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ELL\Desktop\tổng hợp giải ngân ctmtqg\Giải ngân số liệu 20.05.24\"/>
    </mc:Choice>
  </mc:AlternateContent>
  <bookViews>
    <workbookView xWindow="-100" yWindow="-100" windowWidth="22700" windowHeight="14600" tabRatio="834"/>
  </bookViews>
  <sheets>
    <sheet name="VSN" sheetId="30" r:id="rId1"/>
    <sheet name="TP Kon Tum" sheetId="3" state="hidden" r:id="rId2"/>
    <sheet name="Dak Ha" sheetId="4" state="hidden" r:id="rId3"/>
    <sheet name="Dak To" sheetId="5" state="hidden" r:id="rId4"/>
    <sheet name="Ngoc Hoi" sheetId="6" state="hidden" r:id="rId5"/>
    <sheet name="Dak Glei" sheetId="7" state="hidden" r:id="rId6"/>
    <sheet name="Sa Thay" sheetId="8" state="hidden" r:id="rId7"/>
    <sheet name="Ia H'Drai" sheetId="9" state="hidden" r:id="rId8"/>
    <sheet name="Kon Ray" sheetId="10" state="hidden" r:id="rId9"/>
    <sheet name="Kon Plong" sheetId="11" state="hidden" r:id="rId10"/>
    <sheet name="Tu Mo Rong" sheetId="12" state="hidden" r:id="rId11"/>
    <sheet name="TT" sheetId="14" state="hidden" r:id="rId12"/>
    <sheet name="TP" sheetId="15" state="hidden" r:id="rId13"/>
    <sheet name="DH" sheetId="24" state="hidden" r:id="rId14"/>
    <sheet name="DT" sheetId="22" state="hidden" r:id="rId15"/>
    <sheet name="NH" sheetId="18" state="hidden" r:id="rId16"/>
    <sheet name="DL" sheetId="23" state="hidden" r:id="rId17"/>
    <sheet name="ST" sheetId="17" state="hidden" r:id="rId18"/>
    <sheet name="IA" sheetId="21" state="hidden" r:id="rId19"/>
    <sheet name="KR" sheetId="19" state="hidden" r:id="rId20"/>
    <sheet name="KL" sheetId="20" state="hidden" r:id="rId21"/>
    <sheet name="TMR" sheetId="16" state="hidden" r:id="rId22"/>
    <sheet name="BSMT huyen 2021" sheetId="26" state="hidden" r:id="rId23"/>
    <sheet name="nop tra 2020" sheetId="25" state="hidden" r:id="rId24"/>
    <sheet name="Sheet1" sheetId="27" state="hidden" r:id="rId25"/>
    <sheet name="TT(17032022)" sheetId="28" state="hidden" r:id="rId26"/>
  </sheets>
  <externalReferences>
    <externalReference r:id="rId27"/>
    <externalReference r:id="rId28"/>
  </externalReferences>
  <definedNames>
    <definedName name="_">#N/A</definedName>
    <definedName name="__">#N/A</definedName>
    <definedName name="___">#N/A</definedName>
    <definedName name="____">#N/A</definedName>
    <definedName name="____ban2" localSheetId="22" hidden="1">{"'Sheet1'!$L$16"}</definedName>
    <definedName name="____ban2" hidden="1">{"'Sheet1'!$L$16"}</definedName>
    <definedName name="____cep1" localSheetId="22" hidden="1">{"'Sheet1'!$L$16"}</definedName>
    <definedName name="____cep1" hidden="1">{"'Sheet1'!$L$16"}</definedName>
    <definedName name="____Coc39" localSheetId="22" hidden="1">{"'Sheet1'!$L$16"}</definedName>
    <definedName name="____Coc39" hidden="1">{"'Sheet1'!$L$16"}</definedName>
    <definedName name="____Goi8" localSheetId="22" hidden="1">{"'Sheet1'!$L$16"}</definedName>
    <definedName name="____Goi8" hidden="1">{"'Sheet1'!$L$16"}</definedName>
    <definedName name="____HUY1" localSheetId="22" hidden="1">{"'Sheet1'!$L$16"}</definedName>
    <definedName name="____HUY1" hidden="1">{"'Sheet1'!$L$16"}</definedName>
    <definedName name="____HUY2" localSheetId="22" hidden="1">{"'Sheet1'!$L$16"}</definedName>
    <definedName name="____HUY2" hidden="1">{"'Sheet1'!$L$16"}</definedName>
    <definedName name="____Lan1" localSheetId="22" hidden="1">{"'Sheet1'!$L$16"}</definedName>
    <definedName name="____Lan1" hidden="1">{"'Sheet1'!$L$16"}</definedName>
    <definedName name="____LAN3" localSheetId="22" hidden="1">{"'Sheet1'!$L$16"}</definedName>
    <definedName name="____LAN3" hidden="1">{"'Sheet1'!$L$16"}</definedName>
    <definedName name="____lk2" localSheetId="22" hidden="1">{"'Sheet1'!$L$16"}</definedName>
    <definedName name="____lk2" hidden="1">{"'Sheet1'!$L$16"}</definedName>
    <definedName name="____NSO2" localSheetId="22" hidden="1">{"'Sheet1'!$L$16"}</definedName>
    <definedName name="____NSO2" hidden="1">{"'Sheet1'!$L$16"}</definedName>
    <definedName name="____PA3" localSheetId="22" hidden="1">{"'Sheet1'!$L$16"}</definedName>
    <definedName name="____PA3" hidden="1">{"'Sheet1'!$L$16"}</definedName>
    <definedName name="____Pl2" localSheetId="22" hidden="1">{"'Sheet1'!$L$16"}</definedName>
    <definedName name="____Pl2" hidden="1">{"'Sheet1'!$L$16"}</definedName>
    <definedName name="____tt3" localSheetId="22" hidden="1">{"'Sheet1'!$L$16"}</definedName>
    <definedName name="____tt3" hidden="1">{"'Sheet1'!$L$16"}</definedName>
    <definedName name="____TT31" localSheetId="22" hidden="1">{"'Sheet1'!$L$16"}</definedName>
    <definedName name="____TT31" hidden="1">{"'Sheet1'!$L$16"}</definedName>
    <definedName name="____Tru21" localSheetId="22" hidden="1">{"'Sheet1'!$L$16"}</definedName>
    <definedName name="____Tru21" hidden="1">{"'Sheet1'!$L$16"}</definedName>
    <definedName name="____VM2" localSheetId="22" hidden="1">{"'Sheet1'!$L$16"}</definedName>
    <definedName name="____VM2" hidden="1">{"'Sheet1'!$L$16"}</definedName>
    <definedName name="___ban2" localSheetId="22" hidden="1">{"'Sheet1'!$L$16"}</definedName>
    <definedName name="___ban2" hidden="1">{"'Sheet1'!$L$16"}</definedName>
    <definedName name="___cep1" localSheetId="22" hidden="1">{"'Sheet1'!$L$16"}</definedName>
    <definedName name="___cep1" hidden="1">{"'Sheet1'!$L$16"}</definedName>
    <definedName name="___Coc39" localSheetId="22" hidden="1">{"'Sheet1'!$L$16"}</definedName>
    <definedName name="___Coc39" hidden="1">{"'Sheet1'!$L$16"}</definedName>
    <definedName name="___Goi8" localSheetId="22" hidden="1">{"'Sheet1'!$L$16"}</definedName>
    <definedName name="___Goi8" hidden="1">{"'Sheet1'!$L$16"}</definedName>
    <definedName name="___HUY1" localSheetId="22" hidden="1">{"'Sheet1'!$L$16"}</definedName>
    <definedName name="___HUY1" hidden="1">{"'Sheet1'!$L$16"}</definedName>
    <definedName name="___HUY2" localSheetId="22" hidden="1">{"'Sheet1'!$L$16"}</definedName>
    <definedName name="___HUY2" hidden="1">{"'Sheet1'!$L$16"}</definedName>
    <definedName name="___Lan1" localSheetId="22" hidden="1">{"'Sheet1'!$L$16"}</definedName>
    <definedName name="___Lan1" hidden="1">{"'Sheet1'!$L$16"}</definedName>
    <definedName name="___LAN3" localSheetId="22" hidden="1">{"'Sheet1'!$L$16"}</definedName>
    <definedName name="___LAN3" hidden="1">{"'Sheet1'!$L$16"}</definedName>
    <definedName name="___lk2" localSheetId="22" hidden="1">{"'Sheet1'!$L$16"}</definedName>
    <definedName name="___lk2" hidden="1">{"'Sheet1'!$L$16"}</definedName>
    <definedName name="___NSO2" localSheetId="22" hidden="1">{"'Sheet1'!$L$16"}</definedName>
    <definedName name="___NSO2" hidden="1">{"'Sheet1'!$L$16"}</definedName>
    <definedName name="___PA3" localSheetId="22" hidden="1">{"'Sheet1'!$L$16"}</definedName>
    <definedName name="___PA3" hidden="1">{"'Sheet1'!$L$16"}</definedName>
    <definedName name="___Pl2" localSheetId="22" hidden="1">{"'Sheet1'!$L$16"}</definedName>
    <definedName name="___Pl2" hidden="1">{"'Sheet1'!$L$16"}</definedName>
    <definedName name="___tt3" localSheetId="22" hidden="1">{"'Sheet1'!$L$16"}</definedName>
    <definedName name="___tt3" hidden="1">{"'Sheet1'!$L$16"}</definedName>
    <definedName name="___TT31" localSheetId="22" hidden="1">{"'Sheet1'!$L$16"}</definedName>
    <definedName name="___TT31" hidden="1">{"'Sheet1'!$L$16"}</definedName>
    <definedName name="___Tru21" localSheetId="22" hidden="1">{"'Sheet1'!$L$16"}</definedName>
    <definedName name="___Tru21" hidden="1">{"'Sheet1'!$L$16"}</definedName>
    <definedName name="___VM2" localSheetId="22" hidden="1">{"'Sheet1'!$L$16"}</definedName>
    <definedName name="___VM2" hidden="1">{"'Sheet1'!$L$16"}</definedName>
    <definedName name="__ban2" localSheetId="22" hidden="1">{"'Sheet1'!$L$16"}</definedName>
    <definedName name="__ban2" hidden="1">{"'Sheet1'!$L$16"}</definedName>
    <definedName name="__cep1" localSheetId="22" hidden="1">{"'Sheet1'!$L$16"}</definedName>
    <definedName name="__cep1" hidden="1">{"'Sheet1'!$L$16"}</definedName>
    <definedName name="__Coc39" localSheetId="22" hidden="1">{"'Sheet1'!$L$16"}</definedName>
    <definedName name="__Coc39" hidden="1">{"'Sheet1'!$L$16"}</definedName>
    <definedName name="__Goi8" localSheetId="22" hidden="1">{"'Sheet1'!$L$16"}</definedName>
    <definedName name="__Goi8" hidden="1">{"'Sheet1'!$L$16"}</definedName>
    <definedName name="__HUY1" localSheetId="22" hidden="1">{"'Sheet1'!$L$16"}</definedName>
    <definedName name="__HUY1" hidden="1">{"'Sheet1'!$L$16"}</definedName>
    <definedName name="__HUY2" localSheetId="22" hidden="1">{"'Sheet1'!$L$16"}</definedName>
    <definedName name="__HUY2" hidden="1">{"'Sheet1'!$L$16"}</definedName>
    <definedName name="__Lan1" localSheetId="22" hidden="1">{"'Sheet1'!$L$16"}</definedName>
    <definedName name="__Lan1" hidden="1">{"'Sheet1'!$L$16"}</definedName>
    <definedName name="__LAN3" localSheetId="22" hidden="1">{"'Sheet1'!$L$16"}</definedName>
    <definedName name="__LAN3" hidden="1">{"'Sheet1'!$L$16"}</definedName>
    <definedName name="__lk2" localSheetId="22" hidden="1">{"'Sheet1'!$L$16"}</definedName>
    <definedName name="__lk2" hidden="1">{"'Sheet1'!$L$16"}</definedName>
    <definedName name="__NSO2" localSheetId="22" hidden="1">{"'Sheet1'!$L$16"}</definedName>
    <definedName name="__NSO2" hidden="1">{"'Sheet1'!$L$16"}</definedName>
    <definedName name="__PA3" localSheetId="22" hidden="1">{"'Sheet1'!$L$16"}</definedName>
    <definedName name="__PA3" hidden="1">{"'Sheet1'!$L$16"}</definedName>
    <definedName name="__Pl2" localSheetId="22" hidden="1">{"'Sheet1'!$L$16"}</definedName>
    <definedName name="__Pl2" hidden="1">{"'Sheet1'!$L$16"}</definedName>
    <definedName name="__tt3" localSheetId="22" hidden="1">{"'Sheet1'!$L$16"}</definedName>
    <definedName name="__tt3" hidden="1">{"'Sheet1'!$L$16"}</definedName>
    <definedName name="__TT31" localSheetId="22" hidden="1">{"'Sheet1'!$L$16"}</definedName>
    <definedName name="__TT31" hidden="1">{"'Sheet1'!$L$16"}</definedName>
    <definedName name="__Tru21" localSheetId="22" hidden="1">{"'Sheet1'!$L$16"}</definedName>
    <definedName name="__Tru21" hidden="1">{"'Sheet1'!$L$16"}</definedName>
    <definedName name="__VM2" localSheetId="22" hidden="1">{"'Sheet1'!$L$16"}</definedName>
    <definedName name="__VM2" hidden="1">{"'Sheet1'!$L$16"}</definedName>
    <definedName name="_ban2" localSheetId="22" hidden="1">{"'Sheet1'!$L$16"}</definedName>
    <definedName name="_ban2" hidden="1">{"'Sheet1'!$L$16"}</definedName>
    <definedName name="_cep1" localSheetId="22" hidden="1">{"'Sheet1'!$L$16"}</definedName>
    <definedName name="_cep1" hidden="1">{"'Sheet1'!$L$16"}</definedName>
    <definedName name="_Coc39" localSheetId="22" hidden="1">{"'Sheet1'!$L$16"}</definedName>
    <definedName name="_Coc39" hidden="1">{"'Sheet1'!$L$16"}</definedName>
    <definedName name="_Fill">#REF!</definedName>
    <definedName name="_Goi8" localSheetId="22" hidden="1">{"'Sheet1'!$L$16"}</definedName>
    <definedName name="_Goi8" hidden="1">{"'Sheet1'!$L$16"}</definedName>
    <definedName name="_HUY1" localSheetId="22" hidden="1">{"'Sheet1'!$L$16"}</definedName>
    <definedName name="_HUY1" hidden="1">{"'Sheet1'!$L$16"}</definedName>
    <definedName name="_HUY2" localSheetId="22" hidden="1">{"'Sheet1'!$L$16"}</definedName>
    <definedName name="_HUY2" hidden="1">{"'Sheet1'!$L$16"}</definedName>
    <definedName name="_Key1" localSheetId="22" hidden="1">#REF!</definedName>
    <definedName name="_Key1" hidden="1">#REF!</definedName>
    <definedName name="_Key2" localSheetId="22" hidden="1">#REF!</definedName>
    <definedName name="_Key2" hidden="1">#REF!</definedName>
    <definedName name="_Lan1" localSheetId="22" hidden="1">{"'Sheet1'!$L$16"}</definedName>
    <definedName name="_Lan1" hidden="1">{"'Sheet1'!$L$16"}</definedName>
    <definedName name="_LAN3" localSheetId="22" hidden="1">{"'Sheet1'!$L$16"}</definedName>
    <definedName name="_LAN3" hidden="1">{"'Sheet1'!$L$16"}</definedName>
    <definedName name="_lk2" localSheetId="22" hidden="1">{"'Sheet1'!$L$16"}</definedName>
    <definedName name="_lk2" hidden="1">{"'Sheet1'!$L$16"}</definedName>
    <definedName name="_NSO2" localSheetId="22" hidden="1">{"'Sheet1'!$L$16"}</definedName>
    <definedName name="_NSO2" hidden="1">{"'Sheet1'!$L$16"}</definedName>
    <definedName name="_Order1" hidden="1">255</definedName>
    <definedName name="_Order2" hidden="1">255</definedName>
    <definedName name="_PA3" localSheetId="22" hidden="1">{"'Sheet1'!$L$16"}</definedName>
    <definedName name="_PA3" hidden="1">{"'Sheet1'!$L$16"}</definedName>
    <definedName name="_Pl2" localSheetId="22" hidden="1">{"'Sheet1'!$L$16"}</definedName>
    <definedName name="_Pl2" hidden="1">{"'Sheet1'!$L$16"}</definedName>
    <definedName name="_Sort" localSheetId="22" hidden="1">#REF!</definedName>
    <definedName name="_Sort" hidden="1">#REF!</definedName>
    <definedName name="_tt3" localSheetId="22" hidden="1">{"'Sheet1'!$L$16"}</definedName>
    <definedName name="_tt3" hidden="1">{"'Sheet1'!$L$16"}</definedName>
    <definedName name="_TT31" localSheetId="22" hidden="1">{"'Sheet1'!$L$16"}</definedName>
    <definedName name="_TT31" hidden="1">{"'Sheet1'!$L$16"}</definedName>
    <definedName name="_Tru21" localSheetId="22" hidden="1">{"'Sheet1'!$L$16"}</definedName>
    <definedName name="_Tru21" hidden="1">{"'Sheet1'!$L$16"}</definedName>
    <definedName name="_VM2" localSheetId="22" hidden="1">{"'Sheet1'!$L$16"}</definedName>
    <definedName name="_VM2" hidden="1">{"'Sheet1'!$L$16"}</definedName>
    <definedName name="a" localSheetId="22" hidden="1">{"'Sheet1'!$L$16"}</definedName>
    <definedName name="a">'[1]§¬n gi¸ chÝnh'!$F$4:$F$1428</definedName>
    <definedName name="AccessDatabase" hidden="1">"C:\My Documents\LeBinh\Xls\VP Cong ty\FORM.mdb"</definedName>
    <definedName name="ADADADD" localSheetId="22" hidden="1">{"'Sheet1'!$L$16"}</definedName>
    <definedName name="ADADADD" hidden="1">{"'Sheet1'!$L$16"}</definedName>
    <definedName name="anscount" hidden="1">6</definedName>
    <definedName name="ATGT" localSheetId="22" hidden="1">{"'Sheet1'!$L$16"}</definedName>
    <definedName name="ATGT" hidden="1">{"'Sheet1'!$L$16"}</definedName>
    <definedName name="â" localSheetId="22" hidden="1">{"'Sheet1'!$L$16"}</definedName>
    <definedName name="â" hidden="1">{"'Sheet1'!$L$16"}</definedName>
    <definedName name="b" localSheetId="22" hidden="1">{"'Sheet1'!$L$16"}</definedName>
    <definedName name="b" hidden="1">{"'Sheet1'!$L$16"}</definedName>
    <definedName name="btnm3" localSheetId="22" hidden="1">{"'Sheet1'!$L$16"}</definedName>
    <definedName name="btnm3" hidden="1">{"'Sheet1'!$L$16"}</definedName>
    <definedName name="Coc_60" localSheetId="22" hidden="1">{"'Sheet1'!$L$16"}</definedName>
    <definedName name="Coc_60" hidden="1">{"'Sheet1'!$L$16"}</definedName>
    <definedName name="Code" localSheetId="22" hidden="1">#REF!</definedName>
    <definedName name="Code" hidden="1">#REF!</definedName>
    <definedName name="CTCT1" localSheetId="22" hidden="1">{"'Sheet1'!$L$16"}</definedName>
    <definedName name="CTCT1" hidden="1">{"'Sheet1'!$L$16"}</definedName>
    <definedName name="chitietbgiang2" localSheetId="22" hidden="1">{"'Sheet1'!$L$16"}</definedName>
    <definedName name="chitietbgiang2" hidden="1">{"'Sheet1'!$L$16"}</definedName>
    <definedName name="d" localSheetId="22" hidden="1">{"'Sheet1'!$L$16"}</definedName>
    <definedName name="d" hidden="1">{"'Sheet1'!$L$16"}</definedName>
    <definedName name="data1" localSheetId="22" hidden="1">#REF!</definedName>
    <definedName name="data1" hidden="1">#REF!</definedName>
    <definedName name="data2" localSheetId="22" hidden="1">#REF!</definedName>
    <definedName name="data2" hidden="1">#REF!</definedName>
    <definedName name="data3" localSheetId="22" hidden="1">#REF!</definedName>
    <definedName name="data3" hidden="1">#REF!</definedName>
    <definedName name="DenDK" localSheetId="22" hidden="1">{"'Sheet1'!$L$16"}</definedName>
    <definedName name="DenDK" hidden="1">{"'Sheet1'!$L$16"}</definedName>
    <definedName name="dfg" localSheetId="22" hidden="1">{"'Sheet1'!$L$16"}</definedName>
    <definedName name="dfg" hidden="1">{"'Sheet1'!$L$16"}</definedName>
    <definedName name="dgctp2" localSheetId="22" hidden="1">{"'Sheet1'!$L$16"}</definedName>
    <definedName name="dgctp2" hidden="1">{"'Sheet1'!$L$16"}</definedName>
    <definedName name="Discount" localSheetId="22" hidden="1">#REF!</definedName>
    <definedName name="Discount" hidden="1">#REF!</definedName>
    <definedName name="display_area_2" localSheetId="22" hidden="1">#REF!</definedName>
    <definedName name="display_area_2" hidden="1">#REF!</definedName>
    <definedName name="dsh" localSheetId="22" hidden="1">#REF!</definedName>
    <definedName name="dsh" hidden="1">#REF!</definedName>
    <definedName name="E" localSheetId="22" hidden="1">{#N/A,#N/A,FALSE,"BN (2)"}</definedName>
    <definedName name="E" hidden="1">{#N/A,#N/A,FALSE,"BN (2)"}</definedName>
    <definedName name="f" localSheetId="22" hidden="1">{"'Sheet1'!$L$16"}</definedName>
    <definedName name="f" hidden="1">{"'Sheet1'!$L$16"}</definedName>
    <definedName name="FCode" localSheetId="22" hidden="1">#REF!</definedName>
    <definedName name="FCode" hidden="1">#REF!</definedName>
    <definedName name="fsdfdsf" localSheetId="22" hidden="1">{"'Sheet1'!$L$16"}</definedName>
    <definedName name="fsdfdsf" hidden="1">{"'Sheet1'!$L$16"}</definedName>
    <definedName name="g" localSheetId="22" hidden="1">{"'Sheet1'!$L$16"}</definedName>
    <definedName name="g" hidden="1">{"'Sheet1'!$L$16"}</definedName>
    <definedName name="h" localSheetId="22" hidden="1">{"'Sheet1'!$L$16"}</definedName>
    <definedName name="h" hidden="1">{"'Sheet1'!$L$16"}</definedName>
    <definedName name="hhh" localSheetId="22" hidden="1">{"'Sheet1'!$L$16"}</definedName>
    <definedName name="hhh" hidden="1">{"'Sheet1'!$L$16"}</definedName>
    <definedName name="HiddenRows" localSheetId="22" hidden="1">#REF!</definedName>
    <definedName name="HiddenRows" hidden="1">#REF!</definedName>
    <definedName name="hj" localSheetId="22" hidden="1">{"'Sheet1'!$L$16"}</definedName>
    <definedName name="hj" hidden="1">{"'Sheet1'!$L$16"}</definedName>
    <definedName name="htlm" localSheetId="22" hidden="1">{"'Sheet1'!$L$16"}</definedName>
    <definedName name="htlm" hidden="1">{"'Sheet1'!$L$16"}</definedName>
    <definedName name="HTML_CodePage" hidden="1">950</definedName>
    <definedName name="HTML_Control" localSheetId="2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rhrt" localSheetId="22" hidden="1">{"'Sheet1'!$L$16"}</definedName>
    <definedName name="htrhrt" hidden="1">{"'Sheet1'!$L$16"}</definedName>
    <definedName name="hu" localSheetId="22" hidden="1">{"'Sheet1'!$L$16"}</definedName>
    <definedName name="hu" hidden="1">{"'Sheet1'!$L$16"}</definedName>
    <definedName name="huy" localSheetId="22" hidden="1">{"'Sheet1'!$L$16"}</definedName>
    <definedName name="huy" hidden="1">{"'Sheet1'!$L$16"}</definedName>
    <definedName name="KLduonggiaods" localSheetId="22" hidden="1">{"'Sheet1'!$L$16"}</definedName>
    <definedName name="KLduonggiaods" hidden="1">{"'Sheet1'!$L$16"}</definedName>
    <definedName name="komtun" localSheetId="22" hidden="1">{"'Sheet1'!$L$16"}</definedName>
    <definedName name="komtun" hidden="1">{"'Sheet1'!$L$16"}</definedName>
    <definedName name="kontum" localSheetId="22" hidden="1">{#N/A,#N/A,TRUE,"BT M200 da 10x20"}</definedName>
    <definedName name="kontum" hidden="1">{#N/A,#N/A,TRUE,"BT M200 da 10x20"}</definedName>
    <definedName name="ksbn" localSheetId="22" hidden="1">{"'Sheet1'!$L$16"}</definedName>
    <definedName name="ksbn" hidden="1">{"'Sheet1'!$L$16"}</definedName>
    <definedName name="kshn" localSheetId="22" hidden="1">{"'Sheet1'!$L$16"}</definedName>
    <definedName name="kshn" hidden="1">{"'Sheet1'!$L$16"}</definedName>
    <definedName name="ksls" localSheetId="22" hidden="1">{"'Sheet1'!$L$16"}</definedName>
    <definedName name="ksls" hidden="1">{"'Sheet1'!$L$16"}</definedName>
    <definedName name="KHANHKHUNG" localSheetId="22" hidden="1">{"'Sheet1'!$L$16"}</definedName>
    <definedName name="KHANHKHUNG" hidden="1">{"'Sheet1'!$L$16"}</definedName>
    <definedName name="khla09" localSheetId="22" hidden="1">{"'Sheet1'!$L$16"}</definedName>
    <definedName name="khla09" hidden="1">{"'Sheet1'!$L$16"}</definedName>
    <definedName name="khongtruotgia" localSheetId="22" hidden="1">{"'Sheet1'!$L$16"}</definedName>
    <definedName name="khongtruotgia" hidden="1">{"'Sheet1'!$L$16"}</definedName>
    <definedName name="khvh09" localSheetId="22" hidden="1">{"'Sheet1'!$L$16"}</definedName>
    <definedName name="khvh09" hidden="1">{"'Sheet1'!$L$16"}</definedName>
    <definedName name="KHYt09" localSheetId="22" hidden="1">{"'Sheet1'!$L$16"}</definedName>
    <definedName name="KHYt09" hidden="1">{"'Sheet1'!$L$16"}</definedName>
    <definedName name="lan" localSheetId="22" hidden="1">{#N/A,#N/A,TRUE,"BT M200 da 10x20"}</definedName>
    <definedName name="lan" hidden="1">{#N/A,#N/A,TRUE,"BT M200 da 10x20"}</definedName>
    <definedName name="langson" localSheetId="22" hidden="1">{"'Sheet1'!$L$16"}</definedName>
    <definedName name="langson" hidden="1">{"'Sheet1'!$L$16"}</definedName>
    <definedName name="mo" localSheetId="22" hidden="1">{"'Sheet1'!$L$16"}</definedName>
    <definedName name="mo" hidden="1">{"'Sheet1'!$L$16"}</definedName>
    <definedName name="NHANH2_CG4" localSheetId="22" hidden="1">{"'Sheet1'!$L$16"}</definedName>
    <definedName name="NHANH2_CG4" hidden="1">{"'Sheet1'!$L$16"}</definedName>
    <definedName name="OrderTable" localSheetId="22" hidden="1">#REF!</definedName>
    <definedName name="OrderTable" hidden="1">#REF!</definedName>
    <definedName name="PAIII_" localSheetId="22" hidden="1">{"'Sheet1'!$L$16"}</definedName>
    <definedName name="PAIII_" hidden="1">{"'Sheet1'!$L$16"}</definedName>
    <definedName name="PMS" localSheetId="22" hidden="1">{"'Sheet1'!$L$16"}</definedName>
    <definedName name="PMS" hidden="1">{"'Sheet1'!$L$16"}</definedName>
    <definedName name="_xlnm.Print_Area" localSheetId="22">'BSMT huyen 2021'!$A$109:$T$119</definedName>
    <definedName name="_xlnm.Print_Area" localSheetId="23">'nop tra 2020'!$A$2:$T$16</definedName>
    <definedName name="_xlnm.Print_Titles" localSheetId="22">'BSMT huyen 2021'!$A:$B,'BSMT huyen 2021'!$12:$13</definedName>
    <definedName name="_xlnm.Print_Titles" localSheetId="3">'Dak To'!$5:$8</definedName>
    <definedName name="_xlnm.Print_Titles" localSheetId="9">'Kon Plong'!$5:$8</definedName>
    <definedName name="_xlnm.Print_Titles" localSheetId="8">'Kon Ray'!$5:$8</definedName>
    <definedName name="_xlnm.Print_Titles" localSheetId="6">'Sa Thay'!$5:$8</definedName>
    <definedName name="_xlnm.Print_Titles" localSheetId="1">'TP Kon Tum'!$5:$7</definedName>
    <definedName name="ProdForm" localSheetId="22" hidden="1">#REF!</definedName>
    <definedName name="ProdForm" hidden="1">#REF!</definedName>
    <definedName name="Product" localSheetId="22" hidden="1">#REF!</definedName>
    <definedName name="Product" hidden="1">#REF!</definedName>
    <definedName name="RCArea" localSheetId="22" hidden="1">#REF!</definedName>
    <definedName name="RCArea" hidden="1">#REF!</definedName>
    <definedName name="re" localSheetId="22" hidden="1">{"'Sheet1'!$L$16"}</definedName>
    <definedName name="re" hidden="1">{"'Sheet1'!$L$16"}</definedName>
    <definedName name="rr" localSheetId="22" hidden="1">{"'Sheet1'!$L$16"}</definedName>
    <definedName name="rr" hidden="1">{"'Sheet1'!$L$16"}</definedName>
    <definedName name="sdbv" localSheetId="22" hidden="1">{"'Sheet1'!$L$16"}</definedName>
    <definedName name="sdbv" hidden="1">{"'Sheet1'!$L$16"}</definedName>
    <definedName name="Sosanh2" localSheetId="22" hidden="1">{"'Sheet1'!$L$16"}</definedName>
    <definedName name="Sosanh2" hidden="1">{"'Sheet1'!$L$16"}</definedName>
    <definedName name="SpecialPrice" localSheetId="22" hidden="1">#REF!</definedName>
    <definedName name="SpecialPrice" hidden="1">#REF!</definedName>
    <definedName name="T.3" localSheetId="22" hidden="1">{"'Sheet1'!$L$16"}</definedName>
    <definedName name="T.3" hidden="1">{"'Sheet1'!$L$16"}</definedName>
    <definedName name="tbl_ProdInfo" localSheetId="22" hidden="1">#REF!</definedName>
    <definedName name="tbl_ProdInfo" hidden="1">#REF!</definedName>
    <definedName name="ttttt" localSheetId="22" hidden="1">{"'Sheet1'!$L$16"}</definedName>
    <definedName name="ttttt" hidden="1">{"'Sheet1'!$L$16"}</definedName>
    <definedName name="ttttttttttt" localSheetId="22" hidden="1">{"'Sheet1'!$L$16"}</definedName>
    <definedName name="ttttttttttt" hidden="1">{"'Sheet1'!$L$16"}</definedName>
    <definedName name="tuyennhanh" localSheetId="22" hidden="1">{"'Sheet1'!$L$16"}</definedName>
    <definedName name="tuyennhanh" hidden="1">{"'Sheet1'!$L$16"}</definedName>
    <definedName name="tha" localSheetId="22" hidden="1">{"'Sheet1'!$L$16"}</definedName>
    <definedName name="tha" hidden="1">{"'Sheet1'!$L$16"}</definedName>
    <definedName name="trong" localSheetId="22" hidden="1">{"'Sheet1'!$L$16"}</definedName>
    <definedName name="trong" hidden="1">{"'Sheet1'!$L$16"}</definedName>
    <definedName name="uu" localSheetId="22" hidden="1">{"'Sheet1'!$L$16"}</definedName>
    <definedName name="uu" hidden="1">{"'Sheet1'!$L$16"}</definedName>
    <definedName name="uu.54" localSheetId="22">#REF!</definedName>
    <definedName name="uu.54">#REF!</definedName>
    <definedName name="VATM" localSheetId="22" hidden="1">{"'Sheet1'!$L$16"}</definedName>
    <definedName name="VATM" hidden="1">{"'Sheet1'!$L$16"}</definedName>
    <definedName name="vcoto" localSheetId="22" hidden="1">{"'Sheet1'!$L$16"}</definedName>
    <definedName name="vcoto" hidden="1">{"'Sheet1'!$L$16"}</definedName>
    <definedName name="VH" localSheetId="22" hidden="1">{"'Sheet1'!$L$16"}</definedName>
    <definedName name="VH" hidden="1">{"'Sheet1'!$L$16"}</definedName>
    <definedName name="Viet" localSheetId="22" hidden="1">{"'Sheet1'!$L$16"}</definedName>
    <definedName name="Viet" hidden="1">{"'Sheet1'!$L$16"}</definedName>
    <definedName name="vlct" localSheetId="22" hidden="1">{"'Sheet1'!$L$16"}</definedName>
    <definedName name="vlct" hidden="1">{"'Sheet1'!$L$16"}</definedName>
    <definedName name="wrn.Bang._.ke._.nhan._.hang." localSheetId="22" hidden="1">{#N/A,#N/A,FALSE,"Ke khai NH"}</definedName>
    <definedName name="wrn.Bang._.ke._.nhan._.hang." hidden="1">{#N/A,#N/A,FALSE,"Ke khai NH"}</definedName>
    <definedName name="wrn.Che._.do._.duoc._.huong." localSheetId="22" hidden="1">{#N/A,#N/A,FALSE,"BN (2)"}</definedName>
    <definedName name="wrn.Che._.do._.duoc._.huong." hidden="1">{#N/A,#N/A,FALSE,"BN (2)"}</definedName>
    <definedName name="wrn.chi._.tiÆt." localSheetId="22" hidden="1">{#N/A,#N/A,FALSE,"Chi tiÆt"}</definedName>
    <definedName name="wrn.chi._.tiÆt." hidden="1">{#N/A,#N/A,FALSE,"Chi tiÆt"}</definedName>
    <definedName name="wrn.Giáy._.bao._.no." localSheetId="22" hidden="1">{#N/A,#N/A,FALSE,"BN"}</definedName>
    <definedName name="wrn.Giáy._.bao._.no." hidden="1">{#N/A,#N/A,FALSE,"BN"}</definedName>
    <definedName name="wrn.vd." localSheetId="22" hidden="1">{#N/A,#N/A,TRUE,"BT M200 da 10x20"}</definedName>
    <definedName name="wrn.vd." hidden="1">{#N/A,#N/A,TRUE,"BT M200 da 10x20"}</definedName>
    <definedName name="xls" localSheetId="22" hidden="1">{"'Sheet1'!$L$16"}</definedName>
    <definedName name="xls" hidden="1">{"'Sheet1'!$L$16"}</definedName>
    <definedName name="xlttbninh" localSheetId="22" hidden="1">{"'Sheet1'!$L$16"}</definedName>
    <definedName name="xlttbninh" hidden="1">{"'Sheet1'!$L$16"}</definedName>
    <definedName name="xxx54" localSheetId="22">#REF!</definedName>
    <definedName name="xxx54">#REF!</definedName>
    <definedName name="zzz54" localSheetId="22">#REF!</definedName>
    <definedName name="zzz54">#REF!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3" i="30" l="1"/>
  <c r="J51" i="30" l="1"/>
  <c r="I12" i="30" l="1"/>
  <c r="L12" i="30" l="1"/>
  <c r="L13" i="30"/>
  <c r="L16" i="30"/>
  <c r="L17" i="30"/>
  <c r="L18" i="30"/>
  <c r="L19" i="30"/>
  <c r="L20" i="30"/>
  <c r="L21" i="30"/>
  <c r="L25" i="30"/>
  <c r="L27" i="30"/>
  <c r="L28" i="30"/>
  <c r="L29" i="30"/>
  <c r="L30" i="30"/>
  <c r="L31" i="30"/>
  <c r="L32" i="30"/>
  <c r="L33" i="30"/>
  <c r="L34" i="30"/>
  <c r="L35" i="30"/>
  <c r="L38" i="30"/>
  <c r="L39" i="30"/>
  <c r="L41" i="30"/>
  <c r="L42" i="30"/>
  <c r="L46" i="30"/>
  <c r="L48" i="30"/>
  <c r="L49" i="30"/>
  <c r="L52" i="30"/>
  <c r="L53" i="30"/>
  <c r="L54" i="30"/>
  <c r="L55" i="30"/>
  <c r="L56" i="30"/>
  <c r="L57" i="30"/>
  <c r="L58" i="30"/>
  <c r="L59"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7" i="30"/>
  <c r="L98" i="30"/>
  <c r="L99" i="30"/>
  <c r="L100" i="30"/>
  <c r="L101" i="30"/>
  <c r="L102" i="30"/>
  <c r="L103" i="30"/>
  <c r="L104" i="30"/>
  <c r="L105" i="30"/>
  <c r="L106" i="30"/>
  <c r="L107" i="30"/>
  <c r="L108" i="30"/>
  <c r="L109" i="30"/>
  <c r="L111" i="30"/>
  <c r="L112" i="30"/>
  <c r="L113" i="30"/>
  <c r="L114" i="30"/>
  <c r="L115" i="30"/>
  <c r="L116" i="30"/>
  <c r="L117" i="30"/>
  <c r="L118" i="30"/>
  <c r="L119" i="30"/>
  <c r="L120" i="30"/>
  <c r="L121" i="30"/>
  <c r="L122" i="30"/>
  <c r="L123" i="30"/>
  <c r="L124" i="30"/>
  <c r="L125" i="30"/>
  <c r="L126" i="30"/>
  <c r="L127" i="30"/>
  <c r="L133" i="30"/>
  <c r="L135" i="30"/>
  <c r="L136" i="30"/>
  <c r="L139" i="30"/>
  <c r="L140" i="30"/>
  <c r="L141" i="30"/>
  <c r="L153" i="30"/>
  <c r="L154" i="30"/>
  <c r="L155" i="30"/>
  <c r="L156" i="30"/>
  <c r="L157" i="30"/>
  <c r="L158" i="30"/>
  <c r="L159" i="30"/>
  <c r="L160" i="30"/>
  <c r="L161" i="30"/>
  <c r="L162" i="30"/>
  <c r="L163" i="30"/>
  <c r="L164" i="30"/>
  <c r="L165" i="30"/>
  <c r="L166" i="30"/>
  <c r="L167" i="30"/>
  <c r="L168" i="30"/>
  <c r="L169" i="30"/>
  <c r="L170" i="30"/>
  <c r="L171" i="30"/>
  <c r="L172" i="30"/>
  <c r="L173" i="30"/>
  <c r="L174" i="30"/>
  <c r="L175" i="30"/>
  <c r="L176" i="30"/>
  <c r="L177" i="30"/>
  <c r="L178" i="30"/>
  <c r="L179" i="30"/>
  <c r="L180" i="30"/>
  <c r="L181" i="30"/>
  <c r="L182" i="30"/>
  <c r="L183" i="30"/>
  <c r="L184" i="30"/>
  <c r="L185" i="30"/>
  <c r="L186" i="30"/>
  <c r="L187" i="30"/>
  <c r="L188" i="30"/>
  <c r="L189" i="30"/>
  <c r="L190" i="30"/>
  <c r="L191" i="30"/>
  <c r="L192" i="30"/>
  <c r="L193" i="30"/>
  <c r="L194" i="30"/>
  <c r="L195" i="30"/>
  <c r="L196" i="30"/>
  <c r="L197" i="30"/>
  <c r="L198" i="30"/>
  <c r="L199" i="30"/>
  <c r="L200" i="30"/>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I244" i="30"/>
  <c r="I226" i="30"/>
  <c r="I227" i="30"/>
  <c r="I228" i="30"/>
  <c r="I229" i="30"/>
  <c r="I224" i="30" s="1"/>
  <c r="I230" i="30"/>
  <c r="I231" i="30"/>
  <c r="I232" i="30"/>
  <c r="I233" i="30"/>
  <c r="I234" i="30"/>
  <c r="I235" i="30"/>
  <c r="I236" i="30"/>
  <c r="I225" i="30"/>
  <c r="I175" i="30"/>
  <c r="I174" i="30" s="1"/>
  <c r="I168" i="30"/>
  <c r="I169" i="30"/>
  <c r="I170" i="30"/>
  <c r="I139" i="30"/>
  <c r="I138" i="30"/>
  <c r="I13" i="30"/>
  <c r="I14" i="30"/>
  <c r="L14" i="30" s="1"/>
  <c r="I15" i="30"/>
  <c r="L15" i="30" s="1"/>
  <c r="I16" i="30"/>
  <c r="I17" i="30"/>
  <c r="I18" i="30"/>
  <c r="I19" i="30"/>
  <c r="I20" i="30"/>
  <c r="I21" i="30"/>
  <c r="I22" i="30"/>
  <c r="L22" i="30" s="1"/>
  <c r="I23" i="30"/>
  <c r="L23" i="30" s="1"/>
  <c r="I255" i="30"/>
  <c r="I254" i="30"/>
  <c r="I253" i="30"/>
  <c r="I252" i="30"/>
  <c r="I251" i="30"/>
  <c r="I250" i="30"/>
  <c r="I249" i="30"/>
  <c r="I248" i="30"/>
  <c r="I247" i="30"/>
  <c r="I246" i="30"/>
  <c r="I245" i="30"/>
  <c r="I243" i="30"/>
  <c r="I242" i="30" s="1"/>
  <c r="I239" i="30" s="1"/>
  <c r="I241" i="30"/>
  <c r="I240" i="30"/>
  <c r="I238" i="30"/>
  <c r="I237" i="30" s="1"/>
  <c r="I223" i="30"/>
  <c r="I222" i="30" s="1"/>
  <c r="I221" i="30"/>
  <c r="I220" i="30"/>
  <c r="I219" i="30"/>
  <c r="I218" i="30"/>
  <c r="I217" i="30"/>
  <c r="I216" i="30"/>
  <c r="I215" i="30" s="1"/>
  <c r="I214" i="30"/>
  <c r="I213" i="30"/>
  <c r="I212" i="30"/>
  <c r="I211" i="30"/>
  <c r="I210" i="30"/>
  <c r="I209" i="30"/>
  <c r="I208" i="30"/>
  <c r="I207" i="30"/>
  <c r="I206" i="30"/>
  <c r="I205" i="30"/>
  <c r="I204" i="30"/>
  <c r="I203" i="30" s="1"/>
  <c r="I202" i="30" s="1"/>
  <c r="I201" i="30"/>
  <c r="I200" i="30"/>
  <c r="I199" i="30"/>
  <c r="I198" i="30"/>
  <c r="I197" i="30"/>
  <c r="I196" i="30"/>
  <c r="I195" i="30"/>
  <c r="I194" i="30"/>
  <c r="I193" i="30"/>
  <c r="I192" i="30"/>
  <c r="I191" i="30"/>
  <c r="I190" i="30"/>
  <c r="I189" i="30" s="1"/>
  <c r="I188" i="30"/>
  <c r="I187" i="30"/>
  <c r="I186" i="30"/>
  <c r="I185" i="30"/>
  <c r="I184" i="30"/>
  <c r="I183" i="30"/>
  <c r="I182" i="30"/>
  <c r="I181" i="30"/>
  <c r="I180" i="30"/>
  <c r="I179" i="30"/>
  <c r="I177" i="30" s="1"/>
  <c r="I178" i="30"/>
  <c r="I173" i="30"/>
  <c r="I172" i="30"/>
  <c r="I167" i="30"/>
  <c r="I166" i="30"/>
  <c r="I165" i="30"/>
  <c r="I164" i="30"/>
  <c r="I163" i="30"/>
  <c r="I162" i="30"/>
  <c r="I161" i="30"/>
  <c r="I160" i="30"/>
  <c r="I159" i="30"/>
  <c r="I158" i="30"/>
  <c r="I157" i="30"/>
  <c r="I156" i="30"/>
  <c r="I155" i="30"/>
  <c r="I153" i="30" s="1"/>
  <c r="I154" i="30"/>
  <c r="I152" i="30"/>
  <c r="I151" i="30"/>
  <c r="I150" i="30"/>
  <c r="I149" i="30"/>
  <c r="I148" i="30"/>
  <c r="I147" i="30"/>
  <c r="I146" i="30"/>
  <c r="I145" i="30"/>
  <c r="I144" i="30"/>
  <c r="I143" i="30"/>
  <c r="I142" i="30"/>
  <c r="I141" i="30"/>
  <c r="I140" i="30"/>
  <c r="I137" i="30"/>
  <c r="I136" i="30"/>
  <c r="I135" i="30"/>
  <c r="I134" i="30"/>
  <c r="I133" i="30"/>
  <c r="I132" i="30"/>
  <c r="I131" i="30"/>
  <c r="I130" i="30"/>
  <c r="I129" i="30"/>
  <c r="I128" i="30"/>
  <c r="I127" i="30"/>
  <c r="I126" i="30"/>
  <c r="I125" i="30" s="1"/>
  <c r="I124" i="30"/>
  <c r="I122" i="30"/>
  <c r="I121" i="30"/>
  <c r="I120" i="30"/>
  <c r="I119" i="30"/>
  <c r="I118" i="30"/>
  <c r="I117" i="30"/>
  <c r="I116" i="30"/>
  <c r="I115" i="30"/>
  <c r="I114" i="30"/>
  <c r="I113" i="30"/>
  <c r="I112" i="30"/>
  <c r="I111" i="30"/>
  <c r="I110" i="30"/>
  <c r="L110" i="30" s="1"/>
  <c r="I109" i="30"/>
  <c r="I108" i="30"/>
  <c r="I107" i="30"/>
  <c r="I106" i="30"/>
  <c r="I105" i="30"/>
  <c r="I104" i="30"/>
  <c r="I103" i="30"/>
  <c r="I102" i="30"/>
  <c r="I101" i="30"/>
  <c r="I100" i="30"/>
  <c r="I99" i="30"/>
  <c r="I98" i="30"/>
  <c r="I97" i="30" s="1"/>
  <c r="I96" i="30" s="1"/>
  <c r="L96" i="30" s="1"/>
  <c r="I95" i="30"/>
  <c r="I94" i="30"/>
  <c r="I93" i="30"/>
  <c r="I92" i="30"/>
  <c r="I91" i="30"/>
  <c r="I90" i="30"/>
  <c r="I89" i="30"/>
  <c r="I88" i="30"/>
  <c r="I87" i="30"/>
  <c r="I86" i="30"/>
  <c r="I85" i="30"/>
  <c r="I84" i="30"/>
  <c r="I83" i="30" s="1"/>
  <c r="I82" i="30"/>
  <c r="I81" i="30"/>
  <c r="I80" i="30"/>
  <c r="I79" i="30"/>
  <c r="I78" i="30"/>
  <c r="I77" i="30"/>
  <c r="I76" i="30"/>
  <c r="I75" i="30"/>
  <c r="I74" i="30"/>
  <c r="I73" i="30"/>
  <c r="I72" i="30"/>
  <c r="I71" i="30"/>
  <c r="I70" i="30"/>
  <c r="I69" i="30" s="1"/>
  <c r="I68" i="30"/>
  <c r="I67" i="30"/>
  <c r="I66" i="30"/>
  <c r="I65" i="30"/>
  <c r="I64" i="30"/>
  <c r="I63" i="30"/>
  <c r="I62" i="30"/>
  <c r="I61" i="30"/>
  <c r="I60" i="30"/>
  <c r="I59" i="30"/>
  <c r="I58" i="30"/>
  <c r="I57" i="30" s="1"/>
  <c r="I56" i="30"/>
  <c r="I55" i="30"/>
  <c r="I54" i="30"/>
  <c r="I53" i="30"/>
  <c r="I52" i="30" s="1"/>
  <c r="I51" i="30"/>
  <c r="L51" i="30" s="1"/>
  <c r="I49" i="30"/>
  <c r="I48" i="30"/>
  <c r="I47" i="30"/>
  <c r="I46" i="30"/>
  <c r="I45" i="30"/>
  <c r="I44" i="30"/>
  <c r="I43" i="30"/>
  <c r="I42" i="30"/>
  <c r="I41" i="30"/>
  <c r="I40" i="30"/>
  <c r="L40" i="30" s="1"/>
  <c r="I39" i="30"/>
  <c r="I38" i="30"/>
  <c r="I37" i="30" s="1"/>
  <c r="I35" i="30"/>
  <c r="I34" i="30"/>
  <c r="I33" i="30"/>
  <c r="I32" i="30"/>
  <c r="I31" i="30"/>
  <c r="I30" i="30"/>
  <c r="I29" i="30"/>
  <c r="I28" i="30"/>
  <c r="I27" i="30"/>
  <c r="I26" i="30"/>
  <c r="L26" i="30" s="1"/>
  <c r="I25" i="30"/>
  <c r="D244" i="30"/>
  <c r="D236" i="30"/>
  <c r="D235" i="30"/>
  <c r="D234" i="30"/>
  <c r="D233" i="30"/>
  <c r="D232" i="30"/>
  <c r="D231" i="30"/>
  <c r="D230" i="30"/>
  <c r="D229" i="30"/>
  <c r="D228" i="30"/>
  <c r="D227" i="30"/>
  <c r="D226" i="30"/>
  <c r="D175" i="30"/>
  <c r="D170" i="30"/>
  <c r="D169" i="30"/>
  <c r="D168" i="30"/>
  <c r="D138" i="30"/>
  <c r="D139" i="30"/>
  <c r="G223" i="30"/>
  <c r="F109" i="30"/>
  <c r="F49" i="30"/>
  <c r="F46" i="30"/>
  <c r="G42" i="30"/>
  <c r="F39" i="30"/>
  <c r="F35" i="30"/>
  <c r="F32" i="30"/>
  <c r="G25" i="30"/>
  <c r="G18" i="30"/>
  <c r="F17" i="30"/>
  <c r="G16" i="30"/>
  <c r="E16" i="30" s="1"/>
  <c r="D16" i="30" s="1"/>
  <c r="F13" i="30"/>
  <c r="E13" i="30" s="1"/>
  <c r="D13" i="30" s="1"/>
  <c r="E17" i="30"/>
  <c r="D17" i="30" s="1"/>
  <c r="E18" i="30"/>
  <c r="D18" i="30" s="1"/>
  <c r="E21" i="30"/>
  <c r="D21" i="30" s="1"/>
  <c r="D12" i="30"/>
  <c r="D14" i="30"/>
  <c r="D15" i="30"/>
  <c r="D19" i="30"/>
  <c r="D20" i="30"/>
  <c r="D22" i="30"/>
  <c r="D23" i="30"/>
  <c r="I50" i="30" l="1"/>
  <c r="L50" i="30" s="1"/>
  <c r="I36" i="30"/>
  <c r="L36" i="30" s="1"/>
  <c r="L37" i="30"/>
  <c r="I24" i="30"/>
  <c r="L24" i="30" s="1"/>
  <c r="I11" i="30"/>
  <c r="I123" i="30"/>
  <c r="I176" i="30"/>
  <c r="I171" i="30" s="1"/>
  <c r="E122" i="30"/>
  <c r="D122" i="30" s="1"/>
  <c r="E118" i="30"/>
  <c r="D118" i="30" s="1"/>
  <c r="J224" i="30"/>
  <c r="K224" i="30"/>
  <c r="F224" i="30"/>
  <c r="G224" i="30"/>
  <c r="H224" i="30"/>
  <c r="H242" i="30"/>
  <c r="H239" i="30" s="1"/>
  <c r="J242" i="30"/>
  <c r="J239" i="30" s="1"/>
  <c r="K242" i="30"/>
  <c r="K239" i="30" s="1"/>
  <c r="G237" i="30"/>
  <c r="H237" i="30"/>
  <c r="J237" i="30"/>
  <c r="K237" i="30"/>
  <c r="F222" i="30"/>
  <c r="H222" i="30"/>
  <c r="J222" i="30"/>
  <c r="K222" i="30"/>
  <c r="F215" i="30"/>
  <c r="H215" i="30"/>
  <c r="J215" i="30"/>
  <c r="K215" i="30"/>
  <c r="H203" i="30"/>
  <c r="H202" i="30" s="1"/>
  <c r="J203" i="30"/>
  <c r="J202" i="30" s="1"/>
  <c r="K203" i="30"/>
  <c r="K202" i="30" s="1"/>
  <c r="H189" i="30"/>
  <c r="J189" i="30"/>
  <c r="K189" i="30"/>
  <c r="D174" i="30"/>
  <c r="E174" i="30"/>
  <c r="F174" i="30"/>
  <c r="G174" i="30"/>
  <c r="J174" i="30"/>
  <c r="K174" i="30"/>
  <c r="H174" i="30"/>
  <c r="H177" i="30"/>
  <c r="J177" i="30"/>
  <c r="K177" i="30"/>
  <c r="H172" i="30"/>
  <c r="J172" i="30"/>
  <c r="K172" i="30"/>
  <c r="H153" i="30"/>
  <c r="J153" i="30"/>
  <c r="K153" i="30"/>
  <c r="H125" i="30"/>
  <c r="J125" i="30"/>
  <c r="K125" i="30"/>
  <c r="H110" i="30"/>
  <c r="J110" i="30"/>
  <c r="K110" i="30"/>
  <c r="H97" i="30"/>
  <c r="J97" i="30"/>
  <c r="K97" i="30"/>
  <c r="F97" i="30"/>
  <c r="G97" i="30"/>
  <c r="F110" i="30"/>
  <c r="G110" i="30"/>
  <c r="E112" i="30"/>
  <c r="D112" i="30" s="1"/>
  <c r="E113" i="30"/>
  <c r="D113" i="30" s="1"/>
  <c r="E114" i="30"/>
  <c r="D114" i="30" s="1"/>
  <c r="E115" i="30"/>
  <c r="D115" i="30" s="1"/>
  <c r="E116" i="30"/>
  <c r="D116" i="30" s="1"/>
  <c r="E117" i="30"/>
  <c r="D117" i="30" s="1"/>
  <c r="E119" i="30"/>
  <c r="D119" i="30" s="1"/>
  <c r="E120" i="30"/>
  <c r="D120" i="30" s="1"/>
  <c r="E121" i="30"/>
  <c r="D121" i="30" s="1"/>
  <c r="E111" i="30"/>
  <c r="D111" i="30" s="1"/>
  <c r="E109" i="30"/>
  <c r="D109" i="30" s="1"/>
  <c r="E108" i="30"/>
  <c r="D108" i="30" s="1"/>
  <c r="E107" i="30"/>
  <c r="D107" i="30" s="1"/>
  <c r="E106" i="30"/>
  <c r="D106" i="30" s="1"/>
  <c r="E105" i="30"/>
  <c r="D105" i="30" s="1"/>
  <c r="E104" i="30"/>
  <c r="D104" i="30" s="1"/>
  <c r="E103" i="30"/>
  <c r="D103" i="30" s="1"/>
  <c r="E102" i="30"/>
  <c r="D102" i="30" s="1"/>
  <c r="E101" i="30"/>
  <c r="D101" i="30" s="1"/>
  <c r="E100" i="30"/>
  <c r="D100" i="30" s="1"/>
  <c r="E99" i="30"/>
  <c r="D99" i="30" s="1"/>
  <c r="E98" i="30"/>
  <c r="D98" i="30" s="1"/>
  <c r="L11" i="30" l="1"/>
  <c r="I10" i="30"/>
  <c r="L10" i="30" s="1"/>
  <c r="J123" i="30"/>
  <c r="K123" i="30"/>
  <c r="J176" i="30"/>
  <c r="J171" i="30"/>
  <c r="J96" i="30"/>
  <c r="H123" i="30"/>
  <c r="H96" i="30"/>
  <c r="G125" i="30"/>
  <c r="D110" i="30"/>
  <c r="D97" i="30"/>
  <c r="H176" i="30"/>
  <c r="H171" i="30" s="1"/>
  <c r="K176" i="30"/>
  <c r="K171" i="30" s="1"/>
  <c r="F96" i="30"/>
  <c r="E97" i="30"/>
  <c r="E110" i="30"/>
  <c r="G96" i="30"/>
  <c r="K96" i="30"/>
  <c r="H83" i="30"/>
  <c r="J83" i="30"/>
  <c r="K83" i="30"/>
  <c r="H70" i="30"/>
  <c r="J70" i="30"/>
  <c r="J69" i="30" s="1"/>
  <c r="K70" i="30"/>
  <c r="H57" i="30"/>
  <c r="J57" i="30"/>
  <c r="K57" i="30"/>
  <c r="H52" i="30"/>
  <c r="J52" i="30"/>
  <c r="K52" i="30"/>
  <c r="H50" i="30"/>
  <c r="J50" i="30"/>
  <c r="K50" i="30"/>
  <c r="H37" i="30"/>
  <c r="J37" i="30"/>
  <c r="K37" i="30"/>
  <c r="H24" i="30"/>
  <c r="J24" i="30"/>
  <c r="K24" i="30"/>
  <c r="J11" i="30"/>
  <c r="K11" i="30"/>
  <c r="F11" i="30"/>
  <c r="G11" i="30"/>
  <c r="H11" i="30"/>
  <c r="I9" i="30" l="1"/>
  <c r="L9" i="30" s="1"/>
  <c r="K69" i="30"/>
  <c r="H36" i="30"/>
  <c r="H69" i="30"/>
  <c r="D96" i="30"/>
  <c r="E96" i="30"/>
  <c r="K36" i="30"/>
  <c r="K10" i="30" s="1"/>
  <c r="K9" i="30" s="1"/>
  <c r="J36" i="30"/>
  <c r="J10" i="30" s="1"/>
  <c r="J9" i="30" s="1"/>
  <c r="H10" i="30" l="1"/>
  <c r="H9" i="30" s="1"/>
  <c r="E255" i="30"/>
  <c r="D255" i="30" s="1"/>
  <c r="E254" i="30"/>
  <c r="D254" i="30" s="1"/>
  <c r="E253" i="30"/>
  <c r="D253" i="30" s="1"/>
  <c r="E252" i="30"/>
  <c r="D252" i="30" s="1"/>
  <c r="E251" i="30"/>
  <c r="D251" i="30" s="1"/>
  <c r="E250" i="30"/>
  <c r="D250" i="30" s="1"/>
  <c r="E249" i="30"/>
  <c r="D249" i="30" s="1"/>
  <c r="E248" i="30"/>
  <c r="D248" i="30" s="1"/>
  <c r="E247" i="30"/>
  <c r="D247" i="30" s="1"/>
  <c r="E246" i="30"/>
  <c r="D246" i="30" s="1"/>
  <c r="E245" i="30"/>
  <c r="D245" i="30" s="1"/>
  <c r="E243" i="30"/>
  <c r="D243" i="30" s="1"/>
  <c r="E241" i="30"/>
  <c r="D241" i="30" s="1"/>
  <c r="E240" i="30"/>
  <c r="D240" i="30" s="1"/>
  <c r="E238" i="30"/>
  <c r="E225" i="30"/>
  <c r="E223" i="30"/>
  <c r="E221" i="30"/>
  <c r="D221" i="30" s="1"/>
  <c r="E220" i="30"/>
  <c r="D220" i="30" s="1"/>
  <c r="E219" i="30"/>
  <c r="D219" i="30" s="1"/>
  <c r="E218" i="30"/>
  <c r="D218" i="30" s="1"/>
  <c r="E217" i="30"/>
  <c r="D217" i="30" s="1"/>
  <c r="E216" i="30"/>
  <c r="D216" i="30" s="1"/>
  <c r="E205" i="30"/>
  <c r="D205" i="30" s="1"/>
  <c r="E206" i="30"/>
  <c r="D206" i="30" s="1"/>
  <c r="E207" i="30"/>
  <c r="D207" i="30" s="1"/>
  <c r="E208" i="30"/>
  <c r="D208" i="30" s="1"/>
  <c r="E209" i="30"/>
  <c r="D209" i="30" s="1"/>
  <c r="E210" i="30"/>
  <c r="D210" i="30" s="1"/>
  <c r="E211" i="30"/>
  <c r="D211" i="30" s="1"/>
  <c r="E212" i="30"/>
  <c r="D212" i="30" s="1"/>
  <c r="E213" i="30"/>
  <c r="D213" i="30" s="1"/>
  <c r="E214" i="30"/>
  <c r="D214" i="30" s="1"/>
  <c r="E204" i="30"/>
  <c r="D204" i="30" s="1"/>
  <c r="E201" i="30"/>
  <c r="D201" i="30" s="1"/>
  <c r="E200" i="30"/>
  <c r="D200" i="30" s="1"/>
  <c r="E199" i="30"/>
  <c r="D199" i="30" s="1"/>
  <c r="E198" i="30"/>
  <c r="D198" i="30" s="1"/>
  <c r="E197" i="30"/>
  <c r="D197" i="30" s="1"/>
  <c r="E196" i="30"/>
  <c r="D196" i="30" s="1"/>
  <c r="E195" i="30"/>
  <c r="D195" i="30" s="1"/>
  <c r="E194" i="30"/>
  <c r="D194" i="30" s="1"/>
  <c r="E193" i="30"/>
  <c r="D193" i="30" s="1"/>
  <c r="E192" i="30"/>
  <c r="D192" i="30" s="1"/>
  <c r="E191" i="30"/>
  <c r="D191" i="30" s="1"/>
  <c r="E190" i="30"/>
  <c r="D190" i="30" s="1"/>
  <c r="E188" i="30"/>
  <c r="D188" i="30" s="1"/>
  <c r="E187" i="30"/>
  <c r="D187" i="30" s="1"/>
  <c r="E186" i="30"/>
  <c r="D186" i="30" s="1"/>
  <c r="E185" i="30"/>
  <c r="D185" i="30" s="1"/>
  <c r="E184" i="30"/>
  <c r="D184" i="30" s="1"/>
  <c r="E183" i="30"/>
  <c r="D183" i="30" s="1"/>
  <c r="E182" i="30"/>
  <c r="D182" i="30" s="1"/>
  <c r="E181" i="30"/>
  <c r="D181" i="30" s="1"/>
  <c r="E180" i="30"/>
  <c r="D180" i="30" s="1"/>
  <c r="E179" i="30"/>
  <c r="D179" i="30" s="1"/>
  <c r="E178" i="30"/>
  <c r="D178" i="30" s="1"/>
  <c r="E173" i="30"/>
  <c r="D173" i="30" s="1"/>
  <c r="E167" i="30"/>
  <c r="D167" i="30" s="1"/>
  <c r="E166" i="30"/>
  <c r="D166" i="30" s="1"/>
  <c r="E165" i="30"/>
  <c r="D165" i="30" s="1"/>
  <c r="E164" i="30"/>
  <c r="D164" i="30" s="1"/>
  <c r="E163" i="30"/>
  <c r="D163" i="30" s="1"/>
  <c r="E162" i="30"/>
  <c r="D162" i="30" s="1"/>
  <c r="E161" i="30"/>
  <c r="D161" i="30" s="1"/>
  <c r="E160" i="30"/>
  <c r="D160" i="30" s="1"/>
  <c r="E159" i="30"/>
  <c r="D159" i="30" s="1"/>
  <c r="E158" i="30"/>
  <c r="D158" i="30" s="1"/>
  <c r="E157" i="30"/>
  <c r="D157" i="30" s="1"/>
  <c r="E156" i="30"/>
  <c r="D156" i="30" s="1"/>
  <c r="E155" i="30"/>
  <c r="D155" i="30" s="1"/>
  <c r="E154" i="30"/>
  <c r="F153" i="30"/>
  <c r="E152" i="30"/>
  <c r="D152" i="30" s="1"/>
  <c r="E151" i="30"/>
  <c r="D151" i="30" s="1"/>
  <c r="E150" i="30"/>
  <c r="D150" i="30" s="1"/>
  <c r="E149" i="30"/>
  <c r="D149" i="30" s="1"/>
  <c r="E148" i="30"/>
  <c r="D148" i="30" s="1"/>
  <c r="E147" i="30"/>
  <c r="D147" i="30" s="1"/>
  <c r="E146" i="30"/>
  <c r="D146" i="30" s="1"/>
  <c r="E145" i="30"/>
  <c r="D145" i="30" s="1"/>
  <c r="E144" i="30"/>
  <c r="D144" i="30" s="1"/>
  <c r="E143" i="30"/>
  <c r="D143" i="30" s="1"/>
  <c r="E142" i="30"/>
  <c r="D142" i="30" s="1"/>
  <c r="E141" i="30"/>
  <c r="E137" i="30"/>
  <c r="D137" i="30" s="1"/>
  <c r="E136" i="30"/>
  <c r="D136" i="30" s="1"/>
  <c r="E135" i="30"/>
  <c r="D135" i="30" s="1"/>
  <c r="E134" i="30"/>
  <c r="D134" i="30" s="1"/>
  <c r="E133" i="30"/>
  <c r="D133" i="30" s="1"/>
  <c r="E132" i="30"/>
  <c r="D132" i="30" s="1"/>
  <c r="E131" i="30"/>
  <c r="D131" i="30" s="1"/>
  <c r="E130" i="30"/>
  <c r="D130" i="30" s="1"/>
  <c r="E129" i="30"/>
  <c r="D129" i="30" s="1"/>
  <c r="E128" i="30"/>
  <c r="D128" i="30" s="1"/>
  <c r="E127" i="30"/>
  <c r="D127" i="30" s="1"/>
  <c r="E126" i="30"/>
  <c r="D126" i="30" s="1"/>
  <c r="E124" i="30"/>
  <c r="D124" i="30" s="1"/>
  <c r="E95" i="30"/>
  <c r="D95" i="30" s="1"/>
  <c r="E94" i="30"/>
  <c r="D94" i="30" s="1"/>
  <c r="E93" i="30"/>
  <c r="D93" i="30" s="1"/>
  <c r="E92" i="30"/>
  <c r="E91" i="30"/>
  <c r="D91" i="30" s="1"/>
  <c r="E90" i="30"/>
  <c r="D90" i="30" s="1"/>
  <c r="E89" i="30"/>
  <c r="D89" i="30" s="1"/>
  <c r="E88" i="30"/>
  <c r="D88" i="30" s="1"/>
  <c r="E87" i="30"/>
  <c r="D87" i="30" s="1"/>
  <c r="E86" i="30"/>
  <c r="D86" i="30" s="1"/>
  <c r="E85" i="30"/>
  <c r="D85" i="30" s="1"/>
  <c r="E84" i="30"/>
  <c r="D84" i="30" s="1"/>
  <c r="F83" i="30"/>
  <c r="E82" i="30"/>
  <c r="D82" i="30" s="1"/>
  <c r="E81" i="30"/>
  <c r="D81" i="30" s="1"/>
  <c r="E80" i="30"/>
  <c r="D80" i="30" s="1"/>
  <c r="E79" i="30"/>
  <c r="D79" i="30" s="1"/>
  <c r="E78" i="30"/>
  <c r="D78" i="30" s="1"/>
  <c r="E77" i="30"/>
  <c r="D77" i="30" s="1"/>
  <c r="E76" i="30"/>
  <c r="D76" i="30" s="1"/>
  <c r="E75" i="30"/>
  <c r="D75" i="30" s="1"/>
  <c r="E74" i="30"/>
  <c r="D74" i="30" s="1"/>
  <c r="E73" i="30"/>
  <c r="D73" i="30" s="1"/>
  <c r="E72" i="30"/>
  <c r="D72" i="30" s="1"/>
  <c r="E71" i="30"/>
  <c r="E68" i="30"/>
  <c r="D68" i="30" s="1"/>
  <c r="E67" i="30"/>
  <c r="D67" i="30" s="1"/>
  <c r="E66" i="30"/>
  <c r="D66" i="30" s="1"/>
  <c r="E65" i="30"/>
  <c r="D65" i="30" s="1"/>
  <c r="E64" i="30"/>
  <c r="D64" i="30" s="1"/>
  <c r="E63" i="30"/>
  <c r="D63" i="30" s="1"/>
  <c r="E62" i="30"/>
  <c r="D62" i="30" s="1"/>
  <c r="E61" i="30"/>
  <c r="D61" i="30" s="1"/>
  <c r="E60" i="30"/>
  <c r="D60" i="30" s="1"/>
  <c r="E59" i="30"/>
  <c r="D59" i="30" s="1"/>
  <c r="E58" i="30"/>
  <c r="D58" i="30" s="1"/>
  <c r="E54" i="30"/>
  <c r="D54" i="30" s="1"/>
  <c r="E55" i="30"/>
  <c r="D55" i="30" s="1"/>
  <c r="E56" i="30"/>
  <c r="D56" i="30" s="1"/>
  <c r="E53" i="30"/>
  <c r="D53" i="30" s="1"/>
  <c r="E51" i="30"/>
  <c r="E49" i="30"/>
  <c r="D49" i="30" s="1"/>
  <c r="E48" i="30"/>
  <c r="D48" i="30" s="1"/>
  <c r="E47" i="30"/>
  <c r="D47" i="30" s="1"/>
  <c r="E46" i="30"/>
  <c r="D46" i="30" s="1"/>
  <c r="E45" i="30"/>
  <c r="D45" i="30" s="1"/>
  <c r="E44" i="30"/>
  <c r="D44" i="30" s="1"/>
  <c r="E43" i="30"/>
  <c r="D43" i="30" s="1"/>
  <c r="E42" i="30"/>
  <c r="D42" i="30" s="1"/>
  <c r="E41" i="30"/>
  <c r="D41" i="30" s="1"/>
  <c r="E40" i="30"/>
  <c r="D40" i="30" s="1"/>
  <c r="E39" i="30"/>
  <c r="D39" i="30" s="1"/>
  <c r="E38" i="30"/>
  <c r="D38" i="30" s="1"/>
  <c r="E26" i="30"/>
  <c r="D26" i="30" s="1"/>
  <c r="E27" i="30"/>
  <c r="D27" i="30" s="1"/>
  <c r="E28" i="30"/>
  <c r="D28" i="30" s="1"/>
  <c r="E29" i="30"/>
  <c r="D29" i="30" s="1"/>
  <c r="E30" i="30"/>
  <c r="D30" i="30" s="1"/>
  <c r="E31" i="30"/>
  <c r="D31" i="30" s="1"/>
  <c r="E33" i="30"/>
  <c r="D33" i="30" s="1"/>
  <c r="E34" i="30"/>
  <c r="D34" i="30" s="1"/>
  <c r="E25" i="30"/>
  <c r="D25" i="30" s="1"/>
  <c r="G153" i="30"/>
  <c r="E35" i="30"/>
  <c r="D35" i="30" s="1"/>
  <c r="E32" i="30"/>
  <c r="D32" i="30" s="1"/>
  <c r="D154" i="30" l="1"/>
  <c r="D153" i="30" s="1"/>
  <c r="E224" i="30"/>
  <c r="D225" i="30"/>
  <c r="D224" i="30" s="1"/>
  <c r="D242" i="30"/>
  <c r="D239" i="30" s="1"/>
  <c r="D71" i="30"/>
  <c r="D70" i="30" s="1"/>
  <c r="E237" i="30"/>
  <c r="D238" i="30"/>
  <c r="D237" i="30" s="1"/>
  <c r="D92" i="30"/>
  <c r="D83" i="30" s="1"/>
  <c r="D140" i="30"/>
  <c r="D141" i="30"/>
  <c r="E222" i="30"/>
  <c r="D223" i="30"/>
  <c r="D222" i="30" s="1"/>
  <c r="D24" i="30"/>
  <c r="D215" i="30"/>
  <c r="D203" i="30"/>
  <c r="D202" i="30" s="1"/>
  <c r="D189" i="30"/>
  <c r="D177" i="30"/>
  <c r="E172" i="30"/>
  <c r="D172" i="30"/>
  <c r="D125" i="30"/>
  <c r="D57" i="30"/>
  <c r="D52" i="30"/>
  <c r="E50" i="30"/>
  <c r="D51" i="30"/>
  <c r="D50" i="30" s="1"/>
  <c r="D37" i="30"/>
  <c r="D11" i="30"/>
  <c r="E215" i="30"/>
  <c r="E11" i="30"/>
  <c r="E177" i="30"/>
  <c r="E153" i="30"/>
  <c r="E57" i="30"/>
  <c r="E83" i="30"/>
  <c r="E140" i="30"/>
  <c r="E203" i="30"/>
  <c r="E202" i="30" s="1"/>
  <c r="E125" i="30"/>
  <c r="E189" i="30"/>
  <c r="E242" i="30"/>
  <c r="E239" i="30" s="1"/>
  <c r="E24" i="30"/>
  <c r="E37" i="30"/>
  <c r="E52" i="30"/>
  <c r="E70" i="30"/>
  <c r="F242" i="30"/>
  <c r="G242" i="30"/>
  <c r="D69" i="30" l="1"/>
  <c r="D123" i="30"/>
  <c r="E36" i="30"/>
  <c r="D176" i="30"/>
  <c r="D171" i="30" s="1"/>
  <c r="D36" i="30"/>
  <c r="D10" i="30" s="1"/>
  <c r="E176" i="30"/>
  <c r="E171" i="30" s="1"/>
  <c r="E123" i="30"/>
  <c r="E69" i="30"/>
  <c r="E10" i="30" s="1"/>
  <c r="G83" i="30"/>
  <c r="D9" i="30" l="1"/>
  <c r="E9" i="30"/>
  <c r="G203" i="30"/>
  <c r="G202" i="30" s="1"/>
  <c r="F237" i="30"/>
  <c r="G222" i="30"/>
  <c r="G215" i="30"/>
  <c r="F189" i="30"/>
  <c r="F177" i="30"/>
  <c r="F172" i="30"/>
  <c r="G172" i="30"/>
  <c r="F125" i="30"/>
  <c r="G57" i="30"/>
  <c r="F52" i="30"/>
  <c r="G52" i="30"/>
  <c r="G50" i="30"/>
  <c r="G37" i="30"/>
  <c r="G36" i="30" l="1"/>
  <c r="F176" i="30"/>
  <c r="F24" i="30"/>
  <c r="F50" i="30"/>
  <c r="F70" i="30"/>
  <c r="F69" i="30" s="1"/>
  <c r="F140" i="30"/>
  <c r="F123" i="30" s="1"/>
  <c r="G177" i="30"/>
  <c r="G189" i="30"/>
  <c r="F37" i="30"/>
  <c r="F57" i="30"/>
  <c r="G70" i="30"/>
  <c r="G140" i="30"/>
  <c r="G123" i="30" s="1"/>
  <c r="F203" i="30"/>
  <c r="F202" i="30" s="1"/>
  <c r="F36" i="30" l="1"/>
  <c r="F10" i="30" s="1"/>
  <c r="G69" i="30"/>
  <c r="G176" i="30"/>
  <c r="T131" i="26" l="1"/>
  <c r="L127" i="26"/>
  <c r="M127" i="26"/>
  <c r="N127" i="26"/>
  <c r="O127" i="26"/>
  <c r="P127" i="26"/>
  <c r="Q127" i="26"/>
  <c r="R127" i="26"/>
  <c r="S127" i="26"/>
  <c r="K127" i="26"/>
  <c r="T132" i="26"/>
  <c r="J136" i="26"/>
  <c r="J137" i="26"/>
  <c r="J138" i="26"/>
  <c r="J139" i="26"/>
  <c r="J140" i="26"/>
  <c r="T127" i="26" l="1"/>
  <c r="J127" i="26" s="1"/>
  <c r="N11" i="26"/>
  <c r="J135" i="26" l="1"/>
  <c r="J134" i="26"/>
  <c r="J133" i="26"/>
  <c r="J132" i="26"/>
  <c r="J131" i="26"/>
  <c r="J130" i="26"/>
  <c r="J129" i="26"/>
  <c r="J128" i="26"/>
  <c r="J126" i="26"/>
  <c r="Q125" i="26"/>
  <c r="J125" i="26" s="1"/>
  <c r="T124" i="26"/>
  <c r="S124" i="26"/>
  <c r="R124" i="26"/>
  <c r="Q124" i="26"/>
  <c r="P124" i="26"/>
  <c r="O124" i="26"/>
  <c r="N124" i="26"/>
  <c r="M124" i="26"/>
  <c r="L124" i="26"/>
  <c r="K124" i="26"/>
  <c r="J122" i="26"/>
  <c r="T121" i="26"/>
  <c r="S121" i="26"/>
  <c r="R121" i="26"/>
  <c r="Q121" i="26"/>
  <c r="P121" i="26"/>
  <c r="O121" i="26"/>
  <c r="N121" i="26"/>
  <c r="M121" i="26"/>
  <c r="L121" i="26"/>
  <c r="K121" i="26"/>
  <c r="J119" i="26"/>
  <c r="J118" i="26"/>
  <c r="J117" i="26"/>
  <c r="J116" i="26"/>
  <c r="J115" i="26"/>
  <c r="J114" i="26"/>
  <c r="J113" i="26"/>
  <c r="J112" i="26"/>
  <c r="J111" i="26"/>
  <c r="T110" i="26"/>
  <c r="T109" i="26" s="1"/>
  <c r="S110" i="26"/>
  <c r="R110" i="26"/>
  <c r="R109" i="26" s="1"/>
  <c r="Q110" i="26"/>
  <c r="Q109" i="26" s="1"/>
  <c r="P110" i="26"/>
  <c r="P109" i="26" s="1"/>
  <c r="O110" i="26"/>
  <c r="O109" i="26" s="1"/>
  <c r="N110" i="26"/>
  <c r="N109" i="26" s="1"/>
  <c r="M110" i="26"/>
  <c r="M109" i="26" s="1"/>
  <c r="L110" i="26"/>
  <c r="K110" i="26"/>
  <c r="K109" i="26" s="1"/>
  <c r="S109" i="26"/>
  <c r="J108" i="26"/>
  <c r="J107" i="26"/>
  <c r="J106" i="26"/>
  <c r="T105" i="26"/>
  <c r="S105" i="26"/>
  <c r="R105" i="26"/>
  <c r="Q105" i="26"/>
  <c r="P105" i="26"/>
  <c r="O105" i="26"/>
  <c r="N105" i="26"/>
  <c r="M105" i="26"/>
  <c r="L105" i="26"/>
  <c r="K105" i="26"/>
  <c r="J104" i="26"/>
  <c r="J103" i="26"/>
  <c r="T102" i="26"/>
  <c r="S102" i="26"/>
  <c r="S101" i="26" s="1"/>
  <c r="R102" i="26"/>
  <c r="R101" i="26" s="1"/>
  <c r="Q102" i="26"/>
  <c r="Q101" i="26" s="1"/>
  <c r="P102" i="26"/>
  <c r="O102" i="26"/>
  <c r="N102" i="26"/>
  <c r="N101" i="26" s="1"/>
  <c r="M102" i="26"/>
  <c r="L102" i="26"/>
  <c r="K102" i="26"/>
  <c r="K101" i="26" s="1"/>
  <c r="J100" i="26"/>
  <c r="J99" i="26"/>
  <c r="K98" i="26"/>
  <c r="J98" i="26" s="1"/>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T38" i="26"/>
  <c r="S38" i="26"/>
  <c r="R38" i="26"/>
  <c r="Q38" i="26"/>
  <c r="P38" i="26"/>
  <c r="O38" i="26"/>
  <c r="N38" i="26"/>
  <c r="M38" i="26"/>
  <c r="L38" i="26"/>
  <c r="K38" i="26"/>
  <c r="J36" i="26"/>
  <c r="J35" i="26"/>
  <c r="J34" i="26"/>
  <c r="J33" i="26"/>
  <c r="J32" i="26"/>
  <c r="J31" i="26"/>
  <c r="J30" i="26"/>
  <c r="J29" i="26"/>
  <c r="J28" i="26"/>
  <c r="J27" i="26"/>
  <c r="J26" i="26"/>
  <c r="J25" i="26"/>
  <c r="J24" i="26"/>
  <c r="T23" i="26"/>
  <c r="S23" i="26"/>
  <c r="R23" i="26"/>
  <c r="Q23" i="26"/>
  <c r="P23" i="26"/>
  <c r="O23" i="26"/>
  <c r="N23" i="26"/>
  <c r="M23" i="26"/>
  <c r="L23" i="26"/>
  <c r="K23" i="26"/>
  <c r="T18" i="26"/>
  <c r="T17" i="26" s="1"/>
  <c r="T15" i="26" s="1"/>
  <c r="P18" i="26"/>
  <c r="P17" i="26" s="1"/>
  <c r="P15" i="26" s="1"/>
  <c r="M18" i="26"/>
  <c r="S17" i="26"/>
  <c r="S15" i="26" s="1"/>
  <c r="R17" i="26"/>
  <c r="R15" i="26" s="1"/>
  <c r="Q17" i="26"/>
  <c r="Q15" i="26" s="1"/>
  <c r="O17" i="26"/>
  <c r="O15" i="26" s="1"/>
  <c r="N17" i="26"/>
  <c r="N15" i="26" s="1"/>
  <c r="L17" i="26"/>
  <c r="L15" i="26" s="1"/>
  <c r="K17" i="26"/>
  <c r="K15" i="26" s="1"/>
  <c r="J16" i="26"/>
  <c r="S11" i="26"/>
  <c r="R11" i="26"/>
  <c r="Q11" i="26"/>
  <c r="P11" i="26"/>
  <c r="O11" i="26"/>
  <c r="M11" i="26"/>
  <c r="L11" i="26"/>
  <c r="K11" i="26"/>
  <c r="T10" i="26"/>
  <c r="S10" i="26"/>
  <c r="R10" i="26"/>
  <c r="Q10" i="26"/>
  <c r="P10" i="26"/>
  <c r="O10" i="26"/>
  <c r="N10" i="26"/>
  <c r="N5" i="26" s="1"/>
  <c r="M10" i="26"/>
  <c r="L10" i="26"/>
  <c r="K10" i="26"/>
  <c r="T9" i="26"/>
  <c r="S9" i="26"/>
  <c r="R9" i="26"/>
  <c r="Q9" i="26"/>
  <c r="P9" i="26"/>
  <c r="O9" i="26"/>
  <c r="N9" i="26"/>
  <c r="M9" i="26"/>
  <c r="L9" i="26"/>
  <c r="K9" i="26"/>
  <c r="R22" i="26" l="1"/>
  <c r="M101" i="26"/>
  <c r="O101" i="26"/>
  <c r="L6" i="26"/>
  <c r="P6" i="26"/>
  <c r="T6" i="26"/>
  <c r="O22" i="26"/>
  <c r="O21" i="26" s="1"/>
  <c r="O14" i="26" s="1"/>
  <c r="S22" i="26"/>
  <c r="S8" i="26" s="1"/>
  <c r="M22" i="26"/>
  <c r="Q22" i="26"/>
  <c r="R5" i="26"/>
  <c r="J124" i="26"/>
  <c r="K6" i="26"/>
  <c r="S6" i="26"/>
  <c r="K5" i="26"/>
  <c r="O5" i="26"/>
  <c r="S5" i="26"/>
  <c r="N22" i="26"/>
  <c r="J23" i="26"/>
  <c r="M6" i="26"/>
  <c r="Q6" i="26"/>
  <c r="O6" i="26"/>
  <c r="Q5" i="26"/>
  <c r="K22" i="26"/>
  <c r="K21" i="26" s="1"/>
  <c r="K14" i="26" s="1"/>
  <c r="L22" i="26"/>
  <c r="P22" i="26"/>
  <c r="T22" i="26"/>
  <c r="N8" i="26"/>
  <c r="N7" i="26" s="1"/>
  <c r="R8" i="26"/>
  <c r="R7" i="26" s="1"/>
  <c r="J121" i="26"/>
  <c r="M5" i="26"/>
  <c r="J18" i="26"/>
  <c r="J110" i="26"/>
  <c r="N6" i="26"/>
  <c r="R6" i="26"/>
  <c r="L5" i="26"/>
  <c r="P5" i="26"/>
  <c r="T5" i="26"/>
  <c r="M17" i="26"/>
  <c r="M15" i="26" s="1"/>
  <c r="J15" i="26" s="1"/>
  <c r="J38" i="26"/>
  <c r="J105" i="26"/>
  <c r="P101" i="26"/>
  <c r="T101" i="26"/>
  <c r="Q21" i="26"/>
  <c r="Q14" i="26" s="1"/>
  <c r="Q8" i="26"/>
  <c r="R21" i="26"/>
  <c r="R14" i="26" s="1"/>
  <c r="N21" i="26"/>
  <c r="N14" i="26" s="1"/>
  <c r="L101" i="26"/>
  <c r="L109" i="26"/>
  <c r="J109" i="26" s="1"/>
  <c r="J102" i="26"/>
  <c r="O8" i="26" l="1"/>
  <c r="O4" i="26" s="1"/>
  <c r="S4" i="26"/>
  <c r="S7" i="26"/>
  <c r="S21" i="26"/>
  <c r="S14" i="26" s="1"/>
  <c r="M21" i="26"/>
  <c r="M14" i="26" s="1"/>
  <c r="N4" i="26"/>
  <c r="L8" i="26"/>
  <c r="L4" i="26" s="1"/>
  <c r="K8" i="26"/>
  <c r="K4" i="26" s="1"/>
  <c r="T21" i="26"/>
  <c r="T14" i="26" s="1"/>
  <c r="O7" i="26"/>
  <c r="P21" i="26"/>
  <c r="P14" i="26" s="1"/>
  <c r="T8" i="26"/>
  <c r="T7" i="26" s="1"/>
  <c r="J17" i="26"/>
  <c r="J101" i="26"/>
  <c r="L21" i="26"/>
  <c r="L14" i="26" s="1"/>
  <c r="J22" i="26"/>
  <c r="R4" i="26"/>
  <c r="M8" i="26"/>
  <c r="M4" i="26" s="1"/>
  <c r="P8" i="26"/>
  <c r="P4" i="26" s="1"/>
  <c r="Q7" i="26"/>
  <c r="Q4" i="26"/>
  <c r="K7" i="26" l="1"/>
  <c r="L7" i="26"/>
  <c r="T4" i="26"/>
  <c r="J21" i="26"/>
  <c r="M7" i="26"/>
  <c r="J14" i="26"/>
  <c r="P7" i="26"/>
  <c r="K8" i="25" l="1"/>
  <c r="K7" i="25" s="1"/>
  <c r="J16" i="25"/>
  <c r="J15" i="25"/>
  <c r="J14" i="25"/>
  <c r="J13" i="25"/>
  <c r="J12" i="25"/>
  <c r="J11" i="25"/>
  <c r="J10" i="25"/>
  <c r="J9" i="25"/>
  <c r="T8" i="25"/>
  <c r="T7" i="25" s="1"/>
  <c r="S8" i="25"/>
  <c r="S7" i="25" s="1"/>
  <c r="R8" i="25"/>
  <c r="R7" i="25" s="1"/>
  <c r="Q8" i="25"/>
  <c r="Q7" i="25" s="1"/>
  <c r="P8" i="25"/>
  <c r="P7" i="25" s="1"/>
  <c r="O8" i="25"/>
  <c r="O7" i="25" s="1"/>
  <c r="N8" i="25"/>
  <c r="N7" i="25" s="1"/>
  <c r="M8" i="25"/>
  <c r="M7" i="25" s="1"/>
  <c r="L8" i="25"/>
  <c r="L7" i="25" s="1"/>
  <c r="J8" i="25" l="1"/>
  <c r="J7" i="25"/>
  <c r="C36" i="8" l="1"/>
  <c r="I37" i="8"/>
  <c r="E37" i="7"/>
  <c r="F37" i="7"/>
  <c r="G37" i="7"/>
  <c r="H37" i="7"/>
  <c r="J37" i="7"/>
  <c r="K37" i="7"/>
  <c r="L37" i="7"/>
  <c r="C37" i="7"/>
  <c r="I39" i="7"/>
  <c r="D39" i="7" s="1"/>
  <c r="I88" i="6"/>
  <c r="I37" i="7" l="1"/>
  <c r="I108" i="12" l="1"/>
  <c r="D108" i="12" s="1"/>
  <c r="C30" i="12"/>
  <c r="D33" i="12"/>
  <c r="D34" i="12"/>
  <c r="S34" i="12"/>
  <c r="V33" i="12"/>
  <c r="C29" i="12" l="1"/>
  <c r="L98" i="5" l="1"/>
  <c r="H54" i="10"/>
  <c r="N11" i="12"/>
  <c r="N12" i="12"/>
  <c r="N13" i="12"/>
  <c r="N16" i="12"/>
  <c r="N17" i="12"/>
  <c r="N18" i="12"/>
  <c r="N19" i="12"/>
  <c r="N20" i="12"/>
  <c r="N21" i="12"/>
  <c r="N22" i="12"/>
  <c r="N23" i="12"/>
  <c r="N24" i="12"/>
  <c r="N25" i="12"/>
  <c r="N26" i="12"/>
  <c r="N27" i="12"/>
  <c r="N31" i="12"/>
  <c r="N32" i="12"/>
  <c r="N36" i="12"/>
  <c r="N39" i="12"/>
  <c r="N40" i="12"/>
  <c r="N41" i="12"/>
  <c r="N42" i="12"/>
  <c r="N44" i="12"/>
  <c r="N45" i="12"/>
  <c r="N46" i="12"/>
  <c r="N47" i="12"/>
  <c r="N48" i="12"/>
  <c r="N49"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8" i="12"/>
  <c r="N79" i="12"/>
  <c r="N80" i="12"/>
  <c r="N81" i="12"/>
  <c r="N82" i="12"/>
  <c r="N83" i="12"/>
  <c r="N84" i="12"/>
  <c r="N85" i="12"/>
  <c r="N86" i="12"/>
  <c r="N88" i="12"/>
  <c r="N89" i="12"/>
  <c r="N90" i="12"/>
  <c r="N91" i="12"/>
  <c r="N93" i="12"/>
  <c r="N94" i="12"/>
  <c r="N96" i="12"/>
  <c r="N97" i="12"/>
  <c r="N98" i="12"/>
  <c r="N100" i="12"/>
  <c r="N101" i="12"/>
  <c r="N102" i="12"/>
  <c r="N103" i="12"/>
  <c r="N104" i="12"/>
  <c r="N106" i="12"/>
  <c r="N107" i="12"/>
  <c r="N109" i="12"/>
  <c r="N110" i="12"/>
  <c r="N111" i="12"/>
  <c r="N112" i="12"/>
  <c r="N113" i="12"/>
  <c r="N115" i="12"/>
  <c r="N116" i="12"/>
  <c r="N117" i="12"/>
  <c r="N118" i="12"/>
  <c r="N119" i="12"/>
  <c r="N120" i="12"/>
  <c r="J106" i="12"/>
  <c r="L100" i="12"/>
  <c r="I99" i="12"/>
  <c r="N99" i="12" s="1"/>
  <c r="L96" i="12"/>
  <c r="I95" i="12"/>
  <c r="N95" i="12" s="1"/>
  <c r="I87" i="12"/>
  <c r="N87" i="12" s="1"/>
  <c r="M36" i="12"/>
  <c r="E27" i="12"/>
  <c r="D27" i="12" s="1"/>
  <c r="E22" i="12"/>
  <c r="D22" i="12" s="1"/>
  <c r="E18" i="12"/>
  <c r="E16" i="12"/>
  <c r="N11" i="11"/>
  <c r="N12" i="11"/>
  <c r="N13" i="11"/>
  <c r="N16" i="11"/>
  <c r="N17" i="11"/>
  <c r="N18" i="11"/>
  <c r="N19" i="11"/>
  <c r="N20" i="11"/>
  <c r="N21" i="11"/>
  <c r="N22" i="11"/>
  <c r="N23" i="11"/>
  <c r="N24" i="11"/>
  <c r="N25" i="11"/>
  <c r="N26" i="11"/>
  <c r="N27" i="11"/>
  <c r="N28" i="11"/>
  <c r="N32" i="11"/>
  <c r="N33" i="11"/>
  <c r="N34" i="11"/>
  <c r="N35" i="11"/>
  <c r="N36" i="11"/>
  <c r="N38" i="11"/>
  <c r="N44" i="11"/>
  <c r="N46" i="11"/>
  <c r="N47" i="11"/>
  <c r="N48" i="11"/>
  <c r="N49" i="11"/>
  <c r="N50" i="11"/>
  <c r="N51"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81" i="11"/>
  <c r="N82" i="11"/>
  <c r="N83" i="11"/>
  <c r="N84" i="11"/>
  <c r="N85" i="11"/>
  <c r="N86" i="11"/>
  <c r="N87" i="11"/>
  <c r="N88" i="11"/>
  <c r="N89" i="11"/>
  <c r="N90" i="11"/>
  <c r="N91" i="11"/>
  <c r="N92" i="11"/>
  <c r="N93" i="11"/>
  <c r="N95" i="11"/>
  <c r="N97" i="11"/>
  <c r="N98" i="11"/>
  <c r="N99" i="11"/>
  <c r="N100" i="11"/>
  <c r="N101" i="11"/>
  <c r="N102" i="11"/>
  <c r="N103" i="11"/>
  <c r="N104" i="11"/>
  <c r="N105" i="11"/>
  <c r="N106" i="11"/>
  <c r="N108" i="11"/>
  <c r="N109" i="11"/>
  <c r="N110" i="11"/>
  <c r="N111" i="11"/>
  <c r="N112" i="11"/>
  <c r="N113" i="11"/>
  <c r="N114" i="11"/>
  <c r="N116" i="11"/>
  <c r="N117" i="11"/>
  <c r="N118" i="11"/>
  <c r="N119" i="11"/>
  <c r="N120" i="11"/>
  <c r="N121" i="11"/>
  <c r="L113" i="11"/>
  <c r="D113" i="11" s="1"/>
  <c r="L112" i="11"/>
  <c r="D112" i="11" s="1"/>
  <c r="L111" i="11"/>
  <c r="L109" i="11"/>
  <c r="J108" i="11"/>
  <c r="L102" i="11"/>
  <c r="I96" i="11"/>
  <c r="N96" i="11" s="1"/>
  <c r="L81" i="11"/>
  <c r="I80" i="11"/>
  <c r="N80" i="11" s="1"/>
  <c r="H45" i="11"/>
  <c r="H43" i="11"/>
  <c r="N43" i="11" s="1"/>
  <c r="I41" i="11"/>
  <c r="N41" i="11" s="1"/>
  <c r="M38" i="11"/>
  <c r="E16" i="11"/>
  <c r="N11" i="10"/>
  <c r="N12" i="10"/>
  <c r="N13" i="10"/>
  <c r="N16" i="10"/>
  <c r="N17" i="10"/>
  <c r="N18" i="10"/>
  <c r="N19" i="10"/>
  <c r="N20" i="10"/>
  <c r="N21" i="10"/>
  <c r="N22" i="10"/>
  <c r="N23" i="10"/>
  <c r="N24" i="10"/>
  <c r="N25" i="10"/>
  <c r="N26" i="10"/>
  <c r="N30" i="10"/>
  <c r="N31" i="10"/>
  <c r="N32" i="10"/>
  <c r="N33" i="10"/>
  <c r="N34" i="10"/>
  <c r="N36" i="10"/>
  <c r="N39" i="10"/>
  <c r="N41" i="10"/>
  <c r="N54" i="10"/>
  <c r="N56" i="10"/>
  <c r="N58" i="10"/>
  <c r="N59" i="10"/>
  <c r="N60" i="10"/>
  <c r="N61" i="10"/>
  <c r="N62" i="10"/>
  <c r="N63" i="10"/>
  <c r="N64" i="10"/>
  <c r="N65" i="10"/>
  <c r="N66" i="10"/>
  <c r="N67" i="10"/>
  <c r="N68" i="10"/>
  <c r="N69" i="10"/>
  <c r="N70" i="10"/>
  <c r="N71" i="10"/>
  <c r="N72" i="10"/>
  <c r="N73" i="10"/>
  <c r="N74" i="10"/>
  <c r="N75" i="10"/>
  <c r="N76" i="10"/>
  <c r="N78" i="10"/>
  <c r="N79" i="10"/>
  <c r="N84" i="10"/>
  <c r="N85" i="10"/>
  <c r="N86" i="10"/>
  <c r="N87" i="10"/>
  <c r="N88" i="10"/>
  <c r="N89" i="10"/>
  <c r="N90" i="10"/>
  <c r="N91" i="10"/>
  <c r="N93" i="10"/>
  <c r="N94" i="10"/>
  <c r="N95" i="10"/>
  <c r="N96" i="10"/>
  <c r="N97" i="10"/>
  <c r="N98" i="10"/>
  <c r="N99" i="10"/>
  <c r="N100" i="10"/>
  <c r="N101" i="10"/>
  <c r="N102" i="10"/>
  <c r="N103" i="10"/>
  <c r="N104" i="10"/>
  <c r="N106" i="10"/>
  <c r="N107" i="10"/>
  <c r="N108" i="10"/>
  <c r="N109" i="10"/>
  <c r="N110" i="10"/>
  <c r="N111" i="10"/>
  <c r="N112" i="10"/>
  <c r="N114" i="10"/>
  <c r="N115" i="10"/>
  <c r="N116" i="10"/>
  <c r="N117" i="10"/>
  <c r="N118" i="10"/>
  <c r="N119" i="10"/>
  <c r="I83" i="10"/>
  <c r="N83" i="10" s="1"/>
  <c r="I82" i="10"/>
  <c r="N82" i="10" s="1"/>
  <c r="I81" i="10"/>
  <c r="N81" i="10" s="1"/>
  <c r="I80" i="10"/>
  <c r="D80" i="10" s="1"/>
  <c r="I57" i="10"/>
  <c r="N57" i="10" s="1"/>
  <c r="J56" i="10"/>
  <c r="G55" i="10"/>
  <c r="N55" i="10" s="1"/>
  <c r="I50" i="10"/>
  <c r="G53" i="10"/>
  <c r="N53" i="10" s="1"/>
  <c r="G49" i="10"/>
  <c r="N49" i="10" s="1"/>
  <c r="G48" i="10"/>
  <c r="N48" i="10" s="1"/>
  <c r="I47" i="10"/>
  <c r="N47" i="10" s="1"/>
  <c r="H46" i="10"/>
  <c r="N46" i="10" s="1"/>
  <c r="H45" i="10"/>
  <c r="N45" i="10" s="1"/>
  <c r="H44" i="10"/>
  <c r="N44" i="10" s="1"/>
  <c r="H42" i="10"/>
  <c r="N42" i="10" s="1"/>
  <c r="M36" i="10"/>
  <c r="L109" i="10"/>
  <c r="M113" i="10"/>
  <c r="L30" i="10"/>
  <c r="E17" i="10"/>
  <c r="N11" i="9"/>
  <c r="N12" i="9"/>
  <c r="N13" i="9"/>
  <c r="N16" i="9"/>
  <c r="N17" i="9"/>
  <c r="N18" i="9"/>
  <c r="N19" i="9"/>
  <c r="N20" i="9"/>
  <c r="N21" i="9"/>
  <c r="N22" i="9"/>
  <c r="N23" i="9"/>
  <c r="N24" i="9"/>
  <c r="N25" i="9"/>
  <c r="N26" i="9"/>
  <c r="N27" i="9"/>
  <c r="N31" i="9"/>
  <c r="N32" i="9"/>
  <c r="N33" i="9"/>
  <c r="N34" i="9"/>
  <c r="N35" i="9"/>
  <c r="N37" i="9"/>
  <c r="N40" i="9"/>
  <c r="N41" i="9"/>
  <c r="N42" i="9"/>
  <c r="N43" i="9"/>
  <c r="N45" i="9"/>
  <c r="N46" i="9"/>
  <c r="N47" i="9"/>
  <c r="N48" i="9"/>
  <c r="N49" i="9"/>
  <c r="N50" i="9"/>
  <c r="N52" i="9"/>
  <c r="N53" i="9"/>
  <c r="N54" i="9"/>
  <c r="N55" i="9"/>
  <c r="N56" i="9"/>
  <c r="N57" i="9"/>
  <c r="N58" i="9"/>
  <c r="N59" i="9"/>
  <c r="N60" i="9"/>
  <c r="N61" i="9"/>
  <c r="N62" i="9"/>
  <c r="N63" i="9"/>
  <c r="N64" i="9"/>
  <c r="N65" i="9"/>
  <c r="N66" i="9"/>
  <c r="N67" i="9"/>
  <c r="N68" i="9"/>
  <c r="N69" i="9"/>
  <c r="N70" i="9"/>
  <c r="N71" i="9"/>
  <c r="N72" i="9"/>
  <c r="N73" i="9"/>
  <c r="N74" i="9"/>
  <c r="N75" i="9"/>
  <c r="N76" i="9"/>
  <c r="N77" i="9"/>
  <c r="N79" i="9"/>
  <c r="N80" i="9"/>
  <c r="N81" i="9"/>
  <c r="N82" i="9"/>
  <c r="N83" i="9"/>
  <c r="N84" i="9"/>
  <c r="N85" i="9"/>
  <c r="N86" i="9"/>
  <c r="N87" i="9"/>
  <c r="N88" i="9"/>
  <c r="N89" i="9"/>
  <c r="N90" i="9"/>
  <c r="N91" i="9"/>
  <c r="N92" i="9"/>
  <c r="N94" i="9"/>
  <c r="N96" i="9"/>
  <c r="N97" i="9"/>
  <c r="N98" i="9"/>
  <c r="N99" i="9"/>
  <c r="N100" i="9"/>
  <c r="N101" i="9"/>
  <c r="N102" i="9"/>
  <c r="N103" i="9"/>
  <c r="N104" i="9"/>
  <c r="N105" i="9"/>
  <c r="N107" i="9"/>
  <c r="N108" i="9"/>
  <c r="N109" i="9"/>
  <c r="N110" i="9"/>
  <c r="N111" i="9"/>
  <c r="N112" i="9"/>
  <c r="N113" i="9"/>
  <c r="N115" i="9"/>
  <c r="N117" i="9"/>
  <c r="N118" i="9"/>
  <c r="N119" i="9"/>
  <c r="N120" i="9"/>
  <c r="I116" i="9"/>
  <c r="N116" i="9" s="1"/>
  <c r="L115" i="9"/>
  <c r="L110" i="9"/>
  <c r="L108" i="9"/>
  <c r="I95" i="9"/>
  <c r="N95" i="9" s="1"/>
  <c r="N11" i="8"/>
  <c r="N12" i="8"/>
  <c r="N13" i="8"/>
  <c r="N16" i="8"/>
  <c r="N17" i="8"/>
  <c r="N18" i="8"/>
  <c r="N19" i="8"/>
  <c r="N20" i="8"/>
  <c r="N21" i="8"/>
  <c r="N22" i="8"/>
  <c r="N23" i="8"/>
  <c r="N24" i="8"/>
  <c r="N25" i="8"/>
  <c r="N26" i="8"/>
  <c r="N27" i="8"/>
  <c r="N31" i="8"/>
  <c r="N32" i="8"/>
  <c r="N33" i="8"/>
  <c r="N34" i="8"/>
  <c r="N35" i="8"/>
  <c r="N37" i="8"/>
  <c r="N40" i="8"/>
  <c r="N43" i="8"/>
  <c r="N45" i="8"/>
  <c r="N47" i="8"/>
  <c r="N48" i="8"/>
  <c r="N49" i="8"/>
  <c r="N50" i="8"/>
  <c r="N52" i="8"/>
  <c r="N53" i="8"/>
  <c r="N54" i="8"/>
  <c r="N55" i="8"/>
  <c r="N56" i="8"/>
  <c r="N57" i="8"/>
  <c r="N58" i="8"/>
  <c r="N59" i="8"/>
  <c r="N60" i="8"/>
  <c r="N61" i="8"/>
  <c r="N62" i="8"/>
  <c r="N63" i="8"/>
  <c r="N64" i="8"/>
  <c r="N65" i="8"/>
  <c r="N66" i="8"/>
  <c r="N67" i="8"/>
  <c r="N68" i="8"/>
  <c r="N69" i="8"/>
  <c r="N70" i="8"/>
  <c r="N71" i="8"/>
  <c r="N72" i="8"/>
  <c r="N73" i="8"/>
  <c r="N74" i="8"/>
  <c r="N76" i="8"/>
  <c r="N77" i="8"/>
  <c r="N79" i="8"/>
  <c r="N80" i="8"/>
  <c r="N81" i="8"/>
  <c r="N82" i="8"/>
  <c r="N83" i="8"/>
  <c r="N84" i="8"/>
  <c r="N85" i="8"/>
  <c r="N86" i="8"/>
  <c r="N87" i="8"/>
  <c r="N88" i="8"/>
  <c r="N89" i="8"/>
  <c r="N90" i="8"/>
  <c r="N91" i="8"/>
  <c r="N92" i="8"/>
  <c r="N96" i="8"/>
  <c r="N97" i="8"/>
  <c r="N100" i="8"/>
  <c r="N101" i="8"/>
  <c r="N102" i="8"/>
  <c r="N103" i="8"/>
  <c r="N104" i="8"/>
  <c r="N105" i="8"/>
  <c r="N107" i="8"/>
  <c r="N108" i="8"/>
  <c r="N109" i="8"/>
  <c r="N110" i="8"/>
  <c r="N111" i="8"/>
  <c r="N112" i="8"/>
  <c r="N113" i="8"/>
  <c r="N115" i="8"/>
  <c r="N116" i="8"/>
  <c r="N117" i="8"/>
  <c r="N118" i="8"/>
  <c r="N119" i="8"/>
  <c r="N120" i="8"/>
  <c r="M113" i="8"/>
  <c r="L110" i="8"/>
  <c r="J107" i="8"/>
  <c r="L101" i="8"/>
  <c r="K99" i="8"/>
  <c r="N99" i="8" s="1"/>
  <c r="I98" i="8"/>
  <c r="N98" i="8" s="1"/>
  <c r="L97" i="8"/>
  <c r="I95" i="8"/>
  <c r="N95" i="8" s="1"/>
  <c r="I94" i="8"/>
  <c r="N94" i="8" s="1"/>
  <c r="F75" i="8"/>
  <c r="N75" i="8" s="1"/>
  <c r="F42" i="8"/>
  <c r="N42" i="8" s="1"/>
  <c r="H41" i="8"/>
  <c r="N41" i="8" s="1"/>
  <c r="E27" i="8"/>
  <c r="D27" i="8" s="1"/>
  <c r="E26" i="8"/>
  <c r="D26" i="8" s="1"/>
  <c r="E25" i="8"/>
  <c r="E18" i="8"/>
  <c r="G44" i="8"/>
  <c r="H44" i="8"/>
  <c r="N11" i="7"/>
  <c r="N12" i="7"/>
  <c r="N13" i="7"/>
  <c r="N16" i="7"/>
  <c r="N17" i="7"/>
  <c r="N18" i="7"/>
  <c r="N19" i="7"/>
  <c r="N20" i="7"/>
  <c r="N21" i="7"/>
  <c r="N22" i="7"/>
  <c r="N23" i="7"/>
  <c r="N24" i="7"/>
  <c r="N25" i="7"/>
  <c r="N26" i="7"/>
  <c r="N27" i="7"/>
  <c r="N28" i="7"/>
  <c r="N32" i="7"/>
  <c r="N33" i="7"/>
  <c r="N34" i="7"/>
  <c r="N35" i="7"/>
  <c r="N36" i="7"/>
  <c r="N38" i="7"/>
  <c r="N37" i="7" s="1"/>
  <c r="N42" i="7"/>
  <c r="N43" i="7"/>
  <c r="N44" i="7"/>
  <c r="N45" i="7"/>
  <c r="N47" i="7"/>
  <c r="N48" i="7"/>
  <c r="N49" i="7"/>
  <c r="N50" i="7"/>
  <c r="N51" i="7"/>
  <c r="N52" i="7"/>
  <c r="N54" i="7"/>
  <c r="N55" i="7"/>
  <c r="N56" i="7"/>
  <c r="N57" i="7"/>
  <c r="N58" i="7"/>
  <c r="N59" i="7"/>
  <c r="N60" i="7"/>
  <c r="N61" i="7"/>
  <c r="N62" i="7"/>
  <c r="N63" i="7"/>
  <c r="N64" i="7"/>
  <c r="N65" i="7"/>
  <c r="N66" i="7"/>
  <c r="N67" i="7"/>
  <c r="N68" i="7"/>
  <c r="N69" i="7"/>
  <c r="N70" i="7"/>
  <c r="N71" i="7"/>
  <c r="N72" i="7"/>
  <c r="N73" i="7"/>
  <c r="N74" i="7"/>
  <c r="N75" i="7"/>
  <c r="N76" i="7"/>
  <c r="N77" i="7"/>
  <c r="N78" i="7"/>
  <c r="N79" i="7"/>
  <c r="N81" i="7"/>
  <c r="N82" i="7"/>
  <c r="N83" i="7"/>
  <c r="N84" i="7"/>
  <c r="N85" i="7"/>
  <c r="N86" i="7"/>
  <c r="N87" i="7"/>
  <c r="N88" i="7"/>
  <c r="N89" i="7"/>
  <c r="N90" i="7"/>
  <c r="N91" i="7"/>
  <c r="N92" i="7"/>
  <c r="N93" i="7"/>
  <c r="N94" i="7"/>
  <c r="N98" i="7"/>
  <c r="N99" i="7"/>
  <c r="N100" i="7"/>
  <c r="N101" i="7"/>
  <c r="N102" i="7"/>
  <c r="N103" i="7"/>
  <c r="N104" i="7"/>
  <c r="N105" i="7"/>
  <c r="N106" i="7"/>
  <c r="N107" i="7"/>
  <c r="N109" i="7"/>
  <c r="N110" i="7"/>
  <c r="N111" i="7"/>
  <c r="N112" i="7"/>
  <c r="N113" i="7"/>
  <c r="N114" i="7"/>
  <c r="N115" i="7"/>
  <c r="N117" i="7"/>
  <c r="N118" i="7"/>
  <c r="N119" i="7"/>
  <c r="N120" i="7"/>
  <c r="N121" i="7"/>
  <c r="N122" i="7"/>
  <c r="M38" i="7"/>
  <c r="M37" i="7" s="1"/>
  <c r="L112" i="7"/>
  <c r="L111" i="7"/>
  <c r="L110" i="7"/>
  <c r="J109" i="7"/>
  <c r="I97" i="7"/>
  <c r="N97" i="7" s="1"/>
  <c r="I96" i="7"/>
  <c r="N96" i="7" s="1"/>
  <c r="H44" i="6"/>
  <c r="H43" i="6" s="1"/>
  <c r="N11" i="6"/>
  <c r="N12" i="6"/>
  <c r="N13" i="6"/>
  <c r="N16" i="6"/>
  <c r="N17" i="6"/>
  <c r="N18" i="6"/>
  <c r="N19" i="6"/>
  <c r="N20" i="6"/>
  <c r="N21" i="6"/>
  <c r="N22" i="6"/>
  <c r="N23" i="6"/>
  <c r="N24" i="6"/>
  <c r="N25" i="6"/>
  <c r="N26" i="6"/>
  <c r="N30" i="6"/>
  <c r="N32" i="6"/>
  <c r="N33" i="6"/>
  <c r="N34" i="6"/>
  <c r="N36" i="6"/>
  <c r="N39" i="6"/>
  <c r="N40" i="6"/>
  <c r="N42" i="6"/>
  <c r="N46" i="6"/>
  <c r="N47" i="6"/>
  <c r="N49" i="6"/>
  <c r="N51" i="6"/>
  <c r="N52" i="6"/>
  <c r="N53" i="6"/>
  <c r="N54" i="6"/>
  <c r="N55" i="6"/>
  <c r="N56" i="6"/>
  <c r="N57" i="6"/>
  <c r="N58" i="6"/>
  <c r="N60" i="6"/>
  <c r="N62" i="6"/>
  <c r="N63" i="6"/>
  <c r="N64" i="6"/>
  <c r="N70" i="6"/>
  <c r="N71" i="6"/>
  <c r="N74" i="6"/>
  <c r="N75" i="6"/>
  <c r="N76" i="6"/>
  <c r="N78" i="6"/>
  <c r="N79" i="6"/>
  <c r="N80" i="6"/>
  <c r="N81" i="6"/>
  <c r="N82" i="6"/>
  <c r="N83" i="6"/>
  <c r="N84" i="6"/>
  <c r="N87" i="6"/>
  <c r="N88" i="6"/>
  <c r="N89" i="6"/>
  <c r="N90" i="6"/>
  <c r="N91" i="6"/>
  <c r="N93" i="6"/>
  <c r="N94" i="6"/>
  <c r="N95" i="6"/>
  <c r="N96" i="6"/>
  <c r="N97" i="6"/>
  <c r="N98" i="6"/>
  <c r="N99" i="6"/>
  <c r="N100" i="6"/>
  <c r="N101" i="6"/>
  <c r="N102" i="6"/>
  <c r="N103" i="6"/>
  <c r="N104" i="6"/>
  <c r="N106" i="6"/>
  <c r="N107" i="6"/>
  <c r="N108" i="6"/>
  <c r="N109" i="6"/>
  <c r="N110" i="6"/>
  <c r="N111" i="6"/>
  <c r="N112" i="6"/>
  <c r="N114" i="6"/>
  <c r="N115" i="6"/>
  <c r="N116" i="6"/>
  <c r="N117" i="6"/>
  <c r="N118" i="6"/>
  <c r="N119" i="6"/>
  <c r="I86" i="6"/>
  <c r="N86" i="6" s="1"/>
  <c r="K85" i="6"/>
  <c r="N85" i="6" s="1"/>
  <c r="I67" i="6"/>
  <c r="N67" i="6" s="1"/>
  <c r="I66" i="6"/>
  <c r="N66" i="6" s="1"/>
  <c r="G61" i="6"/>
  <c r="N61" i="6" s="1"/>
  <c r="G59" i="6"/>
  <c r="N59" i="6" s="1"/>
  <c r="J56" i="6"/>
  <c r="G48" i="6"/>
  <c r="N48" i="6" s="1"/>
  <c r="G41" i="6"/>
  <c r="N41" i="6" s="1"/>
  <c r="M36" i="6"/>
  <c r="L30" i="6"/>
  <c r="I31" i="6"/>
  <c r="N31" i="6" s="1"/>
  <c r="I113" i="6"/>
  <c r="M114" i="5"/>
  <c r="N11" i="5"/>
  <c r="N12" i="5"/>
  <c r="N13" i="5"/>
  <c r="N16" i="5"/>
  <c r="N17" i="5"/>
  <c r="N18" i="5"/>
  <c r="N19" i="5"/>
  <c r="N20" i="5"/>
  <c r="N21" i="5"/>
  <c r="N22" i="5"/>
  <c r="N23" i="5"/>
  <c r="N24" i="5"/>
  <c r="N25" i="5"/>
  <c r="N26" i="5"/>
  <c r="N27" i="5"/>
  <c r="N28" i="5"/>
  <c r="N32" i="5"/>
  <c r="N33" i="5"/>
  <c r="N34" i="5"/>
  <c r="N35" i="5"/>
  <c r="N36" i="5"/>
  <c r="N38" i="5"/>
  <c r="N41" i="5"/>
  <c r="N43" i="5"/>
  <c r="N44" i="5"/>
  <c r="N49" i="5"/>
  <c r="N50" i="5"/>
  <c r="N51" i="5"/>
  <c r="N53" i="5"/>
  <c r="N54" i="5"/>
  <c r="N55" i="5"/>
  <c r="N56" i="5"/>
  <c r="N57" i="5"/>
  <c r="N58" i="5"/>
  <c r="N59" i="5"/>
  <c r="N60" i="5"/>
  <c r="N62" i="5"/>
  <c r="N63" i="5"/>
  <c r="N68" i="5"/>
  <c r="N69" i="5"/>
  <c r="N70" i="5"/>
  <c r="N71" i="5"/>
  <c r="N74" i="5"/>
  <c r="N75" i="5"/>
  <c r="N76" i="5"/>
  <c r="N78" i="5"/>
  <c r="N80" i="5"/>
  <c r="N81" i="5"/>
  <c r="N82" i="5"/>
  <c r="N83" i="5"/>
  <c r="N84" i="5"/>
  <c r="N85" i="5"/>
  <c r="N86" i="5"/>
  <c r="N88" i="5"/>
  <c r="N89" i="5"/>
  <c r="N90" i="5"/>
  <c r="N91" i="5"/>
  <c r="N92" i="5"/>
  <c r="N93" i="5"/>
  <c r="N95" i="5"/>
  <c r="N97" i="5"/>
  <c r="N98" i="5"/>
  <c r="N99" i="5"/>
  <c r="N101" i="5"/>
  <c r="N102" i="5"/>
  <c r="N103" i="5"/>
  <c r="N104" i="5"/>
  <c r="N105" i="5"/>
  <c r="N106" i="5"/>
  <c r="N108" i="5"/>
  <c r="N109" i="5"/>
  <c r="N110" i="5"/>
  <c r="N111" i="5"/>
  <c r="N112" i="5"/>
  <c r="N113" i="5"/>
  <c r="N114" i="5"/>
  <c r="N116" i="5"/>
  <c r="N117" i="5"/>
  <c r="N118" i="5"/>
  <c r="N119" i="5"/>
  <c r="N120" i="5"/>
  <c r="N121" i="5"/>
  <c r="J108" i="5"/>
  <c r="K100" i="5"/>
  <c r="N100" i="5" s="1"/>
  <c r="I96" i="5"/>
  <c r="N96" i="5" s="1"/>
  <c r="K87" i="5"/>
  <c r="N87" i="5" s="1"/>
  <c r="I73" i="5"/>
  <c r="N73" i="5" s="1"/>
  <c r="I72" i="5"/>
  <c r="N72" i="5" s="1"/>
  <c r="I67" i="5"/>
  <c r="N67" i="5" s="1"/>
  <c r="I66" i="5"/>
  <c r="N66" i="5" s="1"/>
  <c r="H61" i="5"/>
  <c r="N61" i="5" s="1"/>
  <c r="G48" i="5"/>
  <c r="I77" i="5"/>
  <c r="N77" i="5" s="1"/>
  <c r="N11" i="4"/>
  <c r="N12" i="4"/>
  <c r="N13" i="4"/>
  <c r="N16" i="4"/>
  <c r="N17" i="4"/>
  <c r="N18" i="4"/>
  <c r="N19" i="4"/>
  <c r="N20" i="4"/>
  <c r="N21" i="4"/>
  <c r="N22" i="4"/>
  <c r="N23" i="4"/>
  <c r="N24" i="4"/>
  <c r="N25" i="4"/>
  <c r="N26" i="4"/>
  <c r="N27" i="4"/>
  <c r="N28" i="4"/>
  <c r="N32" i="4"/>
  <c r="N33" i="4"/>
  <c r="N34" i="4"/>
  <c r="N35" i="4"/>
  <c r="N36" i="4"/>
  <c r="N38" i="4"/>
  <c r="N41" i="4"/>
  <c r="N42" i="4"/>
  <c r="N43" i="4"/>
  <c r="N44" i="4"/>
  <c r="N46" i="4"/>
  <c r="N47" i="4"/>
  <c r="N48" i="4"/>
  <c r="N49" i="4"/>
  <c r="N50" i="4"/>
  <c r="N51" i="4"/>
  <c r="N53" i="4"/>
  <c r="N54" i="4"/>
  <c r="N55" i="4"/>
  <c r="N56" i="4"/>
  <c r="N57" i="4"/>
  <c r="N58" i="4"/>
  <c r="N59" i="4"/>
  <c r="N60" i="4"/>
  <c r="N61" i="4"/>
  <c r="N62" i="4"/>
  <c r="N63" i="4"/>
  <c r="N64" i="4"/>
  <c r="N65" i="4"/>
  <c r="N66" i="4"/>
  <c r="N67" i="4"/>
  <c r="N68" i="4"/>
  <c r="N69" i="4"/>
  <c r="N70" i="4"/>
  <c r="N71" i="4"/>
  <c r="N72" i="4"/>
  <c r="N73" i="4"/>
  <c r="N74" i="4"/>
  <c r="N75" i="4"/>
  <c r="N76" i="4"/>
  <c r="N77" i="4"/>
  <c r="N78" i="4"/>
  <c r="N80" i="4"/>
  <c r="N81" i="4"/>
  <c r="N82" i="4"/>
  <c r="N83" i="4"/>
  <c r="N84" i="4"/>
  <c r="N85" i="4"/>
  <c r="N86" i="4"/>
  <c r="N87" i="4"/>
  <c r="N88" i="4"/>
  <c r="N89" i="4"/>
  <c r="N90" i="4"/>
  <c r="N91" i="4"/>
  <c r="N92" i="4"/>
  <c r="N93" i="4"/>
  <c r="N95" i="4"/>
  <c r="N98" i="4"/>
  <c r="N99" i="4"/>
  <c r="N102" i="4"/>
  <c r="N103" i="4"/>
  <c r="N104" i="4"/>
  <c r="N105" i="4"/>
  <c r="N106" i="4"/>
  <c r="N108" i="4"/>
  <c r="N109" i="4"/>
  <c r="N110" i="4"/>
  <c r="N111" i="4"/>
  <c r="N112" i="4"/>
  <c r="N113" i="4"/>
  <c r="N114" i="4"/>
  <c r="N116" i="4"/>
  <c r="N117" i="4"/>
  <c r="N118" i="4"/>
  <c r="N119" i="4"/>
  <c r="N120" i="4"/>
  <c r="N121" i="4"/>
  <c r="L31" i="4"/>
  <c r="J108" i="4"/>
  <c r="L109" i="4"/>
  <c r="I101" i="4"/>
  <c r="N101" i="4" s="1"/>
  <c r="K100" i="4"/>
  <c r="N100" i="4" s="1"/>
  <c r="I97" i="4"/>
  <c r="N97" i="4" s="1"/>
  <c r="I96" i="4"/>
  <c r="N96" i="4" s="1"/>
  <c r="M38" i="4"/>
  <c r="N11" i="3"/>
  <c r="N12" i="3"/>
  <c r="N13" i="3"/>
  <c r="N18" i="3"/>
  <c r="N19" i="3"/>
  <c r="N20" i="3"/>
  <c r="N21" i="3"/>
  <c r="N22" i="3"/>
  <c r="N23" i="3"/>
  <c r="N24" i="3"/>
  <c r="N25" i="3"/>
  <c r="N26" i="3"/>
  <c r="N27" i="3"/>
  <c r="N31" i="3"/>
  <c r="N32" i="3"/>
  <c r="N33" i="3"/>
  <c r="N34" i="3"/>
  <c r="N35" i="3"/>
  <c r="N37" i="3"/>
  <c r="N40" i="3"/>
  <c r="N43" i="3"/>
  <c r="N45" i="3"/>
  <c r="N46" i="3"/>
  <c r="N48" i="3"/>
  <c r="N49" i="3"/>
  <c r="N50" i="3"/>
  <c r="N52" i="3"/>
  <c r="N53" i="3"/>
  <c r="N54" i="3"/>
  <c r="N55" i="3"/>
  <c r="N56" i="3"/>
  <c r="N57" i="3"/>
  <c r="N58" i="3"/>
  <c r="N62" i="3"/>
  <c r="N63" i="3"/>
  <c r="N64" i="3"/>
  <c r="N65" i="3"/>
  <c r="N66" i="3"/>
  <c r="N67" i="3"/>
  <c r="N68" i="3"/>
  <c r="N69" i="3"/>
  <c r="N70" i="3"/>
  <c r="N71" i="3"/>
  <c r="N72" i="3"/>
  <c r="N73" i="3"/>
  <c r="N74" i="3"/>
  <c r="N75" i="3"/>
  <c r="N76" i="3"/>
  <c r="N77" i="3"/>
  <c r="N79" i="3"/>
  <c r="N80" i="3"/>
  <c r="N81" i="3"/>
  <c r="N82" i="3"/>
  <c r="N83" i="3"/>
  <c r="N84" i="3"/>
  <c r="N85" i="3"/>
  <c r="N87" i="3"/>
  <c r="N88" i="3"/>
  <c r="N89" i="3"/>
  <c r="N90" i="3"/>
  <c r="N91" i="3"/>
  <c r="N92" i="3"/>
  <c r="N94" i="3"/>
  <c r="N96" i="3"/>
  <c r="N97" i="3"/>
  <c r="N99" i="3"/>
  <c r="N100" i="3"/>
  <c r="N101" i="3"/>
  <c r="N102" i="3"/>
  <c r="N103" i="3"/>
  <c r="N104" i="3"/>
  <c r="N105" i="3"/>
  <c r="N107" i="3"/>
  <c r="N108" i="3"/>
  <c r="N109" i="3"/>
  <c r="N110" i="3"/>
  <c r="N111" i="3"/>
  <c r="N112" i="3"/>
  <c r="N113" i="3"/>
  <c r="N115" i="3"/>
  <c r="N116" i="3"/>
  <c r="N117" i="3"/>
  <c r="N118" i="3"/>
  <c r="N119" i="3"/>
  <c r="N120" i="3"/>
  <c r="D11" i="3"/>
  <c r="D12" i="3"/>
  <c r="D13" i="3"/>
  <c r="D32" i="3"/>
  <c r="D33" i="3"/>
  <c r="D34" i="3"/>
  <c r="D35" i="3"/>
  <c r="D40" i="3"/>
  <c r="D43" i="3"/>
  <c r="D45" i="3"/>
  <c r="D46" i="3"/>
  <c r="D48" i="3"/>
  <c r="D49" i="3"/>
  <c r="D50" i="3"/>
  <c r="D52" i="3"/>
  <c r="D53" i="3"/>
  <c r="D54" i="3"/>
  <c r="D55" i="3"/>
  <c r="D56" i="3"/>
  <c r="D57" i="3"/>
  <c r="D58" i="3"/>
  <c r="D62" i="3"/>
  <c r="D63" i="3"/>
  <c r="D64" i="3"/>
  <c r="D65" i="3"/>
  <c r="D66" i="3"/>
  <c r="D67" i="3"/>
  <c r="D68" i="3"/>
  <c r="D69" i="3"/>
  <c r="D70" i="3"/>
  <c r="D71" i="3"/>
  <c r="D72" i="3"/>
  <c r="D74" i="3"/>
  <c r="D75" i="3"/>
  <c r="D76" i="3"/>
  <c r="D77" i="3"/>
  <c r="D79" i="3"/>
  <c r="D81" i="3"/>
  <c r="D82" i="3"/>
  <c r="D83" i="3"/>
  <c r="D84" i="3"/>
  <c r="D87" i="3"/>
  <c r="D88" i="3"/>
  <c r="D89" i="3"/>
  <c r="D90" i="3"/>
  <c r="D91" i="3"/>
  <c r="D92" i="3"/>
  <c r="D94" i="3"/>
  <c r="D96" i="3"/>
  <c r="D97" i="3"/>
  <c r="D99" i="3"/>
  <c r="D100" i="3"/>
  <c r="D101" i="3"/>
  <c r="D102" i="3"/>
  <c r="D103" i="3"/>
  <c r="D104" i="3"/>
  <c r="D105" i="3"/>
  <c r="D108" i="3"/>
  <c r="D109" i="3"/>
  <c r="D110" i="3"/>
  <c r="D111" i="3"/>
  <c r="D112" i="3"/>
  <c r="D113" i="3"/>
  <c r="D115" i="3"/>
  <c r="D116" i="3"/>
  <c r="D117" i="3"/>
  <c r="D118" i="3"/>
  <c r="D119" i="3"/>
  <c r="D120" i="3"/>
  <c r="J107" i="3"/>
  <c r="D107" i="3" s="1"/>
  <c r="I98" i="3"/>
  <c r="D98" i="3" s="1"/>
  <c r="I95" i="3"/>
  <c r="D95" i="3" s="1"/>
  <c r="K86" i="3"/>
  <c r="D86" i="3" s="1"/>
  <c r="L85" i="3"/>
  <c r="D85" i="3" s="1"/>
  <c r="L80" i="3"/>
  <c r="D80" i="3" s="1"/>
  <c r="I61" i="3"/>
  <c r="D61" i="3" s="1"/>
  <c r="H60" i="3"/>
  <c r="D60" i="3" s="1"/>
  <c r="H59" i="3"/>
  <c r="D59" i="3" s="1"/>
  <c r="F47" i="3"/>
  <c r="D47" i="3" s="1"/>
  <c r="H42" i="3"/>
  <c r="D42" i="3" s="1"/>
  <c r="F51" i="3"/>
  <c r="F78" i="3"/>
  <c r="G78" i="3"/>
  <c r="F93" i="3"/>
  <c r="G93" i="3"/>
  <c r="F114" i="3"/>
  <c r="F106" i="3" s="1"/>
  <c r="G114" i="3"/>
  <c r="G106" i="3" s="1"/>
  <c r="H41" i="3"/>
  <c r="D41" i="3" s="1"/>
  <c r="M37" i="3"/>
  <c r="D37" i="3" s="1"/>
  <c r="L31" i="3"/>
  <c r="G15" i="3"/>
  <c r="G14" i="3" s="1"/>
  <c r="H15" i="3"/>
  <c r="H14" i="3" s="1"/>
  <c r="I15" i="3"/>
  <c r="I14" i="3" s="1"/>
  <c r="J15" i="3"/>
  <c r="J14" i="3" s="1"/>
  <c r="K15" i="3"/>
  <c r="K14" i="3" s="1"/>
  <c r="L15" i="3"/>
  <c r="L14" i="3" s="1"/>
  <c r="M15" i="3"/>
  <c r="M14" i="3" s="1"/>
  <c r="E16" i="3"/>
  <c r="E17" i="3"/>
  <c r="E19" i="3"/>
  <c r="D19" i="3" s="1"/>
  <c r="E20" i="3"/>
  <c r="D20" i="3" s="1"/>
  <c r="E21" i="3"/>
  <c r="D21" i="3" s="1"/>
  <c r="E22" i="3"/>
  <c r="D22" i="3" s="1"/>
  <c r="E23" i="3"/>
  <c r="D23" i="3" s="1"/>
  <c r="E24" i="3"/>
  <c r="D24" i="3" s="1"/>
  <c r="E25" i="3"/>
  <c r="D25" i="3" s="1"/>
  <c r="E26" i="3"/>
  <c r="D26" i="3" s="1"/>
  <c r="E27" i="3"/>
  <c r="E18" i="3"/>
  <c r="D18" i="3" s="1"/>
  <c r="O120" i="12"/>
  <c r="D119" i="12"/>
  <c r="M114" i="12"/>
  <c r="K114" i="12"/>
  <c r="K105" i="12" s="1"/>
  <c r="J114" i="12"/>
  <c r="H114" i="12"/>
  <c r="H105" i="12" s="1"/>
  <c r="G114" i="12"/>
  <c r="F114" i="12"/>
  <c r="E114" i="12"/>
  <c r="C114" i="12"/>
  <c r="D112" i="12"/>
  <c r="D111" i="12"/>
  <c r="D110" i="12"/>
  <c r="D109" i="12"/>
  <c r="G105" i="12"/>
  <c r="F105" i="12"/>
  <c r="E105" i="12"/>
  <c r="C105" i="12"/>
  <c r="D104" i="12"/>
  <c r="D103" i="12"/>
  <c r="D102" i="12"/>
  <c r="D101" i="12"/>
  <c r="M92" i="12"/>
  <c r="J92" i="12"/>
  <c r="H92" i="12"/>
  <c r="G92" i="12"/>
  <c r="F92" i="12"/>
  <c r="E92" i="12"/>
  <c r="C92" i="12"/>
  <c r="D91" i="12"/>
  <c r="D90" i="12"/>
  <c r="D89" i="12"/>
  <c r="D88" i="12"/>
  <c r="D87" i="12"/>
  <c r="D86" i="12"/>
  <c r="D84" i="12"/>
  <c r="D83" i="12"/>
  <c r="D82" i="12"/>
  <c r="D81" i="12"/>
  <c r="D80" i="12"/>
  <c r="M77" i="12"/>
  <c r="J77" i="12"/>
  <c r="H77" i="12"/>
  <c r="G77" i="12"/>
  <c r="F77" i="12"/>
  <c r="E77" i="12"/>
  <c r="C77" i="12"/>
  <c r="C76" i="12"/>
  <c r="I76" i="12" s="1"/>
  <c r="N76" i="12" s="1"/>
  <c r="D75" i="12"/>
  <c r="D74" i="12"/>
  <c r="D73" i="12"/>
  <c r="D72" i="12"/>
  <c r="D69" i="12"/>
  <c r="D68" i="12"/>
  <c r="D67" i="12"/>
  <c r="D65" i="12"/>
  <c r="O65" i="12" s="1"/>
  <c r="D63" i="12"/>
  <c r="D62" i="12"/>
  <c r="D61" i="12"/>
  <c r="D59" i="12"/>
  <c r="D57" i="12"/>
  <c r="D55" i="12"/>
  <c r="D54" i="12"/>
  <c r="O54" i="12" s="1"/>
  <c r="D53" i="12"/>
  <c r="D52" i="12"/>
  <c r="M50" i="12"/>
  <c r="L50" i="12"/>
  <c r="K50" i="12"/>
  <c r="J50" i="12"/>
  <c r="I50" i="12"/>
  <c r="H50" i="12"/>
  <c r="F50" i="12"/>
  <c r="E50" i="12"/>
  <c r="D49" i="12"/>
  <c r="D48" i="12"/>
  <c r="D47" i="12"/>
  <c r="D44" i="12"/>
  <c r="M43" i="12"/>
  <c r="L43" i="12"/>
  <c r="L38" i="12" s="1"/>
  <c r="K43" i="12"/>
  <c r="J43" i="12"/>
  <c r="I43" i="12"/>
  <c r="G43" i="12"/>
  <c r="E43" i="12"/>
  <c r="C43" i="12"/>
  <c r="D41" i="12"/>
  <c r="M38" i="12"/>
  <c r="K38" i="12"/>
  <c r="L35" i="12"/>
  <c r="K35" i="12"/>
  <c r="J35" i="12"/>
  <c r="I35" i="12"/>
  <c r="H35" i="12"/>
  <c r="G35" i="12"/>
  <c r="F35" i="12"/>
  <c r="E35" i="12"/>
  <c r="C35" i="12"/>
  <c r="C28" i="12" s="1"/>
  <c r="P35" i="12"/>
  <c r="M30" i="12"/>
  <c r="M29" i="12" s="1"/>
  <c r="K30" i="12"/>
  <c r="K29" i="12" s="1"/>
  <c r="K28" i="12" s="1"/>
  <c r="J30" i="12"/>
  <c r="H30" i="12"/>
  <c r="G30" i="12"/>
  <c r="G29" i="12" s="1"/>
  <c r="G28" i="12" s="1"/>
  <c r="F30" i="12"/>
  <c r="E30" i="12"/>
  <c r="E29" i="12" s="1"/>
  <c r="D26" i="12"/>
  <c r="D25" i="12"/>
  <c r="D24" i="12"/>
  <c r="D23" i="12"/>
  <c r="D21" i="12"/>
  <c r="C20" i="12"/>
  <c r="E20" i="12" s="1"/>
  <c r="D20" i="12" s="1"/>
  <c r="M15" i="12"/>
  <c r="L15" i="12"/>
  <c r="L14" i="12" s="1"/>
  <c r="K15" i="12"/>
  <c r="K14" i="12" s="1"/>
  <c r="J15" i="12"/>
  <c r="J14" i="12" s="1"/>
  <c r="I15" i="12"/>
  <c r="I14" i="12" s="1"/>
  <c r="H15" i="12"/>
  <c r="H14" i="12" s="1"/>
  <c r="G15" i="12"/>
  <c r="G14" i="12" s="1"/>
  <c r="F15" i="12"/>
  <c r="F14" i="12" s="1"/>
  <c r="M14" i="12"/>
  <c r="D13" i="12"/>
  <c r="O13" i="12" s="1"/>
  <c r="D12" i="12"/>
  <c r="O12" i="12" s="1"/>
  <c r="D11" i="12"/>
  <c r="O11" i="12" s="1"/>
  <c r="O121" i="11"/>
  <c r="D120" i="11"/>
  <c r="M115" i="11"/>
  <c r="K115" i="11"/>
  <c r="K107" i="11" s="1"/>
  <c r="J115" i="11"/>
  <c r="H115" i="11"/>
  <c r="H107" i="11" s="1"/>
  <c r="G115" i="11"/>
  <c r="G107" i="11" s="1"/>
  <c r="F115" i="11"/>
  <c r="F107" i="11" s="1"/>
  <c r="E115" i="11"/>
  <c r="E107" i="11" s="1"/>
  <c r="C115" i="11"/>
  <c r="C107" i="11" s="1"/>
  <c r="D111" i="11"/>
  <c r="D106" i="11"/>
  <c r="D105" i="11"/>
  <c r="D104" i="11"/>
  <c r="D103" i="11"/>
  <c r="M94" i="11"/>
  <c r="J94" i="11"/>
  <c r="H94" i="11"/>
  <c r="G94" i="11"/>
  <c r="F94" i="11"/>
  <c r="E94" i="11"/>
  <c r="C94" i="11"/>
  <c r="D93" i="11"/>
  <c r="D92" i="11"/>
  <c r="D91" i="11"/>
  <c r="D90" i="11"/>
  <c r="D89" i="11"/>
  <c r="D88" i="11"/>
  <c r="D86" i="11"/>
  <c r="D85" i="11"/>
  <c r="D84" i="11"/>
  <c r="D83" i="11"/>
  <c r="D82" i="11"/>
  <c r="M79" i="11"/>
  <c r="J79" i="11"/>
  <c r="H79" i="11"/>
  <c r="G79" i="11"/>
  <c r="F79" i="11"/>
  <c r="E79" i="11"/>
  <c r="C79" i="11"/>
  <c r="D77" i="11"/>
  <c r="D76" i="11"/>
  <c r="D75" i="11"/>
  <c r="D74" i="11"/>
  <c r="O74" i="11" s="1"/>
  <c r="D71" i="11"/>
  <c r="D70" i="11"/>
  <c r="D69" i="11"/>
  <c r="D67" i="11"/>
  <c r="O67" i="11" s="1"/>
  <c r="D65" i="11"/>
  <c r="D64" i="11"/>
  <c r="D63" i="11"/>
  <c r="D61" i="11"/>
  <c r="O61" i="11" s="1"/>
  <c r="D59" i="11"/>
  <c r="D57" i="11"/>
  <c r="D56" i="11"/>
  <c r="O56" i="11" s="1"/>
  <c r="D55" i="11"/>
  <c r="D54" i="11"/>
  <c r="M52" i="11"/>
  <c r="L52" i="11"/>
  <c r="K52" i="11"/>
  <c r="J52" i="11"/>
  <c r="I52" i="11"/>
  <c r="H52" i="11"/>
  <c r="F52" i="11"/>
  <c r="E52" i="11"/>
  <c r="C52" i="11"/>
  <c r="D51" i="11"/>
  <c r="D50" i="11"/>
  <c r="D49" i="11"/>
  <c r="D46" i="11"/>
  <c r="M45" i="11"/>
  <c r="L45" i="11"/>
  <c r="K45" i="11"/>
  <c r="J45" i="11"/>
  <c r="I45" i="11"/>
  <c r="G45" i="11"/>
  <c r="E45" i="11"/>
  <c r="E40" i="11" s="1"/>
  <c r="C45" i="11"/>
  <c r="D43" i="11"/>
  <c r="C42" i="11"/>
  <c r="H42" i="11" s="1"/>
  <c r="N42" i="11" s="1"/>
  <c r="L37" i="11"/>
  <c r="K37" i="11"/>
  <c r="J37" i="11"/>
  <c r="I37" i="11"/>
  <c r="H37" i="11"/>
  <c r="G37" i="11"/>
  <c r="F37" i="11"/>
  <c r="E37" i="11"/>
  <c r="C37" i="11"/>
  <c r="P36" i="11"/>
  <c r="P37" i="11" s="1"/>
  <c r="M31" i="11"/>
  <c r="K31" i="11"/>
  <c r="J31" i="11"/>
  <c r="H31" i="11"/>
  <c r="G31" i="11"/>
  <c r="F31" i="11"/>
  <c r="E31" i="11"/>
  <c r="C31" i="11"/>
  <c r="M30" i="11"/>
  <c r="K30" i="11"/>
  <c r="J30" i="11"/>
  <c r="H30" i="11"/>
  <c r="G30" i="11"/>
  <c r="F30" i="11"/>
  <c r="E30" i="11"/>
  <c r="C30" i="11"/>
  <c r="D27" i="11"/>
  <c r="D26" i="11"/>
  <c r="D25" i="11"/>
  <c r="D24" i="11"/>
  <c r="D23" i="11"/>
  <c r="D22" i="11"/>
  <c r="D21" i="11"/>
  <c r="D20" i="11"/>
  <c r="M15" i="11"/>
  <c r="M14" i="11" s="1"/>
  <c r="L15" i="11"/>
  <c r="L14" i="11" s="1"/>
  <c r="K15" i="11"/>
  <c r="K14" i="11" s="1"/>
  <c r="J15" i="11"/>
  <c r="J14" i="11" s="1"/>
  <c r="I15" i="11"/>
  <c r="I14" i="11" s="1"/>
  <c r="H15" i="11"/>
  <c r="H14" i="11" s="1"/>
  <c r="G15" i="11"/>
  <c r="G14" i="11" s="1"/>
  <c r="F15" i="11"/>
  <c r="F14" i="11" s="1"/>
  <c r="C15" i="11"/>
  <c r="C14" i="11" s="1"/>
  <c r="D13" i="11"/>
  <c r="O13" i="11" s="1"/>
  <c r="D12" i="11"/>
  <c r="O12" i="11" s="1"/>
  <c r="D11" i="11"/>
  <c r="O11" i="11" s="1"/>
  <c r="O119" i="10"/>
  <c r="D118" i="10"/>
  <c r="K113" i="10"/>
  <c r="J113" i="10"/>
  <c r="H113" i="10"/>
  <c r="H105" i="10" s="1"/>
  <c r="G113" i="10"/>
  <c r="G105" i="10" s="1"/>
  <c r="F113" i="10"/>
  <c r="E113" i="10"/>
  <c r="E105" i="10" s="1"/>
  <c r="C113" i="10"/>
  <c r="C105" i="10" s="1"/>
  <c r="D111" i="10"/>
  <c r="K105" i="10"/>
  <c r="D104" i="10"/>
  <c r="D103" i="10"/>
  <c r="D102" i="10"/>
  <c r="D101" i="10"/>
  <c r="M92" i="10"/>
  <c r="J92" i="10"/>
  <c r="H92" i="10"/>
  <c r="G92" i="10"/>
  <c r="F92" i="10"/>
  <c r="E92" i="10"/>
  <c r="C92" i="10"/>
  <c r="D91" i="10"/>
  <c r="D90" i="10"/>
  <c r="D89" i="10"/>
  <c r="D88" i="10"/>
  <c r="D87" i="10"/>
  <c r="D86" i="10"/>
  <c r="D84" i="10"/>
  <c r="D81" i="10"/>
  <c r="M77" i="10"/>
  <c r="J77" i="10"/>
  <c r="H77" i="10"/>
  <c r="G77" i="10"/>
  <c r="F77" i="10"/>
  <c r="E77" i="10"/>
  <c r="C77" i="10"/>
  <c r="D75" i="10"/>
  <c r="D74" i="10"/>
  <c r="D73" i="10"/>
  <c r="D72" i="10"/>
  <c r="D69" i="10"/>
  <c r="D68" i="10"/>
  <c r="O68" i="10" s="1"/>
  <c r="D67" i="10"/>
  <c r="D63" i="10"/>
  <c r="O63" i="10" s="1"/>
  <c r="D62" i="10"/>
  <c r="D61" i="10"/>
  <c r="D55" i="10"/>
  <c r="D54" i="10"/>
  <c r="O54" i="10" s="1"/>
  <c r="C52" i="10"/>
  <c r="C51" i="10"/>
  <c r="G51" i="10" s="1"/>
  <c r="M50" i="10"/>
  <c r="L50" i="10"/>
  <c r="K50" i="10"/>
  <c r="J50" i="10"/>
  <c r="H50" i="10"/>
  <c r="F50" i="10"/>
  <c r="E50" i="10"/>
  <c r="D48" i="10"/>
  <c r="D47" i="10"/>
  <c r="M43" i="10"/>
  <c r="L43" i="10"/>
  <c r="K43" i="10"/>
  <c r="J43" i="10"/>
  <c r="I43" i="10"/>
  <c r="E43" i="10"/>
  <c r="C43" i="10"/>
  <c r="D41" i="10"/>
  <c r="C40" i="10"/>
  <c r="H40" i="10" s="1"/>
  <c r="N40" i="10" s="1"/>
  <c r="L35" i="10"/>
  <c r="K35" i="10"/>
  <c r="J35" i="10"/>
  <c r="I35" i="10"/>
  <c r="H35" i="10"/>
  <c r="G35" i="10"/>
  <c r="F35" i="10"/>
  <c r="E35" i="10"/>
  <c r="C35" i="10"/>
  <c r="P34" i="10"/>
  <c r="P35" i="10" s="1"/>
  <c r="M29" i="10"/>
  <c r="M28" i="10" s="1"/>
  <c r="K29" i="10"/>
  <c r="K28" i="10" s="1"/>
  <c r="J29" i="10"/>
  <c r="J28" i="10" s="1"/>
  <c r="H29" i="10"/>
  <c r="H28" i="10" s="1"/>
  <c r="G29" i="10"/>
  <c r="G28" i="10" s="1"/>
  <c r="F29" i="10"/>
  <c r="F28" i="10" s="1"/>
  <c r="E29" i="10"/>
  <c r="E28" i="10" s="1"/>
  <c r="C29" i="10"/>
  <c r="C28" i="10" s="1"/>
  <c r="D26" i="10"/>
  <c r="D25" i="10"/>
  <c r="D24" i="10"/>
  <c r="D23" i="10"/>
  <c r="D22" i="10"/>
  <c r="D21" i="10"/>
  <c r="D19" i="10"/>
  <c r="D18" i="10"/>
  <c r="F15" i="10"/>
  <c r="F14" i="10" s="1"/>
  <c r="M15" i="10"/>
  <c r="M14" i="10" s="1"/>
  <c r="L15" i="10"/>
  <c r="L14" i="10" s="1"/>
  <c r="K15" i="10"/>
  <c r="K14" i="10" s="1"/>
  <c r="J15" i="10"/>
  <c r="J14" i="10" s="1"/>
  <c r="I15" i="10"/>
  <c r="I14" i="10" s="1"/>
  <c r="H15" i="10"/>
  <c r="H14" i="10" s="1"/>
  <c r="G15" i="10"/>
  <c r="G14" i="10" s="1"/>
  <c r="C15" i="10"/>
  <c r="C14" i="10" s="1"/>
  <c r="D13" i="10"/>
  <c r="O13" i="10" s="1"/>
  <c r="D12" i="10"/>
  <c r="O12" i="10" s="1"/>
  <c r="D11" i="10"/>
  <c r="O11" i="10" s="1"/>
  <c r="O120" i="9"/>
  <c r="D119" i="9"/>
  <c r="M114" i="9"/>
  <c r="M106" i="9" s="1"/>
  <c r="K114" i="9"/>
  <c r="K106" i="9" s="1"/>
  <c r="J114" i="9"/>
  <c r="J106" i="9" s="1"/>
  <c r="H114" i="9"/>
  <c r="H106" i="9" s="1"/>
  <c r="G114" i="9"/>
  <c r="G106" i="9" s="1"/>
  <c r="F114" i="9"/>
  <c r="E114" i="9"/>
  <c r="E106" i="9" s="1"/>
  <c r="C114" i="9"/>
  <c r="C106" i="9" s="1"/>
  <c r="D112" i="9"/>
  <c r="D111" i="9"/>
  <c r="D105" i="9"/>
  <c r="D104" i="9"/>
  <c r="D103" i="9"/>
  <c r="D102" i="9"/>
  <c r="M93" i="9"/>
  <c r="J93" i="9"/>
  <c r="H93" i="9"/>
  <c r="G93" i="9"/>
  <c r="F93" i="9"/>
  <c r="E93" i="9"/>
  <c r="C93" i="9"/>
  <c r="D92" i="9"/>
  <c r="D91" i="9"/>
  <c r="D90" i="9"/>
  <c r="D89" i="9"/>
  <c r="D88" i="9"/>
  <c r="D87" i="9"/>
  <c r="D85" i="9"/>
  <c r="D84" i="9"/>
  <c r="D83" i="9"/>
  <c r="D82" i="9"/>
  <c r="D81" i="9"/>
  <c r="M78" i="9"/>
  <c r="J78" i="9"/>
  <c r="H78" i="9"/>
  <c r="G78" i="9"/>
  <c r="F78" i="9"/>
  <c r="E78" i="9"/>
  <c r="C78" i="9"/>
  <c r="D76" i="9"/>
  <c r="D75" i="9"/>
  <c r="D74" i="9"/>
  <c r="D73" i="9"/>
  <c r="O73" i="9" s="1"/>
  <c r="D70" i="9"/>
  <c r="D69" i="9"/>
  <c r="O69" i="9" s="1"/>
  <c r="D68" i="9"/>
  <c r="D64" i="9"/>
  <c r="O64" i="9" s="1"/>
  <c r="D62" i="9"/>
  <c r="D60" i="9"/>
  <c r="O60" i="9" s="1"/>
  <c r="D58" i="9"/>
  <c r="D56" i="9"/>
  <c r="D55" i="9"/>
  <c r="O55" i="9" s="1"/>
  <c r="D54" i="9"/>
  <c r="D53" i="9"/>
  <c r="M51" i="9"/>
  <c r="L51" i="9"/>
  <c r="K51" i="9"/>
  <c r="J51" i="9"/>
  <c r="I51" i="9"/>
  <c r="H51" i="9"/>
  <c r="F51" i="9"/>
  <c r="E51" i="9"/>
  <c r="D50" i="9"/>
  <c r="D49" i="9"/>
  <c r="D48" i="9"/>
  <c r="D45" i="9"/>
  <c r="M44" i="9"/>
  <c r="M39" i="9" s="1"/>
  <c r="M38" i="9" s="1"/>
  <c r="L44" i="9"/>
  <c r="K44" i="9"/>
  <c r="J44" i="9"/>
  <c r="I44" i="9"/>
  <c r="G44" i="9"/>
  <c r="E44" i="9"/>
  <c r="C44" i="9"/>
  <c r="C39" i="9" s="1"/>
  <c r="D42" i="9"/>
  <c r="L36" i="9"/>
  <c r="K36" i="9"/>
  <c r="J36" i="9"/>
  <c r="I36" i="9"/>
  <c r="H36" i="9"/>
  <c r="G36" i="9"/>
  <c r="F36" i="9"/>
  <c r="E36" i="9"/>
  <c r="P35" i="9"/>
  <c r="P36" i="9" s="1"/>
  <c r="M30" i="9"/>
  <c r="M29" i="9" s="1"/>
  <c r="K30" i="9"/>
  <c r="K29" i="9" s="1"/>
  <c r="J30" i="9"/>
  <c r="J29" i="9" s="1"/>
  <c r="H30" i="9"/>
  <c r="H29" i="9" s="1"/>
  <c r="H28" i="9" s="1"/>
  <c r="G30" i="9"/>
  <c r="G29" i="9" s="1"/>
  <c r="G28" i="9" s="1"/>
  <c r="F30" i="9"/>
  <c r="E30" i="9"/>
  <c r="E29" i="9" s="1"/>
  <c r="E28" i="9" s="1"/>
  <c r="D27" i="9"/>
  <c r="D26" i="9"/>
  <c r="D25" i="9"/>
  <c r="D24" i="9"/>
  <c r="D23" i="9"/>
  <c r="D22" i="9"/>
  <c r="D21" i="9"/>
  <c r="D20" i="9"/>
  <c r="M15" i="9"/>
  <c r="M14" i="9" s="1"/>
  <c r="L15" i="9"/>
  <c r="L14" i="9" s="1"/>
  <c r="K15" i="9"/>
  <c r="K14" i="9" s="1"/>
  <c r="J15" i="9"/>
  <c r="J14" i="9" s="1"/>
  <c r="I15" i="9"/>
  <c r="I14" i="9" s="1"/>
  <c r="H15" i="9"/>
  <c r="H14" i="9" s="1"/>
  <c r="G15" i="9"/>
  <c r="G14" i="9" s="1"/>
  <c r="F15" i="9"/>
  <c r="C15" i="9"/>
  <c r="C14" i="9" s="1"/>
  <c r="D13" i="9"/>
  <c r="O13" i="9" s="1"/>
  <c r="D12" i="9"/>
  <c r="O12" i="9" s="1"/>
  <c r="D11" i="9"/>
  <c r="O11" i="9" s="1"/>
  <c r="O120" i="8"/>
  <c r="D119" i="8"/>
  <c r="K114" i="8"/>
  <c r="J114" i="8"/>
  <c r="H114" i="8"/>
  <c r="H106" i="8" s="1"/>
  <c r="G114" i="8"/>
  <c r="G106" i="8" s="1"/>
  <c r="F114" i="8"/>
  <c r="F106" i="8" s="1"/>
  <c r="E114" i="8"/>
  <c r="E106" i="8" s="1"/>
  <c r="C114" i="8"/>
  <c r="C106" i="8" s="1"/>
  <c r="D111" i="8"/>
  <c r="K106" i="8"/>
  <c r="D105" i="8"/>
  <c r="D104" i="8"/>
  <c r="D103" i="8"/>
  <c r="D102" i="8"/>
  <c r="M93" i="8"/>
  <c r="J93" i="8"/>
  <c r="H93" i="8"/>
  <c r="G93" i="8"/>
  <c r="F93" i="8"/>
  <c r="E93" i="8"/>
  <c r="C93" i="8"/>
  <c r="D92" i="8"/>
  <c r="D91" i="8"/>
  <c r="D90" i="8"/>
  <c r="D89" i="8"/>
  <c r="D88" i="8"/>
  <c r="D87" i="8"/>
  <c r="D85" i="8"/>
  <c r="D84" i="8"/>
  <c r="D83" i="8"/>
  <c r="D82" i="8"/>
  <c r="D81" i="8"/>
  <c r="M78" i="8"/>
  <c r="J78" i="8"/>
  <c r="H78" i="8"/>
  <c r="G78" i="8"/>
  <c r="F78" i="8"/>
  <c r="E78" i="8"/>
  <c r="C78" i="8"/>
  <c r="D76" i="8"/>
  <c r="D74" i="8"/>
  <c r="D73" i="8"/>
  <c r="D70" i="8"/>
  <c r="D69" i="8"/>
  <c r="D68" i="8"/>
  <c r="D66" i="8"/>
  <c r="O66" i="8" s="1"/>
  <c r="D64" i="8"/>
  <c r="D63" i="8"/>
  <c r="D62" i="8"/>
  <c r="D58" i="8"/>
  <c r="O58" i="8" s="1"/>
  <c r="D56" i="8"/>
  <c r="D55" i="8"/>
  <c r="D54" i="8"/>
  <c r="D53" i="8"/>
  <c r="M51" i="8"/>
  <c r="L51" i="8"/>
  <c r="K51" i="8"/>
  <c r="J51" i="8"/>
  <c r="I51" i="8"/>
  <c r="H51" i="8"/>
  <c r="F51" i="8"/>
  <c r="E51" i="8"/>
  <c r="D50" i="8"/>
  <c r="D49" i="8"/>
  <c r="O49" i="8" s="1"/>
  <c r="D48" i="8"/>
  <c r="C46" i="8"/>
  <c r="F46" i="8" s="1"/>
  <c r="N46" i="8" s="1"/>
  <c r="M44" i="8"/>
  <c r="M39" i="8" s="1"/>
  <c r="L44" i="8"/>
  <c r="K44" i="8"/>
  <c r="J44" i="8"/>
  <c r="I44" i="8"/>
  <c r="E44" i="8"/>
  <c r="D42" i="8"/>
  <c r="L36" i="8"/>
  <c r="K36" i="8"/>
  <c r="J36" i="8"/>
  <c r="I36" i="8"/>
  <c r="H36" i="8"/>
  <c r="G36" i="8"/>
  <c r="F36" i="8"/>
  <c r="E36" i="8"/>
  <c r="P35" i="8"/>
  <c r="P36" i="8" s="1"/>
  <c r="M30" i="8"/>
  <c r="M29" i="8" s="1"/>
  <c r="K30" i="8"/>
  <c r="K29" i="8" s="1"/>
  <c r="J30" i="8"/>
  <c r="J29" i="8" s="1"/>
  <c r="H30" i="8"/>
  <c r="H29" i="8" s="1"/>
  <c r="H28" i="8" s="1"/>
  <c r="G30" i="8"/>
  <c r="G29" i="8" s="1"/>
  <c r="G28" i="8" s="1"/>
  <c r="F30" i="8"/>
  <c r="F29" i="8" s="1"/>
  <c r="F28" i="8" s="1"/>
  <c r="E30" i="8"/>
  <c r="E29" i="8" s="1"/>
  <c r="E28" i="8" s="1"/>
  <c r="C29" i="8"/>
  <c r="C28" i="8" s="1"/>
  <c r="D25" i="8"/>
  <c r="D24" i="8"/>
  <c r="D19" i="8"/>
  <c r="D18" i="8"/>
  <c r="F15" i="8"/>
  <c r="F14" i="8" s="1"/>
  <c r="M15" i="8"/>
  <c r="M14" i="8" s="1"/>
  <c r="L15" i="8"/>
  <c r="L14" i="8" s="1"/>
  <c r="K15" i="8"/>
  <c r="K14" i="8" s="1"/>
  <c r="J15" i="8"/>
  <c r="J14" i="8" s="1"/>
  <c r="I15" i="8"/>
  <c r="I14" i="8" s="1"/>
  <c r="H15" i="8"/>
  <c r="H14" i="8" s="1"/>
  <c r="G15" i="8"/>
  <c r="G14" i="8" s="1"/>
  <c r="C15" i="8"/>
  <c r="C14" i="8" s="1"/>
  <c r="D13" i="8"/>
  <c r="O13" i="8" s="1"/>
  <c r="D12" i="8"/>
  <c r="O12" i="8" s="1"/>
  <c r="D11" i="8"/>
  <c r="O11" i="8" s="1"/>
  <c r="O122" i="7"/>
  <c r="D121" i="7"/>
  <c r="H116" i="7"/>
  <c r="H108" i="7" s="1"/>
  <c r="G116" i="7"/>
  <c r="G108" i="7" s="1"/>
  <c r="F116" i="7"/>
  <c r="E116" i="7"/>
  <c r="E108" i="7" s="1"/>
  <c r="C116" i="7"/>
  <c r="C108" i="7" s="1"/>
  <c r="D114" i="7"/>
  <c r="D113" i="7"/>
  <c r="D112" i="7"/>
  <c r="D111" i="7"/>
  <c r="K108" i="7"/>
  <c r="F108" i="7"/>
  <c r="D107" i="7"/>
  <c r="D106" i="7"/>
  <c r="D105" i="7"/>
  <c r="D104" i="7"/>
  <c r="M95" i="7"/>
  <c r="J95" i="7"/>
  <c r="H95" i="7"/>
  <c r="G95" i="7"/>
  <c r="F95" i="7"/>
  <c r="E95" i="7"/>
  <c r="C95" i="7"/>
  <c r="D94" i="7"/>
  <c r="D93" i="7"/>
  <c r="D92" i="7"/>
  <c r="D91" i="7"/>
  <c r="D90" i="7"/>
  <c r="D89" i="7"/>
  <c r="D87" i="7"/>
  <c r="D86" i="7"/>
  <c r="D85" i="7"/>
  <c r="D84" i="7"/>
  <c r="D83" i="7"/>
  <c r="M80" i="7"/>
  <c r="J80" i="7"/>
  <c r="H80" i="7"/>
  <c r="G80" i="7"/>
  <c r="F80" i="7"/>
  <c r="E80" i="7"/>
  <c r="C80" i="7"/>
  <c r="D78" i="7"/>
  <c r="D77" i="7"/>
  <c r="D76" i="7"/>
  <c r="D75" i="7"/>
  <c r="O75" i="7" s="1"/>
  <c r="D72" i="7"/>
  <c r="D71" i="7"/>
  <c r="O71" i="7" s="1"/>
  <c r="D70" i="7"/>
  <c r="D66" i="7"/>
  <c r="D65" i="7"/>
  <c r="D64" i="7"/>
  <c r="D60" i="7"/>
  <c r="D58" i="7"/>
  <c r="O58" i="7" s="1"/>
  <c r="D57" i="7"/>
  <c r="D56" i="7"/>
  <c r="D55" i="7"/>
  <c r="M53" i="7"/>
  <c r="L53" i="7"/>
  <c r="K53" i="7"/>
  <c r="N53" i="7" s="1"/>
  <c r="J53" i="7"/>
  <c r="C53" i="7"/>
  <c r="D52" i="7"/>
  <c r="D51" i="7"/>
  <c r="O51" i="7" s="1"/>
  <c r="D50" i="7"/>
  <c r="M46" i="7"/>
  <c r="M41" i="7" s="1"/>
  <c r="L46" i="7"/>
  <c r="K46" i="7"/>
  <c r="N46" i="7" s="1"/>
  <c r="J46" i="7"/>
  <c r="C46" i="7"/>
  <c r="L41" i="7"/>
  <c r="E41" i="7"/>
  <c r="P36" i="7"/>
  <c r="P37" i="7" s="1"/>
  <c r="M31" i="7"/>
  <c r="K31" i="7"/>
  <c r="J31" i="7"/>
  <c r="H31" i="7"/>
  <c r="G31" i="7"/>
  <c r="G30" i="7" s="1"/>
  <c r="G29" i="7" s="1"/>
  <c r="F31" i="7"/>
  <c r="E31" i="7"/>
  <c r="E30" i="7" s="1"/>
  <c r="E29" i="7" s="1"/>
  <c r="C31" i="7"/>
  <c r="C30" i="7" s="1"/>
  <c r="M30" i="7"/>
  <c r="K30" i="7"/>
  <c r="K29" i="7" s="1"/>
  <c r="J30" i="7"/>
  <c r="J29" i="7" s="1"/>
  <c r="H30" i="7"/>
  <c r="F30" i="7"/>
  <c r="D27" i="7"/>
  <c r="D26" i="7"/>
  <c r="D25" i="7"/>
  <c r="D24" i="7"/>
  <c r="D23" i="7"/>
  <c r="D22" i="7"/>
  <c r="D19" i="7"/>
  <c r="D18" i="7"/>
  <c r="F15" i="7"/>
  <c r="F14" i="7" s="1"/>
  <c r="M15" i="7"/>
  <c r="L15" i="7"/>
  <c r="K15" i="7"/>
  <c r="J15" i="7"/>
  <c r="J14" i="7" s="1"/>
  <c r="I15" i="7"/>
  <c r="I14" i="7" s="1"/>
  <c r="H15" i="7"/>
  <c r="H14" i="7" s="1"/>
  <c r="G15" i="7"/>
  <c r="G14" i="7" s="1"/>
  <c r="C15" i="7"/>
  <c r="C14" i="7" s="1"/>
  <c r="M14" i="7"/>
  <c r="L14" i="7"/>
  <c r="K14" i="7"/>
  <c r="D13" i="7"/>
  <c r="O13" i="7" s="1"/>
  <c r="D12" i="7"/>
  <c r="O12" i="7" s="1"/>
  <c r="D11" i="7"/>
  <c r="O11" i="7" s="1"/>
  <c r="O119" i="6"/>
  <c r="D118" i="6"/>
  <c r="M113" i="6"/>
  <c r="K113" i="6"/>
  <c r="K105" i="6" s="1"/>
  <c r="J113" i="6"/>
  <c r="H113" i="6"/>
  <c r="H105" i="6" s="1"/>
  <c r="G113" i="6"/>
  <c r="G105" i="6" s="1"/>
  <c r="F113" i="6"/>
  <c r="F105" i="6" s="1"/>
  <c r="E113" i="6"/>
  <c r="E105" i="6" s="1"/>
  <c r="C113" i="6"/>
  <c r="C105" i="6" s="1"/>
  <c r="D104" i="6"/>
  <c r="D103" i="6"/>
  <c r="D102" i="6"/>
  <c r="D101" i="6"/>
  <c r="M92" i="6"/>
  <c r="J92" i="6"/>
  <c r="H92" i="6"/>
  <c r="G92" i="6"/>
  <c r="F92" i="6"/>
  <c r="E92" i="6"/>
  <c r="C92" i="6"/>
  <c r="D91" i="6"/>
  <c r="D90" i="6"/>
  <c r="D89" i="6"/>
  <c r="D88" i="6"/>
  <c r="D87" i="6"/>
  <c r="D84" i="6"/>
  <c r="D83" i="6"/>
  <c r="D82" i="6"/>
  <c r="D81" i="6"/>
  <c r="D80" i="6"/>
  <c r="M77" i="6"/>
  <c r="J77" i="6"/>
  <c r="H77" i="6"/>
  <c r="G77" i="6"/>
  <c r="F77" i="6"/>
  <c r="E77" i="6"/>
  <c r="C77" i="6"/>
  <c r="D75" i="6"/>
  <c r="D74" i="6"/>
  <c r="G73" i="6"/>
  <c r="G72" i="6"/>
  <c r="N72" i="6" s="1"/>
  <c r="G69" i="6"/>
  <c r="G68" i="6"/>
  <c r="D67" i="6"/>
  <c r="G65" i="6"/>
  <c r="N65" i="6" s="1"/>
  <c r="D63" i="6"/>
  <c r="D62" i="6"/>
  <c r="D57" i="6"/>
  <c r="D55" i="6"/>
  <c r="D54" i="6"/>
  <c r="D53" i="6"/>
  <c r="D52" i="6"/>
  <c r="M50" i="6"/>
  <c r="L50" i="6"/>
  <c r="K50" i="6"/>
  <c r="J50" i="6"/>
  <c r="I50" i="6"/>
  <c r="H50" i="6"/>
  <c r="F50" i="6"/>
  <c r="E50" i="6"/>
  <c r="C50" i="6"/>
  <c r="D49" i="6"/>
  <c r="D47" i="6"/>
  <c r="M43" i="6"/>
  <c r="L43" i="6"/>
  <c r="K43" i="6"/>
  <c r="J43" i="6"/>
  <c r="I43" i="6"/>
  <c r="G43" i="6"/>
  <c r="E43" i="6"/>
  <c r="C43" i="6"/>
  <c r="L35" i="6"/>
  <c r="K35" i="6"/>
  <c r="J35" i="6"/>
  <c r="I35" i="6"/>
  <c r="H35" i="6"/>
  <c r="G35" i="6"/>
  <c r="F35" i="6"/>
  <c r="E35" i="6"/>
  <c r="C35" i="6"/>
  <c r="P34" i="6"/>
  <c r="P35" i="6" s="1"/>
  <c r="M29" i="6"/>
  <c r="K29" i="6"/>
  <c r="J29" i="6"/>
  <c r="J28" i="6" s="1"/>
  <c r="H29" i="6"/>
  <c r="H28" i="6" s="1"/>
  <c r="G29" i="6"/>
  <c r="G28" i="6" s="1"/>
  <c r="F29" i="6"/>
  <c r="E29" i="6"/>
  <c r="E28" i="6" s="1"/>
  <c r="C29" i="6"/>
  <c r="C28" i="6" s="1"/>
  <c r="M28" i="6"/>
  <c r="K28" i="6"/>
  <c r="D26" i="6"/>
  <c r="D25" i="6"/>
  <c r="D24" i="6"/>
  <c r="D23" i="6"/>
  <c r="D22" i="6"/>
  <c r="D21" i="6"/>
  <c r="D20" i="6"/>
  <c r="M15" i="6"/>
  <c r="M14" i="6" s="1"/>
  <c r="L15" i="6"/>
  <c r="L14" i="6" s="1"/>
  <c r="K15" i="6"/>
  <c r="K14" i="6" s="1"/>
  <c r="J15" i="6"/>
  <c r="J14" i="6" s="1"/>
  <c r="I15" i="6"/>
  <c r="I14" i="6" s="1"/>
  <c r="H15" i="6"/>
  <c r="H14" i="6" s="1"/>
  <c r="G15" i="6"/>
  <c r="G14" i="6" s="1"/>
  <c r="F15" i="6"/>
  <c r="C15" i="6"/>
  <c r="C14" i="6" s="1"/>
  <c r="D13" i="6"/>
  <c r="D12" i="6"/>
  <c r="D11" i="6"/>
  <c r="O121" i="5"/>
  <c r="D120" i="5"/>
  <c r="M115" i="5"/>
  <c r="K115" i="5"/>
  <c r="K107" i="5" s="1"/>
  <c r="J115" i="5"/>
  <c r="H115" i="5"/>
  <c r="H107" i="5" s="1"/>
  <c r="G115" i="5"/>
  <c r="G107" i="5" s="1"/>
  <c r="F115" i="5"/>
  <c r="F107" i="5" s="1"/>
  <c r="E115" i="5"/>
  <c r="E107" i="5" s="1"/>
  <c r="C115" i="5"/>
  <c r="C107" i="5" s="1"/>
  <c r="D113" i="5"/>
  <c r="D112" i="5"/>
  <c r="D111" i="5"/>
  <c r="D106" i="5"/>
  <c r="D105" i="5"/>
  <c r="D104" i="5"/>
  <c r="D103" i="5"/>
  <c r="M94" i="5"/>
  <c r="J94" i="5"/>
  <c r="H94" i="5"/>
  <c r="G94" i="5"/>
  <c r="F94" i="5"/>
  <c r="E94" i="5"/>
  <c r="C94" i="5"/>
  <c r="D93" i="5"/>
  <c r="D92" i="5"/>
  <c r="D91" i="5"/>
  <c r="D90" i="5"/>
  <c r="D89" i="5"/>
  <c r="D88" i="5"/>
  <c r="D86" i="5"/>
  <c r="D85" i="5"/>
  <c r="D84" i="5"/>
  <c r="D83" i="5"/>
  <c r="D82" i="5"/>
  <c r="M79" i="5"/>
  <c r="J79" i="5"/>
  <c r="H79" i="5"/>
  <c r="G79" i="5"/>
  <c r="F79" i="5"/>
  <c r="E79" i="5"/>
  <c r="C79" i="5"/>
  <c r="D77" i="5"/>
  <c r="D76" i="5"/>
  <c r="D75" i="5"/>
  <c r="D74" i="5"/>
  <c r="O74" i="5" s="1"/>
  <c r="D71" i="5"/>
  <c r="D70" i="5"/>
  <c r="O70" i="5" s="1"/>
  <c r="D69" i="5"/>
  <c r="G65" i="5"/>
  <c r="C64" i="5"/>
  <c r="G64" i="5" s="1"/>
  <c r="D63" i="5"/>
  <c r="D59" i="5"/>
  <c r="D57" i="5"/>
  <c r="D56" i="5"/>
  <c r="O56" i="5" s="1"/>
  <c r="D55" i="5"/>
  <c r="D54" i="5"/>
  <c r="M52" i="5"/>
  <c r="L52" i="5"/>
  <c r="K52" i="5"/>
  <c r="J52" i="5"/>
  <c r="I52" i="5"/>
  <c r="H52" i="5"/>
  <c r="F52" i="5"/>
  <c r="E52" i="5"/>
  <c r="C52" i="5"/>
  <c r="D51" i="5"/>
  <c r="D50" i="5"/>
  <c r="D49" i="5"/>
  <c r="G47" i="5"/>
  <c r="N47" i="5" s="1"/>
  <c r="G46" i="5"/>
  <c r="N46" i="5" s="1"/>
  <c r="M45" i="5"/>
  <c r="L45" i="5"/>
  <c r="K45" i="5"/>
  <c r="J45" i="5"/>
  <c r="I45" i="5"/>
  <c r="E45" i="5"/>
  <c r="C45" i="5"/>
  <c r="G42" i="5"/>
  <c r="N42" i="5" s="1"/>
  <c r="L37" i="5"/>
  <c r="K37" i="5"/>
  <c r="J37" i="5"/>
  <c r="I37" i="5"/>
  <c r="H37" i="5"/>
  <c r="G37" i="5"/>
  <c r="F37" i="5"/>
  <c r="E37" i="5"/>
  <c r="C37" i="5"/>
  <c r="P36" i="5"/>
  <c r="P37" i="5" s="1"/>
  <c r="M31" i="5"/>
  <c r="K31" i="5"/>
  <c r="J31" i="5"/>
  <c r="H31" i="5"/>
  <c r="H30" i="5" s="1"/>
  <c r="G31" i="5"/>
  <c r="G30" i="5" s="1"/>
  <c r="F31" i="5"/>
  <c r="F30" i="5" s="1"/>
  <c r="E31" i="5"/>
  <c r="E30" i="5" s="1"/>
  <c r="C31" i="5"/>
  <c r="C30" i="5" s="1"/>
  <c r="M30" i="5"/>
  <c r="K30" i="5"/>
  <c r="J30" i="5"/>
  <c r="D27" i="5"/>
  <c r="D26" i="5"/>
  <c r="D25" i="5"/>
  <c r="D24" i="5"/>
  <c r="D23" i="5"/>
  <c r="D22" i="5"/>
  <c r="D21" i="5"/>
  <c r="M15" i="5"/>
  <c r="M14" i="5" s="1"/>
  <c r="L15" i="5"/>
  <c r="L14" i="5" s="1"/>
  <c r="K15" i="5"/>
  <c r="K14" i="5" s="1"/>
  <c r="J15" i="5"/>
  <c r="J14" i="5" s="1"/>
  <c r="I15" i="5"/>
  <c r="I14" i="5" s="1"/>
  <c r="H15" i="5"/>
  <c r="H14" i="5" s="1"/>
  <c r="G15" i="5"/>
  <c r="G14" i="5" s="1"/>
  <c r="F15" i="5"/>
  <c r="C15" i="5"/>
  <c r="C14" i="5" s="1"/>
  <c r="D13" i="5"/>
  <c r="O13" i="5" s="1"/>
  <c r="D12" i="5"/>
  <c r="O12" i="5" s="1"/>
  <c r="D11" i="5"/>
  <c r="O11" i="5" s="1"/>
  <c r="O121" i="4"/>
  <c r="D120" i="4"/>
  <c r="M115" i="4"/>
  <c r="K115" i="4"/>
  <c r="K107" i="4" s="1"/>
  <c r="J115" i="4"/>
  <c r="H115" i="4"/>
  <c r="H107" i="4" s="1"/>
  <c r="G115" i="4"/>
  <c r="F115" i="4"/>
  <c r="F107" i="4" s="1"/>
  <c r="E115" i="4"/>
  <c r="E107" i="4" s="1"/>
  <c r="C115" i="4"/>
  <c r="C107" i="4" s="1"/>
  <c r="D113" i="4"/>
  <c r="D112" i="4"/>
  <c r="D111" i="4"/>
  <c r="D110" i="4"/>
  <c r="G107" i="4"/>
  <c r="D106" i="4"/>
  <c r="D105" i="4"/>
  <c r="D104" i="4"/>
  <c r="D103" i="4"/>
  <c r="M94" i="4"/>
  <c r="J94" i="4"/>
  <c r="H94" i="4"/>
  <c r="G94" i="4"/>
  <c r="F94" i="4"/>
  <c r="E94" i="4"/>
  <c r="C94" i="4"/>
  <c r="D93" i="4"/>
  <c r="D92" i="4"/>
  <c r="D91" i="4"/>
  <c r="D90" i="4"/>
  <c r="D89" i="4"/>
  <c r="D88" i="4"/>
  <c r="D86" i="4"/>
  <c r="D85" i="4"/>
  <c r="D84" i="4"/>
  <c r="D83" i="4"/>
  <c r="D82" i="4"/>
  <c r="M79" i="4"/>
  <c r="J79" i="4"/>
  <c r="H79" i="4"/>
  <c r="G79" i="4"/>
  <c r="F79" i="4"/>
  <c r="E79" i="4"/>
  <c r="C79" i="4"/>
  <c r="D77" i="4"/>
  <c r="D76" i="4"/>
  <c r="D75" i="4"/>
  <c r="D74" i="4"/>
  <c r="O74" i="4" s="1"/>
  <c r="D71" i="4"/>
  <c r="D70" i="4"/>
  <c r="O70" i="4" s="1"/>
  <c r="D69" i="4"/>
  <c r="D65" i="4"/>
  <c r="O65" i="4" s="1"/>
  <c r="D64" i="4"/>
  <c r="D63" i="4"/>
  <c r="D61" i="4"/>
  <c r="D59" i="4"/>
  <c r="D57" i="4"/>
  <c r="D56" i="4"/>
  <c r="O56" i="4" s="1"/>
  <c r="D55" i="4"/>
  <c r="D54" i="4"/>
  <c r="M52" i="4"/>
  <c r="L52" i="4"/>
  <c r="K52" i="4"/>
  <c r="J52" i="4"/>
  <c r="I52" i="4"/>
  <c r="H52" i="4"/>
  <c r="F52" i="4"/>
  <c r="E52" i="4"/>
  <c r="D51" i="4"/>
  <c r="D50" i="4"/>
  <c r="D49" i="4"/>
  <c r="O49" i="4" s="1"/>
  <c r="M45" i="4"/>
  <c r="L45" i="4"/>
  <c r="K45" i="4"/>
  <c r="J45" i="4"/>
  <c r="I45" i="4"/>
  <c r="E45" i="4"/>
  <c r="C45" i="4"/>
  <c r="C40" i="4" s="1"/>
  <c r="D43" i="4"/>
  <c r="O43" i="4" s="1"/>
  <c r="L37" i="4"/>
  <c r="K37" i="4"/>
  <c r="J37" i="4"/>
  <c r="I37" i="4"/>
  <c r="H37" i="4"/>
  <c r="G37" i="4"/>
  <c r="F37" i="4"/>
  <c r="E37" i="4"/>
  <c r="C37" i="4"/>
  <c r="P36" i="4"/>
  <c r="P37" i="4" s="1"/>
  <c r="M31" i="4"/>
  <c r="M30" i="4" s="1"/>
  <c r="K31" i="4"/>
  <c r="K30" i="4" s="1"/>
  <c r="J31" i="4"/>
  <c r="J30" i="4" s="1"/>
  <c r="H31" i="4"/>
  <c r="H30" i="4" s="1"/>
  <c r="G31" i="4"/>
  <c r="G30" i="4" s="1"/>
  <c r="F31" i="4"/>
  <c r="F30" i="4" s="1"/>
  <c r="E31" i="4"/>
  <c r="E30" i="4" s="1"/>
  <c r="C30" i="4"/>
  <c r="D27" i="4"/>
  <c r="D26" i="4"/>
  <c r="D25" i="4"/>
  <c r="D24" i="4"/>
  <c r="D23" i="4"/>
  <c r="D22" i="4"/>
  <c r="D21" i="4"/>
  <c r="D20" i="4"/>
  <c r="M15" i="4"/>
  <c r="M14" i="4" s="1"/>
  <c r="L15" i="4"/>
  <c r="L14" i="4" s="1"/>
  <c r="K15" i="4"/>
  <c r="K14" i="4" s="1"/>
  <c r="J15" i="4"/>
  <c r="J14" i="4" s="1"/>
  <c r="I15" i="4"/>
  <c r="I14" i="4" s="1"/>
  <c r="H15" i="4"/>
  <c r="H14" i="4" s="1"/>
  <c r="G15" i="4"/>
  <c r="G14" i="4" s="1"/>
  <c r="F15" i="4"/>
  <c r="C15" i="4"/>
  <c r="C14" i="4" s="1"/>
  <c r="D13" i="4"/>
  <c r="O13" i="4" s="1"/>
  <c r="D12" i="4"/>
  <c r="O12" i="4" s="1"/>
  <c r="D11" i="4"/>
  <c r="O11" i="4" s="1"/>
  <c r="O120" i="3"/>
  <c r="M114" i="3"/>
  <c r="K114" i="3"/>
  <c r="K106" i="3" s="1"/>
  <c r="J114" i="3"/>
  <c r="H114" i="3"/>
  <c r="H106" i="3" s="1"/>
  <c r="E114" i="3"/>
  <c r="E106" i="3" s="1"/>
  <c r="C114" i="3"/>
  <c r="C106" i="3" s="1"/>
  <c r="M93" i="3"/>
  <c r="J93" i="3"/>
  <c r="H93" i="3"/>
  <c r="E93" i="3"/>
  <c r="C93" i="3"/>
  <c r="M78" i="3"/>
  <c r="J78" i="3"/>
  <c r="H78" i="3"/>
  <c r="E78" i="3"/>
  <c r="C78" i="3"/>
  <c r="E73" i="3"/>
  <c r="D73" i="3" s="1"/>
  <c r="O58" i="3"/>
  <c r="M51" i="3"/>
  <c r="L51" i="3"/>
  <c r="K51" i="3"/>
  <c r="J51" i="3"/>
  <c r="I51" i="3"/>
  <c r="H51" i="3"/>
  <c r="E51" i="3"/>
  <c r="C51" i="3"/>
  <c r="O49" i="3"/>
  <c r="M44" i="3"/>
  <c r="L44" i="3"/>
  <c r="K44" i="3"/>
  <c r="J44" i="3"/>
  <c r="I44" i="3"/>
  <c r="E44" i="3"/>
  <c r="E39" i="3" s="1"/>
  <c r="C44" i="3"/>
  <c r="C39" i="3" s="1"/>
  <c r="L36" i="3"/>
  <c r="K36" i="3"/>
  <c r="J36" i="3"/>
  <c r="I36" i="3"/>
  <c r="H36" i="3"/>
  <c r="G36" i="3"/>
  <c r="F36" i="3"/>
  <c r="E36" i="3"/>
  <c r="C36" i="3"/>
  <c r="P35" i="3"/>
  <c r="P36" i="3" s="1"/>
  <c r="M30" i="3"/>
  <c r="K30" i="3"/>
  <c r="K29" i="3" s="1"/>
  <c r="J30" i="3"/>
  <c r="J29" i="3" s="1"/>
  <c r="H30" i="3"/>
  <c r="H29" i="3" s="1"/>
  <c r="G30" i="3"/>
  <c r="G29" i="3" s="1"/>
  <c r="F30" i="3"/>
  <c r="E30" i="3"/>
  <c r="E29" i="3" s="1"/>
  <c r="C30" i="3"/>
  <c r="M29" i="3"/>
  <c r="F17" i="3"/>
  <c r="N17" i="3" s="1"/>
  <c r="F16" i="3"/>
  <c r="C15" i="3"/>
  <c r="O13" i="3"/>
  <c r="O12" i="3"/>
  <c r="O11" i="3"/>
  <c r="K39" i="9" l="1"/>
  <c r="K40" i="11"/>
  <c r="M40" i="5"/>
  <c r="K39" i="8"/>
  <c r="L39" i="9"/>
  <c r="M37" i="12"/>
  <c r="E40" i="5"/>
  <c r="J29" i="11"/>
  <c r="C41" i="7"/>
  <c r="C40" i="7" s="1"/>
  <c r="L39" i="8"/>
  <c r="K29" i="5"/>
  <c r="C40" i="5"/>
  <c r="C39" i="5" s="1"/>
  <c r="C38" i="9"/>
  <c r="C10" i="9" s="1"/>
  <c r="C4" i="9" s="1"/>
  <c r="J27" i="10"/>
  <c r="K29" i="4"/>
  <c r="G29" i="4"/>
  <c r="G29" i="5"/>
  <c r="K40" i="5"/>
  <c r="E27" i="6"/>
  <c r="M40" i="7"/>
  <c r="D75" i="8"/>
  <c r="D49" i="10"/>
  <c r="O49" i="10" s="1"/>
  <c r="G28" i="3"/>
  <c r="E38" i="3"/>
  <c r="C38" i="6"/>
  <c r="D59" i="6"/>
  <c r="O59" i="6" s="1"/>
  <c r="M39" i="3"/>
  <c r="M38" i="3" s="1"/>
  <c r="G27" i="6"/>
  <c r="L38" i="6"/>
  <c r="D82" i="10"/>
  <c r="C29" i="11"/>
  <c r="H29" i="11"/>
  <c r="L40" i="4"/>
  <c r="D61" i="5"/>
  <c r="O61" i="5" s="1"/>
  <c r="J28" i="3"/>
  <c r="E38" i="6"/>
  <c r="E37" i="6" s="1"/>
  <c r="D61" i="6"/>
  <c r="O61" i="6" s="1"/>
  <c r="L38" i="10"/>
  <c r="L40" i="11"/>
  <c r="K28" i="3"/>
  <c r="C38" i="3"/>
  <c r="J29" i="4"/>
  <c r="E40" i="4"/>
  <c r="E39" i="4" s="1"/>
  <c r="E29" i="5"/>
  <c r="J29" i="5"/>
  <c r="C27" i="10"/>
  <c r="H27" i="10"/>
  <c r="C29" i="4"/>
  <c r="J27" i="6"/>
  <c r="C40" i="11"/>
  <c r="C39" i="11" s="1"/>
  <c r="M40" i="11"/>
  <c r="M39" i="11" s="1"/>
  <c r="E39" i="8"/>
  <c r="E38" i="8" s="1"/>
  <c r="M38" i="8"/>
  <c r="K27" i="10"/>
  <c r="E27" i="10"/>
  <c r="D57" i="10"/>
  <c r="O57" i="10" s="1"/>
  <c r="D83" i="10"/>
  <c r="E39" i="11"/>
  <c r="H29" i="4"/>
  <c r="N52" i="4"/>
  <c r="K40" i="4"/>
  <c r="E39" i="5"/>
  <c r="D86" i="6"/>
  <c r="J28" i="8"/>
  <c r="G27" i="10"/>
  <c r="I38" i="10"/>
  <c r="G29" i="11"/>
  <c r="N36" i="3"/>
  <c r="N37" i="4"/>
  <c r="M39" i="5"/>
  <c r="G45" i="5"/>
  <c r="N45" i="5" s="1"/>
  <c r="L40" i="5"/>
  <c r="K27" i="6"/>
  <c r="D48" i="6"/>
  <c r="O48" i="6" s="1"/>
  <c r="K38" i="6"/>
  <c r="D72" i="6"/>
  <c r="O72" i="6" s="1"/>
  <c r="K28" i="8"/>
  <c r="D53" i="10"/>
  <c r="O53" i="10" s="1"/>
  <c r="E15" i="3"/>
  <c r="E14" i="3" s="1"/>
  <c r="H48" i="5"/>
  <c r="N48" i="5" s="1"/>
  <c r="N44" i="6"/>
  <c r="M40" i="4"/>
  <c r="M39" i="4" s="1"/>
  <c r="N35" i="6"/>
  <c r="E39" i="9"/>
  <c r="E38" i="9" s="1"/>
  <c r="K29" i="11"/>
  <c r="E29" i="11"/>
  <c r="E28" i="12"/>
  <c r="L39" i="3"/>
  <c r="E29" i="4"/>
  <c r="C39" i="4"/>
  <c r="C29" i="5"/>
  <c r="H29" i="5"/>
  <c r="D46" i="5"/>
  <c r="O46" i="5" s="1"/>
  <c r="D44" i="6"/>
  <c r="O44" i="6" s="1"/>
  <c r="M38" i="6"/>
  <c r="M37" i="6" s="1"/>
  <c r="K28" i="9"/>
  <c r="N36" i="9"/>
  <c r="E38" i="10"/>
  <c r="E37" i="10" s="1"/>
  <c r="C38" i="12"/>
  <c r="C37" i="12" s="1"/>
  <c r="E38" i="12"/>
  <c r="E37" i="12" s="1"/>
  <c r="D31" i="3"/>
  <c r="L30" i="3"/>
  <c r="L29" i="3" s="1"/>
  <c r="L28" i="3" s="1"/>
  <c r="F14" i="4"/>
  <c r="N14" i="4" s="1"/>
  <c r="N15" i="4"/>
  <c r="F15" i="3"/>
  <c r="N16" i="3"/>
  <c r="F29" i="3"/>
  <c r="F28" i="3" s="1"/>
  <c r="F29" i="4"/>
  <c r="F14" i="5"/>
  <c r="N14" i="5" s="1"/>
  <c r="N15" i="5"/>
  <c r="D64" i="5"/>
  <c r="O64" i="5" s="1"/>
  <c r="N64" i="5"/>
  <c r="F14" i="6"/>
  <c r="N14" i="6" s="1"/>
  <c r="N15" i="6"/>
  <c r="D68" i="6"/>
  <c r="O68" i="6" s="1"/>
  <c r="N68" i="6"/>
  <c r="D73" i="6"/>
  <c r="O73" i="6" s="1"/>
  <c r="N73" i="6"/>
  <c r="N14" i="7"/>
  <c r="F29" i="9"/>
  <c r="F106" i="9"/>
  <c r="N51" i="10"/>
  <c r="J29" i="12"/>
  <c r="J28" i="12" s="1"/>
  <c r="F29" i="5"/>
  <c r="N37" i="5"/>
  <c r="D65" i="5"/>
  <c r="O65" i="5" s="1"/>
  <c r="N65" i="5"/>
  <c r="N115" i="5"/>
  <c r="C27" i="6"/>
  <c r="F28" i="6"/>
  <c r="H27" i="6"/>
  <c r="D69" i="6"/>
  <c r="O69" i="6" s="1"/>
  <c r="N69" i="6"/>
  <c r="N113" i="6"/>
  <c r="E40" i="7"/>
  <c r="C44" i="8"/>
  <c r="C39" i="8" s="1"/>
  <c r="C38" i="8" s="1"/>
  <c r="C10" i="8" s="1"/>
  <c r="C9" i="8" s="1"/>
  <c r="F14" i="9"/>
  <c r="N14" i="9" s="1"/>
  <c r="N15" i="9"/>
  <c r="J28" i="9"/>
  <c r="F27" i="10"/>
  <c r="N35" i="10"/>
  <c r="C50" i="10"/>
  <c r="C38" i="10" s="1"/>
  <c r="C37" i="10" s="1"/>
  <c r="C10" i="10" s="1"/>
  <c r="C9" i="10" s="1"/>
  <c r="K38" i="10"/>
  <c r="M38" i="10"/>
  <c r="M37" i="10" s="1"/>
  <c r="G52" i="10"/>
  <c r="N52" i="10" s="1"/>
  <c r="N14" i="11"/>
  <c r="N37" i="11"/>
  <c r="C15" i="12"/>
  <c r="C14" i="12" s="1"/>
  <c r="F29" i="12"/>
  <c r="F28" i="12" s="1"/>
  <c r="H29" i="12"/>
  <c r="H28" i="12" s="1"/>
  <c r="N51" i="3"/>
  <c r="N35" i="12"/>
  <c r="N98" i="3"/>
  <c r="N86" i="3"/>
  <c r="N60" i="3"/>
  <c r="N42" i="3"/>
  <c r="N95" i="3"/>
  <c r="N61" i="3"/>
  <c r="N59" i="3"/>
  <c r="N47" i="3"/>
  <c r="N41" i="3"/>
  <c r="N80" i="10"/>
  <c r="N36" i="8"/>
  <c r="N15" i="7"/>
  <c r="C29" i="7"/>
  <c r="C10" i="7" s="1"/>
  <c r="C9" i="7" s="1"/>
  <c r="F29" i="7"/>
  <c r="H29" i="7"/>
  <c r="K41" i="7"/>
  <c r="C37" i="6"/>
  <c r="N50" i="12"/>
  <c r="N14" i="12"/>
  <c r="N15" i="12"/>
  <c r="O48" i="12"/>
  <c r="O55" i="12"/>
  <c r="O59" i="12"/>
  <c r="O57" i="12"/>
  <c r="O68" i="12"/>
  <c r="O72" i="12"/>
  <c r="F29" i="11"/>
  <c r="N15" i="11"/>
  <c r="O59" i="11"/>
  <c r="O65" i="11"/>
  <c r="O50" i="11"/>
  <c r="O57" i="11"/>
  <c r="O70" i="11"/>
  <c r="F105" i="10"/>
  <c r="N14" i="10"/>
  <c r="N15" i="10"/>
  <c r="O55" i="10"/>
  <c r="O48" i="10"/>
  <c r="O69" i="10"/>
  <c r="O73" i="10"/>
  <c r="O49" i="9"/>
  <c r="O58" i="9"/>
  <c r="O56" i="9"/>
  <c r="N14" i="8"/>
  <c r="N15" i="8"/>
  <c r="O64" i="8"/>
  <c r="O69" i="8"/>
  <c r="O73" i="8"/>
  <c r="D44" i="7"/>
  <c r="O44" i="7" s="1"/>
  <c r="N45" i="6"/>
  <c r="O55" i="6"/>
  <c r="O54" i="6"/>
  <c r="O63" i="6"/>
  <c r="O11" i="6"/>
  <c r="O12" i="6"/>
  <c r="O13" i="6"/>
  <c r="D41" i="6"/>
  <c r="O41" i="6" s="1"/>
  <c r="O57" i="6"/>
  <c r="O59" i="5"/>
  <c r="O50" i="5"/>
  <c r="O57" i="5"/>
  <c r="O57" i="4"/>
  <c r="O50" i="4"/>
  <c r="O59" i="4"/>
  <c r="D51" i="3"/>
  <c r="D17" i="3"/>
  <c r="D16" i="3"/>
  <c r="D27" i="3"/>
  <c r="K39" i="3"/>
  <c r="E28" i="3"/>
  <c r="H28" i="3"/>
  <c r="O42" i="3"/>
  <c r="C29" i="3"/>
  <c r="O48" i="3"/>
  <c r="O64" i="3"/>
  <c r="O50" i="3"/>
  <c r="O54" i="3"/>
  <c r="O69" i="3"/>
  <c r="O73" i="3"/>
  <c r="D31" i="12"/>
  <c r="L30" i="12"/>
  <c r="D51" i="12"/>
  <c r="D50" i="12" s="1"/>
  <c r="O50" i="12" s="1"/>
  <c r="G38" i="12"/>
  <c r="G37" i="12" s="1"/>
  <c r="G10" i="12" s="1"/>
  <c r="G9" i="12" s="1"/>
  <c r="D18" i="12"/>
  <c r="D19" i="12"/>
  <c r="I30" i="12"/>
  <c r="D32" i="12"/>
  <c r="O52" i="12"/>
  <c r="O41" i="12"/>
  <c r="O44" i="12"/>
  <c r="O47" i="12"/>
  <c r="O49" i="12"/>
  <c r="O53" i="12"/>
  <c r="D58" i="12"/>
  <c r="O58" i="12" s="1"/>
  <c r="O61" i="12"/>
  <c r="D107" i="12"/>
  <c r="D116" i="12"/>
  <c r="I114" i="12"/>
  <c r="I105" i="12" s="1"/>
  <c r="N105" i="12" s="1"/>
  <c r="D17" i="12"/>
  <c r="D40" i="12"/>
  <c r="D42" i="12"/>
  <c r="D46" i="12"/>
  <c r="D60" i="12"/>
  <c r="O63" i="12"/>
  <c r="D76" i="12"/>
  <c r="K77" i="12"/>
  <c r="K37" i="12" s="1"/>
  <c r="K10" i="12" s="1"/>
  <c r="D85" i="12"/>
  <c r="D113" i="12"/>
  <c r="M105" i="12"/>
  <c r="D115" i="12"/>
  <c r="L114" i="12"/>
  <c r="L105" i="12" s="1"/>
  <c r="D64" i="12"/>
  <c r="O67" i="12"/>
  <c r="O69" i="12"/>
  <c r="D71" i="12"/>
  <c r="O73" i="12"/>
  <c r="D94" i="12"/>
  <c r="D95" i="12"/>
  <c r="D97" i="12"/>
  <c r="D99" i="12"/>
  <c r="D100" i="12"/>
  <c r="D66" i="12"/>
  <c r="D70" i="12"/>
  <c r="D18" i="11"/>
  <c r="D19" i="11"/>
  <c r="I31" i="11"/>
  <c r="I30" i="11" s="1"/>
  <c r="I29" i="11" s="1"/>
  <c r="D33" i="11"/>
  <c r="G52" i="11"/>
  <c r="N52" i="11" s="1"/>
  <c r="D53" i="11"/>
  <c r="D52" i="11" s="1"/>
  <c r="O52" i="11" s="1"/>
  <c r="D17" i="11"/>
  <c r="D32" i="11"/>
  <c r="L31" i="11"/>
  <c r="L30" i="11" s="1"/>
  <c r="L29" i="11" s="1"/>
  <c r="O54" i="11"/>
  <c r="O43" i="11"/>
  <c r="O46" i="11"/>
  <c r="O49" i="11"/>
  <c r="O51" i="11"/>
  <c r="O55" i="11"/>
  <c r="D60" i="11"/>
  <c r="O63" i="11"/>
  <c r="D117" i="11"/>
  <c r="I115" i="11"/>
  <c r="I107" i="11" s="1"/>
  <c r="N107" i="11" s="1"/>
  <c r="D28" i="11"/>
  <c r="D42" i="11"/>
  <c r="D44" i="11"/>
  <c r="D48" i="11"/>
  <c r="D62" i="11"/>
  <c r="D78" i="11"/>
  <c r="K79" i="11"/>
  <c r="K39" i="11" s="1"/>
  <c r="D87" i="11"/>
  <c r="D114" i="11"/>
  <c r="M107" i="11"/>
  <c r="D116" i="11"/>
  <c r="L115" i="11"/>
  <c r="D66" i="11"/>
  <c r="O69" i="11"/>
  <c r="O71" i="11"/>
  <c r="D73" i="11"/>
  <c r="O75" i="11"/>
  <c r="D96" i="11"/>
  <c r="D97" i="11"/>
  <c r="D99" i="11"/>
  <c r="D101" i="11"/>
  <c r="D102" i="11"/>
  <c r="D110" i="11"/>
  <c r="D68" i="11"/>
  <c r="D72" i="11"/>
  <c r="D20" i="10"/>
  <c r="D17" i="10"/>
  <c r="I29" i="10"/>
  <c r="I28" i="10" s="1"/>
  <c r="I27" i="10" s="1"/>
  <c r="D31" i="10"/>
  <c r="D30" i="10"/>
  <c r="L29" i="10"/>
  <c r="L28" i="10" s="1"/>
  <c r="L27" i="10" s="1"/>
  <c r="D51" i="10"/>
  <c r="O41" i="10"/>
  <c r="O47" i="10"/>
  <c r="D58" i="10"/>
  <c r="D115" i="10"/>
  <c r="I113" i="10"/>
  <c r="I105" i="10" s="1"/>
  <c r="D40" i="10"/>
  <c r="D42" i="10"/>
  <c r="D46" i="10"/>
  <c r="O46" i="10" s="1"/>
  <c r="D59" i="10"/>
  <c r="O59" i="10" s="1"/>
  <c r="O72" i="10"/>
  <c r="K77" i="10"/>
  <c r="D85" i="10"/>
  <c r="D112" i="10"/>
  <c r="M105" i="10"/>
  <c r="D114" i="10"/>
  <c r="L113" i="10"/>
  <c r="O61" i="10"/>
  <c r="O62" i="10"/>
  <c r="D64" i="10"/>
  <c r="D65" i="10"/>
  <c r="O65" i="10" s="1"/>
  <c r="O67" i="10"/>
  <c r="D71" i="10"/>
  <c r="D76" i="10"/>
  <c r="D94" i="10"/>
  <c r="D95" i="10"/>
  <c r="D97" i="10"/>
  <c r="D99" i="10"/>
  <c r="D100" i="10"/>
  <c r="D108" i="10"/>
  <c r="D109" i="10"/>
  <c r="D110" i="10"/>
  <c r="D60" i="10"/>
  <c r="O60" i="10" s="1"/>
  <c r="D66" i="10"/>
  <c r="O66" i="10" s="1"/>
  <c r="D70" i="10"/>
  <c r="I30" i="9"/>
  <c r="I29" i="9" s="1"/>
  <c r="I28" i="9" s="1"/>
  <c r="D32" i="9"/>
  <c r="G51" i="9"/>
  <c r="N51" i="9" s="1"/>
  <c r="D52" i="9"/>
  <c r="D51" i="9" s="1"/>
  <c r="D18" i="9"/>
  <c r="D19" i="9"/>
  <c r="D31" i="9"/>
  <c r="L30" i="9"/>
  <c r="L29" i="9" s="1"/>
  <c r="L28" i="9" s="1"/>
  <c r="O53" i="9"/>
  <c r="O42" i="9"/>
  <c r="O45" i="9"/>
  <c r="O48" i="9"/>
  <c r="O50" i="9"/>
  <c r="O54" i="9"/>
  <c r="D59" i="9"/>
  <c r="D116" i="9"/>
  <c r="I114" i="9"/>
  <c r="I106" i="9" s="1"/>
  <c r="D17" i="9"/>
  <c r="D41" i="9"/>
  <c r="D43" i="9"/>
  <c r="D47" i="9"/>
  <c r="D61" i="9"/>
  <c r="K78" i="9"/>
  <c r="K38" i="9" s="1"/>
  <c r="D86" i="9"/>
  <c r="D113" i="9"/>
  <c r="D115" i="9"/>
  <c r="L114" i="9"/>
  <c r="L106" i="9" s="1"/>
  <c r="O62" i="9"/>
  <c r="D63" i="9"/>
  <c r="D65" i="9"/>
  <c r="D66" i="9"/>
  <c r="O68" i="9"/>
  <c r="O70" i="9"/>
  <c r="D72" i="9"/>
  <c r="O74" i="9"/>
  <c r="D77" i="9"/>
  <c r="D95" i="9"/>
  <c r="D96" i="9"/>
  <c r="D98" i="9"/>
  <c r="D100" i="9"/>
  <c r="D101" i="9"/>
  <c r="D109" i="9"/>
  <c r="D110" i="9"/>
  <c r="D67" i="9"/>
  <c r="O67" i="9" s="1"/>
  <c r="D71" i="9"/>
  <c r="O71" i="9" s="1"/>
  <c r="D20" i="8"/>
  <c r="D17" i="8"/>
  <c r="D21" i="8"/>
  <c r="D22" i="8"/>
  <c r="D23" i="8"/>
  <c r="D31" i="8"/>
  <c r="L30" i="8"/>
  <c r="L29" i="8" s="1"/>
  <c r="L28" i="8" s="1"/>
  <c r="F44" i="8"/>
  <c r="G51" i="8"/>
  <c r="N51" i="8" s="1"/>
  <c r="D52" i="8"/>
  <c r="D51" i="8" s="1"/>
  <c r="I30" i="8"/>
  <c r="I29" i="8" s="1"/>
  <c r="I28" i="8" s="1"/>
  <c r="D32" i="8"/>
  <c r="O56" i="8"/>
  <c r="O42" i="8"/>
  <c r="D46" i="8"/>
  <c r="O48" i="8"/>
  <c r="O50" i="8"/>
  <c r="O54" i="8"/>
  <c r="O55" i="8"/>
  <c r="D59" i="8"/>
  <c r="D60" i="8"/>
  <c r="O62" i="8"/>
  <c r="D116" i="8"/>
  <c r="I114" i="8"/>
  <c r="I106" i="8" s="1"/>
  <c r="N106" i="8" s="1"/>
  <c r="D41" i="8"/>
  <c r="D43" i="8"/>
  <c r="O43" i="8" s="1"/>
  <c r="D47" i="8"/>
  <c r="O47" i="8" s="1"/>
  <c r="D61" i="8"/>
  <c r="O61" i="8" s="1"/>
  <c r="D77" i="8"/>
  <c r="K78" i="8"/>
  <c r="D86" i="8"/>
  <c r="D113" i="8"/>
  <c r="M106" i="8"/>
  <c r="D115" i="8"/>
  <c r="D65" i="8"/>
  <c r="O68" i="8"/>
  <c r="O70" i="8"/>
  <c r="D72" i="8"/>
  <c r="O74" i="8"/>
  <c r="D95" i="8"/>
  <c r="D96" i="8"/>
  <c r="D98" i="8"/>
  <c r="D100" i="8"/>
  <c r="D101" i="8"/>
  <c r="D109" i="8"/>
  <c r="D110" i="8"/>
  <c r="D112" i="8"/>
  <c r="D67" i="8"/>
  <c r="D71" i="8"/>
  <c r="D20" i="7"/>
  <c r="D17" i="7"/>
  <c r="D21" i="7"/>
  <c r="D32" i="7"/>
  <c r="L31" i="7"/>
  <c r="L30" i="7" s="1"/>
  <c r="L29" i="7" s="1"/>
  <c r="F41" i="7"/>
  <c r="I31" i="7"/>
  <c r="I30" i="7" s="1"/>
  <c r="I29" i="7" s="1"/>
  <c r="D33" i="7"/>
  <c r="D54" i="7"/>
  <c r="D53" i="7" s="1"/>
  <c r="O53" i="7" s="1"/>
  <c r="G41" i="7"/>
  <c r="G40" i="7" s="1"/>
  <c r="G10" i="7" s="1"/>
  <c r="G9" i="7" s="1"/>
  <c r="O60" i="7"/>
  <c r="D48" i="7"/>
  <c r="O50" i="7"/>
  <c r="O52" i="7"/>
  <c r="O56" i="7"/>
  <c r="O57" i="7"/>
  <c r="D61" i="7"/>
  <c r="O66" i="7"/>
  <c r="K80" i="7"/>
  <c r="D88" i="7"/>
  <c r="D110" i="7"/>
  <c r="D118" i="7"/>
  <c r="I116" i="7"/>
  <c r="I108" i="7" s="1"/>
  <c r="N108" i="7" s="1"/>
  <c r="D28" i="7"/>
  <c r="D43" i="7"/>
  <c r="D45" i="7"/>
  <c r="D49" i="7"/>
  <c r="D109" i="7"/>
  <c r="J108" i="7"/>
  <c r="D115" i="7"/>
  <c r="M108" i="7"/>
  <c r="D117" i="7"/>
  <c r="L108" i="7"/>
  <c r="D62" i="7"/>
  <c r="O64" i="7"/>
  <c r="O65" i="7"/>
  <c r="D67" i="7"/>
  <c r="D68" i="7"/>
  <c r="O70" i="7"/>
  <c r="O72" i="7"/>
  <c r="D74" i="7"/>
  <c r="O76" i="7"/>
  <c r="D79" i="7"/>
  <c r="D97" i="7"/>
  <c r="D98" i="7"/>
  <c r="D100" i="7"/>
  <c r="D102" i="7"/>
  <c r="D103" i="7"/>
  <c r="D63" i="7"/>
  <c r="O63" i="7" s="1"/>
  <c r="D69" i="7"/>
  <c r="D73" i="7"/>
  <c r="O73" i="7" s="1"/>
  <c r="D18" i="6"/>
  <c r="I29" i="6"/>
  <c r="I28" i="6" s="1"/>
  <c r="I27" i="6" s="1"/>
  <c r="D31" i="6"/>
  <c r="G50" i="6"/>
  <c r="N50" i="6" s="1"/>
  <c r="D51" i="6"/>
  <c r="D50" i="6" s="1"/>
  <c r="O50" i="6" s="1"/>
  <c r="D17" i="6"/>
  <c r="D19" i="6"/>
  <c r="D30" i="6"/>
  <c r="L29" i="6"/>
  <c r="L28" i="6" s="1"/>
  <c r="L27" i="6" s="1"/>
  <c r="O52" i="6"/>
  <c r="O47" i="6"/>
  <c r="O49" i="6"/>
  <c r="O53" i="6"/>
  <c r="D58" i="6"/>
  <c r="O62" i="6"/>
  <c r="D115" i="6"/>
  <c r="I105" i="6"/>
  <c r="N105" i="6" s="1"/>
  <c r="D40" i="6"/>
  <c r="D42" i="6"/>
  <c r="D46" i="6"/>
  <c r="D60" i="6"/>
  <c r="D76" i="6"/>
  <c r="K77" i="6"/>
  <c r="D85" i="6"/>
  <c r="D114" i="6"/>
  <c r="D64" i="6"/>
  <c r="D65" i="6"/>
  <c r="O67" i="6"/>
  <c r="D71" i="6"/>
  <c r="D94" i="6"/>
  <c r="D95" i="6"/>
  <c r="D97" i="6"/>
  <c r="D99" i="6"/>
  <c r="D100" i="6"/>
  <c r="D108" i="6"/>
  <c r="D109" i="6"/>
  <c r="D110" i="6"/>
  <c r="D111" i="6"/>
  <c r="D66" i="6"/>
  <c r="O66" i="6" s="1"/>
  <c r="D70" i="6"/>
  <c r="O70" i="6" s="1"/>
  <c r="D18" i="5"/>
  <c r="D19" i="5"/>
  <c r="D20" i="5"/>
  <c r="D32" i="5"/>
  <c r="L31" i="5"/>
  <c r="L30" i="5" s="1"/>
  <c r="L29" i="5" s="1"/>
  <c r="G52" i="5"/>
  <c r="N52" i="5" s="1"/>
  <c r="D53" i="5"/>
  <c r="D52" i="5" s="1"/>
  <c r="O52" i="5" s="1"/>
  <c r="D17" i="5"/>
  <c r="I31" i="5"/>
  <c r="I30" i="5" s="1"/>
  <c r="I29" i="5" s="1"/>
  <c r="D33" i="5"/>
  <c r="O54" i="5"/>
  <c r="O43" i="5"/>
  <c r="O49" i="5"/>
  <c r="O51" i="5"/>
  <c r="O55" i="5"/>
  <c r="D60" i="5"/>
  <c r="D109" i="5"/>
  <c r="D117" i="5"/>
  <c r="I107" i="5"/>
  <c r="N107" i="5" s="1"/>
  <c r="D28" i="5"/>
  <c r="D62" i="5"/>
  <c r="O62" i="5" s="1"/>
  <c r="D78" i="5"/>
  <c r="K79" i="5"/>
  <c r="D87" i="5"/>
  <c r="D114" i="5"/>
  <c r="M107" i="5"/>
  <c r="D116" i="5"/>
  <c r="O63" i="5"/>
  <c r="D66" i="5"/>
  <c r="D67" i="5"/>
  <c r="O69" i="5"/>
  <c r="O71" i="5"/>
  <c r="D73" i="5"/>
  <c r="O75" i="5"/>
  <c r="D96" i="5"/>
  <c r="D97" i="5"/>
  <c r="D99" i="5"/>
  <c r="D101" i="5"/>
  <c r="D102" i="5"/>
  <c r="D110" i="5"/>
  <c r="D68" i="5"/>
  <c r="O68" i="5" s="1"/>
  <c r="D72" i="5"/>
  <c r="D18" i="4"/>
  <c r="D19" i="4"/>
  <c r="D33" i="4"/>
  <c r="I31" i="4"/>
  <c r="I30" i="4" s="1"/>
  <c r="I29" i="4" s="1"/>
  <c r="F45" i="4"/>
  <c r="O51" i="4"/>
  <c r="O55" i="4"/>
  <c r="D17" i="4"/>
  <c r="D32" i="4"/>
  <c r="L30" i="4"/>
  <c r="L29" i="4" s="1"/>
  <c r="D53" i="4"/>
  <c r="D52" i="4" s="1"/>
  <c r="O52" i="4" s="1"/>
  <c r="G40" i="4"/>
  <c r="G39" i="4" s="1"/>
  <c r="D42" i="4"/>
  <c r="D44" i="4"/>
  <c r="D48" i="4"/>
  <c r="O54" i="4"/>
  <c r="O61" i="4"/>
  <c r="K79" i="4"/>
  <c r="D87" i="4"/>
  <c r="D109" i="4"/>
  <c r="D117" i="4"/>
  <c r="I115" i="4"/>
  <c r="I107" i="4" s="1"/>
  <c r="N107" i="4" s="1"/>
  <c r="D60" i="4"/>
  <c r="O60" i="4" s="1"/>
  <c r="D108" i="4"/>
  <c r="J107" i="4"/>
  <c r="D114" i="4"/>
  <c r="M107" i="4"/>
  <c r="D116" i="4"/>
  <c r="L115" i="4"/>
  <c r="L107" i="4" s="1"/>
  <c r="O63" i="4"/>
  <c r="O64" i="4"/>
  <c r="D66" i="4"/>
  <c r="D67" i="4"/>
  <c r="O69" i="4"/>
  <c r="O71" i="4"/>
  <c r="D73" i="4"/>
  <c r="O75" i="4"/>
  <c r="D78" i="4"/>
  <c r="D96" i="4"/>
  <c r="D97" i="4"/>
  <c r="D99" i="4"/>
  <c r="D101" i="4"/>
  <c r="D102" i="4"/>
  <c r="D62" i="4"/>
  <c r="O62" i="4" s="1"/>
  <c r="D68" i="4"/>
  <c r="O68" i="4" s="1"/>
  <c r="D72" i="4"/>
  <c r="O72" i="4" s="1"/>
  <c r="O41" i="3"/>
  <c r="F39" i="3"/>
  <c r="C14" i="3"/>
  <c r="O56" i="3"/>
  <c r="O55" i="3"/>
  <c r="L78" i="3"/>
  <c r="K78" i="3"/>
  <c r="I114" i="3"/>
  <c r="I106" i="3" s="1"/>
  <c r="N106" i="3" s="1"/>
  <c r="I78" i="3"/>
  <c r="M106" i="3"/>
  <c r="O62" i="3"/>
  <c r="O68" i="3"/>
  <c r="O70" i="3"/>
  <c r="O72" i="3"/>
  <c r="O74" i="3"/>
  <c r="O77" i="3"/>
  <c r="O67" i="3"/>
  <c r="K38" i="8" l="1"/>
  <c r="C10" i="5"/>
  <c r="C9" i="5" s="1"/>
  <c r="K10" i="8"/>
  <c r="N28" i="8"/>
  <c r="C10" i="6"/>
  <c r="C9" i="6" s="1"/>
  <c r="O53" i="5"/>
  <c r="N105" i="10"/>
  <c r="K39" i="4"/>
  <c r="K10" i="4" s="1"/>
  <c r="K10" i="11"/>
  <c r="G10" i="4"/>
  <c r="G9" i="4" s="1"/>
  <c r="K39" i="5"/>
  <c r="K10" i="5" s="1"/>
  <c r="C10" i="11"/>
  <c r="C9" i="11" s="1"/>
  <c r="O51" i="6"/>
  <c r="C9" i="9"/>
  <c r="C10" i="4"/>
  <c r="C9" i="4" s="1"/>
  <c r="K40" i="7"/>
  <c r="K10" i="7" s="1"/>
  <c r="C10" i="12"/>
  <c r="C4" i="12" s="1"/>
  <c r="K10" i="9"/>
  <c r="L38" i="3"/>
  <c r="L10" i="3" s="1"/>
  <c r="C4" i="11"/>
  <c r="K37" i="6"/>
  <c r="K10" i="6" s="1"/>
  <c r="K37" i="10"/>
  <c r="K10" i="10" s="1"/>
  <c r="D15" i="3"/>
  <c r="C4" i="5"/>
  <c r="G40" i="5"/>
  <c r="G39" i="5" s="1"/>
  <c r="G10" i="5" s="1"/>
  <c r="G9" i="5" s="1"/>
  <c r="K38" i="3"/>
  <c r="K10" i="3" s="1"/>
  <c r="D78" i="3"/>
  <c r="G38" i="6"/>
  <c r="G37" i="6" s="1"/>
  <c r="G10" i="6" s="1"/>
  <c r="G9" i="6" s="1"/>
  <c r="G39" i="8"/>
  <c r="G38" i="8" s="1"/>
  <c r="G10" i="8" s="1"/>
  <c r="G9" i="8" s="1"/>
  <c r="O53" i="11"/>
  <c r="G40" i="11"/>
  <c r="G39" i="11" s="1"/>
  <c r="G10" i="11" s="1"/>
  <c r="G9" i="11" s="1"/>
  <c r="O51" i="12"/>
  <c r="F40" i="4"/>
  <c r="N45" i="4"/>
  <c r="O52" i="9"/>
  <c r="N114" i="3"/>
  <c r="G50" i="10"/>
  <c r="N50" i="10" s="1"/>
  <c r="N27" i="10"/>
  <c r="N29" i="6"/>
  <c r="N29" i="5"/>
  <c r="N78" i="3"/>
  <c r="N28" i="10"/>
  <c r="F28" i="9"/>
  <c r="N28" i="9" s="1"/>
  <c r="N29" i="9"/>
  <c r="N31" i="5"/>
  <c r="N30" i="4"/>
  <c r="F38" i="3"/>
  <c r="O53" i="4"/>
  <c r="I29" i="12"/>
  <c r="I28" i="12" s="1"/>
  <c r="N28" i="12" s="1"/>
  <c r="D52" i="10"/>
  <c r="O52" i="10" s="1"/>
  <c r="F27" i="6"/>
  <c r="N27" i="6" s="1"/>
  <c r="N28" i="6"/>
  <c r="N115" i="4"/>
  <c r="N31" i="4"/>
  <c r="N29" i="10"/>
  <c r="N114" i="9"/>
  <c r="N106" i="9" s="1"/>
  <c r="N30" i="9"/>
  <c r="N30" i="5"/>
  <c r="N29" i="4"/>
  <c r="F14" i="3"/>
  <c r="N15" i="3"/>
  <c r="F39" i="8"/>
  <c r="F38" i="8" s="1"/>
  <c r="N44" i="8"/>
  <c r="C4" i="8"/>
  <c r="C4" i="7"/>
  <c r="N31" i="7"/>
  <c r="N116" i="7"/>
  <c r="N30" i="7"/>
  <c r="F40" i="7"/>
  <c r="N29" i="7"/>
  <c r="L29" i="12"/>
  <c r="L28" i="12" s="1"/>
  <c r="N114" i="12"/>
  <c r="N30" i="12"/>
  <c r="N29" i="12" s="1"/>
  <c r="O76" i="12"/>
  <c r="O71" i="12"/>
  <c r="O64" i="12"/>
  <c r="N115" i="11"/>
  <c r="N31" i="11"/>
  <c r="N29" i="11"/>
  <c r="N30" i="11"/>
  <c r="O78" i="11"/>
  <c r="O73" i="11"/>
  <c r="O66" i="11"/>
  <c r="O60" i="11"/>
  <c r="N113" i="10"/>
  <c r="O58" i="10"/>
  <c r="O64" i="10"/>
  <c r="O65" i="9"/>
  <c r="O51" i="9"/>
  <c r="O77" i="9"/>
  <c r="O72" i="9"/>
  <c r="O59" i="9"/>
  <c r="N114" i="8"/>
  <c r="N29" i="8"/>
  <c r="N30" i="8"/>
  <c r="O77" i="8"/>
  <c r="O72" i="8"/>
  <c r="O65" i="8"/>
  <c r="O51" i="8"/>
  <c r="O79" i="7"/>
  <c r="O74" i="7"/>
  <c r="C4" i="6"/>
  <c r="O64" i="6"/>
  <c r="O78" i="5"/>
  <c r="O67" i="5"/>
  <c r="O66" i="5"/>
  <c r="O60" i="5"/>
  <c r="O67" i="4"/>
  <c r="O66" i="4"/>
  <c r="D114" i="3"/>
  <c r="G39" i="3"/>
  <c r="G38" i="3" s="1"/>
  <c r="G10" i="3" s="1"/>
  <c r="G9" i="3" s="1"/>
  <c r="C28" i="3"/>
  <c r="C10" i="3" s="1"/>
  <c r="C9" i="3" s="1"/>
  <c r="O66" i="3"/>
  <c r="O65" i="3"/>
  <c r="O63" i="3"/>
  <c r="O40" i="12"/>
  <c r="D106" i="12"/>
  <c r="D105" i="12" s="1"/>
  <c r="J105" i="12"/>
  <c r="D93" i="12"/>
  <c r="I92" i="12"/>
  <c r="D78" i="12"/>
  <c r="I77" i="12"/>
  <c r="N77" i="12" s="1"/>
  <c r="D114" i="12"/>
  <c r="O70" i="12"/>
  <c r="O66" i="12"/>
  <c r="O62" i="12"/>
  <c r="D56" i="12"/>
  <c r="J38" i="12"/>
  <c r="J37" i="12" s="1"/>
  <c r="J10" i="12" s="1"/>
  <c r="D45" i="12"/>
  <c r="F43" i="12"/>
  <c r="D36" i="12"/>
  <c r="M35" i="12"/>
  <c r="O60" i="12"/>
  <c r="D30" i="12"/>
  <c r="D29" i="12" s="1"/>
  <c r="D98" i="12"/>
  <c r="K92" i="12"/>
  <c r="K9" i="12" s="1"/>
  <c r="P9" i="12" s="1"/>
  <c r="D96" i="12"/>
  <c r="L92" i="12"/>
  <c r="D79" i="12"/>
  <c r="L77" i="12"/>
  <c r="L37" i="12" s="1"/>
  <c r="D39" i="12"/>
  <c r="I38" i="12"/>
  <c r="I37" i="12" s="1"/>
  <c r="O46" i="12"/>
  <c r="H38" i="12"/>
  <c r="H37" i="12" s="1"/>
  <c r="H10" i="12" s="1"/>
  <c r="H9" i="12" s="1"/>
  <c r="O42" i="12"/>
  <c r="D16" i="12"/>
  <c r="E15" i="12"/>
  <c r="E14" i="12" s="1"/>
  <c r="E10" i="12" s="1"/>
  <c r="O42" i="11"/>
  <c r="D109" i="11"/>
  <c r="L107" i="11"/>
  <c r="D100" i="11"/>
  <c r="K94" i="11"/>
  <c r="D98" i="11"/>
  <c r="L94" i="11"/>
  <c r="D81" i="11"/>
  <c r="L79" i="11"/>
  <c r="L39" i="11" s="1"/>
  <c r="L10" i="11" s="1"/>
  <c r="D115" i="11"/>
  <c r="O64" i="11"/>
  <c r="D58" i="11"/>
  <c r="J40" i="11"/>
  <c r="J39" i="11" s="1"/>
  <c r="J10" i="11" s="1"/>
  <c r="D47" i="11"/>
  <c r="F45" i="11"/>
  <c r="D38" i="11"/>
  <c r="M37" i="11"/>
  <c r="O62" i="11"/>
  <c r="D31" i="11"/>
  <c r="D16" i="11"/>
  <c r="E15" i="11"/>
  <c r="E14" i="11" s="1"/>
  <c r="E10" i="11" s="1"/>
  <c r="D108" i="11"/>
  <c r="J107" i="11"/>
  <c r="D95" i="11"/>
  <c r="I94" i="11"/>
  <c r="N94" i="11" s="1"/>
  <c r="D80" i="11"/>
  <c r="I79" i="11"/>
  <c r="N79" i="11" s="1"/>
  <c r="O72" i="11"/>
  <c r="O68" i="11"/>
  <c r="D41" i="11"/>
  <c r="I40" i="11"/>
  <c r="O48" i="11"/>
  <c r="H40" i="11"/>
  <c r="H39" i="11" s="1"/>
  <c r="H10" i="11" s="1"/>
  <c r="H9" i="11" s="1"/>
  <c r="O44" i="11"/>
  <c r="O40" i="10"/>
  <c r="D107" i="10"/>
  <c r="L105" i="10"/>
  <c r="D98" i="10"/>
  <c r="K92" i="10"/>
  <c r="D96" i="10"/>
  <c r="L92" i="10"/>
  <c r="D79" i="10"/>
  <c r="L77" i="10"/>
  <c r="L37" i="10" s="1"/>
  <c r="L10" i="10" s="1"/>
  <c r="D113" i="10"/>
  <c r="O70" i="10"/>
  <c r="D39" i="10"/>
  <c r="O71" i="10"/>
  <c r="D45" i="10"/>
  <c r="F43" i="10"/>
  <c r="H43" i="10"/>
  <c r="H38" i="10" s="1"/>
  <c r="H37" i="10" s="1"/>
  <c r="H10" i="10" s="1"/>
  <c r="H9" i="10" s="1"/>
  <c r="D44" i="10"/>
  <c r="D16" i="10"/>
  <c r="E15" i="10"/>
  <c r="E14" i="10" s="1"/>
  <c r="E10" i="10" s="1"/>
  <c r="O51" i="10"/>
  <c r="D106" i="10"/>
  <c r="J105" i="10"/>
  <c r="D93" i="10"/>
  <c r="I92" i="10"/>
  <c r="D78" i="10"/>
  <c r="I77" i="10"/>
  <c r="N77" i="10" s="1"/>
  <c r="O76" i="10"/>
  <c r="D56" i="10"/>
  <c r="J38" i="10"/>
  <c r="J37" i="10" s="1"/>
  <c r="J10" i="10" s="1"/>
  <c r="D36" i="10"/>
  <c r="M35" i="10"/>
  <c r="O42" i="10"/>
  <c r="D29" i="10"/>
  <c r="O41" i="9"/>
  <c r="D107" i="9"/>
  <c r="D94" i="9"/>
  <c r="I93" i="9"/>
  <c r="D79" i="9"/>
  <c r="I78" i="9"/>
  <c r="N78" i="9" s="1"/>
  <c r="D40" i="9"/>
  <c r="I39" i="9"/>
  <c r="O63" i="9"/>
  <c r="O47" i="9"/>
  <c r="H44" i="9"/>
  <c r="H39" i="9" s="1"/>
  <c r="H38" i="9" s="1"/>
  <c r="H10" i="9" s="1"/>
  <c r="H9" i="9" s="1"/>
  <c r="O43" i="9"/>
  <c r="D108" i="9"/>
  <c r="D99" i="9"/>
  <c r="K93" i="9"/>
  <c r="D97" i="9"/>
  <c r="L93" i="9"/>
  <c r="D80" i="9"/>
  <c r="L78" i="9"/>
  <c r="L38" i="9" s="1"/>
  <c r="L10" i="9" s="1"/>
  <c r="O66" i="9"/>
  <c r="D114" i="9"/>
  <c r="D57" i="9"/>
  <c r="J39" i="9"/>
  <c r="J38" i="9" s="1"/>
  <c r="J10" i="9" s="1"/>
  <c r="J9" i="9" s="1"/>
  <c r="D46" i="9"/>
  <c r="F44" i="9"/>
  <c r="D37" i="9"/>
  <c r="M36" i="9"/>
  <c r="O61" i="9"/>
  <c r="D30" i="9"/>
  <c r="G39" i="9"/>
  <c r="G38" i="9" s="1"/>
  <c r="G10" i="9" s="1"/>
  <c r="G9" i="9" s="1"/>
  <c r="D16" i="9"/>
  <c r="E15" i="9"/>
  <c r="E14" i="9" s="1"/>
  <c r="E10" i="9" s="1"/>
  <c r="O41" i="8"/>
  <c r="O60" i="8"/>
  <c r="O46" i="8"/>
  <c r="D107" i="8"/>
  <c r="J106" i="8"/>
  <c r="D94" i="8"/>
  <c r="I93" i="8"/>
  <c r="D79" i="8"/>
  <c r="I78" i="8"/>
  <c r="N78" i="8" s="1"/>
  <c r="D114" i="8"/>
  <c r="O63" i="8"/>
  <c r="O52" i="8"/>
  <c r="H39" i="8"/>
  <c r="H38" i="8" s="1"/>
  <c r="H10" i="8" s="1"/>
  <c r="H9" i="8" s="1"/>
  <c r="D45" i="8"/>
  <c r="D16" i="8"/>
  <c r="E15" i="8"/>
  <c r="E14" i="8" s="1"/>
  <c r="E10" i="8" s="1"/>
  <c r="O59" i="8"/>
  <c r="D108" i="8"/>
  <c r="L106" i="8"/>
  <c r="D99" i="8"/>
  <c r="K93" i="8"/>
  <c r="K9" i="8" s="1"/>
  <c r="P9" i="8" s="1"/>
  <c r="D97" i="8"/>
  <c r="L93" i="8"/>
  <c r="D80" i="8"/>
  <c r="L78" i="8"/>
  <c r="L38" i="8" s="1"/>
  <c r="L10" i="8" s="1"/>
  <c r="O71" i="8"/>
  <c r="O67" i="8"/>
  <c r="D40" i="8"/>
  <c r="I39" i="8"/>
  <c r="D57" i="8"/>
  <c r="J39" i="8"/>
  <c r="J38" i="8" s="1"/>
  <c r="J10" i="8" s="1"/>
  <c r="O53" i="8"/>
  <c r="D37" i="8"/>
  <c r="M36" i="8"/>
  <c r="D30" i="8"/>
  <c r="O68" i="7"/>
  <c r="O48" i="7"/>
  <c r="O43" i="7"/>
  <c r="D96" i="7"/>
  <c r="I95" i="7"/>
  <c r="D82" i="7"/>
  <c r="L80" i="7"/>
  <c r="L40" i="7" s="1"/>
  <c r="L10" i="7" s="1"/>
  <c r="O67" i="7"/>
  <c r="O62" i="7"/>
  <c r="O69" i="7"/>
  <c r="O61" i="7"/>
  <c r="D59" i="7"/>
  <c r="J41" i="7"/>
  <c r="J40" i="7" s="1"/>
  <c r="J10" i="7" s="1"/>
  <c r="J9" i="7" s="1"/>
  <c r="O55" i="7"/>
  <c r="D38" i="7"/>
  <c r="D37" i="7" s="1"/>
  <c r="O49" i="7"/>
  <c r="O45" i="7"/>
  <c r="D101" i="7"/>
  <c r="K95" i="7"/>
  <c r="D99" i="7"/>
  <c r="L95" i="7"/>
  <c r="D81" i="7"/>
  <c r="I80" i="7"/>
  <c r="N80" i="7" s="1"/>
  <c r="D116" i="7"/>
  <c r="D42" i="7"/>
  <c r="I41" i="7"/>
  <c r="H41" i="7"/>
  <c r="H40" i="7" s="1"/>
  <c r="H10" i="7" s="1"/>
  <c r="H9" i="7" s="1"/>
  <c r="D47" i="7"/>
  <c r="D16" i="7"/>
  <c r="E15" i="7"/>
  <c r="E14" i="7" s="1"/>
  <c r="E10" i="7" s="1"/>
  <c r="O54" i="7"/>
  <c r="D31" i="7"/>
  <c r="O65" i="6"/>
  <c r="O40" i="6"/>
  <c r="D112" i="6"/>
  <c r="M105" i="6"/>
  <c r="D106" i="6"/>
  <c r="J105" i="6"/>
  <c r="D93" i="6"/>
  <c r="I92" i="6"/>
  <c r="D78" i="6"/>
  <c r="I77" i="6"/>
  <c r="N77" i="6" s="1"/>
  <c r="O71" i="6"/>
  <c r="O76" i="6"/>
  <c r="O58" i="6"/>
  <c r="M35" i="6"/>
  <c r="O60" i="6"/>
  <c r="D29" i="6"/>
  <c r="O42" i="6"/>
  <c r="D16" i="6"/>
  <c r="E15" i="6"/>
  <c r="E14" i="6" s="1"/>
  <c r="E10" i="6" s="1"/>
  <c r="D107" i="6"/>
  <c r="L105" i="6"/>
  <c r="D98" i="6"/>
  <c r="K92" i="6"/>
  <c r="D96" i="6"/>
  <c r="L92" i="6"/>
  <c r="D79" i="6"/>
  <c r="L77" i="6"/>
  <c r="L37" i="6" s="1"/>
  <c r="L10" i="6" s="1"/>
  <c r="D113" i="6"/>
  <c r="D39" i="6"/>
  <c r="I38" i="6"/>
  <c r="I37" i="6" s="1"/>
  <c r="I10" i="6" s="1"/>
  <c r="D56" i="6"/>
  <c r="J38" i="6"/>
  <c r="J37" i="6" s="1"/>
  <c r="J10" i="6" s="1"/>
  <c r="D45" i="6"/>
  <c r="F43" i="6"/>
  <c r="O46" i="6"/>
  <c r="H38" i="6"/>
  <c r="O42" i="5"/>
  <c r="D108" i="5"/>
  <c r="J107" i="5"/>
  <c r="D95" i="5"/>
  <c r="I94" i="5"/>
  <c r="D81" i="5"/>
  <c r="L79" i="5"/>
  <c r="L39" i="5" s="1"/>
  <c r="L10" i="5" s="1"/>
  <c r="D115" i="5"/>
  <c r="L107" i="5"/>
  <c r="O72" i="5"/>
  <c r="D58" i="5"/>
  <c r="J40" i="5"/>
  <c r="J39" i="5" s="1"/>
  <c r="J10" i="5" s="1"/>
  <c r="D47" i="5"/>
  <c r="D45" i="5" s="1"/>
  <c r="F40" i="5"/>
  <c r="D38" i="5"/>
  <c r="M37" i="5"/>
  <c r="O44" i="5"/>
  <c r="D16" i="5"/>
  <c r="E15" i="5"/>
  <c r="E14" i="5" s="1"/>
  <c r="E10" i="5" s="1"/>
  <c r="D100" i="5"/>
  <c r="K94" i="5"/>
  <c r="K9" i="5" s="1"/>
  <c r="P9" i="5" s="1"/>
  <c r="D98" i="5"/>
  <c r="L94" i="5"/>
  <c r="D80" i="5"/>
  <c r="I79" i="5"/>
  <c r="N79" i="5" s="1"/>
  <c r="O73" i="5"/>
  <c r="I40" i="5"/>
  <c r="D31" i="5"/>
  <c r="O42" i="4"/>
  <c r="D81" i="4"/>
  <c r="L79" i="4"/>
  <c r="L39" i="4" s="1"/>
  <c r="L10" i="4" s="1"/>
  <c r="D100" i="4"/>
  <c r="K94" i="4"/>
  <c r="D98" i="4"/>
  <c r="L94" i="4"/>
  <c r="D80" i="4"/>
  <c r="I79" i="4"/>
  <c r="N79" i="4" s="1"/>
  <c r="O78" i="4"/>
  <c r="O73" i="4"/>
  <c r="D115" i="4"/>
  <c r="D107" i="4" s="1"/>
  <c r="D58" i="4"/>
  <c r="J40" i="4"/>
  <c r="J39" i="4" s="1"/>
  <c r="J10" i="4" s="1"/>
  <c r="J9" i="4" s="1"/>
  <c r="M37" i="4"/>
  <c r="D38" i="4"/>
  <c r="O48" i="4"/>
  <c r="D47" i="4"/>
  <c r="O47" i="4" s="1"/>
  <c r="O44" i="4"/>
  <c r="D16" i="4"/>
  <c r="E15" i="4"/>
  <c r="E14" i="4" s="1"/>
  <c r="E10" i="4" s="1"/>
  <c r="D95" i="4"/>
  <c r="I94" i="4"/>
  <c r="D46" i="4"/>
  <c r="H40" i="4"/>
  <c r="H39" i="4" s="1"/>
  <c r="H10" i="4" s="1"/>
  <c r="H9" i="4" s="1"/>
  <c r="D41" i="4"/>
  <c r="I40" i="4"/>
  <c r="D31" i="4"/>
  <c r="O47" i="3"/>
  <c r="O46" i="3"/>
  <c r="O60" i="3"/>
  <c r="J106" i="3"/>
  <c r="O61" i="3"/>
  <c r="I39" i="3"/>
  <c r="I38" i="3" s="1"/>
  <c r="O71" i="3"/>
  <c r="J39" i="3"/>
  <c r="J38" i="3" s="1"/>
  <c r="J10" i="3" s="1"/>
  <c r="O52" i="3"/>
  <c r="O43" i="3"/>
  <c r="E10" i="3"/>
  <c r="I93" i="3"/>
  <c r="L106" i="3"/>
  <c r="K93" i="3"/>
  <c r="L93" i="3"/>
  <c r="O53" i="3"/>
  <c r="H44" i="3"/>
  <c r="H39" i="3" s="1"/>
  <c r="H38" i="3" s="1"/>
  <c r="H10" i="3" s="1"/>
  <c r="H9" i="3" s="1"/>
  <c r="M36" i="3"/>
  <c r="D36" i="3" s="1"/>
  <c r="I30" i="3"/>
  <c r="N30" i="3" s="1"/>
  <c r="O59" i="3"/>
  <c r="K9" i="4" l="1"/>
  <c r="P9" i="4" s="1"/>
  <c r="K9" i="7"/>
  <c r="P9" i="7" s="1"/>
  <c r="I38" i="8"/>
  <c r="I10" i="8" s="1"/>
  <c r="I9" i="8" s="1"/>
  <c r="I39" i="11"/>
  <c r="I10" i="11" s="1"/>
  <c r="I9" i="11" s="1"/>
  <c r="L9" i="4"/>
  <c r="K9" i="11"/>
  <c r="P9" i="11" s="1"/>
  <c r="C9" i="12"/>
  <c r="D106" i="8"/>
  <c r="I38" i="9"/>
  <c r="I10" i="9" s="1"/>
  <c r="I9" i="9" s="1"/>
  <c r="K9" i="10"/>
  <c r="P9" i="10" s="1"/>
  <c r="I39" i="4"/>
  <c r="I10" i="4" s="1"/>
  <c r="I9" i="4" s="1"/>
  <c r="K9" i="9"/>
  <c r="P9" i="9" s="1"/>
  <c r="K9" i="6"/>
  <c r="P9" i="6" s="1"/>
  <c r="J9" i="10"/>
  <c r="L9" i="9"/>
  <c r="L9" i="6"/>
  <c r="D107" i="5"/>
  <c r="I9" i="6"/>
  <c r="L9" i="11"/>
  <c r="N92" i="10"/>
  <c r="I10" i="12"/>
  <c r="I9" i="12" s="1"/>
  <c r="K9" i="3"/>
  <c r="P9" i="3" s="1"/>
  <c r="G38" i="10"/>
  <c r="G37" i="10" s="1"/>
  <c r="G10" i="10" s="1"/>
  <c r="G9" i="10" s="1"/>
  <c r="N94" i="4"/>
  <c r="J9" i="6"/>
  <c r="L9" i="8"/>
  <c r="J9" i="12"/>
  <c r="L9" i="10"/>
  <c r="N94" i="5"/>
  <c r="N93" i="3"/>
  <c r="F39" i="5"/>
  <c r="F38" i="6"/>
  <c r="F37" i="6" s="1"/>
  <c r="F10" i="6" s="1"/>
  <c r="F9" i="6" s="1"/>
  <c r="N43" i="6"/>
  <c r="I40" i="7"/>
  <c r="I10" i="7" s="1"/>
  <c r="I9" i="7" s="1"/>
  <c r="F39" i="9"/>
  <c r="N44" i="9"/>
  <c r="D106" i="9"/>
  <c r="F38" i="10"/>
  <c r="N43" i="10"/>
  <c r="N14" i="3"/>
  <c r="D14" i="3"/>
  <c r="D50" i="10"/>
  <c r="O50" i="10" s="1"/>
  <c r="N39" i="3"/>
  <c r="D44" i="3"/>
  <c r="N44" i="3"/>
  <c r="N93" i="9"/>
  <c r="F10" i="3"/>
  <c r="N38" i="3"/>
  <c r="F39" i="4"/>
  <c r="N40" i="4"/>
  <c r="J9" i="8"/>
  <c r="N95" i="7"/>
  <c r="N41" i="7"/>
  <c r="F10" i="7"/>
  <c r="N92" i="6"/>
  <c r="L10" i="12"/>
  <c r="L9" i="12" s="1"/>
  <c r="N92" i="12"/>
  <c r="F38" i="12"/>
  <c r="N43" i="12"/>
  <c r="F40" i="11"/>
  <c r="N45" i="11"/>
  <c r="N93" i="8"/>
  <c r="N39" i="8"/>
  <c r="F10" i="8"/>
  <c r="F9" i="8" s="1"/>
  <c r="N38" i="8"/>
  <c r="H37" i="6"/>
  <c r="J9" i="5"/>
  <c r="I39" i="5"/>
  <c r="I10" i="5" s="1"/>
  <c r="I9" i="5" s="1"/>
  <c r="I29" i="3"/>
  <c r="N29" i="3" s="1"/>
  <c r="D30" i="3"/>
  <c r="D39" i="3"/>
  <c r="D38" i="3"/>
  <c r="D106" i="3"/>
  <c r="D93" i="3"/>
  <c r="J9" i="3"/>
  <c r="D15" i="12"/>
  <c r="M28" i="12"/>
  <c r="D35" i="12"/>
  <c r="D43" i="12"/>
  <c r="O45" i="12"/>
  <c r="O56" i="12"/>
  <c r="E9" i="12"/>
  <c r="O39" i="12"/>
  <c r="O36" i="12"/>
  <c r="D77" i="12"/>
  <c r="D92" i="12"/>
  <c r="E9" i="11"/>
  <c r="D30" i="11"/>
  <c r="O30" i="11" s="1"/>
  <c r="M29" i="11"/>
  <c r="D37" i="11"/>
  <c r="D45" i="11"/>
  <c r="O47" i="11"/>
  <c r="O58" i="11"/>
  <c r="O41" i="11"/>
  <c r="D79" i="11"/>
  <c r="D94" i="11"/>
  <c r="D15" i="11"/>
  <c r="O38" i="11"/>
  <c r="J9" i="11"/>
  <c r="D107" i="11"/>
  <c r="D28" i="10"/>
  <c r="O36" i="10"/>
  <c r="E9" i="10"/>
  <c r="D43" i="10"/>
  <c r="O44" i="10"/>
  <c r="D105" i="10"/>
  <c r="I37" i="10"/>
  <c r="I10" i="10" s="1"/>
  <c r="I9" i="10" s="1"/>
  <c r="M27" i="10"/>
  <c r="D35" i="10"/>
  <c r="O56" i="10"/>
  <c r="D77" i="10"/>
  <c r="D92" i="10"/>
  <c r="D15" i="10"/>
  <c r="O45" i="10"/>
  <c r="O39" i="10"/>
  <c r="E9" i="9"/>
  <c r="D36" i="9"/>
  <c r="M28" i="9"/>
  <c r="D44" i="9"/>
  <c r="O46" i="9"/>
  <c r="O57" i="9"/>
  <c r="O40" i="9"/>
  <c r="D78" i="9"/>
  <c r="D93" i="9"/>
  <c r="D15" i="9"/>
  <c r="D29" i="9"/>
  <c r="O37" i="9"/>
  <c r="O37" i="8"/>
  <c r="O57" i="8"/>
  <c r="O40" i="8"/>
  <c r="E9" i="8"/>
  <c r="D29" i="8"/>
  <c r="M28" i="8"/>
  <c r="D36" i="8"/>
  <c r="D15" i="8"/>
  <c r="D44" i="8"/>
  <c r="D39" i="8" s="1"/>
  <c r="O39" i="8" s="1"/>
  <c r="O45" i="8"/>
  <c r="D78" i="8"/>
  <c r="D93" i="8"/>
  <c r="E9" i="7"/>
  <c r="D46" i="7"/>
  <c r="D41" i="7" s="1"/>
  <c r="O41" i="7" s="1"/>
  <c r="O47" i="7"/>
  <c r="L9" i="7"/>
  <c r="M29" i="7"/>
  <c r="O59" i="7"/>
  <c r="D30" i="7"/>
  <c r="O30" i="7" s="1"/>
  <c r="D15" i="7"/>
  <c r="O42" i="7"/>
  <c r="D80" i="7"/>
  <c r="O38" i="7"/>
  <c r="D108" i="7"/>
  <c r="D95" i="7"/>
  <c r="D43" i="6"/>
  <c r="D38" i="6" s="1"/>
  <c r="O45" i="6"/>
  <c r="O56" i="6"/>
  <c r="D15" i="6"/>
  <c r="D28" i="6"/>
  <c r="O28" i="6" s="1"/>
  <c r="O36" i="6"/>
  <c r="D105" i="6"/>
  <c r="O39" i="6"/>
  <c r="E9" i="6"/>
  <c r="M27" i="6"/>
  <c r="D35" i="6"/>
  <c r="D77" i="6"/>
  <c r="D92" i="6"/>
  <c r="E9" i="5"/>
  <c r="L9" i="5"/>
  <c r="M29" i="5"/>
  <c r="D37" i="5"/>
  <c r="O47" i="5"/>
  <c r="O58" i="5"/>
  <c r="D30" i="5"/>
  <c r="O41" i="5"/>
  <c r="D79" i="5"/>
  <c r="D15" i="5"/>
  <c r="O38" i="5"/>
  <c r="D94" i="5"/>
  <c r="D30" i="4"/>
  <c r="D45" i="4"/>
  <c r="D40" i="4" s="1"/>
  <c r="O40" i="4" s="1"/>
  <c r="O46" i="4"/>
  <c r="D94" i="4"/>
  <c r="D15" i="4"/>
  <c r="M29" i="4"/>
  <c r="D37" i="4"/>
  <c r="O58" i="4"/>
  <c r="O41" i="4"/>
  <c r="E9" i="4"/>
  <c r="O38" i="4"/>
  <c r="D79" i="4"/>
  <c r="O78" i="3"/>
  <c r="O45" i="3"/>
  <c r="M28" i="3"/>
  <c r="M10" i="3" s="1"/>
  <c r="M9" i="3" s="1"/>
  <c r="O7" i="3" s="1"/>
  <c r="O37" i="3"/>
  <c r="O51" i="3"/>
  <c r="E9" i="3"/>
  <c r="L9" i="3"/>
  <c r="C4" i="3"/>
  <c r="O57" i="3"/>
  <c r="O40" i="3"/>
  <c r="N9" i="8" l="1"/>
  <c r="N38" i="10"/>
  <c r="F37" i="10"/>
  <c r="N37" i="10" s="1"/>
  <c r="N40" i="7"/>
  <c r="N10" i="8"/>
  <c r="N38" i="6"/>
  <c r="F10" i="4"/>
  <c r="N39" i="4"/>
  <c r="F9" i="3"/>
  <c r="F38" i="9"/>
  <c r="N39" i="9"/>
  <c r="F10" i="5"/>
  <c r="F9" i="7"/>
  <c r="N9" i="7" s="1"/>
  <c r="N10" i="7"/>
  <c r="F37" i="12"/>
  <c r="N38" i="12"/>
  <c r="O29" i="12"/>
  <c r="F39" i="11"/>
  <c r="N40" i="11"/>
  <c r="F10" i="10"/>
  <c r="F9" i="10" s="1"/>
  <c r="N9" i="10" s="1"/>
  <c r="D38" i="8"/>
  <c r="O38" i="8" s="1"/>
  <c r="H10" i="6"/>
  <c r="N37" i="6"/>
  <c r="I28" i="3"/>
  <c r="N28" i="3" s="1"/>
  <c r="D29" i="3"/>
  <c r="O92" i="12"/>
  <c r="O77" i="12"/>
  <c r="O43" i="12"/>
  <c r="D38" i="12"/>
  <c r="M10" i="12"/>
  <c r="D28" i="12"/>
  <c r="O35" i="12"/>
  <c r="D14" i="12"/>
  <c r="O15" i="12"/>
  <c r="D14" i="11"/>
  <c r="O15" i="11"/>
  <c r="O94" i="11"/>
  <c r="O79" i="11"/>
  <c r="O37" i="11"/>
  <c r="O45" i="11"/>
  <c r="D40" i="11"/>
  <c r="M10" i="11"/>
  <c r="D29" i="11"/>
  <c r="O35" i="10"/>
  <c r="O43" i="10"/>
  <c r="O28" i="10"/>
  <c r="D14" i="10"/>
  <c r="O15" i="10"/>
  <c r="O92" i="10"/>
  <c r="O77" i="10"/>
  <c r="M10" i="10"/>
  <c r="M9" i="10" s="1"/>
  <c r="O7" i="10" s="1"/>
  <c r="D27" i="10"/>
  <c r="D38" i="10"/>
  <c r="D14" i="9"/>
  <c r="O15" i="9"/>
  <c r="O93" i="9"/>
  <c r="O78" i="9"/>
  <c r="O29" i="9"/>
  <c r="O44" i="9"/>
  <c r="M10" i="9"/>
  <c r="D28" i="9"/>
  <c r="D39" i="9"/>
  <c r="O36" i="9"/>
  <c r="O36" i="8"/>
  <c r="O29" i="8"/>
  <c r="O93" i="8"/>
  <c r="O78" i="8"/>
  <c r="O44" i="8"/>
  <c r="D14" i="8"/>
  <c r="O15" i="8"/>
  <c r="M10" i="8"/>
  <c r="D28" i="8"/>
  <c r="O80" i="7"/>
  <c r="D14" i="7"/>
  <c r="O15" i="7"/>
  <c r="M10" i="7"/>
  <c r="D29" i="7"/>
  <c r="D40" i="7"/>
  <c r="O95" i="7"/>
  <c r="O37" i="7"/>
  <c r="O46" i="7"/>
  <c r="D37" i="6"/>
  <c r="O38" i="6"/>
  <c r="O35" i="6"/>
  <c r="O92" i="6"/>
  <c r="O77" i="6"/>
  <c r="M10" i="6"/>
  <c r="D27" i="6"/>
  <c r="D14" i="6"/>
  <c r="O15" i="6"/>
  <c r="O43" i="6"/>
  <c r="O94" i="5"/>
  <c r="D14" i="5"/>
  <c r="O15" i="5"/>
  <c r="O79" i="5"/>
  <c r="O30" i="5"/>
  <c r="O45" i="5"/>
  <c r="M10" i="5"/>
  <c r="D29" i="5"/>
  <c r="O37" i="5"/>
  <c r="O37" i="4"/>
  <c r="D39" i="4"/>
  <c r="O79" i="4"/>
  <c r="M10" i="4"/>
  <c r="D29" i="4"/>
  <c r="D14" i="4"/>
  <c r="O15" i="4"/>
  <c r="O94" i="4"/>
  <c r="O45" i="4"/>
  <c r="O30" i="4"/>
  <c r="O10" i="3"/>
  <c r="O38" i="3"/>
  <c r="O39" i="3"/>
  <c r="O36" i="3"/>
  <c r="O44" i="3"/>
  <c r="O15" i="3"/>
  <c r="O93" i="3"/>
  <c r="O29" i="3"/>
  <c r="N10" i="10" l="1"/>
  <c r="F9" i="5"/>
  <c r="F10" i="9"/>
  <c r="N38" i="9"/>
  <c r="F9" i="4"/>
  <c r="N9" i="4" s="1"/>
  <c r="N10" i="4"/>
  <c r="F10" i="12"/>
  <c r="D10" i="12" s="1"/>
  <c r="N37" i="12"/>
  <c r="F10" i="11"/>
  <c r="D10" i="11" s="1"/>
  <c r="N39" i="11"/>
  <c r="H9" i="6"/>
  <c r="N10" i="6"/>
  <c r="D28" i="3"/>
  <c r="I10" i="3"/>
  <c r="N10" i="3" s="1"/>
  <c r="O14" i="12"/>
  <c r="M9" i="12"/>
  <c r="O7" i="12" s="1"/>
  <c r="O28" i="12"/>
  <c r="D37" i="12"/>
  <c r="O38" i="12"/>
  <c r="O29" i="11"/>
  <c r="D39" i="11"/>
  <c r="O40" i="11"/>
  <c r="M9" i="11"/>
  <c r="O7" i="11" s="1"/>
  <c r="O14" i="11"/>
  <c r="O27" i="10"/>
  <c r="O14" i="10"/>
  <c r="D37" i="10"/>
  <c r="O38" i="10"/>
  <c r="D10" i="10"/>
  <c r="D38" i="9"/>
  <c r="O39" i="9"/>
  <c r="O28" i="9"/>
  <c r="M9" i="9"/>
  <c r="D10" i="9"/>
  <c r="D9" i="9" s="1"/>
  <c r="D4" i="9" s="1"/>
  <c r="O14" i="9"/>
  <c r="O28" i="8"/>
  <c r="O14" i="8"/>
  <c r="M9" i="8"/>
  <c r="O7" i="8" s="1"/>
  <c r="D10" i="8"/>
  <c r="O40" i="7"/>
  <c r="M9" i="7"/>
  <c r="O7" i="7" s="1"/>
  <c r="D10" i="7"/>
  <c r="D9" i="7" s="1"/>
  <c r="O9" i="7" s="1"/>
  <c r="O29" i="7"/>
  <c r="O14" i="7"/>
  <c r="O14" i="6"/>
  <c r="M9" i="6"/>
  <c r="O7" i="6" s="1"/>
  <c r="D10" i="6"/>
  <c r="O27" i="6"/>
  <c r="O37" i="6"/>
  <c r="M9" i="5"/>
  <c r="O7" i="5" s="1"/>
  <c r="O29" i="5"/>
  <c r="O14" i="5"/>
  <c r="O14" i="4"/>
  <c r="M9" i="4"/>
  <c r="O7" i="4" s="1"/>
  <c r="D10" i="4"/>
  <c r="O29" i="4"/>
  <c r="O39" i="4"/>
  <c r="O9" i="3"/>
  <c r="O14" i="3"/>
  <c r="O28" i="3"/>
  <c r="F9" i="9" l="1"/>
  <c r="N9" i="9" s="1"/>
  <c r="N10" i="9"/>
  <c r="N9" i="6"/>
  <c r="O7" i="9"/>
  <c r="F9" i="12"/>
  <c r="N10" i="12"/>
  <c r="N10" i="11"/>
  <c r="F9" i="11"/>
  <c r="N9" i="11" s="1"/>
  <c r="D4" i="7"/>
  <c r="I9" i="3"/>
  <c r="D10" i="3"/>
  <c r="D9" i="12"/>
  <c r="O10" i="12"/>
  <c r="O37" i="12"/>
  <c r="D9" i="11"/>
  <c r="O10" i="11"/>
  <c r="O39" i="11"/>
  <c r="D9" i="10"/>
  <c r="O10" i="10"/>
  <c r="O37" i="10"/>
  <c r="O9" i="9"/>
  <c r="O10" i="9"/>
  <c r="O38" i="9"/>
  <c r="D9" i="8"/>
  <c r="O10" i="8"/>
  <c r="O10" i="7"/>
  <c r="D9" i="6"/>
  <c r="O10" i="6"/>
  <c r="D9" i="4"/>
  <c r="O10" i="4"/>
  <c r="D9" i="3" l="1"/>
  <c r="N9" i="3"/>
  <c r="N9" i="12"/>
  <c r="O9" i="12"/>
  <c r="O9" i="11"/>
  <c r="O9" i="10"/>
  <c r="O9" i="8"/>
  <c r="D4" i="8"/>
  <c r="D4" i="6"/>
  <c r="O9" i="6"/>
  <c r="O9" i="4"/>
  <c r="D48" i="5" l="1"/>
  <c r="H40" i="5"/>
  <c r="H39" i="5" l="1"/>
  <c r="N40" i="5"/>
  <c r="D40" i="5"/>
  <c r="O48" i="5"/>
  <c r="H10" i="5" l="1"/>
  <c r="N39" i="5"/>
  <c r="D39" i="5"/>
  <c r="O40" i="5"/>
  <c r="N10" i="5" l="1"/>
  <c r="H9" i="5"/>
  <c r="D10" i="5"/>
  <c r="O39" i="5"/>
  <c r="N9" i="5" l="1"/>
  <c r="D9" i="5"/>
  <c r="O10" i="5"/>
  <c r="O9" i="5" l="1"/>
  <c r="D4" i="5"/>
  <c r="G24" i="30" l="1"/>
  <c r="G10" i="30" s="1"/>
  <c r="F239" i="30" l="1"/>
  <c r="G239" i="30"/>
  <c r="G171" i="30" l="1"/>
  <c r="G9" i="30" s="1"/>
  <c r="F171" i="30"/>
  <c r="F9" i="30" s="1"/>
</calcChain>
</file>

<file path=xl/sharedStrings.xml><?xml version="1.0" encoding="utf-8"?>
<sst xmlns="http://schemas.openxmlformats.org/spreadsheetml/2006/main" count="7322" uniqueCount="779">
  <si>
    <t>ĐĂK GLEI</t>
  </si>
  <si>
    <t>KON RẪY</t>
  </si>
  <si>
    <t>KON PLONG</t>
  </si>
  <si>
    <t>NỘI DUNG</t>
  </si>
  <si>
    <t>STT</t>
  </si>
  <si>
    <t>I</t>
  </si>
  <si>
    <t>Nộp trả theo kết luận kiểm toán 2014</t>
  </si>
  <si>
    <t>II</t>
  </si>
  <si>
    <t>Trả nợ vay Kiên cố hóa kênh mương</t>
  </si>
  <si>
    <t>Kinh phí thừa không có nhu cầu sử dụng nộp trả</t>
  </si>
  <si>
    <t>Nộp trả khác (Theo QĐ UBND)</t>
  </si>
  <si>
    <t>Nộp trả theo kết luận kiểm toán 2013</t>
  </si>
  <si>
    <t>A</t>
  </si>
  <si>
    <t>Nộp trả NS trung ương</t>
  </si>
  <si>
    <t>B</t>
  </si>
  <si>
    <t>Nộp trả ngân sách tỉnh</t>
  </si>
  <si>
    <t>Kinh phí khấu trừ ngân sách huyện, thành phố nộp trả về ngân sách tỉnh năm 2015</t>
  </si>
  <si>
    <t>Nguồn NS trung ương</t>
  </si>
  <si>
    <t>Nguồn ngân sách tỉnh</t>
  </si>
  <si>
    <t>A1</t>
  </si>
  <si>
    <t>A2</t>
  </si>
  <si>
    <t>A3</t>
  </si>
  <si>
    <t>A4</t>
  </si>
  <si>
    <t>Tổng số</t>
  </si>
  <si>
    <t>Tổng số huyện nộp trả</t>
  </si>
  <si>
    <t>TỔNG SỐ (A + B)</t>
  </si>
  <si>
    <t>Trong đó</t>
  </si>
  <si>
    <t>TỔNG HỢP KINH PHÍ CÁC HUYỆN VÀ THÀNH PHỐ NỘP TRẢ NGÂN SÁCH CẤP TRÊN NĂM 2016</t>
  </si>
  <si>
    <t>TABMIS B301 18-5-2016</t>
  </si>
  <si>
    <t>C</t>
  </si>
  <si>
    <t>Điều chỉnh giảm thu bổ sung CMT năm 2016 (Bù hụt thu VAT hàng nông sản 766 tr.đ)</t>
  </si>
  <si>
    <t>Thu hồi kinh phí BTXH</t>
  </si>
  <si>
    <t>Khấu trừ kinh phí sự nghiệp đào tạo của TT dạy nghề huyện</t>
  </si>
  <si>
    <t>Điều chỉnh KP thực hiện CCTL cấp thừa</t>
  </si>
  <si>
    <t>Thu hồi kinh phí hỗ trợ chi phí học tập</t>
  </si>
  <si>
    <t>Điều chỉnh giảm thu bổ sung CMT năm 2016 Chương trình NTM</t>
  </si>
  <si>
    <t>Nộp trả NS tỉnh</t>
  </si>
  <si>
    <t>Kinh phí thực hiện CTMTQG NTM</t>
  </si>
  <si>
    <t>Kinh phí mở lớp dạy tiếng dân tộc</t>
  </si>
  <si>
    <t>Kinh phí 40% tiền thu sử dụng đất trích thừa</t>
  </si>
  <si>
    <t>Kinh phí thực hiện Chương trình SEQAP</t>
  </si>
  <si>
    <t>Hoàn trả ngân sách tỉnh nguồn tập trung</t>
  </si>
  <si>
    <t>Đã điều hòa cho đơn vị thiếu nguồn</t>
  </si>
  <si>
    <t>Chi trả nợ vay</t>
  </si>
  <si>
    <t>Kinh phí miễn thu thủy lợi phí</t>
  </si>
  <si>
    <t>Kinh phí Chương trình MTQG Văn hóa</t>
  </si>
  <si>
    <t>Kinh phí tiêu hủy gia súc</t>
  </si>
  <si>
    <t>Kinh phí thực hiện đề án cao su tiểu điền</t>
  </si>
  <si>
    <t>Kinh phí liên minh hợp tác xã</t>
  </si>
  <si>
    <t>Kinh phí Chương trình MTQG Giảm nghèo bền vững</t>
  </si>
  <si>
    <t xml:space="preserve"> - Vốn đầu tư</t>
  </si>
  <si>
    <t xml:space="preserve"> - Vốn sự nghiệp</t>
  </si>
  <si>
    <t>Kinh phí Chương trình MTQG Việc làm Dạy nghề</t>
  </si>
  <si>
    <t>Kinh phí thực hiện NĐ 67/2007/NĐ-CP</t>
  </si>
  <si>
    <t>Kinh phí thực hiện Luật người cao tuổi</t>
  </si>
  <si>
    <t>Kinh phí hỗ trợ tiền điện hộ nghèo</t>
  </si>
  <si>
    <t>Kinh phí thực hiện QĐ 755</t>
  </si>
  <si>
    <t>Kinh phí mua bảo hiểm y tế cho đối tượng BTXH theo NĐ 67, NĐ 13</t>
  </si>
  <si>
    <t>Kinh phí Đại hội Đảng các cấp</t>
  </si>
  <si>
    <t>Kinh phí thực hiện Đề án Tri thức trẻ tình nguyện</t>
  </si>
  <si>
    <t>Kinh phí hoạt động của TT giáo dục cộng đồng</t>
  </si>
  <si>
    <t>Nộp trả KP hỗ trợ bù giảm thu thuế VAT đối với hàng nông sản</t>
  </si>
  <si>
    <t>Kinh phí hỗ trợ khắc phục hạn hán năm 2016</t>
  </si>
  <si>
    <t>Thành phố Kon Tum</t>
  </si>
  <si>
    <t>Chương trình MTQG Đào tạo - Dạy nghề</t>
  </si>
  <si>
    <t>Chương trình MTQG Nước sạch VSMT NT</t>
  </si>
  <si>
    <t>Chương trình MTQG Xây dựng NTM</t>
  </si>
  <si>
    <t>Kinh phí thực hiện NĐ 49, 74</t>
  </si>
  <si>
    <t>Kinh phí thực hiện chính sách hỗ trợ bảo vệ đất trồng lúa theo NĐ 42/2012/NĐ-CP</t>
  </si>
  <si>
    <t>Kinh phí hỗ trợ kiến thiết thị chính đô thị, chỉnh trang khu du lịch</t>
  </si>
  <si>
    <t>Kinh phí khắc phục hậu quả hạn hán và xâm nhập mặn vụ Đông Xuân 2013-2014</t>
  </si>
  <si>
    <t>KP di dời các hộ dân thôn Đăk Sa xã Đăk Ring_Kon Plong</t>
  </si>
  <si>
    <t>Kinh phí hỗ trợ thay thế xe theo Quyết định 548/QĐ-TTg</t>
  </si>
  <si>
    <t>Kinh phí chi trả học bổng học sinh khuyết tật</t>
  </si>
  <si>
    <t>Kinh phí đầu tư cổng chào bị thừa</t>
  </si>
  <si>
    <t>Huyện lập thủ tục điều chỉnh giảm thu, giảm chi theo Thông báo Sở Tài chính</t>
  </si>
  <si>
    <t>1</t>
  </si>
  <si>
    <t>NGỌC HỒI</t>
  </si>
  <si>
    <t>Nộp trả 50% kinh phí tăng thu để bù hụt thu ngân sách tỉnh năm 2015</t>
  </si>
  <si>
    <t>Kinh phí hỗ trợ tiền ăn cho HS DTTS rất ít người</t>
  </si>
  <si>
    <t>ĐĂK HÀ</t>
  </si>
  <si>
    <t>Thu hồi kinh phí thực hiện NĐ 86</t>
  </si>
  <si>
    <t>Giảm trừ dự toán năm 2016 theo KL KTNN năm 2014 của TP Kon , huyện Sa Thầy kinh phí thực hiện chính sách cho người có uy tín trong đồng bào DTTS</t>
  </si>
  <si>
    <t>Khấu trừ 50% tăng thu NS huyện để bù hụt thu NST năm 2015</t>
  </si>
  <si>
    <t>Thu hồi kinh phí tinh giãn biên chế (QĐ 977)</t>
  </si>
  <si>
    <t>ĐĂK TÔ</t>
  </si>
  <si>
    <t>Thu hồi kinh phí chi trả chính sách theo QĐ 66/TTg</t>
  </si>
  <si>
    <t xml:space="preserve"> Điều chỉnh giảm cân đối bổ sung BQL Khu NN ƯDCNC Măng Đen</t>
  </si>
  <si>
    <t>Điều chỉnh giảm thu bổ sung CMT năm 2016 CT 30a</t>
  </si>
  <si>
    <t>Kinh phí sữa chữa cầu treo</t>
  </si>
  <si>
    <t>Kinh phí thực hiện định canh định cư xen ghép</t>
  </si>
  <si>
    <t>Kinh phí thực hiện nhiệm vụ quy hoạch</t>
  </si>
  <si>
    <t>Kinh phí cấp bù học phí cho HS DTTS theo NQ 05 HĐND tỉnh</t>
  </si>
  <si>
    <t>Kinh phí thực hiện NĐ 19/2013/NĐ-CP (thu hút kéo dài)</t>
  </si>
  <si>
    <t>Nguồn thực hiện  CCTL tỉnh bổ sung năm 2012 chuyển nguồn kéo dài đến 2016</t>
  </si>
  <si>
    <t>Kinh phí thực hiện KCHKM, giao thông nông thôn</t>
  </si>
  <si>
    <t>Kinh phí hoạt động của tiểu đội dân quân TT của xã biên giới</t>
  </si>
  <si>
    <t>Kinh phí hỗ trợ phát triển sản xuất</t>
  </si>
  <si>
    <t>Kinh phí thực hiện chi phí học tập cho Sinh viên DTTS</t>
  </si>
  <si>
    <t>Kinh phí sửa chữa trụ sở phòng TN-MT huyện Đăk Tô - Hạng mục cải tạo mái nhà làm việc để làm kho Lưu trữ (Vốn dầu tư)</t>
  </si>
  <si>
    <t>IA H'DRAI</t>
  </si>
  <si>
    <t>TU MƠ RÔNG</t>
  </si>
  <si>
    <t>SA THẦY</t>
  </si>
  <si>
    <t>Chương trihf sắp xếp bố trí dân cư theo QĐ 109/2006/TTg</t>
  </si>
  <si>
    <t>Chương trình 134 kéo dài</t>
  </si>
  <si>
    <t>Chương trình 135 GĐ II</t>
  </si>
  <si>
    <t>Kinh phí từ nguồn thu sử dụng đất năm 2012</t>
  </si>
  <si>
    <t>Hỗ trợ học sinh dân tộc bán trú và trường PTDT bán trú theo quyết đinh 85/2010/QĐ-TTg</t>
  </si>
  <si>
    <t>Dự kiến nộp trả TW do hết nhiệm vụ chi</t>
  </si>
  <si>
    <t>Kinh phí khắc phục hạn hán vụ đông xuân 2013, 2014-2015</t>
  </si>
  <si>
    <t>Kính phí khắc phục bão luc 2014</t>
  </si>
  <si>
    <t>Nộp trả NST để nộp trả theo KL KTNN năm 2015 (phần kiến nghị tại NST)</t>
  </si>
  <si>
    <t>Nộp trả NST để nộp trả theo KL KTNN năm 2015 (phần kiến nghị tại  NSH)</t>
  </si>
  <si>
    <t>Bù hụt thu ngân sách tỉnh và ngân sách huyện 2015 (Chuyển nguồn)</t>
  </si>
  <si>
    <t>Chưa xác định nội dung (Hỏi lại Đăk Tô)</t>
  </si>
  <si>
    <t>Tu Mơ Rông nợ 69 tr</t>
  </si>
  <si>
    <t>Tu Mơ Rông nợ 698,3 tr</t>
  </si>
  <si>
    <t>Tu Mơ Rông nợ 15,6 tr</t>
  </si>
  <si>
    <t>Tu Mơ Rông nợ 1.891 tr</t>
  </si>
  <si>
    <t>Tu Mơ Rông nợ 3.070 tr</t>
  </si>
  <si>
    <t>Đã điều hòa cho đơn vị thiếu nguồn hoặc bổ sung cho các đơn vị khác</t>
  </si>
  <si>
    <t>Chia ra theo từng nhiệm vụ cụ thể</t>
  </si>
  <si>
    <t>12=4+5+6+7+9</t>
  </si>
  <si>
    <t>Tổng nguồn còn lại hiện đang tồn tại ngân sách tỉnh</t>
  </si>
  <si>
    <t>Nộp trả NSTW theo KL Kiểm toán NS 2014 (Đã nộp TW đầu năm 2016)</t>
  </si>
  <si>
    <t>Nộp trả theo ý kiến Bộ Tài chính (BTC đã khấu trừ dự toán 2016 của tỉnh)</t>
  </si>
  <si>
    <t>Nộp trả KP CCTL còn tồn tại các huyện theo QĐ 244_2017)</t>
  </si>
  <si>
    <t>Nộp trả KP CCTL còn tồn tại các huyện theo QĐ 244_2017; Thông báo số 810_STC)</t>
  </si>
  <si>
    <t>III</t>
  </si>
  <si>
    <t>Kinh phí tiền điện hộ nghèo</t>
  </si>
  <si>
    <t>IV</t>
  </si>
  <si>
    <t xml:space="preserve">Kinh phí cấp bù thủy lợi phí </t>
  </si>
  <si>
    <t>a</t>
  </si>
  <si>
    <t>Giám đốc</t>
  </si>
  <si>
    <t>Kế toán trưởng</t>
  </si>
  <si>
    <t>Người Lập Biểu</t>
  </si>
  <si>
    <t>Trong đó: Các khoản thu có cấp ngân sách là 0</t>
  </si>
  <si>
    <t xml:space="preserve">Các khoản thu không có trong công thức </t>
  </si>
  <si>
    <t>Thu kết dư ngân sách</t>
  </si>
  <si>
    <t>THU KẾT DƯ NGÂN SÁCH</t>
  </si>
  <si>
    <t>E</t>
  </si>
  <si>
    <t>Các khoản thu không có trong công thức</t>
  </si>
  <si>
    <t>Thu chuyển nguồn</t>
  </si>
  <si>
    <t xml:space="preserve">THU CHUYỂN NGUỒN </t>
  </si>
  <si>
    <t>D</t>
  </si>
  <si>
    <t>Các khoản thu chưa có trong công thức</t>
  </si>
  <si>
    <t>Thu hỗ trợ từ địa phương khác</t>
  </si>
  <si>
    <t>Thu từ ngân sách cấp dưới nộp lên</t>
  </si>
  <si>
    <t>Bổ sung có mục tiêu bằng nguồn vốn ngoài nước</t>
  </si>
  <si>
    <t>2.2</t>
  </si>
  <si>
    <t>Bổ sung có mục tiêu bằng nguồn vốn trong nước</t>
  </si>
  <si>
    <t>2.1</t>
  </si>
  <si>
    <t>Bổ sung có mục tiêu</t>
  </si>
  <si>
    <t>Bổ sung cân đối</t>
  </si>
  <si>
    <t>Thu bổ sung từ ngân sách cấp trên</t>
  </si>
  <si>
    <t>THU CHUYỂN GIAO NGÂN SÁCH</t>
  </si>
  <si>
    <t>Tạm vay khác</t>
  </si>
  <si>
    <t>Tạm ứng từ Ngân hàng Nhà nước theo Lệnh của Chính phủ</t>
  </si>
  <si>
    <t>Tạm vay của NSNN</t>
  </si>
  <si>
    <t>Vay ngoài nước</t>
  </si>
  <si>
    <t>Tr.đó: Địa phương vay từ nguồn cho vay lại của Chính phủ</t>
  </si>
  <si>
    <t>Vay trong nước</t>
  </si>
  <si>
    <t>VAY CỦA NGÂN SÁCH NHÀ NƯỚC</t>
  </si>
  <si>
    <t xml:space="preserve">Trong đó: Các khoản thu có cấp ngân sách là 0 </t>
  </si>
  <si>
    <t>VIII</t>
  </si>
  <si>
    <t>Tạm thu ngân sách</t>
  </si>
  <si>
    <t>VII</t>
  </si>
  <si>
    <t>Thu từ quỹ dự trữ tài chính</t>
  </si>
  <si>
    <t>Thu lãi cho vay</t>
  </si>
  <si>
    <t>1.2</t>
  </si>
  <si>
    <t>Thu nợ gốc cho vay</t>
  </si>
  <si>
    <t>1.1</t>
  </si>
  <si>
    <t>Thu từ các khoản cho vay của nhà nước</t>
  </si>
  <si>
    <t xml:space="preserve">Thu hồi các khoản cho vay của Nhà nước và thu từ quỹ dự trữ tài chính </t>
  </si>
  <si>
    <t>VI</t>
  </si>
  <si>
    <t>Các khoản huy động đóng góp khác</t>
  </si>
  <si>
    <t>Các khoản huy động đóng góp xây dựng cơ sở hạ tầng</t>
  </si>
  <si>
    <t>V</t>
  </si>
  <si>
    <t>Thu Viện trợ</t>
  </si>
  <si>
    <t>Hoàn thuế GTGT</t>
  </si>
  <si>
    <t>Thu khác</t>
  </si>
  <si>
    <t>1.7</t>
  </si>
  <si>
    <t>Thuế bảo vệ môi trường hàng nhập khẩu</t>
  </si>
  <si>
    <t>1.6</t>
  </si>
  <si>
    <t>          - Thuế tự vệ</t>
  </si>
  <si>
    <t>          - Thuế chống phân biệt đối xử</t>
  </si>
  <si>
    <t xml:space="preserve">          - Thuế chống trợ cấp </t>
  </si>
  <si>
    <t xml:space="preserve">Tr.đó: - Thuế chống bán phá giá </t>
  </si>
  <si>
    <t>Thuế bổ sung đối với hàng hoá nhập khẩu vào Việt Nam</t>
  </si>
  <si>
    <t>1.5</t>
  </si>
  <si>
    <t>Thuế giá trị gia tăng hàng nhập khẩu</t>
  </si>
  <si>
    <t>1.4</t>
  </si>
  <si>
    <t>Thuế tiêu thụ đặc biệt hàng nhập khẩu</t>
  </si>
  <si>
    <t>1.3</t>
  </si>
  <si>
    <t>Thuế nhập khẩu</t>
  </si>
  <si>
    <t>Thuế xuất khẩu</t>
  </si>
  <si>
    <t>Tổng thu từ hoạt động XNK</t>
  </si>
  <si>
    <t>Thu cân đối từ hoạt động xuất nhập khẩu</t>
  </si>
  <si>
    <t>Khác</t>
  </si>
  <si>
    <t>2.8</t>
  </si>
  <si>
    <t>Thu chênh lệch giá condensate</t>
  </si>
  <si>
    <t>2.7</t>
  </si>
  <si>
    <t>Phụ thu về condensate</t>
  </si>
  <si>
    <t>2.6</t>
  </si>
  <si>
    <t>Thuế đặc biệt</t>
  </si>
  <si>
    <t>2.5</t>
  </si>
  <si>
    <t>Lợi nhuận sau thuế được chia của Chính phủ Việt Nam</t>
  </si>
  <si>
    <t>2.4</t>
  </si>
  <si>
    <t>Lãi được chia của Chính phủ Việt Nam</t>
  </si>
  <si>
    <t>2.3</t>
  </si>
  <si>
    <t>Thuế thu nhập doanh nghiệp</t>
  </si>
  <si>
    <t>Thuế tài nguyên</t>
  </si>
  <si>
    <t>1.8</t>
  </si>
  <si>
    <t>Thu chênh lệch giá dầu</t>
  </si>
  <si>
    <t>Phụ thu về dầu</t>
  </si>
  <si>
    <t>Dầu lãi được chia của Chính phủ Việt Nam</t>
  </si>
  <si>
    <t>Thu về dầu thô</t>
  </si>
  <si>
    <t>13.5</t>
  </si>
  <si>
    <t>          - Lợi nhuận còn lại của các DN do địa phương quản lý</t>
  </si>
  <si>
    <t>Lợi nhuận sau thuế còn lại sau khi trích lập các quỹ</t>
  </si>
  <si>
    <t>13.4</t>
  </si>
  <si>
    <t>Lợi nhuận được chia từ phần vốn nhà nước đầu tư tại doanh nghiệp</t>
  </si>
  <si>
    <t>13.3</t>
  </si>
  <si>
    <t>Thu cổ tức</t>
  </si>
  <si>
    <t>13.2</t>
  </si>
  <si>
    <t>Thu hồi vốn của Nhà nước tại các tổ chức kinh tế</t>
  </si>
  <si>
    <t>13.1</t>
  </si>
  <si>
    <t>          - Thu từ doanh nghiệp do địa phương quản lý</t>
  </si>
  <si>
    <t>Tr.đó: - Thu từ doanh nghiệp do Trung ương quản lý</t>
  </si>
  <si>
    <t>Tr.đó: Tiền đền bù thiệt hại khi NN thu hồi đất công</t>
  </si>
  <si>
    <t xml:space="preserve">Thu từ quỹ đất công ích và thu hoa lợi công sản khác </t>
  </si>
  <si>
    <t>Tr.đó: Thu tiền bảo vệ và phát triển đất trồng lúa</t>
  </si>
  <si>
    <t>Thu khác còn lại</t>
  </si>
  <si>
    <t>11.8</t>
  </si>
  <si>
    <t>Lãi thu từ các khoản tham gia góp vốn của nhà nước</t>
  </si>
  <si>
    <t>11.7</t>
  </si>
  <si>
    <t>11.6</t>
  </si>
  <si>
    <t>11.5</t>
  </si>
  <si>
    <t>Thu hồi các khoản chi năm trước</t>
  </si>
  <si>
    <t>11.4</t>
  </si>
  <si>
    <t>Tr.đó: Tịch thu chống lậu</t>
  </si>
  <si>
    <t xml:space="preserve">Thu tịch thu </t>
  </si>
  <si>
    <t>11.3</t>
  </si>
  <si>
    <t>                - Phạt vi phạm hành chính do ngành thuế thực hiện</t>
  </si>
  <si>
    <t>Trong đó: - Phạt vi phạm hành chính trong lĩnh vực an toàn giao thông</t>
  </si>
  <si>
    <t>Thu tiền phạt</t>
  </si>
  <si>
    <t>11.2</t>
  </si>
  <si>
    <t>Thu chênh lệch tỷ giá ngoại tệ</t>
  </si>
  <si>
    <t>11.1</t>
  </si>
  <si>
    <t>Thu khác ngân sách</t>
  </si>
  <si>
    <t>           - Thu từ giấy phép do Ủy ban nhân dân cấp tỉnh cấp</t>
  </si>
  <si>
    <t>Tr.đó: - Thu từ giấy phép do cơ quan Trung ương cấp</t>
  </si>
  <si>
    <t>Thu tiền cấp quyền khai thác tài nguyên khác còn lại</t>
  </si>
  <si>
    <t>10.3</t>
  </si>
  <si>
    <t>Thu tiền cấp quyền khai thác vùng biển</t>
  </si>
  <si>
    <t>10.2</t>
  </si>
  <si>
    <t>Thu tiền cấp quyền khai thác khoáng sản</t>
  </si>
  <si>
    <t>10.1</t>
  </si>
  <si>
    <t>9.5</t>
  </si>
  <si>
    <t>Thuế tiêu thụ đặc biệt</t>
  </si>
  <si>
    <t>9.4</t>
  </si>
  <si>
    <t xml:space="preserve">Thu từ thu nhập sau thuế </t>
  </si>
  <si>
    <t>9.3</t>
  </si>
  <si>
    <t>9.2</t>
  </si>
  <si>
    <t>Thuế giá trị gia tăng</t>
  </si>
  <si>
    <t>9.1</t>
  </si>
  <si>
    <t>Thu từ hoạt động xổ số kiến thiết</t>
  </si>
  <si>
    <t>Thu tiền cho thuê và bán nhà ở thuộc sở hữu nhà nước</t>
  </si>
  <si>
    <t>8.5</t>
  </si>
  <si>
    <t>Thu tiền sử dụng đất</t>
  </si>
  <si>
    <t>8.4</t>
  </si>
  <si>
    <t>8.3</t>
  </si>
  <si>
    <t>Thuế sử dụng đất phi nông nghiệp</t>
  </si>
  <si>
    <t>8.2</t>
  </si>
  <si>
    <t>Thuế sử dụng đất nông nghiệp</t>
  </si>
  <si>
    <t>8.1</t>
  </si>
  <si>
    <t>7.4</t>
  </si>
  <si>
    <t>7.3</t>
  </si>
  <si>
    <t>7.2</t>
  </si>
  <si>
    <t>7.1</t>
  </si>
  <si>
    <t>                - Phí Tham quan</t>
  </si>
  <si>
    <t>                - Phí BVMT đối với khai thác khoáng sản</t>
  </si>
  <si>
    <t>                - Phí thuộc lĩnh vực đường biển</t>
  </si>
  <si>
    <t>Trong đó: - Phí thuộc lĩnh vực đường bộ</t>
  </si>
  <si>
    <t>Lệ phí trước bạ</t>
  </si>
  <si>
    <t>                - Từ hàng hóa sản xuất trong nước</t>
  </si>
  <si>
    <t>Trong đó: - Từ hàng nhập khẩu bán ra trong nước</t>
  </si>
  <si>
    <t>Thuế bảo vệ môi trường do cơ quan thuế thực hiện</t>
  </si>
  <si>
    <t>Thuế thu nhập cá nhân</t>
  </si>
  <si>
    <t>3.5</t>
  </si>
  <si>
    <t>           - Tài nguyên nước thủy điện</t>
  </si>
  <si>
    <t>3.4</t>
  </si>
  <si>
    <t>3.3</t>
  </si>
  <si>
    <t>Tr.đó: Thuế tiêu thụ đặc biệt hàng nhập khẩu bán ra trong nước</t>
  </si>
  <si>
    <t>Thuế tiêu thụ đặc biệt  hàng sản xuất - kinh doanh trong nước</t>
  </si>
  <si>
    <t>3.2</t>
  </si>
  <si>
    <t>Thuế giá trị gia tăng hàng sản xuất - kinh doanh trong nước</t>
  </si>
  <si>
    <t>3.1</t>
  </si>
  <si>
    <t>Thu từ khu vực kinh tế ngoài quốc doanh</t>
  </si>
  <si>
    <t>Thu từ khu vực doanh nghiệp có vốn đầu tư nước ngoài</t>
  </si>
  <si>
    <t>1.2.5</t>
  </si>
  <si>
    <t>            - Tài nguyên nước thủy điện</t>
  </si>
  <si>
    <t>1.2.4</t>
  </si>
  <si>
    <t xml:space="preserve">Thuế thu nhập doanh nghiệp </t>
  </si>
  <si>
    <t>1.2.3</t>
  </si>
  <si>
    <t>1.2.2</t>
  </si>
  <si>
    <t>1.2.1</t>
  </si>
  <si>
    <t>Thu từ khu vực doanh nghiệp do Nhà nước giữ vai trò chủ đạo địa phương quản lý</t>
  </si>
  <si>
    <t>1.1.5</t>
  </si>
  <si>
    <t>1.1.4</t>
  </si>
  <si>
    <t>1.1.3</t>
  </si>
  <si>
    <t>1.1.2</t>
  </si>
  <si>
    <t>1.1.1</t>
  </si>
  <si>
    <t xml:space="preserve">Thu từ khu vực doanh nghiệp do Nhà nước giữ vai trò chủ đạo Trung ương quản lý </t>
  </si>
  <si>
    <t>Thu từ khu vực doanh nghiệp do Nhà nước giữ vai trò chủ đạo</t>
  </si>
  <si>
    <t>Thu nội địa không kể dầu thô</t>
  </si>
  <si>
    <t>Tr.đó: Thu NSNN (Đã loại trừ hoàn thuế)</t>
  </si>
  <si>
    <t>THU NGÂN SÁCH NHÀ NƯỚC</t>
  </si>
  <si>
    <t>TỔNG SỐ (Đã loại trừ hoàn thuế)</t>
  </si>
  <si>
    <t>TỔNG SỐ</t>
  </si>
  <si>
    <t>9=10+11+12</t>
  </si>
  <si>
    <t>7=8+9</t>
  </si>
  <si>
    <t>3=4+5+6</t>
  </si>
  <si>
    <t>1=2+3</t>
  </si>
  <si>
    <t>NS cấp xã</t>
  </si>
  <si>
    <t>NS cấp huyện</t>
  </si>
  <si>
    <t>NS cấp tỉnh</t>
  </si>
  <si>
    <t>Chia ra</t>
  </si>
  <si>
    <t>NSĐP</t>
  </si>
  <si>
    <t>NSTW</t>
  </si>
  <si>
    <t>NSNN</t>
  </si>
  <si>
    <t>Lũy kế thực hiện từ đầu năm</t>
  </si>
  <si>
    <t>Thực hiện trong kỳ</t>
  </si>
  <si>
    <t>Chỉ tiêu</t>
  </si>
  <si>
    <t>Đơn vị: Đồng</t>
  </si>
  <si>
    <t>Địa bàn: 62TTT-Tổng Tỉnh Kon Tum</t>
  </si>
  <si>
    <t>(QĐ…./QĐ-BTC ngày ….)</t>
  </si>
  <si>
    <t>Mẫu số B2-01/NS-Tabmis</t>
  </si>
  <si>
    <t>KHO BẠC NHÀ NƯỚC 3010-KBNN Kon Tum</t>
  </si>
  <si>
    <t>KHO BẠC NHÀ NƯỚC 3011-VP KBNN Kon Tum</t>
  </si>
  <si>
    <t>KHO BẠC NHÀ NƯỚC 3019-KBNN Tu Mơ Rông- Kon Tum</t>
  </si>
  <si>
    <t>KHO BẠC NHÀ NƯỚC 3014-KBNN Sa Thày - Kon Tum</t>
  </si>
  <si>
    <t>KHO BẠC NHÀ NƯỚC 3016-KBNN Ngọc Hồi - Kon Tum</t>
  </si>
  <si>
    <t>KHO BẠC NHÀ NƯỚC 3015-KBNN Kon Rẫy – Kon Tum</t>
  </si>
  <si>
    <t>KHO BẠC NHÀ NƯỚC 3018-KBNN Kon Plông – Kon Tum</t>
  </si>
  <si>
    <t>KHO BẠC NHÀ NƯỚC 3021-KBNN Ia H'Drai - KonTum</t>
  </si>
  <si>
    <t>KHO BẠC NHÀ NƯỚC 3013-KBNN Dak Tô - Kon Tum</t>
  </si>
  <si>
    <t>KHO BẠC NHÀ NƯỚC 3012-KBNN DaK Glei - Kon Tum</t>
  </si>
  <si>
    <t>KHO BẠC NHÀ NƯỚC 3017-KBNN Dak Hà - Kon Tum</t>
  </si>
  <si>
    <t>THÔNG BÁO BỔ SUNG CÓ MỤC TIÊU NGÂN SÁCH TỈNH CHO NGÂN SÁCH HUYỆN, THÀNH PHỐ NĂM 2020</t>
  </si>
  <si>
    <t>( Kèm theo Văn bản số           /STC-QLNS ngày         tháng           năm 2020 của Sở Tài chính)</t>
  </si>
  <si>
    <t>ĐVT: Triệu đồng</t>
  </si>
  <si>
    <t xml:space="preserve">Nội dung </t>
  </si>
  <si>
    <t>Quyết định giao dự toán</t>
  </si>
  <si>
    <t>VB của Sở Tài chính</t>
  </si>
  <si>
    <t>Mã ngành kinh tế</t>
  </si>
  <si>
    <t>TKTN</t>
  </si>
  <si>
    <t>Mã CTMT, DA</t>
  </si>
  <si>
    <t>Số</t>
  </si>
  <si>
    <t>Ngày</t>
  </si>
  <si>
    <t>Kon Tum</t>
  </si>
  <si>
    <t>Đăk Hà</t>
  </si>
  <si>
    <t>Đăk Tô</t>
  </si>
  <si>
    <t>Ngọc Hồi</t>
  </si>
  <si>
    <t>Đăk Glei</t>
  </si>
  <si>
    <t>Sa Thầy</t>
  </si>
  <si>
    <t>Ia HDrai</t>
  </si>
  <si>
    <t>Kon Rẫy</t>
  </si>
  <si>
    <t>Kon Plong</t>
  </si>
  <si>
    <t>Tu Mơ Rông</t>
  </si>
  <si>
    <t>21/4/2020</t>
  </si>
  <si>
    <t>22/4/2020</t>
  </si>
  <si>
    <t xml:space="preserve">Kinh phí thực hiện chính sách hỗ trợ để bảo vệ và phát triển đất trồng lúa năm 2019 </t>
  </si>
  <si>
    <t>24/8/2020</t>
  </si>
  <si>
    <t>21/10/2020</t>
  </si>
  <si>
    <t>22/10/2020</t>
  </si>
  <si>
    <t>Kinh phí còn thừa tại các huyện, thành phố, lập thủ tục nộp trả ngân sách tỉnh</t>
  </si>
  <si>
    <t>Thu hồi kinh phí BSMT còn thừa về lại ngân sách tỉnh</t>
  </si>
  <si>
    <t>Thu hồi kinh phí mua thẻ BHYT cho đối tượng cựu chiến binh; thanh niên xung phong; người làm nhiệm vụ quốc tế Lào, Campuchia; đối tượng theo QĐ 290; dân công hỏa tuyến năm 2019</t>
  </si>
  <si>
    <t>Thu hồi kinh phí thực hiện chính sách trợ giúp xã hội đối với đối tượng bảo trợ xã hội năm 2019</t>
  </si>
  <si>
    <t>Thu hồi kinh phí thực hiện hỗ trợ tiền điện hộ nghèo, hộ CSXH năm 2019</t>
  </si>
  <si>
    <t>Kinh phí thực hiện chính sách sử dụng sản phẩm, dịch vụ công ích thủy lợi trên địa bàn tỉnh năm 2019</t>
  </si>
  <si>
    <t xml:space="preserve">Thu hồi kinh phí hỗ trợ hộ nghèo, hộ cận nghèo đón Tết Nguyên đán Canh Tý 2020 </t>
  </si>
  <si>
    <t xml:space="preserve">Thu hồi kinh phí thực hiện sửa chữa, mua sắm trang bị mới bàn ghế học sinh trên địa bàn tỉnh năm 2020 </t>
  </si>
  <si>
    <t xml:space="preserve">Thu hồi kinh phí đã tạm cấp hỗ trợ người dân gặp khó khăn do đại dịch Coivd-19 để hoàn trả nguồn cải cách tiền lương ngân sách tỉnh năm 2020 </t>
  </si>
  <si>
    <t>Ghi chú: Đề nghị Phòng TCKH huyện theo dõi chặt chẽ các khoản bổ sung có mục tiêu, để tổng hợp báo cáo quyết toán chuyên đề hàng năm.</t>
  </si>
  <si>
    <t>F</t>
  </si>
  <si>
    <t>9233</t>
  </si>
  <si>
    <t>437</t>
  </si>
  <si>
    <t>Từ nguồn ngân sách tỉnh</t>
  </si>
  <si>
    <t>II.2</t>
  </si>
  <si>
    <t>9229</t>
  </si>
  <si>
    <t>432</t>
  </si>
  <si>
    <t>Từ nguồn ngân sách trung ương</t>
  </si>
  <si>
    <t>II.1</t>
  </si>
  <si>
    <t>Kinh phí khấu trừ bổ sung ngân sách huyện để điều chuyển, nộp trả ngân sách tỉnh</t>
  </si>
  <si>
    <t>I.3</t>
  </si>
  <si>
    <t>9213</t>
  </si>
  <si>
    <t>428</t>
  </si>
  <si>
    <t>070</t>
  </si>
  <si>
    <t>436</t>
  </si>
  <si>
    <t>370</t>
  </si>
  <si>
    <t>340</t>
  </si>
  <si>
    <t>280</t>
  </si>
  <si>
    <t>I.2</t>
  </si>
  <si>
    <t>00390</t>
  </si>
  <si>
    <t>Nguồn từ ngân sách trung ương</t>
  </si>
  <si>
    <t>I.1</t>
  </si>
  <si>
    <t>Dự toán bổ sung trong năm</t>
  </si>
  <si>
    <t>Số chuyển tạm ứng thành thực thu</t>
  </si>
  <si>
    <t>Số chưa thông báo (thông báo theo tiến độ nguồn thu)</t>
  </si>
  <si>
    <t>Số được rút tại KBNN</t>
  </si>
  <si>
    <t>Bổ sung có mục tiêu giao đầu năm</t>
  </si>
  <si>
    <t>Dự toán giao đầu năm</t>
  </si>
  <si>
    <t>TỔNG CỘNG</t>
  </si>
  <si>
    <t>số liệu tabmis</t>
  </si>
  <si>
    <t>BSMT</t>
  </si>
  <si>
    <t>cân đối</t>
  </si>
  <si>
    <t>số liệu excel</t>
  </si>
  <si>
    <t>chenh lech BSMT</t>
  </si>
  <si>
    <t>chenh lech can doi</t>
  </si>
  <si>
    <t>Tong so tabmis</t>
  </si>
  <si>
    <t>Tong so excel</t>
  </si>
  <si>
    <t>( Kèm theo Văn bản số           /STC-QLNS ngày         tháng           năm 2019 của Sở Tài chính)</t>
  </si>
  <si>
    <t>Tr.đó: Từ hoạt động thăm dò và khai thác dầu khí (gồm cả thuế giá trị gia tăng thu đối với dầu khí khai thác theo hiệp định hợp đồng thăm dò khai thác dầu khí bán ra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</si>
  <si>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</si>
  <si>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</si>
  <si>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khí than theo hiệp định hợp đồng</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</si>
  <si>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</si>
  <si>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</si>
  <si>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và khí than theo hiệp định hợp đồng</t>
  </si>
  <si>
    <t>Các loại phí lệ phí</t>
  </si>
  <si>
    <t>                -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</si>
  <si>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</si>
  <si>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</si>
  <si>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</si>
  <si>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</si>
  <si>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 xml:space="preserve">Các khoản thu về nhà đất </t>
  </si>
  <si>
    <t xml:space="preserve">Thu tiền cho thuê đất thuê mặt nước </t>
  </si>
  <si>
    <t xml:space="preserve">Tr.đó: Thu từ hoạt động thăm dò và khai thác dầu khí </t>
  </si>
  <si>
    <t>             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</si>
  <si>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</si>
  <si>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tiền cấp quyền khai thác khoáng sản vùng trời vùng biển</t>
  </si>
  <si>
    <t>Thu tiền bán hàng hóa vật tư dự trữ</t>
  </si>
  <si>
    <t>Thu tiền cho thuê bán tài sản khác</t>
  </si>
  <si>
    <t>Thu hồi vốn lợi nhuận lợi nhuận sau thuế chênh lệch thu chi của NHNN</t>
  </si>
  <si>
    <t>Tr.đó: - Lợi nhuận còn lại của các DN do các Bộ ngành Trung ương quản lý</t>
  </si>
  <si>
    <t>Chênh lệch thu chi của Ngân hàng Nhà nước</t>
  </si>
  <si>
    <t>Thu về dầu thô theo hiệp định hợp đồng</t>
  </si>
  <si>
    <t>Thu về Condensate theo hiệp định hợp đồng</t>
  </si>
  <si>
    <t>Các khoản huy động đóng góp</t>
  </si>
  <si>
    <t>Hỗ trợ tiền ăn đào tạo, bồi dưỡng cho CB không chuyên trách xã, thôn theo Thông tư 36/TT-BTC</t>
  </si>
  <si>
    <t>BÁO CÁO THU VÀ VAY CỦA NGÂN SÁCH NHÀ NƯỚC NIÊN ĐỘ 2021</t>
  </si>
  <si>
    <t>Từ ngày hiệu lực: 01/01/2021  Đến ngày hiệu lực: 31/12/2021</t>
  </si>
  <si>
    <t>Đến ngày kết sổ: 03/03/2022</t>
  </si>
  <si>
    <t>TT ngày 03 tháng 03 năm 2022</t>
  </si>
  <si>
    <t>Tp ngày 03 tháng 03 năm 2022</t>
  </si>
  <si>
    <t>DH ngày 03 tháng 03 năm 2022</t>
  </si>
  <si>
    <t>DT ngày 03 tháng 03 năm 2022</t>
  </si>
  <si>
    <t>NH ngày 03 tháng 03 năm 2022</t>
  </si>
  <si>
    <t>DL ngày 03 tháng 03 năm 2022</t>
  </si>
  <si>
    <t>ST ngày 03 tháng 03 năm 2022</t>
  </si>
  <si>
    <t>IA ngày 03 tháng 03 năm 2022</t>
  </si>
  <si>
    <t>KR ngày 03 tháng 03 năm 2022</t>
  </si>
  <si>
    <t>KL ngày 03 tháng 03 năm 2022</t>
  </si>
  <si>
    <t>TMR ngày 03 tháng 03 năm 2022</t>
  </si>
  <si>
    <t>Kinh phí thực hiện chính sách TGBC đợt I năm 2021</t>
  </si>
  <si>
    <t>Kinh phí thực hiện hỗ trợ hộ nghèo đón Tết Nguyên đán Tân Sửu năm 2021</t>
  </si>
  <si>
    <t>Kinh phí phát triển hạ tầng cụm công nghiệp năm 2021</t>
  </si>
  <si>
    <t>Kinh phí sửa chữa cầu treo</t>
  </si>
  <si>
    <t>THÔNG BÁO BỔ SUNG CÓ MỤC TIÊU NGÂN SÁCH TỈNH CHO NGÂN SÁCH HUYỆN, THÀNH PHỐ NĂM 2021</t>
  </si>
  <si>
    <t>Kinh phí Phòng TCKH huyện thực hiện rút dự toán thu, chi chuyển giao ngân sách huyện năm 2021</t>
  </si>
  <si>
    <t xml:space="preserve">Tạm cấp kinh phí phục vụ công tác bầu cử đại biểu Quốc hội và đại biểu Hội đồng nhân dân các cấp nhiệm kỳ 2021-2026 tỉnh Kon Tum </t>
  </si>
  <si>
    <t>2</t>
  </si>
  <si>
    <t xml:space="preserve">Kinh phí phục vụ công tác bầu cử đại biểu Quốc hội và đại biểu Hội đồng nhân dân các cấp nhiệm kỳ 2021-2026 tỉnh Kon Tum </t>
  </si>
  <si>
    <t>3</t>
  </si>
  <si>
    <t>Kinh phí mua thẻ BHYT cho đối tượng Cựu chiến binh; thanh niên xung phong; người làm nhiệm vụ quốc tế Lào, Campuchia; đối tượng theo QĐ 290; dân công hỏa tuyến năm 2020</t>
  </si>
  <si>
    <t>4</t>
  </si>
  <si>
    <t>Kinh phí mua thẻ BHYT cho đối tượng bảo trợ xã hội năm 2020</t>
  </si>
  <si>
    <t>5</t>
  </si>
  <si>
    <t>Kinh phí thực hiện chính sách trợ giúp xã hội năm 2020</t>
  </si>
  <si>
    <t>6</t>
  </si>
  <si>
    <t>Kinh phí thực hiện hỗ trợ tiền điện hộ nghèo, hộ CSXH năm 2020</t>
  </si>
  <si>
    <t>7</t>
  </si>
  <si>
    <t>Kinh phí thực hiện chính sách hỗ trợ để bảo vệ và phát triển đất trồng lúa năm 2020</t>
  </si>
  <si>
    <t>00010</t>
  </si>
  <si>
    <t>8</t>
  </si>
  <si>
    <t>Kinh phí thực hiện chính sách bảo vệ và phát triển đất trồng lúa năm 2021</t>
  </si>
  <si>
    <t>9</t>
  </si>
  <si>
    <t>Kinh phí thực hiện chính sách người uy tín năm 2021</t>
  </si>
  <si>
    <t>10</t>
  </si>
  <si>
    <t>Kinh phí thực hiện chính sách Bảo trợ xã hội năm 2021</t>
  </si>
  <si>
    <t>11</t>
  </si>
  <si>
    <t xml:space="preserve">Kinh phí thực hiện Chương trình mục tiêu quốc gia xây dựng nông thôn mới năm 2021 </t>
  </si>
  <si>
    <t>Tạm cấp kinh phí thực hiện chi hỗ trợ hộ nghèo theo tiêu chí thu nhập trên địa bàn tỉnh đón tết Nguyên đán Tân Sửu năm 2021</t>
  </si>
  <si>
    <t>Kinh phí phục vụ công tác diễn tập năm 2021</t>
  </si>
  <si>
    <t xml:space="preserve">Kinh phí thực hiện chính sách tinh giản biên chế đợt II năm 2020 </t>
  </si>
  <si>
    <t xml:space="preserve">Tạm cấp kinh phí thực hiện chính sách tinh giản biên chế đợt I năm 2021 </t>
  </si>
  <si>
    <t>Tạm cấp kinh phí hỗ trợ trồng rừng năm 2021</t>
  </si>
  <si>
    <t xml:space="preserve">Kinh phí thực hiện chính sách tinh giản biên chế đợt I năm 2021 </t>
  </si>
  <si>
    <t>Kinh phí thực hiện mua vắc xin và tổ chức phòng, chống dịch bệnh Viêm da nổi cục trên trâu, bò trên địa bàn tỉnh Kon Tum năm 2021</t>
  </si>
  <si>
    <t>Hỗ trợ kinh phí đầu tư xây dựng công trình Cổng chào cửa ngõ thành phố Kon Tum (phía Bắc và phía Nam)</t>
  </si>
  <si>
    <t xml:space="preserve">Hỗ trợ kinh phí dự án mua sắm, trang thiết bị dạy học cho thành phố Kon Tum  </t>
  </si>
  <si>
    <t>Hỗ trợ kinh phí lắp đặt Camera giám sát an ninh, trận tự an toàn giao thông trên địa bàn huyện, đồng thời kết nối vào hệ thống TT điều hành thông minh của tỉnh (IOC)</t>
  </si>
  <si>
    <t>Tạm cấp kinh phí thực hiện chính sách tinh giản biên chế đợt II năm 2021</t>
  </si>
  <si>
    <t xml:space="preserve">Kinh phí kiểm kê đất đai, lập bản đồ hiện trạng sử dụng đất năm 2021 </t>
  </si>
  <si>
    <t>Kinh phí thưởng công trình phúc lợi cho xã Tân Lập đã có thành tích trong phong trào thi đua “Cả nước chung sức xây dựng nông thôn mới” giai đoạn 2016-2020 được Thủ tướng Chính phủ tặng bằng khen</t>
  </si>
  <si>
    <t>Kinh phí mua sắm trang thiết bị dạy học và trang bị phòng thư viện cho các trường trên địa bàn các huyện.</t>
  </si>
  <si>
    <t>Tạm cấp kinh phí phòng, chống dịch bệnh COVID-19 năm 2021 đợt 2</t>
  </si>
  <si>
    <t xml:space="preserve">Kinh phí hỗ trợ trang bị các bộ cồng chiêng, trống cho các thôn, làng đồng bào dân tộc thiểu số không có cồng chiêng trên địa bàn </t>
  </si>
  <si>
    <t xml:space="preserve">Kinh phí lập các quy hoạch, cắm mốc giới quy hoạch ra thực địa năm 2021 </t>
  </si>
  <si>
    <t>Tạm cấp kinh phí phòng chống dịch bệnh Covid-19 năm 2021 đợt 3</t>
  </si>
  <si>
    <t>Kinh phí thực hiện cải cách tiền lương năm 2021</t>
  </si>
  <si>
    <t>Kinh phí hỗ trợ BHYT tăng thêm cho người hoạt động không chuyên trách cấp thôn, tổ dân phố</t>
  </si>
  <si>
    <t>Kinh phí hỗ trợ tăng thêm cho các tổ chức chính trị - xã hội ở cấp xã</t>
  </si>
  <si>
    <t>Kinh phí khoán hỗ trợ tăng thêm hoạt động cho thôn, tổ dân phố</t>
  </si>
  <si>
    <t>Kinh phí hỗ trợ hoạt động không chuyên trách ở cấp xã, ở thôn, tổ dân phố không tiếp tục bố trí công tác</t>
  </si>
  <si>
    <t>Kinh phí tăng thêm chi trả phụ cấp hàng tháng cho Thôn đội trưởng</t>
  </si>
  <si>
    <t>Kinh phí thực hiện các chính sách đặc thù trong phòng, chống dịch Covid-19</t>
  </si>
  <si>
    <t>Kinh phí từ nguồn thu tiền sử dụng đất từ các dự án khai thác quỹ đất do cấp tỉnh quản lý</t>
  </si>
  <si>
    <t>Kinh phí phân cấp đầu tư các công trình cấp bách huyện Ngọc Hồi</t>
  </si>
  <si>
    <t>Kinh phí mua thẻ BHYT cho CCB, DCHT, TNXP, người làm nhiệm vụ quốc tế tại Lào, Campuchia</t>
  </si>
  <si>
    <t>Chính sách trợ giúp các đối tượng BTXH</t>
  </si>
  <si>
    <t>Kinh phí mua thẻ BHYT bảo trợ xã hội</t>
  </si>
  <si>
    <t>Chính sách hỗ trợ tiền điện cho hộ nghèo, hộ CSXH</t>
  </si>
  <si>
    <t>Chính sách đối với người có uy tín</t>
  </si>
  <si>
    <t>Mai táng phí</t>
  </si>
  <si>
    <t>Cộng tác viên giảm nghèo</t>
  </si>
  <si>
    <t>Kinh phí hỗ trợ chi phí học tập, hỗ trợ miễn giảm học phí</t>
  </si>
  <si>
    <t>Kinh phí thực hiện Nghị định số 105/2020/NĐ-CP ngày 8/9/2020 của Chính phủ</t>
  </si>
  <si>
    <t>Kinh phí thực hiện chính sách đối với người khuyết tật theo Thông tư liên tịch số 42/2013/TTLT-BGD&amp;ĐT-BTC</t>
  </si>
  <si>
    <t>Kinh phí thực hiện Nghị định số 116/2016/NĐ-CP ngày 18/7/2016 của Chính phủ</t>
  </si>
  <si>
    <t>Kinh phí dạy phụ đạo, bồi dưỡng học sinh dân tộc thiểu số</t>
  </si>
  <si>
    <t>Kinh phí hỗ trợ tiền điện cho hộ nghèo, hộ chính sách xã hội từ tháng 12 năm 2017 đến tháng 12 năm 2018 theo Kết luận Kiểm toán Nhà nước</t>
  </si>
  <si>
    <t>Kinh phí kiểm kê đất đai, lập bản đồ hiện trạng sử dụng đất năm 2021 đợt 2</t>
  </si>
  <si>
    <t>Kinh phí trang bị 01 xe ô tô bán tải cho Trung tâm Văn hóa - Thể thao - Du lịch và Truyền thông huyện Đăk Glei phục công tác tuyên truyền, thông tin lưu động (chiếu phim lưu động)</t>
  </si>
  <si>
    <t>Kinh phí để thực hiện chính sách hỗ trợ người lao động không có giao kết hợp đồng lao động gặp khó khăn do đại dịch COVID-19</t>
  </si>
  <si>
    <t xml:space="preserve">Kinh phí để chi hoạt động các Chốt kiểm soát liên ngành trên địa bàn huyện Ia H’Drai </t>
  </si>
  <si>
    <t xml:space="preserve">Kinh phí hỗ trợ giống cho các hộ gia đình, cá nhân, nhóm hộ, cộng đồng dân cư tham gia liên kết trồng sâm Ngọc Linh với các nhà đầu tư theo quy định tại Nghị quyết số 09/2018/NQ-HĐND ngày 19 tháng 7 năm 2018 của Hội đồng nhân dân tỉnh </t>
  </si>
  <si>
    <t>Kinh phí phân cấp đầu tư các công trình cấp bách huyện Ngọc Hồi (đợt 2)</t>
  </si>
  <si>
    <t xml:space="preserve">Kinh phí kiểm kê đất đai, lập bản đồ hiện trạng sử dụng đất năm 2021 (đợt 3) từ nguồn 10% tiền sử dụng đất </t>
  </si>
  <si>
    <t>Kinh phí phòng TCKH phối hợp với KBNN chuyển số tạm ứng thành thực thu ngân sách huyện năm 2021</t>
  </si>
  <si>
    <t>Thu hồi kinh phí tạm ứng chi trả chính sách tinh giản biên chế đợt I năm 2019 (tại các Công văn của UBND tỉnh: số 82/UBND-KTTH ngày 14/01/2019; số 186/UBND-KTTH ngày 23/01/2019; số 708/UBND-KTTH ngày 01/4/2019)</t>
  </si>
  <si>
    <t xml:space="preserve">Thu hồi kinh phí tạm ứng thực hiện tiêu hủy lợn mắc bệnh lở mồm long móng, tai xanh và dịch tả lợn Châu Phi năm 2020 </t>
  </si>
  <si>
    <t>Thu hồi kinh phí còn thừa theo Công văn số 1090/UBND-KTTH ngày 05 tháng 04 năm 2021 của UBND tỉnh</t>
  </si>
  <si>
    <t>Thu hồi kinh phí mua thẻ BHYT cho đối tượng Cựu chiến binh; thanh niên xung phong; người làm nhiệm vụ quốc tế Lào, Campuchia; đối tượng theo QĐ 290; dân công hỏa tuyến năm 2020</t>
  </si>
  <si>
    <t>Thu hồi kinh phí mua thẻ BHYT cho đối tượng bảo trợ xã hội năm 2020</t>
  </si>
  <si>
    <t>Thu hồi kinh phí thực hiện chính sách trợ giúp xã hội năm 2020</t>
  </si>
  <si>
    <t>Thu hồi kinh phí thực hiện hỗ trợ tiền điện hộ nghèo, hộ CSXH năm 2020</t>
  </si>
  <si>
    <t>Thu hồi kinh phí thực hiện chính sách hỗ trợ để bảo vệ và phát triển đất trồng lúa năm 2020</t>
  </si>
  <si>
    <t>Thu hồi kinh phí hỗ trợ thực hiện chính sách sử dụng sản phẩm, dịch vụ công ích thủy lợi năm 2020</t>
  </si>
  <si>
    <r>
      <t>Thu hồi kinh phí hỗ trợ hộ nghèo, cận nghèo tết Tân Sửu năm 2021</t>
    </r>
    <r>
      <rPr>
        <i/>
        <sz val="14"/>
        <color rgb="FFFF0000"/>
        <rFont val="Times New Roman"/>
        <family val="1"/>
      </rPr>
      <t xml:space="preserve"> </t>
    </r>
    <r>
      <rPr>
        <sz val="14"/>
        <color rgb="FFFF0000"/>
        <rFont val="Times New Roman"/>
        <family val="1"/>
      </rPr>
      <t>đã tạm cấp tại Công văn số 217/UBND-KGVX ngày 21 tháng 01 năm 2021 của UBND tỉnh</t>
    </r>
    <r>
      <rPr>
        <i/>
        <sz val="14"/>
        <color rgb="FFFF0000"/>
        <rFont val="Times New Roman"/>
        <family val="1"/>
      </rPr>
      <t xml:space="preserve"> </t>
    </r>
  </si>
  <si>
    <t>Thu hồi kinh phí hỗ trợ đầu tư xây dựng cụm công nghiệp huyện Đăk Tô để đảm bảo nguồn thông báo bổ sung cho ngân sách huyện Ngọc Hồi</t>
  </si>
  <si>
    <t>Thông báo tạm ứng dự toán chi chuyển giao ngân sách huyện năm 2021</t>
  </si>
  <si>
    <t>Ứng trước dự toán ngân sách tỉnh hỗ trợ các địa phương để đầu tư thực hiện đạt chuẩn các tiêu chí về hạ tầng kinh tế - xã hội tại các xã mục tiêu nông thôn mới năm 2021</t>
  </si>
  <si>
    <t>Kinh phí tạm ứng thu chi chuyển giao 2021, phòng TCKH thực hiện nộp trả tạm ứng ngân sách tỉnh năm 2021</t>
  </si>
  <si>
    <t>KBNN các huyện, tp hạch toán giảm thu giảm chi kinh phí nộp trả năm 2021</t>
  </si>
  <si>
    <t>Kinh phí mua thẻ BHYT cho đối tượng BTXH năm 2020</t>
  </si>
  <si>
    <t>Kinh phí thực hiện chính sách TGXH đối với các đối tượng BTXH năm 2020</t>
  </si>
  <si>
    <t>Kinh phí khắc phục bão lũ năm 2020</t>
  </si>
  <si>
    <t>12</t>
  </si>
  <si>
    <t>13</t>
  </si>
  <si>
    <t>Kinh phí phòng chống dịch Covid-19</t>
  </si>
  <si>
    <t>Tạm cấp kinh phí phòng chống dịch bệnh Covid-19 năm 2021 đợt 5</t>
  </si>
  <si>
    <t>Tạm cấp kinh phí phòng chống dịch bệnh Covid-19 năm 2021 đợt 6</t>
  </si>
  <si>
    <t>Kinh phí TGBC đợt I năm 2021</t>
  </si>
  <si>
    <r>
      <t>Kinh phí thực hiện hỗ trợ tiền ăn cho học viên là người hoạt động không chuyên trách năm 2021</t>
    </r>
    <r>
      <rPr>
        <i/>
        <sz val="14"/>
        <color theme="1"/>
        <rFont val="Times New Roman"/>
        <family val="1"/>
      </rPr>
      <t xml:space="preserve"> </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</si>
  <si>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(Chi sự nghiệp quản lý đất đai)</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</si>
  <si>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(Đo đạc bản đồ địa chính phần diện tích đất lâm nghiệp trả về địa phương quản lý và chi sự nghiệp quản lý đất đai trên địa bàn)</t>
    </r>
  </si>
  <si>
    <r>
      <t>Kinh phí thực hiện Đo đạc, cấp giấy chứng nhận QSD đất, chỉnh lý hồ sơ địa chính, lập quy hoạch sử dụng đất cấp huyện thời kỳ 2021-2030...</t>
    </r>
    <r>
      <rPr>
        <i/>
        <sz val="14"/>
        <color theme="1"/>
        <rFont val="Times New Roman"/>
        <family val="1"/>
      </rPr>
      <t xml:space="preserve"> (Đo đạc lập bản đồ địa chính tỷ lệ 1/2.000 phục vụ công tác quản lý cấp giấy chứng nhận QSD đất và chi sự nghiệp quản lý đất đai trên địa bàn)</t>
    </r>
  </si>
  <si>
    <r>
      <t>Kinh phí tổ chức Đại biểu Hội đồng nhân dân tỉnh tiếp xúc cử tri và Chuyên mục “Diễn đàn cử tri” năm 2021</t>
    </r>
    <r>
      <rPr>
        <i/>
        <sz val="14"/>
        <color theme="1"/>
        <rFont val="Times New Roman"/>
        <family val="1"/>
      </rPr>
      <t xml:space="preserve"> </t>
    </r>
  </si>
  <si>
    <r>
      <t>Kinh phí thực hiện tiêu hủy lợn mắc bệnh lở mồm long móng, tai xanh và dịch tả lợn Châu Phi năm 2020</t>
    </r>
    <r>
      <rPr>
        <i/>
        <sz val="14"/>
        <color theme="1"/>
        <rFont val="Times New Roman"/>
        <family val="1"/>
      </rPr>
      <t xml:space="preserve"> </t>
    </r>
  </si>
  <si>
    <r>
      <t>Kinh phí thực hiện tinh giản biên chế đợt I năm 2022</t>
    </r>
    <r>
      <rPr>
        <i/>
        <sz val="14"/>
        <color theme="1"/>
        <rFont val="Times New Roman"/>
        <family val="1"/>
      </rPr>
      <t xml:space="preserve"> </t>
    </r>
  </si>
  <si>
    <t>Kinh phí hỗ trợ bảo vệ và phát triển đất trồng lúa</t>
  </si>
  <si>
    <t>Kinh phí thực hiện Đề án Ban Thú y</t>
  </si>
  <si>
    <t xml:space="preserve">Kinh phí thực hiện hỗ trợ tiền ăn cho học viên là người hoạt động không chuyên trách </t>
  </si>
  <si>
    <t>ĐƠN VỊ CHỦ QUẢN : KHO BẠC NHÀ NƯỚC</t>
  </si>
  <si>
    <t>Mẫu số B2-01/BC-NS/TABMIS</t>
  </si>
  <si>
    <t>ĐƠN VỊ LẬP : KBNN KON TUM</t>
  </si>
  <si>
    <t>(TT 77/2017 ngày 28/7/2017 của Bộ Tài chính)</t>
  </si>
  <si>
    <t/>
  </si>
  <si>
    <t>Từ tháng hiệu lực: 01/2021 đến tháng hiệu lực: 12/2021</t>
  </si>
  <si>
    <t>Từ ngày kết sổ : đến ngày kết sổ: 17/03/2022</t>
  </si>
  <si>
    <t>Đơn vị : Đồng</t>
  </si>
  <si>
    <t>Tên chỉ tiêu</t>
  </si>
  <si>
    <t>TỔNG SỐ (Đã loại trừ hoàn thuế GTGT)</t>
  </si>
  <si>
    <t>Thu NSNN (Đã loại trừ hoàn thuế GTGT)</t>
  </si>
  <si>
    <t>Thu từ khu vực doanh nghiệp nhà nước</t>
  </si>
  <si>
    <t>Thu từ khu vực doanh nghiệp nhà nước do Trung ương quản lý</t>
  </si>
  <si>
    <t>Tr.đó: Từ hoạt động thăm dò và khai thác dầu, khí (gồm cả thuế giá trị gia tăng thu đối với dầu, khí khai thác theo hiệp định, hợp đồng thăm dò, khai thác dầu, khí bán ra trong nước)</t>
  </si>
  <si>
    <t>0</t>
  </si>
  <si>
    <t>Thuế tiêu thụ đặc biệt hàng sản xuất - kinh doanh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</si>
  <si>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</si>
  <si>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</si>
  <si>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Tài nguyên nước thủy điện</t>
  </si>
  <si>
    <t>Thu từ khí thiên nhiên, khí than theo hiệp định, hợp đồng</t>
  </si>
  <si>
    <t>Thu từ khu vực doanh nghiệp nhà nước do địa phương quản lý</t>
  </si>
  <si>
    <t>Tr.đó: Tài nguyên dầu, khí (không bao gồm thuế tài nguyên khai thác dầu, khí theo hiệp định, hợp đồng)</t>
  </si>
  <si>
    <t>- Tài nguyên nước thủy điện</t>
  </si>
  <si>
    <t>Thu từ khí thiên nhiên và khí than theo hiệp định, hợp đồng</t>
  </si>
  <si>
    <t>- Từ hàng hóa sản xuất trong nước</t>
  </si>
  <si>
    <t>Các loại phí, lệ phí</t>
  </si>
  <si>
    <t>- Phí thuộc lĩnh vực đường biển</t>
  </si>
  <si>
    <t>- Phí BVMT đối với khai thác khoáng sản</t>
  </si>
  <si>
    <t>- Phí Tham quan</t>
  </si>
  <si>
    <t>-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</si>
  <si>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</si>
  <si>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</si>
  <si>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</si>
  <si>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</si>
  <si>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Các khoản thu về nhà, đất</t>
  </si>
  <si>
    <t>Thu tiền cho thuê đất, thuê mặt nước</t>
  </si>
  <si>
    <t>Tr.đó: Thu từ hoạt động thăm dò và khai thác dầu, khí</t>
  </si>
  <si>
    <t>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</si>
  <si>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</si>
  <si>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từ thu nhập sau thuế</t>
  </si>
  <si>
    <t>Thu tiền cấp quyền khai thác khoáng sản, vùng trời, vùng biển</t>
  </si>
  <si>
    <t>- Thu từ giấy phép do Ủy ban nhân dân cấp tỉnh cấp</t>
  </si>
  <si>
    <t>Trong đó:- - Phạt vi phạm hành chính trong lĩnh vực an toàn giao thông</t>
  </si>
  <si>
    <t>- Phạt vi phạm hành chính do ngành thuế thực hiện</t>
  </si>
  <si>
    <t>Thu tịch thu</t>
  </si>
  <si>
    <t>Thu tiền bán hàng hóa, vật tư dự trữ</t>
  </si>
  <si>
    <t>Thu tiền cho thuê, bán tài sản khác</t>
  </si>
  <si>
    <t>- Trong đó: Thu tiền bảo vệ và phát triển đất trồng lúa</t>
  </si>
  <si>
    <t>Thu từ quỹ đất công ích và thu hoa lợi công sản khác</t>
  </si>
  <si>
    <t>Thu hồi vốn, lợi nhuận, lợi nhuận sau thuế, chênh lệch thu chi của NHNN</t>
  </si>
  <si>
    <t>- Thu từ doanh nghiệp do địa phương quản lý</t>
  </si>
  <si>
    <t>Tr.đó: - Lợi nhuận còn lại của các DN do các Bộ, ngành Trung ương quản lý</t>
  </si>
  <si>
    <t>- Lợi nhuận còn lại của các DN do địa phương quản lý</t>
  </si>
  <si>
    <t>Chênh lệch thu, chi của Ngân hàng Nhà nước</t>
  </si>
  <si>
    <t>Thu về dầu thô theo hiệp định, hợp đồng</t>
  </si>
  <si>
    <t>Dầu lãi được chia của Cính phủ Việt Nam</t>
  </si>
  <si>
    <t>Thu về Condensate theo hiệp định, hợp dồng.</t>
  </si>
  <si>
    <t>Tr.đó: - Thuế chống bán phá giá</t>
  </si>
  <si>
    <t>- Thuế chống trợ cấp</t>
  </si>
  <si>
    <t>- Thuế chống phân biệt đối xử</t>
  </si>
  <si>
    <t>- Thuế tự vệ</t>
  </si>
  <si>
    <t>Hoàn thuế XNK đối với các chương trình ưu đãi thuế SX, lắp ráp ô tô hoặc chương trình ưu đãi thuế CNHT</t>
  </si>
  <si>
    <t>Hoàn thuế TTĐB đối với xăng khoáng nguyên liệu dùng để sản xuất, pha chế xăng sinh học</t>
  </si>
  <si>
    <t>Các khoản huy động, đóng góp</t>
  </si>
  <si>
    <t>Thu hồi các khoản cho vay của Nhà nước và thu từ quỹ dự trữ tài chính</t>
  </si>
  <si>
    <t>Các khoản thu NSNN không có trong công thức</t>
  </si>
  <si>
    <t>Trong đó: Các khoản thu NSNN có cấp ngân sách là 0</t>
  </si>
  <si>
    <t>Các khoản vay không có trong công thức</t>
  </si>
  <si>
    <t>Trong đó: Các khoản vay có cấp ngân sách là 0</t>
  </si>
  <si>
    <t>THU CHUYỂN GiAO NGÂN SÁCH</t>
  </si>
  <si>
    <t>Các khoản thu chuyển giao không có trong công thức</t>
  </si>
  <si>
    <t>Trong đó: Các khoản thu chuyển giao có cấp ngân sách là 0</t>
  </si>
  <si>
    <t>THU CHUYỂN NGUỒN</t>
  </si>
  <si>
    <t>Các khoản thu chuyển nguồn không có trong công thức</t>
  </si>
  <si>
    <t>Trong đó: Các khoản thu chuyển nguồn có cấp ngân sách là 0</t>
  </si>
  <si>
    <t>Các khoản thu kết dư không có trong công thức</t>
  </si>
  <si>
    <t>Trong đó: Các khoản thu kết dư có cấp ngân sách là 0</t>
  </si>
  <si>
    <t>….., ngày …. tháng …. Năm 20…</t>
  </si>
  <si>
    <t>Người lập</t>
  </si>
  <si>
    <t>Kiểm soát</t>
  </si>
  <si>
    <t>Thủ trưởng đơn vị</t>
  </si>
  <si>
    <t>Tài khoản: khotc1-STC-KTU Thời gian kêt xuất: 17/03/2022 20:39:45</t>
  </si>
  <si>
    <t>Ghi chú</t>
  </si>
  <si>
    <t>-</t>
  </si>
  <si>
    <t>TT</t>
  </si>
  <si>
    <t>Danh mục dự án/nội dung</t>
  </si>
  <si>
    <t>Chủ đầu tư</t>
  </si>
  <si>
    <t xml:space="preserve">CT. MỤC TIÊU QUỐC GIA GIẢM NGHÈO BỀN VỮNG </t>
  </si>
  <si>
    <t>Dự án 1: Hỗ trợ đầu tư phát triển hạ tầng kinh tế - xã hội các huyện nghèo</t>
  </si>
  <si>
    <t>Xã Đắk Rơ Ông</t>
  </si>
  <si>
    <t>Nâng cấp, Sửa chữa đường vào thôn Kon Pia,  xã Đăk Hà</t>
  </si>
  <si>
    <t>Xã Đăk Hà</t>
  </si>
  <si>
    <t>Dự án 2: Đa dạng hóa sinh kế, phát triển mô hình giảm nghèo</t>
  </si>
  <si>
    <t>Xã Tu Mơ Rông</t>
  </si>
  <si>
    <t>Xã Đắk Hà</t>
  </si>
  <si>
    <t>Xã Văn Xuôi</t>
  </si>
  <si>
    <t>Xã Ngọk Yêu</t>
  </si>
  <si>
    <t>Xã Ngọk Lây</t>
  </si>
  <si>
    <t>Xã Tê Xăng</t>
  </si>
  <si>
    <t>Xã Măng Ri</t>
  </si>
  <si>
    <t>Xã Đắk Tờ Kan</t>
  </si>
  <si>
    <t>Xã Đắk Sao</t>
  </si>
  <si>
    <t>Xã Đắk Na</t>
  </si>
  <si>
    <t>Dự án 3: Hỗ trợ phát triển sản xuất trong lĩnh vực nông nghiệp</t>
  </si>
  <si>
    <t>Trung tâm dịch vụ Nông nghiệp huyện</t>
  </si>
  <si>
    <t>Trung tâm DV Nông nghiệp huyện</t>
  </si>
  <si>
    <t>Dự án 4: Phát triển giáo dục nghề nghiệp, việc làm bền vững</t>
  </si>
  <si>
    <t>TDA 1: Trung tâm GDNN-GDTX huyện</t>
  </si>
  <si>
    <t xml:space="preserve">Trung tâm GDNN-GDTX </t>
  </si>
  <si>
    <t>TDA 2: Phòng Lao động Thương binh và Xã Hội</t>
  </si>
  <si>
    <t>Phòng Lao động TB&amp;XH</t>
  </si>
  <si>
    <t>TDA 3: Phòng Lao động Thương binh và Xã Hội</t>
  </si>
  <si>
    <t>Dự án 6: Truyền thông và giảm nghèo về thông tin</t>
  </si>
  <si>
    <t>Trung tâm Văn hóa TTDL&amp;TT</t>
  </si>
  <si>
    <t>Dự án 7: Nâng cao năng lực và giám sát, đánh giá Chương trình</t>
  </si>
  <si>
    <t>Phòng Lao động Thương binh và Xã Hội</t>
  </si>
  <si>
    <t>Phòng Lao động</t>
  </si>
  <si>
    <t>CT. MỤC TIÊU QUỐC GIA XÂY DỰNG NÔNG THÔN MỚI</t>
  </si>
  <si>
    <t>Phòng Nông nghiệp và PTNT</t>
  </si>
  <si>
    <t xml:space="preserve">Nâng cao chất lượng môi trường, xây dựng cảnh quan nông thôn sáng, xanh, sạch, đẹp, an toàn </t>
  </si>
  <si>
    <t>KP hoạt động khác cña địa phương  - 11xã</t>
  </si>
  <si>
    <t>Xã Đăk Rơ Ông</t>
  </si>
  <si>
    <t>Xã Đăk Tờ Kan</t>
  </si>
  <si>
    <t>Xã Đăk Sao</t>
  </si>
  <si>
    <t>Xã Đăk Na</t>
  </si>
  <si>
    <t>Dự án 1: Giải quyết tình trạng thiếu đất ở, nhà ở, đất sản xuất, nước sinh hoạt</t>
  </si>
  <si>
    <t>Phòng Dân tộc</t>
  </si>
  <si>
    <t>Dự án 3: Phát triển sản xuất nông, lâm nghiệp bền vững, phát huy tiềm năng, thế mạnh của các vùng miền để sản xuất hàng hóa theo chuỗi giá trị</t>
  </si>
  <si>
    <t>Tiểu dự án 1</t>
  </si>
  <si>
    <t>Tiểu dự án 2</t>
  </si>
  <si>
    <t>Dự án 4: Đầu tư cơ sở hạ tầng thiết yếu, phục vụ sản xuất, đời sống trong vùng đồng bào dân tộc thiểu số và miền núi và các đơn vị sự nghiệp công lập của lĩnh vực dân tộc</t>
  </si>
  <si>
    <t>Dự án 5: Phát triển giáo dục đào tạo nâng cao chất lượng nguồn nhân lực</t>
  </si>
  <si>
    <t>TDA3: Phòng Nông nghiệp và Phát triển nông thôn</t>
  </si>
  <si>
    <t>Phòng Nông nghiệp</t>
  </si>
  <si>
    <t>TDA3: Phòng Lao động - Thương binh và Xã hội</t>
  </si>
  <si>
    <t>TDA2: Phòng Dân tộc</t>
  </si>
  <si>
    <t>TDA4: Phòng Dân tộc</t>
  </si>
  <si>
    <t>TDA1: Phòng Giáo dục và Đào tạo</t>
  </si>
  <si>
    <t>Phòng Giáo dục ĐT</t>
  </si>
  <si>
    <t>TDA3: Trung tâm GDNN-GDTX huyện</t>
  </si>
  <si>
    <t>Trung tâm GDNN-GDTX huyện</t>
  </si>
  <si>
    <t>Dự án 6: Bảo tồn, phát huy giá trị văn hóa truyền thống tốt đẹp của các dân tộc thiểu số gắn với phát triển du lịch</t>
  </si>
  <si>
    <t>Trung tâm Văn hóa - TTDLTT</t>
  </si>
  <si>
    <t>Dự án 8: Thực hiện bình đẳng giới và giải quyết những vấn đề cấp thiết đối với phụ nữ và trẻ em</t>
  </si>
  <si>
    <t>Hội Liên hiệp Phụ nữ</t>
  </si>
  <si>
    <t>Dự án 9: Đầu tư phát triển nhóm dân tộc thiểu số rất ít người và nhóm dân tộc còn nhiều khó khăn</t>
  </si>
  <si>
    <t>TDA2: Phòng Tư Pháp</t>
  </si>
  <si>
    <t>Phòng Tư Pháp</t>
  </si>
  <si>
    <t>Dự án 10: Truyền thông, tuyên truyền, vận động trong vùng đồng bào dân tộc thiểu số và miền núi. Kiểm tra, giám sát đánh giá việc tổ chức thực hiện Chương trình</t>
  </si>
  <si>
    <t>TDA1: Phòng Dân tộc</t>
  </si>
  <si>
    <t>Phòng Nông nghiệp và Phát triển nông thôn</t>
  </si>
  <si>
    <t>Hỗ trợ phát triển sản xuất liên kết theo chuỗi giá trị</t>
  </si>
  <si>
    <t>Thực hiện Chương trình chuyển đổi số trong xây dựng nông thôn mới, hướng tới nông thôn mới thông minh</t>
  </si>
  <si>
    <t>Chi đào tạo nâng cao năng lực đội ngũ cán bộ làm công tác xây dựng nông thôn mới các cấp, nâng cao nhận thức và chuyển đổi tư duy của người dân và cộng đồng</t>
  </si>
  <si>
    <t>Chương trình nâng cao chất lượng, hiệu quả thực hiện tiêu chí an ninh, trật tự trong xây dựng NTM</t>
  </si>
  <si>
    <t>Phòng Văn hóa và Thông tin</t>
  </si>
  <si>
    <t>Công an huyện</t>
  </si>
  <si>
    <t>KP hoạt động của chỉ đạo Chương trinh, quản lý chương trình</t>
  </si>
  <si>
    <t xml:space="preserve">Chương trình mỗi xã một sản phẩm, thực hiện Chương trình OCOP </t>
  </si>
  <si>
    <t>Giải ngân KH vốn 2023</t>
  </si>
  <si>
    <t>Nâng cấp, sửa chữa đường đi khu sản xuất thôn Kon Hia 2</t>
  </si>
  <si>
    <t>Nâng cấp, Sửa chữa đường vào thôn Kon Pia xã  Đăk Hà (Đoạn từ rẫy nhà A Nu đi vào thôn)</t>
  </si>
  <si>
    <t>Nâng cấp, sửa chữa đường từ UBND xã Măng Ri đi thôn Chung Tam, Pu Tá (đoạn nối tiếp)</t>
  </si>
  <si>
    <t>Nâng cấp sửa chữa Đường liên thôn Mô Za - Lộc Bông, xã Ngọc Lây (Đoạn từ ngã ba đi Mô Za đến Lộc Bông)</t>
  </si>
  <si>
    <t>Tiểu dự án2</t>
  </si>
  <si>
    <t>Phòng Y tế huyện</t>
  </si>
  <si>
    <t>TDA 1: Phòng Lao động Thương binh và Xã Hội</t>
  </si>
  <si>
    <t>Dự án 5: Hỗ trợ nhà ở cho hộ nghèo, hộ cận nghèo trên địa bàn các huyện nghèo</t>
  </si>
  <si>
    <t xml:space="preserve">TDA 1: </t>
  </si>
  <si>
    <t xml:space="preserve">TDA 2: </t>
  </si>
  <si>
    <t>TDA3</t>
  </si>
  <si>
    <t>TDA 2: Trung tâm Văn hóa - Thể thảo - Du lịch và TT</t>
  </si>
  <si>
    <t>Tập trung ngân sách huyện</t>
  </si>
  <si>
    <t>Kế hoạch vốn năm 2023 chuyển sang</t>
  </si>
  <si>
    <r>
      <t xml:space="preserve">Truyền thông về xây dựng nông thôn mới, </t>
    </r>
    <r>
      <rPr>
        <sz val="10"/>
        <rFont val="Times New Roman"/>
        <family val="1"/>
      </rPr>
      <t>Trung tâm Văn hóa-Thể thảo-Du lịch và Truyền thông</t>
    </r>
  </si>
  <si>
    <r>
      <t xml:space="preserve">Phát triển du lịch nông thôn </t>
    </r>
    <r>
      <rPr>
        <sz val="10"/>
        <rFont val="Times New Roman"/>
        <family val="1"/>
      </rPr>
      <t>- Phòng Văn hóa và Thông tin</t>
    </r>
  </si>
  <si>
    <t>Kế hoạch vốn năm 2024</t>
  </si>
  <si>
    <t>Trong đó:</t>
  </si>
  <si>
    <t>Giải ngân kế hoạch vốn năm 2024</t>
  </si>
  <si>
    <t>Tổng kế hoạch vốn năm 2024</t>
  </si>
  <si>
    <t>Bao gồm:</t>
  </si>
  <si>
    <t>Dự toán tại đơn vị</t>
  </si>
  <si>
    <t>Tỷ lệ giải ngân</t>
  </si>
  <si>
    <t>Nâng cấp, sửa chữa đường đi khu sản xuất thôn Đăk Plo</t>
  </si>
  <si>
    <t>Nâng cấp, sửa chữa đường nội thôn Đăk Siêng</t>
  </si>
  <si>
    <t>Nâng cấp, sửa chữa đường nội thôn Tu Mơ Rông (thôn Kon Tun cũ)</t>
  </si>
  <si>
    <t xml:space="preserve">Nâng cấp, sửa chữa Đường nội thôn Ngọc La </t>
  </si>
  <si>
    <t>Nâng cấp, sửa chữa Đường nội thôn Pu Tá</t>
  </si>
  <si>
    <t>Sửa chữa, nâng cấp đường đi thôn Đăk Prế</t>
  </si>
  <si>
    <t>Nâng cấp, sửa chữa đường nội thôn Long Tum (đoạn lên nhà rông văn hóa thôn)</t>
  </si>
  <si>
    <t>Nâng cao năng lực thực hiện chương trình</t>
  </si>
  <si>
    <t>Giám sát, đánh giá</t>
  </si>
  <si>
    <t>Các nhiệm vụ đột xuất, phát sinh (huyện trắng xã 
NTM) (*)</t>
  </si>
  <si>
    <t>Chương trình tăng cường bảo vệ môi trường, an toàn thực phẩm và cấp nước sạch nông thôn trong xây dựng NTM (**)</t>
  </si>
  <si>
    <t>Dự án 2:</t>
  </si>
  <si>
    <t>Ban quản lý dự án đầu tư xây dụng</t>
  </si>
  <si>
    <t>Mặt trận tổ quốc Việt nam huyện</t>
  </si>
  <si>
    <t>Đvt: triệu đồng</t>
  </si>
  <si>
    <t>UBND HUYỆN TU MƠ RÔNG</t>
  </si>
  <si>
    <t>GIẢI NGÂN KẾ HOẠCH VỐN NTHỰC HIỆN 03 CHƯƠNG TRÌNH MỤC TIÊU QUỐC GIA (VỐN SỰ NGHIỆP) NĂM 2024</t>
  </si>
  <si>
    <t>Giải ngân KH vốn 2024</t>
  </si>
  <si>
    <t>CT. MỤC TIÊU QUỐC GIA PT ĐỒNG BÀO DÂN TỘC THIỂU SỐ VÀ MIỀN NÚI</t>
  </si>
  <si>
    <t>Thực hiện giải ngân đến ngày 20/05/2024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</si>
</sst>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35">
    <numFmt numFmtId="41" formatCode="_-* #,##0\ _₫_-;\-* #,##0\ _₫_-;_-* &quot;-&quot;\ _₫_-;_-@_-"/>
    <numFmt numFmtId="43" formatCode="_-* #,##0.00\ _₫_-;\-* #,##0.00\ _₫_-;_-* &quot;-&quot;??\ _₫_-;_-@_-"/>
    <numFmt numFmtId="164" formatCode="_-* #,##0_-;\-* #,##0_-;_-* &quot;-&quot;_-;_-@_-"/>
    <numFmt numFmtId="165" formatCode="_-* #,##0.00_-;\-* #,##0.00_-;_-* &quot;-&quot;??_-;_-@_-"/>
    <numFmt numFmtId="166" formatCode="&quot;$&quot;#,##0_);[Red]\(&quot;$&quot;#,##0\)"/>
    <numFmt numFmtId="167" formatCode="_(&quot;$&quot;* #,##0_);_(&quot;$&quot;* \(#,##0\);_(&quot;$&quot;* &quot;-&quot;_);_(@_)"/>
    <numFmt numFmtId="168" formatCode="_(&quot;$&quot;* #,##0.00_);_(&quot;$&quot;* \(#,##0.00\);_(&quot;$&quot;* &quot;-&quot;??_);_(@_)"/>
    <numFmt numFmtId="169" formatCode="_(* #,##0.00_);_(* \(#,##0.00\);_(* &quot;-&quot;??_);_(@_)"/>
    <numFmt numFmtId="170" formatCode="_(* #,##0_);_(* \(#,##0\);_(* &quot;-&quot;??_);_(@_)"/>
    <numFmt numFmtId="171" formatCode="_(* #,##0.0_);_(* \(#,##0.0\);_(* &quot;-&quot;??_);_(@_)"/>
    <numFmt numFmtId="172" formatCode="_(* #,##0.00_);_(* \(#,##0.00\);_(* \-??_);_(@_)"/>
    <numFmt numFmtId="173" formatCode="_(* #,##0_);_(* \(#,##0\);_(* \-??_);_(@_)"/>
    <numFmt numFmtId="174" formatCode="_-* #,##0\ _₫_-;\-* #,##0\ _₫_-;_-* &quot;-&quot;??\ _₫_-;_-@_-"/>
    <numFmt numFmtId="175" formatCode="#,##0.000_);\(#,##0.000\)"/>
    <numFmt numFmtId="176" formatCode="#,##0.000"/>
    <numFmt numFmtId="177" formatCode="#,##0.0"/>
    <numFmt numFmtId="178" formatCode="_(* #,##0.000_);_(* \(#,##0.000\);_(* &quot;-&quot;??_);_(@_)"/>
    <numFmt numFmtId="179" formatCode="_-&quot;$&quot;* #,##0_-;\-&quot;$&quot;* #,##0_-;_-&quot;$&quot;* &quot;-&quot;_-;_-@_-"/>
    <numFmt numFmtId="180" formatCode="_(&quot;£&quot;\ * #,##0_);_(&quot;£&quot;\ * \(#,##0\);_(&quot;£&quot;\ * &quot;-&quot;_);_(@_)"/>
    <numFmt numFmtId="181" formatCode="&quot;€&quot;###,0&quot;.&quot;00_);\(&quot;€&quot;###,0&quot;.&quot;00\)"/>
    <numFmt numFmtId="182" formatCode="&quot;\&quot;#,##0;[Red]&quot;\&quot;&quot;\&quot;\-#,##0"/>
    <numFmt numFmtId="183" formatCode="_-&quot;£&quot;* #,##0_-;\-&quot;£&quot;* #,##0_-;_-&quot;£&quot;* &quot;-&quot;_-;_-@_-"/>
    <numFmt numFmtId="184" formatCode="_-&quot;£&quot;* #,##0.00_-;\-&quot;£&quot;* #,##0.00_-;_-&quot;£&quot;* &quot;-&quot;??_-;_-@_-"/>
    <numFmt numFmtId="185" formatCode="#.##00"/>
    <numFmt numFmtId="186" formatCode="_-* #,##0\ _F_-;\-* #,##0\ _F_-;_-* &quot;-&quot;\ _F_-;_-@_-"/>
    <numFmt numFmtId="187" formatCode="_-* #,##0\ &quot;F&quot;_-;\-* #,##0\ &quot;F&quot;_-;_-* &quot;-&quot;\ &quot;F&quot;_-;_-@_-"/>
    <numFmt numFmtId="188" formatCode="_-* #,##0&quot;$&quot;_-;_-* #,##0&quot;$&quot;\-;_-* &quot;-&quot;&quot;$&quot;_-;_-@_-"/>
    <numFmt numFmtId="189" formatCode="_-* #,##0\ &quot;$&quot;_-;\-* #,##0\ &quot;$&quot;_-;_-* &quot;-&quot;\ &quot;$&quot;_-;_-@_-"/>
    <numFmt numFmtId="190" formatCode="_-* #,##0_-;\-* #,##0_-;_-* &quot;-&quot;??_-;_-@_-"/>
    <numFmt numFmtId="191" formatCode="_-&quot;$&quot;* #,##0.00_-;\-&quot;$&quot;* #,##0.00_-;_-&quot;$&quot;* &quot;-&quot;??_-;_-@_-"/>
    <numFmt numFmtId="192" formatCode="_-&quot;ñ&quot;* #,##0_-;\-&quot;ñ&quot;* #,##0_-;_-&quot;ñ&quot;* &quot;-&quot;_-;_-@_-"/>
    <numFmt numFmtId="193" formatCode="0.0000"/>
    <numFmt numFmtId="194" formatCode="_-&quot;€&quot;* #,##0_-;\-&quot;€&quot;* #,##0_-;_-&quot;€&quot;* &quot;-&quot;_-;_-@_-"/>
    <numFmt numFmtId="195" formatCode="_-* ###,0&quot;.&quot;00_-;\-* ###,0&quot;.&quot;00_-;_-* &quot;-&quot;??_-;_-@_-"/>
    <numFmt numFmtId="196" formatCode="_-* #,##0.00\ _F_-;\-* #,##0.00\ _F_-;_-* &quot;-&quot;??\ _F_-;_-@_-"/>
    <numFmt numFmtId="197" formatCode="_ * #,##0.00_ ;_ * \-#,##0.00_ ;_ * &quot;-&quot;??_ ;_ @_ "/>
    <numFmt numFmtId="198" formatCode="_-* #,##0.00\ _V_N_D_-;\-* #,##0.00\ _V_N_D_-;_-* &quot;-&quot;??\ _V_N_D_-;_-@_-"/>
    <numFmt numFmtId="199" formatCode="_-* #,##0.00\ _V_N_Ñ_-;_-* #,##0.00\ _V_N_Ñ\-;_-* &quot;-&quot;??\ _V_N_Ñ_-;_-@_-"/>
    <numFmt numFmtId="200" formatCode="_-* #,##0.00\ _€_-;\-* #,##0.00\ _€_-;_-* &quot;-&quot;??\ _€_-;_-@_-"/>
    <numFmt numFmtId="201" formatCode="_-* #,##0.00_$_-;_-* #,##0.00_$\-;_-* &quot;-&quot;??_$_-;_-@_-"/>
    <numFmt numFmtId="202" formatCode="_(* ###,0&quot;.&quot;00_);_(* \(###,0&quot;.&quot;00\);_(* &quot;-&quot;??_);_(@_)"/>
    <numFmt numFmtId="203" formatCode="&quot;£&quot;#,##0;[Red]\-&quot;£&quot;#,##0"/>
    <numFmt numFmtId="204" formatCode="_-* #,##0.00\ _ñ_-;\-* #,##0.00\ _ñ_-;_-* &quot;-&quot;??\ _ñ_-;_-@_-"/>
    <numFmt numFmtId="205" formatCode="0.00000"/>
    <numFmt numFmtId="206" formatCode="#,##0.00\ &quot;F&quot;;\-#,##0.00\ &quot;F&quot;"/>
    <numFmt numFmtId="207" formatCode="&quot;$&quot;#,##0;[Red]\-&quot;$&quot;#,##0"/>
    <numFmt numFmtId="208" formatCode="_(&quot;$&quot;\ * #,##0_);_(&quot;$&quot;\ * \(#,##0\);_(&quot;$&quot;\ * &quot;-&quot;_);_(@_)"/>
    <numFmt numFmtId="209" formatCode="&quot;$&quot;#,##0.00;[Red]\-&quot;$&quot;#,##0.00"/>
    <numFmt numFmtId="210" formatCode="_-* #,##0\ &quot;ñ&quot;_-;\-* #,##0\ &quot;ñ&quot;_-;_-* &quot;-&quot;\ &quot;ñ&quot;_-;_-@_-"/>
    <numFmt numFmtId="211" formatCode="0.0000000"/>
    <numFmt numFmtId="212" formatCode="_(&quot;€&quot;* #,##0_);_(&quot;€&quot;* \(#,##0\);_(&quot;€&quot;* &quot;-&quot;_);_(@_)"/>
    <numFmt numFmtId="213" formatCode="_ * #,##0_ ;_ * \-#,##0_ ;_ * &quot;-&quot;_ ;_ @_ "/>
    <numFmt numFmtId="214" formatCode="_-* #,##0\ _V_N_D_-;\-* #,##0\ _V_N_D_-;_-* &quot;-&quot;\ _V_N_D_-;_-@_-"/>
    <numFmt numFmtId="215" formatCode="_-* #,##0\ _V_N_Ñ_-;_-* #,##0\ _V_N_Ñ\-;_-* &quot;-&quot;\ _V_N_Ñ_-;_-@_-"/>
    <numFmt numFmtId="216" formatCode="_-* #,##0\ _€_-;\-* #,##0\ _€_-;_-* &quot;-&quot;\ _€_-;_-@_-"/>
    <numFmt numFmtId="217" formatCode="_-* #,##0_$_-;_-* #,##0_$\-;_-* &quot;-&quot;_$_-;_-@_-"/>
    <numFmt numFmtId="218" formatCode="_-* #,##0\ _$_-;\-* #,##0\ _$_-;_-* &quot;-&quot;\ _$_-;_-@_-"/>
    <numFmt numFmtId="219" formatCode="_-* #,##0\ _m_k_-;\-* #,##0\ _m_k_-;_-* &quot;-&quot;\ _m_k_-;_-@_-"/>
    <numFmt numFmtId="220" formatCode="&quot;£&quot;#,##0;\-&quot;£&quot;#,##0"/>
    <numFmt numFmtId="221" formatCode="_-* #,##0\ _ñ_-;\-* #,##0\ _ñ_-;_-* &quot;-&quot;\ _ñ_-;_-@_-"/>
    <numFmt numFmtId="222" formatCode="0.000000"/>
    <numFmt numFmtId="223" formatCode="#,##0.0_);[Red]\(#,##0.0\)"/>
    <numFmt numFmtId="224" formatCode="_ &quot;\&quot;* #,##0_ ;_ &quot;\&quot;* \-#,##0_ ;_ &quot;\&quot;* &quot;-&quot;_ ;_ @_ "/>
    <numFmt numFmtId="225" formatCode="&quot;\&quot;#,##0.00;[Red]&quot;\&quot;\-#,##0.00"/>
    <numFmt numFmtId="226" formatCode="&quot;\&quot;#,##0;[Red]&quot;\&quot;\-#,##0"/>
    <numFmt numFmtId="227" formatCode="&quot;SFr.&quot;\ #,##0.00;[Red]&quot;SFr.&quot;\ \-#,##0.00"/>
    <numFmt numFmtId="228" formatCode="&quot;SFr.&quot;\ #,##0.00;&quot;SFr.&quot;\ \-#,##0.00"/>
    <numFmt numFmtId="229" formatCode="_ &quot;SFr.&quot;\ * #,##0_ ;_ &quot;SFr.&quot;\ * \-#,##0_ ;_ &quot;SFr.&quot;\ * &quot;-&quot;_ ;_ @_ "/>
    <numFmt numFmtId="230" formatCode="#,##0.0_);\(#,##0.0\)"/>
    <numFmt numFmtId="231" formatCode="_(* #,##0.0000_);_(* \(#,##0.0000\);_(* &quot;-&quot;??_);_(@_)"/>
    <numFmt numFmtId="232" formatCode="0.0%;[Red]\(0.0%\)"/>
    <numFmt numFmtId="233" formatCode="_ * #,##0.00_)&quot;£&quot;_ ;_ * \(#,##0.00\)&quot;£&quot;_ ;_ * &quot;-&quot;??_)&quot;£&quot;_ ;_ @_ "/>
    <numFmt numFmtId="234" formatCode="0.0%;\(0.0%\)"/>
    <numFmt numFmtId="235" formatCode="_-* #,##0.00\ &quot;F&quot;_-;\-* #,##0.00\ &quot;F&quot;_-;_-* &quot;-&quot;??\ &quot;F&quot;_-;_-@_-"/>
    <numFmt numFmtId="236" formatCode="0.000_)"/>
    <numFmt numFmtId="237" formatCode="_(* #,##0_);_(* \(#,##0\);_(* \-_);_(@_)"/>
    <numFmt numFmtId="238" formatCode="#,##0.00;[Red]#,##0.00"/>
    <numFmt numFmtId="239" formatCode="#,##0;\(#,##0\)"/>
    <numFmt numFmtId="240" formatCode="_ &quot;R&quot;\ * #,##0_ ;_ &quot;R&quot;\ * \-#,##0_ ;_ &quot;R&quot;\ * &quot;-&quot;_ ;_ @_ "/>
    <numFmt numFmtId="241" formatCode="\$#,##0\ ;&quot;($&quot;#,##0\)"/>
    <numFmt numFmtId="242" formatCode="\$#,##0\ ;\(\$#,##0\)"/>
    <numFmt numFmtId="243" formatCode="\t0.00%"/>
    <numFmt numFmtId="244" formatCode="0.000"/>
    <numFmt numFmtId="245" formatCode="?\,???.??__;[Red]&quot;- &quot;?\,???.??__"/>
    <numFmt numFmtId="246" formatCode="?,???.??__;[Red]\-\ ?,???.??__;"/>
    <numFmt numFmtId="247" formatCode="\U\S\$#,##0.00;\(\U\S\$#,##0.00\)"/>
    <numFmt numFmtId="248" formatCode="_(\§\g\ #,##0_);_(\§\g\ \(#,##0\);_(\§\g\ &quot;-&quot;??_);_(@_)"/>
    <numFmt numFmtId="249" formatCode="_(\§\g\ #,##0_);_(\§\g\ \(#,##0\);_(\§\g\ &quot;-&quot;_);_(@_)"/>
    <numFmt numFmtId="250" formatCode="\t#\ ??/??"/>
    <numFmt numFmtId="251" formatCode="\§\g#,##0_);\(\§\g#,##0\)"/>
    <numFmt numFmtId="252" formatCode="_-&quot;VND&quot;* #,##0_-;\-&quot;VND&quot;* #,##0_-;_-&quot;VND&quot;* &quot;-&quot;_-;_-@_-"/>
    <numFmt numFmtId="253" formatCode="_(&quot;Rp&quot;* #,##0.00_);_(&quot;Rp&quot;* \(#,##0.00\);_(&quot;Rp&quot;* &quot;-&quot;??_);_(@_)"/>
    <numFmt numFmtId="254" formatCode="#,##0.00\ &quot;FB&quot;;[Red]\-#,##0.00\ &quot;FB&quot;"/>
    <numFmt numFmtId="255" formatCode="#,##0\ &quot;$&quot;;\-#,##0\ &quot;$&quot;"/>
    <numFmt numFmtId="256" formatCode="&quot;$&quot;#,##0;\-&quot;$&quot;#,##0"/>
    <numFmt numFmtId="257" formatCode="_-* #,##0\ _F_B_-;\-* #,##0\ _F_B_-;_-* &quot;-&quot;\ _F_B_-;_-@_-"/>
    <numFmt numFmtId="258" formatCode="_-[$€]* #,##0.00_-;\-[$€]* #,##0.00_-;_-[$€]* &quot;-&quot;??_-;_-@_-"/>
    <numFmt numFmtId="259" formatCode="&quot;öS&quot;\ #,##0;[Red]\-&quot;öS&quot;\ #,##0"/>
    <numFmt numFmtId="260" formatCode="&quot;Q&quot;#,##0_);\(&quot;Q&quot;#,##0\)"/>
    <numFmt numFmtId="261" formatCode="#,##0_);\-#,##0_)"/>
    <numFmt numFmtId="262" formatCode="_(* #,##0.000000_);_(* \(#,##0.000000\);_(* &quot;-&quot;??_);_(@_)"/>
    <numFmt numFmtId="263" formatCode="#,##0\ &quot;$&quot;_);\(#,##0\ &quot;$&quot;\)"/>
    <numFmt numFmtId="264" formatCode="#,###"/>
    <numFmt numFmtId="265" formatCode="#,##0\ &quot;£&quot;_);[Red]\(#,##0\ &quot;£&quot;\)"/>
    <numFmt numFmtId="266" formatCode="&quot;£&quot;###,0&quot;.&quot;00_);[Red]\(&quot;£&quot;###,0&quot;.&quot;00\)"/>
    <numFmt numFmtId="267" formatCode="&quot;\&quot;#,##0;[Red]\-&quot;\&quot;#,##0"/>
    <numFmt numFmtId="268" formatCode="&quot;\&quot;#,##0.00;\-&quot;\&quot;#,##0.00"/>
    <numFmt numFmtId="269" formatCode="0#,###,#&quot;.&quot;00"/>
    <numFmt numFmtId="270" formatCode="_ * #,##0_)\ &quot;$&quot;_ ;_ * \(#,##0\)\ &quot;$&quot;_ ;_ * &quot;-&quot;_)\ &quot;$&quot;_ ;_ @_ "/>
    <numFmt numFmtId="271" formatCode="&quot;VND&quot;#,##0_);[Red]\(&quot;VND&quot;#,##0\)"/>
    <numFmt numFmtId="272" formatCode="_ * #,##0_)&quot; $&quot;_ ;_ * \(#,##0&quot;) $&quot;_ ;_ * \-_)&quot; $&quot;_ ;_ @_ "/>
    <numFmt numFmtId="273" formatCode="#,##0.00_);\-#,##0.00_)"/>
    <numFmt numFmtId="274" formatCode="#"/>
    <numFmt numFmtId="275" formatCode="#,##0.0000"/>
    <numFmt numFmtId="276" formatCode="&quot;¡Ì&quot;#,##0;[Red]\-&quot;¡Ì&quot;#,##0"/>
    <numFmt numFmtId="277" formatCode="#,##0.00\ &quot;F&quot;;[Red]\-#,##0.00\ &quot;F&quot;"/>
    <numFmt numFmtId="278" formatCode="#,##0.00&quot; F&quot;;[Red]\-#,##0.00&quot; F&quot;"/>
    <numFmt numFmtId="279" formatCode="0.00000000"/>
    <numFmt numFmtId="280" formatCode="_-* #,##0.0\ _F_-;\-* #,##0.0\ _F_-;_-* &quot;-&quot;??\ _F_-;_-@_-"/>
    <numFmt numFmtId="281" formatCode="#,##0.00\ \ "/>
    <numFmt numFmtId="282" formatCode="_ * #,##0.0_ ;_ * \-#,##0.0_ ;_ * &quot;-&quot;??_ ;_ @_ "/>
    <numFmt numFmtId="283" formatCode="#,##0.00\ \ \ \ "/>
    <numFmt numFmtId="284" formatCode="_(* #.##0.00_);_(* \(#.##0.00\);_(* &quot;-&quot;??_);_(@_)"/>
    <numFmt numFmtId="285" formatCode="###\ ###\ ##0"/>
    <numFmt numFmtId="286" formatCode="&quot;\&quot;#,##0;&quot;\&quot;\-#,##0"/>
    <numFmt numFmtId="287" formatCode="_-* ###,0&quot;.&quot;00\ _F_B_-;\-* ###,0&quot;.&quot;00\ _F_B_-;_-* &quot;-&quot;??\ _F_B_-;_-@_-"/>
    <numFmt numFmtId="288" formatCode="\\#,##0;[Red]&quot;-\&quot;#,##0"/>
    <numFmt numFmtId="289" formatCode="_ * #.##._ ;_ * \-#.##._ ;_ * &quot;-&quot;??_ ;_ @_ⴆ"/>
    <numFmt numFmtId="290" formatCode="#,##0\ &quot;F&quot;;\-#,##0\ &quot;F&quot;"/>
    <numFmt numFmtId="291" formatCode="#,##0\ &quot;F&quot;;[Red]\-#,##0\ &quot;F&quot;"/>
    <numFmt numFmtId="292" formatCode="_-* #,##0\ _F_-;\-* #,##0\ _F_-;_-* &quot;-&quot;??\ _F_-;_-@_-"/>
    <numFmt numFmtId="293" formatCode="#.00\ ##0"/>
    <numFmt numFmtId="294" formatCode="#.\ ##0"/>
    <numFmt numFmtId="295" formatCode="_-* #,##0\ &quot;DM&quot;_-;\-* #,##0\ &quot;DM&quot;_-;_-* &quot;-&quot;\ &quot;DM&quot;_-;_-@_-"/>
    <numFmt numFmtId="296" formatCode="_-* #,##0.00\ &quot;DM&quot;_-;\-* #,##0.00\ &quot;DM&quot;_-;_-* &quot;-&quot;??\ &quot;DM&quot;_-;_-@_-"/>
  </numFmts>
  <fonts count="236">
    <font>
      <sz val="11"/>
      <color theme="1"/>
      <name val="Calibri"/>
      <family val="2"/>
      <scheme val="minor"/>
    </font>
    <font>
      <sz val="12"/>
      <color theme="1"/>
      <name val="Calibri"/>
      <family val="2"/>
      <charset val="163"/>
      <scheme val="minor"/>
    </font>
    <font>
      <sz val="12"/>
      <color theme="1"/>
      <name val="Calibri"/>
      <family val="2"/>
      <charset val="163"/>
      <scheme val="minor"/>
    </font>
    <font>
      <sz val="11"/>
      <name val="Arial Narrow"/>
      <family val="2"/>
    </font>
    <font>
      <sz val="11"/>
      <color theme="1"/>
      <name val="Calibri"/>
      <family val="2"/>
      <scheme val="minor"/>
    </font>
    <font>
      <b/>
      <sz val="11"/>
      <color rgb="FF002060"/>
      <name val="Arial Narrow"/>
      <family val="2"/>
    </font>
    <font>
      <sz val="11"/>
      <color rgb="FF002060"/>
      <name val="Arial Narrow"/>
      <family val="2"/>
    </font>
    <font>
      <sz val="11"/>
      <color rgb="FFFF0000"/>
      <name val="Arial Narrow"/>
      <family val="2"/>
    </font>
    <font>
      <i/>
      <sz val="11"/>
      <color rgb="FF002060"/>
      <name val="Arial Narrow"/>
      <family val="2"/>
    </font>
    <font>
      <b/>
      <sz val="11"/>
      <name val="Arial Narrow"/>
      <family val="2"/>
    </font>
    <font>
      <i/>
      <sz val="11"/>
      <name val="Arial Narrow"/>
      <family val="2"/>
    </font>
    <font>
      <b/>
      <sz val="11"/>
      <color rgb="FF3333FF"/>
      <name val="Arial Narrow"/>
      <family val="2"/>
    </font>
    <font>
      <sz val="11"/>
      <color rgb="FF3333FF"/>
      <name val="Arial Narrow"/>
      <family val="2"/>
    </font>
    <font>
      <sz val="11"/>
      <color theme="1"/>
      <name val="Calibri"/>
      <family val="2"/>
      <charset val="163"/>
      <scheme val="minor"/>
    </font>
    <font>
      <sz val="8"/>
      <color rgb="FF000000"/>
      <name val="Calibri"/>
      <family val="2"/>
      <scheme val="minor"/>
    </font>
    <font>
      <b/>
      <sz val="8"/>
      <color rgb="FF000000"/>
      <name val="Calibri"/>
      <family val="2"/>
      <scheme val="minor"/>
    </font>
    <font>
      <sz val="10"/>
      <name val="Arial"/>
      <family val="2"/>
    </font>
    <font>
      <sz val="12"/>
      <color theme="1"/>
      <name val="Times New Roman"/>
      <family val="1"/>
    </font>
    <font>
      <b/>
      <sz val="12"/>
      <color theme="1"/>
      <name val="Times New Roman"/>
      <family val="1"/>
    </font>
    <font>
      <i/>
      <u/>
      <sz val="12"/>
      <color theme="1"/>
      <name val="Times New Roman"/>
      <family val="1"/>
    </font>
    <font>
      <b/>
      <sz val="14"/>
      <color theme="1"/>
      <name val="Times New Roman"/>
      <family val="1"/>
    </font>
    <font>
      <i/>
      <sz val="14"/>
      <color theme="1"/>
      <name val="Times New Roman"/>
      <family val="1"/>
    </font>
    <font>
      <i/>
      <sz val="12"/>
      <color theme="1"/>
      <name val="Times New Roman"/>
      <family val="1"/>
    </font>
    <font>
      <b/>
      <sz val="13"/>
      <color theme="1"/>
      <name val="Times New Roman"/>
      <family val="1"/>
    </font>
    <font>
      <sz val="14"/>
      <color theme="1"/>
      <name val="Times New Roman"/>
      <family val="1"/>
    </font>
    <font>
      <sz val="13"/>
      <color theme="1"/>
      <name val="Times New Roman"/>
      <family val="1"/>
    </font>
    <font>
      <strike/>
      <sz val="12"/>
      <color theme="1"/>
      <name val="Times New Roman"/>
      <family val="1"/>
    </font>
    <font>
      <sz val="13"/>
      <color rgb="FFFF0000"/>
      <name val="Times New Roman"/>
      <family val="1"/>
    </font>
    <font>
      <sz val="14"/>
      <color rgb="FFFF0000"/>
      <name val="Times New Roman"/>
      <family val="1"/>
    </font>
    <font>
      <sz val="12"/>
      <color rgb="FFFF0000"/>
      <name val="Times New Roman"/>
      <family val="1"/>
    </font>
    <font>
      <b/>
      <sz val="13"/>
      <color rgb="FFFF0000"/>
      <name val="Times New Roman"/>
      <family val="1"/>
    </font>
    <font>
      <b/>
      <sz val="12"/>
      <color rgb="FFFF0000"/>
      <name val="Times New Roman"/>
      <family val="1"/>
    </font>
    <font>
      <sz val="12"/>
      <color theme="1"/>
      <name val="Calibri"/>
      <family val="2"/>
      <scheme val="minor"/>
    </font>
    <font>
      <sz val="12"/>
      <name val="VNI-Times"/>
    </font>
    <font>
      <sz val="12"/>
      <name val=".VnTime"/>
      <family val="2"/>
    </font>
    <font>
      <sz val="12"/>
      <name val="돋움체"/>
      <family val="3"/>
      <charset val="129"/>
    </font>
    <font>
      <sz val="12"/>
      <name val="VNtimes new roman"/>
      <family val="2"/>
    </font>
    <font>
      <sz val="12"/>
      <name val="Arial Narrow"/>
      <family val="2"/>
    </font>
    <font>
      <sz val="10"/>
      <name val=".VnTime"/>
      <family val="2"/>
    </font>
    <font>
      <sz val="10"/>
      <name val=".VnArial"/>
      <family val="2"/>
    </font>
    <font>
      <sz val="10"/>
      <name val="Helv"/>
      <family val="2"/>
    </font>
    <font>
      <sz val="10"/>
      <name val="Times New Roman"/>
      <family val="1"/>
    </font>
    <font>
      <sz val="12"/>
      <name val=".VnArial"/>
      <family val="2"/>
    </font>
    <font>
      <sz val="10"/>
      <name val="??"/>
      <family val="3"/>
      <charset val="129"/>
    </font>
    <font>
      <sz val="16"/>
      <name val="AngsanaUPC"/>
      <family val="3"/>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color indexed="8"/>
      <name val="Arial"/>
      <family val="2"/>
    </font>
    <font>
      <sz val="10"/>
      <name val="VNtimes new roman"/>
      <family val="2"/>
    </font>
    <font>
      <sz val="10"/>
      <name val="VNI-Helve"/>
    </font>
    <font>
      <sz val="13"/>
      <name val=".VnTime"/>
      <family val="2"/>
    </font>
    <font>
      <sz val="12"/>
      <name val="???"/>
    </font>
    <font>
      <sz val="11"/>
      <name val="‚l‚r ‚oƒSƒVƒbƒN"/>
      <family val="3"/>
      <charset val="128"/>
    </font>
    <font>
      <sz val="11"/>
      <name val="–¾’©"/>
      <family val="1"/>
      <charset val="128"/>
    </font>
    <font>
      <sz val="14"/>
      <name val="Terminal"/>
      <family val="3"/>
      <charset val="128"/>
    </font>
    <font>
      <sz val="14"/>
      <name val="VnTime"/>
    </font>
    <font>
      <b/>
      <sz val="10"/>
      <name val=".VnTimeH"/>
      <family val="2"/>
    </font>
    <font>
      <sz val="11"/>
      <name val=".VnTime"/>
      <family val="2"/>
    </font>
    <font>
      <b/>
      <u/>
      <sz val="14"/>
      <color indexed="8"/>
      <name val=".VnBook-AntiquaH"/>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2"/>
      <color indexed="8"/>
      <name val="Arial Narrow"/>
      <family val="2"/>
    </font>
    <font>
      <sz val="11"/>
      <color indexed="8"/>
      <name val="Calibri"/>
      <family val="2"/>
    </font>
    <font>
      <b/>
      <sz val="12"/>
      <color indexed="8"/>
      <name val=".VnBook-Antiqua"/>
      <family val="2"/>
    </font>
    <font>
      <i/>
      <sz val="12"/>
      <color indexed="8"/>
      <name val=".VnBook-Antiqua"/>
      <family val="2"/>
    </font>
    <font>
      <sz val="12"/>
      <color indexed="9"/>
      <name val="Arial Narrow"/>
      <family val="2"/>
    </font>
    <font>
      <sz val="11"/>
      <color indexed="9"/>
      <name val="Calibri"/>
      <family val="2"/>
    </font>
    <font>
      <sz val="14"/>
      <name val=".VnTime"/>
      <family val="2"/>
    </font>
    <font>
      <sz val="12"/>
      <name val="¹UAAA¼"/>
      <family val="3"/>
      <charset val="129"/>
    </font>
    <font>
      <sz val="8"/>
      <name val="Times New Roman"/>
      <family val="1"/>
    </font>
    <font>
      <b/>
      <sz val="12"/>
      <color indexed="63"/>
      <name val="VNI-Times"/>
    </font>
    <font>
      <sz val="12"/>
      <name val="¹ÙÅÁÃ¼"/>
      <charset val="129"/>
    </font>
    <font>
      <sz val="12"/>
      <color indexed="20"/>
      <name val="Arial Narrow"/>
      <family val="2"/>
    </font>
    <font>
      <sz val="12"/>
      <name val="Tms Rmn"/>
    </font>
    <font>
      <sz val="11"/>
      <name val="µ¸¿ò"/>
      <charset val="129"/>
    </font>
    <font>
      <sz val="10"/>
      <name val="±¼¸²A¼"/>
      <family val="3"/>
      <charset val="129"/>
    </font>
    <font>
      <sz val="12"/>
      <name val="¹ÙÅÁÃ¼"/>
      <family val="1"/>
      <charset val="129"/>
    </font>
    <font>
      <sz val="10"/>
      <name val="Helv"/>
    </font>
    <font>
      <b/>
      <sz val="12"/>
      <color indexed="52"/>
      <name val="Arial Narrow"/>
      <family val="2"/>
    </font>
    <font>
      <b/>
      <sz val="10"/>
      <name val="Helv"/>
    </font>
    <font>
      <sz val="11"/>
      <name val="VNtimes new roman"/>
      <family val="2"/>
    </font>
    <font>
      <sz val="11"/>
      <name val="Tms Rmn"/>
    </font>
    <font>
      <sz val="11"/>
      <name val="UVnTime"/>
    </font>
    <font>
      <sz val="12"/>
      <color indexed="8"/>
      <name val="Times New Roman"/>
      <family val="2"/>
    </font>
    <font>
      <sz val="12"/>
      <color theme="1"/>
      <name val="Times New Roman"/>
      <family val="2"/>
    </font>
    <font>
      <sz val="12"/>
      <name val="Times New Roman"/>
      <family val="1"/>
    </font>
    <font>
      <sz val="10"/>
      <name val="BERNHARD"/>
    </font>
    <font>
      <b/>
      <sz val="12"/>
      <name val="VNTime"/>
      <family val="2"/>
    </font>
    <font>
      <sz val="10"/>
      <name val="MS Serif"/>
      <family val="1"/>
    </font>
    <font>
      <b/>
      <sz val="12"/>
      <color indexed="9"/>
      <name val="Arial Narrow"/>
      <family val="2"/>
    </font>
    <font>
      <sz val="11"/>
      <name val="VNbook-Antiqua"/>
      <family val="2"/>
    </font>
    <font>
      <sz val="10"/>
      <name val="VNI-Aptima"/>
    </font>
    <font>
      <b/>
      <sz val="12"/>
      <name val="VNTimeH"/>
      <family val="2"/>
    </font>
    <font>
      <sz val="1"/>
      <color indexed="8"/>
      <name val="Courier"/>
      <family val="3"/>
    </font>
    <font>
      <sz val="10"/>
      <name val="Arial CE"/>
      <charset val="238"/>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0"/>
      <color indexed="16"/>
      <name val="MS Serif"/>
      <family val="1"/>
    </font>
    <font>
      <sz val="14"/>
      <name val="VNtimes new roman"/>
      <family val="2"/>
    </font>
    <font>
      <i/>
      <sz val="12"/>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6"/>
      <color indexed="14"/>
      <name val="VNottawa"/>
      <family val="2"/>
    </font>
    <font>
      <sz val="8"/>
      <color indexed="8"/>
      <name val="Helvetica"/>
    </font>
    <font>
      <sz val="12"/>
      <color indexed="17"/>
      <name val="Arial Narrow"/>
      <family val="2"/>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11"/>
      <color indexed="56"/>
      <name val="Arial Narrow"/>
      <family val="2"/>
    </font>
    <font>
      <b/>
      <sz val="8"/>
      <name val="MS Sans Serif"/>
      <family val="2"/>
    </font>
    <font>
      <b/>
      <sz val="10"/>
      <name val=".VnTime"/>
      <family val="2"/>
    </font>
    <font>
      <sz val="10"/>
      <name val="vnTimesRoman"/>
    </font>
    <font>
      <b/>
      <sz val="14"/>
      <name val=".VnTimeH"/>
      <family val="2"/>
    </font>
    <font>
      <sz val="12"/>
      <name val="±¼¸²Ã¼"/>
      <family val="3"/>
      <charset val="129"/>
    </font>
    <font>
      <sz val="12"/>
      <color indexed="62"/>
      <name val="Arial Narrow"/>
      <family val="2"/>
    </font>
    <font>
      <u/>
      <sz val="10"/>
      <color indexed="12"/>
      <name val=".VnTime"/>
      <family val="2"/>
    </font>
    <font>
      <u/>
      <sz val="12"/>
      <color indexed="12"/>
      <name val=".VnTime"/>
      <family val="2"/>
    </font>
    <font>
      <u/>
      <sz val="12"/>
      <color indexed="12"/>
      <name val="Arial"/>
      <family val="2"/>
    </font>
    <font>
      <b/>
      <sz val="11"/>
      <color indexed="9"/>
      <name val="Calibri"/>
      <family val="2"/>
    </font>
    <font>
      <b/>
      <sz val="14"/>
      <name val=".VnArialH"/>
      <family val="2"/>
    </font>
    <font>
      <sz val="10"/>
      <name val="VNI-Avo"/>
    </font>
    <font>
      <sz val="12"/>
      <color indexed="52"/>
      <name val="Arial Narrow"/>
      <family val="2"/>
    </font>
    <font>
      <sz val="8"/>
      <name val="VNarial"/>
      <family val="2"/>
    </font>
    <font>
      <b/>
      <sz val="11"/>
      <name val="Helv"/>
    </font>
    <font>
      <sz val="10"/>
      <name val=".VnAvant"/>
      <family val="2"/>
    </font>
    <font>
      <sz val="12"/>
      <name val="Arial"/>
      <family val="2"/>
    </font>
    <font>
      <sz val="12"/>
      <color indexed="60"/>
      <name val="Arial Narrow"/>
      <family val="2"/>
    </font>
    <font>
      <sz val="7"/>
      <name val="Small Fonts"/>
      <family val="2"/>
    </font>
    <font>
      <b/>
      <sz val="12"/>
      <name val="VN-NTime"/>
    </font>
    <font>
      <sz val="12"/>
      <name val="???"/>
      <family val="1"/>
      <charset val="129"/>
    </font>
    <font>
      <sz val="12"/>
      <name val="바탕체"/>
      <family val="1"/>
      <charset val="129"/>
    </font>
    <font>
      <sz val="13"/>
      <name val="Times New Roman"/>
      <family val="1"/>
      <charset val="163"/>
    </font>
    <font>
      <sz val="11"/>
      <color indexed="8"/>
      <name val="Helvetica Neue"/>
    </font>
    <font>
      <sz val="10"/>
      <name val="VNlucida sans"/>
      <family val="2"/>
    </font>
    <font>
      <sz val="11"/>
      <name val="VNI-Aptima"/>
    </font>
    <font>
      <b/>
      <sz val="11"/>
      <name val="Arial"/>
      <family val="2"/>
    </font>
    <font>
      <b/>
      <sz val="12"/>
      <color indexed="63"/>
      <name val="Arial Narrow"/>
      <family val="2"/>
    </font>
    <font>
      <sz val="11"/>
      <color indexed="52"/>
      <name val="Calibri"/>
      <family val="2"/>
    </font>
    <font>
      <sz val="14"/>
      <name val=".VnArial Narrow"/>
      <family val="2"/>
    </font>
    <font>
      <sz val="12"/>
      <color indexed="8"/>
      <name val="Times New Roman"/>
      <family val="1"/>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u val="double"/>
      <sz val="12"/>
      <color indexed="12"/>
      <name val=".VnBahamasB"/>
      <family val="2"/>
    </font>
    <font>
      <b/>
      <sz val="18"/>
      <color indexed="56"/>
      <name val="Cambria"/>
      <family val="2"/>
    </font>
    <font>
      <b/>
      <sz val="11"/>
      <color indexed="52"/>
      <name val="Calibri"/>
      <family val="2"/>
    </font>
    <font>
      <sz val="9.5"/>
      <name val=".VnBlackH"/>
      <family val="2"/>
    </font>
    <font>
      <b/>
      <sz val="10"/>
      <name val=".VnBahamasBH"/>
      <family val="2"/>
    </font>
    <font>
      <b/>
      <sz val="11"/>
      <name val=".VnArialH"/>
      <family val="2"/>
    </font>
    <font>
      <b/>
      <sz val="10"/>
      <name val=".VnArialH"/>
      <family val="2"/>
    </font>
    <font>
      <b/>
      <sz val="11"/>
      <color indexed="8"/>
      <name val="Calibri"/>
      <family val="2"/>
    </font>
    <font>
      <sz val="11"/>
      <color indexed="17"/>
      <name val="Calibri"/>
      <family val="2"/>
    </font>
    <font>
      <sz val="10"/>
      <name val=".VnArial Narrow"/>
      <family val="2"/>
    </font>
    <font>
      <sz val="9"/>
      <name val="VNswitzerlandCondensed"/>
      <family val="2"/>
    </font>
    <font>
      <b/>
      <sz val="12"/>
      <name val="VNI-Times"/>
    </font>
    <font>
      <sz val="12"/>
      <color indexed="8"/>
      <name val=".VnTime"/>
      <family val="2"/>
    </font>
    <font>
      <sz val="11"/>
      <name val=".VnAvant"/>
      <family val="2"/>
    </font>
    <font>
      <b/>
      <sz val="13"/>
      <color indexed="8"/>
      <name val=".VnTimeH"/>
      <family val="2"/>
    </font>
    <font>
      <sz val="11"/>
      <color indexed="60"/>
      <name val="Calibri"/>
      <family val="2"/>
    </font>
    <font>
      <sz val="11"/>
      <name val="VNI-Times"/>
    </font>
    <font>
      <sz val="11"/>
      <color indexed="10"/>
      <name val="Calibri"/>
      <family val="2"/>
    </font>
    <font>
      <i/>
      <sz val="11"/>
      <color indexed="23"/>
      <name val="Calibri"/>
      <family val="2"/>
    </font>
    <font>
      <sz val="8"/>
      <name val="VNI-Helve"/>
    </font>
    <font>
      <sz val="10"/>
      <color indexed="8"/>
      <name val="MS Sans Serif"/>
      <family val="2"/>
    </font>
    <font>
      <sz val="14"/>
      <name val="VnTime"/>
      <family val="2"/>
    </font>
    <font>
      <sz val="8"/>
      <name val=".VnTime"/>
      <family val="2"/>
    </font>
    <font>
      <b/>
      <sz val="8"/>
      <name val="VN Helvetica"/>
    </font>
    <font>
      <sz val="9"/>
      <name val=".VnTime"/>
      <family val="2"/>
    </font>
    <font>
      <b/>
      <sz val="12"/>
      <name val=".VnTime"/>
      <family val="2"/>
    </font>
    <font>
      <b/>
      <sz val="10"/>
      <name val="VN AvantGBook"/>
    </font>
    <font>
      <b/>
      <sz val="16"/>
      <name val=".VnTime"/>
      <family val="2"/>
    </font>
    <font>
      <sz val="12"/>
      <color indexed="10"/>
      <name val="Arial Narrow"/>
      <family val="2"/>
    </font>
    <font>
      <sz val="10"/>
      <name val="Geneva"/>
      <family val="2"/>
    </font>
    <font>
      <sz val="11"/>
      <color indexed="20"/>
      <name val="Calibri"/>
      <family val="2"/>
    </font>
    <font>
      <sz val="14"/>
      <name val=".VnArial"/>
      <family val="2"/>
    </font>
    <font>
      <sz val="10"/>
      <name val=" "/>
      <family val="1"/>
      <charset val="136"/>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i/>
      <sz val="14"/>
      <color rgb="FFFF0000"/>
      <name val="Times New Roman"/>
      <family val="1"/>
    </font>
    <font>
      <b/>
      <sz val="8"/>
      <color theme="1"/>
      <name val="Helvetica"/>
    </font>
    <font>
      <b/>
      <sz val="8"/>
      <color rgb="FF333399"/>
      <name val="Helvetica"/>
    </font>
    <font>
      <sz val="8"/>
      <color rgb="FF333399"/>
      <name val="Helvetica"/>
    </font>
    <font>
      <b/>
      <sz val="11"/>
      <color rgb="FF333399"/>
      <name val="Helvetica"/>
    </font>
    <font>
      <i/>
      <sz val="8"/>
      <color rgb="FF333399"/>
      <name val="Helvetica"/>
    </font>
    <font>
      <b/>
      <sz val="9"/>
      <color theme="1"/>
      <name val="Helvetica"/>
    </font>
    <font>
      <b/>
      <sz val="8"/>
      <color theme="1"/>
      <name val="Arial"/>
      <family val="2"/>
    </font>
    <font>
      <b/>
      <sz val="9"/>
      <color theme="1"/>
      <name val="Arial"/>
      <family val="2"/>
    </font>
    <font>
      <sz val="8"/>
      <color theme="1"/>
      <name val="Arial"/>
      <family val="2"/>
    </font>
    <font>
      <b/>
      <i/>
      <sz val="8"/>
      <color theme="1"/>
      <name val="Arial"/>
      <family val="2"/>
    </font>
    <font>
      <sz val="6"/>
      <color rgb="FF333399"/>
      <name val="Helvetica"/>
    </font>
    <font>
      <sz val="8"/>
      <color rgb="FFFF0000"/>
      <name val="Arial"/>
      <family val="2"/>
    </font>
    <font>
      <sz val="14"/>
      <name val="Times New Roman"/>
      <family val="1"/>
    </font>
    <font>
      <b/>
      <sz val="10"/>
      <name val="Times New Roman"/>
      <family val="1"/>
    </font>
    <font>
      <i/>
      <sz val="10"/>
      <name val="Times New Roman"/>
      <family val="1"/>
    </font>
  </fonts>
  <fills count="5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6"/>
      </patternFill>
    </fill>
    <fill>
      <patternFill patternType="solid">
        <fgColor indexed="65"/>
        <bgColor indexed="64"/>
      </patternFill>
    </fill>
    <fill>
      <patternFill patternType="solid">
        <fgColor indexed="40"/>
        <bgColor indexed="64"/>
      </patternFill>
    </fill>
    <fill>
      <patternFill patternType="solid">
        <fgColor indexed="43"/>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FF"/>
      </patternFill>
    </fill>
    <fill>
      <patternFill patternType="solid">
        <fgColor theme="2"/>
        <bgColor indexed="64"/>
      </patternFill>
    </fill>
  </fills>
  <borders count="78">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indexed="64"/>
      </left>
      <right/>
      <top style="thick">
        <color indexed="64"/>
      </top>
      <bottom/>
      <diagonal/>
    </border>
    <border>
      <left style="medium">
        <color indexed="10"/>
      </left>
      <right style="medium">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979991"/>
      </left>
      <right/>
      <top style="thin">
        <color rgb="FF979991"/>
      </top>
      <bottom/>
      <diagonal/>
    </border>
    <border>
      <left/>
      <right/>
      <top style="thin">
        <color rgb="FF979991"/>
      </top>
      <bottom/>
      <diagonal/>
    </border>
    <border>
      <left/>
      <right style="thin">
        <color rgb="FF979991"/>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s>
  <cellStyleXfs count="1795">
    <xf numFmtId="0" fontId="0" fillId="0" borderId="0"/>
    <xf numFmtId="169" fontId="4" fillId="0" borderId="0" applyFont="0" applyFill="0" applyBorder="0" applyAlignment="0" applyProtection="0"/>
    <xf numFmtId="0" fontId="13" fillId="0" borderId="0"/>
    <xf numFmtId="43" fontId="13" fillId="0" borderId="0" applyFont="0" applyFill="0" applyBorder="0" applyAlignment="0" applyProtection="0"/>
    <xf numFmtId="0" fontId="2" fillId="0" borderId="0"/>
    <xf numFmtId="0" fontId="16" fillId="0" borderId="0"/>
    <xf numFmtId="172" fontId="16" fillId="0" borderId="0" applyFill="0" applyBorder="0" applyAlignment="0" applyProtection="0"/>
    <xf numFmtId="43" fontId="13" fillId="0" borderId="0" applyFont="0" applyFill="0" applyBorder="0" applyAlignment="0" applyProtection="0"/>
    <xf numFmtId="0" fontId="4" fillId="0" borderId="0"/>
    <xf numFmtId="179" fontId="33" fillId="0" borderId="0" applyFont="0" applyFill="0" applyBorder="0" applyAlignment="0" applyProtection="0"/>
    <xf numFmtId="0" fontId="34" fillId="0" borderId="0" applyNumberFormat="0" applyFill="0" applyBorder="0" applyAlignment="0" applyProtection="0"/>
    <xf numFmtId="3" fontId="35" fillId="0" borderId="4"/>
    <xf numFmtId="170" fontId="36" fillId="0" borderId="28" applyFont="0" applyBorder="0"/>
    <xf numFmtId="173" fontId="37" fillId="0" borderId="0" applyBorder="0"/>
    <xf numFmtId="170" fontId="36" fillId="0" borderId="28" applyFont="0" applyBorder="0"/>
    <xf numFmtId="0" fontId="38" fillId="0" borderId="0"/>
    <xf numFmtId="180"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1" fontId="41" fillId="0" borderId="0" applyFont="0" applyFill="0" applyBorder="0" applyAlignment="0" applyProtection="0"/>
    <xf numFmtId="182" fontId="16" fillId="0" borderId="0" applyFont="0" applyFill="0" applyBorder="0" applyAlignment="0" applyProtection="0"/>
    <xf numFmtId="0" fontId="16" fillId="0" borderId="0" applyNumberFormat="0" applyFill="0" applyBorder="0" applyAlignment="0" applyProtection="0"/>
    <xf numFmtId="0" fontId="42" fillId="0" borderId="0" applyFont="0" applyFill="0" applyBorder="0" applyAlignment="0" applyProtection="0"/>
    <xf numFmtId="0" fontId="43" fillId="0" borderId="29"/>
    <xf numFmtId="183" fontId="44" fillId="0" borderId="0" applyFont="0" applyFill="0" applyBorder="0" applyAlignment="0" applyProtection="0"/>
    <xf numFmtId="184" fontId="44" fillId="0" borderId="0" applyFont="0" applyFill="0" applyBorder="0" applyAlignment="0" applyProtection="0"/>
    <xf numFmtId="185" fontId="38" fillId="0" borderId="0" applyFont="0" applyFill="0" applyBorder="0" applyAlignment="0" applyProtection="0"/>
    <xf numFmtId="164" fontId="45" fillId="0" borderId="0" applyFont="0" applyFill="0" applyBorder="0" applyAlignment="0" applyProtection="0"/>
    <xf numFmtId="165" fontId="45" fillId="0" borderId="0" applyFont="0" applyFill="0" applyBorder="0" applyAlignment="0" applyProtection="0"/>
    <xf numFmtId="166" fontId="46" fillId="0" borderId="0" applyFont="0" applyFill="0" applyBorder="0" applyAlignment="0" applyProtection="0"/>
    <xf numFmtId="0" fontId="47"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8" fillId="0" borderId="0"/>
    <xf numFmtId="0" fontId="16" fillId="0" borderId="0" applyNumberFormat="0" applyFill="0" applyBorder="0" applyAlignment="0" applyProtection="0"/>
    <xf numFmtId="164" fontId="34" fillId="0" borderId="0" applyFont="0" applyFill="0" applyBorder="0" applyAlignment="0" applyProtection="0"/>
    <xf numFmtId="167" fontId="49" fillId="0" borderId="0" applyFont="0" applyFill="0" applyBorder="0" applyAlignment="0" applyProtection="0"/>
    <xf numFmtId="186" fontId="34" fillId="0" borderId="0" applyFont="0" applyFill="0" applyBorder="0" applyAlignment="0" applyProtection="0"/>
    <xf numFmtId="167" fontId="49" fillId="0" borderId="0" applyFont="0" applyFill="0" applyBorder="0" applyAlignment="0" applyProtection="0"/>
    <xf numFmtId="0" fontId="50" fillId="0" borderId="0"/>
    <xf numFmtId="0" fontId="51" fillId="0" borderId="0">
      <alignment vertical="top"/>
    </xf>
    <xf numFmtId="0" fontId="51" fillId="0" borderId="0">
      <alignment vertical="top"/>
    </xf>
    <xf numFmtId="0" fontId="40" fillId="0" borderId="0"/>
    <xf numFmtId="167"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87" fontId="33" fillId="0" borderId="0" applyFont="0" applyFill="0" applyBorder="0" applyAlignment="0" applyProtection="0"/>
    <xf numFmtId="0" fontId="38" fillId="0" borderId="0" applyNumberFormat="0" applyFill="0" applyBorder="0" applyAlignment="0" applyProtection="0"/>
    <xf numFmtId="0" fontId="40" fillId="0" borderId="0"/>
    <xf numFmtId="0" fontId="38" fillId="0" borderId="0" applyNumberFormat="0" applyFill="0" applyBorder="0" applyAlignment="0" applyProtection="0"/>
    <xf numFmtId="187"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0"/>
    <xf numFmtId="0" fontId="40" fillId="0" borderId="0"/>
    <xf numFmtId="0" fontId="4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0" fontId="33" fillId="0" borderId="0" applyFont="0" applyFill="0" applyBorder="0" applyAlignment="0" applyProtection="0"/>
    <xf numFmtId="183"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4" fontId="33" fillId="0" borderId="0" applyFont="0" applyFill="0" applyBorder="0" applyAlignment="0" applyProtection="0"/>
    <xf numFmtId="167" fontId="49" fillId="0" borderId="0" applyFont="0" applyFill="0" applyBorder="0" applyAlignment="0" applyProtection="0"/>
    <xf numFmtId="165"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4"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167" fontId="49"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0" fontId="38" fillId="0" borderId="0" applyNumberFormat="0" applyFill="0" applyBorder="0" applyAlignment="0" applyProtection="0"/>
    <xf numFmtId="0" fontId="40" fillId="0" borderId="0"/>
    <xf numFmtId="0" fontId="50" fillId="0" borderId="0"/>
    <xf numFmtId="0" fontId="50" fillId="0" borderId="0"/>
    <xf numFmtId="183" fontId="49" fillId="0" borderId="0" applyFont="0" applyFill="0" applyBorder="0" applyAlignment="0" applyProtection="0"/>
    <xf numFmtId="224" fontId="55" fillId="0" borderId="0" applyFont="0" applyFill="0" applyBorder="0" applyAlignment="0" applyProtection="0"/>
    <xf numFmtId="225" fontId="56" fillId="0" borderId="0" applyFont="0" applyFill="0" applyBorder="0" applyAlignment="0" applyProtection="0"/>
    <xf numFmtId="226" fontId="56" fillId="0" borderId="0" applyFont="0" applyFill="0" applyBorder="0" applyAlignment="0" applyProtection="0"/>
    <xf numFmtId="0" fontId="57" fillId="0" borderId="0"/>
    <xf numFmtId="0" fontId="58" fillId="0" borderId="0"/>
    <xf numFmtId="0" fontId="58" fillId="0" borderId="0"/>
    <xf numFmtId="0" fontId="41" fillId="0" borderId="0"/>
    <xf numFmtId="1" fontId="59" fillId="0" borderId="4" applyBorder="0" applyAlignment="0">
      <alignment horizontal="center"/>
    </xf>
    <xf numFmtId="3" fontId="35" fillId="0" borderId="4"/>
    <xf numFmtId="3" fontId="35" fillId="0" borderId="4"/>
    <xf numFmtId="224" fontId="55" fillId="0" borderId="0" applyFont="0" applyFill="0" applyBorder="0" applyAlignment="0" applyProtection="0"/>
    <xf numFmtId="0" fontId="60" fillId="0" borderId="2" applyFont="0" applyAlignment="0">
      <alignment horizontal="left"/>
    </xf>
    <xf numFmtId="0" fontId="61" fillId="8" borderId="0"/>
    <xf numFmtId="0" fontId="62" fillId="8" borderId="0"/>
    <xf numFmtId="0" fontId="37" fillId="0" borderId="30" applyAlignment="0"/>
    <xf numFmtId="0" fontId="37" fillId="0" borderId="30" applyAlignment="0"/>
    <xf numFmtId="0" fontId="37" fillId="0" borderId="30" applyAlignment="0"/>
    <xf numFmtId="0" fontId="37" fillId="0" borderId="30" applyAlignment="0"/>
    <xf numFmtId="0" fontId="62" fillId="9" borderId="0"/>
    <xf numFmtId="0" fontId="62" fillId="8" borderId="0"/>
    <xf numFmtId="0" fontId="60" fillId="0" borderId="2" applyFont="0" applyAlignment="0">
      <alignment horizontal="left"/>
    </xf>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62" fillId="8" borderId="0"/>
    <xf numFmtId="0" fontId="60" fillId="0" borderId="2" applyFont="0" applyAlignment="0">
      <alignment horizontal="left"/>
    </xf>
    <xf numFmtId="0" fontId="37" fillId="0" borderId="30" applyAlignment="0"/>
    <xf numFmtId="0" fontId="61" fillId="8" borderId="0"/>
    <xf numFmtId="0" fontId="37" fillId="0" borderId="31" applyFill="0" applyAlignment="0"/>
    <xf numFmtId="0" fontId="62" fillId="9" borderId="0"/>
    <xf numFmtId="0" fontId="37" fillId="0" borderId="31" applyFill="0" applyAlignment="0"/>
    <xf numFmtId="0" fontId="62" fillId="8" borderId="0"/>
    <xf numFmtId="0" fontId="62" fillId="8" borderId="0"/>
    <xf numFmtId="0" fontId="37" fillId="0" borderId="30" applyAlignment="0"/>
    <xf numFmtId="0" fontId="37" fillId="0" borderId="30" applyAlignment="0"/>
    <xf numFmtId="0" fontId="61" fillId="8" borderId="0"/>
    <xf numFmtId="224" fontId="55" fillId="0" borderId="0" applyFont="0" applyFill="0" applyBorder="0" applyAlignment="0" applyProtection="0"/>
    <xf numFmtId="0" fontId="37" fillId="0" borderId="30" applyAlignment="0"/>
    <xf numFmtId="0" fontId="37" fillId="0" borderId="30" applyAlignment="0"/>
    <xf numFmtId="0" fontId="37" fillId="0" borderId="30" applyAlignment="0"/>
    <xf numFmtId="0" fontId="37" fillId="0" borderId="30" applyAlignment="0"/>
    <xf numFmtId="224" fontId="55" fillId="0" borderId="0" applyFont="0" applyFill="0" applyBorder="0" applyAlignment="0" applyProtection="0"/>
    <xf numFmtId="224" fontId="55" fillId="0" borderId="0" applyFont="0" applyFill="0" applyBorder="0" applyAlignment="0" applyProtection="0"/>
    <xf numFmtId="0" fontId="34" fillId="8" borderId="0"/>
    <xf numFmtId="0" fontId="61" fillId="8" borderId="0"/>
    <xf numFmtId="0" fontId="62" fillId="8" borderId="0"/>
    <xf numFmtId="0" fontId="62" fillId="8" borderId="0"/>
    <xf numFmtId="0" fontId="60" fillId="0" borderId="2" applyFont="0" applyAlignment="0">
      <alignment horizontal="left"/>
    </xf>
    <xf numFmtId="0" fontId="61" fillId="8" borderId="0"/>
    <xf numFmtId="0" fontId="60" fillId="0" borderId="2" applyFont="0" applyAlignment="0">
      <alignment horizontal="left"/>
    </xf>
    <xf numFmtId="0" fontId="60" fillId="0" borderId="2" applyFont="0" applyAlignment="0">
      <alignment horizontal="left"/>
    </xf>
    <xf numFmtId="0" fontId="62" fillId="8" borderId="0"/>
    <xf numFmtId="0" fontId="61" fillId="8" borderId="0"/>
    <xf numFmtId="0" fontId="37" fillId="0" borderId="30" applyAlignment="0"/>
    <xf numFmtId="0" fontId="37" fillId="0" borderId="30" applyAlignment="0"/>
    <xf numFmtId="0" fontId="63" fillId="0" borderId="0" applyFont="0" applyFill="0" applyBorder="0" applyAlignment="0">
      <alignment horizontal="left"/>
    </xf>
    <xf numFmtId="0" fontId="62" fillId="8" borderId="0"/>
    <xf numFmtId="0" fontId="62" fillId="8" borderId="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60" fillId="0" borderId="2" applyFont="0" applyAlignment="0">
      <alignment horizontal="left"/>
    </xf>
    <xf numFmtId="0" fontId="37" fillId="0" borderId="30" applyAlignment="0"/>
    <xf numFmtId="0" fontId="62" fillId="8" borderId="0"/>
    <xf numFmtId="0" fontId="37" fillId="0" borderId="30" applyAlignment="0"/>
    <xf numFmtId="0" fontId="61" fillId="8" borderId="0"/>
    <xf numFmtId="0" fontId="61" fillId="8" borderId="0"/>
    <xf numFmtId="0" fontId="62" fillId="8" borderId="0"/>
    <xf numFmtId="0" fontId="60" fillId="0" borderId="2" applyFont="0" applyAlignment="0">
      <alignment horizontal="left"/>
    </xf>
    <xf numFmtId="0" fontId="37" fillId="0" borderId="30" applyAlignment="0"/>
    <xf numFmtId="0" fontId="64" fillId="0" borderId="4" applyNumberFormat="0" applyFont="0" applyBorder="0">
      <alignment horizontal="left" indent="2"/>
    </xf>
    <xf numFmtId="0" fontId="63" fillId="0" borderId="0" applyFont="0" applyFill="0" applyBorder="0" applyAlignment="0">
      <alignment horizontal="left"/>
    </xf>
    <xf numFmtId="0" fontId="64" fillId="0" borderId="4" applyNumberFormat="0" applyFont="0" applyBorder="0">
      <alignment horizontal="left" indent="2"/>
    </xf>
    <xf numFmtId="0" fontId="62" fillId="8" borderId="0"/>
    <xf numFmtId="0" fontId="62" fillId="8" borderId="0"/>
    <xf numFmtId="0" fontId="65" fillId="0" borderId="0"/>
    <xf numFmtId="0" fontId="66" fillId="10" borderId="32" applyFont="0" applyFill="0" applyAlignment="0">
      <alignment vertical="center" wrapText="1"/>
    </xf>
    <xf numFmtId="9" fontId="67" fillId="0" borderId="0" applyBorder="0" applyAlignment="0" applyProtection="0"/>
    <xf numFmtId="0" fontId="68" fillId="8" borderId="0"/>
    <xf numFmtId="0" fontId="61" fillId="8" borderId="0"/>
    <xf numFmtId="0" fontId="68" fillId="9" borderId="0"/>
    <xf numFmtId="0" fontId="34" fillId="0" borderId="30" applyNumberFormat="0" applyFill="0"/>
    <xf numFmtId="0" fontId="61" fillId="8" borderId="0"/>
    <xf numFmtId="0" fontId="34" fillId="0" borderId="30" applyNumberFormat="0" applyFill="0"/>
    <xf numFmtId="0" fontId="34" fillId="0" borderId="30" applyNumberFormat="0" applyFill="0"/>
    <xf numFmtId="0" fontId="34" fillId="0" borderId="30" applyNumberFormat="0" applyFill="0"/>
    <xf numFmtId="0" fontId="68" fillId="8" borderId="0"/>
    <xf numFmtId="0" fontId="34" fillId="0" borderId="30" applyNumberFormat="0" applyFill="0"/>
    <xf numFmtId="0" fontId="61" fillId="8" borderId="0"/>
    <xf numFmtId="0" fontId="34" fillId="8" borderId="0"/>
    <xf numFmtId="0" fontId="61" fillId="8" borderId="0"/>
    <xf numFmtId="0" fontId="61" fillId="8" borderId="0"/>
    <xf numFmtId="0" fontId="68" fillId="8" borderId="0"/>
    <xf numFmtId="0" fontId="61" fillId="8" borderId="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61" fillId="8" borderId="0"/>
    <xf numFmtId="0" fontId="61" fillId="8" borderId="0"/>
    <xf numFmtId="0" fontId="68" fillId="8" borderId="0"/>
    <xf numFmtId="0" fontId="68" fillId="8" borderId="0"/>
    <xf numFmtId="0" fontId="68" fillId="8" borderId="0"/>
    <xf numFmtId="0" fontId="64" fillId="0" borderId="4" applyNumberFormat="0" applyFont="0" applyBorder="0" applyAlignment="0">
      <alignment horizontal="center"/>
    </xf>
    <xf numFmtId="0" fontId="64" fillId="0" borderId="4" applyNumberFormat="0" applyFont="0" applyBorder="0" applyAlignment="0">
      <alignment horizontal="center"/>
    </xf>
    <xf numFmtId="0" fontId="34" fillId="0" borderId="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16" fillId="0" borderId="0"/>
    <xf numFmtId="0" fontId="71" fillId="8" borderId="0"/>
    <xf numFmtId="0" fontId="61" fillId="8" borderId="0"/>
    <xf numFmtId="0" fontId="71" fillId="9" borderId="0"/>
    <xf numFmtId="0" fontId="61" fillId="8" borderId="0"/>
    <xf numFmtId="0" fontId="61" fillId="8" borderId="0"/>
    <xf numFmtId="0" fontId="34" fillId="8" borderId="0"/>
    <xf numFmtId="0" fontId="61" fillId="8" borderId="0"/>
    <xf numFmtId="0" fontId="61" fillId="8" borderId="0"/>
    <xf numFmtId="0" fontId="71" fillId="8" borderId="0"/>
    <xf numFmtId="0" fontId="61" fillId="8" borderId="0"/>
    <xf numFmtId="0" fontId="61" fillId="8" borderId="0"/>
    <xf numFmtId="0" fontId="61" fillId="8" borderId="0"/>
    <xf numFmtId="0" fontId="71" fillId="8" borderId="0"/>
    <xf numFmtId="0" fontId="71" fillId="8" borderId="0"/>
    <xf numFmtId="0" fontId="72"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34" fillId="0" borderId="0">
      <alignment wrapText="1"/>
    </xf>
    <xf numFmtId="0" fontId="61"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61" fillId="0" borderId="0">
      <alignment wrapText="1"/>
    </xf>
    <xf numFmtId="0" fontId="72" fillId="0" borderId="0">
      <alignment wrapText="1"/>
    </xf>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20"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4"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38" fillId="0" borderId="0"/>
    <xf numFmtId="0" fontId="38" fillId="0" borderId="0"/>
    <xf numFmtId="0" fontId="38" fillId="0" borderId="0"/>
    <xf numFmtId="0" fontId="34" fillId="0" borderId="0"/>
    <xf numFmtId="0" fontId="38" fillId="0" borderId="0"/>
    <xf numFmtId="0" fontId="73" fillId="21"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4" fillId="21"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5" fillId="0" borderId="0"/>
    <xf numFmtId="0" fontId="73"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8" borderId="0" applyNumberFormat="0" applyBorder="0" applyAlignment="0" applyProtection="0"/>
    <xf numFmtId="227" fontId="16" fillId="0" borderId="0" applyFont="0" applyFill="0" applyBorder="0" applyAlignment="0" applyProtection="0"/>
    <xf numFmtId="0" fontId="76" fillId="0" borderId="0" applyFont="0" applyFill="0" applyBorder="0" applyAlignment="0" applyProtection="0"/>
    <xf numFmtId="228" fontId="33" fillId="0" borderId="0" applyFont="0" applyFill="0" applyBorder="0" applyAlignment="0" applyProtection="0"/>
    <xf numFmtId="229" fontId="16" fillId="0" borderId="0" applyFont="0" applyFill="0" applyBorder="0" applyAlignment="0" applyProtection="0"/>
    <xf numFmtId="0" fontId="76" fillId="0" borderId="0" applyFont="0" applyFill="0" applyBorder="0" applyAlignment="0" applyProtection="0"/>
    <xf numFmtId="227" fontId="33" fillId="0" borderId="0" applyFont="0" applyFill="0" applyBorder="0" applyAlignment="0" applyProtection="0"/>
    <xf numFmtId="0" fontId="77" fillId="0" borderId="0">
      <alignment horizontal="center" wrapText="1"/>
      <protection locked="0"/>
    </xf>
    <xf numFmtId="0" fontId="78" fillId="0" borderId="0" applyNumberFormat="0" applyBorder="0" applyAlignment="0">
      <alignment horizontal="center"/>
    </xf>
    <xf numFmtId="213" fontId="79" fillId="0" borderId="0" applyFont="0" applyFill="0" applyBorder="0" applyAlignment="0" applyProtection="0"/>
    <xf numFmtId="0" fontId="76" fillId="0" borderId="0" applyFont="0" applyFill="0" applyBorder="0" applyAlignment="0" applyProtection="0"/>
    <xf numFmtId="213" fontId="79" fillId="0" borderId="0" applyFont="0" applyFill="0" applyBorder="0" applyAlignment="0" applyProtection="0"/>
    <xf numFmtId="197" fontId="79" fillId="0" borderId="0" applyFont="0" applyFill="0" applyBorder="0" applyAlignment="0" applyProtection="0"/>
    <xf numFmtId="0" fontId="76" fillId="0" borderId="0" applyFont="0" applyFill="0" applyBorder="0" applyAlignment="0" applyProtection="0"/>
    <xf numFmtId="197" fontId="79" fillId="0" borderId="0" applyFont="0" applyFill="0" applyBorder="0" applyAlignment="0" applyProtection="0"/>
    <xf numFmtId="183" fontId="33" fillId="0" borderId="0" applyFont="0" applyFill="0" applyBorder="0" applyAlignment="0" applyProtection="0"/>
    <xf numFmtId="0" fontId="16" fillId="0" borderId="0"/>
    <xf numFmtId="0" fontId="16" fillId="0" borderId="0"/>
    <xf numFmtId="0" fontId="16" fillId="0" borderId="0"/>
    <xf numFmtId="0" fontId="16" fillId="0" borderId="0"/>
    <xf numFmtId="0" fontId="80" fillId="12" borderId="0" applyNumberFormat="0" applyBorder="0" applyAlignment="0" applyProtection="0"/>
    <xf numFmtId="0" fontId="81" fillId="0" borderId="0" applyNumberFormat="0" applyFill="0" applyBorder="0" applyAlignment="0" applyProtection="0"/>
    <xf numFmtId="0" fontId="76" fillId="0" borderId="0"/>
    <xf numFmtId="0" fontId="54" fillId="0" borderId="0"/>
    <xf numFmtId="0" fontId="41" fillId="0" borderId="0"/>
    <xf numFmtId="0" fontId="76" fillId="0" borderId="0"/>
    <xf numFmtId="0" fontId="82" fillId="0" borderId="0"/>
    <xf numFmtId="0" fontId="83" fillId="0" borderId="0"/>
    <xf numFmtId="0" fontId="84" fillId="0" borderId="0"/>
    <xf numFmtId="0" fontId="16" fillId="0" borderId="0" applyFill="0" applyBorder="0" applyAlignment="0"/>
    <xf numFmtId="230" fontId="85" fillId="0" borderId="0" applyFill="0" applyBorder="0" applyAlignment="0"/>
    <xf numFmtId="231" fontId="85" fillId="0" borderId="0" applyFill="0" applyBorder="0" applyAlignment="0"/>
    <xf numFmtId="232" fontId="85" fillId="0" borderId="0" applyFill="0" applyBorder="0" applyAlignment="0"/>
    <xf numFmtId="233" fontId="16"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86" fillId="29" borderId="33" applyNumberFormat="0" applyAlignment="0" applyProtection="0"/>
    <xf numFmtId="0" fontId="87" fillId="0" borderId="0"/>
    <xf numFmtId="235" fontId="49" fillId="0" borderId="0" applyFont="0" applyFill="0" applyBorder="0" applyAlignment="0" applyProtection="0"/>
    <xf numFmtId="196" fontId="88" fillId="0" borderId="0" applyFont="0" applyFill="0" applyBorder="0" applyAlignment="0" applyProtection="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7" fontId="37" fillId="0" borderId="0" applyFill="0" applyBorder="0" applyAlignment="0" applyProtection="0"/>
    <xf numFmtId="237" fontId="37" fillId="0" borderId="0" applyFill="0" applyBorder="0" applyAlignment="0" applyProtection="0"/>
    <xf numFmtId="237" fontId="37" fillId="0" borderId="0" applyFill="0" applyBorder="0" applyAlignment="0" applyProtection="0"/>
    <xf numFmtId="41" fontId="39" fillId="0" borderId="0" applyFont="0" applyFill="0" applyBorder="0" applyAlignment="0" applyProtection="0"/>
    <xf numFmtId="184" fontId="85" fillId="0" borderId="0" applyFont="0" applyFill="0" applyBorder="0" applyAlignment="0" applyProtection="0"/>
    <xf numFmtId="169" fontId="16" fillId="0" borderId="0" applyFont="0" applyFill="0" applyBorder="0" applyAlignment="0" applyProtection="0"/>
    <xf numFmtId="172" fontId="16" fillId="0" borderId="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0"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90" fillId="0" borderId="0" applyFont="0" applyFill="0" applyBorder="0" applyAlignment="0" applyProtection="0"/>
    <xf numFmtId="172" fontId="16" fillId="0" borderId="0" applyFill="0" applyBorder="0" applyAlignment="0" applyProtection="0"/>
    <xf numFmtId="169" fontId="91" fillId="0" borderId="0" applyFont="0" applyFill="0" applyBorder="0" applyAlignment="0" applyProtection="0"/>
    <xf numFmtId="173" fontId="16" fillId="0" borderId="0" applyFont="0" applyFill="0" applyBorder="0" applyAlignment="0" applyProtection="0"/>
    <xf numFmtId="169" fontId="16" fillId="0" borderId="0" applyFont="0" applyFill="0" applyBorder="0" applyAlignment="0" applyProtection="0"/>
    <xf numFmtId="172" fontId="37" fillId="0" borderId="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3" fillId="0" borderId="0" applyFont="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172" fontId="34" fillId="0" borderId="0" applyFill="0" applyBorder="0" applyAlignment="0" applyProtection="0"/>
    <xf numFmtId="43" fontId="93" fillId="0" borderId="0" applyFont="0" applyFill="0" applyBorder="0" applyAlignment="0" applyProtection="0"/>
    <xf numFmtId="169" fontId="16" fillId="0" borderId="0" applyFont="0" applyFill="0" applyBorder="0" applyAlignment="0" applyProtection="0"/>
    <xf numFmtId="43" fontId="93" fillId="0" borderId="0" applyFont="0" applyFill="0" applyBorder="0" applyAlignment="0" applyProtection="0"/>
    <xf numFmtId="238" fontId="9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39" fontId="41" fillId="0" borderId="0"/>
    <xf numFmtId="3" fontId="16" fillId="0" borderId="0" applyFill="0" applyBorder="0" applyAlignment="0" applyProtection="0"/>
    <xf numFmtId="0" fontId="94" fillId="0" borderId="0"/>
    <xf numFmtId="0" fontId="85" fillId="0" borderId="0"/>
    <xf numFmtId="3" fontId="16" fillId="0" borderId="0" applyFont="0" applyFill="0" applyBorder="0" applyAlignment="0" applyProtection="0"/>
    <xf numFmtId="3" fontId="16" fillId="0" borderId="0" applyFont="0" applyFill="0" applyBorder="0" applyAlignment="0" applyProtection="0"/>
    <xf numFmtId="0" fontId="94" fillId="0" borderId="0"/>
    <xf numFmtId="0" fontId="85" fillId="0" borderId="0"/>
    <xf numFmtId="0" fontId="95" fillId="0" borderId="0">
      <alignment horizontal="center"/>
    </xf>
    <xf numFmtId="0" fontId="96" fillId="0" borderId="0" applyNumberFormat="0" applyAlignment="0">
      <alignment horizontal="left"/>
    </xf>
    <xf numFmtId="240" fontId="54" fillId="0" borderId="0" applyFont="0" applyFill="0" applyBorder="0" applyAlignment="0" applyProtection="0"/>
    <xf numFmtId="230" fontId="85"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241" fontId="16" fillId="0" borderId="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42" fontId="16" fillId="0" borderId="0" applyFont="0" applyFill="0" applyBorder="0" applyAlignment="0" applyProtection="0"/>
    <xf numFmtId="243" fontId="16" fillId="0" borderId="0"/>
    <xf numFmtId="0" fontId="97" fillId="30" borderId="34" applyNumberFormat="0" applyAlignment="0" applyProtection="0"/>
    <xf numFmtId="170" fontId="39" fillId="0" borderId="0" applyFont="0" applyFill="0" applyBorder="0" applyAlignment="0" applyProtection="0"/>
    <xf numFmtId="4" fontId="98" fillId="0" borderId="0" applyAlignment="0"/>
    <xf numFmtId="1" fontId="99" fillId="0" borderId="6" applyBorder="0"/>
    <xf numFmtId="244" fontId="34" fillId="0" borderId="35"/>
    <xf numFmtId="0" fontId="16" fillId="0" borderId="0" applyFill="0" applyBorder="0" applyAlignment="0" applyProtection="0"/>
    <xf numFmtId="0" fontId="16" fillId="0" borderId="0" applyFont="0" applyFill="0" applyBorder="0" applyAlignment="0" applyProtection="0"/>
    <xf numFmtId="14" fontId="51" fillId="0" borderId="0" applyFill="0" applyBorder="0" applyAlignment="0"/>
    <xf numFmtId="0" fontId="16" fillId="0" borderId="0" applyFont="0" applyFill="0" applyBorder="0" applyAlignment="0" applyProtection="0"/>
    <xf numFmtId="3" fontId="100" fillId="0" borderId="7">
      <alignment horizontal="left" vertical="top" wrapText="1"/>
    </xf>
    <xf numFmtId="245" fontId="37" fillId="0" borderId="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7" fontId="16" fillId="0" borderId="36">
      <alignment vertical="center"/>
    </xf>
    <xf numFmtId="0" fontId="16" fillId="0" borderId="0" applyFont="0" applyFill="0" applyBorder="0" applyAlignment="0" applyProtection="0"/>
    <xf numFmtId="0" fontId="16" fillId="0" borderId="0" applyFont="0" applyFill="0" applyBorder="0" applyAlignment="0" applyProtection="0"/>
    <xf numFmtId="248" fontId="34" fillId="0" borderId="0"/>
    <xf numFmtId="249" fontId="38" fillId="0" borderId="4"/>
    <xf numFmtId="0" fontId="101" fillId="0" borderId="0">
      <protection locked="0"/>
    </xf>
    <xf numFmtId="250" fontId="16" fillId="0" borderId="0"/>
    <xf numFmtId="251" fontId="38" fillId="0" borderId="0"/>
    <xf numFmtId="0" fontId="88" fillId="0" borderId="0">
      <alignment vertical="top" wrapText="1"/>
    </xf>
    <xf numFmtId="164" fontId="102" fillId="0" borderId="0" applyFont="0" applyFill="0" applyBorder="0" applyAlignment="0" applyProtection="0"/>
    <xf numFmtId="165"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3" fontId="34" fillId="0" borderId="0" applyFont="0" applyFill="0" applyBorder="0" applyAlignment="0" applyProtection="0"/>
    <xf numFmtId="253" fontId="34" fillId="0" borderId="0" applyFont="0" applyFill="0" applyBorder="0" applyAlignment="0" applyProtection="0"/>
    <xf numFmtId="254" fontId="34" fillId="0" borderId="0" applyFont="0" applyFill="0" applyBorder="0" applyAlignment="0" applyProtection="0"/>
    <xf numFmtId="254" fontId="34"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6" fontId="34" fillId="0" borderId="0" applyFont="0" applyFill="0" applyBorder="0" applyAlignment="0" applyProtection="0"/>
    <xf numFmtId="256" fontId="34" fillId="0" borderId="0" applyFont="0" applyFill="0" applyBorder="0" applyAlignment="0" applyProtection="0"/>
    <xf numFmtId="257" fontId="34" fillId="0" borderId="0" applyFont="0" applyFill="0" applyBorder="0" applyAlignment="0" applyProtection="0"/>
    <xf numFmtId="257" fontId="34"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3" fillId="29" borderId="37" applyNumberFormat="0" applyAlignment="0" applyProtection="0"/>
    <xf numFmtId="0" fontId="104" fillId="16" borderId="33" applyNumberFormat="0" applyAlignment="0" applyProtection="0"/>
    <xf numFmtId="0" fontId="105" fillId="0" borderId="38" applyNumberFormat="0" applyFill="0" applyAlignment="0" applyProtection="0"/>
    <xf numFmtId="0" fontId="106" fillId="0" borderId="39" applyNumberFormat="0" applyFill="0" applyAlignment="0" applyProtection="0"/>
    <xf numFmtId="0" fontId="107" fillId="0" borderId="40" applyNumberFormat="0" applyFill="0" applyAlignment="0" applyProtection="0"/>
    <xf numFmtId="0" fontId="107" fillId="0" borderId="0" applyNumberFormat="0" applyFill="0" applyBorder="0" applyAlignment="0" applyProtection="0"/>
    <xf numFmtId="3" fontId="34" fillId="0" borderId="0" applyFont="0" applyBorder="0" applyAlignment="0"/>
    <xf numFmtId="0" fontId="108" fillId="0" borderId="0">
      <protection locked="0"/>
    </xf>
    <xf numFmtId="0" fontId="108"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09" fillId="0" borderId="0" applyNumberFormat="0" applyAlignment="0">
      <alignment horizontal="left"/>
    </xf>
    <xf numFmtId="171" fontId="110" fillId="0" borderId="0">
      <protection locked="0"/>
    </xf>
    <xf numFmtId="171" fontId="110" fillId="0" borderId="0">
      <protection locked="0"/>
    </xf>
    <xf numFmtId="258" fontId="16" fillId="0" borderId="0" applyFont="0" applyFill="0" applyBorder="0" applyAlignment="0" applyProtection="0"/>
    <xf numFmtId="0" fontId="111" fillId="0" borderId="0" applyNumberFormat="0" applyFill="0" applyBorder="0" applyAlignment="0" applyProtection="0"/>
    <xf numFmtId="3" fontId="34" fillId="0" borderId="0" applyFont="0" applyBorder="0" applyAlignment="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4" fontId="101" fillId="0" borderId="0">
      <protection locked="0"/>
    </xf>
    <xf numFmtId="0" fontId="101" fillId="0" borderId="0">
      <protection locked="0"/>
    </xf>
    <xf numFmtId="259" fontId="34" fillId="0" borderId="0">
      <protection locked="0"/>
    </xf>
    <xf numFmtId="2" fontId="16" fillId="0" borderId="0" applyFill="0" applyBorder="0" applyAlignment="0" applyProtection="0"/>
    <xf numFmtId="2" fontId="16" fillId="0" borderId="0" applyFont="0" applyFill="0" applyBorder="0" applyAlignment="0" applyProtection="0"/>
    <xf numFmtId="0" fontId="112" fillId="0" borderId="0" applyNumberFormat="0" applyFill="0" applyBorder="0" applyAlignment="0" applyProtection="0"/>
    <xf numFmtId="0" fontId="113" fillId="0" borderId="0" applyNumberFormat="0" applyFill="0" applyBorder="0" applyProtection="0">
      <alignment vertical="center"/>
    </xf>
    <xf numFmtId="0" fontId="114" fillId="0" borderId="0" applyNumberFormat="0" applyFill="0" applyBorder="0" applyAlignment="0" applyProtection="0"/>
    <xf numFmtId="0" fontId="115" fillId="0" borderId="0" applyNumberFormat="0" applyFill="0" applyBorder="0" applyProtection="0">
      <alignment vertical="center"/>
    </xf>
    <xf numFmtId="0" fontId="116" fillId="0" borderId="0" applyNumberFormat="0" applyFill="0" applyBorder="0" applyAlignment="0" applyProtection="0"/>
    <xf numFmtId="0" fontId="117" fillId="0" borderId="0" applyNumberFormat="0" applyFill="0" applyBorder="0" applyAlignment="0" applyProtection="0"/>
    <xf numFmtId="260" fontId="36" fillId="0" borderId="41" applyNumberFormat="0" applyFill="0" applyBorder="0" applyAlignment="0" applyProtection="0"/>
    <xf numFmtId="0" fontId="118" fillId="0" borderId="0" applyNumberFormat="0" applyFill="0" applyBorder="0" applyAlignment="0" applyProtection="0"/>
    <xf numFmtId="0" fontId="119" fillId="31" borderId="42" applyNumberFormat="0" applyAlignment="0">
      <protection locked="0"/>
    </xf>
    <xf numFmtId="0" fontId="16" fillId="32" borderId="43" applyNumberFormat="0" applyFont="0" applyAlignment="0" applyProtection="0"/>
    <xf numFmtId="0" fontId="120" fillId="13" borderId="0" applyNumberFormat="0" applyBorder="0" applyAlignment="0" applyProtection="0"/>
    <xf numFmtId="38" fontId="121" fillId="7" borderId="0" applyNumberFormat="0" applyBorder="0" applyAlignment="0" applyProtection="0"/>
    <xf numFmtId="261" fontId="122" fillId="8" borderId="0" applyBorder="0" applyProtection="0"/>
    <xf numFmtId="0" fontId="123" fillId="0" borderId="0">
      <alignment vertical="top" wrapText="1"/>
    </xf>
    <xf numFmtId="0" fontId="124" fillId="0" borderId="25" applyNumberFormat="0" applyFill="0" applyBorder="0" applyAlignment="0" applyProtection="0">
      <alignment horizontal="center" vertical="center"/>
    </xf>
    <xf numFmtId="0" fontId="125" fillId="0" borderId="0" applyNumberFormat="0" applyFont="0" applyBorder="0" applyAlignment="0">
      <alignment horizontal="left" vertical="center"/>
    </xf>
    <xf numFmtId="0" fontId="126" fillId="33" borderId="0"/>
    <xf numFmtId="0" fontId="127" fillId="0" borderId="0">
      <alignment horizontal="left"/>
    </xf>
    <xf numFmtId="0" fontId="128" fillId="0" borderId="44" applyNumberFormat="0" applyAlignment="0" applyProtection="0">
      <alignment horizontal="left" vertical="center"/>
    </xf>
    <xf numFmtId="0" fontId="128" fillId="0" borderId="12">
      <alignment horizontal="left" vertical="center"/>
    </xf>
    <xf numFmtId="0" fontId="129" fillId="0" borderId="0" applyNumberFormat="0" applyFill="0" applyBorder="0" applyAlignment="0" applyProtection="0"/>
    <xf numFmtId="0" fontId="105" fillId="0" borderId="38" applyNumberFormat="0" applyFill="0" applyAlignment="0" applyProtection="0"/>
    <xf numFmtId="0" fontId="128" fillId="0" borderId="0" applyNumberFormat="0" applyFill="0" applyBorder="0" applyAlignment="0" applyProtection="0"/>
    <xf numFmtId="0" fontId="106" fillId="0" borderId="39" applyNumberFormat="0" applyFill="0" applyAlignment="0" applyProtection="0"/>
    <xf numFmtId="0" fontId="130" fillId="0" borderId="40" applyNumberFormat="0" applyFill="0" applyAlignment="0" applyProtection="0"/>
    <xf numFmtId="0" fontId="130" fillId="0" borderId="0" applyNumberFormat="0" applyFill="0" applyBorder="0" applyAlignment="0" applyProtection="0"/>
    <xf numFmtId="262" fontId="33" fillId="0" borderId="0">
      <protection locked="0"/>
    </xf>
    <xf numFmtId="262" fontId="33" fillId="0" borderId="0">
      <protection locked="0"/>
    </xf>
    <xf numFmtId="0" fontId="131" fillId="0" borderId="45">
      <alignment horizontal="center"/>
    </xf>
    <xf numFmtId="0" fontId="131" fillId="0" borderId="0">
      <alignment horizontal="center"/>
    </xf>
    <xf numFmtId="220" fontId="132" fillId="34" borderId="4" applyNumberFormat="0" applyAlignment="0">
      <alignment horizontal="left" vertical="top"/>
    </xf>
    <xf numFmtId="0" fontId="133" fillId="0" borderId="0"/>
    <xf numFmtId="49" fontId="134" fillId="0" borderId="4">
      <alignment vertical="center"/>
    </xf>
    <xf numFmtId="0" fontId="41" fillId="0" borderId="0"/>
    <xf numFmtId="164" fontId="34" fillId="0" borderId="0" applyFont="0" applyFill="0" applyBorder="0" applyAlignment="0" applyProtection="0"/>
    <xf numFmtId="38" fontId="50" fillId="0" borderId="0" applyFont="0" applyFill="0" applyBorder="0" applyAlignment="0" applyProtection="0"/>
    <xf numFmtId="214" fontId="49" fillId="0" borderId="0" applyFont="0" applyFill="0" applyBorder="0" applyAlignment="0" applyProtection="0"/>
    <xf numFmtId="263" fontId="135" fillId="0" borderId="0" applyFont="0" applyFill="0" applyBorder="0" applyAlignment="0" applyProtection="0"/>
    <xf numFmtId="10" fontId="121" fillId="7" borderId="4" applyNumberFormat="0" applyBorder="0" applyAlignment="0" applyProtection="0"/>
    <xf numFmtId="0" fontId="136" fillId="16" borderId="33" applyNumberFormat="0" applyAlignment="0" applyProtection="0"/>
    <xf numFmtId="2" fontId="53" fillId="0" borderId="11" applyBorder="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30" borderId="34" applyNumberFormat="0" applyAlignment="0" applyProtection="0"/>
    <xf numFmtId="0" fontId="141" fillId="0" borderId="46">
      <alignment horizontal="center" vertical="center" wrapText="1"/>
    </xf>
    <xf numFmtId="164" fontId="34" fillId="0" borderId="0" applyFont="0" applyFill="0" applyBorder="0" applyAlignment="0" applyProtection="0"/>
    <xf numFmtId="0" fontId="34" fillId="0" borderId="0"/>
    <xf numFmtId="2" fontId="142" fillId="0" borderId="5" applyBorder="0"/>
    <xf numFmtId="0" fontId="77" fillId="0" borderId="47">
      <alignment horizontal="centerContinuous"/>
    </xf>
    <xf numFmtId="0" fontId="88" fillId="7" borderId="0" applyNumberFormat="0" applyFont="0" applyBorder="0" applyAlignment="0"/>
    <xf numFmtId="0" fontId="50" fillId="0" borderId="0"/>
    <xf numFmtId="0" fontId="41" fillId="0" borderId="0" applyNumberFormat="0" applyFont="0" applyFill="0" applyBorder="0" applyProtection="0">
      <alignment horizontal="left" vertical="center"/>
    </xf>
    <xf numFmtId="0" fontId="50" fillId="0" borderId="0"/>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43" fillId="0" borderId="48" applyNumberFormat="0" applyFill="0" applyAlignment="0" applyProtection="0"/>
    <xf numFmtId="244" fontId="144" fillId="0" borderId="1" applyNumberFormat="0" applyFont="0" applyFill="0" applyBorder="0">
      <alignment horizontal="center"/>
    </xf>
    <xf numFmtId="38" fontId="50" fillId="0" borderId="0" applyFont="0" applyFill="0" applyBorder="0" applyAlignment="0" applyProtection="0"/>
    <xf numFmtId="4" fontId="85" fillId="0" borderId="0" applyFont="0" applyFill="0" applyBorder="0" applyAlignment="0" applyProtection="0"/>
    <xf numFmtId="212" fontId="41" fillId="0" borderId="0" applyFont="0" applyFill="0" applyBorder="0" applyAlignment="0" applyProtection="0"/>
    <xf numFmtId="40" fontId="50" fillId="0" borderId="0" applyFont="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0" fontId="145" fillId="0" borderId="45"/>
    <xf numFmtId="264" fontId="146" fillId="0" borderId="1"/>
    <xf numFmtId="265" fontId="50" fillId="0" borderId="0" applyFont="0" applyFill="0" applyBorder="0" applyAlignment="0" applyProtection="0"/>
    <xf numFmtId="266" fontId="50" fillId="0" borderId="0" applyFont="0" applyFill="0" applyBorder="0" applyAlignment="0" applyProtection="0"/>
    <xf numFmtId="165" fontId="110" fillId="0" borderId="0">
      <protection locked="0"/>
    </xf>
    <xf numFmtId="267" fontId="16" fillId="0" borderId="0" applyFont="0" applyFill="0" applyBorder="0" applyAlignment="0" applyProtection="0"/>
    <xf numFmtId="268" fontId="16" fillId="0" borderId="0" applyFont="0" applyFill="0" applyBorder="0" applyAlignment="0" applyProtection="0"/>
    <xf numFmtId="0" fontId="147" fillId="0" borderId="0" applyNumberFormat="0" applyFont="0" applyFill="0" applyAlignment="0"/>
    <xf numFmtId="0" fontId="147" fillId="0" borderId="0" applyNumberFormat="0" applyFont="0" applyFill="0" applyAlignment="0"/>
    <xf numFmtId="0" fontId="37" fillId="0" borderId="0" applyNumberFormat="0" applyFill="0" applyAlignment="0"/>
    <xf numFmtId="0" fontId="37" fillId="0" borderId="0" applyNumberFormat="0" applyFill="0" applyAlignment="0"/>
    <xf numFmtId="0" fontId="147" fillId="0" borderId="0" applyNumberFormat="0" applyFont="0" applyFill="0" applyAlignment="0"/>
    <xf numFmtId="0" fontId="148" fillId="35" borderId="0" applyNumberFormat="0" applyBorder="0" applyAlignment="0" applyProtection="0"/>
    <xf numFmtId="0" fontId="54" fillId="0" borderId="4"/>
    <xf numFmtId="0" fontId="41" fillId="0" borderId="0"/>
    <xf numFmtId="37" fontId="149" fillId="0" borderId="0"/>
    <xf numFmtId="0" fontId="150" fillId="0" borderId="4" applyNumberFormat="0" applyFont="0" applyFill="0" applyBorder="0" applyAlignment="0">
      <alignment horizontal="center"/>
    </xf>
    <xf numFmtId="0" fontId="151" fillId="0" borderId="0"/>
    <xf numFmtId="269" fontId="36" fillId="0" borderId="0"/>
    <xf numFmtId="270" fontId="34" fillId="0" borderId="0"/>
    <xf numFmtId="270" fontId="34" fillId="0" borderId="0"/>
    <xf numFmtId="270" fontId="34" fillId="0" borderId="0"/>
    <xf numFmtId="270" fontId="34" fillId="0" borderId="0"/>
    <xf numFmtId="271" fontId="52" fillId="0" borderId="0"/>
    <xf numFmtId="271" fontId="52" fillId="0" borderId="0"/>
    <xf numFmtId="271" fontId="52" fillId="0" borderId="0"/>
    <xf numFmtId="272" fontId="34" fillId="0" borderId="0"/>
    <xf numFmtId="0" fontId="152" fillId="0" borderId="0"/>
    <xf numFmtId="0" fontId="13" fillId="0" borderId="0"/>
    <xf numFmtId="0" fontId="70" fillId="0" borderId="0"/>
    <xf numFmtId="0" fontId="70"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3" fontId="54" fillId="0" borderId="0"/>
    <xf numFmtId="0" fontId="16" fillId="0" borderId="0"/>
    <xf numFmtId="0" fontId="93" fillId="0" borderId="0"/>
    <xf numFmtId="0" fontId="4" fillId="0" borderId="0"/>
    <xf numFmtId="0" fontId="4" fillId="0" borderId="0"/>
    <xf numFmtId="0" fontId="4" fillId="0" borderId="0"/>
    <xf numFmtId="0" fontId="4" fillId="0" borderId="0"/>
    <xf numFmtId="0" fontId="1" fillId="0" borderId="0"/>
    <xf numFmtId="0" fontId="16" fillId="0" borderId="0"/>
    <xf numFmtId="0" fontId="70" fillId="0" borderId="0"/>
    <xf numFmtId="0" fontId="93" fillId="0" borderId="0"/>
    <xf numFmtId="0" fontId="153" fillId="0" borderId="0"/>
    <xf numFmtId="0" fontId="93" fillId="0" borderId="0"/>
    <xf numFmtId="0" fontId="93" fillId="0" borderId="0"/>
    <xf numFmtId="0" fontId="16" fillId="0" borderId="0"/>
    <xf numFmtId="0" fontId="37" fillId="0" borderId="0"/>
    <xf numFmtId="0" fontId="16" fillId="0" borderId="0"/>
    <xf numFmtId="0" fontId="16" fillId="0" borderId="0"/>
    <xf numFmtId="0" fontId="93" fillId="0" borderId="0"/>
    <xf numFmtId="0" fontId="92" fillId="0" borderId="0"/>
    <xf numFmtId="0" fontId="92" fillId="0" borderId="0"/>
    <xf numFmtId="0" fontId="92" fillId="0" borderId="0"/>
    <xf numFmtId="0" fontId="92" fillId="0" borderId="0"/>
    <xf numFmtId="0" fontId="154" fillId="0" borderId="0" applyNumberFormat="0" applyFill="0" applyBorder="0" applyProtection="0">
      <alignment vertical="top"/>
    </xf>
    <xf numFmtId="0" fontId="4" fillId="0" borderId="0"/>
    <xf numFmtId="0" fontId="4" fillId="0" borderId="0"/>
    <xf numFmtId="0" fontId="4" fillId="0" borderId="0"/>
    <xf numFmtId="0" fontId="70" fillId="0" borderId="0"/>
    <xf numFmtId="0" fontId="34" fillId="0" borderId="0"/>
    <xf numFmtId="0" fontId="59" fillId="0" borderId="0" applyFont="0"/>
    <xf numFmtId="0" fontId="155" fillId="0" borderId="0">
      <alignment horizontal="left" vertical="top"/>
    </xf>
    <xf numFmtId="0" fontId="85" fillId="7" borderId="0"/>
    <xf numFmtId="0" fontId="102" fillId="0" borderId="0"/>
    <xf numFmtId="0" fontId="16" fillId="32" borderId="43" applyNumberFormat="0" applyFont="0" applyAlignment="0" applyProtection="0"/>
    <xf numFmtId="273" fontId="156" fillId="0" borderId="0" applyFont="0" applyFill="0" applyBorder="0" applyProtection="0">
      <alignment vertical="top" wrapText="1"/>
    </xf>
    <xf numFmtId="0" fontId="38" fillId="0" borderId="2" applyNumberFormat="0" applyAlignment="0">
      <alignment horizontal="center"/>
    </xf>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38" fillId="0" borderId="0"/>
    <xf numFmtId="165" fontId="57" fillId="0" borderId="0" applyFont="0" applyFill="0" applyBorder="0" applyAlignment="0" applyProtection="0"/>
    <xf numFmtId="164" fontId="57"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54" fillId="0" borderId="0" applyNumberFormat="0" applyFill="0" applyBorder="0" applyAlignment="0" applyProtection="0"/>
    <xf numFmtId="0" fontId="34" fillId="0" borderId="0" applyNumberFormat="0" applyFill="0" applyBorder="0" applyAlignment="0" applyProtection="0"/>
    <xf numFmtId="0" fontId="37" fillId="0" borderId="0" applyFill="0" applyBorder="0" applyAlignment="0" applyProtection="0"/>
    <xf numFmtId="0" fontId="41" fillId="0" borderId="0"/>
    <xf numFmtId="0" fontId="158" fillId="29" borderId="37" applyNumberFormat="0" applyAlignment="0" applyProtection="0"/>
    <xf numFmtId="0" fontId="159" fillId="0" borderId="48" applyNumberFormat="0" applyFill="0" applyAlignment="0" applyProtection="0"/>
    <xf numFmtId="170" fontId="160" fillId="0" borderId="2" applyFont="0" applyBorder="0" applyAlignment="0"/>
    <xf numFmtId="0" fontId="161" fillId="7" borderId="0"/>
    <xf numFmtId="41" fontId="16" fillId="0" borderId="0" applyFont="0" applyFill="0" applyBorder="0" applyAlignment="0" applyProtection="0"/>
    <xf numFmtId="14" fontId="77" fillId="0" borderId="0">
      <alignment horizontal="center" wrapText="1"/>
      <protection locked="0"/>
    </xf>
    <xf numFmtId="233" fontId="16" fillId="0" borderId="0" applyFont="0" applyFill="0" applyBorder="0" applyAlignment="0" applyProtection="0"/>
    <xf numFmtId="175" fontId="16" fillId="0" borderId="0" applyFont="0" applyFill="0" applyBorder="0" applyAlignment="0" applyProtection="0"/>
    <xf numFmtId="10" fontId="16"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50" fillId="0" borderId="49" applyNumberFormat="0" applyBorder="0"/>
    <xf numFmtId="170" fontId="110"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62" fillId="0" borderId="0"/>
    <xf numFmtId="0" fontId="50" fillId="0" borderId="0" applyNumberFormat="0" applyFont="0" applyFill="0" applyBorder="0" applyAlignment="0" applyProtection="0">
      <alignment horizontal="left"/>
    </xf>
    <xf numFmtId="0" fontId="163" fillId="0" borderId="45">
      <alignment horizontal="center"/>
    </xf>
    <xf numFmtId="0" fontId="16" fillId="0" borderId="0"/>
    <xf numFmtId="0" fontId="164" fillId="36" borderId="0" applyNumberFormat="0" applyFont="0" applyBorder="0" applyAlignment="0">
      <alignment horizontal="center"/>
    </xf>
    <xf numFmtId="14" fontId="165" fillId="0" borderId="0" applyNumberFormat="0" applyFill="0" applyBorder="0" applyAlignment="0" applyProtection="0">
      <alignment horizontal="left"/>
    </xf>
    <xf numFmtId="0" fontId="138" fillId="0" borderId="0" applyNumberFormat="0" applyFill="0" applyBorder="0" applyAlignment="0" applyProtection="0">
      <alignment vertical="top"/>
      <protection locked="0"/>
    </xf>
    <xf numFmtId="0" fontId="38" fillId="0" borderId="0"/>
    <xf numFmtId="214" fontId="49" fillId="0" borderId="0" applyFont="0" applyFill="0" applyBorder="0" applyAlignment="0" applyProtection="0"/>
    <xf numFmtId="0" fontId="34" fillId="0" borderId="0" applyNumberFormat="0" applyFill="0" applyBorder="0" applyAlignment="0" applyProtection="0"/>
    <xf numFmtId="4" fontId="166" fillId="37" borderId="50" applyNumberFormat="0" applyProtection="0">
      <alignment vertical="center"/>
    </xf>
    <xf numFmtId="4" fontId="167" fillId="37" borderId="50" applyNumberFormat="0" applyProtection="0">
      <alignment vertical="center"/>
    </xf>
    <xf numFmtId="4" fontId="168" fillId="37" borderId="50" applyNumberFormat="0" applyProtection="0">
      <alignment horizontal="left" vertical="center" indent="1"/>
    </xf>
    <xf numFmtId="4" fontId="168" fillId="38" borderId="0" applyNumberFormat="0" applyProtection="0">
      <alignment horizontal="left" vertical="center" indent="1"/>
    </xf>
    <xf numFmtId="4" fontId="168" fillId="39" borderId="50" applyNumberFormat="0" applyProtection="0">
      <alignment horizontal="right" vertical="center"/>
    </xf>
    <xf numFmtId="4" fontId="168" fillId="40" borderId="50" applyNumberFormat="0" applyProtection="0">
      <alignment horizontal="right" vertical="center"/>
    </xf>
    <xf numFmtId="4" fontId="168" fillId="41" borderId="50" applyNumberFormat="0" applyProtection="0">
      <alignment horizontal="right" vertical="center"/>
    </xf>
    <xf numFmtId="4" fontId="168" fillId="42" borderId="50" applyNumberFormat="0" applyProtection="0">
      <alignment horizontal="right" vertical="center"/>
    </xf>
    <xf numFmtId="4" fontId="168" fillId="43" borderId="50" applyNumberFormat="0" applyProtection="0">
      <alignment horizontal="right" vertical="center"/>
    </xf>
    <xf numFmtId="4" fontId="168" fillId="44" borderId="50" applyNumberFormat="0" applyProtection="0">
      <alignment horizontal="right" vertical="center"/>
    </xf>
    <xf numFmtId="4" fontId="168" fillId="45" borderId="50" applyNumberFormat="0" applyProtection="0">
      <alignment horizontal="right" vertical="center"/>
    </xf>
    <xf numFmtId="4" fontId="168" fillId="46" borderId="50" applyNumberFormat="0" applyProtection="0">
      <alignment horizontal="right" vertical="center"/>
    </xf>
    <xf numFmtId="4" fontId="168" fillId="47" borderId="50" applyNumberFormat="0" applyProtection="0">
      <alignment horizontal="right" vertical="center"/>
    </xf>
    <xf numFmtId="4" fontId="166" fillId="48" borderId="51" applyNumberFormat="0" applyProtection="0">
      <alignment horizontal="left" vertical="center" indent="1"/>
    </xf>
    <xf numFmtId="4" fontId="166" fillId="49" borderId="0" applyNumberFormat="0" applyProtection="0">
      <alignment horizontal="left" vertical="center" indent="1"/>
    </xf>
    <xf numFmtId="4" fontId="166" fillId="38" borderId="0" applyNumberFormat="0" applyProtection="0">
      <alignment horizontal="left" vertical="center" indent="1"/>
    </xf>
    <xf numFmtId="4" fontId="168" fillId="49" borderId="50" applyNumberFormat="0" applyProtection="0">
      <alignment horizontal="right" vertical="center"/>
    </xf>
    <xf numFmtId="4" fontId="51" fillId="49" borderId="0" applyNumberFormat="0" applyProtection="0">
      <alignment horizontal="left" vertical="center" indent="1"/>
    </xf>
    <xf numFmtId="4" fontId="51" fillId="38" borderId="0" applyNumberFormat="0" applyProtection="0">
      <alignment horizontal="left" vertical="center" indent="1"/>
    </xf>
    <xf numFmtId="4" fontId="168" fillId="50" borderId="50" applyNumberFormat="0" applyProtection="0">
      <alignment vertical="center"/>
    </xf>
    <xf numFmtId="4" fontId="169" fillId="50" borderId="50" applyNumberFormat="0" applyProtection="0">
      <alignment vertical="center"/>
    </xf>
    <xf numFmtId="4" fontId="166" fillId="49" borderId="52" applyNumberFormat="0" applyProtection="0">
      <alignment horizontal="left" vertical="center" indent="1"/>
    </xf>
    <xf numFmtId="4" fontId="168" fillId="50" borderId="50" applyNumberFormat="0" applyProtection="0">
      <alignment horizontal="right" vertical="center"/>
    </xf>
    <xf numFmtId="4" fontId="169" fillId="50" borderId="50" applyNumberFormat="0" applyProtection="0">
      <alignment horizontal="right" vertical="center"/>
    </xf>
    <xf numFmtId="4" fontId="166" fillId="49" borderId="50" applyNumberFormat="0" applyProtection="0">
      <alignment horizontal="left" vertical="center" indent="1"/>
    </xf>
    <xf numFmtId="4" fontId="170" fillId="34" borderId="52" applyNumberFormat="0" applyProtection="0">
      <alignment horizontal="left" vertical="center" indent="1"/>
    </xf>
    <xf numFmtId="4" fontId="171" fillId="50" borderId="50" applyNumberFormat="0" applyProtection="0">
      <alignment horizontal="right" vertical="center"/>
    </xf>
    <xf numFmtId="274" fontId="172" fillId="0" borderId="0" applyFont="0" applyFill="0" applyBorder="0" applyAlignment="0" applyProtection="0"/>
    <xf numFmtId="0" fontId="164" fillId="1" borderId="12" applyNumberFormat="0" applyFont="0" applyAlignment="0">
      <alignment horizontal="center"/>
    </xf>
    <xf numFmtId="4" fontId="16" fillId="0" borderId="7" applyBorder="0"/>
    <xf numFmtId="2" fontId="16" fillId="0" borderId="7"/>
    <xf numFmtId="275" fontId="16" fillId="0" borderId="0"/>
    <xf numFmtId="3" fontId="33" fillId="0" borderId="0"/>
    <xf numFmtId="0" fontId="173" fillId="0" borderId="0" applyNumberFormat="0" applyFill="0" applyBorder="0" applyAlignment="0">
      <alignment horizontal="center"/>
    </xf>
    <xf numFmtId="0" fontId="16" fillId="0" borderId="0"/>
    <xf numFmtId="1" fontId="16" fillId="0" borderId="0"/>
    <xf numFmtId="170" fontId="174" fillId="0" borderId="0" applyNumberFormat="0" applyBorder="0" applyAlignment="0">
      <alignment horizontal="centerContinuous"/>
    </xf>
    <xf numFmtId="0" fontId="40" fillId="0" borderId="0"/>
    <xf numFmtId="170" fontId="3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164" fontId="34"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67" fontId="49"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0" fontId="3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70" fontId="3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41" fontId="49"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170" fontId="3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67" fontId="49" fillId="0" borderId="0" applyFont="0" applyFill="0" applyBorder="0" applyAlignment="0" applyProtection="0"/>
    <xf numFmtId="208" fontId="49" fillId="0" borderId="0" applyFont="0" applyFill="0" applyBorder="0" applyAlignment="0" applyProtection="0"/>
    <xf numFmtId="187" fontId="33" fillId="0" borderId="0" applyFont="0" applyFill="0" applyBorder="0" applyAlignment="0" applyProtection="0"/>
    <xf numFmtId="18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186"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70" fontId="39"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41"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4" fontId="175" fillId="0" borderId="0"/>
    <xf numFmtId="0" fontId="176" fillId="0" borderId="0"/>
    <xf numFmtId="0" fontId="145" fillId="0" borderId="0"/>
    <xf numFmtId="40" fontId="177" fillId="0" borderId="0" applyBorder="0">
      <alignment horizontal="right"/>
    </xf>
    <xf numFmtId="0" fontId="178" fillId="0" borderId="0"/>
    <xf numFmtId="277" fontId="54" fillId="0" borderId="11">
      <alignment horizontal="right" vertical="center"/>
    </xf>
    <xf numFmtId="277" fontId="54" fillId="0" borderId="11">
      <alignment horizontal="right" vertical="center"/>
    </xf>
    <xf numFmtId="183" fontId="179" fillId="0" borderId="11">
      <alignment horizontal="right" vertical="center"/>
    </xf>
    <xf numFmtId="203" fontId="75"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78" fontId="54" fillId="0" borderId="53">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184" fontId="38" fillId="0" borderId="11">
      <alignment horizontal="right" vertical="center"/>
    </xf>
    <xf numFmtId="205" fontId="34" fillId="0" borderId="11">
      <alignment horizontal="right" vertical="center"/>
    </xf>
    <xf numFmtId="279" fontId="34" fillId="0" borderId="11">
      <alignment horizontal="right" vertical="center"/>
    </xf>
    <xf numFmtId="279" fontId="34" fillId="0" borderId="11">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205" fontId="34" fillId="0" borderId="11">
      <alignment horizontal="right" vertical="center"/>
    </xf>
    <xf numFmtId="184" fontId="38" fillId="0" borderId="11">
      <alignment horizontal="right" vertical="center"/>
    </xf>
    <xf numFmtId="282" fontId="33" fillId="0" borderId="11">
      <alignment horizontal="right" vertical="center"/>
    </xf>
    <xf numFmtId="184" fontId="38"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279"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83" fontId="180" fillId="8" borderId="54" applyFont="0" applyFill="0" applyBorder="0"/>
    <xf numFmtId="280" fontId="34"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20" fontId="54" fillId="0" borderId="11">
      <alignment horizontal="right" vertical="center"/>
    </xf>
    <xf numFmtId="283" fontId="180" fillId="8" borderId="54" applyFont="0" applyFill="0" applyBorder="0"/>
    <xf numFmtId="284" fontId="16" fillId="0" borderId="11">
      <alignment horizontal="right" vertical="center"/>
    </xf>
    <xf numFmtId="277" fontId="54" fillId="0" borderId="11">
      <alignment horizontal="right" vertical="center"/>
    </xf>
    <xf numFmtId="220" fontId="54" fillId="0" borderId="11">
      <alignment horizontal="right" vertical="center"/>
    </xf>
    <xf numFmtId="205" fontId="34" fillId="0" borderId="11">
      <alignment horizontal="right" vertical="center"/>
    </xf>
    <xf numFmtId="278" fontId="54" fillId="0" borderId="53">
      <alignment horizontal="right" vertical="center"/>
    </xf>
    <xf numFmtId="280" fontId="34" fillId="0" borderId="11">
      <alignment horizontal="right" vertical="center"/>
    </xf>
    <xf numFmtId="277" fontId="54" fillId="0" borderId="11">
      <alignment horizontal="right" vertical="center"/>
    </xf>
    <xf numFmtId="281" fontId="49" fillId="0" borderId="11">
      <alignment horizontal="right" vertical="center"/>
    </xf>
    <xf numFmtId="280" fontId="34" fillId="0" borderId="11">
      <alignment horizontal="right" vertical="center"/>
    </xf>
    <xf numFmtId="205" fontId="34" fillId="0" borderId="11">
      <alignment horizontal="right" vertical="center"/>
    </xf>
    <xf numFmtId="205" fontId="34" fillId="0" borderId="11">
      <alignment horizontal="right" vertical="center"/>
    </xf>
    <xf numFmtId="285" fontId="33" fillId="0" borderId="11">
      <alignment horizontal="right" vertical="center"/>
    </xf>
    <xf numFmtId="278" fontId="54" fillId="0" borderId="53">
      <alignment horizontal="right" vertical="center"/>
    </xf>
    <xf numFmtId="286"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0" fontId="34" fillId="0" borderId="11">
      <alignment horizontal="right" vertical="center"/>
    </xf>
    <xf numFmtId="279" fontId="34" fillId="0" borderId="11">
      <alignment horizontal="right" vertical="center"/>
    </xf>
    <xf numFmtId="207"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0"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3" fontId="180" fillId="8" borderId="54" applyFont="0" applyFill="0" applyBorder="0"/>
    <xf numFmtId="206" fontId="54" fillId="0" borderId="11">
      <alignment horizontal="right" vertical="center"/>
    </xf>
    <xf numFmtId="184" fontId="38" fillId="0" borderId="11">
      <alignment horizontal="right" vertical="center"/>
    </xf>
    <xf numFmtId="203" fontId="75" fillId="0" borderId="11">
      <alignment horizontal="right" vertical="center"/>
    </xf>
    <xf numFmtId="287" fontId="75" fillId="0" borderId="11">
      <alignment horizontal="right" vertical="center"/>
    </xf>
    <xf numFmtId="280" fontId="34" fillId="0" borderId="11">
      <alignment horizontal="right" vertical="center"/>
    </xf>
    <xf numFmtId="203" fontId="75" fillId="0" borderId="11">
      <alignment horizontal="right" vertical="center"/>
    </xf>
    <xf numFmtId="280" fontId="34" fillId="0" borderId="11">
      <alignment horizontal="right" vertical="center"/>
    </xf>
    <xf numFmtId="277" fontId="54" fillId="0" borderId="11">
      <alignment horizontal="right" vertical="center"/>
    </xf>
    <xf numFmtId="277" fontId="5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83" fontId="180" fillId="8" borderId="54" applyFont="0" applyFill="0" applyBorder="0"/>
    <xf numFmtId="267" fontId="34" fillId="0" borderId="11">
      <alignment horizontal="right" vertical="center"/>
    </xf>
    <xf numFmtId="267" fontId="34" fillId="0" borderId="11">
      <alignment horizontal="right" vertical="center"/>
    </xf>
    <xf numFmtId="267" fontId="34" fillId="0" borderId="11">
      <alignment horizontal="right" vertical="center"/>
    </xf>
    <xf numFmtId="267" fontId="34" fillId="0" borderId="11">
      <alignment horizontal="right" vertical="center"/>
    </xf>
    <xf numFmtId="277" fontId="54" fillId="0" borderId="11">
      <alignment horizontal="right" vertical="center"/>
    </xf>
    <xf numFmtId="267" fontId="34" fillId="0" borderId="11">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183" fontId="179" fillId="0" borderId="11">
      <alignment horizontal="right" vertical="center"/>
    </xf>
    <xf numFmtId="184" fontId="38" fillId="0" borderId="11">
      <alignment horizontal="right" vertical="center"/>
    </xf>
    <xf numFmtId="277" fontId="54" fillId="0" borderId="11">
      <alignment horizontal="right" vertical="center"/>
    </xf>
    <xf numFmtId="280" fontId="34" fillId="0" borderId="11">
      <alignment horizontal="right" vertical="center"/>
    </xf>
    <xf numFmtId="277" fontId="54" fillId="0" borderId="11">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7" fontId="54" fillId="0" borderId="11">
      <alignment horizontal="right" vertical="center"/>
    </xf>
    <xf numFmtId="207" fontId="34" fillId="0" borderId="11">
      <alignment horizontal="right" vertical="center"/>
    </xf>
    <xf numFmtId="184" fontId="38"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06" fontId="54" fillId="0" borderId="11">
      <alignment horizontal="right" vertical="center"/>
    </xf>
    <xf numFmtId="289" fontId="181" fillId="0" borderId="11">
      <alignment horizontal="right" vertical="center"/>
    </xf>
    <xf numFmtId="49" fontId="37" fillId="0" borderId="0" applyFill="0" applyBorder="0" applyProtection="0">
      <alignment horizontal="center" vertical="center" wrapText="1" shrinkToFit="1"/>
    </xf>
    <xf numFmtId="49" fontId="51" fillId="0" borderId="0" applyFill="0" applyBorder="0" applyAlignment="0"/>
    <xf numFmtId="290" fontId="16" fillId="0" borderId="0" applyFill="0" applyBorder="0" applyAlignment="0"/>
    <xf numFmtId="291" fontId="16" fillId="0" borderId="0" applyFill="0" applyBorder="0" applyAlignment="0"/>
    <xf numFmtId="49" fontId="37" fillId="0" borderId="0" applyFill="0" applyBorder="0" applyProtection="0">
      <alignment horizontal="center" vertical="center" wrapText="1" shrinkToFit="1"/>
    </xf>
    <xf numFmtId="0" fontId="182" fillId="0" borderId="2">
      <alignment horizontal="center" vertical="center" wrapText="1"/>
    </xf>
    <xf numFmtId="0" fontId="183" fillId="0" borderId="0" applyNumberFormat="0" applyFill="0" applyBorder="0" applyAlignment="0" applyProtection="0"/>
    <xf numFmtId="40" fontId="122" fillId="0" borderId="0"/>
    <xf numFmtId="0" fontId="184" fillId="29" borderId="33" applyNumberFormat="0" applyAlignment="0" applyProtection="0"/>
    <xf numFmtId="3" fontId="185" fillId="0" borderId="0" applyNumberFormat="0" applyFill="0" applyBorder="0" applyAlignment="0" applyProtection="0">
      <alignment horizontal="center" wrapText="1"/>
    </xf>
    <xf numFmtId="0" fontId="186" fillId="0" borderId="5" applyBorder="0" applyAlignment="0">
      <alignment horizontal="center" vertical="center"/>
    </xf>
    <xf numFmtId="0" fontId="187" fillId="0" borderId="0" applyNumberFormat="0" applyFill="0" applyBorder="0" applyAlignment="0" applyProtection="0">
      <alignment horizontal="centerContinuous"/>
    </xf>
    <xf numFmtId="0" fontId="124" fillId="0" borderId="55" applyNumberFormat="0" applyFill="0" applyBorder="0" applyAlignment="0" applyProtection="0">
      <alignment horizontal="center" vertical="center" wrapText="1"/>
    </xf>
    <xf numFmtId="0" fontId="183" fillId="0" borderId="0" applyNumberFormat="0" applyFill="0" applyBorder="0" applyAlignment="0" applyProtection="0"/>
    <xf numFmtId="0" fontId="188" fillId="0" borderId="56" applyNumberFormat="0" applyBorder="0" applyAlignment="0">
      <alignment vertical="center"/>
    </xf>
    <xf numFmtId="0" fontId="16" fillId="0" borderId="32" applyNumberFormat="0" applyFont="0" applyFill="0" applyAlignment="0" applyProtection="0"/>
    <xf numFmtId="0" fontId="189" fillId="0" borderId="57" applyNumberFormat="0" applyFill="0" applyAlignment="0" applyProtection="0"/>
    <xf numFmtId="0" fontId="189" fillId="0" borderId="57" applyNumberFormat="0" applyFill="0" applyAlignment="0" applyProtection="0"/>
    <xf numFmtId="0" fontId="190" fillId="13" borderId="0" applyNumberFormat="0" applyBorder="0" applyAlignment="0" applyProtection="0"/>
    <xf numFmtId="0" fontId="191" fillId="0" borderId="58">
      <alignment horizontal="center"/>
    </xf>
    <xf numFmtId="3" fontId="192" fillId="0" borderId="0" applyFill="0">
      <alignment vertical="center"/>
    </xf>
    <xf numFmtId="164" fontId="16" fillId="0" borderId="0" applyFont="0" applyFill="0" applyBorder="0" applyAlignment="0" applyProtection="0"/>
    <xf numFmtId="195" fontId="16" fillId="0" borderId="0" applyFont="0" applyFill="0" applyBorder="0" applyAlignment="0" applyProtection="0"/>
    <xf numFmtId="187" fontId="54" fillId="0" borderId="11">
      <alignment horizontal="center"/>
    </xf>
    <xf numFmtId="292" fontId="193" fillId="0" borderId="0" applyNumberFormat="0" applyFont="0" applyFill="0" applyBorder="0" applyAlignment="0">
      <alignment horizontal="centerContinuous"/>
    </xf>
    <xf numFmtId="264" fontId="194" fillId="0" borderId="0">
      <alignment horizontal="center"/>
      <protection locked="0"/>
    </xf>
    <xf numFmtId="0" fontId="34" fillId="0" borderId="59"/>
    <xf numFmtId="0" fontId="54" fillId="0" borderId="0" applyNumberFormat="0" applyFill="0" applyBorder="0" applyAlignment="0" applyProtection="0"/>
    <xf numFmtId="0" fontId="16" fillId="0" borderId="0" applyNumberFormat="0" applyFill="0" applyBorder="0" applyAlignment="0" applyProtection="0"/>
    <xf numFmtId="0" fontId="157" fillId="0" borderId="0" applyNumberFormat="0" applyFill="0" applyBorder="0" applyAlignment="0" applyProtection="0"/>
    <xf numFmtId="0" fontId="39" fillId="0" borderId="2" applyNumberFormat="0" applyBorder="0" applyAlignment="0"/>
    <xf numFmtId="0" fontId="195" fillId="0" borderId="1" applyNumberFormat="0" applyBorder="0" applyAlignment="0">
      <alignment horizontal="center"/>
    </xf>
    <xf numFmtId="3" fontId="196" fillId="0" borderId="25" applyNumberFormat="0" applyBorder="0" applyAlignment="0"/>
    <xf numFmtId="0" fontId="146" fillId="0" borderId="60" applyNumberFormat="0" applyAlignment="0">
      <alignment horizontal="center"/>
    </xf>
    <xf numFmtId="0" fontId="197" fillId="35" borderId="0" applyNumberFormat="0" applyBorder="0" applyAlignment="0" applyProtection="0"/>
    <xf numFmtId="170" fontId="198" fillId="0" borderId="61" applyNumberFormat="0" applyFont="0" applyAlignment="0">
      <alignment horizontal="centerContinuous"/>
    </xf>
    <xf numFmtId="256" fontId="135" fillId="0" borderId="0" applyFont="0" applyFill="0" applyBorder="0" applyAlignment="0" applyProtection="0"/>
    <xf numFmtId="293" fontId="34" fillId="0" borderId="0" applyFont="0" applyFill="0" applyBorder="0" applyAlignment="0" applyProtection="0"/>
    <xf numFmtId="294" fontId="34" fillId="0" borderId="0" applyFont="0" applyFill="0" applyBorder="0" applyAlignment="0" applyProtection="0"/>
    <xf numFmtId="0" fontId="128" fillId="0" borderId="62">
      <alignment horizontal="center"/>
    </xf>
    <xf numFmtId="0" fontId="199" fillId="0" borderId="0" applyNumberFormat="0" applyFill="0" applyBorder="0" applyAlignment="0" applyProtection="0"/>
    <xf numFmtId="0" fontId="200" fillId="0" borderId="0" applyNumberFormat="0" applyFill="0" applyBorder="0" applyAlignment="0" applyProtection="0"/>
    <xf numFmtId="291" fontId="54" fillId="0" borderId="0"/>
    <xf numFmtId="206" fontId="54" fillId="0" borderId="4"/>
    <xf numFmtId="0" fontId="201" fillId="0" borderId="0"/>
    <xf numFmtId="0" fontId="52" fillId="0" borderId="0"/>
    <xf numFmtId="0" fontId="202" fillId="0" borderId="0"/>
    <xf numFmtId="3" fontId="54" fillId="0" borderId="0" applyNumberFormat="0" applyBorder="0" applyAlignment="0" applyProtection="0">
      <alignment horizontal="centerContinuous"/>
      <protection locked="0"/>
    </xf>
    <xf numFmtId="3" fontId="203" fillId="0" borderId="0">
      <protection locked="0"/>
    </xf>
    <xf numFmtId="0" fontId="52" fillId="0" borderId="0"/>
    <xf numFmtId="0" fontId="204" fillId="0" borderId="63" applyFill="0" applyBorder="0" applyAlignment="0">
      <alignment horizontal="center"/>
    </xf>
    <xf numFmtId="220" fontId="205" fillId="51" borderId="5">
      <alignment vertical="top"/>
    </xf>
    <xf numFmtId="220" fontId="38" fillId="0" borderId="7">
      <alignment horizontal="left" vertical="top"/>
    </xf>
    <xf numFmtId="0" fontId="206" fillId="0" borderId="7">
      <alignment horizontal="left" vertical="center"/>
    </xf>
    <xf numFmtId="0" fontId="207" fillId="52" borderId="4">
      <alignment horizontal="left" vertical="center"/>
    </xf>
    <xf numFmtId="203" fontId="208" fillId="53" borderId="5"/>
    <xf numFmtId="220" fontId="132" fillId="0" borderId="5">
      <alignment horizontal="left" vertical="top"/>
    </xf>
    <xf numFmtId="0" fontId="209" fillId="54" borderId="0">
      <alignment horizontal="left" vertical="center"/>
    </xf>
    <xf numFmtId="0" fontId="16" fillId="0" borderId="0" applyFont="0" applyFill="0" applyBorder="0" applyAlignment="0" applyProtection="0"/>
    <xf numFmtId="0" fontId="16" fillId="0" borderId="0" applyFont="0" applyFill="0" applyBorder="0" applyAlignment="0" applyProtection="0"/>
    <xf numFmtId="295" fontId="16" fillId="0" borderId="0" applyFont="0" applyFill="0" applyBorder="0" applyAlignment="0" applyProtection="0"/>
    <xf numFmtId="296" fontId="16" fillId="0" borderId="0" applyFont="0" applyFill="0" applyBorder="0" applyAlignment="0" applyProtection="0"/>
    <xf numFmtId="167" fontId="102" fillId="0" borderId="0" applyFont="0" applyFill="0" applyBorder="0" applyAlignment="0" applyProtection="0"/>
    <xf numFmtId="168" fontId="102" fillId="0" borderId="0" applyFont="0" applyFill="0" applyBorder="0" applyAlignment="0" applyProtection="0"/>
    <xf numFmtId="0" fontId="210" fillId="0" borderId="0" applyNumberFormat="0" applyFill="0" applyBorder="0" applyAlignment="0" applyProtection="0"/>
    <xf numFmtId="0" fontId="211" fillId="0" borderId="0" applyNumberFormat="0" applyFont="0" applyFill="0" applyBorder="0" applyProtection="0">
      <alignment horizontal="center" vertical="center" wrapText="1"/>
    </xf>
    <xf numFmtId="0" fontId="16" fillId="0" borderId="0" applyFont="0" applyFill="0" applyBorder="0" applyAlignment="0" applyProtection="0"/>
    <xf numFmtId="0" fontId="16" fillId="0" borderId="0" applyFont="0" applyFill="0" applyBorder="0" applyAlignment="0" applyProtection="0"/>
    <xf numFmtId="0" fontId="212" fillId="12" borderId="0" applyNumberFormat="0" applyBorder="0" applyAlignment="0" applyProtection="0"/>
    <xf numFmtId="0" fontId="213" fillId="0" borderId="0" applyNumberFormat="0" applyFill="0" applyBorder="0" applyAlignment="0" applyProtection="0"/>
    <xf numFmtId="0" fontId="75" fillId="0" borderId="64" applyFont="0" applyBorder="0" applyAlignment="0">
      <alignment horizontal="center"/>
    </xf>
    <xf numFmtId="164" fontId="34" fillId="0" borderId="0" applyFont="0" applyFill="0" applyBorder="0" applyAlignment="0" applyProtection="0"/>
    <xf numFmtId="183" fontId="44" fillId="0" borderId="0" applyFont="0" applyFill="0" applyBorder="0" applyAlignment="0" applyProtection="0"/>
    <xf numFmtId="184" fontId="44" fillId="0" borderId="0" applyFont="0" applyFill="0" applyBorder="0" applyAlignment="0" applyProtection="0"/>
    <xf numFmtId="0" fontId="44" fillId="0" borderId="0"/>
    <xf numFmtId="0" fontId="214" fillId="0" borderId="0" applyFont="0" applyFill="0" applyBorder="0" applyAlignment="0" applyProtection="0"/>
    <xf numFmtId="0" fontId="214" fillId="0" borderId="0" applyFont="0" applyFill="0" applyBorder="0" applyAlignment="0" applyProtection="0"/>
    <xf numFmtId="0" fontId="93" fillId="0" borderId="0">
      <alignment vertical="center"/>
    </xf>
    <xf numFmtId="40" fontId="16" fillId="0" borderId="0" applyFill="0" applyBorder="0" applyAlignment="0" applyProtection="0"/>
    <xf numFmtId="38"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9" fontId="215" fillId="0" borderId="0" applyBorder="0" applyAlignment="0" applyProtection="0"/>
    <xf numFmtId="0" fontId="216" fillId="0" borderId="0"/>
    <xf numFmtId="0" fontId="217" fillId="0" borderId="29"/>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2" fillId="0" borderId="0" applyFont="0" applyFill="0" applyBorder="0" applyAlignment="0" applyProtection="0"/>
    <xf numFmtId="0" fontId="152" fillId="0" borderId="0" applyFont="0" applyFill="0" applyBorder="0" applyAlignment="0" applyProtection="0"/>
    <xf numFmtId="179" fontId="16" fillId="0" borderId="0" applyFont="0" applyFill="0" applyBorder="0" applyAlignment="0" applyProtection="0"/>
    <xf numFmtId="191" fontId="16" fillId="0" borderId="0" applyFont="0" applyFill="0" applyBorder="0" applyAlignment="0" applyProtection="0"/>
    <xf numFmtId="0" fontId="152" fillId="0" borderId="0"/>
    <xf numFmtId="0" fontId="218" fillId="0" borderId="0"/>
    <xf numFmtId="0" fontId="147" fillId="0" borderId="0"/>
    <xf numFmtId="164" fontId="219" fillId="0" borderId="0" applyFont="0" applyFill="0" applyBorder="0" applyAlignment="0" applyProtection="0"/>
    <xf numFmtId="165" fontId="219" fillId="0" borderId="0" applyFont="0" applyFill="0" applyBorder="0" applyAlignment="0" applyProtection="0"/>
    <xf numFmtId="176" fontId="52" fillId="0" borderId="0" applyFont="0" applyFill="0" applyBorder="0" applyAlignment="0" applyProtection="0"/>
    <xf numFmtId="275" fontId="52" fillId="0" borderId="0" applyFont="0" applyFill="0" applyBorder="0" applyAlignment="0" applyProtection="0"/>
    <xf numFmtId="0" fontId="16" fillId="0" borderId="0"/>
    <xf numFmtId="183" fontId="219" fillId="0" borderId="0" applyFont="0" applyFill="0" applyBorder="0" applyAlignment="0" applyProtection="0"/>
    <xf numFmtId="166" fontId="46" fillId="0" borderId="0" applyFont="0" applyFill="0" applyBorder="0" applyAlignment="0" applyProtection="0"/>
    <xf numFmtId="184" fontId="219" fillId="0" borderId="0" applyFont="0" applyFill="0" applyBorder="0" applyAlignment="0" applyProtection="0"/>
    <xf numFmtId="171" fontId="16" fillId="0" borderId="0" applyFont="0" applyFill="0" applyBorder="0" applyAlignment="0" applyProtection="0"/>
    <xf numFmtId="179" fontId="52" fillId="0" borderId="0" applyFont="0" applyFill="0" applyBorder="0" applyAlignment="0" applyProtection="0"/>
    <xf numFmtId="169" fontId="4" fillId="0" borderId="0" applyFont="0" applyFill="0" applyBorder="0" applyAlignment="0" applyProtection="0"/>
    <xf numFmtId="0" fontId="93" fillId="0" borderId="0"/>
    <xf numFmtId="0" fontId="16" fillId="0" borderId="0"/>
    <xf numFmtId="0" fontId="13" fillId="0" borderId="0"/>
    <xf numFmtId="0" fontId="233" fillId="0" borderId="0"/>
    <xf numFmtId="169" fontId="93" fillId="0" borderId="0" applyFont="0" applyFill="0" applyBorder="0" applyAlignment="0" applyProtection="0"/>
  </cellStyleXfs>
  <cellXfs count="453">
    <xf numFmtId="0" fontId="0" fillId="0" borderId="0" xfId="0"/>
    <xf numFmtId="0" fontId="5" fillId="0" borderId="0" xfId="0" applyFont="1" applyAlignment="1">
      <alignment horizontal="center" vertical="center" wrapText="1"/>
    </xf>
    <xf numFmtId="170" fontId="6" fillId="0" borderId="0" xfId="1" applyNumberFormat="1" applyFont="1" applyFill="1" applyBorder="1" applyAlignment="1">
      <alignment horizontal="right" vertical="center" wrapText="1"/>
    </xf>
    <xf numFmtId="0" fontId="6"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right" vertical="center" wrapText="1"/>
    </xf>
    <xf numFmtId="0" fontId="5" fillId="2" borderId="0" xfId="0" applyFont="1" applyFill="1" applyAlignment="1">
      <alignment vertical="center"/>
    </xf>
    <xf numFmtId="0" fontId="7" fillId="0" borderId="0" xfId="0" applyFont="1" applyAlignment="1">
      <alignment vertical="center"/>
    </xf>
    <xf numFmtId="170" fontId="6" fillId="0" borderId="0" xfId="0" applyNumberFormat="1" applyFont="1" applyAlignment="1">
      <alignment vertical="center"/>
    </xf>
    <xf numFmtId="0" fontId="8" fillId="0" borderId="0" xfId="0" applyFont="1" applyAlignment="1">
      <alignment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left" vertical="center" wrapText="1"/>
    </xf>
    <xf numFmtId="170" fontId="6" fillId="3" borderId="2" xfId="1" applyNumberFormat="1" applyFont="1" applyFill="1" applyBorder="1" applyAlignment="1">
      <alignment vertical="center"/>
    </xf>
    <xf numFmtId="0" fontId="6" fillId="3" borderId="0" xfId="0" applyFont="1" applyFill="1" applyAlignment="1">
      <alignment vertical="center"/>
    </xf>
    <xf numFmtId="0" fontId="7" fillId="4" borderId="0" xfId="0" applyFont="1" applyFill="1" applyAlignment="1">
      <alignment vertical="center"/>
    </xf>
    <xf numFmtId="0" fontId="6" fillId="4" borderId="0" xfId="0" applyFont="1" applyFill="1" applyAlignment="1">
      <alignment vertical="center"/>
    </xf>
    <xf numFmtId="170" fontId="5" fillId="3" borderId="0" xfId="1" applyNumberFormat="1" applyFont="1" applyFill="1" applyAlignment="1">
      <alignment vertical="center"/>
    </xf>
    <xf numFmtId="170" fontId="7" fillId="3" borderId="2" xfId="1" applyNumberFormat="1" applyFont="1" applyFill="1" applyBorder="1" applyAlignment="1">
      <alignment vertical="center"/>
    </xf>
    <xf numFmtId="0" fontId="6" fillId="5" borderId="0" xfId="0" applyFont="1" applyFill="1" applyAlignment="1">
      <alignment vertical="center"/>
    </xf>
    <xf numFmtId="170" fontId="5" fillId="3" borderId="1" xfId="1"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170" fontId="3" fillId="3" borderId="2" xfId="1" applyNumberFormat="1" applyFont="1" applyFill="1" applyBorder="1" applyAlignment="1">
      <alignment vertical="center" wrapText="1"/>
    </xf>
    <xf numFmtId="170" fontId="3" fillId="3" borderId="2" xfId="1" applyNumberFormat="1" applyFont="1" applyFill="1" applyBorder="1" applyAlignment="1">
      <alignment vertical="center"/>
    </xf>
    <xf numFmtId="0" fontId="3" fillId="3" borderId="0" xfId="0" applyFont="1" applyFill="1" applyAlignment="1">
      <alignment vertical="center"/>
    </xf>
    <xf numFmtId="170" fontId="9" fillId="3" borderId="0" xfId="1" applyNumberFormat="1" applyFont="1" applyFill="1" applyAlignment="1">
      <alignment vertical="center"/>
    </xf>
    <xf numFmtId="0" fontId="3" fillId="3" borderId="0" xfId="0" applyFont="1" applyFill="1" applyAlignment="1">
      <alignment horizontal="center" vertical="center"/>
    </xf>
    <xf numFmtId="0" fontId="9" fillId="3" borderId="0" xfId="0" applyFont="1" applyFill="1" applyAlignment="1">
      <alignment vertical="center"/>
    </xf>
    <xf numFmtId="170" fontId="3" fillId="3" borderId="0" xfId="1" applyNumberFormat="1" applyFont="1" applyFill="1" applyBorder="1" applyAlignment="1">
      <alignment horizontal="right" vertical="center" wrapText="1"/>
    </xf>
    <xf numFmtId="170" fontId="3" fillId="3" borderId="0" xfId="0" applyNumberFormat="1" applyFont="1" applyFill="1" applyAlignment="1">
      <alignment vertical="center"/>
    </xf>
    <xf numFmtId="170" fontId="3" fillId="3" borderId="0" xfId="1" applyNumberFormat="1" applyFont="1" applyFill="1" applyBorder="1" applyAlignment="1">
      <alignment horizontal="right" vertical="center"/>
    </xf>
    <xf numFmtId="0" fontId="3" fillId="3" borderId="0" xfId="0" applyFont="1" applyFill="1" applyAlignment="1">
      <alignment horizontal="right" vertical="center" wrapText="1"/>
    </xf>
    <xf numFmtId="0" fontId="9" fillId="3" borderId="0" xfId="0" applyFont="1" applyFill="1" applyAlignment="1">
      <alignment horizontal="right" vertical="center" wrapText="1"/>
    </xf>
    <xf numFmtId="170" fontId="3" fillId="3" borderId="0" xfId="0" applyNumberFormat="1" applyFont="1" applyFill="1" applyAlignment="1">
      <alignment horizontal="right" vertical="center" wrapText="1"/>
    </xf>
    <xf numFmtId="170" fontId="9"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 xfId="0" applyFont="1" applyFill="1" applyBorder="1" applyAlignment="1">
      <alignment horizontal="center" vertical="center" wrapText="1"/>
    </xf>
    <xf numFmtId="170" fontId="9" fillId="3" borderId="1" xfId="1" applyNumberFormat="1" applyFont="1" applyFill="1" applyBorder="1" applyAlignment="1">
      <alignment horizontal="center" vertical="center" wrapText="1"/>
    </xf>
    <xf numFmtId="170" fontId="9" fillId="3" borderId="2" xfId="1" applyNumberFormat="1" applyFont="1" applyFill="1" applyBorder="1" applyAlignment="1">
      <alignment horizontal="center" vertical="center"/>
    </xf>
    <xf numFmtId="170" fontId="9" fillId="3" borderId="2" xfId="1" applyNumberFormat="1" applyFont="1" applyFill="1" applyBorder="1" applyAlignment="1">
      <alignment vertical="center" wrapText="1"/>
    </xf>
    <xf numFmtId="170" fontId="9" fillId="3" borderId="2" xfId="1" applyNumberFormat="1" applyFont="1" applyFill="1" applyBorder="1" applyAlignment="1">
      <alignment vertical="center"/>
    </xf>
    <xf numFmtId="0" fontId="9" fillId="3" borderId="2" xfId="0" applyFont="1" applyFill="1" applyBorder="1" applyAlignment="1">
      <alignment horizontal="center" vertical="center" wrapText="1"/>
    </xf>
    <xf numFmtId="170" fontId="3" fillId="3" borderId="2" xfId="1" applyNumberFormat="1" applyFont="1" applyFill="1" applyBorder="1" applyAlignment="1">
      <alignment horizontal="center" vertical="center"/>
    </xf>
    <xf numFmtId="170" fontId="3" fillId="3" borderId="2" xfId="1" quotePrefix="1" applyNumberFormat="1" applyFont="1" applyFill="1" applyBorder="1" applyAlignment="1">
      <alignment horizontal="center" vertical="center"/>
    </xf>
    <xf numFmtId="171" fontId="3" fillId="3" borderId="0" xfId="1" applyNumberFormat="1" applyFont="1" applyFill="1" applyAlignment="1">
      <alignment vertical="center"/>
    </xf>
    <xf numFmtId="171" fontId="9" fillId="3" borderId="0" xfId="1" applyNumberFormat="1" applyFont="1" applyFill="1" applyAlignment="1">
      <alignment vertical="center"/>
    </xf>
    <xf numFmtId="171" fontId="9" fillId="3" borderId="0" xfId="0" applyNumberFormat="1" applyFont="1" applyFill="1" applyAlignment="1">
      <alignment vertical="center"/>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70" fontId="10" fillId="3" borderId="2" xfId="1" applyNumberFormat="1" applyFont="1" applyFill="1" applyBorder="1" applyAlignment="1">
      <alignment vertical="center"/>
    </xf>
    <xf numFmtId="0" fontId="10" fillId="3" borderId="0" xfId="0" applyFont="1" applyFill="1" applyAlignment="1">
      <alignment vertical="center"/>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xf>
    <xf numFmtId="4" fontId="3" fillId="3" borderId="2" xfId="0" applyNumberFormat="1" applyFont="1" applyFill="1" applyBorder="1" applyAlignment="1">
      <alignment horizontal="justify" vertical="center" wrapText="1"/>
    </xf>
    <xf numFmtId="170" fontId="3" fillId="3" borderId="3" xfId="1" applyNumberFormat="1" applyFont="1" applyFill="1" applyBorder="1" applyAlignment="1">
      <alignment horizontal="center" vertical="center"/>
    </xf>
    <xf numFmtId="0" fontId="9" fillId="3" borderId="3" xfId="0" applyFont="1" applyFill="1" applyBorder="1" applyAlignment="1">
      <alignment vertical="center"/>
    </xf>
    <xf numFmtId="170" fontId="9" fillId="3" borderId="3" xfId="1" applyNumberFormat="1" applyFont="1" applyFill="1" applyBorder="1" applyAlignment="1">
      <alignment vertical="center"/>
    </xf>
    <xf numFmtId="170" fontId="3" fillId="3" borderId="3" xfId="1" applyNumberFormat="1" applyFont="1" applyFill="1" applyBorder="1" applyAlignment="1">
      <alignmen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170" fontId="12" fillId="2" borderId="2" xfId="1" applyNumberFormat="1" applyFont="1" applyFill="1" applyBorder="1" applyAlignment="1">
      <alignment vertical="center"/>
    </xf>
    <xf numFmtId="170" fontId="11" fillId="2" borderId="0" xfId="1" applyNumberFormat="1" applyFont="1" applyFill="1" applyAlignment="1">
      <alignment vertical="center"/>
    </xf>
    <xf numFmtId="0" fontId="12" fillId="2" borderId="0" xfId="0" applyFont="1" applyFill="1" applyAlignment="1">
      <alignment vertical="center"/>
    </xf>
    <xf numFmtId="0" fontId="3" fillId="2" borderId="2" xfId="0" applyFont="1" applyFill="1" applyBorder="1" applyAlignment="1">
      <alignment horizontal="center" vertical="center" wrapText="1"/>
    </xf>
    <xf numFmtId="170" fontId="3" fillId="2" borderId="2" xfId="1" applyNumberFormat="1" applyFont="1" applyFill="1" applyBorder="1" applyAlignment="1">
      <alignment vertical="center"/>
    </xf>
    <xf numFmtId="170" fontId="9" fillId="2" borderId="0" xfId="1" applyNumberFormat="1" applyFont="1" applyFill="1" applyAlignment="1">
      <alignment vertical="center"/>
    </xf>
    <xf numFmtId="0" fontId="3" fillId="2" borderId="0" xfId="0" applyFont="1" applyFill="1" applyAlignment="1">
      <alignment vertical="center"/>
    </xf>
    <xf numFmtId="170" fontId="14" fillId="6" borderId="16" xfId="1" applyNumberFormat="1" applyFont="1" applyFill="1" applyBorder="1" applyAlignment="1">
      <alignment horizontal="right" wrapText="1"/>
    </xf>
    <xf numFmtId="170" fontId="14" fillId="6" borderId="16" xfId="1" applyNumberFormat="1" applyFont="1" applyFill="1" applyBorder="1" applyAlignment="1">
      <alignment horizontal="right" vertical="top" wrapText="1"/>
    </xf>
    <xf numFmtId="0" fontId="17" fillId="3" borderId="0" xfId="5" applyFont="1" applyFill="1" applyAlignment="1">
      <alignment horizontal="left" vertical="center"/>
    </xf>
    <xf numFmtId="0" fontId="18" fillId="3" borderId="0" xfId="5" applyFont="1" applyFill="1" applyAlignment="1">
      <alignment vertical="center"/>
    </xf>
    <xf numFmtId="0" fontId="18" fillId="3" borderId="0" xfId="5" applyFont="1" applyFill="1" applyAlignment="1">
      <alignment horizontal="center" vertical="center"/>
    </xf>
    <xf numFmtId="173" fontId="17" fillId="3" borderId="0" xfId="6" applyNumberFormat="1" applyFont="1" applyFill="1" applyAlignment="1">
      <alignment horizontal="center" vertical="center"/>
    </xf>
    <xf numFmtId="170" fontId="17" fillId="3" borderId="0" xfId="5" applyNumberFormat="1" applyFont="1" applyFill="1" applyAlignment="1">
      <alignment horizontal="center" vertical="center"/>
    </xf>
    <xf numFmtId="0" fontId="17" fillId="3" borderId="0" xfId="5" applyFont="1" applyFill="1" applyAlignment="1">
      <alignment horizontal="right" vertical="center"/>
    </xf>
    <xf numFmtId="0" fontId="17" fillId="3" borderId="0" xfId="5" applyFont="1" applyFill="1" applyAlignment="1">
      <alignment vertical="center"/>
    </xf>
    <xf numFmtId="0" fontId="17" fillId="3" borderId="0" xfId="5" applyFont="1" applyFill="1" applyAlignment="1">
      <alignment horizontal="center" vertical="center"/>
    </xf>
    <xf numFmtId="0" fontId="17" fillId="3" borderId="0" xfId="5" applyFont="1" applyFill="1" applyAlignment="1">
      <alignment vertical="center" wrapText="1"/>
    </xf>
    <xf numFmtId="0" fontId="17" fillId="3" borderId="0" xfId="5" applyFont="1" applyFill="1" applyAlignment="1">
      <alignment horizontal="center" vertical="center" wrapText="1"/>
    </xf>
    <xf numFmtId="173" fontId="17" fillId="3" borderId="0" xfId="5" applyNumberFormat="1" applyFont="1" applyFill="1" applyAlignment="1">
      <alignment horizontal="right" vertical="center"/>
    </xf>
    <xf numFmtId="0" fontId="24" fillId="7" borderId="6" xfId="0"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18" fillId="3" borderId="0" xfId="5" applyFont="1" applyFill="1" applyAlignment="1">
      <alignment horizontal="center" vertical="center" wrapText="1"/>
    </xf>
    <xf numFmtId="0" fontId="25" fillId="3" borderId="2" xfId="5" applyFont="1" applyFill="1" applyBorder="1" applyAlignment="1">
      <alignment horizontal="center" vertical="center" wrapText="1"/>
    </xf>
    <xf numFmtId="14" fontId="25" fillId="3" borderId="2" xfId="5" applyNumberFormat="1" applyFont="1" applyFill="1" applyBorder="1" applyAlignment="1">
      <alignment horizontal="center" vertical="center" wrapText="1"/>
    </xf>
    <xf numFmtId="0" fontId="24" fillId="0" borderId="2" xfId="5" applyFont="1" applyBorder="1" applyAlignment="1">
      <alignment horizontal="justify" vertical="center" wrapText="1"/>
    </xf>
    <xf numFmtId="169" fontId="24" fillId="0" borderId="14" xfId="1" applyFont="1" applyFill="1" applyBorder="1" applyAlignment="1">
      <alignment vertical="center"/>
    </xf>
    <xf numFmtId="3" fontId="24" fillId="0" borderId="14" xfId="1" applyNumberFormat="1" applyFont="1" applyFill="1" applyBorder="1" applyAlignment="1">
      <alignment vertical="center"/>
    </xf>
    <xf numFmtId="0" fontId="24" fillId="0" borderId="25" xfId="5" applyFont="1" applyBorder="1" applyAlignment="1">
      <alignment horizontal="justify" vertical="center" wrapText="1"/>
    </xf>
    <xf numFmtId="176" fontId="24" fillId="0" borderId="14" xfId="1" applyNumberFormat="1" applyFont="1" applyFill="1" applyBorder="1" applyAlignment="1">
      <alignment vertical="center"/>
    </xf>
    <xf numFmtId="3" fontId="24" fillId="3" borderId="14" xfId="1" applyNumberFormat="1" applyFont="1" applyFill="1" applyBorder="1" applyAlignment="1">
      <alignment vertical="center"/>
    </xf>
    <xf numFmtId="175" fontId="25" fillId="3" borderId="2" xfId="5" applyNumberFormat="1" applyFont="1" applyFill="1" applyBorder="1" applyAlignment="1">
      <alignment horizontal="right" vertical="center"/>
    </xf>
    <xf numFmtId="169" fontId="25" fillId="3" borderId="2" xfId="1" applyFont="1" applyFill="1" applyBorder="1" applyAlignment="1">
      <alignment horizontal="right" vertical="center"/>
    </xf>
    <xf numFmtId="3" fontId="23" fillId="0" borderId="2" xfId="0" applyNumberFormat="1" applyFont="1" applyBorder="1" applyAlignment="1">
      <alignment horizontal="center" vertical="center"/>
    </xf>
    <xf numFmtId="3" fontId="23" fillId="0" borderId="2" xfId="0" applyNumberFormat="1" applyFont="1" applyBorder="1" applyAlignment="1">
      <alignment horizontal="justify" vertical="center" wrapText="1"/>
    </xf>
    <xf numFmtId="3" fontId="25" fillId="0" borderId="2" xfId="0" applyNumberFormat="1" applyFont="1" applyBorder="1" applyAlignment="1">
      <alignment horizontal="center" vertical="center" wrapText="1"/>
    </xf>
    <xf numFmtId="3" fontId="25" fillId="3" borderId="2" xfId="6" applyNumberFormat="1" applyFont="1" applyFill="1" applyBorder="1" applyAlignment="1">
      <alignment horizontal="center" vertical="center"/>
    </xf>
    <xf numFmtId="175" fontId="23" fillId="3" borderId="2" xfId="5" applyNumberFormat="1" applyFont="1" applyFill="1" applyBorder="1" applyAlignment="1">
      <alignment horizontal="right" vertical="center"/>
    </xf>
    <xf numFmtId="175" fontId="23" fillId="3" borderId="2" xfId="1" applyNumberFormat="1" applyFont="1" applyFill="1" applyBorder="1" applyAlignment="1">
      <alignment horizontal="right" vertical="center"/>
    </xf>
    <xf numFmtId="169" fontId="23" fillId="3" borderId="2" xfId="1" applyFont="1" applyFill="1" applyBorder="1" applyAlignment="1">
      <alignment horizontal="right" vertical="center"/>
    </xf>
    <xf numFmtId="3" fontId="23" fillId="0" borderId="2" xfId="0" applyNumberFormat="1" applyFont="1" applyBorder="1" applyAlignment="1">
      <alignment horizontal="center" vertical="center" wrapText="1"/>
    </xf>
    <xf numFmtId="3" fontId="23" fillId="3" borderId="2" xfId="6" applyNumberFormat="1" applyFont="1" applyFill="1" applyBorder="1" applyAlignment="1">
      <alignment horizontal="center" vertical="center"/>
    </xf>
    <xf numFmtId="3" fontId="25" fillId="0" borderId="2" xfId="0" applyNumberFormat="1" applyFont="1" applyBorder="1" applyAlignment="1">
      <alignment horizontal="center" vertical="center"/>
    </xf>
    <xf numFmtId="3" fontId="25" fillId="0" borderId="2" xfId="0" applyNumberFormat="1" applyFont="1" applyBorder="1" applyAlignment="1">
      <alignment horizontal="justify" vertical="center" wrapText="1"/>
    </xf>
    <xf numFmtId="0" fontId="25" fillId="3" borderId="0" xfId="5" applyFont="1" applyFill="1" applyAlignment="1">
      <alignment vertical="center"/>
    </xf>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3" fontId="25" fillId="3" borderId="3" xfId="6" applyNumberFormat="1" applyFont="1" applyFill="1" applyBorder="1" applyAlignment="1">
      <alignment horizontal="center" vertical="center"/>
    </xf>
    <xf numFmtId="175" fontId="25" fillId="3" borderId="3" xfId="5" applyNumberFormat="1" applyFont="1" applyFill="1" applyBorder="1" applyAlignment="1">
      <alignment horizontal="right" vertical="center"/>
    </xf>
    <xf numFmtId="175" fontId="25" fillId="0" borderId="3" xfId="1" applyNumberFormat="1" applyFont="1" applyFill="1" applyBorder="1" applyAlignment="1">
      <alignment horizontal="right" vertical="center"/>
    </xf>
    <xf numFmtId="0" fontId="25" fillId="3" borderId="0" xfId="5" applyFont="1" applyFill="1" applyAlignment="1">
      <alignment wrapText="1"/>
    </xf>
    <xf numFmtId="0" fontId="26" fillId="3" borderId="0" xfId="5" applyFont="1" applyFill="1" applyAlignment="1">
      <alignment vertical="center"/>
    </xf>
    <xf numFmtId="170" fontId="17" fillId="3" borderId="0" xfId="6" applyNumberFormat="1" applyFont="1" applyFill="1" applyAlignment="1">
      <alignment horizontal="center" vertical="center"/>
    </xf>
    <xf numFmtId="3" fontId="24" fillId="2" borderId="14" xfId="1" applyNumberFormat="1" applyFont="1" applyFill="1" applyBorder="1" applyAlignment="1">
      <alignment vertical="center"/>
    </xf>
    <xf numFmtId="176" fontId="24" fillId="2" borderId="14" xfId="1" applyNumberFormat="1" applyFont="1" applyFill="1" applyBorder="1" applyAlignment="1">
      <alignment vertical="center"/>
    </xf>
    <xf numFmtId="3" fontId="27" fillId="0" borderId="2" xfId="0" applyNumberFormat="1" applyFont="1" applyBorder="1" applyAlignment="1">
      <alignment horizontal="center" vertical="center"/>
    </xf>
    <xf numFmtId="0" fontId="28" fillId="0" borderId="25" xfId="5" applyFont="1" applyBorder="1" applyAlignment="1">
      <alignment horizontal="justify" vertical="center" wrapText="1"/>
    </xf>
    <xf numFmtId="0" fontId="27" fillId="3" borderId="2" xfId="5" applyFont="1" applyFill="1" applyBorder="1" applyAlignment="1">
      <alignment horizontal="center" vertical="center" wrapText="1"/>
    </xf>
    <xf numFmtId="14" fontId="27" fillId="3" borderId="2" xfId="5" applyNumberFormat="1" applyFont="1" applyFill="1" applyBorder="1" applyAlignment="1">
      <alignment horizontal="center" vertical="center" wrapText="1"/>
    </xf>
    <xf numFmtId="3" fontId="27" fillId="3" borderId="2" xfId="6" applyNumberFormat="1" applyFont="1" applyFill="1" applyBorder="1" applyAlignment="1">
      <alignment horizontal="center" vertical="center"/>
    </xf>
    <xf numFmtId="175" fontId="27" fillId="3" borderId="2" xfId="5" applyNumberFormat="1" applyFont="1" applyFill="1" applyBorder="1" applyAlignment="1">
      <alignment horizontal="right" vertical="center"/>
    </xf>
    <xf numFmtId="170" fontId="28" fillId="0" borderId="14" xfId="1" applyNumberFormat="1" applyFont="1" applyFill="1" applyBorder="1" applyAlignment="1">
      <alignment vertical="center"/>
    </xf>
    <xf numFmtId="170" fontId="28" fillId="2" borderId="14" xfId="1" applyNumberFormat="1" applyFont="1" applyFill="1" applyBorder="1" applyAlignment="1">
      <alignment vertical="center"/>
    </xf>
    <xf numFmtId="0" fontId="29" fillId="3" borderId="0" xfId="5" applyFont="1" applyFill="1" applyAlignment="1">
      <alignment vertical="center"/>
    </xf>
    <xf numFmtId="169" fontId="28" fillId="3" borderId="14" xfId="1" applyFont="1" applyFill="1" applyBorder="1" applyAlignment="1">
      <alignment vertical="center"/>
    </xf>
    <xf numFmtId="169" fontId="28" fillId="0" borderId="14" xfId="1" applyFont="1" applyFill="1" applyBorder="1" applyAlignment="1">
      <alignment vertical="center"/>
    </xf>
    <xf numFmtId="3" fontId="28" fillId="0" borderId="14" xfId="1" applyNumberFormat="1" applyFont="1" applyFill="1" applyBorder="1" applyAlignment="1">
      <alignment vertical="center"/>
    </xf>
    <xf numFmtId="177" fontId="28" fillId="0" borderId="14" xfId="1" applyNumberFormat="1" applyFont="1" applyFill="1" applyBorder="1" applyAlignment="1">
      <alignment vertical="center"/>
    </xf>
    <xf numFmtId="177" fontId="28" fillId="2" borderId="14" xfId="1" applyNumberFormat="1" applyFont="1" applyFill="1" applyBorder="1" applyAlignment="1">
      <alignment vertical="center"/>
    </xf>
    <xf numFmtId="0" fontId="23" fillId="3" borderId="0" xfId="5" applyFont="1" applyFill="1" applyAlignment="1">
      <alignment vertical="center"/>
    </xf>
    <xf numFmtId="0" fontId="24" fillId="3" borderId="2" xfId="5" applyFont="1" applyFill="1" applyBorder="1" applyAlignment="1">
      <alignment horizontal="justify" vertical="center" wrapText="1"/>
    </xf>
    <xf numFmtId="176" fontId="24" fillId="3" borderId="2" xfId="1" applyNumberFormat="1" applyFont="1" applyFill="1" applyBorder="1" applyAlignment="1">
      <alignment vertical="center"/>
    </xf>
    <xf numFmtId="3" fontId="28" fillId="3" borderId="14" xfId="1" applyNumberFormat="1" applyFont="1" applyFill="1" applyBorder="1" applyAlignment="1">
      <alignment vertical="center"/>
    </xf>
    <xf numFmtId="3" fontId="28" fillId="2" borderId="14" xfId="1" applyNumberFormat="1" applyFont="1" applyFill="1" applyBorder="1" applyAlignment="1">
      <alignment vertical="center"/>
    </xf>
    <xf numFmtId="0" fontId="25" fillId="3" borderId="0" xfId="5" applyFont="1" applyFill="1" applyAlignment="1">
      <alignment horizontal="center" vertical="center" wrapText="1"/>
    </xf>
    <xf numFmtId="169" fontId="24" fillId="3" borderId="2" xfId="1" applyFont="1" applyFill="1" applyBorder="1" applyAlignment="1">
      <alignment vertical="center"/>
    </xf>
    <xf numFmtId="0" fontId="23" fillId="3" borderId="0" xfId="5" applyFont="1" applyFill="1" applyAlignment="1">
      <alignment horizontal="center" vertical="center" wrapText="1"/>
    </xf>
    <xf numFmtId="0" fontId="24" fillId="3" borderId="26" xfId="5" applyFont="1" applyFill="1" applyBorder="1" applyAlignment="1">
      <alignment horizontal="justify" vertical="center" wrapText="1"/>
    </xf>
    <xf numFmtId="178" fontId="24" fillId="3" borderId="2" xfId="1" applyNumberFormat="1" applyFont="1" applyFill="1" applyBorder="1" applyAlignment="1">
      <alignment vertical="center"/>
    </xf>
    <xf numFmtId="176" fontId="28" fillId="3" borderId="26" xfId="1" applyNumberFormat="1" applyFont="1" applyFill="1" applyBorder="1" applyAlignment="1">
      <alignment horizontal="right" vertical="center"/>
    </xf>
    <xf numFmtId="176" fontId="24" fillId="3" borderId="26" xfId="1" applyNumberFormat="1" applyFont="1" applyFill="1" applyBorder="1" applyAlignment="1">
      <alignment horizontal="right" vertical="center"/>
    </xf>
    <xf numFmtId="49" fontId="24" fillId="3" borderId="26" xfId="5" quotePrefix="1" applyNumberFormat="1" applyFont="1" applyFill="1" applyBorder="1" applyAlignment="1">
      <alignment horizontal="center" vertical="center" wrapText="1"/>
    </xf>
    <xf numFmtId="0" fontId="24" fillId="3" borderId="6" xfId="0" applyFont="1" applyFill="1" applyBorder="1" applyAlignment="1">
      <alignment horizontal="center" vertical="center" wrapText="1"/>
    </xf>
    <xf numFmtId="176" fontId="32" fillId="3" borderId="16" xfId="0" applyNumberFormat="1" applyFont="1" applyFill="1" applyBorder="1" applyAlignment="1">
      <alignment horizontal="right" vertical="top" wrapText="1"/>
    </xf>
    <xf numFmtId="176" fontId="24" fillId="3" borderId="0" xfId="8" applyNumberFormat="1" applyFont="1" applyFill="1" applyAlignment="1">
      <alignment horizontal="center" vertical="center" wrapText="1"/>
    </xf>
    <xf numFmtId="0" fontId="20" fillId="3" borderId="0" xfId="8" applyFont="1" applyFill="1" applyAlignment="1">
      <alignment vertical="center" wrapText="1"/>
    </xf>
    <xf numFmtId="176" fontId="20" fillId="3" borderId="0" xfId="8" applyNumberFormat="1" applyFont="1" applyFill="1" applyAlignment="1">
      <alignment horizontal="center" vertical="center" wrapText="1"/>
    </xf>
    <xf numFmtId="3" fontId="27" fillId="3" borderId="2" xfId="0" applyNumberFormat="1" applyFont="1" applyFill="1" applyBorder="1" applyAlignment="1">
      <alignment horizontal="center" vertical="center"/>
    </xf>
    <xf numFmtId="0" fontId="28" fillId="3" borderId="25" xfId="5" applyFont="1" applyFill="1" applyBorder="1" applyAlignment="1">
      <alignment horizontal="justify" vertical="center" wrapText="1"/>
    </xf>
    <xf numFmtId="170" fontId="14" fillId="2" borderId="16" xfId="1" applyNumberFormat="1" applyFont="1" applyFill="1" applyBorder="1" applyAlignment="1">
      <alignment horizontal="right" wrapText="1"/>
    </xf>
    <xf numFmtId="170" fontId="14" fillId="2" borderId="16" xfId="1" applyNumberFormat="1" applyFont="1" applyFill="1" applyBorder="1" applyAlignment="1">
      <alignment horizontal="right" vertical="top" wrapText="1"/>
    </xf>
    <xf numFmtId="170" fontId="0" fillId="0" borderId="0" xfId="1" applyNumberFormat="1" applyFont="1"/>
    <xf numFmtId="170" fontId="0" fillId="6" borderId="23" xfId="1" applyNumberFormat="1" applyFont="1" applyFill="1" applyBorder="1" applyAlignment="1">
      <alignment wrapText="1"/>
    </xf>
    <xf numFmtId="170" fontId="15" fillId="6" borderId="16" xfId="1" applyNumberFormat="1" applyFont="1" applyFill="1" applyBorder="1" applyAlignment="1">
      <alignment horizontal="center" wrapText="1"/>
    </xf>
    <xf numFmtId="170" fontId="0" fillId="6" borderId="16" xfId="1" applyNumberFormat="1" applyFont="1" applyFill="1" applyBorder="1" applyAlignment="1">
      <alignment wrapText="1"/>
    </xf>
    <xf numFmtId="170" fontId="14" fillId="6" borderId="16" xfId="1" applyNumberFormat="1" applyFont="1" applyFill="1" applyBorder="1" applyAlignment="1">
      <alignment wrapText="1"/>
    </xf>
    <xf numFmtId="170" fontId="14" fillId="6" borderId="16" xfId="1" applyNumberFormat="1" applyFont="1" applyFill="1" applyBorder="1" applyAlignment="1">
      <alignment horizontal="center" wrapText="1"/>
    </xf>
    <xf numFmtId="170" fontId="0" fillId="6" borderId="15" xfId="1" applyNumberFormat="1" applyFont="1" applyFill="1" applyBorder="1" applyAlignment="1">
      <alignment wrapText="1"/>
    </xf>
    <xf numFmtId="170" fontId="0" fillId="6" borderId="0" xfId="1" applyNumberFormat="1" applyFont="1" applyFill="1" applyAlignment="1">
      <alignment wrapText="1"/>
    </xf>
    <xf numFmtId="170" fontId="14" fillId="2" borderId="16" xfId="1" applyNumberFormat="1" applyFont="1" applyFill="1" applyBorder="1" applyAlignment="1">
      <alignment horizontal="center" wrapText="1"/>
    </xf>
    <xf numFmtId="170" fontId="14" fillId="2" borderId="16" xfId="1" applyNumberFormat="1" applyFont="1" applyFill="1" applyBorder="1" applyAlignment="1">
      <alignment wrapText="1"/>
    </xf>
    <xf numFmtId="170" fontId="0" fillId="2" borderId="0" xfId="1" applyNumberFormat="1" applyFont="1" applyFill="1"/>
    <xf numFmtId="170" fontId="0" fillId="2" borderId="0" xfId="1" applyNumberFormat="1" applyFont="1" applyFill="1" applyAlignment="1">
      <alignment wrapText="1"/>
    </xf>
    <xf numFmtId="170" fontId="0" fillId="2" borderId="23" xfId="1" applyNumberFormat="1" applyFont="1" applyFill="1" applyBorder="1" applyAlignment="1">
      <alignment wrapText="1"/>
    </xf>
    <xf numFmtId="170" fontId="15" fillId="2" borderId="16" xfId="1" applyNumberFormat="1" applyFont="1" applyFill="1" applyBorder="1" applyAlignment="1">
      <alignment horizontal="center" wrapText="1"/>
    </xf>
    <xf numFmtId="170" fontId="0" fillId="2" borderId="15" xfId="1" applyNumberFormat="1" applyFont="1" applyFill="1" applyBorder="1" applyAlignment="1">
      <alignment wrapText="1"/>
    </xf>
    <xf numFmtId="0" fontId="20" fillId="3" borderId="0" xfId="8" applyFont="1" applyFill="1" applyAlignment="1">
      <alignment horizontal="center" vertical="center" wrapText="1"/>
    </xf>
    <xf numFmtId="176" fontId="17" fillId="3" borderId="0" xfId="5" applyNumberFormat="1" applyFont="1" applyFill="1" applyAlignment="1">
      <alignment horizontal="right" vertical="center"/>
    </xf>
    <xf numFmtId="0" fontId="23" fillId="3" borderId="26" xfId="5" applyFont="1" applyFill="1" applyBorder="1" applyAlignment="1">
      <alignment horizontal="center" vertical="center" wrapText="1"/>
    </xf>
    <xf numFmtId="173" fontId="23" fillId="3" borderId="26" xfId="6" applyNumberFormat="1" applyFont="1" applyFill="1" applyBorder="1" applyAlignment="1" applyProtection="1">
      <alignment horizontal="center" vertical="center" wrapText="1"/>
    </xf>
    <xf numFmtId="176" fontId="23" fillId="3" borderId="26" xfId="6" applyNumberFormat="1" applyFont="1" applyFill="1" applyBorder="1" applyAlignment="1" applyProtection="1">
      <alignment horizontal="center" vertical="center" wrapText="1"/>
    </xf>
    <xf numFmtId="0" fontId="23" fillId="3" borderId="26" xfId="5" applyFont="1" applyFill="1" applyBorder="1" applyAlignment="1">
      <alignment horizontal="left"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6" fontId="28" fillId="3" borderId="26" xfId="1" applyNumberFormat="1" applyFont="1" applyFill="1" applyBorder="1" applyAlignment="1">
      <alignment vertical="center"/>
    </xf>
    <xf numFmtId="1" fontId="23" fillId="3" borderId="26" xfId="6" applyNumberFormat="1" applyFont="1" applyFill="1" applyBorder="1" applyAlignment="1" applyProtection="1">
      <alignment horizontal="center" vertical="center" wrapText="1"/>
    </xf>
    <xf numFmtId="176" fontId="23" fillId="3" borderId="0" xfId="5" applyNumberFormat="1" applyFont="1" applyFill="1" applyAlignment="1">
      <alignment horizontal="center" vertical="center" wrapText="1"/>
    </xf>
    <xf numFmtId="0" fontId="25" fillId="3" borderId="26" xfId="5"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quotePrefix="1" applyFont="1" applyFill="1" applyBorder="1" applyAlignment="1">
      <alignment horizontal="center" vertical="center" wrapText="1"/>
    </xf>
    <xf numFmtId="14" fontId="25" fillId="3" borderId="26" xfId="5" quotePrefix="1" applyNumberFormat="1" applyFont="1" applyFill="1" applyBorder="1" applyAlignment="1">
      <alignment horizontal="center" vertical="center" wrapText="1"/>
    </xf>
    <xf numFmtId="176" fontId="23" fillId="3" borderId="26" xfId="6" applyNumberFormat="1" applyFont="1" applyFill="1" applyBorder="1" applyAlignment="1" applyProtection="1">
      <alignment horizontal="right" vertical="center" wrapText="1"/>
    </xf>
    <xf numFmtId="176" fontId="23" fillId="3" borderId="26" xfId="6" applyNumberFormat="1" applyFont="1" applyFill="1" applyBorder="1" applyAlignment="1">
      <alignment horizontal="right" vertical="center"/>
    </xf>
    <xf numFmtId="0" fontId="24" fillId="3" borderId="26" xfId="0" applyFont="1" applyFill="1" applyBorder="1" applyAlignment="1">
      <alignment vertical="center" wrapText="1"/>
    </xf>
    <xf numFmtId="173"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right" vertical="center" wrapText="1"/>
    </xf>
    <xf numFmtId="176" fontId="24" fillId="3" borderId="26" xfId="1" applyNumberFormat="1" applyFont="1" applyFill="1" applyBorder="1" applyAlignment="1">
      <alignment vertical="center"/>
    </xf>
    <xf numFmtId="0" fontId="25" fillId="3" borderId="26" xfId="5" applyFont="1" applyFill="1" applyBorder="1" applyAlignment="1">
      <alignment horizontal="center" vertical="center"/>
    </xf>
    <xf numFmtId="0" fontId="25" fillId="3" borderId="26" xfId="5" applyFont="1" applyFill="1" applyBorder="1" applyAlignment="1">
      <alignment vertical="center"/>
    </xf>
    <xf numFmtId="1" fontId="25" fillId="3" borderId="26" xfId="6" applyNumberFormat="1" applyFont="1" applyFill="1" applyBorder="1" applyAlignment="1">
      <alignment horizontal="center" vertical="center"/>
    </xf>
    <xf numFmtId="176" fontId="25" fillId="3" borderId="26" xfId="5" applyNumberFormat="1" applyFont="1" applyFill="1" applyBorder="1" applyAlignment="1">
      <alignment horizontal="right" vertical="center"/>
    </xf>
    <xf numFmtId="176" fontId="25" fillId="3" borderId="26" xfId="1" applyNumberFormat="1" applyFont="1" applyFill="1" applyBorder="1" applyAlignment="1">
      <alignment horizontal="right" vertical="center"/>
    </xf>
    <xf numFmtId="3" fontId="25" fillId="3" borderId="26" xfId="6" applyNumberFormat="1" applyFont="1" applyFill="1" applyBorder="1" applyAlignment="1">
      <alignment horizontal="center" vertical="center"/>
    </xf>
    <xf numFmtId="176" fontId="23" fillId="3" borderId="26" xfId="5" applyNumberFormat="1" applyFont="1" applyFill="1" applyBorder="1" applyAlignment="1">
      <alignment horizontal="right" vertical="center"/>
    </xf>
    <xf numFmtId="176" fontId="23" fillId="3" borderId="26" xfId="1" applyNumberFormat="1" applyFont="1" applyFill="1" applyBorder="1" applyAlignment="1">
      <alignment horizontal="right" vertical="center"/>
    </xf>
    <xf numFmtId="3" fontId="23" fillId="3" borderId="26" xfId="6" applyNumberFormat="1" applyFont="1" applyFill="1" applyBorder="1" applyAlignment="1">
      <alignment horizontal="center" vertical="center"/>
    </xf>
    <xf numFmtId="3" fontId="27" fillId="3" borderId="26" xfId="6" applyNumberFormat="1" applyFont="1" applyFill="1" applyBorder="1" applyAlignment="1">
      <alignment horizontal="center" vertical="center"/>
    </xf>
    <xf numFmtId="176" fontId="27" fillId="3" borderId="26" xfId="5" applyNumberFormat="1" applyFont="1" applyFill="1" applyBorder="1" applyAlignment="1">
      <alignment horizontal="right" vertical="center"/>
    </xf>
    <xf numFmtId="3" fontId="23" fillId="3" borderId="67" xfId="6" applyNumberFormat="1" applyFont="1" applyFill="1" applyBorder="1" applyAlignment="1">
      <alignment horizontal="center" vertical="center"/>
    </xf>
    <xf numFmtId="176" fontId="23" fillId="3" borderId="67" xfId="5" applyNumberFormat="1" applyFont="1" applyFill="1" applyBorder="1" applyAlignment="1">
      <alignment horizontal="right" vertical="center"/>
    </xf>
    <xf numFmtId="3" fontId="25" fillId="3" borderId="27" xfId="6" applyNumberFormat="1" applyFont="1" applyFill="1" applyBorder="1" applyAlignment="1">
      <alignment horizontal="center" vertical="center"/>
    </xf>
    <xf numFmtId="0" fontId="17" fillId="3" borderId="26" xfId="5" applyFont="1" applyFill="1" applyBorder="1" applyAlignment="1">
      <alignment horizontal="center" vertical="center" wrapText="1"/>
    </xf>
    <xf numFmtId="0" fontId="25" fillId="3" borderId="26" xfId="5" applyFont="1" applyFill="1" applyBorder="1" applyAlignment="1">
      <alignment horizontal="left" vertical="center" wrapText="1"/>
    </xf>
    <xf numFmtId="173" fontId="17"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center" vertical="center" wrapText="1"/>
    </xf>
    <xf numFmtId="176" fontId="17" fillId="3" borderId="26" xfId="6" applyNumberFormat="1" applyFont="1" applyFill="1" applyBorder="1" applyAlignment="1" applyProtection="1">
      <alignment horizontal="center" vertical="center" wrapText="1"/>
    </xf>
    <xf numFmtId="173" fontId="25" fillId="3" borderId="26" xfId="6" quotePrefix="1" applyNumberFormat="1" applyFont="1" applyFill="1" applyBorder="1" applyAlignment="1" applyProtection="1">
      <alignment horizontal="center" vertical="center" wrapText="1"/>
    </xf>
    <xf numFmtId="1" fontId="25" fillId="3" borderId="26" xfId="6" quotePrefix="1" applyNumberFormat="1" applyFont="1" applyFill="1" applyBorder="1" applyAlignment="1" applyProtection="1">
      <alignment horizontal="center" vertical="center" wrapText="1"/>
    </xf>
    <xf numFmtId="1"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lignment vertical="center"/>
    </xf>
    <xf numFmtId="0" fontId="25" fillId="3" borderId="66" xfId="5" quotePrefix="1" applyFont="1" applyFill="1" applyBorder="1" applyAlignment="1">
      <alignment horizontal="center" vertical="center" wrapText="1"/>
    </xf>
    <xf numFmtId="14" fontId="23" fillId="3" borderId="26" xfId="5" applyNumberFormat="1" applyFont="1" applyFill="1" applyBorder="1" applyAlignment="1">
      <alignment horizontal="center" vertical="center" wrapText="1"/>
    </xf>
    <xf numFmtId="0" fontId="23" fillId="3" borderId="66" xfId="5" quotePrefix="1" applyFont="1" applyFill="1" applyBorder="1" applyAlignment="1">
      <alignment horizontal="center" vertical="center" wrapText="1"/>
    </xf>
    <xf numFmtId="0" fontId="18" fillId="3" borderId="65" xfId="5" applyFont="1" applyFill="1" applyBorder="1" applyAlignment="1">
      <alignment horizontal="center" vertical="center" wrapText="1"/>
    </xf>
    <xf numFmtId="0" fontId="23" fillId="3" borderId="65" xfId="5" applyFont="1" applyFill="1" applyBorder="1" applyAlignment="1">
      <alignment horizontal="center" vertical="center" wrapText="1"/>
    </xf>
    <xf numFmtId="173" fontId="18" fillId="3" borderId="65" xfId="6" applyNumberFormat="1" applyFont="1" applyFill="1" applyBorder="1" applyAlignment="1" applyProtection="1">
      <alignment horizontal="center" vertical="center" wrapText="1"/>
    </xf>
    <xf numFmtId="176" fontId="18" fillId="3" borderId="65" xfId="6" applyNumberFormat="1" applyFont="1" applyFill="1" applyBorder="1" applyAlignment="1" applyProtection="1">
      <alignment horizontal="center" vertical="center" wrapText="1"/>
    </xf>
    <xf numFmtId="0" fontId="18" fillId="3" borderId="26" xfId="5" applyFont="1" applyFill="1" applyBorder="1" applyAlignment="1">
      <alignment horizontal="center" vertical="center" wrapText="1"/>
    </xf>
    <xf numFmtId="14" fontId="18" fillId="3" borderId="26" xfId="5" applyNumberFormat="1" applyFont="1" applyFill="1" applyBorder="1" applyAlignment="1">
      <alignment horizontal="center" vertical="center" wrapText="1"/>
    </xf>
    <xf numFmtId="173" fontId="18" fillId="3" borderId="26" xfId="6" applyNumberFormat="1" applyFont="1" applyFill="1" applyBorder="1" applyAlignment="1" applyProtection="1">
      <alignment horizontal="center" vertical="center" wrapText="1"/>
    </xf>
    <xf numFmtId="176" fontId="18" fillId="3" borderId="26" xfId="6" applyNumberFormat="1" applyFont="1" applyFill="1" applyBorder="1" applyAlignment="1" applyProtection="1">
      <alignment horizontal="center" vertical="center" wrapText="1"/>
    </xf>
    <xf numFmtId="0" fontId="23" fillId="3" borderId="26" xfId="0" applyFont="1" applyFill="1" applyBorder="1" applyAlignment="1">
      <alignment horizontal="justify" vertical="center" wrapText="1"/>
    </xf>
    <xf numFmtId="0" fontId="23" fillId="3" borderId="26" xfId="0" applyFont="1" applyFill="1" applyBorder="1" applyAlignment="1">
      <alignment horizontal="center" vertical="center" wrapText="1"/>
    </xf>
    <xf numFmtId="0" fontId="25" fillId="3" borderId="26" xfId="0" quotePrefix="1" applyFont="1" applyFill="1" applyBorder="1" applyAlignment="1">
      <alignment horizontal="center" vertical="center"/>
    </xf>
    <xf numFmtId="0" fontId="25" fillId="3" borderId="26" xfId="0" applyFont="1" applyFill="1" applyBorder="1" applyAlignment="1">
      <alignment horizontal="center" vertical="center" wrapText="1"/>
    </xf>
    <xf numFmtId="14" fontId="25" fillId="3" borderId="26" xfId="0" applyNumberFormat="1"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49" fontId="25" fillId="3" borderId="26" xfId="5" applyNumberFormat="1" applyFont="1" applyFill="1" applyBorder="1" applyAlignment="1">
      <alignment horizontal="center" vertical="center" wrapText="1"/>
    </xf>
    <xf numFmtId="49" fontId="25" fillId="3" borderId="26" xfId="5" quotePrefix="1"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14" fontId="17" fillId="3" borderId="2" xfId="0" quotePrefix="1" applyNumberFormat="1" applyFont="1" applyFill="1" applyBorder="1" applyAlignment="1">
      <alignment horizontal="center" vertical="center"/>
    </xf>
    <xf numFmtId="176" fontId="23" fillId="3" borderId="26" xfId="6" applyNumberFormat="1" applyFont="1" applyFill="1" applyBorder="1" applyAlignment="1">
      <alignment vertical="center"/>
    </xf>
    <xf numFmtId="176" fontId="25" fillId="3" borderId="26" xfId="1" applyNumberFormat="1" applyFont="1" applyFill="1" applyBorder="1" applyAlignment="1" applyProtection="1">
      <alignment horizontal="center" vertical="center" wrapText="1"/>
    </xf>
    <xf numFmtId="176" fontId="21" fillId="3" borderId="26" xfId="1" applyNumberFormat="1" applyFont="1" applyFill="1" applyBorder="1" applyAlignment="1">
      <alignment horizontal="right" vertical="center"/>
    </xf>
    <xf numFmtId="0" fontId="24" fillId="3" borderId="26" xfId="5" applyFont="1" applyFill="1" applyBorder="1" applyAlignment="1">
      <alignment horizontal="justify" vertical="center"/>
    </xf>
    <xf numFmtId="0" fontId="20" fillId="3" borderId="66" xfId="5" applyFont="1" applyFill="1" applyBorder="1" applyAlignment="1">
      <alignment horizontal="justify" vertical="center" wrapText="1"/>
    </xf>
    <xf numFmtId="49" fontId="20" fillId="3" borderId="26" xfId="5" quotePrefix="1" applyNumberFormat="1" applyFont="1" applyFill="1" applyBorder="1" applyAlignment="1">
      <alignment horizontal="center" vertical="center" wrapText="1"/>
    </xf>
    <xf numFmtId="178" fontId="20" fillId="3" borderId="66" xfId="1" applyNumberFormat="1" applyFont="1" applyFill="1" applyBorder="1" applyAlignment="1">
      <alignment vertical="center"/>
    </xf>
    <xf numFmtId="178" fontId="24" fillId="3" borderId="26" xfId="1" applyNumberFormat="1" applyFont="1" applyFill="1" applyBorder="1" applyAlignment="1">
      <alignment vertical="center"/>
    </xf>
    <xf numFmtId="0" fontId="23" fillId="3" borderId="26" xfId="0" applyFont="1" applyFill="1" applyBorder="1" applyAlignment="1">
      <alignment horizontal="center" vertical="center"/>
    </xf>
    <xf numFmtId="0" fontId="23" fillId="3" borderId="26" xfId="0" applyFont="1" applyFill="1" applyBorder="1" applyAlignment="1">
      <alignment horizontal="left" vertical="center" wrapText="1"/>
    </xf>
    <xf numFmtId="49" fontId="23" fillId="3" borderId="26" xfId="5" applyNumberFormat="1" applyFont="1" applyFill="1" applyBorder="1" applyAlignment="1">
      <alignment horizontal="center" vertical="center" wrapText="1"/>
    </xf>
    <xf numFmtId="3" fontId="25" fillId="3" borderId="26" xfId="0" applyNumberFormat="1" applyFont="1" applyFill="1" applyBorder="1" applyAlignment="1">
      <alignment horizontal="center" vertical="center"/>
    </xf>
    <xf numFmtId="4" fontId="23" fillId="3" borderId="26" xfId="0" applyNumberFormat="1" applyFont="1" applyFill="1" applyBorder="1" applyAlignment="1">
      <alignment horizontal="left" vertical="center" wrapText="1"/>
    </xf>
    <xf numFmtId="14" fontId="23" fillId="3" borderId="26" xfId="0" applyNumberFormat="1" applyFont="1" applyFill="1" applyBorder="1" applyAlignment="1">
      <alignment horizontal="center" vertical="center" wrapText="1"/>
    </xf>
    <xf numFmtId="0" fontId="25" fillId="3" borderId="26" xfId="0" applyFont="1" applyFill="1" applyBorder="1" applyAlignment="1">
      <alignment horizontal="center" vertical="center"/>
    </xf>
    <xf numFmtId="4" fontId="25" fillId="3" borderId="26" xfId="0" applyNumberFormat="1" applyFont="1" applyFill="1" applyBorder="1" applyAlignment="1">
      <alignment horizontal="left" vertical="center" wrapText="1"/>
    </xf>
    <xf numFmtId="0" fontId="24" fillId="3" borderId="26" xfId="0" applyFont="1" applyFill="1" applyBorder="1" applyAlignment="1">
      <alignment horizontal="left" vertical="center" wrapText="1"/>
    </xf>
    <xf numFmtId="0" fontId="20" fillId="3" borderId="26" xfId="0" applyFont="1" applyFill="1" applyBorder="1" applyAlignment="1">
      <alignment horizontal="justify" vertical="center" wrapText="1"/>
    </xf>
    <xf numFmtId="178" fontId="20" fillId="3" borderId="26" xfId="1" applyNumberFormat="1" applyFont="1" applyFill="1" applyBorder="1" applyAlignment="1">
      <alignment vertical="center"/>
    </xf>
    <xf numFmtId="0" fontId="24" fillId="3" borderId="26" xfId="0" applyFont="1" applyFill="1" applyBorder="1" applyAlignment="1">
      <alignment horizontal="justify" vertical="center" wrapText="1"/>
    </xf>
    <xf numFmtId="0" fontId="24" fillId="3" borderId="27" xfId="0" applyFont="1" applyFill="1" applyBorder="1" applyAlignment="1">
      <alignment horizontal="justify" vertical="center" wrapText="1"/>
    </xf>
    <xf numFmtId="0" fontId="25" fillId="3" borderId="27" xfId="0" applyFont="1" applyFill="1" applyBorder="1" applyAlignment="1">
      <alignment horizontal="center" vertical="center" wrapText="1"/>
    </xf>
    <xf numFmtId="14" fontId="25" fillId="3" borderId="27" xfId="0" applyNumberFormat="1" applyFont="1" applyFill="1" applyBorder="1" applyAlignment="1">
      <alignment horizontal="center" vertical="center" wrapText="1"/>
    </xf>
    <xf numFmtId="178" fontId="24" fillId="3" borderId="27" xfId="1" applyNumberFormat="1" applyFont="1" applyFill="1" applyBorder="1" applyAlignment="1">
      <alignment vertical="center"/>
    </xf>
    <xf numFmtId="0" fontId="23" fillId="3" borderId="67" xfId="0" applyFont="1" applyFill="1" applyBorder="1" applyAlignment="1">
      <alignment horizontal="center" vertical="center"/>
    </xf>
    <xf numFmtId="0" fontId="20" fillId="3" borderId="67" xfId="0" applyFont="1" applyFill="1" applyBorder="1" applyAlignment="1">
      <alignment horizontal="justify" vertical="center" wrapText="1"/>
    </xf>
    <xf numFmtId="0" fontId="23" fillId="3" borderId="67" xfId="0" applyFont="1" applyFill="1" applyBorder="1" applyAlignment="1">
      <alignment horizontal="center" vertical="center" wrapText="1"/>
    </xf>
    <xf numFmtId="14" fontId="23" fillId="3" borderId="67" xfId="0" applyNumberFormat="1" applyFont="1" applyFill="1" applyBorder="1" applyAlignment="1">
      <alignment horizontal="center" vertical="center" wrapText="1"/>
    </xf>
    <xf numFmtId="176" fontId="20" fillId="3" borderId="67" xfId="1" applyNumberFormat="1" applyFont="1" applyFill="1" applyBorder="1" applyAlignment="1">
      <alignment vertical="center"/>
    </xf>
    <xf numFmtId="3" fontId="30" fillId="3" borderId="26" xfId="0" applyNumberFormat="1" applyFont="1" applyFill="1" applyBorder="1" applyAlignment="1">
      <alignment horizontal="center" vertical="center"/>
    </xf>
    <xf numFmtId="3" fontId="30" fillId="3" borderId="26" xfId="0" applyNumberFormat="1" applyFont="1" applyFill="1" applyBorder="1" applyAlignment="1">
      <alignment horizontal="justify" vertical="center" wrapText="1"/>
    </xf>
    <xf numFmtId="3" fontId="27" fillId="3" borderId="26" xfId="0" applyNumberFormat="1" applyFont="1" applyFill="1" applyBorder="1" applyAlignment="1">
      <alignment horizontal="center" vertical="center" wrapText="1"/>
    </xf>
    <xf numFmtId="176" fontId="30" fillId="3" borderId="26" xfId="5" applyNumberFormat="1" applyFont="1" applyFill="1" applyBorder="1" applyAlignment="1">
      <alignment horizontal="right" vertical="center"/>
    </xf>
    <xf numFmtId="176" fontId="30" fillId="3" borderId="26" xfId="1" applyNumberFormat="1" applyFont="1" applyFill="1" applyBorder="1" applyAlignment="1">
      <alignment horizontal="right" vertical="center"/>
    </xf>
    <xf numFmtId="3" fontId="30" fillId="3" borderId="26" xfId="0" applyNumberFormat="1" applyFont="1" applyFill="1" applyBorder="1" applyAlignment="1">
      <alignment horizontal="center" vertical="center" wrapText="1"/>
    </xf>
    <xf numFmtId="3" fontId="30" fillId="3" borderId="26" xfId="6" applyNumberFormat="1" applyFont="1" applyFill="1" applyBorder="1" applyAlignment="1">
      <alignment horizontal="center" vertical="center"/>
    </xf>
    <xf numFmtId="0" fontId="31" fillId="3" borderId="0" xfId="5" applyFont="1" applyFill="1" applyAlignment="1">
      <alignment vertical="center"/>
    </xf>
    <xf numFmtId="3" fontId="27" fillId="3" borderId="26" xfId="0" applyNumberFormat="1" applyFont="1" applyFill="1" applyBorder="1" applyAlignment="1">
      <alignment horizontal="center" vertical="center"/>
    </xf>
    <xf numFmtId="0" fontId="28" fillId="3" borderId="26" xfId="5" applyFont="1" applyFill="1" applyBorder="1" applyAlignment="1">
      <alignment horizontal="justify" vertical="center" wrapText="1"/>
    </xf>
    <xf numFmtId="49" fontId="28" fillId="3" borderId="26" xfId="5" quotePrefix="1" applyNumberFormat="1" applyFont="1" applyFill="1" applyBorder="1" applyAlignment="1">
      <alignment horizontal="justify" vertical="center" wrapText="1"/>
    </xf>
    <xf numFmtId="3" fontId="17" fillId="3" borderId="0" xfId="5" applyNumberFormat="1" applyFont="1" applyFill="1" applyAlignment="1">
      <alignment vertical="center"/>
    </xf>
    <xf numFmtId="176" fontId="17" fillId="3" borderId="0" xfId="5" applyNumberFormat="1" applyFont="1" applyFill="1" applyAlignment="1">
      <alignment vertical="center"/>
    </xf>
    <xf numFmtId="0" fontId="221" fillId="0" borderId="0" xfId="0" applyFont="1" applyAlignment="1">
      <alignment horizontal="left" vertical="top" wrapText="1"/>
    </xf>
    <xf numFmtId="0" fontId="222" fillId="0" borderId="0" xfId="0" applyFont="1" applyAlignment="1">
      <alignment horizontal="right" vertical="center" wrapText="1"/>
    </xf>
    <xf numFmtId="0" fontId="222" fillId="0" borderId="0" xfId="0" applyFont="1" applyAlignment="1">
      <alignment horizontal="left" vertical="top" wrapText="1"/>
    </xf>
    <xf numFmtId="0" fontId="223" fillId="0" borderId="0" xfId="0" applyFont="1" applyAlignment="1">
      <alignment horizontal="right" vertical="top" wrapText="1"/>
    </xf>
    <xf numFmtId="0" fontId="0" fillId="0" borderId="0" xfId="0" applyAlignment="1">
      <alignment horizontal="center" vertical="top" wrapText="1"/>
    </xf>
    <xf numFmtId="0" fontId="227" fillId="55" borderId="68" xfId="0" applyFont="1" applyFill="1" applyBorder="1" applyAlignment="1">
      <alignment horizontal="center" vertical="center" wrapText="1"/>
    </xf>
    <xf numFmtId="0" fontId="228" fillId="55" borderId="68" xfId="0" applyFont="1" applyFill="1" applyBorder="1" applyAlignment="1">
      <alignment horizontal="center" vertical="center" wrapText="1"/>
    </xf>
    <xf numFmtId="0" fontId="227" fillId="55" borderId="71" xfId="0" applyFont="1" applyFill="1" applyBorder="1" applyAlignment="1">
      <alignment horizontal="center" vertical="center" wrapText="1"/>
    </xf>
    <xf numFmtId="0" fontId="0" fillId="55" borderId="72" xfId="0" applyFill="1" applyBorder="1" applyAlignment="1">
      <alignment horizontal="left" vertical="center" wrapText="1"/>
    </xf>
    <xf numFmtId="0" fontId="229" fillId="55" borderId="72" xfId="0" applyFont="1" applyFill="1" applyBorder="1" applyAlignment="1">
      <alignment horizontal="left" vertical="center" wrapText="1"/>
    </xf>
    <xf numFmtId="37" fontId="229" fillId="55" borderId="72" xfId="0" applyNumberFormat="1" applyFont="1" applyFill="1" applyBorder="1" applyAlignment="1">
      <alignment horizontal="right" vertical="center" wrapText="1"/>
    </xf>
    <xf numFmtId="37" fontId="229" fillId="55" borderId="73" xfId="0" applyNumberFormat="1" applyFont="1" applyFill="1" applyBorder="1" applyAlignment="1">
      <alignment horizontal="right" vertical="center" wrapText="1"/>
    </xf>
    <xf numFmtId="0" fontId="227" fillId="55" borderId="72" xfId="0" applyFont="1" applyFill="1" applyBorder="1" applyAlignment="1">
      <alignment horizontal="left" vertical="center" wrapText="1"/>
    </xf>
    <xf numFmtId="0" fontId="230" fillId="55" borderId="72" xfId="0" applyFont="1" applyFill="1" applyBorder="1" applyAlignment="1">
      <alignment horizontal="left" vertical="center" wrapText="1"/>
    </xf>
    <xf numFmtId="0" fontId="229" fillId="55" borderId="72" xfId="0" applyFont="1" applyFill="1" applyBorder="1" applyAlignment="1">
      <alignment horizontal="right" vertical="center" wrapText="1"/>
    </xf>
    <xf numFmtId="0" fontId="229" fillId="55" borderId="73" xfId="0" applyFont="1" applyFill="1" applyBorder="1" applyAlignment="1">
      <alignment horizontal="right" vertical="center" wrapText="1"/>
    </xf>
    <xf numFmtId="0" fontId="222" fillId="0" borderId="0" xfId="0" applyFont="1" applyAlignment="1">
      <alignment horizontal="left" vertical="top" wrapText="1" indent="12"/>
    </xf>
    <xf numFmtId="0" fontId="222" fillId="0" borderId="0" xfId="0" applyFont="1" applyAlignment="1">
      <alignment horizontal="center" vertical="center" indent="6"/>
    </xf>
    <xf numFmtId="0" fontId="227" fillId="2" borderId="72" xfId="0" applyFont="1" applyFill="1" applyBorder="1" applyAlignment="1">
      <alignment horizontal="left" vertical="center" wrapText="1"/>
    </xf>
    <xf numFmtId="37" fontId="229" fillId="2" borderId="72" xfId="0" applyNumberFormat="1" applyFont="1" applyFill="1" applyBorder="1" applyAlignment="1">
      <alignment horizontal="right" vertical="center" wrapText="1"/>
    </xf>
    <xf numFmtId="37" fontId="229" fillId="2" borderId="73" xfId="0" applyNumberFormat="1" applyFont="1" applyFill="1" applyBorder="1" applyAlignment="1">
      <alignment horizontal="right" vertical="center" wrapText="1"/>
    </xf>
    <xf numFmtId="0" fontId="0" fillId="2" borderId="0" xfId="0" applyFill="1"/>
    <xf numFmtId="0" fontId="230" fillId="2" borderId="72" xfId="0" applyFont="1" applyFill="1" applyBorder="1" applyAlignment="1">
      <alignment horizontal="left" vertical="center" wrapText="1"/>
    </xf>
    <xf numFmtId="0" fontId="229" fillId="2" borderId="72" xfId="0" applyFont="1" applyFill="1" applyBorder="1" applyAlignment="1">
      <alignment horizontal="left" vertical="center" wrapText="1"/>
    </xf>
    <xf numFmtId="37" fontId="232" fillId="2" borderId="72" xfId="0" applyNumberFormat="1" applyFont="1" applyFill="1" applyBorder="1" applyAlignment="1">
      <alignment horizontal="right" vertical="center" wrapText="1"/>
    </xf>
    <xf numFmtId="176" fontId="23" fillId="2" borderId="65" xfId="6" applyNumberFormat="1" applyFont="1" applyFill="1" applyBorder="1" applyAlignment="1" applyProtection="1">
      <alignment horizontal="center" vertical="center" wrapText="1"/>
    </xf>
    <xf numFmtId="176" fontId="27" fillId="3" borderId="26" xfId="6" applyNumberFormat="1" applyFont="1" applyFill="1" applyBorder="1" applyAlignment="1" applyProtection="1">
      <alignment horizontal="center" vertical="center" wrapText="1"/>
    </xf>
    <xf numFmtId="0" fontId="41" fillId="3" borderId="74" xfId="0" applyFont="1" applyFill="1" applyBorder="1" applyAlignment="1">
      <alignment horizontal="center" vertical="center" wrapText="1"/>
    </xf>
    <xf numFmtId="0" fontId="234" fillId="56" borderId="74" xfId="1790" applyFont="1" applyFill="1" applyBorder="1" applyAlignment="1">
      <alignment horizontal="center" vertical="center" wrapText="1"/>
    </xf>
    <xf numFmtId="0" fontId="41" fillId="3" borderId="74" xfId="1792" applyFont="1" applyFill="1" applyBorder="1" applyAlignment="1">
      <alignment horizontal="center" vertical="center" wrapText="1"/>
    </xf>
    <xf numFmtId="0" fontId="234" fillId="3" borderId="74" xfId="1224" applyFont="1" applyFill="1" applyBorder="1" applyAlignment="1">
      <alignment horizontal="center" vertical="center" wrapText="1"/>
    </xf>
    <xf numFmtId="0" fontId="41" fillId="3" borderId="74" xfId="1793" applyFont="1" applyFill="1" applyBorder="1" applyAlignment="1">
      <alignment horizontal="center" vertical="center" wrapText="1"/>
    </xf>
    <xf numFmtId="0" fontId="41" fillId="3" borderId="74" xfId="1793" applyFont="1" applyFill="1" applyBorder="1" applyAlignment="1">
      <alignment vertical="center" wrapText="1"/>
    </xf>
    <xf numFmtId="0" fontId="41" fillId="3" borderId="74" xfId="1224" applyFont="1" applyFill="1" applyBorder="1" applyAlignment="1">
      <alignment horizontal="center" vertical="center" wrapText="1"/>
    </xf>
    <xf numFmtId="0" fontId="234" fillId="3" borderId="74" xfId="1793" applyFont="1" applyFill="1" applyBorder="1" applyAlignment="1">
      <alignment horizontal="center" vertical="center" wrapText="1"/>
    </xf>
    <xf numFmtId="0" fontId="234" fillId="3" borderId="74" xfId="1224" quotePrefix="1" applyFont="1" applyFill="1" applyBorder="1" applyAlignment="1">
      <alignment horizontal="center" vertical="center" wrapText="1"/>
    </xf>
    <xf numFmtId="0" fontId="41" fillId="3" borderId="74" xfId="1224" quotePrefix="1" applyFont="1" applyFill="1" applyBorder="1" applyAlignment="1">
      <alignment horizontal="center" vertical="center" wrapText="1"/>
    </xf>
    <xf numFmtId="0" fontId="41" fillId="3" borderId="0" xfId="0" applyFont="1" applyFill="1" applyAlignment="1">
      <alignment horizontal="right" vertical="center" wrapText="1"/>
    </xf>
    <xf numFmtId="169" fontId="41" fillId="3" borderId="0" xfId="1" applyFont="1" applyFill="1" applyAlignment="1">
      <alignment horizontal="right" vertical="center" wrapText="1"/>
    </xf>
    <xf numFmtId="0" fontId="41" fillId="3" borderId="74" xfId="0" quotePrefix="1" applyFont="1" applyFill="1" applyBorder="1" applyAlignment="1">
      <alignment horizontal="center" vertical="center" wrapText="1"/>
    </xf>
    <xf numFmtId="0" fontId="234" fillId="3" borderId="74" xfId="0" applyFont="1" applyFill="1" applyBorder="1" applyAlignment="1">
      <alignment vertical="center" wrapText="1"/>
    </xf>
    <xf numFmtId="0" fontId="41" fillId="3" borderId="74" xfId="0" applyFont="1" applyFill="1" applyBorder="1" applyAlignment="1">
      <alignment horizontal="left" vertical="center" wrapText="1"/>
    </xf>
    <xf numFmtId="0" fontId="41" fillId="3" borderId="0" xfId="0" applyFont="1" applyFill="1" applyAlignment="1">
      <alignment horizontal="left" vertical="center" wrapText="1"/>
    </xf>
    <xf numFmtId="0" fontId="234" fillId="3" borderId="74" xfId="1790" applyFont="1" applyFill="1" applyBorder="1" applyAlignment="1">
      <alignment horizontal="left" vertical="center" wrapText="1"/>
    </xf>
    <xf numFmtId="0" fontId="234" fillId="56" borderId="74" xfId="1790" applyFont="1" applyFill="1" applyBorder="1" applyAlignment="1">
      <alignment horizontal="left" vertical="center" wrapText="1"/>
    </xf>
    <xf numFmtId="1" fontId="41" fillId="3" borderId="74" xfId="1791" applyNumberFormat="1" applyFont="1" applyFill="1" applyBorder="1" applyAlignment="1">
      <alignment horizontal="left" vertical="center" wrapText="1"/>
    </xf>
    <xf numFmtId="0" fontId="41" fillId="3" borderId="74" xfId="1792" applyFont="1" applyFill="1" applyBorder="1" applyAlignment="1">
      <alignment horizontal="left" vertical="center" wrapText="1"/>
    </xf>
    <xf numFmtId="0" fontId="41" fillId="3" borderId="74" xfId="1793" applyFont="1" applyFill="1" applyBorder="1" applyAlignment="1">
      <alignment horizontal="left" vertical="center" wrapText="1"/>
    </xf>
    <xf numFmtId="0" fontId="234" fillId="3" borderId="74" xfId="1793" applyFont="1" applyFill="1" applyBorder="1" applyAlignment="1">
      <alignment horizontal="left" vertical="center" wrapText="1"/>
    </xf>
    <xf numFmtId="0" fontId="41" fillId="3" borderId="74" xfId="1224" applyFont="1" applyFill="1" applyBorder="1" applyAlignment="1">
      <alignment horizontal="left" vertical="center" wrapText="1"/>
    </xf>
    <xf numFmtId="0" fontId="234" fillId="3" borderId="74" xfId="0" quotePrefix="1" applyFont="1" applyFill="1" applyBorder="1" applyAlignment="1">
      <alignment horizontal="center" vertical="center" wrapText="1"/>
    </xf>
    <xf numFmtId="0" fontId="234" fillId="3" borderId="74" xfId="1792" applyFont="1" applyFill="1" applyBorder="1" applyAlignment="1">
      <alignment horizontal="left" vertical="center" wrapText="1"/>
    </xf>
    <xf numFmtId="0" fontId="41" fillId="3" borderId="74" xfId="0" applyFont="1" applyFill="1" applyBorder="1" applyAlignment="1">
      <alignment vertical="center" wrapText="1"/>
    </xf>
    <xf numFmtId="170" fontId="41" fillId="3" borderId="74" xfId="1" applyNumberFormat="1" applyFont="1" applyFill="1" applyBorder="1" applyAlignment="1">
      <alignment horizontal="right" vertical="center" wrapText="1"/>
    </xf>
    <xf numFmtId="170" fontId="41" fillId="3" borderId="74" xfId="1" applyNumberFormat="1" applyFont="1" applyFill="1" applyBorder="1" applyAlignment="1">
      <alignment horizontal="left" vertical="center" wrapText="1"/>
    </xf>
    <xf numFmtId="170" fontId="41" fillId="3" borderId="74" xfId="1" applyNumberFormat="1" applyFont="1" applyFill="1" applyBorder="1" applyAlignment="1">
      <alignment horizontal="center" vertical="center" wrapText="1"/>
    </xf>
    <xf numFmtId="0" fontId="41" fillId="3" borderId="74" xfId="1792" applyFont="1" applyFill="1" applyBorder="1" applyAlignment="1">
      <alignment horizontal="left" vertical="center"/>
    </xf>
    <xf numFmtId="0" fontId="41" fillId="3" borderId="74" xfId="1792" applyFont="1" applyFill="1" applyBorder="1" applyAlignment="1">
      <alignment horizontal="center" vertical="center"/>
    </xf>
    <xf numFmtId="170" fontId="234" fillId="3" borderId="74" xfId="1" applyNumberFormat="1" applyFont="1" applyFill="1" applyBorder="1" applyAlignment="1">
      <alignment horizontal="right" vertical="center" wrapText="1"/>
    </xf>
    <xf numFmtId="190" fontId="41" fillId="3" borderId="0" xfId="0" applyNumberFormat="1" applyFont="1" applyFill="1" applyAlignment="1">
      <alignment horizontal="center" vertical="center" wrapText="1"/>
    </xf>
    <xf numFmtId="190" fontId="41" fillId="3" borderId="0" xfId="0" applyNumberFormat="1" applyFont="1" applyFill="1" applyAlignment="1">
      <alignment horizontal="left" vertical="center" wrapText="1"/>
    </xf>
    <xf numFmtId="0" fontId="41" fillId="3" borderId="0" xfId="0" applyFont="1" applyFill="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0" fontId="234" fillId="3" borderId="74" xfId="0" applyFont="1" applyFill="1" applyBorder="1" applyAlignment="1">
      <alignment horizontal="left" vertical="center" wrapText="1"/>
    </xf>
    <xf numFmtId="0" fontId="234" fillId="3" borderId="74" xfId="1790" applyFont="1" applyFill="1" applyBorder="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170" fontId="234" fillId="3" borderId="74" xfId="1" applyNumberFormat="1" applyFont="1" applyFill="1" applyBorder="1" applyAlignment="1">
      <alignment horizontal="center" vertical="center" wrapText="1"/>
    </xf>
    <xf numFmtId="170" fontId="234" fillId="56" borderId="74" xfId="1" applyNumberFormat="1" applyFont="1" applyFill="1" applyBorder="1" applyAlignment="1">
      <alignment horizontal="right" vertical="center" wrapText="1"/>
    </xf>
    <xf numFmtId="0" fontId="234" fillId="3" borderId="74" xfId="1224" applyFont="1" applyFill="1" applyBorder="1" applyAlignment="1">
      <alignment horizontal="left" vertical="center" wrapText="1"/>
    </xf>
    <xf numFmtId="1" fontId="41" fillId="0" borderId="74" xfId="1791" applyNumberFormat="1" applyFont="1" applyBorder="1" applyAlignment="1">
      <alignment vertical="center" wrapText="1"/>
    </xf>
    <xf numFmtId="0" fontId="41" fillId="3" borderId="6" xfId="1792" applyFont="1" applyFill="1" applyBorder="1" applyAlignment="1">
      <alignment horizontal="center" vertical="center" wrapText="1"/>
    </xf>
    <xf numFmtId="0" fontId="41" fillId="0" borderId="74" xfId="0" applyFont="1" applyBorder="1" applyAlignment="1">
      <alignment horizontal="left" vertical="center" wrapText="1"/>
    </xf>
    <xf numFmtId="0" fontId="234" fillId="3" borderId="74" xfId="1792" applyFont="1" applyFill="1" applyBorder="1" applyAlignment="1">
      <alignment horizontal="center" vertical="center" wrapText="1"/>
    </xf>
    <xf numFmtId="170" fontId="234" fillId="3" borderId="0" xfId="0" applyNumberFormat="1" applyFont="1" applyFill="1" applyAlignment="1">
      <alignment horizontal="center" vertical="center" wrapText="1"/>
    </xf>
    <xf numFmtId="170" fontId="41" fillId="3" borderId="0" xfId="0" applyNumberFormat="1" applyFont="1" applyFill="1" applyAlignment="1">
      <alignment horizontal="center" vertical="center" wrapText="1"/>
    </xf>
    <xf numFmtId="170" fontId="234" fillId="3" borderId="74" xfId="1" applyNumberFormat="1" applyFont="1" applyFill="1" applyBorder="1" applyAlignment="1">
      <alignment horizontal="center" vertical="center" wrapText="1"/>
    </xf>
    <xf numFmtId="170" fontId="41" fillId="3" borderId="74" xfId="1" quotePrefix="1" applyNumberFormat="1" applyFont="1" applyFill="1" applyBorder="1" applyAlignment="1">
      <alignment horizontal="right" vertical="center" wrapText="1"/>
    </xf>
    <xf numFmtId="170" fontId="234" fillId="3" borderId="74" xfId="1" quotePrefix="1" applyNumberFormat="1" applyFont="1" applyFill="1" applyBorder="1" applyAlignment="1">
      <alignment horizontal="right" vertical="center" wrapText="1"/>
    </xf>
    <xf numFmtId="169" fontId="234" fillId="3" borderId="74" xfId="1" applyNumberFormat="1" applyFont="1" applyFill="1" applyBorder="1" applyAlignment="1">
      <alignment horizontal="right" vertical="center" wrapText="1"/>
    </xf>
    <xf numFmtId="169" fontId="234" fillId="56" borderId="74" xfId="1" applyNumberFormat="1" applyFont="1" applyFill="1" applyBorder="1" applyAlignment="1">
      <alignment horizontal="right" vertical="center" wrapText="1"/>
    </xf>
    <xf numFmtId="170" fontId="234" fillId="3" borderId="74" xfId="1" applyNumberFormat="1" applyFont="1" applyFill="1" applyBorder="1" applyAlignment="1">
      <alignment horizontal="center" vertical="center" wrapText="1"/>
    </xf>
    <xf numFmtId="0" fontId="234" fillId="3" borderId="74" xfId="0" applyFont="1" applyFill="1" applyBorder="1" applyAlignment="1">
      <alignment horizontal="center" vertical="center" wrapText="1"/>
    </xf>
    <xf numFmtId="170" fontId="234" fillId="3" borderId="75" xfId="1" applyNumberFormat="1" applyFont="1" applyFill="1" applyBorder="1" applyAlignment="1">
      <alignment horizontal="center" vertical="center" wrapText="1"/>
    </xf>
    <xf numFmtId="170" fontId="234" fillId="3" borderId="76" xfId="1" applyNumberFormat="1" applyFont="1" applyFill="1" applyBorder="1" applyAlignment="1">
      <alignment horizontal="center" vertical="center" wrapText="1"/>
    </xf>
    <xf numFmtId="169" fontId="235" fillId="3" borderId="24" xfId="1" applyFont="1" applyFill="1" applyBorder="1" applyAlignment="1">
      <alignment horizontal="right" vertical="center" wrapText="1"/>
    </xf>
    <xf numFmtId="0" fontId="234" fillId="3" borderId="0" xfId="0" applyFont="1" applyFill="1" applyAlignment="1">
      <alignment horizontal="center" vertical="center" wrapText="1"/>
    </xf>
    <xf numFmtId="0" fontId="41" fillId="3" borderId="77"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34" fillId="3" borderId="77" xfId="0" applyFont="1" applyFill="1" applyBorder="1" applyAlignment="1">
      <alignment horizontal="center" vertical="center" wrapText="1"/>
    </xf>
    <xf numFmtId="0" fontId="234" fillId="3" borderId="7" xfId="0" applyFont="1" applyFill="1" applyBorder="1" applyAlignment="1">
      <alignment horizontal="center" vertical="center" wrapText="1"/>
    </xf>
    <xf numFmtId="0" fontId="234" fillId="3" borderId="6" xfId="0" applyFont="1" applyFill="1" applyBorder="1" applyAlignment="1">
      <alignment horizontal="center" vertical="center" wrapText="1"/>
    </xf>
    <xf numFmtId="170" fontId="234" fillId="3" borderId="77" xfId="1" applyNumberFormat="1" applyFont="1" applyFill="1" applyBorder="1" applyAlignment="1">
      <alignment horizontal="center" vertical="center" wrapText="1"/>
    </xf>
    <xf numFmtId="170" fontId="234" fillId="3" borderId="7" xfId="1" applyNumberFormat="1" applyFont="1" applyFill="1" applyBorder="1" applyAlignment="1">
      <alignment horizontal="center" vertical="center" wrapText="1"/>
    </xf>
    <xf numFmtId="170" fontId="234" fillId="3" borderId="6" xfId="1" applyNumberFormat="1" applyFont="1" applyFill="1" applyBorder="1" applyAlignment="1">
      <alignment horizontal="center" vertical="center" wrapText="1"/>
    </xf>
    <xf numFmtId="0" fontId="41" fillId="3" borderId="77" xfId="1792" applyFont="1" applyFill="1" applyBorder="1" applyAlignment="1">
      <alignment horizontal="center" vertical="center" wrapText="1"/>
    </xf>
    <xf numFmtId="0" fontId="41" fillId="3" borderId="7" xfId="1792" applyFont="1" applyFill="1" applyBorder="1" applyAlignment="1">
      <alignment horizontal="center" vertical="center" wrapText="1"/>
    </xf>
    <xf numFmtId="0" fontId="41" fillId="3" borderId="6" xfId="1792"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6" xfId="0" applyFont="1" applyFill="1" applyBorder="1" applyAlignment="1">
      <alignment horizontal="center" vertical="center" wrapText="1"/>
    </xf>
    <xf numFmtId="169" fontId="9" fillId="3" borderId="5" xfId="1" applyFont="1" applyFill="1" applyBorder="1" applyAlignment="1">
      <alignment horizontal="center" vertical="center" wrapText="1"/>
    </xf>
    <xf numFmtId="169" fontId="9" fillId="3" borderId="6" xfId="1"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70" fontId="14" fillId="6" borderId="0" xfId="1" applyNumberFormat="1" applyFont="1" applyFill="1" applyAlignment="1">
      <alignment horizontal="center" wrapText="1"/>
    </xf>
    <xf numFmtId="170" fontId="0" fillId="6" borderId="0" xfId="1" applyNumberFormat="1" applyFont="1" applyFill="1" applyAlignment="1">
      <alignment wrapText="1"/>
    </xf>
    <xf numFmtId="170" fontId="14" fillId="6" borderId="0" xfId="1" applyNumberFormat="1" applyFont="1" applyFill="1" applyAlignment="1">
      <alignment horizontal="center" vertical="top" wrapText="1"/>
    </xf>
    <xf numFmtId="170" fontId="14" fillId="6" borderId="23" xfId="1" applyNumberFormat="1" applyFont="1" applyFill="1" applyBorder="1" applyAlignment="1">
      <alignment horizontal="center" wrapText="1"/>
    </xf>
    <xf numFmtId="170" fontId="15" fillId="6" borderId="21" xfId="1" applyNumberFormat="1" applyFont="1" applyFill="1" applyBorder="1" applyAlignment="1">
      <alignment horizontal="center" wrapText="1"/>
    </xf>
    <xf numFmtId="170" fontId="15" fillId="6" borderId="22" xfId="1" applyNumberFormat="1" applyFont="1" applyFill="1" applyBorder="1" applyAlignment="1">
      <alignment horizontal="center" wrapText="1"/>
    </xf>
    <xf numFmtId="170" fontId="15" fillId="6" borderId="17" xfId="1" applyNumberFormat="1" applyFont="1" applyFill="1" applyBorder="1" applyAlignment="1">
      <alignment horizontal="center" wrapText="1"/>
    </xf>
    <xf numFmtId="170" fontId="15" fillId="6" borderId="20" xfId="1" applyNumberFormat="1" applyFont="1" applyFill="1" applyBorder="1" applyAlignment="1">
      <alignment horizontal="center" wrapText="1"/>
    </xf>
    <xf numFmtId="170" fontId="15" fillId="6" borderId="19" xfId="1" applyNumberFormat="1" applyFont="1" applyFill="1" applyBorder="1" applyAlignment="1">
      <alignment horizontal="center" wrapText="1"/>
    </xf>
    <xf numFmtId="170" fontId="15" fillId="6" borderId="18" xfId="1" applyNumberFormat="1" applyFont="1" applyFill="1" applyBorder="1" applyAlignment="1">
      <alignment horizontal="center" wrapText="1"/>
    </xf>
    <xf numFmtId="170" fontId="15" fillId="2" borderId="21" xfId="1" applyNumberFormat="1" applyFont="1" applyFill="1" applyBorder="1" applyAlignment="1">
      <alignment horizontal="center" wrapText="1"/>
    </xf>
    <xf numFmtId="170" fontId="15" fillId="2" borderId="17" xfId="1" applyNumberFormat="1" applyFont="1" applyFill="1" applyBorder="1" applyAlignment="1">
      <alignment horizontal="center" wrapText="1"/>
    </xf>
    <xf numFmtId="170" fontId="14" fillId="6" borderId="0" xfId="1" applyNumberFormat="1" applyFont="1" applyFill="1" applyAlignment="1">
      <alignment wrapText="1"/>
    </xf>
    <xf numFmtId="170" fontId="15" fillId="6" borderId="0" xfId="1" applyNumberFormat="1" applyFont="1" applyFill="1" applyAlignment="1">
      <alignment horizontal="center" wrapText="1"/>
    </xf>
    <xf numFmtId="0" fontId="19" fillId="3" borderId="0" xfId="5" applyFont="1" applyFill="1" applyAlignment="1">
      <alignment horizontal="right" vertical="center"/>
    </xf>
    <xf numFmtId="0" fontId="17" fillId="3" borderId="0" xfId="5" applyFont="1" applyFill="1" applyAlignment="1">
      <alignment horizontal="right" vertical="center"/>
    </xf>
    <xf numFmtId="0" fontId="20" fillId="3" borderId="0" xfId="5" applyFont="1" applyFill="1" applyAlignment="1">
      <alignment horizontal="center" vertical="center"/>
    </xf>
    <xf numFmtId="0" fontId="21" fillId="3" borderId="0" xfId="5" applyFont="1" applyFill="1" applyAlignment="1">
      <alignment horizontal="center" vertical="center"/>
    </xf>
    <xf numFmtId="0" fontId="23" fillId="3" borderId="4" xfId="5"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20" fillId="3" borderId="0" xfId="8" applyFont="1" applyFill="1" applyAlignment="1">
      <alignment horizontal="center" vertical="center" wrapText="1"/>
    </xf>
    <xf numFmtId="172" fontId="23" fillId="3" borderId="11" xfId="6" applyFont="1" applyFill="1" applyBorder="1" applyAlignment="1" applyProtection="1">
      <alignment horizontal="center" vertical="center" wrapText="1"/>
    </xf>
    <xf numFmtId="172" fontId="23" fillId="3" borderId="12" xfId="6" applyFont="1" applyFill="1" applyBorder="1" applyAlignment="1" applyProtection="1">
      <alignment horizontal="center" vertical="center" wrapText="1"/>
    </xf>
    <xf numFmtId="172" fontId="23" fillId="3" borderId="13" xfId="6" applyFont="1" applyFill="1" applyBorder="1" applyAlignment="1" applyProtection="1">
      <alignment horizontal="center" vertical="center" wrapText="1"/>
    </xf>
    <xf numFmtId="0" fontId="20" fillId="3" borderId="11" xfId="0" applyFont="1" applyFill="1" applyBorder="1" applyAlignment="1">
      <alignment horizontal="center" vertical="center" wrapText="1"/>
    </xf>
    <xf numFmtId="0" fontId="20" fillId="3" borderId="13" xfId="0" applyFont="1" applyFill="1" applyBorder="1" applyAlignment="1">
      <alignment horizontal="center" vertical="center" wrapText="1"/>
    </xf>
    <xf numFmtId="173" fontId="23" fillId="3" borderId="5" xfId="6" applyNumberFormat="1" applyFont="1" applyFill="1" applyBorder="1" applyAlignment="1" applyProtection="1">
      <alignment horizontal="center" vertical="center" wrapText="1"/>
    </xf>
    <xf numFmtId="173" fontId="23" fillId="3" borderId="6" xfId="6" applyNumberFormat="1" applyFont="1" applyFill="1" applyBorder="1" applyAlignment="1" applyProtection="1">
      <alignment horizontal="center" vertical="center" wrapText="1"/>
    </xf>
    <xf numFmtId="0" fontId="20" fillId="3" borderId="0" xfId="8" applyFont="1" applyFill="1" applyAlignment="1">
      <alignment horizontal="center" vertical="center"/>
    </xf>
    <xf numFmtId="49" fontId="25" fillId="3" borderId="26" xfId="5" quotePrefix="1" applyNumberFormat="1"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0" fontId="24" fillId="3" borderId="26" xfId="5" applyFont="1" applyFill="1" applyBorder="1" applyAlignment="1">
      <alignment horizontal="center" vertical="center" wrapText="1"/>
    </xf>
    <xf numFmtId="14" fontId="24" fillId="3" borderId="26" xfId="5" quotePrefix="1" applyNumberFormat="1" applyFont="1" applyFill="1" applyBorder="1" applyAlignment="1">
      <alignment horizontal="center" vertical="center" wrapText="1"/>
    </xf>
    <xf numFmtId="0" fontId="25" fillId="3" borderId="26" xfId="5" applyFont="1" applyFill="1" applyBorder="1" applyAlignment="1">
      <alignment horizontal="justify" vertical="center" wrapText="1"/>
    </xf>
    <xf numFmtId="0" fontId="25" fillId="3" borderId="0" xfId="5" applyFont="1" applyFill="1" applyAlignment="1">
      <alignment horizontal="left" vertical="center" wrapText="1"/>
    </xf>
    <xf numFmtId="0" fontId="26" fillId="3" borderId="0" xfId="5" applyFont="1" applyFill="1" applyAlignment="1">
      <alignment horizontal="left" vertical="center" wrapText="1"/>
    </xf>
    <xf numFmtId="0" fontId="25" fillId="3" borderId="27" xfId="5" quotePrefix="1" applyFont="1" applyFill="1" applyBorder="1" applyAlignment="1">
      <alignment horizontal="center" vertical="center" wrapText="1"/>
    </xf>
    <xf numFmtId="0" fontId="25" fillId="3" borderId="7" xfId="5" quotePrefix="1" applyFont="1" applyFill="1" applyBorder="1" applyAlignment="1">
      <alignment horizontal="center" vertical="center" wrapText="1"/>
    </xf>
    <xf numFmtId="0" fontId="25" fillId="3" borderId="66" xfId="5" quotePrefix="1" applyFont="1" applyFill="1" applyBorder="1" applyAlignment="1">
      <alignment horizontal="center" vertical="center" wrapText="1"/>
    </xf>
    <xf numFmtId="14" fontId="25" fillId="3" borderId="27" xfId="5" applyNumberFormat="1" applyFont="1" applyFill="1" applyBorder="1" applyAlignment="1">
      <alignment horizontal="center" vertical="center" wrapText="1"/>
    </xf>
    <xf numFmtId="14" fontId="25" fillId="3" borderId="7" xfId="5" applyNumberFormat="1" applyFont="1" applyFill="1" applyBorder="1" applyAlignment="1">
      <alignment horizontal="center" vertical="center" wrapText="1"/>
    </xf>
    <xf numFmtId="14" fontId="25" fillId="3" borderId="66" xfId="5" applyNumberFormat="1" applyFont="1" applyFill="1" applyBorder="1" applyAlignment="1">
      <alignment horizontal="center"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4" fontId="22" fillId="3" borderId="24" xfId="7" applyNumberFormat="1" applyFont="1" applyFill="1" applyBorder="1" applyAlignment="1">
      <alignment horizontal="right"/>
    </xf>
    <xf numFmtId="0" fontId="20" fillId="7" borderId="11"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5" fillId="0" borderId="1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 xfId="0" applyFont="1" applyBorder="1" applyAlignment="1">
      <alignment horizontal="center" vertical="center" wrapText="1"/>
    </xf>
    <xf numFmtId="14" fontId="25" fillId="0" borderId="14" xfId="0" applyNumberFormat="1" applyFont="1" applyBorder="1" applyAlignment="1">
      <alignment horizontal="center" vertical="center" wrapText="1"/>
    </xf>
    <xf numFmtId="14" fontId="25" fillId="0" borderId="7" xfId="0" applyNumberFormat="1" applyFont="1" applyBorder="1" applyAlignment="1">
      <alignment horizontal="center" vertical="center" wrapText="1"/>
    </xf>
    <xf numFmtId="14" fontId="25" fillId="0" borderId="25" xfId="0" applyNumberFormat="1" applyFont="1" applyBorder="1" applyAlignment="1">
      <alignment horizontal="center" vertical="center" wrapText="1"/>
    </xf>
    <xf numFmtId="0" fontId="222" fillId="0" borderId="0" xfId="0" applyFont="1" applyAlignment="1">
      <alignment horizontal="right" vertical="center" wrapText="1"/>
    </xf>
    <xf numFmtId="0" fontId="231" fillId="0" borderId="0" xfId="0" applyFont="1" applyAlignment="1">
      <alignment horizontal="center" vertical="center" wrapText="1"/>
    </xf>
    <xf numFmtId="0" fontId="224" fillId="0" borderId="0" xfId="0" applyFont="1" applyAlignment="1">
      <alignment horizontal="center" vertical="top" wrapText="1"/>
    </xf>
    <xf numFmtId="0" fontId="225" fillId="0" borderId="0" xfId="0" applyFont="1" applyAlignment="1">
      <alignment horizontal="center" vertical="top" wrapText="1"/>
    </xf>
    <xf numFmtId="0" fontId="223" fillId="0" borderId="0" xfId="0" applyFont="1" applyAlignment="1">
      <alignment horizontal="right" vertical="top" wrapText="1"/>
    </xf>
    <xf numFmtId="0" fontId="0" fillId="55" borderId="68" xfId="0" applyFill="1" applyBorder="1" applyAlignment="1">
      <alignment horizontal="left" vertical="top" wrapText="1"/>
    </xf>
    <xf numFmtId="0" fontId="0" fillId="55" borderId="69" xfId="0" applyFill="1" applyBorder="1" applyAlignment="1">
      <alignment horizontal="left" vertical="top" wrapText="1"/>
    </xf>
    <xf numFmtId="0" fontId="226" fillId="55" borderId="68" xfId="0" applyFont="1" applyFill="1" applyBorder="1" applyAlignment="1">
      <alignment horizontal="center" vertical="center" wrapText="1"/>
    </xf>
    <xf numFmtId="0" fontId="226" fillId="55" borderId="69" xfId="0" applyFont="1" applyFill="1" applyBorder="1" applyAlignment="1">
      <alignment horizontal="center" vertical="center" wrapText="1"/>
    </xf>
    <xf numFmtId="0" fontId="221" fillId="55" borderId="68" xfId="0" applyFont="1" applyFill="1" applyBorder="1" applyAlignment="1">
      <alignment horizontal="center" vertical="center" wrapText="1"/>
    </xf>
    <xf numFmtId="0" fontId="221" fillId="55" borderId="69" xfId="0" applyFont="1" applyFill="1" applyBorder="1" applyAlignment="1">
      <alignment horizontal="center" vertical="center" wrapText="1"/>
    </xf>
    <xf numFmtId="0" fontId="221" fillId="55" borderId="70" xfId="0" applyFont="1" applyFill="1" applyBorder="1" applyAlignment="1">
      <alignment horizontal="center" vertical="center" wrapText="1"/>
    </xf>
  </cellXfs>
  <cellStyles count="1795">
    <cellStyle name="_x0001_" xfId="9"/>
    <cellStyle name="          _x000d__x000a_shell=progman.exe_x000d__x000a_m" xfId="10"/>
    <cellStyle name="#,##0" xfId="11"/>
    <cellStyle name="." xfId="12"/>
    <cellStyle name="._Book1" xfId="13"/>
    <cellStyle name="._VBPL kiểm toán Đầu tư XDCB 2010" xfId="14"/>
    <cellStyle name=".d©y" xfId="15"/>
    <cellStyle name="??" xfId="16"/>
    <cellStyle name="?? [ - ??1" xfId="17"/>
    <cellStyle name="?? [ - ??2" xfId="18"/>
    <cellStyle name="?? [ - ??3" xfId="19"/>
    <cellStyle name="?? [ - ??4" xfId="20"/>
    <cellStyle name="?? [ - ??5" xfId="21"/>
    <cellStyle name="?? [ - ??6" xfId="22"/>
    <cellStyle name="?? [ - ??7" xfId="23"/>
    <cellStyle name="?? [ - ??8" xfId="24"/>
    <cellStyle name="?? [0.00]_        " xfId="25"/>
    <cellStyle name="?? [0]" xfId="26"/>
    <cellStyle name="?_x001d_??%U©÷u&amp;H©÷9_x0008_? s_x000a__x0007__x0001__x0001_" xfId="27"/>
    <cellStyle name="???? [0.00]_      " xfId="28"/>
    <cellStyle name="??????" xfId="29"/>
    <cellStyle name="??????????????????? [0]_FTC_OFFER" xfId="30"/>
    <cellStyle name="???????????????????_FTC_OFFER" xfId="31"/>
    <cellStyle name="????_      " xfId="32"/>
    <cellStyle name="???[0]_?? DI" xfId="33"/>
    <cellStyle name="???_?? DI" xfId="34"/>
    <cellStyle name="??[0]_BRE" xfId="35"/>
    <cellStyle name="??_      " xfId="36"/>
    <cellStyle name="??A? [0]_laroux_1_¢¬???¢â? " xfId="37"/>
    <cellStyle name="??A?_laroux_1_¢¬???¢â? " xfId="38"/>
    <cellStyle name="?¡±¢¥?_?¨ù??¢´¢¥_¢¬???¢â? " xfId="39"/>
    <cellStyle name="?ðÇ%U?&amp;H?_x0008_?s_x000a__x0007__x0001__x0001_" xfId="40"/>
    <cellStyle name="[0]_Chi phÝ kh¸c_V" xfId="41"/>
    <cellStyle name="_1 TONG HOP - CA NA" xfId="42"/>
    <cellStyle name="_Bang Chi tieu (2)" xfId="43"/>
    <cellStyle name="_BAO GIA NGAY 24-10-08 (co dam)" xfId="44"/>
    <cellStyle name="_Bao gia TB Kon Dao 2010" xfId="45"/>
    <cellStyle name="_Bieu tong hop nhu cau ung_Mien Trung" xfId="46"/>
    <cellStyle name="_Bieu ung von 2011 NSNN - TPCP vung DBSClong (10-6-2010)" xfId="47"/>
    <cellStyle name="_Biểu KH 5 năm gửi UB sửa biểu VHXH" xfId="48"/>
    <cellStyle name="_Book1" xfId="49"/>
    <cellStyle name="_Book1_1" xfId="50"/>
    <cellStyle name="_Book1_2" xfId="51"/>
    <cellStyle name="_Book1_BC-QT-WB-dthao" xfId="52"/>
    <cellStyle name="_Book1_Book1" xfId="53"/>
    <cellStyle name="_Book1_DT truong thinh phu" xfId="54"/>
    <cellStyle name="_Book1_Kiem Tra Don Gia" xfId="55"/>
    <cellStyle name="_Book1_Kh ql62 (2010) 11-09" xfId="56"/>
    <cellStyle name="_Book1_khoiluongbdacdoa" xfId="57"/>
    <cellStyle name="_Book1_TH KHAI TOAN THU THIEM cac tuyen TT noi" xfId="58"/>
    <cellStyle name="_C.cong+B.luong-Sanluong" xfId="59"/>
    <cellStyle name="_DO-D1500-KHONG CO TRONG DT" xfId="60"/>
    <cellStyle name="_DT truong thinh phu" xfId="61"/>
    <cellStyle name="_DTDT BL-DL" xfId="62"/>
    <cellStyle name="_du toan lan 3" xfId="63"/>
    <cellStyle name="_Duyet TK thay đôi" xfId="64"/>
    <cellStyle name="_GOITHAUSO2" xfId="65"/>
    <cellStyle name="_GOITHAUSO3" xfId="66"/>
    <cellStyle name="_GOITHAUSO4" xfId="67"/>
    <cellStyle name="_GTXD GOI 2" xfId="68"/>
    <cellStyle name="_GTXD GOI1" xfId="69"/>
    <cellStyle name="_GTXD GOI3" xfId="70"/>
    <cellStyle name="_HaHoa_TDT_DienCSang" xfId="71"/>
    <cellStyle name="_HaHoa19-5-07" xfId="72"/>
    <cellStyle name="_Kiem Tra Don Gia" xfId="73"/>
    <cellStyle name="_KT (2)" xfId="74"/>
    <cellStyle name="_KT (2)_1" xfId="75"/>
    <cellStyle name="_KT (2)_1_Book1" xfId="76"/>
    <cellStyle name="_KT (2)_1_Lora-tungchau" xfId="77"/>
    <cellStyle name="_KT (2)_1_Qt-HT3PQ1(CauKho)" xfId="78"/>
    <cellStyle name="_KT (2)_1_Qt-HT3PQ1(CauKho)_Book1" xfId="79"/>
    <cellStyle name="_KT (2)_1_Qt-HT3PQ1(CauKho)_Don gia quy 3 nam 2003 - Ban Dien Luc" xfId="80"/>
    <cellStyle name="_KT (2)_1_Qt-HT3PQ1(CauKho)_Kiem Tra Don Gia" xfId="81"/>
    <cellStyle name="_KT (2)_1_Qt-HT3PQ1(CauKho)_NC-VL2-2003" xfId="82"/>
    <cellStyle name="_KT (2)_1_Qt-HT3PQ1(CauKho)_NC-VL2-2003_1" xfId="83"/>
    <cellStyle name="_KT (2)_1_Qt-HT3PQ1(CauKho)_XL4Test5" xfId="84"/>
    <cellStyle name="_KT (2)_1_quy luong con lai nam 2004" xfId="85"/>
    <cellStyle name="_KT (2)_1_" xfId="86"/>
    <cellStyle name="_KT (2)_2" xfId="87"/>
    <cellStyle name="_KT (2)_2_Book1" xfId="88"/>
    <cellStyle name="_KT (2)_2_DTDuong dong tien -sua tham tra 2009 - luong 650" xfId="89"/>
    <cellStyle name="_KT (2)_2_quy luong con lai nam 2004" xfId="90"/>
    <cellStyle name="_KT (2)_2_TG-TH" xfId="91"/>
    <cellStyle name="_KT (2)_2_TG-TH_BANG TONG HOP TINH HINH THANH QUYET TOAN (MOI I)" xfId="92"/>
    <cellStyle name="_KT (2)_2_TG-TH_BAO CAO KLCT PT2000" xfId="93"/>
    <cellStyle name="_KT (2)_2_TG-TH_BAO CAO PT2000" xfId="94"/>
    <cellStyle name="_KT (2)_2_TG-TH_BAO CAO PT2000_Book1" xfId="95"/>
    <cellStyle name="_KT (2)_2_TG-TH_Bao cao XDCB 2001 - T11 KH dieu chinh 20-11-THAI" xfId="96"/>
    <cellStyle name="_KT (2)_2_TG-TH_BAO GIA NGAY 24-10-08 (co dam)" xfId="97"/>
    <cellStyle name="_KT (2)_2_TG-TH_Biểu KH 5 năm gửi UB sửa biểu VHXH" xfId="98"/>
    <cellStyle name="_KT (2)_2_TG-TH_Book1" xfId="99"/>
    <cellStyle name="_KT (2)_2_TG-TH_Book1_1" xfId="100"/>
    <cellStyle name="_KT (2)_2_TG-TH_Book1_1_Book1" xfId="101"/>
    <cellStyle name="_KT (2)_2_TG-TH_Book1_1_DanhMucDonGiaVTTB_Dien_TAM" xfId="102"/>
    <cellStyle name="_KT (2)_2_TG-TH_Book1_1_khoiluongbdacdoa" xfId="103"/>
    <cellStyle name="_KT (2)_2_TG-TH_Book1_2" xfId="104"/>
    <cellStyle name="_KT (2)_2_TG-TH_Book1_2_Book1" xfId="105"/>
    <cellStyle name="_KT (2)_2_TG-TH_Book1_3" xfId="106"/>
    <cellStyle name="_KT (2)_2_TG-TH_Book1_3_Book1" xfId="107"/>
    <cellStyle name="_KT (2)_2_TG-TH_Book1_3_DT truong thinh phu" xfId="108"/>
    <cellStyle name="_KT (2)_2_TG-TH_Book1_3_XL4Test5" xfId="109"/>
    <cellStyle name="_KT (2)_2_TG-TH_Book1_4" xfId="110"/>
    <cellStyle name="_KT (2)_2_TG-TH_Book1_Book1" xfId="111"/>
    <cellStyle name="_KT (2)_2_TG-TH_Book1_DanhMucDonGiaVTTB_Dien_TAM" xfId="112"/>
    <cellStyle name="_KT (2)_2_TG-TH_Book1_Kiem Tra Don Gia" xfId="113"/>
    <cellStyle name="_KT (2)_2_TG-TH_Book1_khoiluongbdacdoa" xfId="114"/>
    <cellStyle name="_KT (2)_2_TG-TH_Book1_Tong hop 3 tinh (11_5)-TTH-QN-QT" xfId="115"/>
    <cellStyle name="_KT (2)_2_TG-TH_Book1_" xfId="116"/>
    <cellStyle name="_KT (2)_2_TG-TH_CAU Khanh Nam(Thi Cong)" xfId="117"/>
    <cellStyle name="_KT (2)_2_TG-TH_DAU NOI PL-CL TAI PHU LAMHC" xfId="118"/>
    <cellStyle name="_KT (2)_2_TG-TH_Dcdtoan-bcnckt " xfId="119"/>
    <cellStyle name="_KT (2)_2_TG-TH_DN_MTP" xfId="120"/>
    <cellStyle name="_KT (2)_2_TG-TH_Dongia2-2003" xfId="121"/>
    <cellStyle name="_KT (2)_2_TG-TH_Dongia2-2003_DT truong thinh phu" xfId="122"/>
    <cellStyle name="_KT (2)_2_TG-TH_DT truong thinh phu" xfId="123"/>
    <cellStyle name="_KT (2)_2_TG-TH_DTCDT MR.2N110.HOCMON.TDTOAN.CCUNG" xfId="124"/>
    <cellStyle name="_KT (2)_2_TG-TH_DTDuong dong tien -sua tham tra 2009 - luong 650" xfId="125"/>
    <cellStyle name="_KT (2)_2_TG-TH_DU TRU VAT TU" xfId="126"/>
    <cellStyle name="_KT (2)_2_TG-TH_Kiem Tra Don Gia" xfId="127"/>
    <cellStyle name="_KT (2)_2_TG-TH_khoiluongbdacdoa" xfId="128"/>
    <cellStyle name="_KT (2)_2_TG-TH_Lora-tungchau" xfId="129"/>
    <cellStyle name="_KT (2)_2_TG-TH_moi" xfId="130"/>
    <cellStyle name="_KT (2)_2_TG-TH_PGIA-phieu tham tra Kho bac" xfId="131"/>
    <cellStyle name="_KT (2)_2_TG-TH_PT02-02" xfId="132"/>
    <cellStyle name="_KT (2)_2_TG-TH_PT02-02_Book1" xfId="133"/>
    <cellStyle name="_KT (2)_2_TG-TH_PT02-03" xfId="134"/>
    <cellStyle name="_KT (2)_2_TG-TH_PT02-03_Book1" xfId="135"/>
    <cellStyle name="_KT (2)_2_TG-TH_Qt-HT3PQ1(CauKho)" xfId="136"/>
    <cellStyle name="_KT (2)_2_TG-TH_Qt-HT3PQ1(CauKho)_Book1" xfId="137"/>
    <cellStyle name="_KT (2)_2_TG-TH_Qt-HT3PQ1(CauKho)_Don gia quy 3 nam 2003 - Ban Dien Luc" xfId="138"/>
    <cellStyle name="_KT (2)_2_TG-TH_Qt-HT3PQ1(CauKho)_Kiem Tra Don Gia" xfId="139"/>
    <cellStyle name="_KT (2)_2_TG-TH_Qt-HT3PQ1(CauKho)_NC-VL2-2003" xfId="140"/>
    <cellStyle name="_KT (2)_2_TG-TH_Qt-HT3PQ1(CauKho)_NC-VL2-2003_1" xfId="141"/>
    <cellStyle name="_KT (2)_2_TG-TH_Qt-HT3PQ1(CauKho)_XL4Test5" xfId="142"/>
    <cellStyle name="_KT (2)_2_TG-TH_QT-LCTP-AE" xfId="143"/>
    <cellStyle name="_KT (2)_2_TG-TH_quy luong con lai nam 2004" xfId="144"/>
    <cellStyle name="_KT (2)_2_TG-TH_Sheet2" xfId="145"/>
    <cellStyle name="_KT (2)_2_TG-TH_TEL OUT 2004" xfId="146"/>
    <cellStyle name="_KT (2)_2_TG-TH_Tong hop 3 tinh (11_5)-TTH-QN-QT" xfId="147"/>
    <cellStyle name="_KT (2)_2_TG-TH_XL4Poppy" xfId="148"/>
    <cellStyle name="_KT (2)_2_TG-TH_XL4Test5" xfId="149"/>
    <cellStyle name="_KT (2)_2_TG-TH_ÿÿÿÿÿ" xfId="150"/>
    <cellStyle name="_KT (2)_2_TG-TH_" xfId="151"/>
    <cellStyle name="_KT (2)_3" xfId="152"/>
    <cellStyle name="_KT (2)_3_TG-TH" xfId="153"/>
    <cellStyle name="_KT (2)_3_TG-TH_Book1" xfId="154"/>
    <cellStyle name="_KT (2)_3_TG-TH_Book1_1" xfId="155"/>
    <cellStyle name="_KT (2)_3_TG-TH_Book1_BC-QT-WB-dthao" xfId="156"/>
    <cellStyle name="_KT (2)_3_TG-TH_Book1_Book1" xfId="157"/>
    <cellStyle name="_KT (2)_3_TG-TH_Book1_Kiem Tra Don Gia" xfId="158"/>
    <cellStyle name="_KT (2)_3_TG-TH_Kiem Tra Don Gia" xfId="159"/>
    <cellStyle name="_KT (2)_3_TG-TH_khoiluongbdacdoa" xfId="160"/>
    <cellStyle name="_KT (2)_3_TG-TH_Lora-tungchau" xfId="161"/>
    <cellStyle name="_KT (2)_3_TG-TH_Lora-tungchau_Book1" xfId="162"/>
    <cellStyle name="_KT (2)_3_TG-TH_Lora-tungchau_Kiem Tra Don Gia" xfId="163"/>
    <cellStyle name="_KT (2)_3_TG-TH_PERSONAL" xfId="164"/>
    <cellStyle name="_KT (2)_3_TG-TH_PERSONAL_Book1" xfId="165"/>
    <cellStyle name="_KT (2)_3_TG-TH_PERSONAL_HTQ.8 GD1" xfId="166"/>
    <cellStyle name="_KT (2)_3_TG-TH_PERSONAL_HTQ.8 GD1_Book1" xfId="167"/>
    <cellStyle name="_KT (2)_3_TG-TH_PERSONAL_HTQ.8 GD1_Don gia quy 3 nam 2003 - Ban Dien Luc" xfId="168"/>
    <cellStyle name="_KT (2)_3_TG-TH_PERSONAL_HTQ.8 GD1_NC-VL2-2003" xfId="169"/>
    <cellStyle name="_KT (2)_3_TG-TH_PERSONAL_HTQ.8 GD1_NC-VL2-2003_1" xfId="170"/>
    <cellStyle name="_KT (2)_3_TG-TH_PERSONAL_HTQ.8 GD1_XL4Test5" xfId="171"/>
    <cellStyle name="_KT (2)_3_TG-TH_PERSONAL_khoiluongbdacdoa" xfId="172"/>
    <cellStyle name="_KT (2)_3_TG-TH_PERSONAL_Tong hop KHCB 2001" xfId="173"/>
    <cellStyle name="_KT (2)_3_TG-TH_PERSONAL_" xfId="174"/>
    <cellStyle name="_KT (2)_3_TG-TH_Qt-HT3PQ1(CauKho)" xfId="175"/>
    <cellStyle name="_KT (2)_3_TG-TH_Qt-HT3PQ1(CauKho)_Book1" xfId="176"/>
    <cellStyle name="_KT (2)_3_TG-TH_Qt-HT3PQ1(CauKho)_Don gia quy 3 nam 2003 - Ban Dien Luc" xfId="177"/>
    <cellStyle name="_KT (2)_3_TG-TH_Qt-HT3PQ1(CauKho)_Kiem Tra Don Gia" xfId="178"/>
    <cellStyle name="_KT (2)_3_TG-TH_Qt-HT3PQ1(CauKho)_NC-VL2-2003" xfId="179"/>
    <cellStyle name="_KT (2)_3_TG-TH_Qt-HT3PQ1(CauKho)_NC-VL2-2003_1" xfId="180"/>
    <cellStyle name="_KT (2)_3_TG-TH_Qt-HT3PQ1(CauKho)_XL4Test5" xfId="181"/>
    <cellStyle name="_KT (2)_3_TG-TH_QT-LCTP-AE" xfId="182"/>
    <cellStyle name="_KT (2)_3_TG-TH_quy luong con lai nam 2004" xfId="183"/>
    <cellStyle name="_KT (2)_3_TG-TH_" xfId="184"/>
    <cellStyle name="_KT (2)_4" xfId="185"/>
    <cellStyle name="_KT (2)_4_BANG TONG HOP TINH HINH THANH QUYET TOAN (MOI I)" xfId="186"/>
    <cellStyle name="_KT (2)_4_BAO CAO KLCT PT2000" xfId="187"/>
    <cellStyle name="_KT (2)_4_BAO CAO PT2000" xfId="188"/>
    <cellStyle name="_KT (2)_4_BAO CAO PT2000_Book1" xfId="189"/>
    <cellStyle name="_KT (2)_4_Bao cao XDCB 2001 - T11 KH dieu chinh 20-11-THAI" xfId="190"/>
    <cellStyle name="_KT (2)_4_BAO GIA NGAY 24-10-08 (co dam)" xfId="191"/>
    <cellStyle name="_KT (2)_4_Biểu KH 5 năm gửi UB sửa biểu VHXH" xfId="192"/>
    <cellStyle name="_KT (2)_4_Book1" xfId="193"/>
    <cellStyle name="_KT (2)_4_Book1_1" xfId="194"/>
    <cellStyle name="_KT (2)_4_Book1_1_Book1" xfId="195"/>
    <cellStyle name="_KT (2)_4_Book1_1_DanhMucDonGiaVTTB_Dien_TAM" xfId="196"/>
    <cellStyle name="_KT (2)_4_Book1_1_khoiluongbdacdoa" xfId="197"/>
    <cellStyle name="_KT (2)_4_Book1_2" xfId="198"/>
    <cellStyle name="_KT (2)_4_Book1_2_Book1" xfId="199"/>
    <cellStyle name="_KT (2)_4_Book1_3" xfId="200"/>
    <cellStyle name="_KT (2)_4_Book1_3_Book1" xfId="201"/>
    <cellStyle name="_KT (2)_4_Book1_3_DT truong thinh phu" xfId="202"/>
    <cellStyle name="_KT (2)_4_Book1_3_XL4Test5" xfId="203"/>
    <cellStyle name="_KT (2)_4_Book1_4" xfId="204"/>
    <cellStyle name="_KT (2)_4_Book1_Book1" xfId="205"/>
    <cellStyle name="_KT (2)_4_Book1_DanhMucDonGiaVTTB_Dien_TAM" xfId="206"/>
    <cellStyle name="_KT (2)_4_Book1_Kiem Tra Don Gia" xfId="207"/>
    <cellStyle name="_KT (2)_4_Book1_khoiluongbdacdoa" xfId="208"/>
    <cellStyle name="_KT (2)_4_Book1_Tong hop 3 tinh (11_5)-TTH-QN-QT" xfId="209"/>
    <cellStyle name="_KT (2)_4_Book1_" xfId="210"/>
    <cellStyle name="_KT (2)_4_CAU Khanh Nam(Thi Cong)" xfId="211"/>
    <cellStyle name="_KT (2)_4_DAU NOI PL-CL TAI PHU LAMHC" xfId="212"/>
    <cellStyle name="_KT (2)_4_Dcdtoan-bcnckt " xfId="213"/>
    <cellStyle name="_KT (2)_4_DN_MTP" xfId="214"/>
    <cellStyle name="_KT (2)_4_Dongia2-2003" xfId="215"/>
    <cellStyle name="_KT (2)_4_Dongia2-2003_DT truong thinh phu" xfId="216"/>
    <cellStyle name="_KT (2)_4_DT truong thinh phu" xfId="217"/>
    <cellStyle name="_KT (2)_4_DTCDT MR.2N110.HOCMON.TDTOAN.CCUNG" xfId="218"/>
    <cellStyle name="_KT (2)_4_DTDuong dong tien -sua tham tra 2009 - luong 650" xfId="219"/>
    <cellStyle name="_KT (2)_4_DU TRU VAT TU" xfId="220"/>
    <cellStyle name="_KT (2)_4_Kiem Tra Don Gia" xfId="221"/>
    <cellStyle name="_KT (2)_4_khoiluongbdacdoa" xfId="222"/>
    <cellStyle name="_KT (2)_4_Lora-tungchau" xfId="223"/>
    <cellStyle name="_KT (2)_4_moi" xfId="224"/>
    <cellStyle name="_KT (2)_4_PGIA-phieu tham tra Kho bac" xfId="225"/>
    <cellStyle name="_KT (2)_4_PT02-02" xfId="226"/>
    <cellStyle name="_KT (2)_4_PT02-02_Book1" xfId="227"/>
    <cellStyle name="_KT (2)_4_PT02-03" xfId="228"/>
    <cellStyle name="_KT (2)_4_PT02-03_Book1" xfId="229"/>
    <cellStyle name="_KT (2)_4_Qt-HT3PQ1(CauKho)" xfId="230"/>
    <cellStyle name="_KT (2)_4_Qt-HT3PQ1(CauKho)_Book1" xfId="231"/>
    <cellStyle name="_KT (2)_4_Qt-HT3PQ1(CauKho)_Don gia quy 3 nam 2003 - Ban Dien Luc" xfId="232"/>
    <cellStyle name="_KT (2)_4_Qt-HT3PQ1(CauKho)_Kiem Tra Don Gia" xfId="233"/>
    <cellStyle name="_KT (2)_4_Qt-HT3PQ1(CauKho)_NC-VL2-2003" xfId="234"/>
    <cellStyle name="_KT (2)_4_Qt-HT3PQ1(CauKho)_NC-VL2-2003_1" xfId="235"/>
    <cellStyle name="_KT (2)_4_Qt-HT3PQ1(CauKho)_XL4Test5" xfId="236"/>
    <cellStyle name="_KT (2)_4_QT-LCTP-AE" xfId="237"/>
    <cellStyle name="_KT (2)_4_quy luong con lai nam 2004" xfId="238"/>
    <cellStyle name="_KT (2)_4_Sheet2" xfId="239"/>
    <cellStyle name="_KT (2)_4_TEL OUT 2004" xfId="240"/>
    <cellStyle name="_KT (2)_4_TG-TH" xfId="241"/>
    <cellStyle name="_KT (2)_4_TG-TH_Book1" xfId="242"/>
    <cellStyle name="_KT (2)_4_TG-TH_DTDuong dong tien -sua tham tra 2009 - luong 650" xfId="243"/>
    <cellStyle name="_KT (2)_4_TG-TH_quy luong con lai nam 2004" xfId="244"/>
    <cellStyle name="_KT (2)_4_Tong hop 3 tinh (11_5)-TTH-QN-QT" xfId="245"/>
    <cellStyle name="_KT (2)_4_XL4Poppy" xfId="246"/>
    <cellStyle name="_KT (2)_4_XL4Test5" xfId="247"/>
    <cellStyle name="_KT (2)_4_ÿÿÿÿÿ" xfId="248"/>
    <cellStyle name="_KT (2)_4_" xfId="249"/>
    <cellStyle name="_KT (2)_5" xfId="250"/>
    <cellStyle name="_KT (2)_5_BANG TONG HOP TINH HINH THANH QUYET TOAN (MOI I)" xfId="251"/>
    <cellStyle name="_KT (2)_5_BAO CAO KLCT PT2000" xfId="252"/>
    <cellStyle name="_KT (2)_5_BAO CAO PT2000" xfId="253"/>
    <cellStyle name="_KT (2)_5_BAO CAO PT2000_Book1" xfId="254"/>
    <cellStyle name="_KT (2)_5_Bao cao XDCB 2001 - T11 KH dieu chinh 20-11-THAI" xfId="255"/>
    <cellStyle name="_KT (2)_5_BAO GIA NGAY 24-10-08 (co dam)" xfId="256"/>
    <cellStyle name="_KT (2)_5_Biểu KH 5 năm gửi UB sửa biểu VHXH" xfId="257"/>
    <cellStyle name="_KT (2)_5_Book1" xfId="258"/>
    <cellStyle name="_KT (2)_5_Book1_1" xfId="259"/>
    <cellStyle name="_KT (2)_5_Book1_1_Book1" xfId="260"/>
    <cellStyle name="_KT (2)_5_Book1_1_DanhMucDonGiaVTTB_Dien_TAM" xfId="261"/>
    <cellStyle name="_KT (2)_5_Book1_1_khoiluongbdacdoa" xfId="262"/>
    <cellStyle name="_KT (2)_5_Book1_2" xfId="263"/>
    <cellStyle name="_KT (2)_5_Book1_2_Book1" xfId="264"/>
    <cellStyle name="_KT (2)_5_Book1_3" xfId="265"/>
    <cellStyle name="_KT (2)_5_Book1_3_Book1" xfId="266"/>
    <cellStyle name="_KT (2)_5_Book1_3_DT truong thinh phu" xfId="267"/>
    <cellStyle name="_KT (2)_5_Book1_3_XL4Test5" xfId="268"/>
    <cellStyle name="_KT (2)_5_Book1_4" xfId="269"/>
    <cellStyle name="_KT (2)_5_Book1_BC-QT-WB-dthao" xfId="270"/>
    <cellStyle name="_KT (2)_5_Book1_Book1" xfId="271"/>
    <cellStyle name="_KT (2)_5_Book1_DanhMucDonGiaVTTB_Dien_TAM" xfId="272"/>
    <cellStyle name="_KT (2)_5_Book1_Kiem Tra Don Gia" xfId="273"/>
    <cellStyle name="_KT (2)_5_Book1_khoiluongbdacdoa" xfId="274"/>
    <cellStyle name="_KT (2)_5_Book1_Tong hop 3 tinh (11_5)-TTH-QN-QT" xfId="275"/>
    <cellStyle name="_KT (2)_5_Book1_" xfId="276"/>
    <cellStyle name="_KT (2)_5_CAU Khanh Nam(Thi Cong)" xfId="277"/>
    <cellStyle name="_KT (2)_5_DAU NOI PL-CL TAI PHU LAMHC" xfId="278"/>
    <cellStyle name="_KT (2)_5_Dcdtoan-bcnckt " xfId="279"/>
    <cellStyle name="_KT (2)_5_DN_MTP" xfId="280"/>
    <cellStyle name="_KT (2)_5_Dongia2-2003" xfId="281"/>
    <cellStyle name="_KT (2)_5_Dongia2-2003_DT truong thinh phu" xfId="282"/>
    <cellStyle name="_KT (2)_5_DT truong thinh phu" xfId="283"/>
    <cellStyle name="_KT (2)_5_DTCDT MR.2N110.HOCMON.TDTOAN.CCUNG" xfId="284"/>
    <cellStyle name="_KT (2)_5_DTDuong dong tien -sua tham tra 2009 - luong 650" xfId="285"/>
    <cellStyle name="_KT (2)_5_DU TRU VAT TU" xfId="286"/>
    <cellStyle name="_KT (2)_5_Kiem Tra Don Gia" xfId="287"/>
    <cellStyle name="_KT (2)_5_khoiluongbdacdoa" xfId="288"/>
    <cellStyle name="_KT (2)_5_Lora-tungchau" xfId="289"/>
    <cellStyle name="_KT (2)_5_moi" xfId="290"/>
    <cellStyle name="_KT (2)_5_PGIA-phieu tham tra Kho bac" xfId="291"/>
    <cellStyle name="_KT (2)_5_PT02-02" xfId="292"/>
    <cellStyle name="_KT (2)_5_PT02-02_Book1" xfId="293"/>
    <cellStyle name="_KT (2)_5_PT02-03" xfId="294"/>
    <cellStyle name="_KT (2)_5_PT02-03_Book1" xfId="295"/>
    <cellStyle name="_KT (2)_5_Qt-HT3PQ1(CauKho)" xfId="296"/>
    <cellStyle name="_KT (2)_5_Qt-HT3PQ1(CauKho)_Book1" xfId="297"/>
    <cellStyle name="_KT (2)_5_Qt-HT3PQ1(CauKho)_Don gia quy 3 nam 2003 - Ban Dien Luc" xfId="298"/>
    <cellStyle name="_KT (2)_5_Qt-HT3PQ1(CauKho)_Kiem Tra Don Gia" xfId="299"/>
    <cellStyle name="_KT (2)_5_Qt-HT3PQ1(CauKho)_NC-VL2-2003" xfId="300"/>
    <cellStyle name="_KT (2)_5_Qt-HT3PQ1(CauKho)_NC-VL2-2003_1" xfId="301"/>
    <cellStyle name="_KT (2)_5_Qt-HT3PQ1(CauKho)_XL4Test5" xfId="302"/>
    <cellStyle name="_KT (2)_5_QT-LCTP-AE" xfId="303"/>
    <cellStyle name="_KT (2)_5_Sheet2" xfId="304"/>
    <cellStyle name="_KT (2)_5_TEL OUT 2004" xfId="305"/>
    <cellStyle name="_KT (2)_5_Tong hop 3 tinh (11_5)-TTH-QN-QT" xfId="306"/>
    <cellStyle name="_KT (2)_5_XL4Poppy" xfId="307"/>
    <cellStyle name="_KT (2)_5_XL4Test5" xfId="308"/>
    <cellStyle name="_KT (2)_5_ÿÿÿÿÿ" xfId="309"/>
    <cellStyle name="_KT (2)_5_" xfId="310"/>
    <cellStyle name="_KT (2)_Book1" xfId="311"/>
    <cellStyle name="_KT (2)_Book1_1" xfId="312"/>
    <cellStyle name="_KT (2)_Book1_BC-QT-WB-dthao" xfId="313"/>
    <cellStyle name="_KT (2)_Book1_Book1" xfId="314"/>
    <cellStyle name="_KT (2)_Book1_Kiem Tra Don Gia" xfId="315"/>
    <cellStyle name="_KT (2)_Kiem Tra Don Gia" xfId="316"/>
    <cellStyle name="_KT (2)_khoiluongbdacdoa" xfId="317"/>
    <cellStyle name="_KT (2)_Lora-tungchau" xfId="318"/>
    <cellStyle name="_KT (2)_Lora-tungchau_Book1" xfId="319"/>
    <cellStyle name="_KT (2)_Lora-tungchau_Kiem Tra Don Gia" xfId="320"/>
    <cellStyle name="_KT (2)_PERSONAL" xfId="321"/>
    <cellStyle name="_KT (2)_PERSONAL_Book1" xfId="322"/>
    <cellStyle name="_KT (2)_PERSONAL_HTQ.8 GD1" xfId="323"/>
    <cellStyle name="_KT (2)_PERSONAL_HTQ.8 GD1_Book1" xfId="324"/>
    <cellStyle name="_KT (2)_PERSONAL_HTQ.8 GD1_Don gia quy 3 nam 2003 - Ban Dien Luc" xfId="325"/>
    <cellStyle name="_KT (2)_PERSONAL_HTQ.8 GD1_NC-VL2-2003" xfId="326"/>
    <cellStyle name="_KT (2)_PERSONAL_HTQ.8 GD1_NC-VL2-2003_1" xfId="327"/>
    <cellStyle name="_KT (2)_PERSONAL_HTQ.8 GD1_XL4Test5" xfId="328"/>
    <cellStyle name="_KT (2)_PERSONAL_khoiluongbdacdoa" xfId="329"/>
    <cellStyle name="_KT (2)_PERSONAL_Tong hop KHCB 2001" xfId="330"/>
    <cellStyle name="_KT (2)_PERSONAL_" xfId="331"/>
    <cellStyle name="_KT (2)_Qt-HT3PQ1(CauKho)" xfId="332"/>
    <cellStyle name="_KT (2)_Qt-HT3PQ1(CauKho)_Book1" xfId="333"/>
    <cellStyle name="_KT (2)_Qt-HT3PQ1(CauKho)_Don gia quy 3 nam 2003 - Ban Dien Luc" xfId="334"/>
    <cellStyle name="_KT (2)_Qt-HT3PQ1(CauKho)_Kiem Tra Don Gia" xfId="335"/>
    <cellStyle name="_KT (2)_Qt-HT3PQ1(CauKho)_NC-VL2-2003" xfId="336"/>
    <cellStyle name="_KT (2)_Qt-HT3PQ1(CauKho)_NC-VL2-2003_1" xfId="337"/>
    <cellStyle name="_KT (2)_Qt-HT3PQ1(CauKho)_XL4Test5" xfId="338"/>
    <cellStyle name="_KT (2)_QT-LCTP-AE" xfId="339"/>
    <cellStyle name="_KT (2)_quy luong con lai nam 2004" xfId="340"/>
    <cellStyle name="_KT (2)_TG-TH" xfId="341"/>
    <cellStyle name="_KT (2)_" xfId="342"/>
    <cellStyle name="_KT_TG" xfId="343"/>
    <cellStyle name="_KT_TG_1" xfId="344"/>
    <cellStyle name="_KT_TG_1_BANG TONG HOP TINH HINH THANH QUYET TOAN (MOI I)" xfId="345"/>
    <cellStyle name="_KT_TG_1_BAO CAO KLCT PT2000" xfId="346"/>
    <cellStyle name="_KT_TG_1_BAO CAO PT2000" xfId="347"/>
    <cellStyle name="_KT_TG_1_BAO CAO PT2000_Book1" xfId="348"/>
    <cellStyle name="_KT_TG_1_Bao cao XDCB 2001 - T11 KH dieu chinh 20-11-THAI" xfId="349"/>
    <cellStyle name="_KT_TG_1_BAO GIA NGAY 24-10-08 (co dam)" xfId="350"/>
    <cellStyle name="_KT_TG_1_Biểu KH 5 năm gửi UB sửa biểu VHXH" xfId="351"/>
    <cellStyle name="_KT_TG_1_Book1" xfId="352"/>
    <cellStyle name="_KT_TG_1_Book1_1" xfId="353"/>
    <cellStyle name="_KT_TG_1_Book1_1_Book1" xfId="354"/>
    <cellStyle name="_KT_TG_1_Book1_1_DanhMucDonGiaVTTB_Dien_TAM" xfId="355"/>
    <cellStyle name="_KT_TG_1_Book1_1_khoiluongbdacdoa" xfId="356"/>
    <cellStyle name="_KT_TG_1_Book1_2" xfId="357"/>
    <cellStyle name="_KT_TG_1_Book1_2_Book1" xfId="358"/>
    <cellStyle name="_KT_TG_1_Book1_3" xfId="359"/>
    <cellStyle name="_KT_TG_1_Book1_3_Book1" xfId="360"/>
    <cellStyle name="_KT_TG_1_Book1_3_DT truong thinh phu" xfId="361"/>
    <cellStyle name="_KT_TG_1_Book1_3_XL4Test5" xfId="362"/>
    <cellStyle name="_KT_TG_1_Book1_4" xfId="363"/>
    <cellStyle name="_KT_TG_1_Book1_BC-QT-WB-dthao" xfId="364"/>
    <cellStyle name="_KT_TG_1_Book1_Book1" xfId="365"/>
    <cellStyle name="_KT_TG_1_Book1_DanhMucDonGiaVTTB_Dien_TAM" xfId="366"/>
    <cellStyle name="_KT_TG_1_Book1_Kiem Tra Don Gia" xfId="367"/>
    <cellStyle name="_KT_TG_1_Book1_khoiluongbdacdoa" xfId="368"/>
    <cellStyle name="_KT_TG_1_Book1_Tong hop 3 tinh (11_5)-TTH-QN-QT" xfId="369"/>
    <cellStyle name="_KT_TG_1_Book1_" xfId="370"/>
    <cellStyle name="_KT_TG_1_CAU Khanh Nam(Thi Cong)" xfId="371"/>
    <cellStyle name="_KT_TG_1_DAU NOI PL-CL TAI PHU LAMHC" xfId="372"/>
    <cellStyle name="_KT_TG_1_Dcdtoan-bcnckt " xfId="373"/>
    <cellStyle name="_KT_TG_1_DN_MTP" xfId="374"/>
    <cellStyle name="_KT_TG_1_Dongia2-2003" xfId="375"/>
    <cellStyle name="_KT_TG_1_Dongia2-2003_DT truong thinh phu" xfId="376"/>
    <cellStyle name="_KT_TG_1_DT truong thinh phu" xfId="377"/>
    <cellStyle name="_KT_TG_1_DTCDT MR.2N110.HOCMON.TDTOAN.CCUNG" xfId="378"/>
    <cellStyle name="_KT_TG_1_DTDuong dong tien -sua tham tra 2009 - luong 650" xfId="379"/>
    <cellStyle name="_KT_TG_1_DU TRU VAT TU" xfId="380"/>
    <cellStyle name="_KT_TG_1_Kiem Tra Don Gia" xfId="381"/>
    <cellStyle name="_KT_TG_1_khoiluongbdacdoa" xfId="382"/>
    <cellStyle name="_KT_TG_1_Lora-tungchau" xfId="383"/>
    <cellStyle name="_KT_TG_1_moi" xfId="384"/>
    <cellStyle name="_KT_TG_1_PGIA-phieu tham tra Kho bac" xfId="385"/>
    <cellStyle name="_KT_TG_1_PT02-02" xfId="386"/>
    <cellStyle name="_KT_TG_1_PT02-02_Book1" xfId="387"/>
    <cellStyle name="_KT_TG_1_PT02-03" xfId="388"/>
    <cellStyle name="_KT_TG_1_PT02-03_Book1" xfId="389"/>
    <cellStyle name="_KT_TG_1_Qt-HT3PQ1(CauKho)" xfId="390"/>
    <cellStyle name="_KT_TG_1_Qt-HT3PQ1(CauKho)_Book1" xfId="391"/>
    <cellStyle name="_KT_TG_1_Qt-HT3PQ1(CauKho)_Don gia quy 3 nam 2003 - Ban Dien Luc" xfId="392"/>
    <cellStyle name="_KT_TG_1_Qt-HT3PQ1(CauKho)_Kiem Tra Don Gia" xfId="393"/>
    <cellStyle name="_KT_TG_1_Qt-HT3PQ1(CauKho)_NC-VL2-2003" xfId="394"/>
    <cellStyle name="_KT_TG_1_Qt-HT3PQ1(CauKho)_NC-VL2-2003_1" xfId="395"/>
    <cellStyle name="_KT_TG_1_Qt-HT3PQ1(CauKho)_XL4Test5" xfId="396"/>
    <cellStyle name="_KT_TG_1_QT-LCTP-AE" xfId="397"/>
    <cellStyle name="_KT_TG_1_Sheet2" xfId="398"/>
    <cellStyle name="_KT_TG_1_TEL OUT 2004" xfId="399"/>
    <cellStyle name="_KT_TG_1_Tong hop 3 tinh (11_5)-TTH-QN-QT" xfId="400"/>
    <cellStyle name="_KT_TG_1_XL4Poppy" xfId="401"/>
    <cellStyle name="_KT_TG_1_XL4Test5" xfId="402"/>
    <cellStyle name="_KT_TG_1_ÿÿÿÿÿ" xfId="403"/>
    <cellStyle name="_KT_TG_1_" xfId="404"/>
    <cellStyle name="_KT_TG_2" xfId="405"/>
    <cellStyle name="_KT_TG_2_BANG TONG HOP TINH HINH THANH QUYET TOAN (MOI I)" xfId="406"/>
    <cellStyle name="_KT_TG_2_BAO CAO KLCT PT2000" xfId="407"/>
    <cellStyle name="_KT_TG_2_BAO CAO PT2000" xfId="408"/>
    <cellStyle name="_KT_TG_2_BAO CAO PT2000_Book1" xfId="409"/>
    <cellStyle name="_KT_TG_2_Bao cao XDCB 2001 - T11 KH dieu chinh 20-11-THAI" xfId="410"/>
    <cellStyle name="_KT_TG_2_BAO GIA NGAY 24-10-08 (co dam)" xfId="411"/>
    <cellStyle name="_KT_TG_2_Biểu KH 5 năm gửi UB sửa biểu VHXH" xfId="412"/>
    <cellStyle name="_KT_TG_2_Book1" xfId="413"/>
    <cellStyle name="_KT_TG_2_Book1_1" xfId="414"/>
    <cellStyle name="_KT_TG_2_Book1_1_Book1" xfId="415"/>
    <cellStyle name="_KT_TG_2_Book1_1_DanhMucDonGiaVTTB_Dien_TAM" xfId="416"/>
    <cellStyle name="_KT_TG_2_Book1_1_khoiluongbdacdoa" xfId="417"/>
    <cellStyle name="_KT_TG_2_Book1_2" xfId="418"/>
    <cellStyle name="_KT_TG_2_Book1_2_Book1" xfId="419"/>
    <cellStyle name="_KT_TG_2_Book1_3" xfId="420"/>
    <cellStyle name="_KT_TG_2_Book1_3_Book1" xfId="421"/>
    <cellStyle name="_KT_TG_2_Book1_3_DT truong thinh phu" xfId="422"/>
    <cellStyle name="_KT_TG_2_Book1_3_XL4Test5" xfId="423"/>
    <cellStyle name="_KT_TG_2_Book1_4" xfId="424"/>
    <cellStyle name="_KT_TG_2_Book1_Book1" xfId="425"/>
    <cellStyle name="_KT_TG_2_Book1_DanhMucDonGiaVTTB_Dien_TAM" xfId="426"/>
    <cellStyle name="_KT_TG_2_Book1_Kiem Tra Don Gia" xfId="427"/>
    <cellStyle name="_KT_TG_2_Book1_khoiluongbdacdoa" xfId="428"/>
    <cellStyle name="_KT_TG_2_Book1_Tong hop 3 tinh (11_5)-TTH-QN-QT" xfId="429"/>
    <cellStyle name="_KT_TG_2_Book1_" xfId="430"/>
    <cellStyle name="_KT_TG_2_CAU Khanh Nam(Thi Cong)" xfId="431"/>
    <cellStyle name="_KT_TG_2_DAU NOI PL-CL TAI PHU LAMHC" xfId="432"/>
    <cellStyle name="_KT_TG_2_Dcdtoan-bcnckt " xfId="433"/>
    <cellStyle name="_KT_TG_2_DN_MTP" xfId="434"/>
    <cellStyle name="_KT_TG_2_Dongia2-2003" xfId="435"/>
    <cellStyle name="_KT_TG_2_Dongia2-2003_DT truong thinh phu" xfId="436"/>
    <cellStyle name="_KT_TG_2_DT truong thinh phu" xfId="437"/>
    <cellStyle name="_KT_TG_2_DTCDT MR.2N110.HOCMON.TDTOAN.CCUNG" xfId="438"/>
    <cellStyle name="_KT_TG_2_DTDuong dong tien -sua tham tra 2009 - luong 650" xfId="439"/>
    <cellStyle name="_KT_TG_2_DU TRU VAT TU" xfId="440"/>
    <cellStyle name="_KT_TG_2_Kiem Tra Don Gia" xfId="441"/>
    <cellStyle name="_KT_TG_2_khoiluongbdacdoa" xfId="442"/>
    <cellStyle name="_KT_TG_2_Lora-tungchau" xfId="443"/>
    <cellStyle name="_KT_TG_2_moi" xfId="444"/>
    <cellStyle name="_KT_TG_2_PGIA-phieu tham tra Kho bac" xfId="445"/>
    <cellStyle name="_KT_TG_2_PT02-02" xfId="446"/>
    <cellStyle name="_KT_TG_2_PT02-02_Book1" xfId="447"/>
    <cellStyle name="_KT_TG_2_PT02-03" xfId="448"/>
    <cellStyle name="_KT_TG_2_PT02-03_Book1" xfId="449"/>
    <cellStyle name="_KT_TG_2_Qt-HT3PQ1(CauKho)" xfId="450"/>
    <cellStyle name="_KT_TG_2_Qt-HT3PQ1(CauKho)_Book1" xfId="451"/>
    <cellStyle name="_KT_TG_2_Qt-HT3PQ1(CauKho)_Don gia quy 3 nam 2003 - Ban Dien Luc" xfId="452"/>
    <cellStyle name="_KT_TG_2_Qt-HT3PQ1(CauKho)_Kiem Tra Don Gia" xfId="453"/>
    <cellStyle name="_KT_TG_2_Qt-HT3PQ1(CauKho)_NC-VL2-2003" xfId="454"/>
    <cellStyle name="_KT_TG_2_Qt-HT3PQ1(CauKho)_NC-VL2-2003_1" xfId="455"/>
    <cellStyle name="_KT_TG_2_Qt-HT3PQ1(CauKho)_XL4Test5" xfId="456"/>
    <cellStyle name="_KT_TG_2_QT-LCTP-AE" xfId="457"/>
    <cellStyle name="_KT_TG_2_quy luong con lai nam 2004" xfId="458"/>
    <cellStyle name="_KT_TG_2_Sheet2" xfId="459"/>
    <cellStyle name="_KT_TG_2_TEL OUT 2004" xfId="460"/>
    <cellStyle name="_KT_TG_2_Tong hop 3 tinh (11_5)-TTH-QN-QT" xfId="461"/>
    <cellStyle name="_KT_TG_2_XL4Poppy" xfId="462"/>
    <cellStyle name="_KT_TG_2_XL4Test5" xfId="463"/>
    <cellStyle name="_KT_TG_2_ÿÿÿÿÿ" xfId="464"/>
    <cellStyle name="_KT_TG_2_" xfId="465"/>
    <cellStyle name="_KT_TG_3" xfId="466"/>
    <cellStyle name="_KT_TG_4" xfId="467"/>
    <cellStyle name="_KT_TG_4_Book1" xfId="468"/>
    <cellStyle name="_KT_TG_4_Lora-tungchau" xfId="469"/>
    <cellStyle name="_KT_TG_4_Qt-HT3PQ1(CauKho)" xfId="470"/>
    <cellStyle name="_KT_TG_4_Qt-HT3PQ1(CauKho)_Book1" xfId="471"/>
    <cellStyle name="_KT_TG_4_Qt-HT3PQ1(CauKho)_Don gia quy 3 nam 2003 - Ban Dien Luc" xfId="472"/>
    <cellStyle name="_KT_TG_4_Qt-HT3PQ1(CauKho)_Kiem Tra Don Gia" xfId="473"/>
    <cellStyle name="_KT_TG_4_Qt-HT3PQ1(CauKho)_NC-VL2-2003" xfId="474"/>
    <cellStyle name="_KT_TG_4_Qt-HT3PQ1(CauKho)_NC-VL2-2003_1" xfId="475"/>
    <cellStyle name="_KT_TG_4_Qt-HT3PQ1(CauKho)_XL4Test5" xfId="476"/>
    <cellStyle name="_KT_TG_4_quy luong con lai nam 2004" xfId="477"/>
    <cellStyle name="_KT_TG_4_" xfId="478"/>
    <cellStyle name="_KT_TG_Book1" xfId="479"/>
    <cellStyle name="_KT_TG_DTDuong dong tien -sua tham tra 2009 - luong 650" xfId="480"/>
    <cellStyle name="_KT_TG_quy luong con lai nam 2004" xfId="481"/>
    <cellStyle name="_Kh ql62 (2010) 11-09" xfId="482"/>
    <cellStyle name="_khoiluongbdacdoa" xfId="483"/>
    <cellStyle name="_Lora-tungchau" xfId="484"/>
    <cellStyle name="_Lora-tungchau_Book1" xfId="485"/>
    <cellStyle name="_Lora-tungchau_Kiem Tra Don Gia" xfId="486"/>
    <cellStyle name="_MauThanTKKT-goi7-DonGia2143(vl t7)" xfId="487"/>
    <cellStyle name="_Nhu cau von ung truoc 2011 Tha h Hoa + Nge An gui TW" xfId="488"/>
    <cellStyle name="_PERSONAL" xfId="489"/>
    <cellStyle name="_PERSONAL_Book1" xfId="490"/>
    <cellStyle name="_PERSONAL_HTQ.8 GD1" xfId="491"/>
    <cellStyle name="_PERSONAL_HTQ.8 GD1_Book1" xfId="492"/>
    <cellStyle name="_PERSONAL_HTQ.8 GD1_Don gia quy 3 nam 2003 - Ban Dien Luc" xfId="493"/>
    <cellStyle name="_PERSONAL_HTQ.8 GD1_NC-VL2-2003" xfId="494"/>
    <cellStyle name="_PERSONAL_HTQ.8 GD1_NC-VL2-2003_1" xfId="495"/>
    <cellStyle name="_PERSONAL_HTQ.8 GD1_XL4Test5" xfId="496"/>
    <cellStyle name="_PERSONAL_khoiluongbdacdoa" xfId="497"/>
    <cellStyle name="_PERSONAL_Tong hop KHCB 2001" xfId="498"/>
    <cellStyle name="_PERSONAL_" xfId="499"/>
    <cellStyle name="_Q TOAN  SCTX QL.62 QUI I ( oanh)" xfId="500"/>
    <cellStyle name="_Q TOAN  SCTX QL.62 QUI II ( oanh)" xfId="501"/>
    <cellStyle name="_QT SCTXQL62_QT1 (Cty QL)" xfId="502"/>
    <cellStyle name="_Qt-HT3PQ1(CauKho)" xfId="503"/>
    <cellStyle name="_Qt-HT3PQ1(CauKho)_Book1" xfId="504"/>
    <cellStyle name="_Qt-HT3PQ1(CauKho)_Don gia quy 3 nam 2003 - Ban Dien Luc" xfId="505"/>
    <cellStyle name="_Qt-HT3PQ1(CauKho)_Kiem Tra Don Gia" xfId="506"/>
    <cellStyle name="_Qt-HT3PQ1(CauKho)_NC-VL2-2003" xfId="507"/>
    <cellStyle name="_Qt-HT3PQ1(CauKho)_NC-VL2-2003_1" xfId="508"/>
    <cellStyle name="_Qt-HT3PQ1(CauKho)_XL4Test5" xfId="509"/>
    <cellStyle name="_QT-LCTP-AE" xfId="510"/>
    <cellStyle name="_quy luong con lai nam 2004" xfId="511"/>
    <cellStyle name="_Sheet1" xfId="512"/>
    <cellStyle name="_Sheet2" xfId="513"/>
    <cellStyle name="_TG-TH" xfId="514"/>
    <cellStyle name="_TG-TH_1" xfId="515"/>
    <cellStyle name="_TG-TH_1_BANG TONG HOP TINH HINH THANH QUYET TOAN (MOI I)" xfId="516"/>
    <cellStyle name="_TG-TH_1_BAO CAO KLCT PT2000" xfId="517"/>
    <cellStyle name="_TG-TH_1_BAO CAO PT2000" xfId="518"/>
    <cellStyle name="_TG-TH_1_BAO CAO PT2000_Book1" xfId="519"/>
    <cellStyle name="_TG-TH_1_Bao cao XDCB 2001 - T11 KH dieu chinh 20-11-THAI" xfId="520"/>
    <cellStyle name="_TG-TH_1_BAO GIA NGAY 24-10-08 (co dam)" xfId="521"/>
    <cellStyle name="_TG-TH_1_Biểu KH 5 năm gửi UB sửa biểu VHXH" xfId="522"/>
    <cellStyle name="_TG-TH_1_Book1" xfId="523"/>
    <cellStyle name="_TG-TH_1_Book1_1" xfId="524"/>
    <cellStyle name="_TG-TH_1_Book1_1_Book1" xfId="525"/>
    <cellStyle name="_TG-TH_1_Book1_1_DanhMucDonGiaVTTB_Dien_TAM" xfId="526"/>
    <cellStyle name="_TG-TH_1_Book1_1_khoiluongbdacdoa" xfId="527"/>
    <cellStyle name="_TG-TH_1_Book1_2" xfId="528"/>
    <cellStyle name="_TG-TH_1_Book1_2_Book1" xfId="529"/>
    <cellStyle name="_TG-TH_1_Book1_3" xfId="530"/>
    <cellStyle name="_TG-TH_1_Book1_3_Book1" xfId="531"/>
    <cellStyle name="_TG-TH_1_Book1_3_DT truong thinh phu" xfId="532"/>
    <cellStyle name="_TG-TH_1_Book1_3_XL4Test5" xfId="533"/>
    <cellStyle name="_TG-TH_1_Book1_4" xfId="534"/>
    <cellStyle name="_TG-TH_1_Book1_BC-QT-WB-dthao" xfId="535"/>
    <cellStyle name="_TG-TH_1_Book1_Book1" xfId="536"/>
    <cellStyle name="_TG-TH_1_Book1_DanhMucDonGiaVTTB_Dien_TAM" xfId="537"/>
    <cellStyle name="_TG-TH_1_Book1_Kiem Tra Don Gia" xfId="538"/>
    <cellStyle name="_TG-TH_1_Book1_khoiluongbdacdoa" xfId="539"/>
    <cellStyle name="_TG-TH_1_Book1_Tong hop 3 tinh (11_5)-TTH-QN-QT" xfId="540"/>
    <cellStyle name="_TG-TH_1_Book1_" xfId="541"/>
    <cellStyle name="_TG-TH_1_CAU Khanh Nam(Thi Cong)" xfId="542"/>
    <cellStyle name="_TG-TH_1_DAU NOI PL-CL TAI PHU LAMHC" xfId="543"/>
    <cellStyle name="_TG-TH_1_Dcdtoan-bcnckt " xfId="544"/>
    <cellStyle name="_TG-TH_1_DN_MTP" xfId="545"/>
    <cellStyle name="_TG-TH_1_Dongia2-2003" xfId="546"/>
    <cellStyle name="_TG-TH_1_Dongia2-2003_DT truong thinh phu" xfId="547"/>
    <cellStyle name="_TG-TH_1_DT truong thinh phu" xfId="548"/>
    <cellStyle name="_TG-TH_1_DTCDT MR.2N110.HOCMON.TDTOAN.CCUNG" xfId="549"/>
    <cellStyle name="_TG-TH_1_DTDuong dong tien -sua tham tra 2009 - luong 650" xfId="550"/>
    <cellStyle name="_TG-TH_1_DU TRU VAT TU" xfId="551"/>
    <cellStyle name="_TG-TH_1_Kiem Tra Don Gia" xfId="552"/>
    <cellStyle name="_TG-TH_1_khoiluongbdacdoa" xfId="553"/>
    <cellStyle name="_TG-TH_1_Lora-tungchau" xfId="554"/>
    <cellStyle name="_TG-TH_1_moi" xfId="555"/>
    <cellStyle name="_TG-TH_1_PGIA-phieu tham tra Kho bac" xfId="556"/>
    <cellStyle name="_TG-TH_1_PT02-02" xfId="557"/>
    <cellStyle name="_TG-TH_1_PT02-02_Book1" xfId="558"/>
    <cellStyle name="_TG-TH_1_PT02-03" xfId="559"/>
    <cellStyle name="_TG-TH_1_PT02-03_Book1" xfId="560"/>
    <cellStyle name="_TG-TH_1_Qt-HT3PQ1(CauKho)" xfId="561"/>
    <cellStyle name="_TG-TH_1_Qt-HT3PQ1(CauKho)_Book1" xfId="562"/>
    <cellStyle name="_TG-TH_1_Qt-HT3PQ1(CauKho)_Don gia quy 3 nam 2003 - Ban Dien Luc" xfId="563"/>
    <cellStyle name="_TG-TH_1_Qt-HT3PQ1(CauKho)_Kiem Tra Don Gia" xfId="564"/>
    <cellStyle name="_TG-TH_1_Qt-HT3PQ1(CauKho)_NC-VL2-2003" xfId="565"/>
    <cellStyle name="_TG-TH_1_Qt-HT3PQ1(CauKho)_NC-VL2-2003_1" xfId="566"/>
    <cellStyle name="_TG-TH_1_Qt-HT3PQ1(CauKho)_XL4Test5" xfId="567"/>
    <cellStyle name="_TG-TH_1_QT-LCTP-AE" xfId="568"/>
    <cellStyle name="_TG-TH_1_Sheet2" xfId="569"/>
    <cellStyle name="_TG-TH_1_TEL OUT 2004" xfId="570"/>
    <cellStyle name="_TG-TH_1_Tong hop 3 tinh (11_5)-TTH-QN-QT" xfId="571"/>
    <cellStyle name="_TG-TH_1_XL4Poppy" xfId="572"/>
    <cellStyle name="_TG-TH_1_XL4Test5" xfId="573"/>
    <cellStyle name="_TG-TH_1_ÿÿÿÿÿ" xfId="574"/>
    <cellStyle name="_TG-TH_1_" xfId="575"/>
    <cellStyle name="_TG-TH_2" xfId="576"/>
    <cellStyle name="_TG-TH_2_BANG TONG HOP TINH HINH THANH QUYET TOAN (MOI I)" xfId="577"/>
    <cellStyle name="_TG-TH_2_BAO CAO KLCT PT2000" xfId="578"/>
    <cellStyle name="_TG-TH_2_BAO CAO PT2000" xfId="579"/>
    <cellStyle name="_TG-TH_2_BAO CAO PT2000_Book1" xfId="580"/>
    <cellStyle name="_TG-TH_2_Bao cao XDCB 2001 - T11 KH dieu chinh 20-11-THAI" xfId="581"/>
    <cellStyle name="_TG-TH_2_BAO GIA NGAY 24-10-08 (co dam)" xfId="582"/>
    <cellStyle name="_TG-TH_2_Biểu KH 5 năm gửi UB sửa biểu VHXH" xfId="583"/>
    <cellStyle name="_TG-TH_2_Book1" xfId="584"/>
    <cellStyle name="_TG-TH_2_Book1_1" xfId="585"/>
    <cellStyle name="_TG-TH_2_Book1_1_Book1" xfId="586"/>
    <cellStyle name="_TG-TH_2_Book1_1_DanhMucDonGiaVTTB_Dien_TAM" xfId="587"/>
    <cellStyle name="_TG-TH_2_Book1_1_khoiluongbdacdoa" xfId="588"/>
    <cellStyle name="_TG-TH_2_Book1_2" xfId="589"/>
    <cellStyle name="_TG-TH_2_Book1_2_Book1" xfId="590"/>
    <cellStyle name="_TG-TH_2_Book1_3" xfId="591"/>
    <cellStyle name="_TG-TH_2_Book1_3_Book1" xfId="592"/>
    <cellStyle name="_TG-TH_2_Book1_3_DT truong thinh phu" xfId="593"/>
    <cellStyle name="_TG-TH_2_Book1_3_XL4Test5" xfId="594"/>
    <cellStyle name="_TG-TH_2_Book1_4" xfId="595"/>
    <cellStyle name="_TG-TH_2_Book1_Book1" xfId="596"/>
    <cellStyle name="_TG-TH_2_Book1_DanhMucDonGiaVTTB_Dien_TAM" xfId="597"/>
    <cellStyle name="_TG-TH_2_Book1_Kiem Tra Don Gia" xfId="598"/>
    <cellStyle name="_TG-TH_2_Book1_khoiluongbdacdoa" xfId="599"/>
    <cellStyle name="_TG-TH_2_Book1_Tong hop 3 tinh (11_5)-TTH-QN-QT" xfId="600"/>
    <cellStyle name="_TG-TH_2_Book1_" xfId="601"/>
    <cellStyle name="_TG-TH_2_CAU Khanh Nam(Thi Cong)" xfId="602"/>
    <cellStyle name="_TG-TH_2_DAU NOI PL-CL TAI PHU LAMHC" xfId="603"/>
    <cellStyle name="_TG-TH_2_Dcdtoan-bcnckt " xfId="604"/>
    <cellStyle name="_TG-TH_2_DN_MTP" xfId="605"/>
    <cellStyle name="_TG-TH_2_Dongia2-2003" xfId="606"/>
    <cellStyle name="_TG-TH_2_Dongia2-2003_DT truong thinh phu" xfId="607"/>
    <cellStyle name="_TG-TH_2_DT truong thinh phu" xfId="608"/>
    <cellStyle name="_TG-TH_2_DTCDT MR.2N110.HOCMON.TDTOAN.CCUNG" xfId="609"/>
    <cellStyle name="_TG-TH_2_DTDuong dong tien -sua tham tra 2009 - luong 650" xfId="610"/>
    <cellStyle name="_TG-TH_2_DU TRU VAT TU" xfId="611"/>
    <cellStyle name="_TG-TH_2_Kiem Tra Don Gia" xfId="612"/>
    <cellStyle name="_TG-TH_2_khoiluongbdacdoa" xfId="613"/>
    <cellStyle name="_TG-TH_2_Lora-tungchau" xfId="614"/>
    <cellStyle name="_TG-TH_2_moi" xfId="615"/>
    <cellStyle name="_TG-TH_2_PGIA-phieu tham tra Kho bac" xfId="616"/>
    <cellStyle name="_TG-TH_2_PT02-02" xfId="617"/>
    <cellStyle name="_TG-TH_2_PT02-02_Book1" xfId="618"/>
    <cellStyle name="_TG-TH_2_PT02-03" xfId="619"/>
    <cellStyle name="_TG-TH_2_PT02-03_Book1" xfId="620"/>
    <cellStyle name="_TG-TH_2_Qt-HT3PQ1(CauKho)" xfId="621"/>
    <cellStyle name="_TG-TH_2_Qt-HT3PQ1(CauKho)_Book1" xfId="622"/>
    <cellStyle name="_TG-TH_2_Qt-HT3PQ1(CauKho)_Don gia quy 3 nam 2003 - Ban Dien Luc" xfId="623"/>
    <cellStyle name="_TG-TH_2_Qt-HT3PQ1(CauKho)_Kiem Tra Don Gia" xfId="624"/>
    <cellStyle name="_TG-TH_2_Qt-HT3PQ1(CauKho)_NC-VL2-2003" xfId="625"/>
    <cellStyle name="_TG-TH_2_Qt-HT3PQ1(CauKho)_NC-VL2-2003_1" xfId="626"/>
    <cellStyle name="_TG-TH_2_Qt-HT3PQ1(CauKho)_XL4Test5" xfId="627"/>
    <cellStyle name="_TG-TH_2_QT-LCTP-AE" xfId="628"/>
    <cellStyle name="_TG-TH_2_quy luong con lai nam 2004" xfId="629"/>
    <cellStyle name="_TG-TH_2_Sheet2" xfId="630"/>
    <cellStyle name="_TG-TH_2_TEL OUT 2004" xfId="631"/>
    <cellStyle name="_TG-TH_2_Tong hop 3 tinh (11_5)-TTH-QN-QT" xfId="632"/>
    <cellStyle name="_TG-TH_2_XL4Poppy" xfId="633"/>
    <cellStyle name="_TG-TH_2_XL4Test5" xfId="634"/>
    <cellStyle name="_TG-TH_2_ÿÿÿÿÿ" xfId="635"/>
    <cellStyle name="_TG-TH_2_" xfId="636"/>
    <cellStyle name="_TG-TH_3" xfId="637"/>
    <cellStyle name="_TG-TH_3_Book1" xfId="638"/>
    <cellStyle name="_TG-TH_3_Lora-tungchau" xfId="639"/>
    <cellStyle name="_TG-TH_3_Qt-HT3PQ1(CauKho)" xfId="640"/>
    <cellStyle name="_TG-TH_3_Qt-HT3PQ1(CauKho)_Book1" xfId="641"/>
    <cellStyle name="_TG-TH_3_Qt-HT3PQ1(CauKho)_Don gia quy 3 nam 2003 - Ban Dien Luc" xfId="642"/>
    <cellStyle name="_TG-TH_3_Qt-HT3PQ1(CauKho)_Kiem Tra Don Gia" xfId="643"/>
    <cellStyle name="_TG-TH_3_Qt-HT3PQ1(CauKho)_NC-VL2-2003" xfId="644"/>
    <cellStyle name="_TG-TH_3_Qt-HT3PQ1(CauKho)_NC-VL2-2003_1" xfId="645"/>
    <cellStyle name="_TG-TH_3_Qt-HT3PQ1(CauKho)_XL4Test5" xfId="646"/>
    <cellStyle name="_TG-TH_3_quy luong con lai nam 2004" xfId="647"/>
    <cellStyle name="_TG-TH_3_" xfId="648"/>
    <cellStyle name="_TG-TH_4" xfId="649"/>
    <cellStyle name="_TG-TH_4_Book1" xfId="650"/>
    <cellStyle name="_TG-TH_4_DTDuong dong tien -sua tham tra 2009 - luong 650" xfId="651"/>
    <cellStyle name="_TG-TH_4_quy luong con lai nam 2004" xfId="652"/>
    <cellStyle name="_TKP" xfId="653"/>
    <cellStyle name="_Tong dutoan PP LAHAI" xfId="654"/>
    <cellStyle name="_Tong hop 3 tinh (11_5)-TTH-QN-QT" xfId="655"/>
    <cellStyle name="_Tong hop may cheu nganh 1" xfId="656"/>
    <cellStyle name="_TH KHAI TOAN THU THIEM cac tuyen TT noi" xfId="657"/>
    <cellStyle name="_ung 2011 - 11-6-Thanh hoa-Nghe an" xfId="658"/>
    <cellStyle name="_ung truoc 2011 NSTW Thanh Hoa + Nge An gui Thu 12-5" xfId="659"/>
    <cellStyle name="_ung truoc cua long an (6-5-2010)" xfId="660"/>
    <cellStyle name="_ung von chinh thuc doan kiem tra TAY NAM BO" xfId="661"/>
    <cellStyle name="_Ung von nam 2011 vung TNB - Doan Cong tac (12-5-2010)" xfId="662"/>
    <cellStyle name="_Ung von nam 2011 vung TNB - Doan Cong tac (12-5-2010)_Copy of ghep 3 bieu trinh LD BO 28-6 (TPCP)" xfId="663"/>
    <cellStyle name="_ÿÿÿÿÿ" xfId="664"/>
    <cellStyle name="_ÿÿÿÿÿ_Kh ql62 (2010) 11-09" xfId="665"/>
    <cellStyle name="_" xfId="666"/>
    <cellStyle name="__1" xfId="667"/>
    <cellStyle name="__Bao gia TB Kon Dao 2010" xfId="668"/>
    <cellStyle name="~1" xfId="669"/>
    <cellStyle name="’Ê‰Ý [0.00]_laroux" xfId="670"/>
    <cellStyle name="’Ê‰Ý_laroux" xfId="671"/>
    <cellStyle name="•W?_Format" xfId="672"/>
    <cellStyle name="•W€_¯–ì" xfId="673"/>
    <cellStyle name="•W_¯–ì" xfId="674"/>
    <cellStyle name="W_MARINE" xfId="675"/>
    <cellStyle name="0" xfId="676"/>
    <cellStyle name="0.0" xfId="677"/>
    <cellStyle name="0.00" xfId="678"/>
    <cellStyle name="1" xfId="679"/>
    <cellStyle name="1_17 bieu (hung cap nhap)" xfId="680"/>
    <cellStyle name="1_7 noi 48 goi C5 9 vi na" xfId="681"/>
    <cellStyle name="1_BANG KE VAT TU" xfId="682"/>
    <cellStyle name="1_Bao cao doan cong tac cua Bo thang 4-2010" xfId="683"/>
    <cellStyle name="1_Bao cao giai ngan von dau tu nam 2009 (theo doi)" xfId="684"/>
    <cellStyle name="1_Bao cao giai ngan von dau tu nam 2009 (theo doi)_Bao cao doan cong tac cua Bo thang 4-2010" xfId="685"/>
    <cellStyle name="1_Bao cao giai ngan von dau tu nam 2009 (theo doi)_Ke hoach 2009 (theo doi) -1" xfId="686"/>
    <cellStyle name="1_Bao cao KP tu chu" xfId="687"/>
    <cellStyle name="1_BAO GIA NGAY 24-10-08 (co dam)" xfId="688"/>
    <cellStyle name="1_Bao gia TB Kon Dao 2010" xfId="689"/>
    <cellStyle name="1_BC 8 thang 2009 ve CT trong diem 5nam" xfId="690"/>
    <cellStyle name="1_BC 8 thang 2009 ve CT trong diem 5nam_Bao cao doan cong tac cua Bo thang 4-2010" xfId="691"/>
    <cellStyle name="1_BC 8 thang 2009 ve CT trong diem 5nam_bieu 01" xfId="692"/>
    <cellStyle name="1_BC 8 thang 2009 ve CT trong diem 5nam_bieu 01_Bao cao doan cong tac cua Bo thang 4-2010" xfId="693"/>
    <cellStyle name="1_BC nam 2007 (UB)" xfId="694"/>
    <cellStyle name="1_BC nam 2007 (UB)_Bao cao doan cong tac cua Bo thang 4-2010" xfId="695"/>
    <cellStyle name="1_bieu tong hop" xfId="696"/>
    <cellStyle name="1_Book1" xfId="697"/>
    <cellStyle name="1_Book1_1" xfId="698"/>
    <cellStyle name="1_Book1_1_VBPL kiểm toán Đầu tư XDCB 2010" xfId="699"/>
    <cellStyle name="1_Book1_Bao cao doan cong tac cua Bo thang 4-2010" xfId="700"/>
    <cellStyle name="1_Book1_BL vu" xfId="701"/>
    <cellStyle name="1_Book1_Book1" xfId="702"/>
    <cellStyle name="1_Book1_Gia - Thanh An" xfId="703"/>
    <cellStyle name="1_Book1_VBPL kiểm toán Đầu tư XDCB 2010" xfId="704"/>
    <cellStyle name="1_Book2" xfId="705"/>
    <cellStyle name="1_Book2_Bao cao doan cong tac cua Bo thang 4-2010" xfId="706"/>
    <cellStyle name="1_Cau thuy dien Ban La (Cu Anh)" xfId="707"/>
    <cellStyle name="1_Copy of ghep 3 bieu trinh LD BO 28-6 (TPCP)" xfId="708"/>
    <cellStyle name="1_Danh sach gui BC thuc hien KH2009" xfId="709"/>
    <cellStyle name="1_Danh sach gui BC thuc hien KH2009_Bao cao doan cong tac cua Bo thang 4-2010" xfId="710"/>
    <cellStyle name="1_Danh sach gui BC thuc hien KH2009_Ke hoach 2009 (theo doi) -1" xfId="711"/>
    <cellStyle name="1_Don gia Du thau ( XL19)" xfId="712"/>
    <cellStyle name="1_DT972000" xfId="713"/>
    <cellStyle name="1_dtCau Km3+429,21TL685" xfId="714"/>
    <cellStyle name="1_Dtdchinh2397" xfId="715"/>
    <cellStyle name="1_Du toan 558 (Km17+508.12 - Km 22)" xfId="716"/>
    <cellStyle name="1_du toan lan 3" xfId="717"/>
    <cellStyle name="1_Du thau" xfId="718"/>
    <cellStyle name="1_Gia - Thanh An" xfId="719"/>
    <cellStyle name="1_Gia_VLQL48_duyet " xfId="720"/>
    <cellStyle name="1_GIA-DUTHAUsuaNS" xfId="721"/>
    <cellStyle name="1_KL km 0-km3+300 dieu chinh 4-2008" xfId="722"/>
    <cellStyle name="1_KLNM 1303" xfId="723"/>
    <cellStyle name="1_KlQdinhduyet" xfId="724"/>
    <cellStyle name="1_KH 2007 (theo doi)" xfId="725"/>
    <cellStyle name="1_KH 2007 (theo doi)_Bao cao doan cong tac cua Bo thang 4-2010" xfId="726"/>
    <cellStyle name="1_Kh ql62 (2010) 11-09" xfId="727"/>
    <cellStyle name="1_khoiluongbdacdoa" xfId="728"/>
    <cellStyle name="1_LuuNgay17-03-2009Đơn KN Cục thuế" xfId="729"/>
    <cellStyle name="1_NTHOC" xfId="730"/>
    <cellStyle name="1_NTHOC_Tong hop theo doi von TPCP" xfId="731"/>
    <cellStyle name="1_NTHOC_Tong hop theo doi von TPCP_Bao cao kiem toan kh 2010" xfId="732"/>
    <cellStyle name="1_NTHOC_Tong hop theo doi von TPCP_Ke hoach 2010 (theo doi)2" xfId="733"/>
    <cellStyle name="1_NTHOC_Tong hop theo doi von TPCP_QD UBND tinh" xfId="734"/>
    <cellStyle name="1_NTHOC_Tong hop theo doi von TPCP_Worksheet in D: My Documents Luc Van ban xu ly Nam 2011 Bao cao ra soat tam ung TPCP" xfId="735"/>
    <cellStyle name="1_QT Thue GTGT 2008" xfId="736"/>
    <cellStyle name="1_Ra soat Giai ngan 2007 (dang lam)" xfId="737"/>
    <cellStyle name="1_TonghopKL_BOY-sual2" xfId="738"/>
    <cellStyle name="1_Theo doi von TPCP (dang lam)" xfId="739"/>
    <cellStyle name="1_Thong ke cong" xfId="740"/>
    <cellStyle name="1_thong ke giao dan sinh" xfId="741"/>
    <cellStyle name="1_TRUNG PMU 5" xfId="742"/>
    <cellStyle name="1_VBPL kiểm toán Đầu tư XDCB 2010" xfId="743"/>
    <cellStyle name="1_ÿÿÿÿÿ" xfId="744"/>
    <cellStyle name="1_ÿÿÿÿÿ_Bieu tong hop nhu cau ung 2011 da chon loc -Mien nui" xfId="745"/>
    <cellStyle name="1_ÿÿÿÿÿ_Kh ql62 (2010) 11-09" xfId="746"/>
    <cellStyle name="1_ÿÿÿÿÿ_mau bieu doan giam sat 2010 (version 2)" xfId="747"/>
    <cellStyle name="1_ÿÿÿÿÿ_VBPL kiểm toán Đầu tư XDCB 2010" xfId="748"/>
    <cellStyle name="1_" xfId="749"/>
    <cellStyle name="15" xfId="750"/>
    <cellStyle name="18" xfId="751"/>
    <cellStyle name="¹éºÐÀ²_      " xfId="752"/>
    <cellStyle name="2" xfId="753"/>
    <cellStyle name="2_7 noi 48 goi C5 9 vi na" xfId="754"/>
    <cellStyle name="2_BL vu" xfId="755"/>
    <cellStyle name="2_Book1" xfId="756"/>
    <cellStyle name="2_Book1_1" xfId="757"/>
    <cellStyle name="2_Book1_Bao cao kiem toan kh 2010" xfId="758"/>
    <cellStyle name="2_Book1_Ke hoach 2010 (theo doi)2" xfId="759"/>
    <cellStyle name="2_Book1_QD UBND tinh" xfId="760"/>
    <cellStyle name="2_Book1_VBPL kiểm toán Đầu tư XDCB 2010" xfId="761"/>
    <cellStyle name="2_Book1_Worksheet in D: My Documents Luc Van ban xu ly Nam 2011 Bao cao ra soat tam ung TPCP" xfId="762"/>
    <cellStyle name="2_Cau thuy dien Ban La (Cu Anh)" xfId="763"/>
    <cellStyle name="2_Dtdchinh2397" xfId="764"/>
    <cellStyle name="2_Du toan 558 (Km17+508.12 - Km 22)" xfId="765"/>
    <cellStyle name="2_Gia_VLQL48_duyet " xfId="766"/>
    <cellStyle name="2_KLNM 1303" xfId="767"/>
    <cellStyle name="2_KlQdinhduyet" xfId="768"/>
    <cellStyle name="2_NTHOC" xfId="769"/>
    <cellStyle name="2_NTHOC_Tong hop theo doi von TPCP" xfId="770"/>
    <cellStyle name="2_NTHOC_Tong hop theo doi von TPCP_Bao cao kiem toan kh 2010" xfId="771"/>
    <cellStyle name="2_NTHOC_Tong hop theo doi von TPCP_Ke hoach 2010 (theo doi)2" xfId="772"/>
    <cellStyle name="2_NTHOC_Tong hop theo doi von TPCP_QD UBND tinh" xfId="773"/>
    <cellStyle name="2_NTHOC_Tong hop theo doi von TPCP_Worksheet in D: My Documents Luc Van ban xu ly Nam 2011 Bao cao ra soat tam ung TPCP" xfId="774"/>
    <cellStyle name="2_Tong hop theo doi von TPCP" xfId="775"/>
    <cellStyle name="2_Tong hop theo doi von TPCP_Bao cao kiem toan kh 2010" xfId="776"/>
    <cellStyle name="2_Tong hop theo doi von TPCP_Ke hoach 2010 (theo doi)2" xfId="777"/>
    <cellStyle name="2_Tong hop theo doi von TPCP_QD UBND tinh" xfId="778"/>
    <cellStyle name="2_Tong hop theo doi von TPCP_Worksheet in D: My Documents Luc Van ban xu ly Nam 2011 Bao cao ra soat tam ung TPCP" xfId="779"/>
    <cellStyle name="2_Thong ke cong" xfId="780"/>
    <cellStyle name="2_thong ke giao dan sinh" xfId="781"/>
    <cellStyle name="2_TRUNG PMU 5" xfId="782"/>
    <cellStyle name="2_VBPL kiểm toán Đầu tư XDCB 2010" xfId="783"/>
    <cellStyle name="2_ÿÿÿÿÿ" xfId="784"/>
    <cellStyle name="2_ÿÿÿÿÿ_Bieu tong hop nhu cau ung 2011 da chon loc -Mien nui" xfId="785"/>
    <cellStyle name="2_ÿÿÿÿÿ_mau bieu doan giam sat 2010 (version 2)" xfId="786"/>
    <cellStyle name="20" xfId="787"/>
    <cellStyle name="20% - Accent1 2" xfId="788"/>
    <cellStyle name="20% - Accent2 2" xfId="789"/>
    <cellStyle name="20% - Accent3 2" xfId="790"/>
    <cellStyle name="20% - Accent4 2" xfId="791"/>
    <cellStyle name="20% - Accent5 2" xfId="792"/>
    <cellStyle name="20% - Accent6 2" xfId="793"/>
    <cellStyle name="20% - Nhấn1" xfId="794"/>
    <cellStyle name="20% - Nhấn2" xfId="795"/>
    <cellStyle name="20% - Nhấn3" xfId="796"/>
    <cellStyle name="20% - Nhấn4" xfId="797"/>
    <cellStyle name="20% - Nhấn5" xfId="798"/>
    <cellStyle name="20% - Nhấn6" xfId="799"/>
    <cellStyle name="-2001" xfId="800"/>
    <cellStyle name="3" xfId="801"/>
    <cellStyle name="3_7 noi 48 goi C5 9 vi na" xfId="802"/>
    <cellStyle name="3_Book1" xfId="803"/>
    <cellStyle name="3_Book1_1" xfId="804"/>
    <cellStyle name="3_Cau thuy dien Ban La (Cu Anh)" xfId="805"/>
    <cellStyle name="3_Dtdchinh2397" xfId="806"/>
    <cellStyle name="3_Du toan 558 (Km17+508.12 - Km 22)" xfId="807"/>
    <cellStyle name="3_Gia_VLQL48_duyet " xfId="808"/>
    <cellStyle name="3_KLNM 1303" xfId="809"/>
    <cellStyle name="3_KlQdinhduyet" xfId="810"/>
    <cellStyle name="3_Thong ke cong" xfId="811"/>
    <cellStyle name="3_thong ke giao dan sinh" xfId="812"/>
    <cellStyle name="3_VBPL kiểm toán Đầu tư XDCB 2010" xfId="813"/>
    <cellStyle name="3_ÿÿÿÿÿ" xfId="814"/>
    <cellStyle name="4" xfId="815"/>
    <cellStyle name="4_7 noi 48 goi C5 9 vi na" xfId="816"/>
    <cellStyle name="4_Book1" xfId="817"/>
    <cellStyle name="4_Book1_1" xfId="818"/>
    <cellStyle name="4_Cau thuy dien Ban La (Cu Anh)" xfId="819"/>
    <cellStyle name="4_Dtdchinh2397" xfId="820"/>
    <cellStyle name="4_Du toan 558 (Km17+508.12 - Km 22)" xfId="821"/>
    <cellStyle name="4_Gia_VLQL48_duyet " xfId="822"/>
    <cellStyle name="4_KLNM 1303" xfId="823"/>
    <cellStyle name="4_KlQdinhduyet" xfId="824"/>
    <cellStyle name="4_Thong ke cong" xfId="825"/>
    <cellStyle name="4_thong ke giao dan sinh" xfId="826"/>
    <cellStyle name="4_ÿÿÿÿÿ" xfId="827"/>
    <cellStyle name="40% - Accent1 2" xfId="828"/>
    <cellStyle name="40% - Accent2 2" xfId="829"/>
    <cellStyle name="40% - Accent3 2" xfId="830"/>
    <cellStyle name="40% - Accent4 2" xfId="831"/>
    <cellStyle name="40% - Accent5 2" xfId="832"/>
    <cellStyle name="40% - Accent6 2" xfId="833"/>
    <cellStyle name="40% - Nhấn1" xfId="834"/>
    <cellStyle name="40% - Nhấn2" xfId="835"/>
    <cellStyle name="40% - Nhấn3" xfId="836"/>
    <cellStyle name="40% - Nhấn4" xfId="837"/>
    <cellStyle name="40% - Nhấn5" xfId="838"/>
    <cellStyle name="40% - Nhấn6" xfId="839"/>
    <cellStyle name="6" xfId="840"/>
    <cellStyle name="6_Bieu mau ung 2011-Mien Trung-TPCP-11-6" xfId="841"/>
    <cellStyle name="6_Copy of ghep 3 bieu trinh LD BO 28-6 (TPCP)" xfId="842"/>
    <cellStyle name="6_DTDuong dong tien -sua tham tra 2009 - luong 650" xfId="843"/>
    <cellStyle name="6_Nhu cau tam ung NSNN&amp;TPCP&amp;ODA theo tieu chi cua Bo (CV410_BKH-TH)_vung Tay Nguyen (11.6.2010)" xfId="844"/>
    <cellStyle name="60% - Accent1 2" xfId="845"/>
    <cellStyle name="60% - Accent2 2" xfId="846"/>
    <cellStyle name="60% - Accent3 2" xfId="847"/>
    <cellStyle name="60% - Accent4 2" xfId="848"/>
    <cellStyle name="60% - Accent5 2" xfId="849"/>
    <cellStyle name="60% - Accent6 2" xfId="850"/>
    <cellStyle name="60% - Nhấn1" xfId="851"/>
    <cellStyle name="60% - Nhấn2" xfId="852"/>
    <cellStyle name="60% - Nhấn3" xfId="853"/>
    <cellStyle name="60% - Nhấn4" xfId="854"/>
    <cellStyle name="60% - Nhấn5" xfId="855"/>
    <cellStyle name="60% - Nhấn6" xfId="856"/>
    <cellStyle name="9" xfId="857"/>
    <cellStyle name="Accent1 2" xfId="858"/>
    <cellStyle name="Accent2 2" xfId="859"/>
    <cellStyle name="Accent3 2" xfId="860"/>
    <cellStyle name="Accent4 2" xfId="861"/>
    <cellStyle name="Accent5 2" xfId="862"/>
    <cellStyle name="Accent6 2" xfId="863"/>
    <cellStyle name="ÅëÈ­ [0]_      " xfId="864"/>
    <cellStyle name="AeE­ [0]_INQUIRY ¿?¾÷AßAø " xfId="865"/>
    <cellStyle name="ÅëÈ­ [0]_L601CPT" xfId="866"/>
    <cellStyle name="ÅëÈ­_      " xfId="867"/>
    <cellStyle name="AeE­_INQUIRY ¿?¾÷AßAø " xfId="868"/>
    <cellStyle name="ÅëÈ­_L601CPT" xfId="869"/>
    <cellStyle name="args.style" xfId="870"/>
    <cellStyle name="at" xfId="871"/>
    <cellStyle name="ÄÞ¸¶ [0]_      " xfId="872"/>
    <cellStyle name="AÞ¸¶ [0]_INQUIRY ¿?¾÷AßAø " xfId="873"/>
    <cellStyle name="ÄÞ¸¶ [0]_L601CPT" xfId="874"/>
    <cellStyle name="ÄÞ¸¶_      " xfId="875"/>
    <cellStyle name="AÞ¸¶_INQUIRY ¿?¾÷AßAø " xfId="876"/>
    <cellStyle name="ÄÞ¸¶_L601CPT" xfId="877"/>
    <cellStyle name="AutoFormat Options" xfId="878"/>
    <cellStyle name="AutoFormat-Optionen" xfId="879"/>
    <cellStyle name="AutoFormat-Optionen 2" xfId="880"/>
    <cellStyle name="AutoFormat-Optionen 2 2" xfId="881"/>
    <cellStyle name="AutoFormat-Optionen 3" xfId="882"/>
    <cellStyle name="Bad 2" xfId="883"/>
    <cellStyle name="Body" xfId="884"/>
    <cellStyle name="C?AØ_¿?¾÷CoE² " xfId="885"/>
    <cellStyle name="C~1" xfId="886"/>
    <cellStyle name="Ç¥ÁØ_      " xfId="887"/>
    <cellStyle name="C￥AØ_¿μ¾÷CoE² " xfId="888"/>
    <cellStyle name="Ç¥ÁØ_±¸¹Ì´ëÃ¥" xfId="889"/>
    <cellStyle name="C￥AØ_Sheet1_¿μ¾÷CoE² " xfId="890"/>
    <cellStyle name="Ç¥ÁØ_ÿÿÿÿÿÿ_4_ÃÑÇÕ°è " xfId="891"/>
    <cellStyle name="Calc Currency (0)" xfId="892"/>
    <cellStyle name="Calc Currency (2)" xfId="893"/>
    <cellStyle name="Calc Percent (0)" xfId="894"/>
    <cellStyle name="Calc Percent (1)" xfId="895"/>
    <cellStyle name="Calc Percent (2)" xfId="896"/>
    <cellStyle name="Calc Units (0)" xfId="897"/>
    <cellStyle name="Calc Units (1)" xfId="898"/>
    <cellStyle name="Calc Units (2)" xfId="899"/>
    <cellStyle name="Calculation 2" xfId="900"/>
    <cellStyle name="category" xfId="901"/>
    <cellStyle name="Cerrency_Sheet2_XANGDAU" xfId="902"/>
    <cellStyle name="Co?ma_Sheet1" xfId="903"/>
    <cellStyle name="Comma" xfId="1" builtinId="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3" xfId="913"/>
    <cellStyle name="Comma [0] 4" xfId="914"/>
    <cellStyle name="Comma [0] 5" xfId="915"/>
    <cellStyle name="Comma [00]" xfId="916"/>
    <cellStyle name="Comma 10" xfId="917"/>
    <cellStyle name="Comma 10 2" xfId="918"/>
    <cellStyle name="Comma 10 2 2" xfId="919"/>
    <cellStyle name="Comma 10 3" xfId="920"/>
    <cellStyle name="Comma 11" xfId="921"/>
    <cellStyle name="Comma 12" xfId="922"/>
    <cellStyle name="Comma 13" xfId="923"/>
    <cellStyle name="Comma 14" xfId="924"/>
    <cellStyle name="Comma 15" xfId="925"/>
    <cellStyle name="Comma 16" xfId="926"/>
    <cellStyle name="Comma 17" xfId="927"/>
    <cellStyle name="Comma 18" xfId="928"/>
    <cellStyle name="Comma 19" xfId="929"/>
    <cellStyle name="Comma 2" xfId="3"/>
    <cellStyle name="Comma 2 2" xfId="930"/>
    <cellStyle name="Comma 2 2 2 10" xfId="1794"/>
    <cellStyle name="Comma 2 3" xfId="931"/>
    <cellStyle name="Comma 2 3 2" xfId="932"/>
    <cellStyle name="Comma 2 4" xfId="933"/>
    <cellStyle name="Comma 2 5" xfId="934"/>
    <cellStyle name="Comma 2_Book1" xfId="935"/>
    <cellStyle name="Comma 20" xfId="936"/>
    <cellStyle name="Comma 20 2 2" xfId="1789"/>
    <cellStyle name="Comma 21" xfId="937"/>
    <cellStyle name="Comma 21 2" xfId="938"/>
    <cellStyle name="Comma 21 3" xfId="939"/>
    <cellStyle name="Comma 21 4" xfId="940"/>
    <cellStyle name="Comma 21 5" xfId="941"/>
    <cellStyle name="Comma 21 6" xfId="942"/>
    <cellStyle name="Comma 22" xfId="943"/>
    <cellStyle name="Comma 22 2" xfId="7"/>
    <cellStyle name="Comma 22 3" xfId="944"/>
    <cellStyle name="Comma 23" xfId="945"/>
    <cellStyle name="Comma 23 2" xfId="946"/>
    <cellStyle name="Comma 24" xfId="947"/>
    <cellStyle name="Comma 25" xfId="948"/>
    <cellStyle name="Comma 26" xfId="949"/>
    <cellStyle name="Comma 3" xfId="950"/>
    <cellStyle name="Comma 3 2" xfId="951"/>
    <cellStyle name="Comma 3 3" xfId="6"/>
    <cellStyle name="Comma 3_VBPL kiểm toán Đầu tư XDCB 2010" xfId="952"/>
    <cellStyle name="Comma 4" xfId="953"/>
    <cellStyle name="Comma 4 2" xfId="954"/>
    <cellStyle name="Comma 4_Bieu mau KH 2011 (gui Vu DP)" xfId="955"/>
    <cellStyle name="Comma 5" xfId="956"/>
    <cellStyle name="Comma 6" xfId="957"/>
    <cellStyle name="Comma 7" xfId="958"/>
    <cellStyle name="Comma 8" xfId="959"/>
    <cellStyle name="Comma 8 2" xfId="960"/>
    <cellStyle name="Comma 9" xfId="961"/>
    <cellStyle name="comma zerodec" xfId="962"/>
    <cellStyle name="Comma0" xfId="963"/>
    <cellStyle name="Comma0 - Modelo1" xfId="964"/>
    <cellStyle name="Comma0 - Style1" xfId="965"/>
    <cellStyle name="Comma0 2" xfId="966"/>
    <cellStyle name="Comma0_Book1" xfId="967"/>
    <cellStyle name="Comma1 - Modelo2" xfId="968"/>
    <cellStyle name="Comma1 - Style2" xfId="969"/>
    <cellStyle name="cong" xfId="970"/>
    <cellStyle name="Copied" xfId="971"/>
    <cellStyle name="Cࡵrrency_Sheet1_PRODUCTĠ" xfId="972"/>
    <cellStyle name="Currency [00]" xfId="973"/>
    <cellStyle name="Currency 2" xfId="974"/>
    <cellStyle name="Currency 3" xfId="975"/>
    <cellStyle name="Currency0" xfId="976"/>
    <cellStyle name="Currency0 2" xfId="977"/>
    <cellStyle name="Currency0 2 2" xfId="978"/>
    <cellStyle name="Currency0 2 3" xfId="979"/>
    <cellStyle name="Currency0 2 4" xfId="980"/>
    <cellStyle name="Currency0 2_Khoi cong moi 1" xfId="981"/>
    <cellStyle name="Currency0 3" xfId="982"/>
    <cellStyle name="Currency0 4" xfId="983"/>
    <cellStyle name="Currency0_Book1" xfId="984"/>
    <cellStyle name="Currency1" xfId="985"/>
    <cellStyle name="Check Cell 2" xfId="986"/>
    <cellStyle name="Chi phÝ kh¸c_Book1" xfId="987"/>
    <cellStyle name="chu" xfId="988"/>
    <cellStyle name="CHUONG" xfId="989"/>
    <cellStyle name="D1" xfId="990"/>
    <cellStyle name="Date" xfId="991"/>
    <cellStyle name="Date 2" xfId="992"/>
    <cellStyle name="Date Short" xfId="993"/>
    <cellStyle name="Date_17 bieu (hung cap nhap)" xfId="994"/>
    <cellStyle name="DAUDE" xfId="995"/>
    <cellStyle name="Decimal" xfId="996"/>
    <cellStyle name="Decimal 2" xfId="997"/>
    <cellStyle name="Decimal 3" xfId="998"/>
    <cellStyle name="Decimal 4" xfId="999"/>
    <cellStyle name="DELTA" xfId="1000"/>
    <cellStyle name="Dezimal [0]_35ERI8T2gbIEMixb4v26icuOo" xfId="1001"/>
    <cellStyle name="Dezimal_35ERI8T2gbIEMixb4v26icuOo" xfId="1002"/>
    <cellStyle name="Dg" xfId="1003"/>
    <cellStyle name="Dgia" xfId="1004"/>
    <cellStyle name="Dia" xfId="1005"/>
    <cellStyle name="Dollar (zero dec)" xfId="1006"/>
    <cellStyle name="Don gia" xfId="1007"/>
    <cellStyle name="DuToanBXD" xfId="1008"/>
    <cellStyle name="Dziesi?tny [0]_Invoices2001Slovakia" xfId="1009"/>
    <cellStyle name="Dziesi?tny_Invoices2001Slovakia" xfId="1010"/>
    <cellStyle name="Dziesietny [0]_Invoices2001Slovakia" xfId="1011"/>
    <cellStyle name="Dziesiętny [0]_Invoices2001Slovakia" xfId="1012"/>
    <cellStyle name="Dziesietny [0]_Invoices2001Slovakia_01_Nha so 1_Dien" xfId="1013"/>
    <cellStyle name="Dziesiętny [0]_Invoices2001Slovakia_01_Nha so 1_Dien" xfId="1014"/>
    <cellStyle name="Dziesietny [0]_Invoices2001Slovakia_10_Nha so 10_Dien1" xfId="1015"/>
    <cellStyle name="Dziesiętny [0]_Invoices2001Slovakia_10_Nha so 10_Dien1" xfId="1016"/>
    <cellStyle name="Dziesietny [0]_Invoices2001Slovakia_Book1" xfId="1017"/>
    <cellStyle name="Dziesiętny [0]_Invoices2001Slovakia_Book1" xfId="1018"/>
    <cellStyle name="Dziesietny [0]_Invoices2001Slovakia_Book1_1" xfId="1019"/>
    <cellStyle name="Dziesiętny [0]_Invoices2001Slovakia_Book1_1" xfId="1020"/>
    <cellStyle name="Dziesietny [0]_Invoices2001Slovakia_Book1_1_Book1" xfId="1021"/>
    <cellStyle name="Dziesiętny [0]_Invoices2001Slovakia_Book1_1_Book1" xfId="1022"/>
    <cellStyle name="Dziesietny [0]_Invoices2001Slovakia_Book1_2" xfId="1023"/>
    <cellStyle name="Dziesiętny [0]_Invoices2001Slovakia_Book1_2" xfId="1024"/>
    <cellStyle name="Dziesietny [0]_Invoices2001Slovakia_Book1_Nhu cau von ung truoc 2011 Tha h Hoa + Nge An gui TW" xfId="1025"/>
    <cellStyle name="Dziesiętny [0]_Invoices2001Slovakia_Book1_Nhu cau von ung truoc 2011 Tha h Hoa + Nge An gui TW" xfId="1026"/>
    <cellStyle name="Dziesietny [0]_Invoices2001Slovakia_Book1_Tong hop Cac tuyen(9-1-06)" xfId="1027"/>
    <cellStyle name="Dziesiętny [0]_Invoices2001Slovakia_Book1_Tong hop Cac tuyen(9-1-06)" xfId="1028"/>
    <cellStyle name="Dziesietny [0]_Invoices2001Slovakia_Book1_ung 2011 - 11-6-Thanh hoa-Nghe an" xfId="1029"/>
    <cellStyle name="Dziesiętny [0]_Invoices2001Slovakia_Book1_ung 2011 - 11-6-Thanh hoa-Nghe an" xfId="1030"/>
    <cellStyle name="Dziesietny [0]_Invoices2001Slovakia_Book1_ung truoc 2011 NSTW Thanh Hoa + Nge An gui Thu 12-5" xfId="1031"/>
    <cellStyle name="Dziesiętny [0]_Invoices2001Slovakia_Book1_ung truoc 2011 NSTW Thanh Hoa + Nge An gui Thu 12-5" xfId="1032"/>
    <cellStyle name="Dziesietny [0]_Invoices2001Slovakia_d-uong+TDT" xfId="1033"/>
    <cellStyle name="Dziesiętny [0]_Invoices2001Slovakia_Nhµ ®Ó xe" xfId="1034"/>
    <cellStyle name="Dziesietny [0]_Invoices2001Slovakia_Nha bao ve(28-7-05)" xfId="1035"/>
    <cellStyle name="Dziesiętny [0]_Invoices2001Slovakia_Nha bao ve(28-7-05)" xfId="1036"/>
    <cellStyle name="Dziesietny [0]_Invoices2001Slovakia_NHA de xe nguyen du" xfId="1037"/>
    <cellStyle name="Dziesiętny [0]_Invoices2001Slovakia_NHA de xe nguyen du" xfId="1038"/>
    <cellStyle name="Dziesietny [0]_Invoices2001Slovakia_Nhalamviec VTC(25-1-05)" xfId="1039"/>
    <cellStyle name="Dziesiętny [0]_Invoices2001Slovakia_Nhalamviec VTC(25-1-05)" xfId="1040"/>
    <cellStyle name="Dziesietny [0]_Invoices2001Slovakia_Nhu cau von ung truoc 2011 Tha h Hoa + Nge An gui TW" xfId="1041"/>
    <cellStyle name="Dziesiętny [0]_Invoices2001Slovakia_TDT KHANH HOA" xfId="1042"/>
    <cellStyle name="Dziesietny [0]_Invoices2001Slovakia_TDT KHANH HOA_Tong hop Cac tuyen(9-1-06)" xfId="1043"/>
    <cellStyle name="Dziesiętny [0]_Invoices2001Slovakia_TDT KHANH HOA_Tong hop Cac tuyen(9-1-06)" xfId="1044"/>
    <cellStyle name="Dziesietny [0]_Invoices2001Slovakia_TDT quangngai" xfId="1045"/>
    <cellStyle name="Dziesiętny [0]_Invoices2001Slovakia_TDT quangngai" xfId="1046"/>
    <cellStyle name="Dziesietny [0]_Invoices2001Slovakia_TMDT(10-5-06)" xfId="1047"/>
    <cellStyle name="Dziesietny_Invoices2001Slovakia" xfId="1048"/>
    <cellStyle name="Dziesiętny_Invoices2001Slovakia" xfId="1049"/>
    <cellStyle name="Dziesietny_Invoices2001Slovakia_01_Nha so 1_Dien" xfId="1050"/>
    <cellStyle name="Dziesiętny_Invoices2001Slovakia_01_Nha so 1_Dien" xfId="1051"/>
    <cellStyle name="Dziesietny_Invoices2001Slovakia_10_Nha so 10_Dien1" xfId="1052"/>
    <cellStyle name="Dziesiętny_Invoices2001Slovakia_10_Nha so 10_Dien1" xfId="1053"/>
    <cellStyle name="Dziesietny_Invoices2001Slovakia_Book1" xfId="1054"/>
    <cellStyle name="Dziesiętny_Invoices2001Slovakia_Book1" xfId="1055"/>
    <cellStyle name="Dziesietny_Invoices2001Slovakia_Book1_1" xfId="1056"/>
    <cellStyle name="Dziesiętny_Invoices2001Slovakia_Book1_1" xfId="1057"/>
    <cellStyle name="Dziesietny_Invoices2001Slovakia_Book1_1_Book1" xfId="1058"/>
    <cellStyle name="Dziesiętny_Invoices2001Slovakia_Book1_1_Book1" xfId="1059"/>
    <cellStyle name="Dziesietny_Invoices2001Slovakia_Book1_2" xfId="1060"/>
    <cellStyle name="Dziesiętny_Invoices2001Slovakia_Book1_2" xfId="1061"/>
    <cellStyle name="Dziesietny_Invoices2001Slovakia_Book1_Nhu cau von ung truoc 2011 Tha h Hoa + Nge An gui TW" xfId="1062"/>
    <cellStyle name="Dziesiętny_Invoices2001Slovakia_Book1_Nhu cau von ung truoc 2011 Tha h Hoa + Nge An gui TW" xfId="1063"/>
    <cellStyle name="Dziesietny_Invoices2001Slovakia_Book1_Tong hop Cac tuyen(9-1-06)" xfId="1064"/>
    <cellStyle name="Dziesiętny_Invoices2001Slovakia_Book1_Tong hop Cac tuyen(9-1-06)" xfId="1065"/>
    <cellStyle name="Dziesietny_Invoices2001Slovakia_Book1_ung 2011 - 11-6-Thanh hoa-Nghe an" xfId="1066"/>
    <cellStyle name="Dziesiętny_Invoices2001Slovakia_Book1_ung 2011 - 11-6-Thanh hoa-Nghe an" xfId="1067"/>
    <cellStyle name="Dziesietny_Invoices2001Slovakia_Book1_ung truoc 2011 NSTW Thanh Hoa + Nge An gui Thu 12-5" xfId="1068"/>
    <cellStyle name="Dziesiętny_Invoices2001Slovakia_Book1_ung truoc 2011 NSTW Thanh Hoa + Nge An gui Thu 12-5" xfId="1069"/>
    <cellStyle name="Dziesietny_Invoices2001Slovakia_d-uong+TDT" xfId="1070"/>
    <cellStyle name="Dziesiętny_Invoices2001Slovakia_Nhµ ®Ó xe" xfId="1071"/>
    <cellStyle name="Dziesietny_Invoices2001Slovakia_Nha bao ve(28-7-05)" xfId="1072"/>
    <cellStyle name="Dziesiętny_Invoices2001Slovakia_Nha bao ve(28-7-05)" xfId="1073"/>
    <cellStyle name="Dziesietny_Invoices2001Slovakia_NHA de xe nguyen du" xfId="1074"/>
    <cellStyle name="Dziesiętny_Invoices2001Slovakia_NHA de xe nguyen du" xfId="1075"/>
    <cellStyle name="Dziesietny_Invoices2001Slovakia_Nhalamviec VTC(25-1-05)" xfId="1076"/>
    <cellStyle name="Dziesiętny_Invoices2001Slovakia_Nhalamviec VTC(25-1-05)" xfId="1077"/>
    <cellStyle name="Dziesietny_Invoices2001Slovakia_Nhu cau von ung truoc 2011 Tha h Hoa + Nge An gui TW" xfId="1078"/>
    <cellStyle name="Dziesiętny_Invoices2001Slovakia_TDT KHANH HOA" xfId="1079"/>
    <cellStyle name="Dziesietny_Invoices2001Slovakia_TDT KHANH HOA_Tong hop Cac tuyen(9-1-06)" xfId="1080"/>
    <cellStyle name="Dziesiętny_Invoices2001Slovakia_TDT KHANH HOA_Tong hop Cac tuyen(9-1-06)" xfId="1081"/>
    <cellStyle name="Dziesietny_Invoices2001Slovakia_TDT quangngai" xfId="1082"/>
    <cellStyle name="Dziesiętny_Invoices2001Slovakia_TDT quangngai" xfId="1083"/>
    <cellStyle name="Dziesietny_Invoices2001Slovakia_TMDT(10-5-06)" xfId="1084"/>
    <cellStyle name="Đầu ra" xfId="1085"/>
    <cellStyle name="Đầu vào" xfId="1086"/>
    <cellStyle name="Đề mục 1" xfId="1087"/>
    <cellStyle name="Đề mục 2" xfId="1088"/>
    <cellStyle name="Đề mục 3" xfId="1089"/>
    <cellStyle name="Đề mục 4" xfId="1090"/>
    <cellStyle name="e" xfId="1091"/>
    <cellStyle name="Encabez1" xfId="1092"/>
    <cellStyle name="Encabez2" xfId="1093"/>
    <cellStyle name="Enter Currency (0)" xfId="1094"/>
    <cellStyle name="Enter Currency (2)" xfId="1095"/>
    <cellStyle name="Enter Units (0)" xfId="1096"/>
    <cellStyle name="Enter Units (1)" xfId="1097"/>
    <cellStyle name="Enter Units (2)" xfId="1098"/>
    <cellStyle name="Entered" xfId="1099"/>
    <cellStyle name="En-tete1" xfId="1100"/>
    <cellStyle name="En-tete2" xfId="1101"/>
    <cellStyle name="Euro" xfId="1102"/>
    <cellStyle name="Explanatory Text 2" xfId="1103"/>
    <cellStyle name="f" xfId="1104"/>
    <cellStyle name="F2" xfId="1105"/>
    <cellStyle name="F3" xfId="1106"/>
    <cellStyle name="F4" xfId="1107"/>
    <cellStyle name="F5" xfId="1108"/>
    <cellStyle name="F6" xfId="1109"/>
    <cellStyle name="F7" xfId="1110"/>
    <cellStyle name="F8" xfId="1111"/>
    <cellStyle name="Fijo" xfId="1112"/>
    <cellStyle name="Financier" xfId="1113"/>
    <cellStyle name="Financiero" xfId="1114"/>
    <cellStyle name="Fixe" xfId="1115"/>
    <cellStyle name="Fixed" xfId="1116"/>
    <cellStyle name="Fixed 2" xfId="1117"/>
    <cellStyle name="Font Britannic16" xfId="1118"/>
    <cellStyle name="Font Britannic18" xfId="1119"/>
    <cellStyle name="Font CenturyCond 18" xfId="1120"/>
    <cellStyle name="Font Cond20" xfId="1121"/>
    <cellStyle name="Font LucidaSans16" xfId="1122"/>
    <cellStyle name="Font NewCenturyCond18" xfId="1123"/>
    <cellStyle name="Font Ottawa14" xfId="1124"/>
    <cellStyle name="Font Ottawa16" xfId="1125"/>
    <cellStyle name="Formulas" xfId="1126"/>
    <cellStyle name="Ghi chú" xfId="1127"/>
    <cellStyle name="Good 2" xfId="1128"/>
    <cellStyle name="Grey" xfId="1129"/>
    <cellStyle name="Group" xfId="1130"/>
    <cellStyle name="gia" xfId="1131"/>
    <cellStyle name="H" xfId="1132"/>
    <cellStyle name="ha" xfId="1133"/>
    <cellStyle name="Head 1" xfId="1134"/>
    <cellStyle name="HEADER" xfId="1135"/>
    <cellStyle name="Header1" xfId="1136"/>
    <cellStyle name="Header2" xfId="1137"/>
    <cellStyle name="Heading 1 2" xfId="1138"/>
    <cellStyle name="Heading 1 3" xfId="1139"/>
    <cellStyle name="Heading 2 2" xfId="1140"/>
    <cellStyle name="Heading 2 3" xfId="1141"/>
    <cellStyle name="Heading 3 2" xfId="1142"/>
    <cellStyle name="Heading 4 2" xfId="1143"/>
    <cellStyle name="Heading1" xfId="1144"/>
    <cellStyle name="Heading2" xfId="1145"/>
    <cellStyle name="HEADINGS" xfId="1146"/>
    <cellStyle name="HEADINGSTOP" xfId="1147"/>
    <cellStyle name="headoption" xfId="1148"/>
    <cellStyle name="hoa" xfId="1149"/>
    <cellStyle name="Hoa-Scholl" xfId="1150"/>
    <cellStyle name="HUY" xfId="1151"/>
    <cellStyle name="i phÝ kh¸c_B¶ng 2" xfId="1152"/>
    <cellStyle name="I.3" xfId="1153"/>
    <cellStyle name="i·0" xfId="1154"/>
    <cellStyle name="ï-¾È»ê_BiÓu TB" xfId="1155"/>
    <cellStyle name="Input [yellow]" xfId="1156"/>
    <cellStyle name="Input 2" xfId="1157"/>
    <cellStyle name="k" xfId="1158"/>
    <cellStyle name="k_TONG HOP KINH PHI" xfId="1159"/>
    <cellStyle name="k_ÿÿÿÿÿ" xfId="1160"/>
    <cellStyle name="k_ÿÿÿÿÿ_1" xfId="1161"/>
    <cellStyle name="k_ÿÿÿÿÿ_2" xfId="1162"/>
    <cellStyle name="Kiểm tra Ô" xfId="1163"/>
    <cellStyle name="KL" xfId="1164"/>
    <cellStyle name="kh¸c_Bang Chi tieu" xfId="1165"/>
    <cellStyle name="khanh" xfId="1166"/>
    <cellStyle name="khoa2" xfId="1167"/>
    <cellStyle name="khung" xfId="1168"/>
    <cellStyle name="LAS - XD 354" xfId="1169"/>
    <cellStyle name="Ledger 17 x 11 in" xfId="1170"/>
    <cellStyle name="left" xfId="1171"/>
    <cellStyle name="Line" xfId="1172"/>
    <cellStyle name="Link Currency (0)" xfId="1173"/>
    <cellStyle name="Link Currency (2)" xfId="1174"/>
    <cellStyle name="Link Units (0)" xfId="1175"/>
    <cellStyle name="Link Units (1)" xfId="1176"/>
    <cellStyle name="Link Units (2)" xfId="1177"/>
    <cellStyle name="Linked Cell 2" xfId="1178"/>
    <cellStyle name="MAU" xfId="1179"/>
    <cellStyle name="Migliaia (0)_CALPREZZ" xfId="1180"/>
    <cellStyle name="Migliaia_ PESO ELETTR." xfId="1181"/>
    <cellStyle name="Millares [0]_10 AVERIAS MASIVAS + ANT" xfId="1182"/>
    <cellStyle name="Millares_Well Timing" xfId="1183"/>
    <cellStyle name="Milliers [0]_      " xfId="1184"/>
    <cellStyle name="Milliers_      " xfId="1185"/>
    <cellStyle name="Model" xfId="1186"/>
    <cellStyle name="moi" xfId="1187"/>
    <cellStyle name="Moneda [0]_Well Timing" xfId="1188"/>
    <cellStyle name="Moneda_Well Timing" xfId="1189"/>
    <cellStyle name="Monetaire" xfId="1190"/>
    <cellStyle name="Monétaire [0]_      " xfId="1191"/>
    <cellStyle name="Monétaire_      " xfId="1192"/>
    <cellStyle name="n" xfId="1193"/>
    <cellStyle name="n_17 bieu (hung cap nhap)" xfId="1194"/>
    <cellStyle name="n_Bao cao doan cong tac cua Bo thang 4-2010" xfId="1195"/>
    <cellStyle name="n_goi 4 - qt" xfId="1196"/>
    <cellStyle name="n_VBPL kiểm toán Đầu tư XDCB 2010" xfId="1197"/>
    <cellStyle name="Neutral 2" xfId="1198"/>
    <cellStyle name="New" xfId="1199"/>
    <cellStyle name="New Times Roman" xfId="1200"/>
    <cellStyle name="no dec" xfId="1201"/>
    <cellStyle name="ÑONVÒ" xfId="1202"/>
    <cellStyle name="Normal" xfId="0" builtinId="0"/>
    <cellStyle name="Normal - ??1" xfId="1203"/>
    <cellStyle name="Normal - Style1" xfId="1204"/>
    <cellStyle name="Normal - Style1 2" xfId="1205"/>
    <cellStyle name="Normal - Style1 2 2" xfId="1206"/>
    <cellStyle name="Normal - Style1 2 3" xfId="1207"/>
    <cellStyle name="Normal - Style1 2 4" xfId="1208"/>
    <cellStyle name="Normal - Style1 2_Khoi cong moi 1" xfId="1209"/>
    <cellStyle name="Normal - Style1 3" xfId="1210"/>
    <cellStyle name="Normal - Style1 4" xfId="1211"/>
    <cellStyle name="Normal - Style1_Bao cao kiem toan kh 2010" xfId="1212"/>
    <cellStyle name="Normal - 유형1" xfId="1213"/>
    <cellStyle name="Normal 10" xfId="1214"/>
    <cellStyle name="Normal 11" xfId="1215"/>
    <cellStyle name="Normal 12" xfId="1216"/>
    <cellStyle name="Normal 13" xfId="1217"/>
    <cellStyle name="Normal 14" xfId="1218"/>
    <cellStyle name="Normal 15" xfId="1219"/>
    <cellStyle name="Normal 16" xfId="1220"/>
    <cellStyle name="Normal 17" xfId="1221"/>
    <cellStyle name="Normal 18" xfId="1222"/>
    <cellStyle name="Normal 19" xfId="1223"/>
    <cellStyle name="Normal 2" xfId="2"/>
    <cellStyle name="Normal 2 2" xfId="1224"/>
    <cellStyle name="Normal 2 3" xfId="1225"/>
    <cellStyle name="Normal 2 3 2" xfId="1226"/>
    <cellStyle name="Normal 2 30" xfId="1792"/>
    <cellStyle name="Normal 2_17 bieu (hung cap nhap)" xfId="1227"/>
    <cellStyle name="Normal 20" xfId="1228"/>
    <cellStyle name="Normal 21" xfId="1229"/>
    <cellStyle name="Normal 22" xfId="1230"/>
    <cellStyle name="Normal 23" xfId="1231"/>
    <cellStyle name="Normal 24" xfId="1232"/>
    <cellStyle name="Normal 3" xfId="4"/>
    <cellStyle name="Normal 3 2" xfId="1233"/>
    <cellStyle name="Normal 3 4" xfId="1234"/>
    <cellStyle name="Normal 3_17 bieu (hung cap nhap)" xfId="1235"/>
    <cellStyle name="Normal 4" xfId="1236"/>
    <cellStyle name="Normal 4 18" xfId="1793"/>
    <cellStyle name="Normal 4 2" xfId="1237"/>
    <cellStyle name="Normal 4_Bieu mau KH 2011 (gui Vu DP)" xfId="1238"/>
    <cellStyle name="Normal 5" xfId="1239"/>
    <cellStyle name="Normal 5 2" xfId="1240"/>
    <cellStyle name="Normal 5 2 3" xfId="1790"/>
    <cellStyle name="Normal 5 3" xfId="5"/>
    <cellStyle name="Normal 5_Book1" xfId="1241"/>
    <cellStyle name="Normal 6" xfId="1242"/>
    <cellStyle name="Normal 6 2" xfId="1243"/>
    <cellStyle name="Normal 6 3" xfId="1244"/>
    <cellStyle name="Normal 6 4" xfId="1245"/>
    <cellStyle name="Normal 6 5" xfId="1246"/>
    <cellStyle name="Normal 6 6" xfId="1247"/>
    <cellStyle name="Normal 6_Bieu mau KH 2011 (gui Vu DP)" xfId="1248"/>
    <cellStyle name="Normal 7" xfId="1249"/>
    <cellStyle name="Normal 8" xfId="8"/>
    <cellStyle name="Normal 9" xfId="1250"/>
    <cellStyle name="Normal 9 2" xfId="1251"/>
    <cellStyle name="Normal 9 3" xfId="1252"/>
    <cellStyle name="Normal_Bieu mau (CV )" xfId="1791"/>
    <cellStyle name="Normal1" xfId="1253"/>
    <cellStyle name="Normal8" xfId="1254"/>
    <cellStyle name="NORMAL-ADB" xfId="1255"/>
    <cellStyle name="Normale_ PESO ELETTR." xfId="1256"/>
    <cellStyle name="Normalny_Cennik obowiazuje od 06-08-2001 r (1)" xfId="1257"/>
    <cellStyle name="Note 2" xfId="1258"/>
    <cellStyle name="NWM" xfId="1259"/>
    <cellStyle name="nga" xfId="1260"/>
    <cellStyle name="Nhấn1" xfId="1261"/>
    <cellStyle name="Nhấn2" xfId="1262"/>
    <cellStyle name="Nhấn3" xfId="1263"/>
    <cellStyle name="Nhấn4" xfId="1264"/>
    <cellStyle name="Nhấn5" xfId="1265"/>
    <cellStyle name="Nhấn6" xfId="1266"/>
    <cellStyle name="Ò_x000d_Normal_123569" xfId="1267"/>
    <cellStyle name="Œ…‹æØ‚è [0.00]_††††† " xfId="1268"/>
    <cellStyle name="Œ…‹æØ‚è_††††† " xfId="1269"/>
    <cellStyle name="oft Excel]_x000d__x000a_Comment=open=/f ‚ðw’è‚·‚é‚ÆAƒ†[ƒU[’è‹`ŠÖ”‚ðŠÖ”“\‚è•t‚¯‚Ìˆê——‚É“o˜^‚·‚é‚±‚Æ‚ª‚Å‚«‚Ü‚·B_x000d__x000a_Maximized" xfId="1270"/>
    <cellStyle name="oft Excel]_x000d__x000a_Comment=open=/f ‚ðŽw’è‚·‚é‚ÆAƒ†[ƒU[’è‹`ŠÖ”‚ðŠÖ”“\‚è•t‚¯‚Ìˆê——‚É“o˜^‚·‚é‚±‚Æ‚ª‚Å‚«‚Ü‚·B_x000d__x000a_Maximized" xfId="1271"/>
    <cellStyle name="oft Excel]_x000d__x000a_Comment=The open=/f lines load custom functions into the Paste Function list._x000d__x000a_Maximized=2_x000d__x000a_Basics=1_x000d__x000a_A" xfId="1272"/>
    <cellStyle name="oft Excel]_x000d__x000a_Comment=The open=/f lines load custom functions into the Paste Function list._x000d__x000a_Maximized=3_x000d__x000a_Basics=1_x000d__x000a_A" xfId="1273"/>
    <cellStyle name="omma [0]_Mktg Prog" xfId="1274"/>
    <cellStyle name="ormal_Sheet1_1" xfId="1275"/>
    <cellStyle name="Output 2" xfId="1276"/>
    <cellStyle name="Ô Được nối kết" xfId="1277"/>
    <cellStyle name="p" xfId="1278"/>
    <cellStyle name="paint" xfId="1279"/>
    <cellStyle name="Pattern" xfId="1280"/>
    <cellStyle name="per.style" xfId="1281"/>
    <cellStyle name="Percent [0]" xfId="1282"/>
    <cellStyle name="Percent [00]" xfId="1283"/>
    <cellStyle name="Percent [2]" xfId="1284"/>
    <cellStyle name="Percent 2" xfId="1285"/>
    <cellStyle name="Percent 3" xfId="1286"/>
    <cellStyle name="PERCENTAGE" xfId="1287"/>
    <cellStyle name="Pourcentage" xfId="1288"/>
    <cellStyle name="PrePop Currency (0)" xfId="1289"/>
    <cellStyle name="PrePop Currency (2)" xfId="1290"/>
    <cellStyle name="PrePop Units (0)" xfId="1291"/>
    <cellStyle name="PrePop Units (1)" xfId="1292"/>
    <cellStyle name="PrePop Units (2)" xfId="1293"/>
    <cellStyle name="pricing" xfId="1294"/>
    <cellStyle name="PSChar" xfId="1295"/>
    <cellStyle name="PSHeading" xfId="1296"/>
    <cellStyle name="PHONG" xfId="1297"/>
    <cellStyle name="regstoresfromspecstores" xfId="1298"/>
    <cellStyle name="RevList" xfId="1299"/>
    <cellStyle name="rlink_tiªn l­în_x001b_Hyperlink_TONG HOP KINH PHI" xfId="1300"/>
    <cellStyle name="rmal_ADAdot" xfId="1301"/>
    <cellStyle name="S—_x0008_" xfId="1302"/>
    <cellStyle name="s]_x000d__x000a_spooler=yes_x000d__x000a_load=_x000d__x000a_Beep=yes_x000d__x000a_NullPort=None_x000d__x000a_BorderWidth=3_x000d__x000a_CursorBlinkRate=1200_x000d__x000a_DoubleClickSpeed=452_x000d__x000a_Programs=co" xfId="1303"/>
    <cellStyle name="SAPBEXaggData" xfId="1304"/>
    <cellStyle name="SAPBEXaggDataEmph" xfId="1305"/>
    <cellStyle name="SAPBEXaggItem" xfId="1306"/>
    <cellStyle name="SAPBEXchaText" xfId="1307"/>
    <cellStyle name="SAPBEXexcBad7" xfId="1308"/>
    <cellStyle name="SAPBEXexcBad8" xfId="1309"/>
    <cellStyle name="SAPBEXexcBad9" xfId="1310"/>
    <cellStyle name="SAPBEXexcCritical4" xfId="1311"/>
    <cellStyle name="SAPBEXexcCritical5" xfId="1312"/>
    <cellStyle name="SAPBEXexcCritical6" xfId="1313"/>
    <cellStyle name="SAPBEXexcGood1" xfId="1314"/>
    <cellStyle name="SAPBEXexcGood2" xfId="1315"/>
    <cellStyle name="SAPBEXexcGood3" xfId="1316"/>
    <cellStyle name="SAPBEXfilterDrill" xfId="1317"/>
    <cellStyle name="SAPBEXfilterItem" xfId="1318"/>
    <cellStyle name="SAPBEXfilterText" xfId="1319"/>
    <cellStyle name="SAPBEXformats" xfId="1320"/>
    <cellStyle name="SAPBEXheaderItem" xfId="1321"/>
    <cellStyle name="SAPBEXheaderText" xfId="1322"/>
    <cellStyle name="SAPBEXresData" xfId="1323"/>
    <cellStyle name="SAPBEXresDataEmph" xfId="1324"/>
    <cellStyle name="SAPBEXresItem" xfId="1325"/>
    <cellStyle name="SAPBEXstdData" xfId="1326"/>
    <cellStyle name="SAPBEXstdDataEmph" xfId="1327"/>
    <cellStyle name="SAPBEXstdItem" xfId="1328"/>
    <cellStyle name="SAPBEXtitle" xfId="1329"/>
    <cellStyle name="SAPBEXundefined" xfId="1330"/>
    <cellStyle name="serJet 1200 Series PCL 6" xfId="1331"/>
    <cellStyle name="SHADEDSTORES" xfId="1332"/>
    <cellStyle name="so" xfId="1333"/>
    <cellStyle name="SO%" xfId="1334"/>
    <cellStyle name="so_Book1" xfId="1335"/>
    <cellStyle name="songuyen" xfId="1336"/>
    <cellStyle name="specstores" xfId="1337"/>
    <cellStyle name="Standard_AAbgleich" xfId="1338"/>
    <cellStyle name="STT" xfId="1339"/>
    <cellStyle name="STTDG" xfId="1340"/>
    <cellStyle name="Style 1" xfId="1341"/>
    <cellStyle name="Style 10" xfId="1342"/>
    <cellStyle name="Style 100" xfId="1343"/>
    <cellStyle name="Style 101" xfId="1344"/>
    <cellStyle name="Style 102" xfId="1345"/>
    <cellStyle name="Style 103" xfId="1346"/>
    <cellStyle name="Style 104" xfId="1347"/>
    <cellStyle name="Style 105" xfId="1348"/>
    <cellStyle name="Style 106" xfId="1349"/>
    <cellStyle name="Style 107" xfId="1350"/>
    <cellStyle name="Style 108" xfId="1351"/>
    <cellStyle name="Style 109" xfId="1352"/>
    <cellStyle name="Style 11" xfId="1353"/>
    <cellStyle name="Style 110" xfId="1354"/>
    <cellStyle name="Style 111" xfId="1355"/>
    <cellStyle name="Style 112" xfId="1356"/>
    <cellStyle name="Style 113" xfId="1357"/>
    <cellStyle name="Style 114" xfId="1358"/>
    <cellStyle name="Style 115" xfId="1359"/>
    <cellStyle name="Style 116" xfId="1360"/>
    <cellStyle name="Style 117" xfId="1361"/>
    <cellStyle name="Style 118" xfId="1362"/>
    <cellStyle name="Style 119" xfId="1363"/>
    <cellStyle name="Style 12" xfId="1364"/>
    <cellStyle name="Style 120" xfId="1365"/>
    <cellStyle name="Style 121" xfId="1366"/>
    <cellStyle name="Style 122" xfId="1367"/>
    <cellStyle name="Style 123" xfId="1368"/>
    <cellStyle name="Style 124" xfId="1369"/>
    <cellStyle name="Style 125" xfId="1370"/>
    <cellStyle name="Style 126" xfId="1371"/>
    <cellStyle name="Style 127" xfId="1372"/>
    <cellStyle name="Style 128" xfId="1373"/>
    <cellStyle name="Style 129" xfId="1374"/>
    <cellStyle name="Style 13" xfId="1375"/>
    <cellStyle name="Style 130" xfId="1376"/>
    <cellStyle name="Style 131" xfId="1377"/>
    <cellStyle name="Style 132" xfId="1378"/>
    <cellStyle name="Style 133" xfId="1379"/>
    <cellStyle name="Style 134" xfId="1380"/>
    <cellStyle name="Style 135" xfId="1381"/>
    <cellStyle name="Style 136" xfId="1382"/>
    <cellStyle name="Style 137" xfId="1383"/>
    <cellStyle name="Style 138" xfId="1384"/>
    <cellStyle name="Style 139" xfId="1385"/>
    <cellStyle name="Style 14" xfId="1386"/>
    <cellStyle name="Style 140" xfId="1387"/>
    <cellStyle name="Style 141" xfId="1388"/>
    <cellStyle name="Style 142" xfId="1389"/>
    <cellStyle name="Style 143" xfId="1390"/>
    <cellStyle name="Style 144" xfId="1391"/>
    <cellStyle name="Style 145" xfId="1392"/>
    <cellStyle name="Style 146" xfId="1393"/>
    <cellStyle name="Style 147" xfId="1394"/>
    <cellStyle name="Style 148" xfId="1395"/>
    <cellStyle name="Style 149" xfId="1396"/>
    <cellStyle name="Style 15" xfId="1397"/>
    <cellStyle name="Style 150" xfId="1398"/>
    <cellStyle name="Style 151" xfId="1399"/>
    <cellStyle name="Style 152" xfId="1400"/>
    <cellStyle name="Style 153" xfId="1401"/>
    <cellStyle name="Style 154" xfId="1402"/>
    <cellStyle name="Style 155" xfId="1403"/>
    <cellStyle name="Style 156" xfId="1404"/>
    <cellStyle name="Style 157" xfId="1405"/>
    <cellStyle name="Style 158" xfId="1406"/>
    <cellStyle name="Style 159" xfId="1407"/>
    <cellStyle name="Style 16" xfId="1408"/>
    <cellStyle name="Style 160" xfId="1409"/>
    <cellStyle name="Style 161" xfId="1410"/>
    <cellStyle name="Style 162" xfId="1411"/>
    <cellStyle name="Style 163" xfId="1412"/>
    <cellStyle name="Style 17" xfId="1413"/>
    <cellStyle name="Style 18" xfId="1414"/>
    <cellStyle name="Style 19" xfId="1415"/>
    <cellStyle name="Style 2" xfId="1416"/>
    <cellStyle name="Style 20" xfId="1417"/>
    <cellStyle name="Style 21" xfId="1418"/>
    <cellStyle name="Style 22" xfId="1419"/>
    <cellStyle name="Style 23" xfId="1420"/>
    <cellStyle name="Style 24" xfId="1421"/>
    <cellStyle name="Style 25" xfId="1422"/>
    <cellStyle name="Style 26" xfId="1423"/>
    <cellStyle name="Style 27" xfId="1424"/>
    <cellStyle name="Style 28" xfId="1425"/>
    <cellStyle name="Style 29" xfId="1426"/>
    <cellStyle name="Style 3" xfId="1427"/>
    <cellStyle name="Style 30" xfId="1428"/>
    <cellStyle name="Style 31" xfId="1429"/>
    <cellStyle name="Style 32" xfId="1430"/>
    <cellStyle name="Style 33" xfId="1431"/>
    <cellStyle name="Style 34" xfId="1432"/>
    <cellStyle name="Style 35" xfId="1433"/>
    <cellStyle name="Style 36" xfId="1434"/>
    <cellStyle name="Style 37" xfId="1435"/>
    <cellStyle name="Style 38" xfId="1436"/>
    <cellStyle name="Style 39" xfId="1437"/>
    <cellStyle name="Style 4" xfId="1438"/>
    <cellStyle name="Style 40" xfId="1439"/>
    <cellStyle name="Style 41" xfId="1440"/>
    <cellStyle name="Style 42" xfId="1441"/>
    <cellStyle name="Style 43" xfId="1442"/>
    <cellStyle name="Style 44" xfId="1443"/>
    <cellStyle name="Style 45" xfId="1444"/>
    <cellStyle name="Style 46" xfId="1445"/>
    <cellStyle name="Style 47" xfId="1446"/>
    <cellStyle name="Style 48" xfId="1447"/>
    <cellStyle name="Style 49" xfId="1448"/>
    <cellStyle name="Style 5" xfId="1449"/>
    <cellStyle name="Style 50" xfId="1450"/>
    <cellStyle name="Style 51" xfId="1451"/>
    <cellStyle name="Style 52" xfId="1452"/>
    <cellStyle name="Style 53" xfId="1453"/>
    <cellStyle name="Style 54" xfId="1454"/>
    <cellStyle name="Style 55" xfId="1455"/>
    <cellStyle name="Style 56" xfId="1456"/>
    <cellStyle name="Style 57" xfId="1457"/>
    <cellStyle name="Style 58" xfId="1458"/>
    <cellStyle name="Style 59" xfId="1459"/>
    <cellStyle name="Style 6" xfId="1460"/>
    <cellStyle name="Style 60" xfId="1461"/>
    <cellStyle name="Style 61" xfId="1462"/>
    <cellStyle name="Style 62" xfId="1463"/>
    <cellStyle name="Style 63" xfId="1464"/>
    <cellStyle name="Style 64" xfId="1465"/>
    <cellStyle name="Style 65" xfId="1466"/>
    <cellStyle name="Style 66" xfId="1467"/>
    <cellStyle name="Style 67" xfId="1468"/>
    <cellStyle name="Style 68" xfId="1469"/>
    <cellStyle name="Style 69" xfId="1470"/>
    <cellStyle name="Style 7" xfId="1471"/>
    <cellStyle name="Style 70" xfId="1472"/>
    <cellStyle name="Style 71" xfId="1473"/>
    <cellStyle name="Style 72" xfId="1474"/>
    <cellStyle name="Style 73" xfId="1475"/>
    <cellStyle name="Style 74" xfId="1476"/>
    <cellStyle name="Style 75" xfId="1477"/>
    <cellStyle name="Style 76" xfId="1478"/>
    <cellStyle name="Style 77" xfId="1479"/>
    <cellStyle name="Style 78" xfId="1480"/>
    <cellStyle name="Style 79" xfId="1481"/>
    <cellStyle name="Style 8" xfId="1482"/>
    <cellStyle name="Style 80" xfId="1483"/>
    <cellStyle name="Style 81" xfId="1484"/>
    <cellStyle name="Style 82" xfId="1485"/>
    <cellStyle name="Style 83" xfId="1486"/>
    <cellStyle name="Style 84" xfId="1487"/>
    <cellStyle name="Style 85" xfId="1488"/>
    <cellStyle name="Style 86" xfId="1489"/>
    <cellStyle name="Style 87" xfId="1490"/>
    <cellStyle name="Style 88" xfId="1491"/>
    <cellStyle name="Style 89" xfId="1492"/>
    <cellStyle name="Style 9" xfId="1493"/>
    <cellStyle name="Style 90" xfId="1494"/>
    <cellStyle name="Style 91" xfId="1495"/>
    <cellStyle name="Style 92" xfId="1496"/>
    <cellStyle name="Style 93" xfId="1497"/>
    <cellStyle name="Style 94" xfId="1498"/>
    <cellStyle name="Style 95" xfId="1499"/>
    <cellStyle name="Style 96" xfId="1500"/>
    <cellStyle name="Style 97" xfId="1501"/>
    <cellStyle name="Style 98" xfId="1502"/>
    <cellStyle name="Style 99" xfId="1503"/>
    <cellStyle name="Style Date" xfId="1504"/>
    <cellStyle name="style_1" xfId="1505"/>
    <cellStyle name="subhead" xfId="1506"/>
    <cellStyle name="Subtotal" xfId="1507"/>
    <cellStyle name="symbol" xfId="1508"/>
    <cellStyle name="T" xfId="1509"/>
    <cellStyle name="T_BANG LUONG MOI KSDH va KSDC (co phu cap khu vuc)" xfId="1510"/>
    <cellStyle name="T_bao cao" xfId="1511"/>
    <cellStyle name="T_Bao cao so lieu kiem toan nam 2007 sua" xfId="1512"/>
    <cellStyle name="T_BBTNG-06" xfId="1513"/>
    <cellStyle name="T_BC CTMT-2008 Ttinh" xfId="1514"/>
    <cellStyle name="T_BC CTMT-2008 Ttinh_bieu tong hop" xfId="1515"/>
    <cellStyle name="T_BC CTMT-2008 Ttinh_Tong hop ra soat von ung 2011 -Chau" xfId="1516"/>
    <cellStyle name="T_BC CTMT-2008 Ttinh_Tong hop -Yte-Giao thong-Thuy loi-24-6" xfId="1517"/>
    <cellStyle name="T_Bc_tuan_1_CKy_6_KONTUM" xfId="1518"/>
    <cellStyle name="T_Bc_tuan_1_CKy_6_KONTUM_Book1" xfId="1519"/>
    <cellStyle name="T_Bieu mau danh muc du an thuoc CTMTQG nam 2008" xfId="1520"/>
    <cellStyle name="T_Bieu mau danh muc du an thuoc CTMTQG nam 2008_bieu tong hop" xfId="1521"/>
    <cellStyle name="T_Bieu mau danh muc du an thuoc CTMTQG nam 2008_Tong hop ra soat von ung 2011 -Chau" xfId="1522"/>
    <cellStyle name="T_Bieu mau danh muc du an thuoc CTMTQG nam 2008_Tong hop -Yte-Giao thong-Thuy loi-24-6" xfId="1523"/>
    <cellStyle name="T_Bieu tong hop nhu cau ung 2011 da chon loc -Mien nui" xfId="1524"/>
    <cellStyle name="T_Book1" xfId="1525"/>
    <cellStyle name="T_Book1_1" xfId="1526"/>
    <cellStyle name="T_Book1_1_Bieu mau ung 2011-Mien Trung-TPCP-11-6" xfId="1527"/>
    <cellStyle name="T_Book1_1_bieu tong hop" xfId="1528"/>
    <cellStyle name="T_Book1_1_Bieu tong hop nhu cau ung 2011 da chon loc -Mien nui" xfId="1529"/>
    <cellStyle name="T_Book1_1_Book1" xfId="1530"/>
    <cellStyle name="T_Book1_1_CPK" xfId="1531"/>
    <cellStyle name="T_Book1_1_KL NT dap nen Dot 3" xfId="1532"/>
    <cellStyle name="T_Book1_1_KL NT Dot 3" xfId="1533"/>
    <cellStyle name="T_Book1_1_Khoi luong cac hang muc chi tiet-702" xfId="1534"/>
    <cellStyle name="T_Book1_1_khoiluongbdacdoa" xfId="1535"/>
    <cellStyle name="T_Book1_1_mau KL vach son" xfId="1536"/>
    <cellStyle name="T_Book1_1_Nhu cau tam ung NSNN&amp;TPCP&amp;ODA theo tieu chi cua Bo (CV410_BKH-TH)_vung Tay Nguyen (11.6.2010)" xfId="1537"/>
    <cellStyle name="T_Book1_1_Tong hop ra soat von ung 2011 -Chau" xfId="1538"/>
    <cellStyle name="T_Book1_1_Tong hop -Yte-Giao thong-Thuy loi-24-6" xfId="1539"/>
    <cellStyle name="T_Book1_1_Thiet bi" xfId="1540"/>
    <cellStyle name="T_Book1_1_Thong ke cong" xfId="1541"/>
    <cellStyle name="T_Book1_2" xfId="1542"/>
    <cellStyle name="T_Book1_2_DTDuong dong tien -sua tham tra 2009 - luong 650" xfId="1543"/>
    <cellStyle name="T_Book1_Bao cao kiem toan kh 2010" xfId="1544"/>
    <cellStyle name="T_Book1_Bieu mau danh muc du an thuoc CTMTQG nam 2008" xfId="1545"/>
    <cellStyle name="T_Book1_Bieu mau danh muc du an thuoc CTMTQG nam 2008_bieu tong hop" xfId="1546"/>
    <cellStyle name="T_Book1_Bieu mau danh muc du an thuoc CTMTQG nam 2008_Tong hop ra soat von ung 2011 -Chau" xfId="1547"/>
    <cellStyle name="T_Book1_Bieu mau danh muc du an thuoc CTMTQG nam 2008_Tong hop -Yte-Giao thong-Thuy loi-24-6" xfId="1548"/>
    <cellStyle name="T_Book1_Bieu tong hop nhu cau ung 2011 da chon loc -Mien nui" xfId="1549"/>
    <cellStyle name="T_Book1_Book1" xfId="1550"/>
    <cellStyle name="T_Book1_Book1_1" xfId="1551"/>
    <cellStyle name="T_Book1_CPK" xfId="1552"/>
    <cellStyle name="T_Book1_DT492" xfId="1553"/>
    <cellStyle name="T_Book1_DT972000" xfId="1554"/>
    <cellStyle name="T_Book1_DTDuong dong tien -sua tham tra 2009 - luong 650" xfId="1555"/>
    <cellStyle name="T_Book1_Du an khoi cong moi nam 2010" xfId="1556"/>
    <cellStyle name="T_Book1_Du an khoi cong moi nam 2010_bieu tong hop" xfId="1557"/>
    <cellStyle name="T_Book1_Du an khoi cong moi nam 2010_Tong hop ra soat von ung 2011 -Chau" xfId="1558"/>
    <cellStyle name="T_Book1_Du an khoi cong moi nam 2010_Tong hop -Yte-Giao thong-Thuy loi-24-6" xfId="1559"/>
    <cellStyle name="T_Book1_Du toan khao sat (bo sung 2009)" xfId="1560"/>
    <cellStyle name="T_Book1_Hang Tom goi9 9-07(Cau 12 sua)" xfId="1561"/>
    <cellStyle name="T_Book1_HECO-NR78-Gui a-Vinh(15-5-07)" xfId="1562"/>
    <cellStyle name="T_Book1_Ke hoach 2010 (theo doi)2" xfId="1563"/>
    <cellStyle name="T_Book1_Ket qua phan bo von nam 2008" xfId="1564"/>
    <cellStyle name="T_Book1_KL NT dap nen Dot 3" xfId="1565"/>
    <cellStyle name="T_Book1_KL NT Dot 3" xfId="1566"/>
    <cellStyle name="T_Book1_KH XDCB_2008 lan 2 sua ngay 10-11" xfId="1567"/>
    <cellStyle name="T_Book1_Khoi luong cac hang muc chi tiet-702" xfId="1568"/>
    <cellStyle name="T_Book1_Khoi luong chinh Hang Tom" xfId="1569"/>
    <cellStyle name="T_Book1_khoiluongbdacdoa" xfId="1570"/>
    <cellStyle name="T_Book1_mau bieu doan giam sat 2010 (version 2)" xfId="1571"/>
    <cellStyle name="T_Book1_mau KL vach son" xfId="1572"/>
    <cellStyle name="T_Book1_Nhu cau von ung truoc 2011 Tha h Hoa + Nge An gui TW" xfId="1573"/>
    <cellStyle name="T_Book1_QD UBND tinh" xfId="1574"/>
    <cellStyle name="T_Book1_San sat hach moi" xfId="1575"/>
    <cellStyle name="T_Book1_Tong hop 3 tinh (11_5)-TTH-QN-QT" xfId="1576"/>
    <cellStyle name="T_Book1_Thiet bi" xfId="1577"/>
    <cellStyle name="T_Book1_Thong ke cong" xfId="1578"/>
    <cellStyle name="T_Book1_ung 2011 - 11-6-Thanh hoa-Nghe an" xfId="1579"/>
    <cellStyle name="T_Book1_ung truoc 2011 NSTW Thanh Hoa + Nge An gui Thu 12-5" xfId="1580"/>
    <cellStyle name="T_Book1_VBPL kiểm toán Đầu tư XDCB 2010" xfId="1581"/>
    <cellStyle name="T_Book1_Worksheet in D: My Documents Luc Van ban xu ly Nam 2011 Bao cao ra soat tam ung TPCP" xfId="1582"/>
    <cellStyle name="T_CDKT" xfId="1583"/>
    <cellStyle name="T_Copy of Bao cao  XDCB 7 thang nam 2008_So KH&amp;DT SUA" xfId="1584"/>
    <cellStyle name="T_Copy of Bao cao  XDCB 7 thang nam 2008_So KH&amp;DT SUA_bieu tong hop" xfId="1585"/>
    <cellStyle name="T_Copy of Bao cao  XDCB 7 thang nam 2008_So KH&amp;DT SUA_Tong hop ra soat von ung 2011 -Chau" xfId="1586"/>
    <cellStyle name="T_Copy of Bao cao  XDCB 7 thang nam 2008_So KH&amp;DT SUA_Tong hop -Yte-Giao thong-Thuy loi-24-6" xfId="1587"/>
    <cellStyle name="T_Copy of KS Du an dau tu" xfId="1588"/>
    <cellStyle name="T_Cost for DD (summary)" xfId="1589"/>
    <cellStyle name="T_CPK" xfId="1590"/>
    <cellStyle name="T_CTMTQG 2008" xfId="1591"/>
    <cellStyle name="T_CTMTQG 2008_Bieu mau danh muc du an thuoc CTMTQG nam 2008" xfId="1592"/>
    <cellStyle name="T_CTMTQG 2008_Hi-Tong hop KQ phan bo KH nam 08- LD fong giao 15-11-08" xfId="1593"/>
    <cellStyle name="T_CTMTQG 2008_Ket qua thuc hien nam 2008" xfId="1594"/>
    <cellStyle name="T_CTMTQG 2008_KH XDCB_2008 lan 1" xfId="1595"/>
    <cellStyle name="T_CTMTQG 2008_KH XDCB_2008 lan 1 sua ngay 27-10" xfId="1596"/>
    <cellStyle name="T_CTMTQG 2008_KH XDCB_2008 lan 2 sua ngay 10-11" xfId="1597"/>
    <cellStyle name="T_Chuan bi dau tu nam 2008" xfId="1598"/>
    <cellStyle name="T_Chuan bi dau tu nam 2008_bieu tong hop" xfId="1599"/>
    <cellStyle name="T_Chuan bi dau tu nam 2008_Tong hop ra soat von ung 2011 -Chau" xfId="1600"/>
    <cellStyle name="T_Chuan bi dau tu nam 2008_Tong hop -Yte-Giao thong-Thuy loi-24-6" xfId="1601"/>
    <cellStyle name="T_DT972000" xfId="1602"/>
    <cellStyle name="T_DTDuong dong tien -sua tham tra 2009 - luong 650" xfId="1603"/>
    <cellStyle name="T_dtTL598G1." xfId="1604"/>
    <cellStyle name="T_Du an khoi cong moi nam 2010" xfId="1605"/>
    <cellStyle name="T_Du an khoi cong moi nam 2010_bieu tong hop" xfId="1606"/>
    <cellStyle name="T_Du an khoi cong moi nam 2010_Tong hop ra soat von ung 2011 -Chau" xfId="1607"/>
    <cellStyle name="T_Du an khoi cong moi nam 2010_Tong hop -Yte-Giao thong-Thuy loi-24-6" xfId="1608"/>
    <cellStyle name="T_DU AN TKQH VA CHUAN BI DAU TU NAM 2007 sua ngay 9-11" xfId="1609"/>
    <cellStyle name="T_DU AN TKQH VA CHUAN BI DAU TU NAM 2007 sua ngay 9-11_Bieu mau danh muc du an thuoc CTMTQG nam 2008" xfId="1610"/>
    <cellStyle name="T_DU AN TKQH VA CHUAN BI DAU TU NAM 2007 sua ngay 9-11_Bieu mau danh muc du an thuoc CTMTQG nam 2008_bieu tong hop" xfId="1611"/>
    <cellStyle name="T_DU AN TKQH VA CHUAN BI DAU TU NAM 2007 sua ngay 9-11_Bieu mau danh muc du an thuoc CTMTQG nam 2008_Tong hop ra soat von ung 2011 -Chau" xfId="1612"/>
    <cellStyle name="T_DU AN TKQH VA CHUAN BI DAU TU NAM 2007 sua ngay 9-11_Bieu mau danh muc du an thuoc CTMTQG nam 2008_Tong hop -Yte-Giao thong-Thuy loi-24-6" xfId="1613"/>
    <cellStyle name="T_DU AN TKQH VA CHUAN BI DAU TU NAM 2007 sua ngay 9-11_Du an khoi cong moi nam 2010" xfId="1614"/>
    <cellStyle name="T_DU AN TKQH VA CHUAN BI DAU TU NAM 2007 sua ngay 9-11_Du an khoi cong moi nam 2010_bieu tong hop" xfId="1615"/>
    <cellStyle name="T_DU AN TKQH VA CHUAN BI DAU TU NAM 2007 sua ngay 9-11_Du an khoi cong moi nam 2010_Tong hop ra soat von ung 2011 -Chau" xfId="1616"/>
    <cellStyle name="T_DU AN TKQH VA CHUAN BI DAU TU NAM 2007 sua ngay 9-11_Du an khoi cong moi nam 2010_Tong hop -Yte-Giao thong-Thuy loi-24-6" xfId="1617"/>
    <cellStyle name="T_DU AN TKQH VA CHUAN BI DAU TU NAM 2007 sua ngay 9-11_Ket qua phan bo von nam 2008" xfId="1618"/>
    <cellStyle name="T_DU AN TKQH VA CHUAN BI DAU TU NAM 2007 sua ngay 9-11_KH XDCB_2008 lan 2 sua ngay 10-11" xfId="1619"/>
    <cellStyle name="T_du toan dieu chinh  20-8-2006" xfId="1620"/>
    <cellStyle name="T_Du toan khao sat (bo sung 2009)" xfId="1621"/>
    <cellStyle name="T_du toan lan 3" xfId="1622"/>
    <cellStyle name="T_Ke hoach KTXH  nam 2009_PKT thang 11 nam 2008" xfId="1623"/>
    <cellStyle name="T_Ke hoach KTXH  nam 2009_PKT thang 11 nam 2008_bieu tong hop" xfId="1624"/>
    <cellStyle name="T_Ke hoach KTXH  nam 2009_PKT thang 11 nam 2008_Tong hop ra soat von ung 2011 -Chau" xfId="1625"/>
    <cellStyle name="T_Ke hoach KTXH  nam 2009_PKT thang 11 nam 2008_Tong hop -Yte-Giao thong-Thuy loi-24-6" xfId="1626"/>
    <cellStyle name="T_Ket qua dau thau" xfId="1627"/>
    <cellStyle name="T_Ket qua dau thau_bieu tong hop" xfId="1628"/>
    <cellStyle name="T_Ket qua dau thau_Tong hop ra soat von ung 2011 -Chau" xfId="1629"/>
    <cellStyle name="T_Ket qua dau thau_Tong hop -Yte-Giao thong-Thuy loi-24-6" xfId="1630"/>
    <cellStyle name="T_Ket qua phan bo von nam 2008" xfId="1631"/>
    <cellStyle name="T_KL NT dap nen Dot 3" xfId="1632"/>
    <cellStyle name="T_KL NT Dot 3" xfId="1633"/>
    <cellStyle name="T_Kl VL ranh" xfId="1634"/>
    <cellStyle name="T_KLNMD1" xfId="1635"/>
    <cellStyle name="T_KH XDCB_2008 lan 2 sua ngay 10-11" xfId="1636"/>
    <cellStyle name="T_Khao satD1" xfId="1637"/>
    <cellStyle name="T_Khoi luong cac hang muc chi tiet-702" xfId="1638"/>
    <cellStyle name="T_mau bieu doan giam sat 2010 (version 2)" xfId="1639"/>
    <cellStyle name="T_mau KL vach son" xfId="1640"/>
    <cellStyle name="T_Me_Tri_6_07" xfId="1641"/>
    <cellStyle name="T_N2 thay dat (N1-1)" xfId="1642"/>
    <cellStyle name="T_Phuong an can doi nam 2008" xfId="1643"/>
    <cellStyle name="T_Phuong an can doi nam 2008_bieu tong hop" xfId="1644"/>
    <cellStyle name="T_Phuong an can doi nam 2008_Tong hop ra soat von ung 2011 -Chau" xfId="1645"/>
    <cellStyle name="T_Phuong an can doi nam 2008_Tong hop -Yte-Giao thong-Thuy loi-24-6" xfId="1646"/>
    <cellStyle name="T_San sat hach moi" xfId="1647"/>
    <cellStyle name="T_Seagame(BTL)" xfId="1648"/>
    <cellStyle name="T_So GTVT" xfId="1649"/>
    <cellStyle name="T_So GTVT_bieu tong hop" xfId="1650"/>
    <cellStyle name="T_So GTVT_Tong hop ra soat von ung 2011 -Chau" xfId="1651"/>
    <cellStyle name="T_So GTVT_Tong hop -Yte-Giao thong-Thuy loi-24-6" xfId="1652"/>
    <cellStyle name="T_SS BVTC cau va cong tuyen Le Chan" xfId="1653"/>
    <cellStyle name="T_Tay Bac 1" xfId="1654"/>
    <cellStyle name="T_Tay Bac 1_Bao cao kiem toan kh 2010" xfId="1655"/>
    <cellStyle name="T_Tay Bac 1_Book1" xfId="1656"/>
    <cellStyle name="T_Tay Bac 1_Ke hoach 2010 (theo doi)2" xfId="1657"/>
    <cellStyle name="T_Tay Bac 1_QD UBND tinh" xfId="1658"/>
    <cellStyle name="T_Tay Bac 1_Worksheet in D: My Documents Luc Van ban xu ly Nam 2011 Bao cao ra soat tam ung TPCP" xfId="1659"/>
    <cellStyle name="T_TDT + duong(8-5-07)" xfId="1660"/>
    <cellStyle name="T_tien2004" xfId="1661"/>
    <cellStyle name="T_TKE-ChoDon-sua" xfId="1662"/>
    <cellStyle name="T_Tong hop 3 tinh (11_5)-TTH-QN-QT" xfId="1663"/>
    <cellStyle name="T_Tong hop khoi luong Dot 3" xfId="1664"/>
    <cellStyle name="T_Tong hop theo doi von TPCP" xfId="1665"/>
    <cellStyle name="T_Tong hop theo doi von TPCP_Bao cao kiem toan kh 2010" xfId="1666"/>
    <cellStyle name="T_Tong hop theo doi von TPCP_Ke hoach 2010 (theo doi)2" xfId="1667"/>
    <cellStyle name="T_Tong hop theo doi von TPCP_QD UBND tinh" xfId="1668"/>
    <cellStyle name="T_Tong hop theo doi von TPCP_Worksheet in D: My Documents Luc Van ban xu ly Nam 2011 Bao cao ra soat tam ung TPCP" xfId="1669"/>
    <cellStyle name="T_tham_tra_du_toan" xfId="1670"/>
    <cellStyle name="T_Thiet bi" xfId="1671"/>
    <cellStyle name="T_THKL 1303" xfId="1672"/>
    <cellStyle name="T_Thong ke" xfId="1673"/>
    <cellStyle name="T_Thong ke cong" xfId="1674"/>
    <cellStyle name="T_thong ke giao dan sinh" xfId="1675"/>
    <cellStyle name="T_VBPL kiểm toán Đầu tư XDCB 2010" xfId="1676"/>
    <cellStyle name="T_Worksheet in D: ... Hoan thien 5goi theo KL cu 28-06 4.Cong 5goi Coc 33-Km1+490.13 Cong coc 33-km1+490.13" xfId="1677"/>
    <cellStyle name="T_ÿÿÿÿÿ" xfId="1678"/>
    <cellStyle name="Text" xfId="1679"/>
    <cellStyle name="Text Indent A" xfId="1680"/>
    <cellStyle name="Text Indent B" xfId="1681"/>
    <cellStyle name="Text Indent C" xfId="1682"/>
    <cellStyle name="Text_Bao cao doan cong tac cua Bo thang 4-2010" xfId="1683"/>
    <cellStyle name="Tien1" xfId="1684"/>
    <cellStyle name="Tiêu đề" xfId="1685"/>
    <cellStyle name="Times New Roman" xfId="1686"/>
    <cellStyle name="Tính toán" xfId="1687"/>
    <cellStyle name="tit1" xfId="1688"/>
    <cellStyle name="tit2" xfId="1689"/>
    <cellStyle name="tit3" xfId="1690"/>
    <cellStyle name="tit4" xfId="1691"/>
    <cellStyle name="Title 2" xfId="1692"/>
    <cellStyle name="Tongcong" xfId="1693"/>
    <cellStyle name="Total 2" xfId="1694"/>
    <cellStyle name="Total 3" xfId="1695"/>
    <cellStyle name="Tổng" xfId="1696"/>
    <cellStyle name="Tốt" xfId="1697"/>
    <cellStyle name="tt1" xfId="1698"/>
    <cellStyle name="Tuan" xfId="1699"/>
    <cellStyle name="Tusental (0)_pldt" xfId="1700"/>
    <cellStyle name="Tusental_pldt" xfId="1701"/>
    <cellStyle name="th" xfId="1702"/>
    <cellStyle name="than" xfId="1703"/>
    <cellStyle name="thanh" xfId="1704"/>
    <cellStyle name="þ_x001d_ð¤_x000c_¯þ_x0014__x000d_¨þU_x0001_À_x0004_ _x0015__x000f__x0001__x0001_" xfId="1705"/>
    <cellStyle name="þ_x001d_ð·_x000c_æþ'_x000d_ßþU_x0001_Ø_x0005_ü_x0014__x0007__x0001__x0001_" xfId="1706"/>
    <cellStyle name="þ_x001d_ðÇ%Uý—&amp;Hý9_x0008_Ÿ s_x000a__x0007__x0001__x0001_" xfId="1707"/>
    <cellStyle name="þ_x001d_ðK_x000c_Fý_x001b__x000d_9ýU_x0001_Ð_x0008_¦)_x0007__x0001__x0001_" xfId="1708"/>
    <cellStyle name="thuong-10" xfId="1709"/>
    <cellStyle name="thuong-11" xfId="1710"/>
    <cellStyle name="Thuyet minh" xfId="1711"/>
    <cellStyle name="trang" xfId="1712"/>
    <cellStyle name="Trung tính" xfId="1713"/>
    <cellStyle name="u" xfId="1714"/>
    <cellStyle name="ux_3_¼­¿ï-¾È»ê" xfId="1715"/>
    <cellStyle name="Valuta (0)_CALPREZZ" xfId="1716"/>
    <cellStyle name="Valuta_ PESO ELETTR." xfId="1717"/>
    <cellStyle name="VANG1" xfId="1718"/>
    <cellStyle name="Văn bản Cảnh báo" xfId="1719"/>
    <cellStyle name="Văn bản Giải thích" xfId="1720"/>
    <cellStyle name="viet" xfId="1721"/>
    <cellStyle name="viet2" xfId="1722"/>
    <cellStyle name="Vietnam 1" xfId="1723"/>
    <cellStyle name="VN new romanNormal" xfId="1724"/>
    <cellStyle name="vn time 10" xfId="1725"/>
    <cellStyle name="Vn Time 13" xfId="1726"/>
    <cellStyle name="Vn Time 14" xfId="1727"/>
    <cellStyle name="VN time new roman" xfId="1728"/>
    <cellStyle name="vn_time" xfId="1729"/>
    <cellStyle name="vnbo" xfId="1730"/>
    <cellStyle name="vntxt1" xfId="1731"/>
    <cellStyle name="vntxt2" xfId="1732"/>
    <cellStyle name="vnhead1" xfId="1733"/>
    <cellStyle name="vnhead2" xfId="1734"/>
    <cellStyle name="vnhead3" xfId="1735"/>
    <cellStyle name="vnhead4" xfId="1736"/>
    <cellStyle name="W?hrung [0]_35ERI8T2gbIEMixb4v26icuOo" xfId="1737"/>
    <cellStyle name="W?hrung_35ERI8T2gbIEMixb4v26icuOo" xfId="1738"/>
    <cellStyle name="Währung [0]_68574_Materialbedarfsliste" xfId="1739"/>
    <cellStyle name="Währung_68574_Materialbedarfsliste" xfId="1740"/>
    <cellStyle name="Walutowy [0]_Invoices2001Slovakia" xfId="1741"/>
    <cellStyle name="Walutowy_Invoices2001Slovakia" xfId="1742"/>
    <cellStyle name="Warning Text 2" xfId="1743"/>
    <cellStyle name="wrap" xfId="1744"/>
    <cellStyle name="Wไhrung [0]_35ERI8T2gbIEMixb4v26icuOo" xfId="1745"/>
    <cellStyle name="Wไhrung_35ERI8T2gbIEMixb4v26icuOo" xfId="1746"/>
    <cellStyle name="Xấu" xfId="1747"/>
    <cellStyle name="xuan" xfId="1748"/>
    <cellStyle name="y" xfId="1749"/>
    <cellStyle name="Ý kh¸c_B¶ng 1 (2)" xfId="1750"/>
    <cellStyle name="เครื่องหมายสกุลเงิน [0]_FTC_OFFER" xfId="1751"/>
    <cellStyle name="เครื่องหมายสกุลเงิน_FTC_OFFER" xfId="1752"/>
    <cellStyle name="ปกติ_FTC_OFFER" xfId="1753"/>
    <cellStyle name=" [0.00]_ Att. 1- Cover" xfId="1754"/>
    <cellStyle name="_ Att. 1- Cover" xfId="1755"/>
    <cellStyle name="?_ Att. 1- Cover" xfId="1756"/>
    <cellStyle name="똿뗦먛귟 [0.00]_PRODUCT DETAIL Q1" xfId="1757"/>
    <cellStyle name="똿뗦먛귟_PRODUCT DETAIL Q1" xfId="1758"/>
    <cellStyle name="믅됞 [0.00]_PRODUCT DETAIL Q1" xfId="1759"/>
    <cellStyle name="믅됞_PRODUCT DETAIL Q1" xfId="1760"/>
    <cellStyle name="백분율_††††† " xfId="1761"/>
    <cellStyle name="뷭?_BOOKSHIP" xfId="1762"/>
    <cellStyle name="안건회계법인" xfId="1763"/>
    <cellStyle name="콤마 [ - 유형1" xfId="1764"/>
    <cellStyle name="콤마 [ - 유형2" xfId="1765"/>
    <cellStyle name="콤마 [ - 유형3" xfId="1766"/>
    <cellStyle name="콤마 [ - 유형4" xfId="1767"/>
    <cellStyle name="콤마 [ - 유형5" xfId="1768"/>
    <cellStyle name="콤마 [ - 유형6" xfId="1769"/>
    <cellStyle name="콤마 [ - 유형7" xfId="1770"/>
    <cellStyle name="콤마 [ - 유형8" xfId="1771"/>
    <cellStyle name="콤마 [0]_ 비목별 월별기술 " xfId="1772"/>
    <cellStyle name="콤마_ 비목별 월별기술 " xfId="1773"/>
    <cellStyle name="통화 [0]_††††† " xfId="1774"/>
    <cellStyle name="통화_††††† " xfId="1775"/>
    <cellStyle name="표준_ 97년 경영분석(안)" xfId="1776"/>
    <cellStyle name="표줠_Sheet1_1_총괄표 (수출입) (2)" xfId="1777"/>
    <cellStyle name="一般_00Q3902REV.1" xfId="1778"/>
    <cellStyle name="千分位[0]_00Q3902REV.1" xfId="1779"/>
    <cellStyle name="千分位_00Q3902REV.1" xfId="1780"/>
    <cellStyle name="桁区切り [0.00]_BE-BQ" xfId="1781"/>
    <cellStyle name="桁区切り_BE-BQ" xfId="1782"/>
    <cellStyle name="標準_(A1)BOQ " xfId="1783"/>
    <cellStyle name="貨幣 [0]_00Q3902REV.1" xfId="1784"/>
    <cellStyle name="貨幣[0]_BRE" xfId="1785"/>
    <cellStyle name="貨幣_00Q3902REV.1" xfId="1786"/>
    <cellStyle name="通貨 [0.00]_BE-BQ" xfId="1787"/>
    <cellStyle name="通貨_BE-BQ" xfId="1788"/>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896470</xdr:colOff>
      <xdr:row>1</xdr:row>
      <xdr:rowOff>67235</xdr:rowOff>
    </xdr:from>
    <xdr:to>
      <xdr:col>1</xdr:col>
      <xdr:colOff>1619249</xdr:colOff>
      <xdr:row>1</xdr:row>
      <xdr:rowOff>67235</xdr:rowOff>
    </xdr:to>
    <xdr:cxnSp macro="">
      <xdr:nvCxnSpPr>
        <xdr:cNvPr id="3" name="Straight Connector 2">
          <a:extLst>
            <a:ext uri="{FF2B5EF4-FFF2-40B4-BE49-F238E27FC236}">
              <a16:creationId xmlns:a16="http://schemas.microsoft.com/office/drawing/2014/main" xmlns="" id="{5CD060CE-75FB-4F18-92E0-4391C1F70ECD}"/>
            </a:ext>
          </a:extLst>
        </xdr:cNvPr>
        <xdr:cNvCxnSpPr/>
      </xdr:nvCxnSpPr>
      <xdr:spPr>
        <a:xfrm>
          <a:off x="1327897" y="235323"/>
          <a:ext cx="72277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T%202014%20_%20PA%20sau%20TL\DT%202014%20_%20PA%20sau%20TL\WINDOWS\Desktop\Khiem2004\anhvan\tam\nah%2095-97\My%20Documents\DT%20XECEL\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HaoDo\Nhi&#7879;m%20v&#7909;%20t&#7893;ng%20h&#7907;p\Th&#244;ng%20b&#225;o%20BSMT%20c&#225;c%20huy&#7879;n,%20tp\N&#259;m%202021\Bi&#7875;u%20t&#7893;ng%20h&#7907;p%20BSMT%20n&#259;m%202021%20(09-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MT huyen 2021"/>
      <sheetName val="TP"/>
      <sheetName val="DH"/>
      <sheetName val="DT"/>
      <sheetName val="NH"/>
      <sheetName val="DL"/>
      <sheetName val="ST"/>
      <sheetName val="IA"/>
      <sheetName val="KR"/>
      <sheetName val="KL"/>
      <sheetName val="TMR"/>
    </sheetNames>
    <sheetDataSet>
      <sheetData sheetId="0"/>
      <sheetData sheetId="1">
        <row r="181">
          <cell r="M181">
            <v>248524000000</v>
          </cell>
        </row>
        <row r="182">
          <cell r="M182">
            <v>115337493000</v>
          </cell>
        </row>
      </sheetData>
      <sheetData sheetId="2">
        <row r="181">
          <cell r="M181">
            <v>264071000000</v>
          </cell>
        </row>
        <row r="182">
          <cell r="M182">
            <v>74120224000</v>
          </cell>
        </row>
      </sheetData>
      <sheetData sheetId="3">
        <row r="181">
          <cell r="M181">
            <v>178435000000</v>
          </cell>
        </row>
        <row r="182">
          <cell r="M182">
            <v>34213516000</v>
          </cell>
        </row>
      </sheetData>
      <sheetData sheetId="4">
        <row r="181">
          <cell r="M181">
            <v>200214000000</v>
          </cell>
        </row>
        <row r="182">
          <cell r="M182">
            <v>36540903000</v>
          </cell>
        </row>
      </sheetData>
      <sheetData sheetId="5">
        <row r="181">
          <cell r="M181">
            <v>273997000000</v>
          </cell>
        </row>
        <row r="182">
          <cell r="M182">
            <v>65894689000</v>
          </cell>
        </row>
      </sheetData>
      <sheetData sheetId="6">
        <row r="181">
          <cell r="M181">
            <v>210681000000</v>
          </cell>
        </row>
        <row r="182">
          <cell r="M182">
            <v>47437626000</v>
          </cell>
        </row>
      </sheetData>
      <sheetData sheetId="7">
        <row r="181">
          <cell r="M181">
            <v>60611000000</v>
          </cell>
        </row>
        <row r="182">
          <cell r="M182">
            <v>31564938000</v>
          </cell>
        </row>
      </sheetData>
      <sheetData sheetId="8">
        <row r="181">
          <cell r="M181">
            <v>162303000000</v>
          </cell>
        </row>
        <row r="182">
          <cell r="M182">
            <v>35933100000</v>
          </cell>
        </row>
      </sheetData>
      <sheetData sheetId="9">
        <row r="181">
          <cell r="M181">
            <v>177593000000</v>
          </cell>
        </row>
        <row r="182">
          <cell r="M182">
            <v>41492756000</v>
          </cell>
        </row>
      </sheetData>
      <sheetData sheetId="10">
        <row r="181">
          <cell r="M181">
            <v>230642000000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5"/>
  <sheetViews>
    <sheetView tabSelected="1" topLeftCell="A3" zoomScale="62" zoomScaleNormal="62" workbookViewId="0">
      <pane xSplit="13" ySplit="6" topLeftCell="N18" activePane="bottomRight" state="frozen"/>
      <selection activeCell="A3" sqref="A3"/>
      <selection pane="topRight" activeCell="N3" sqref="N3"/>
      <selection pane="bottomLeft" activeCell="A9" sqref="A9"/>
      <selection pane="bottomRight" activeCell="Q23" sqref="Q23"/>
    </sheetView>
  </sheetViews>
  <sheetFormatPr defaultColWidth="7.453125" defaultRowHeight="13" outlineLevelRow="1"/>
  <cols>
    <col min="1" max="1" width="6" style="338" customWidth="1"/>
    <col min="2" max="2" width="43.08984375" style="319" customWidth="1"/>
    <col min="3" max="3" width="14.453125" style="338" customWidth="1"/>
    <col min="4" max="4" width="12.1796875" style="338" customWidth="1"/>
    <col min="5" max="5" width="12.90625" style="338" customWidth="1"/>
    <col min="6" max="11" width="12.90625" style="315" customWidth="1"/>
    <col min="12" max="12" width="8.81640625" style="315" customWidth="1"/>
    <col min="13" max="13" width="8.81640625" style="314" customWidth="1"/>
    <col min="14" max="14" width="7.7265625" style="338" bestFit="1" customWidth="1"/>
    <col min="15" max="15" width="8.54296875" style="338" bestFit="1" customWidth="1"/>
    <col min="16" max="16384" width="7.453125" style="338"/>
  </cols>
  <sheetData>
    <row r="1" spans="1:15">
      <c r="A1" s="364" t="s">
        <v>774</v>
      </c>
      <c r="B1" s="364"/>
    </row>
    <row r="2" spans="1:15" ht="22.25" customHeight="1">
      <c r="A2" s="364"/>
      <c r="B2" s="364"/>
    </row>
    <row r="3" spans="1:15" ht="19.5" customHeight="1">
      <c r="A3" s="364" t="s">
        <v>775</v>
      </c>
      <c r="B3" s="364"/>
      <c r="C3" s="364"/>
      <c r="D3" s="364"/>
      <c r="E3" s="364"/>
      <c r="F3" s="364"/>
      <c r="G3" s="364"/>
      <c r="H3" s="364"/>
      <c r="I3" s="364"/>
      <c r="J3" s="364"/>
      <c r="K3" s="364"/>
      <c r="L3" s="364"/>
      <c r="M3" s="364"/>
    </row>
    <row r="4" spans="1:15" ht="12.75" customHeight="1">
      <c r="A4" s="364" t="s">
        <v>778</v>
      </c>
      <c r="B4" s="364"/>
      <c r="C4" s="364"/>
      <c r="D4" s="364"/>
      <c r="E4" s="364"/>
      <c r="F4" s="364"/>
      <c r="G4" s="364"/>
      <c r="H4" s="364"/>
      <c r="I4" s="364"/>
      <c r="J4" s="364"/>
      <c r="K4" s="364"/>
      <c r="L4" s="364"/>
      <c r="M4" s="364"/>
    </row>
    <row r="5" spans="1:15" ht="20.399999999999999" customHeight="1">
      <c r="B5" s="337"/>
      <c r="C5" s="336"/>
      <c r="D5" s="336"/>
      <c r="E5" s="336"/>
      <c r="L5" s="363" t="s">
        <v>773</v>
      </c>
      <c r="M5" s="363"/>
    </row>
    <row r="6" spans="1:15" ht="28.5" customHeight="1">
      <c r="A6" s="360" t="s">
        <v>660</v>
      </c>
      <c r="B6" s="360" t="s">
        <v>661</v>
      </c>
      <c r="C6" s="360" t="s">
        <v>662</v>
      </c>
      <c r="D6" s="368" t="s">
        <v>755</v>
      </c>
      <c r="E6" s="360" t="s">
        <v>756</v>
      </c>
      <c r="F6" s="360"/>
      <c r="G6" s="360"/>
      <c r="H6" s="360"/>
      <c r="I6" s="371" t="s">
        <v>754</v>
      </c>
      <c r="J6" s="361" t="s">
        <v>753</v>
      </c>
      <c r="K6" s="362"/>
      <c r="L6" s="371" t="s">
        <v>758</v>
      </c>
      <c r="M6" s="359" t="s">
        <v>658</v>
      </c>
    </row>
    <row r="7" spans="1:15" ht="28.5" customHeight="1">
      <c r="A7" s="360"/>
      <c r="B7" s="360"/>
      <c r="C7" s="360"/>
      <c r="D7" s="369"/>
      <c r="E7" s="359" t="s">
        <v>749</v>
      </c>
      <c r="F7" s="359" t="s">
        <v>753</v>
      </c>
      <c r="G7" s="359"/>
      <c r="H7" s="359" t="s">
        <v>752</v>
      </c>
      <c r="I7" s="372"/>
      <c r="J7" s="371" t="s">
        <v>735</v>
      </c>
      <c r="K7" s="371" t="s">
        <v>776</v>
      </c>
      <c r="L7" s="372"/>
      <c r="M7" s="359"/>
    </row>
    <row r="8" spans="1:15" ht="41.25" customHeight="1">
      <c r="A8" s="360"/>
      <c r="B8" s="360"/>
      <c r="C8" s="360"/>
      <c r="D8" s="370"/>
      <c r="E8" s="359"/>
      <c r="F8" s="345" t="s">
        <v>748</v>
      </c>
      <c r="G8" s="345" t="s">
        <v>757</v>
      </c>
      <c r="H8" s="359"/>
      <c r="I8" s="373"/>
      <c r="J8" s="373"/>
      <c r="K8" s="373"/>
      <c r="L8" s="373"/>
      <c r="M8" s="359"/>
      <c r="N8" s="353"/>
    </row>
    <row r="9" spans="1:15" ht="22.5" customHeight="1">
      <c r="A9" s="342"/>
      <c r="B9" s="320" t="s">
        <v>319</v>
      </c>
      <c r="C9" s="342"/>
      <c r="D9" s="335">
        <f t="shared" ref="D9:K9" si="0">D10+D123+D171</f>
        <v>106998.551635</v>
      </c>
      <c r="E9" s="335">
        <f t="shared" si="0"/>
        <v>37230.551634999996</v>
      </c>
      <c r="F9" s="335">
        <f t="shared" si="0"/>
        <v>37.978314999999995</v>
      </c>
      <c r="G9" s="335">
        <f t="shared" si="0"/>
        <v>37192.573319999996</v>
      </c>
      <c r="H9" s="335">
        <f t="shared" si="0"/>
        <v>69768</v>
      </c>
      <c r="I9" s="335">
        <f t="shared" si="0"/>
        <v>2183.9493000000002</v>
      </c>
      <c r="J9" s="335">
        <f t="shared" si="0"/>
        <v>510.44100000000003</v>
      </c>
      <c r="K9" s="335">
        <f t="shared" si="0"/>
        <v>1673.5083000000002</v>
      </c>
      <c r="L9" s="357">
        <f>I9/D9*100</f>
        <v>2.0411017407506802</v>
      </c>
      <c r="M9" s="335"/>
    </row>
    <row r="10" spans="1:15" ht="31.5" customHeight="1">
      <c r="A10" s="305" t="s">
        <v>12</v>
      </c>
      <c r="B10" s="321" t="s">
        <v>663</v>
      </c>
      <c r="C10" s="305"/>
      <c r="D10" s="346">
        <f t="shared" ref="D10:K10" si="1">D11+D24+D36+D52+D57+D69+D96</f>
        <v>37550.701753000001</v>
      </c>
      <c r="E10" s="346">
        <f t="shared" si="1"/>
        <v>9431.7017529999994</v>
      </c>
      <c r="F10" s="346">
        <f t="shared" si="1"/>
        <v>16.261353999999997</v>
      </c>
      <c r="G10" s="346">
        <f t="shared" si="1"/>
        <v>9415.4403989999973</v>
      </c>
      <c r="H10" s="346">
        <f t="shared" si="1"/>
        <v>28119</v>
      </c>
      <c r="I10" s="346">
        <f t="shared" ref="I10" si="2">I11+I24+I36+I52+I57+I69+I96</f>
        <v>2183.9493000000002</v>
      </c>
      <c r="J10" s="346">
        <f t="shared" si="1"/>
        <v>510.44100000000003</v>
      </c>
      <c r="K10" s="346">
        <f t="shared" si="1"/>
        <v>1673.5083000000002</v>
      </c>
      <c r="L10" s="358">
        <f t="shared" ref="L10:L73" si="3">I10/D10*100</f>
        <v>5.8160012943713371</v>
      </c>
      <c r="M10" s="346"/>
    </row>
    <row r="11" spans="1:15" s="339" customFormat="1" ht="27.75" customHeight="1">
      <c r="A11" s="340" t="s">
        <v>5</v>
      </c>
      <c r="B11" s="341" t="s">
        <v>664</v>
      </c>
      <c r="C11" s="340"/>
      <c r="D11" s="335">
        <f t="shared" ref="D11:K11" si="4">SUM(D12:D23)</f>
        <v>6226.0759500000004</v>
      </c>
      <c r="E11" s="335">
        <f t="shared" si="4"/>
        <v>50.075950000000006</v>
      </c>
      <c r="F11" s="335">
        <f t="shared" si="4"/>
        <v>1.962</v>
      </c>
      <c r="G11" s="335">
        <f t="shared" si="4"/>
        <v>48.113950000000003</v>
      </c>
      <c r="H11" s="335">
        <f t="shared" si="4"/>
        <v>6176</v>
      </c>
      <c r="I11" s="335">
        <f t="shared" ref="I11" si="5">SUM(I12:I23)</f>
        <v>1445.6083000000001</v>
      </c>
      <c r="J11" s="335">
        <f t="shared" si="4"/>
        <v>0</v>
      </c>
      <c r="K11" s="335">
        <f t="shared" si="4"/>
        <v>1445.6083000000001</v>
      </c>
      <c r="L11" s="335">
        <f t="shared" si="3"/>
        <v>23.218610110273392</v>
      </c>
      <c r="M11" s="335"/>
      <c r="O11" s="352"/>
    </row>
    <row r="12" spans="1:15" ht="34.9" customHeight="1" outlineLevel="1">
      <c r="A12" s="316">
        <v>1</v>
      </c>
      <c r="B12" s="322" t="s">
        <v>759</v>
      </c>
      <c r="C12" s="349" t="s">
        <v>697</v>
      </c>
      <c r="D12" s="332">
        <f>E12+H12</f>
        <v>1100</v>
      </c>
      <c r="E12" s="332"/>
      <c r="F12" s="330"/>
      <c r="G12" s="330"/>
      <c r="H12" s="330">
        <v>1100</v>
      </c>
      <c r="I12" s="332">
        <f>J12+K12</f>
        <v>364.06599999999997</v>
      </c>
      <c r="J12" s="330"/>
      <c r="K12" s="330">
        <v>364.06599999999997</v>
      </c>
      <c r="L12" s="332">
        <f t="shared" si="3"/>
        <v>33.096909090909087</v>
      </c>
      <c r="M12" s="330"/>
    </row>
    <row r="13" spans="1:15" ht="34.9" customHeight="1" outlineLevel="1">
      <c r="A13" s="316">
        <v>2</v>
      </c>
      <c r="B13" s="318" t="s">
        <v>666</v>
      </c>
      <c r="C13" s="365" t="s">
        <v>667</v>
      </c>
      <c r="D13" s="332">
        <f t="shared" ref="D13:D35" si="6">E13+H13</f>
        <v>0.19600000000000001</v>
      </c>
      <c r="E13" s="332">
        <f>F13+G13</f>
        <v>0.19600000000000001</v>
      </c>
      <c r="F13" s="330">
        <f>(196000)/1000000</f>
        <v>0.19600000000000001</v>
      </c>
      <c r="G13" s="330">
        <v>0</v>
      </c>
      <c r="H13" s="330">
        <v>0</v>
      </c>
      <c r="I13" s="332">
        <f t="shared" ref="I13:I23" si="7">J13+K13</f>
        <v>0</v>
      </c>
      <c r="J13" s="330"/>
      <c r="K13" s="330"/>
      <c r="L13" s="332">
        <f t="shared" si="3"/>
        <v>0</v>
      </c>
      <c r="M13" s="332"/>
    </row>
    <row r="14" spans="1:15" ht="34.9" customHeight="1" outlineLevel="1">
      <c r="A14" s="316">
        <v>3</v>
      </c>
      <c r="B14" s="348" t="s">
        <v>760</v>
      </c>
      <c r="C14" s="366"/>
      <c r="D14" s="332">
        <f t="shared" si="6"/>
        <v>1100</v>
      </c>
      <c r="E14" s="332"/>
      <c r="F14" s="330">
        <v>0</v>
      </c>
      <c r="G14" s="330">
        <v>0</v>
      </c>
      <c r="H14" s="330">
        <v>1100</v>
      </c>
      <c r="I14" s="332">
        <f t="shared" si="7"/>
        <v>372.815</v>
      </c>
      <c r="J14" s="330"/>
      <c r="K14" s="330">
        <v>372.815</v>
      </c>
      <c r="L14" s="332">
        <f t="shared" si="3"/>
        <v>33.892272727272726</v>
      </c>
      <c r="M14" s="332"/>
    </row>
    <row r="15" spans="1:15" ht="34.9" customHeight="1" outlineLevel="1">
      <c r="A15" s="316">
        <v>4</v>
      </c>
      <c r="B15" s="348" t="s">
        <v>761</v>
      </c>
      <c r="C15" s="367"/>
      <c r="D15" s="332">
        <f t="shared" si="6"/>
        <v>626</v>
      </c>
      <c r="E15" s="332"/>
      <c r="F15" s="330">
        <v>0</v>
      </c>
      <c r="G15" s="330">
        <v>0</v>
      </c>
      <c r="H15" s="330">
        <v>626</v>
      </c>
      <c r="I15" s="332">
        <f t="shared" si="7"/>
        <v>218.52799999999999</v>
      </c>
      <c r="J15" s="330"/>
      <c r="K15" s="330">
        <v>218.52799999999999</v>
      </c>
      <c r="L15" s="332">
        <f t="shared" si="3"/>
        <v>34.908626198083063</v>
      </c>
      <c r="M15" s="332"/>
    </row>
    <row r="16" spans="1:15" ht="34.9" customHeight="1" outlineLevel="1">
      <c r="A16" s="316">
        <v>5</v>
      </c>
      <c r="B16" s="322" t="s">
        <v>736</v>
      </c>
      <c r="C16" s="306" t="s">
        <v>665</v>
      </c>
      <c r="D16" s="332">
        <f t="shared" si="6"/>
        <v>8.8313500000000005</v>
      </c>
      <c r="E16" s="332">
        <f>F16+G16</f>
        <v>8.8313500000000005</v>
      </c>
      <c r="F16" s="330">
        <v>0</v>
      </c>
      <c r="G16" s="330">
        <f>(8831350)/1000000</f>
        <v>8.8313500000000005</v>
      </c>
      <c r="H16" s="330">
        <v>0</v>
      </c>
      <c r="I16" s="332">
        <f t="shared" si="7"/>
        <v>0</v>
      </c>
      <c r="J16" s="330"/>
      <c r="K16" s="330"/>
      <c r="L16" s="332">
        <f t="shared" si="3"/>
        <v>0</v>
      </c>
      <c r="M16" s="330"/>
    </row>
    <row r="17" spans="1:13" ht="34.9" customHeight="1" outlineLevel="1">
      <c r="A17" s="316">
        <v>6</v>
      </c>
      <c r="B17" s="318" t="s">
        <v>737</v>
      </c>
      <c r="C17" s="304" t="s">
        <v>667</v>
      </c>
      <c r="D17" s="332">
        <f t="shared" si="6"/>
        <v>1.766</v>
      </c>
      <c r="E17" s="332">
        <f>F17+G17</f>
        <v>1.766</v>
      </c>
      <c r="F17" s="330">
        <f>(1766000)/1000000</f>
        <v>1.766</v>
      </c>
      <c r="G17" s="330">
        <v>0</v>
      </c>
      <c r="H17" s="330">
        <v>0</v>
      </c>
      <c r="I17" s="332">
        <f t="shared" si="7"/>
        <v>0</v>
      </c>
      <c r="J17" s="330"/>
      <c r="K17" s="330"/>
      <c r="L17" s="332">
        <f t="shared" si="3"/>
        <v>0</v>
      </c>
      <c r="M17" s="332"/>
    </row>
    <row r="18" spans="1:13" ht="34.9" customHeight="1" outlineLevel="1">
      <c r="A18" s="316">
        <v>7</v>
      </c>
      <c r="B18" s="318" t="s">
        <v>738</v>
      </c>
      <c r="C18" s="374" t="s">
        <v>675</v>
      </c>
      <c r="D18" s="332">
        <f t="shared" si="6"/>
        <v>29.957999999999998</v>
      </c>
      <c r="E18" s="332">
        <f>F18+G18</f>
        <v>29.957999999999998</v>
      </c>
      <c r="F18" s="330">
        <v>0</v>
      </c>
      <c r="G18" s="330">
        <f>(29958000)/1000000</f>
        <v>29.957999999999998</v>
      </c>
      <c r="H18" s="330">
        <v>0</v>
      </c>
      <c r="I18" s="332">
        <f t="shared" si="7"/>
        <v>0</v>
      </c>
      <c r="J18" s="330"/>
      <c r="K18" s="330"/>
      <c r="L18" s="332">
        <f t="shared" si="3"/>
        <v>0</v>
      </c>
      <c r="M18" s="330"/>
    </row>
    <row r="19" spans="1:13" ht="34.9" customHeight="1" outlineLevel="1">
      <c r="A19" s="316">
        <v>8</v>
      </c>
      <c r="B19" s="318" t="s">
        <v>762</v>
      </c>
      <c r="C19" s="375"/>
      <c r="D19" s="332">
        <f t="shared" si="6"/>
        <v>200</v>
      </c>
      <c r="E19" s="332"/>
      <c r="F19" s="330">
        <v>0</v>
      </c>
      <c r="G19" s="330">
        <v>0</v>
      </c>
      <c r="H19" s="330">
        <v>200</v>
      </c>
      <c r="I19" s="332">
        <f t="shared" si="7"/>
        <v>0</v>
      </c>
      <c r="J19" s="330"/>
      <c r="K19" s="330"/>
      <c r="L19" s="332">
        <f t="shared" si="3"/>
        <v>0</v>
      </c>
      <c r="M19" s="330"/>
    </row>
    <row r="20" spans="1:13" ht="34.9" customHeight="1" outlineLevel="1">
      <c r="A20" s="316">
        <v>9</v>
      </c>
      <c r="B20" s="318" t="s">
        <v>763</v>
      </c>
      <c r="C20" s="376"/>
      <c r="D20" s="332">
        <f t="shared" si="6"/>
        <v>900</v>
      </c>
      <c r="E20" s="332"/>
      <c r="F20" s="330">
        <v>0</v>
      </c>
      <c r="G20" s="330">
        <v>0</v>
      </c>
      <c r="H20" s="330">
        <v>900</v>
      </c>
      <c r="I20" s="332">
        <f t="shared" si="7"/>
        <v>0</v>
      </c>
      <c r="J20" s="330"/>
      <c r="K20" s="330"/>
      <c r="L20" s="332">
        <f t="shared" si="3"/>
        <v>0</v>
      </c>
      <c r="M20" s="330"/>
    </row>
    <row r="21" spans="1:13" ht="34.9" customHeight="1" outlineLevel="1">
      <c r="A21" s="316">
        <v>10</v>
      </c>
      <c r="B21" s="318" t="s">
        <v>739</v>
      </c>
      <c r="C21" s="374" t="s">
        <v>673</v>
      </c>
      <c r="D21" s="332">
        <f t="shared" si="6"/>
        <v>9.3246000000000002</v>
      </c>
      <c r="E21" s="332">
        <f>F21+G21</f>
        <v>9.3246000000000002</v>
      </c>
      <c r="F21" s="330">
        <v>0</v>
      </c>
      <c r="G21" s="330">
        <v>9.3246000000000002</v>
      </c>
      <c r="H21" s="330">
        <v>0</v>
      </c>
      <c r="I21" s="332">
        <f t="shared" si="7"/>
        <v>0</v>
      </c>
      <c r="J21" s="330"/>
      <c r="K21" s="330"/>
      <c r="L21" s="332">
        <f t="shared" si="3"/>
        <v>0</v>
      </c>
      <c r="M21" s="330"/>
    </row>
    <row r="22" spans="1:13" ht="34.9" customHeight="1" outlineLevel="1">
      <c r="A22" s="316">
        <v>11</v>
      </c>
      <c r="B22" s="318" t="s">
        <v>764</v>
      </c>
      <c r="C22" s="376"/>
      <c r="D22" s="332">
        <f t="shared" si="6"/>
        <v>1150</v>
      </c>
      <c r="E22" s="332"/>
      <c r="F22" s="330">
        <v>0</v>
      </c>
      <c r="G22" s="330">
        <v>0</v>
      </c>
      <c r="H22" s="330">
        <v>1150</v>
      </c>
      <c r="I22" s="332">
        <f t="shared" si="7"/>
        <v>285</v>
      </c>
      <c r="J22" s="330"/>
      <c r="K22" s="330">
        <v>285</v>
      </c>
      <c r="L22" s="332">
        <f t="shared" si="3"/>
        <v>24.782608695652176</v>
      </c>
      <c r="M22" s="330"/>
    </row>
    <row r="23" spans="1:13" ht="34.9" customHeight="1" outlineLevel="1">
      <c r="A23" s="316">
        <v>12</v>
      </c>
      <c r="B23" s="350" t="s">
        <v>765</v>
      </c>
      <c r="C23" s="349" t="s">
        <v>700</v>
      </c>
      <c r="D23" s="332">
        <f t="shared" si="6"/>
        <v>1100</v>
      </c>
      <c r="E23" s="332"/>
      <c r="F23" s="330">
        <v>0</v>
      </c>
      <c r="G23" s="330">
        <v>0</v>
      </c>
      <c r="H23" s="330">
        <v>1100</v>
      </c>
      <c r="I23" s="332">
        <f t="shared" si="7"/>
        <v>205.19929999999999</v>
      </c>
      <c r="J23" s="330"/>
      <c r="K23" s="330">
        <f>202.4103+2.789</f>
        <v>205.19929999999999</v>
      </c>
      <c r="L23" s="332">
        <f t="shared" si="3"/>
        <v>18.654481818181818</v>
      </c>
      <c r="M23" s="330"/>
    </row>
    <row r="24" spans="1:13" s="339" customFormat="1" ht="35.4" customHeight="1">
      <c r="A24" s="340" t="s">
        <v>7</v>
      </c>
      <c r="B24" s="341" t="s">
        <v>668</v>
      </c>
      <c r="C24" s="340"/>
      <c r="D24" s="335">
        <f t="shared" ref="D24:K24" si="8">SUM(D25:D35)</f>
        <v>7436.9635899999994</v>
      </c>
      <c r="E24" s="335">
        <f t="shared" si="8"/>
        <v>439.96358999999995</v>
      </c>
      <c r="F24" s="335">
        <f t="shared" si="8"/>
        <v>4.0987999999999998</v>
      </c>
      <c r="G24" s="335">
        <f t="shared" si="8"/>
        <v>435.86478999999997</v>
      </c>
      <c r="H24" s="335">
        <f t="shared" si="8"/>
        <v>6997</v>
      </c>
      <c r="I24" s="335">
        <f t="shared" ref="I24" si="9">SUM(I25:I35)</f>
        <v>372.86720000000003</v>
      </c>
      <c r="J24" s="335">
        <f t="shared" si="8"/>
        <v>372.86720000000003</v>
      </c>
      <c r="K24" s="335">
        <f t="shared" si="8"/>
        <v>0</v>
      </c>
      <c r="L24" s="335">
        <f t="shared" si="3"/>
        <v>5.0137021041943823</v>
      </c>
      <c r="M24" s="335"/>
    </row>
    <row r="25" spans="1:13" ht="24.4" customHeight="1" outlineLevel="1">
      <c r="A25" s="304">
        <v>1</v>
      </c>
      <c r="B25" s="323" t="s">
        <v>669</v>
      </c>
      <c r="C25" s="306" t="s">
        <v>669</v>
      </c>
      <c r="D25" s="332">
        <f t="shared" si="6"/>
        <v>559.48299999999995</v>
      </c>
      <c r="E25" s="332">
        <f t="shared" ref="E25:E35" si="10">F25+G25</f>
        <v>43.482999999999997</v>
      </c>
      <c r="F25" s="330">
        <v>0</v>
      </c>
      <c r="G25" s="330">
        <f>(43483000)/1000000</f>
        <v>43.482999999999997</v>
      </c>
      <c r="H25" s="330">
        <v>516</v>
      </c>
      <c r="I25" s="332">
        <f t="shared" ref="I25:I35" si="11">J25+K25</f>
        <v>0</v>
      </c>
      <c r="J25" s="355"/>
      <c r="K25" s="355"/>
      <c r="L25" s="332">
        <f t="shared" si="3"/>
        <v>0</v>
      </c>
      <c r="M25" s="332"/>
    </row>
    <row r="26" spans="1:13" ht="24.4" customHeight="1" outlineLevel="1">
      <c r="A26" s="304">
        <v>2</v>
      </c>
      <c r="B26" s="323" t="s">
        <v>670</v>
      </c>
      <c r="C26" s="306" t="s">
        <v>670</v>
      </c>
      <c r="D26" s="332">
        <f t="shared" si="6"/>
        <v>1082</v>
      </c>
      <c r="E26" s="332">
        <f t="shared" si="10"/>
        <v>374</v>
      </c>
      <c r="F26" s="330">
        <v>0</v>
      </c>
      <c r="G26" s="330">
        <v>374</v>
      </c>
      <c r="H26" s="330">
        <v>708</v>
      </c>
      <c r="I26" s="332">
        <f t="shared" si="11"/>
        <v>372.86720000000003</v>
      </c>
      <c r="J26" s="355">
        <v>372.86720000000003</v>
      </c>
      <c r="K26" s="355"/>
      <c r="L26" s="332">
        <f t="shared" si="3"/>
        <v>34.460924214417751</v>
      </c>
      <c r="M26" s="332"/>
    </row>
    <row r="27" spans="1:13" ht="24.4" customHeight="1" outlineLevel="1">
      <c r="A27" s="304">
        <v>3</v>
      </c>
      <c r="B27" s="323" t="s">
        <v>671</v>
      </c>
      <c r="C27" s="306" t="s">
        <v>671</v>
      </c>
      <c r="D27" s="332">
        <f t="shared" si="6"/>
        <v>621.73919999999998</v>
      </c>
      <c r="E27" s="332">
        <f t="shared" si="10"/>
        <v>9.7392000000000003</v>
      </c>
      <c r="F27" s="330">
        <v>0</v>
      </c>
      <c r="G27" s="330">
        <v>9.7392000000000003</v>
      </c>
      <c r="H27" s="330">
        <v>612</v>
      </c>
      <c r="I27" s="332">
        <f t="shared" si="11"/>
        <v>0</v>
      </c>
      <c r="J27" s="355"/>
      <c r="K27" s="355"/>
      <c r="L27" s="332">
        <f t="shared" si="3"/>
        <v>0</v>
      </c>
      <c r="M27" s="332"/>
    </row>
    <row r="28" spans="1:13" ht="24.4" customHeight="1" outlineLevel="1">
      <c r="A28" s="304">
        <v>4</v>
      </c>
      <c r="B28" s="323" t="s">
        <v>672</v>
      </c>
      <c r="C28" s="306" t="s">
        <v>672</v>
      </c>
      <c r="D28" s="332">
        <f t="shared" si="6"/>
        <v>375.61428999999998</v>
      </c>
      <c r="E28" s="332">
        <f t="shared" si="10"/>
        <v>3.61429</v>
      </c>
      <c r="F28" s="330">
        <v>0</v>
      </c>
      <c r="G28" s="330">
        <v>3.61429</v>
      </c>
      <c r="H28" s="330">
        <v>372</v>
      </c>
      <c r="I28" s="332">
        <f t="shared" si="11"/>
        <v>0</v>
      </c>
      <c r="J28" s="355"/>
      <c r="K28" s="355"/>
      <c r="L28" s="332">
        <f t="shared" si="3"/>
        <v>0</v>
      </c>
      <c r="M28" s="332"/>
    </row>
    <row r="29" spans="1:13" ht="24.4" customHeight="1" outlineLevel="1">
      <c r="A29" s="304">
        <v>5</v>
      </c>
      <c r="B29" s="323" t="s">
        <v>673</v>
      </c>
      <c r="C29" s="306" t="s">
        <v>673</v>
      </c>
      <c r="D29" s="332">
        <f t="shared" si="6"/>
        <v>840</v>
      </c>
      <c r="E29" s="332">
        <f t="shared" si="10"/>
        <v>0</v>
      </c>
      <c r="F29" s="330">
        <v>0</v>
      </c>
      <c r="G29" s="330">
        <v>0</v>
      </c>
      <c r="H29" s="330">
        <v>840</v>
      </c>
      <c r="I29" s="332">
        <f t="shared" si="11"/>
        <v>0</v>
      </c>
      <c r="J29" s="355"/>
      <c r="K29" s="355"/>
      <c r="L29" s="332">
        <f t="shared" si="3"/>
        <v>0</v>
      </c>
      <c r="M29" s="332"/>
    </row>
    <row r="30" spans="1:13" ht="24.4" customHeight="1" outlineLevel="1">
      <c r="A30" s="304">
        <v>6</v>
      </c>
      <c r="B30" s="323" t="s">
        <v>674</v>
      </c>
      <c r="C30" s="306" t="s">
        <v>674</v>
      </c>
      <c r="D30" s="332">
        <f t="shared" si="6"/>
        <v>504</v>
      </c>
      <c r="E30" s="332">
        <f t="shared" si="10"/>
        <v>0</v>
      </c>
      <c r="F30" s="330">
        <v>0</v>
      </c>
      <c r="G30" s="330">
        <v>0</v>
      </c>
      <c r="H30" s="330">
        <v>504</v>
      </c>
      <c r="I30" s="332">
        <f t="shared" si="11"/>
        <v>0</v>
      </c>
      <c r="J30" s="355"/>
      <c r="K30" s="355"/>
      <c r="L30" s="332">
        <f t="shared" si="3"/>
        <v>0</v>
      </c>
      <c r="M30" s="332"/>
    </row>
    <row r="31" spans="1:13" ht="24.4" customHeight="1" outlineLevel="1">
      <c r="A31" s="304">
        <v>7</v>
      </c>
      <c r="B31" s="323" t="s">
        <v>675</v>
      </c>
      <c r="C31" s="306" t="s">
        <v>675</v>
      </c>
      <c r="D31" s="332">
        <f t="shared" si="6"/>
        <v>1081</v>
      </c>
      <c r="E31" s="332">
        <f t="shared" si="10"/>
        <v>0</v>
      </c>
      <c r="F31" s="330">
        <v>0</v>
      </c>
      <c r="G31" s="330">
        <v>0</v>
      </c>
      <c r="H31" s="330">
        <v>1081</v>
      </c>
      <c r="I31" s="332">
        <f t="shared" si="11"/>
        <v>0</v>
      </c>
      <c r="J31" s="355"/>
      <c r="K31" s="355"/>
      <c r="L31" s="332">
        <f t="shared" si="3"/>
        <v>0</v>
      </c>
      <c r="M31" s="332"/>
    </row>
    <row r="32" spans="1:13" ht="24.4" customHeight="1" outlineLevel="1">
      <c r="A32" s="304">
        <v>8</v>
      </c>
      <c r="B32" s="323" t="s">
        <v>676</v>
      </c>
      <c r="C32" s="306" t="s">
        <v>676</v>
      </c>
      <c r="D32" s="332">
        <f t="shared" si="6"/>
        <v>675.98599999999999</v>
      </c>
      <c r="E32" s="332">
        <f t="shared" si="10"/>
        <v>3.9860000000000002</v>
      </c>
      <c r="F32" s="330">
        <f>((151986000-148000000))/1000000</f>
        <v>3.9860000000000002</v>
      </c>
      <c r="G32" s="330">
        <v>0</v>
      </c>
      <c r="H32" s="330">
        <v>672</v>
      </c>
      <c r="I32" s="332">
        <f t="shared" si="11"/>
        <v>0</v>
      </c>
      <c r="J32" s="355"/>
      <c r="K32" s="355"/>
      <c r="L32" s="332">
        <f t="shared" si="3"/>
        <v>0</v>
      </c>
      <c r="M32" s="332"/>
    </row>
    <row r="33" spans="1:13" ht="24.4" customHeight="1" outlineLevel="1">
      <c r="A33" s="304">
        <v>9</v>
      </c>
      <c r="B33" s="323" t="s">
        <v>665</v>
      </c>
      <c r="C33" s="306" t="s">
        <v>665</v>
      </c>
      <c r="D33" s="332">
        <f t="shared" si="6"/>
        <v>782.91</v>
      </c>
      <c r="E33" s="332">
        <f t="shared" si="10"/>
        <v>2.91</v>
      </c>
      <c r="F33" s="330">
        <v>0</v>
      </c>
      <c r="G33" s="330">
        <v>2.91</v>
      </c>
      <c r="H33" s="330">
        <v>780</v>
      </c>
      <c r="I33" s="332">
        <f t="shared" si="11"/>
        <v>0</v>
      </c>
      <c r="J33" s="355"/>
      <c r="K33" s="355"/>
      <c r="L33" s="332">
        <f t="shared" si="3"/>
        <v>0</v>
      </c>
      <c r="M33" s="332"/>
    </row>
    <row r="34" spans="1:13" ht="24.4" customHeight="1" outlineLevel="1">
      <c r="A34" s="304">
        <v>10</v>
      </c>
      <c r="B34" s="323" t="s">
        <v>677</v>
      </c>
      <c r="C34" s="306" t="s">
        <v>677</v>
      </c>
      <c r="D34" s="332">
        <f t="shared" si="6"/>
        <v>374.11829999999998</v>
      </c>
      <c r="E34" s="332">
        <f t="shared" si="10"/>
        <v>2.1183000000000001</v>
      </c>
      <c r="F34" s="330">
        <v>0</v>
      </c>
      <c r="G34" s="330">
        <v>2.1183000000000001</v>
      </c>
      <c r="H34" s="330">
        <v>372</v>
      </c>
      <c r="I34" s="332">
        <f t="shared" si="11"/>
        <v>0</v>
      </c>
      <c r="J34" s="355"/>
      <c r="K34" s="355"/>
      <c r="L34" s="332">
        <f t="shared" si="3"/>
        <v>0</v>
      </c>
      <c r="M34" s="332"/>
    </row>
    <row r="35" spans="1:13" ht="24.4" customHeight="1" outlineLevel="1">
      <c r="A35" s="304">
        <v>11</v>
      </c>
      <c r="B35" s="323" t="s">
        <v>678</v>
      </c>
      <c r="C35" s="306" t="s">
        <v>678</v>
      </c>
      <c r="D35" s="332">
        <f t="shared" si="6"/>
        <v>540.11279999999999</v>
      </c>
      <c r="E35" s="332">
        <f t="shared" si="10"/>
        <v>0.1128</v>
      </c>
      <c r="F35" s="330">
        <f>(112800)/1000000</f>
        <v>0.1128</v>
      </c>
      <c r="G35" s="330">
        <v>0</v>
      </c>
      <c r="H35" s="330">
        <v>540</v>
      </c>
      <c r="I35" s="332">
        <f t="shared" si="11"/>
        <v>0</v>
      </c>
      <c r="J35" s="355"/>
      <c r="K35" s="355"/>
      <c r="L35" s="332">
        <f t="shared" si="3"/>
        <v>0</v>
      </c>
      <c r="M35" s="332"/>
    </row>
    <row r="36" spans="1:13" s="339" customFormat="1" ht="37.9" customHeight="1">
      <c r="A36" s="340" t="s">
        <v>128</v>
      </c>
      <c r="B36" s="341" t="s">
        <v>679</v>
      </c>
      <c r="C36" s="340"/>
      <c r="D36" s="335">
        <f t="shared" ref="D36" si="12">D37+D50</f>
        <v>6566.2811000000002</v>
      </c>
      <c r="E36" s="335">
        <f t="shared" ref="E36:K36" si="13">E37+E50</f>
        <v>2410.2811000000002</v>
      </c>
      <c r="F36" s="335">
        <f t="shared" si="13"/>
        <v>1.2925</v>
      </c>
      <c r="G36" s="335">
        <f t="shared" si="13"/>
        <v>2408.9886000000001</v>
      </c>
      <c r="H36" s="335">
        <f t="shared" si="13"/>
        <v>4156</v>
      </c>
      <c r="I36" s="335">
        <f t="shared" ref="I36" si="14">I37+I50</f>
        <v>273.57380000000001</v>
      </c>
      <c r="J36" s="335">
        <f t="shared" si="13"/>
        <v>137.57380000000001</v>
      </c>
      <c r="K36" s="335">
        <f t="shared" si="13"/>
        <v>136</v>
      </c>
      <c r="L36" s="335">
        <f t="shared" si="3"/>
        <v>4.1663431070594896</v>
      </c>
      <c r="M36" s="335"/>
    </row>
    <row r="37" spans="1:13" s="339" customFormat="1" ht="23.75" customHeight="1">
      <c r="A37" s="340">
        <v>1</v>
      </c>
      <c r="B37" s="341" t="s">
        <v>704</v>
      </c>
      <c r="C37" s="340"/>
      <c r="D37" s="335">
        <f t="shared" ref="D37" si="15">SUM(D38:D49)</f>
        <v>4487.1671000000006</v>
      </c>
      <c r="E37" s="335">
        <f t="shared" ref="E37:K37" si="16">SUM(E38:E49)</f>
        <v>1652.1671000000001</v>
      </c>
      <c r="F37" s="335">
        <f t="shared" si="16"/>
        <v>1.2925</v>
      </c>
      <c r="G37" s="335">
        <f t="shared" si="16"/>
        <v>1650.8746000000001</v>
      </c>
      <c r="H37" s="335">
        <f t="shared" si="16"/>
        <v>2835</v>
      </c>
      <c r="I37" s="335">
        <f t="shared" ref="I37" si="17">SUM(I38:I49)</f>
        <v>136</v>
      </c>
      <c r="J37" s="335">
        <f t="shared" si="16"/>
        <v>0</v>
      </c>
      <c r="K37" s="335">
        <f t="shared" si="16"/>
        <v>136</v>
      </c>
      <c r="L37" s="335">
        <f t="shared" si="3"/>
        <v>3.0308655097778727</v>
      </c>
      <c r="M37" s="335"/>
    </row>
    <row r="38" spans="1:13" ht="23.75" customHeight="1">
      <c r="A38" s="316" t="s">
        <v>659</v>
      </c>
      <c r="B38" s="318" t="s">
        <v>680</v>
      </c>
      <c r="C38" s="304" t="s">
        <v>681</v>
      </c>
      <c r="D38" s="332">
        <f t="shared" ref="D38:D68" si="18">E38+H38</f>
        <v>4216</v>
      </c>
      <c r="E38" s="332">
        <f t="shared" ref="E38:E49" si="19">F38+G38</f>
        <v>1381</v>
      </c>
      <c r="F38" s="330">
        <v>0</v>
      </c>
      <c r="G38" s="330">
        <v>1381</v>
      </c>
      <c r="H38" s="330">
        <v>2835</v>
      </c>
      <c r="I38" s="332">
        <f t="shared" ref="I38:I49" si="20">J38+K38</f>
        <v>0</v>
      </c>
      <c r="J38" s="355"/>
      <c r="K38" s="355"/>
      <c r="L38" s="332">
        <f t="shared" si="3"/>
        <v>0</v>
      </c>
      <c r="M38" s="332"/>
    </row>
    <row r="39" spans="1:13" ht="23.75" customHeight="1">
      <c r="A39" s="316" t="s">
        <v>659</v>
      </c>
      <c r="B39" s="323" t="s">
        <v>669</v>
      </c>
      <c r="C39" s="306" t="s">
        <v>669</v>
      </c>
      <c r="D39" s="332">
        <f t="shared" si="18"/>
        <v>0.75</v>
      </c>
      <c r="E39" s="332">
        <f t="shared" si="19"/>
        <v>0.75</v>
      </c>
      <c r="F39" s="330">
        <f>(750000)/1000000</f>
        <v>0.75</v>
      </c>
      <c r="G39" s="330">
        <v>0</v>
      </c>
      <c r="H39" s="330">
        <v>0</v>
      </c>
      <c r="I39" s="332">
        <f t="shared" si="20"/>
        <v>0</v>
      </c>
      <c r="J39" s="355"/>
      <c r="K39" s="355"/>
      <c r="L39" s="332">
        <f t="shared" si="3"/>
        <v>0</v>
      </c>
      <c r="M39" s="330"/>
    </row>
    <row r="40" spans="1:13" ht="23.75" customHeight="1">
      <c r="A40" s="316" t="s">
        <v>659</v>
      </c>
      <c r="B40" s="323" t="s">
        <v>670</v>
      </c>
      <c r="C40" s="306" t="s">
        <v>670</v>
      </c>
      <c r="D40" s="332">
        <f t="shared" si="18"/>
        <v>136</v>
      </c>
      <c r="E40" s="332">
        <f t="shared" si="19"/>
        <v>136</v>
      </c>
      <c r="F40" s="330">
        <v>0</v>
      </c>
      <c r="G40" s="330">
        <v>136</v>
      </c>
      <c r="H40" s="330">
        <v>0</v>
      </c>
      <c r="I40" s="332">
        <f t="shared" si="20"/>
        <v>136</v>
      </c>
      <c r="J40" s="355"/>
      <c r="K40" s="355">
        <v>136</v>
      </c>
      <c r="L40" s="332">
        <f t="shared" si="3"/>
        <v>100</v>
      </c>
      <c r="M40" s="330"/>
    </row>
    <row r="41" spans="1:13" ht="23.75" customHeight="1">
      <c r="A41" s="316" t="s">
        <v>659</v>
      </c>
      <c r="B41" s="323" t="s">
        <v>671</v>
      </c>
      <c r="C41" s="306" t="s">
        <v>671</v>
      </c>
      <c r="D41" s="332">
        <f t="shared" si="18"/>
        <v>9.5695999999999994</v>
      </c>
      <c r="E41" s="332">
        <f t="shared" si="19"/>
        <v>9.5695999999999994</v>
      </c>
      <c r="F41" s="330">
        <v>0</v>
      </c>
      <c r="G41" s="330">
        <v>9.5695999999999994</v>
      </c>
      <c r="H41" s="330">
        <v>0</v>
      </c>
      <c r="I41" s="332">
        <f t="shared" si="20"/>
        <v>0</v>
      </c>
      <c r="J41" s="355"/>
      <c r="K41" s="355"/>
      <c r="L41" s="332">
        <f t="shared" si="3"/>
        <v>0</v>
      </c>
      <c r="M41" s="330"/>
    </row>
    <row r="42" spans="1:13" ht="23.75" customHeight="1">
      <c r="A42" s="316" t="s">
        <v>659</v>
      </c>
      <c r="B42" s="323" t="s">
        <v>672</v>
      </c>
      <c r="C42" s="306" t="s">
        <v>672</v>
      </c>
      <c r="D42" s="332">
        <f t="shared" si="18"/>
        <v>0.30499999999999999</v>
      </c>
      <c r="E42" s="332">
        <f t="shared" si="19"/>
        <v>0.30499999999999999</v>
      </c>
      <c r="F42" s="330">
        <v>0</v>
      </c>
      <c r="G42" s="330">
        <f>(305000)/1000000</f>
        <v>0.30499999999999999</v>
      </c>
      <c r="H42" s="330">
        <v>0</v>
      </c>
      <c r="I42" s="332">
        <f t="shared" si="20"/>
        <v>0</v>
      </c>
      <c r="J42" s="355"/>
      <c r="K42" s="355"/>
      <c r="L42" s="332">
        <f t="shared" si="3"/>
        <v>0</v>
      </c>
      <c r="M42" s="330"/>
    </row>
    <row r="43" spans="1:13" ht="23.75" customHeight="1">
      <c r="A43" s="316" t="s">
        <v>659</v>
      </c>
      <c r="B43" s="323" t="s">
        <v>673</v>
      </c>
      <c r="C43" s="306" t="s">
        <v>673</v>
      </c>
      <c r="D43" s="332">
        <f t="shared" si="18"/>
        <v>0</v>
      </c>
      <c r="E43" s="332">
        <f t="shared" si="19"/>
        <v>0</v>
      </c>
      <c r="F43" s="330">
        <v>0</v>
      </c>
      <c r="G43" s="330">
        <v>0</v>
      </c>
      <c r="H43" s="330">
        <v>0</v>
      </c>
      <c r="I43" s="332">
        <f t="shared" si="20"/>
        <v>0</v>
      </c>
      <c r="J43" s="355"/>
      <c r="K43" s="355"/>
      <c r="L43" s="332"/>
      <c r="M43" s="330"/>
    </row>
    <row r="44" spans="1:13" ht="23.75" customHeight="1">
      <c r="A44" s="316" t="s">
        <v>659</v>
      </c>
      <c r="B44" s="323" t="s">
        <v>674</v>
      </c>
      <c r="C44" s="306" t="s">
        <v>674</v>
      </c>
      <c r="D44" s="332">
        <f t="shared" si="18"/>
        <v>0</v>
      </c>
      <c r="E44" s="332">
        <f t="shared" si="19"/>
        <v>0</v>
      </c>
      <c r="F44" s="330">
        <v>0</v>
      </c>
      <c r="G44" s="330">
        <v>0</v>
      </c>
      <c r="H44" s="330">
        <v>0</v>
      </c>
      <c r="I44" s="332">
        <f t="shared" si="20"/>
        <v>0</v>
      </c>
      <c r="J44" s="355"/>
      <c r="K44" s="355"/>
      <c r="L44" s="332"/>
      <c r="M44" s="330"/>
    </row>
    <row r="45" spans="1:13" ht="23.75" customHeight="1">
      <c r="A45" s="316" t="s">
        <v>659</v>
      </c>
      <c r="B45" s="323" t="s">
        <v>675</v>
      </c>
      <c r="C45" s="306" t="s">
        <v>675</v>
      </c>
      <c r="D45" s="332">
        <f t="shared" si="18"/>
        <v>0</v>
      </c>
      <c r="E45" s="332">
        <f t="shared" si="19"/>
        <v>0</v>
      </c>
      <c r="F45" s="330">
        <v>0</v>
      </c>
      <c r="G45" s="330">
        <v>0</v>
      </c>
      <c r="H45" s="330">
        <v>0</v>
      </c>
      <c r="I45" s="332">
        <f t="shared" si="20"/>
        <v>0</v>
      </c>
      <c r="J45" s="355"/>
      <c r="K45" s="355"/>
      <c r="L45" s="332"/>
      <c r="M45" s="330"/>
    </row>
    <row r="46" spans="1:13" ht="23.75" customHeight="1">
      <c r="A46" s="316" t="s">
        <v>659</v>
      </c>
      <c r="B46" s="323" t="s">
        <v>676</v>
      </c>
      <c r="C46" s="306" t="s">
        <v>676</v>
      </c>
      <c r="D46" s="332">
        <f t="shared" si="18"/>
        <v>4.5499999999999999E-2</v>
      </c>
      <c r="E46" s="332">
        <f t="shared" si="19"/>
        <v>4.5499999999999999E-2</v>
      </c>
      <c r="F46" s="330">
        <f>(45500)/1000000</f>
        <v>4.5499999999999999E-2</v>
      </c>
      <c r="G46" s="330">
        <v>0</v>
      </c>
      <c r="H46" s="330">
        <v>0</v>
      </c>
      <c r="I46" s="332">
        <f t="shared" si="20"/>
        <v>0</v>
      </c>
      <c r="J46" s="355"/>
      <c r="K46" s="355"/>
      <c r="L46" s="332">
        <f t="shared" si="3"/>
        <v>0</v>
      </c>
      <c r="M46" s="332"/>
    </row>
    <row r="47" spans="1:13" ht="23.75" customHeight="1">
      <c r="A47" s="316" t="s">
        <v>659</v>
      </c>
      <c r="B47" s="323" t="s">
        <v>665</v>
      </c>
      <c r="C47" s="306" t="s">
        <v>665</v>
      </c>
      <c r="D47" s="332">
        <f t="shared" si="18"/>
        <v>0</v>
      </c>
      <c r="E47" s="332">
        <f t="shared" si="19"/>
        <v>0</v>
      </c>
      <c r="F47" s="330">
        <v>0</v>
      </c>
      <c r="G47" s="330">
        <v>0</v>
      </c>
      <c r="H47" s="330">
        <v>0</v>
      </c>
      <c r="I47" s="332">
        <f t="shared" si="20"/>
        <v>0</v>
      </c>
      <c r="J47" s="355"/>
      <c r="K47" s="355"/>
      <c r="L47" s="332"/>
      <c r="M47" s="330"/>
    </row>
    <row r="48" spans="1:13" ht="23.75" customHeight="1">
      <c r="A48" s="316" t="s">
        <v>659</v>
      </c>
      <c r="B48" s="323" t="s">
        <v>677</v>
      </c>
      <c r="C48" s="306" t="s">
        <v>677</v>
      </c>
      <c r="D48" s="332">
        <f t="shared" si="18"/>
        <v>124</v>
      </c>
      <c r="E48" s="332">
        <f t="shared" si="19"/>
        <v>124</v>
      </c>
      <c r="F48" s="330">
        <v>0</v>
      </c>
      <c r="G48" s="330">
        <v>124</v>
      </c>
      <c r="H48" s="330">
        <v>0</v>
      </c>
      <c r="I48" s="332">
        <f t="shared" si="20"/>
        <v>0</v>
      </c>
      <c r="J48" s="355"/>
      <c r="K48" s="355"/>
      <c r="L48" s="332">
        <f t="shared" si="3"/>
        <v>0</v>
      </c>
      <c r="M48" s="330"/>
    </row>
    <row r="49" spans="1:13" ht="23.75" customHeight="1">
      <c r="A49" s="316" t="s">
        <v>659</v>
      </c>
      <c r="B49" s="323" t="s">
        <v>678</v>
      </c>
      <c r="C49" s="306" t="s">
        <v>678</v>
      </c>
      <c r="D49" s="332">
        <f t="shared" si="18"/>
        <v>0.497</v>
      </c>
      <c r="E49" s="332">
        <f t="shared" si="19"/>
        <v>0.497</v>
      </c>
      <c r="F49" s="330">
        <f>(497000)/1000000</f>
        <v>0.497</v>
      </c>
      <c r="G49" s="330">
        <v>0</v>
      </c>
      <c r="H49" s="330">
        <v>0</v>
      </c>
      <c r="I49" s="332">
        <f t="shared" si="20"/>
        <v>0</v>
      </c>
      <c r="J49" s="355"/>
      <c r="K49" s="355"/>
      <c r="L49" s="332">
        <f t="shared" si="3"/>
        <v>0</v>
      </c>
      <c r="M49" s="330"/>
    </row>
    <row r="50" spans="1:13" s="339" customFormat="1" ht="23.75" customHeight="1">
      <c r="A50" s="327">
        <v>2</v>
      </c>
      <c r="B50" s="328" t="s">
        <v>740</v>
      </c>
      <c r="C50" s="340"/>
      <c r="D50" s="335">
        <f t="shared" ref="D50:K50" si="21">D51</f>
        <v>2079.114</v>
      </c>
      <c r="E50" s="335">
        <f t="shared" si="21"/>
        <v>758.11400000000003</v>
      </c>
      <c r="F50" s="335">
        <f t="shared" si="21"/>
        <v>0</v>
      </c>
      <c r="G50" s="335">
        <f t="shared" si="21"/>
        <v>758.11400000000003</v>
      </c>
      <c r="H50" s="335">
        <f t="shared" si="21"/>
        <v>1321</v>
      </c>
      <c r="I50" s="335">
        <f t="shared" si="21"/>
        <v>137.57380000000001</v>
      </c>
      <c r="J50" s="335">
        <f t="shared" si="21"/>
        <v>137.57380000000001</v>
      </c>
      <c r="K50" s="335">
        <f t="shared" si="21"/>
        <v>0</v>
      </c>
      <c r="L50" s="335">
        <f t="shared" si="3"/>
        <v>6.6169435634602047</v>
      </c>
      <c r="M50" s="335"/>
    </row>
    <row r="51" spans="1:13" ht="23.75" customHeight="1">
      <c r="A51" s="316" t="s">
        <v>659</v>
      </c>
      <c r="B51" s="323" t="s">
        <v>741</v>
      </c>
      <c r="C51" s="304"/>
      <c r="D51" s="332">
        <f t="shared" si="18"/>
        <v>2079.114</v>
      </c>
      <c r="E51" s="332">
        <f>F51+G51</f>
        <v>758.11400000000003</v>
      </c>
      <c r="F51" s="330">
        <v>0</v>
      </c>
      <c r="G51" s="330">
        <v>758.11400000000003</v>
      </c>
      <c r="H51" s="330">
        <v>1321</v>
      </c>
      <c r="I51" s="332">
        <f>J51+K51</f>
        <v>137.57380000000001</v>
      </c>
      <c r="J51" s="355">
        <f>7.4838+130.09</f>
        <v>137.57380000000001</v>
      </c>
      <c r="K51" s="355"/>
      <c r="L51" s="332">
        <f t="shared" si="3"/>
        <v>6.6169435634602047</v>
      </c>
      <c r="M51" s="330"/>
    </row>
    <row r="52" spans="1:13" s="339" customFormat="1" ht="26.25" customHeight="1">
      <c r="A52" s="340" t="s">
        <v>130</v>
      </c>
      <c r="B52" s="341" t="s">
        <v>682</v>
      </c>
      <c r="C52" s="340"/>
      <c r="D52" s="335">
        <f t="shared" ref="D52:K52" si="22">SUM(D53:D56)</f>
        <v>10043.98</v>
      </c>
      <c r="E52" s="335">
        <f t="shared" si="22"/>
        <v>5205.9799999999996</v>
      </c>
      <c r="F52" s="335">
        <f t="shared" si="22"/>
        <v>0</v>
      </c>
      <c r="G52" s="335">
        <f t="shared" si="22"/>
        <v>5205.9799999999996</v>
      </c>
      <c r="H52" s="335">
        <f t="shared" si="22"/>
        <v>4838</v>
      </c>
      <c r="I52" s="335">
        <f t="shared" ref="I52" si="23">SUM(I53:I56)</f>
        <v>0</v>
      </c>
      <c r="J52" s="335">
        <f t="shared" si="22"/>
        <v>0</v>
      </c>
      <c r="K52" s="335">
        <f t="shared" si="22"/>
        <v>0</v>
      </c>
      <c r="L52" s="335">
        <f t="shared" si="3"/>
        <v>0</v>
      </c>
      <c r="M52" s="335"/>
    </row>
    <row r="53" spans="1:13" ht="27.4" customHeight="1" outlineLevel="1">
      <c r="A53" s="304">
        <v>1</v>
      </c>
      <c r="B53" s="331" t="s">
        <v>683</v>
      </c>
      <c r="C53" s="332" t="s">
        <v>684</v>
      </c>
      <c r="D53" s="332">
        <f t="shared" si="18"/>
        <v>4171.75</v>
      </c>
      <c r="E53" s="332">
        <f>F53+G53</f>
        <v>2566.75</v>
      </c>
      <c r="F53" s="330">
        <v>0</v>
      </c>
      <c r="G53" s="330">
        <v>2566.75</v>
      </c>
      <c r="H53" s="330">
        <v>1605</v>
      </c>
      <c r="I53" s="332">
        <f>J53+K53</f>
        <v>0</v>
      </c>
      <c r="J53" s="355"/>
      <c r="K53" s="355"/>
      <c r="L53" s="332">
        <f t="shared" si="3"/>
        <v>0</v>
      </c>
      <c r="M53" s="330"/>
    </row>
    <row r="54" spans="1:13" ht="27.4" customHeight="1" outlineLevel="1">
      <c r="A54" s="304">
        <v>2</v>
      </c>
      <c r="B54" s="318" t="s">
        <v>742</v>
      </c>
      <c r="C54" s="365" t="s">
        <v>686</v>
      </c>
      <c r="D54" s="332">
        <f t="shared" si="18"/>
        <v>3155</v>
      </c>
      <c r="E54" s="332">
        <f>F54+G54</f>
        <v>1210</v>
      </c>
      <c r="F54" s="330">
        <v>0</v>
      </c>
      <c r="G54" s="330">
        <v>1210</v>
      </c>
      <c r="H54" s="330">
        <v>1945</v>
      </c>
      <c r="I54" s="332">
        <f>J54+K54</f>
        <v>0</v>
      </c>
      <c r="J54" s="355"/>
      <c r="K54" s="355"/>
      <c r="L54" s="332">
        <f t="shared" si="3"/>
        <v>0</v>
      </c>
      <c r="M54" s="330"/>
    </row>
    <row r="55" spans="1:13" ht="27.4" customHeight="1" outlineLevel="1">
      <c r="A55" s="304">
        <v>3</v>
      </c>
      <c r="B55" s="318" t="s">
        <v>685</v>
      </c>
      <c r="C55" s="366"/>
      <c r="D55" s="332">
        <f t="shared" si="18"/>
        <v>1452.23</v>
      </c>
      <c r="E55" s="332">
        <f>F55+G55</f>
        <v>760.23</v>
      </c>
      <c r="F55" s="330">
        <v>0</v>
      </c>
      <c r="G55" s="330">
        <v>760.23</v>
      </c>
      <c r="H55" s="330">
        <v>692</v>
      </c>
      <c r="I55" s="332">
        <f>J55+K55</f>
        <v>0</v>
      </c>
      <c r="J55" s="355"/>
      <c r="K55" s="355"/>
      <c r="L55" s="332">
        <f t="shared" si="3"/>
        <v>0</v>
      </c>
      <c r="M55" s="330"/>
    </row>
    <row r="56" spans="1:13" ht="27.4" customHeight="1" outlineLevel="1">
      <c r="A56" s="304">
        <v>4</v>
      </c>
      <c r="B56" s="318" t="s">
        <v>687</v>
      </c>
      <c r="C56" s="367"/>
      <c r="D56" s="332">
        <f t="shared" si="18"/>
        <v>1265</v>
      </c>
      <c r="E56" s="332">
        <f>F56+G56</f>
        <v>669</v>
      </c>
      <c r="F56" s="330">
        <v>0</v>
      </c>
      <c r="G56" s="330">
        <v>669</v>
      </c>
      <c r="H56" s="330">
        <v>596</v>
      </c>
      <c r="I56" s="332">
        <f>J56+K56</f>
        <v>0</v>
      </c>
      <c r="J56" s="355"/>
      <c r="K56" s="355"/>
      <c r="L56" s="332">
        <f t="shared" si="3"/>
        <v>0</v>
      </c>
      <c r="M56" s="330"/>
    </row>
    <row r="57" spans="1:13" ht="27.4" customHeight="1" outlineLevel="1">
      <c r="A57" s="340" t="s">
        <v>177</v>
      </c>
      <c r="B57" s="317" t="s">
        <v>743</v>
      </c>
      <c r="C57" s="304"/>
      <c r="D57" s="332">
        <f t="shared" ref="D57:K57" si="24">SUM(D58:D68)</f>
        <v>4800</v>
      </c>
      <c r="E57" s="335">
        <f t="shared" si="24"/>
        <v>1020</v>
      </c>
      <c r="F57" s="335">
        <f t="shared" si="24"/>
        <v>0</v>
      </c>
      <c r="G57" s="335">
        <f t="shared" si="24"/>
        <v>1020</v>
      </c>
      <c r="H57" s="335">
        <f t="shared" si="24"/>
        <v>3780</v>
      </c>
      <c r="I57" s="335">
        <f t="shared" ref="I57" si="25">SUM(I58:I68)</f>
        <v>0</v>
      </c>
      <c r="J57" s="335">
        <f t="shared" si="24"/>
        <v>0</v>
      </c>
      <c r="K57" s="335">
        <f t="shared" si="24"/>
        <v>0</v>
      </c>
      <c r="L57" s="332">
        <f t="shared" si="3"/>
        <v>0</v>
      </c>
      <c r="M57" s="330"/>
    </row>
    <row r="58" spans="1:13" ht="27.4" customHeight="1" outlineLevel="1">
      <c r="A58" s="304">
        <v>1</v>
      </c>
      <c r="B58" s="333" t="s">
        <v>669</v>
      </c>
      <c r="C58" s="334" t="s">
        <v>669</v>
      </c>
      <c r="D58" s="332">
        <f t="shared" si="18"/>
        <v>500</v>
      </c>
      <c r="E58" s="332">
        <f t="shared" ref="E58:E68" si="26">F58+G58</f>
        <v>200</v>
      </c>
      <c r="F58" s="330">
        <v>0</v>
      </c>
      <c r="G58" s="330">
        <v>200</v>
      </c>
      <c r="H58" s="330">
        <v>300</v>
      </c>
      <c r="I58" s="332">
        <f t="shared" ref="I58:I68" si="27">J58+K58</f>
        <v>0</v>
      </c>
      <c r="J58" s="355"/>
      <c r="K58" s="355"/>
      <c r="L58" s="332">
        <f t="shared" si="3"/>
        <v>0</v>
      </c>
      <c r="M58" s="330"/>
    </row>
    <row r="59" spans="1:13" ht="27.4" customHeight="1" outlineLevel="1">
      <c r="A59" s="304">
        <v>2</v>
      </c>
      <c r="B59" s="323" t="s">
        <v>670</v>
      </c>
      <c r="C59" s="306" t="s">
        <v>670</v>
      </c>
      <c r="D59" s="332">
        <f t="shared" si="18"/>
        <v>160</v>
      </c>
      <c r="E59" s="332">
        <f t="shared" si="26"/>
        <v>0</v>
      </c>
      <c r="F59" s="330">
        <v>0</v>
      </c>
      <c r="G59" s="330">
        <v>0</v>
      </c>
      <c r="H59" s="330">
        <v>160</v>
      </c>
      <c r="I59" s="332">
        <f t="shared" si="27"/>
        <v>0</v>
      </c>
      <c r="J59" s="355"/>
      <c r="K59" s="355"/>
      <c r="L59" s="332">
        <f t="shared" si="3"/>
        <v>0</v>
      </c>
      <c r="M59" s="330"/>
    </row>
    <row r="60" spans="1:13" ht="27.4" customHeight="1" outlineLevel="1">
      <c r="A60" s="304">
        <v>3</v>
      </c>
      <c r="B60" s="323" t="s">
        <v>671</v>
      </c>
      <c r="C60" s="306" t="s">
        <v>671</v>
      </c>
      <c r="D60" s="332">
        <f t="shared" si="18"/>
        <v>0</v>
      </c>
      <c r="E60" s="332">
        <f t="shared" si="26"/>
        <v>0</v>
      </c>
      <c r="F60" s="330">
        <v>0</v>
      </c>
      <c r="G60" s="330">
        <v>0</v>
      </c>
      <c r="H60" s="330">
        <v>0</v>
      </c>
      <c r="I60" s="332">
        <f t="shared" si="27"/>
        <v>0</v>
      </c>
      <c r="J60" s="355"/>
      <c r="K60" s="355"/>
      <c r="L60" s="332"/>
      <c r="M60" s="330"/>
    </row>
    <row r="61" spans="1:13" ht="27.4" customHeight="1" outlineLevel="1">
      <c r="A61" s="304">
        <v>4</v>
      </c>
      <c r="B61" s="323" t="s">
        <v>672</v>
      </c>
      <c r="C61" s="306" t="s">
        <v>672</v>
      </c>
      <c r="D61" s="332">
        <f t="shared" si="18"/>
        <v>160</v>
      </c>
      <c r="E61" s="332">
        <f t="shared" si="26"/>
        <v>0</v>
      </c>
      <c r="F61" s="330">
        <v>0</v>
      </c>
      <c r="G61" s="330">
        <v>0</v>
      </c>
      <c r="H61" s="330">
        <v>160</v>
      </c>
      <c r="I61" s="332">
        <f t="shared" si="27"/>
        <v>0</v>
      </c>
      <c r="J61" s="355"/>
      <c r="K61" s="355"/>
      <c r="L61" s="332">
        <f t="shared" si="3"/>
        <v>0</v>
      </c>
      <c r="M61" s="330"/>
    </row>
    <row r="62" spans="1:13" ht="27.4" customHeight="1" outlineLevel="1">
      <c r="A62" s="304">
        <v>5</v>
      </c>
      <c r="B62" s="323" t="s">
        <v>673</v>
      </c>
      <c r="C62" s="306" t="s">
        <v>673</v>
      </c>
      <c r="D62" s="332">
        <f t="shared" si="18"/>
        <v>800</v>
      </c>
      <c r="E62" s="332">
        <f t="shared" si="26"/>
        <v>0</v>
      </c>
      <c r="F62" s="330">
        <v>0</v>
      </c>
      <c r="G62" s="330">
        <v>0</v>
      </c>
      <c r="H62" s="330">
        <v>800</v>
      </c>
      <c r="I62" s="332">
        <f t="shared" si="27"/>
        <v>0</v>
      </c>
      <c r="J62" s="355"/>
      <c r="K62" s="355"/>
      <c r="L62" s="332">
        <f t="shared" si="3"/>
        <v>0</v>
      </c>
      <c r="M62" s="330"/>
    </row>
    <row r="63" spans="1:13" ht="27.4" customHeight="1" outlineLevel="1">
      <c r="A63" s="304">
        <v>6</v>
      </c>
      <c r="B63" s="323" t="s">
        <v>674</v>
      </c>
      <c r="C63" s="306" t="s">
        <v>674</v>
      </c>
      <c r="D63" s="332">
        <f t="shared" si="18"/>
        <v>680</v>
      </c>
      <c r="E63" s="332">
        <f t="shared" si="26"/>
        <v>0</v>
      </c>
      <c r="F63" s="330">
        <v>0</v>
      </c>
      <c r="G63" s="330">
        <v>0</v>
      </c>
      <c r="H63" s="330">
        <v>680</v>
      </c>
      <c r="I63" s="332">
        <f t="shared" si="27"/>
        <v>0</v>
      </c>
      <c r="J63" s="355"/>
      <c r="K63" s="355"/>
      <c r="L63" s="332">
        <f t="shared" si="3"/>
        <v>0</v>
      </c>
      <c r="M63" s="330"/>
    </row>
    <row r="64" spans="1:13" ht="27.4" customHeight="1" outlineLevel="1">
      <c r="A64" s="304">
        <v>7</v>
      </c>
      <c r="B64" s="323" t="s">
        <v>675</v>
      </c>
      <c r="C64" s="306" t="s">
        <v>675</v>
      </c>
      <c r="D64" s="332">
        <f t="shared" si="18"/>
        <v>680</v>
      </c>
      <c r="E64" s="332">
        <f t="shared" si="26"/>
        <v>580</v>
      </c>
      <c r="F64" s="330">
        <v>0</v>
      </c>
      <c r="G64" s="330">
        <v>580</v>
      </c>
      <c r="H64" s="330">
        <v>100</v>
      </c>
      <c r="I64" s="332">
        <f t="shared" si="27"/>
        <v>0</v>
      </c>
      <c r="J64" s="355"/>
      <c r="K64" s="355"/>
      <c r="L64" s="332">
        <f t="shared" si="3"/>
        <v>0</v>
      </c>
      <c r="M64" s="330"/>
    </row>
    <row r="65" spans="1:13" ht="27.4" customHeight="1" outlineLevel="1">
      <c r="A65" s="304">
        <v>8</v>
      </c>
      <c r="B65" s="323" t="s">
        <v>676</v>
      </c>
      <c r="C65" s="306" t="s">
        <v>676</v>
      </c>
      <c r="D65" s="332">
        <f t="shared" si="18"/>
        <v>220</v>
      </c>
      <c r="E65" s="332">
        <f t="shared" si="26"/>
        <v>40</v>
      </c>
      <c r="F65" s="330">
        <v>0</v>
      </c>
      <c r="G65" s="330">
        <v>40</v>
      </c>
      <c r="H65" s="330">
        <v>180</v>
      </c>
      <c r="I65" s="332">
        <f t="shared" si="27"/>
        <v>0</v>
      </c>
      <c r="J65" s="355"/>
      <c r="K65" s="355"/>
      <c r="L65" s="332">
        <f t="shared" si="3"/>
        <v>0</v>
      </c>
      <c r="M65" s="330"/>
    </row>
    <row r="66" spans="1:13" ht="27.4" customHeight="1" outlineLevel="1">
      <c r="A66" s="304">
        <v>9</v>
      </c>
      <c r="B66" s="323" t="s">
        <v>665</v>
      </c>
      <c r="C66" s="306" t="s">
        <v>665</v>
      </c>
      <c r="D66" s="332">
        <f t="shared" si="18"/>
        <v>240</v>
      </c>
      <c r="E66" s="332">
        <f t="shared" si="26"/>
        <v>0</v>
      </c>
      <c r="F66" s="330">
        <v>0</v>
      </c>
      <c r="G66" s="330">
        <v>0</v>
      </c>
      <c r="H66" s="330">
        <v>240</v>
      </c>
      <c r="I66" s="332">
        <f t="shared" si="27"/>
        <v>0</v>
      </c>
      <c r="J66" s="355"/>
      <c r="K66" s="355"/>
      <c r="L66" s="332">
        <f t="shared" si="3"/>
        <v>0</v>
      </c>
      <c r="M66" s="330"/>
    </row>
    <row r="67" spans="1:13" ht="27.4" customHeight="1" outlineLevel="1">
      <c r="A67" s="304">
        <v>10</v>
      </c>
      <c r="B67" s="323" t="s">
        <v>677</v>
      </c>
      <c r="C67" s="306" t="s">
        <v>677</v>
      </c>
      <c r="D67" s="332">
        <f t="shared" si="18"/>
        <v>400</v>
      </c>
      <c r="E67" s="332">
        <f t="shared" si="26"/>
        <v>0</v>
      </c>
      <c r="F67" s="330">
        <v>0</v>
      </c>
      <c r="G67" s="330">
        <v>0</v>
      </c>
      <c r="H67" s="330">
        <v>400</v>
      </c>
      <c r="I67" s="332">
        <f t="shared" si="27"/>
        <v>0</v>
      </c>
      <c r="J67" s="355"/>
      <c r="K67" s="355"/>
      <c r="L67" s="332">
        <f t="shared" si="3"/>
        <v>0</v>
      </c>
      <c r="M67" s="330"/>
    </row>
    <row r="68" spans="1:13" ht="27.4" customHeight="1" outlineLevel="1">
      <c r="A68" s="304">
        <v>11</v>
      </c>
      <c r="B68" s="323" t="s">
        <v>678</v>
      </c>
      <c r="C68" s="306" t="s">
        <v>678</v>
      </c>
      <c r="D68" s="332">
        <f t="shared" si="18"/>
        <v>960</v>
      </c>
      <c r="E68" s="332">
        <f t="shared" si="26"/>
        <v>200</v>
      </c>
      <c r="F68" s="330">
        <v>0</v>
      </c>
      <c r="G68" s="330">
        <v>200</v>
      </c>
      <c r="H68" s="330">
        <v>760</v>
      </c>
      <c r="I68" s="332">
        <f t="shared" si="27"/>
        <v>0</v>
      </c>
      <c r="J68" s="355"/>
      <c r="K68" s="355"/>
      <c r="L68" s="332">
        <f t="shared" si="3"/>
        <v>0</v>
      </c>
      <c r="M68" s="330"/>
    </row>
    <row r="69" spans="1:13" s="339" customFormat="1" ht="27.4" customHeight="1">
      <c r="A69" s="340" t="s">
        <v>174</v>
      </c>
      <c r="B69" s="341" t="s">
        <v>688</v>
      </c>
      <c r="C69" s="340"/>
      <c r="D69" s="335">
        <f t="shared" ref="D69:K69" si="28">D70+D83</f>
        <v>1083.15354</v>
      </c>
      <c r="E69" s="335">
        <f t="shared" si="28"/>
        <v>44.15354</v>
      </c>
      <c r="F69" s="335">
        <f t="shared" si="28"/>
        <v>0</v>
      </c>
      <c r="G69" s="335">
        <f t="shared" si="28"/>
        <v>44.15354</v>
      </c>
      <c r="H69" s="335">
        <f t="shared" si="28"/>
        <v>1039</v>
      </c>
      <c r="I69" s="335">
        <f t="shared" ref="I69" si="29">I70+I83</f>
        <v>0</v>
      </c>
      <c r="J69" s="335">
        <f t="shared" si="28"/>
        <v>0</v>
      </c>
      <c r="K69" s="335">
        <f t="shared" si="28"/>
        <v>0</v>
      </c>
      <c r="L69" s="335">
        <f t="shared" si="3"/>
        <v>0</v>
      </c>
      <c r="M69" s="335"/>
    </row>
    <row r="70" spans="1:13" s="339" customFormat="1" ht="23.25" customHeight="1" outlineLevel="1">
      <c r="A70" s="340">
        <v>1</v>
      </c>
      <c r="B70" s="341" t="s">
        <v>744</v>
      </c>
      <c r="C70" s="317"/>
      <c r="D70" s="335">
        <f t="shared" ref="D70:K70" si="30">SUM(D71:D82)</f>
        <v>816.51354000000003</v>
      </c>
      <c r="E70" s="335">
        <f t="shared" si="30"/>
        <v>40.513539999999999</v>
      </c>
      <c r="F70" s="335">
        <f t="shared" si="30"/>
        <v>0</v>
      </c>
      <c r="G70" s="335">
        <f t="shared" si="30"/>
        <v>40.513539999999999</v>
      </c>
      <c r="H70" s="335">
        <f t="shared" si="30"/>
        <v>776</v>
      </c>
      <c r="I70" s="335">
        <f t="shared" ref="I70" si="31">SUM(I71:I82)</f>
        <v>0</v>
      </c>
      <c r="J70" s="335">
        <f t="shared" si="30"/>
        <v>0</v>
      </c>
      <c r="K70" s="335">
        <f t="shared" si="30"/>
        <v>0</v>
      </c>
      <c r="L70" s="335">
        <f t="shared" si="3"/>
        <v>0</v>
      </c>
      <c r="M70" s="335"/>
    </row>
    <row r="71" spans="1:13" ht="23.25" customHeight="1" outlineLevel="1">
      <c r="A71" s="304" t="s">
        <v>659</v>
      </c>
      <c r="B71" s="329" t="s">
        <v>689</v>
      </c>
      <c r="C71" s="304" t="s">
        <v>689</v>
      </c>
      <c r="D71" s="332">
        <f t="shared" ref="D71:D82" si="32">E71+H71</f>
        <v>541.51354000000003</v>
      </c>
      <c r="E71" s="332">
        <f t="shared" ref="E71:E82" si="33">F71+G71</f>
        <v>40.513539999999999</v>
      </c>
      <c r="F71" s="330"/>
      <c r="G71" s="330">
        <v>40.513539999999999</v>
      </c>
      <c r="H71" s="330">
        <v>501</v>
      </c>
      <c r="I71" s="332">
        <f t="shared" ref="I71:I82" si="34">J71+K71</f>
        <v>0</v>
      </c>
      <c r="J71" s="355"/>
      <c r="K71" s="355"/>
      <c r="L71" s="332">
        <f t="shared" si="3"/>
        <v>0</v>
      </c>
      <c r="M71" s="330"/>
    </row>
    <row r="72" spans="1:13" ht="23.25" customHeight="1" outlineLevel="1">
      <c r="A72" s="304" t="s">
        <v>659</v>
      </c>
      <c r="B72" s="333" t="s">
        <v>669</v>
      </c>
      <c r="C72" s="334" t="s">
        <v>669</v>
      </c>
      <c r="D72" s="332">
        <f t="shared" si="32"/>
        <v>25</v>
      </c>
      <c r="E72" s="332">
        <f t="shared" si="33"/>
        <v>0</v>
      </c>
      <c r="F72" s="330"/>
      <c r="G72" s="330">
        <v>0</v>
      </c>
      <c r="H72" s="330">
        <v>25</v>
      </c>
      <c r="I72" s="332">
        <f t="shared" si="34"/>
        <v>0</v>
      </c>
      <c r="J72" s="355"/>
      <c r="K72" s="355"/>
      <c r="L72" s="332">
        <f t="shared" si="3"/>
        <v>0</v>
      </c>
      <c r="M72" s="330"/>
    </row>
    <row r="73" spans="1:13" ht="23.25" customHeight="1" outlineLevel="1">
      <c r="A73" s="304" t="s">
        <v>659</v>
      </c>
      <c r="B73" s="323" t="s">
        <v>670</v>
      </c>
      <c r="C73" s="306" t="s">
        <v>670</v>
      </c>
      <c r="D73" s="332">
        <f t="shared" si="32"/>
        <v>25</v>
      </c>
      <c r="E73" s="332">
        <f t="shared" si="33"/>
        <v>0</v>
      </c>
      <c r="F73" s="330"/>
      <c r="G73" s="330">
        <v>0</v>
      </c>
      <c r="H73" s="330">
        <v>25</v>
      </c>
      <c r="I73" s="332">
        <f t="shared" si="34"/>
        <v>0</v>
      </c>
      <c r="J73" s="355"/>
      <c r="K73" s="355"/>
      <c r="L73" s="332">
        <f t="shared" si="3"/>
        <v>0</v>
      </c>
      <c r="M73" s="330"/>
    </row>
    <row r="74" spans="1:13" ht="23.25" customHeight="1" outlineLevel="1">
      <c r="A74" s="304" t="s">
        <v>659</v>
      </c>
      <c r="B74" s="323" t="s">
        <v>671</v>
      </c>
      <c r="C74" s="306" t="s">
        <v>671</v>
      </c>
      <c r="D74" s="332">
        <f t="shared" si="32"/>
        <v>25</v>
      </c>
      <c r="E74" s="332">
        <f t="shared" si="33"/>
        <v>0</v>
      </c>
      <c r="F74" s="330"/>
      <c r="G74" s="330">
        <v>0</v>
      </c>
      <c r="H74" s="330">
        <v>25</v>
      </c>
      <c r="I74" s="332">
        <f t="shared" si="34"/>
        <v>0</v>
      </c>
      <c r="J74" s="355"/>
      <c r="K74" s="355"/>
      <c r="L74" s="332">
        <f t="shared" ref="L74:L136" si="35">I74/D74*100</f>
        <v>0</v>
      </c>
      <c r="M74" s="330"/>
    </row>
    <row r="75" spans="1:13" ht="23.25" customHeight="1" outlineLevel="1">
      <c r="A75" s="304" t="s">
        <v>659</v>
      </c>
      <c r="B75" s="323" t="s">
        <v>672</v>
      </c>
      <c r="C75" s="306" t="s">
        <v>672</v>
      </c>
      <c r="D75" s="332">
        <f t="shared" si="32"/>
        <v>25</v>
      </c>
      <c r="E75" s="332">
        <f t="shared" si="33"/>
        <v>0</v>
      </c>
      <c r="F75" s="330"/>
      <c r="G75" s="330">
        <v>0</v>
      </c>
      <c r="H75" s="330">
        <v>25</v>
      </c>
      <c r="I75" s="332">
        <f t="shared" si="34"/>
        <v>0</v>
      </c>
      <c r="J75" s="355"/>
      <c r="K75" s="355"/>
      <c r="L75" s="332">
        <f t="shared" si="35"/>
        <v>0</v>
      </c>
      <c r="M75" s="330"/>
    </row>
    <row r="76" spans="1:13" ht="23.25" customHeight="1" outlineLevel="1">
      <c r="A76" s="304" t="s">
        <v>659</v>
      </c>
      <c r="B76" s="323" t="s">
        <v>673</v>
      </c>
      <c r="C76" s="306" t="s">
        <v>673</v>
      </c>
      <c r="D76" s="332">
        <f t="shared" si="32"/>
        <v>25</v>
      </c>
      <c r="E76" s="332">
        <f t="shared" si="33"/>
        <v>0</v>
      </c>
      <c r="F76" s="330"/>
      <c r="G76" s="330">
        <v>0</v>
      </c>
      <c r="H76" s="330">
        <v>25</v>
      </c>
      <c r="I76" s="332">
        <f t="shared" si="34"/>
        <v>0</v>
      </c>
      <c r="J76" s="355"/>
      <c r="K76" s="355"/>
      <c r="L76" s="332">
        <f t="shared" si="35"/>
        <v>0</v>
      </c>
      <c r="M76" s="330"/>
    </row>
    <row r="77" spans="1:13" ht="23.25" customHeight="1" outlineLevel="1">
      <c r="A77" s="304" t="s">
        <v>659</v>
      </c>
      <c r="B77" s="323" t="s">
        <v>674</v>
      </c>
      <c r="C77" s="306" t="s">
        <v>674</v>
      </c>
      <c r="D77" s="332">
        <f t="shared" si="32"/>
        <v>25</v>
      </c>
      <c r="E77" s="332">
        <f t="shared" si="33"/>
        <v>0</v>
      </c>
      <c r="F77" s="330"/>
      <c r="G77" s="330">
        <v>0</v>
      </c>
      <c r="H77" s="330">
        <v>25</v>
      </c>
      <c r="I77" s="332">
        <f t="shared" si="34"/>
        <v>0</v>
      </c>
      <c r="J77" s="355"/>
      <c r="K77" s="355"/>
      <c r="L77" s="332">
        <f t="shared" si="35"/>
        <v>0</v>
      </c>
      <c r="M77" s="330"/>
    </row>
    <row r="78" spans="1:13" ht="23.25" customHeight="1" outlineLevel="1">
      <c r="A78" s="304" t="s">
        <v>659</v>
      </c>
      <c r="B78" s="323" t="s">
        <v>675</v>
      </c>
      <c r="C78" s="306" t="s">
        <v>675</v>
      </c>
      <c r="D78" s="332">
        <f t="shared" si="32"/>
        <v>25</v>
      </c>
      <c r="E78" s="332">
        <f t="shared" si="33"/>
        <v>0</v>
      </c>
      <c r="F78" s="330"/>
      <c r="G78" s="330">
        <v>0</v>
      </c>
      <c r="H78" s="330">
        <v>25</v>
      </c>
      <c r="I78" s="332">
        <f t="shared" si="34"/>
        <v>0</v>
      </c>
      <c r="J78" s="355"/>
      <c r="K78" s="355"/>
      <c r="L78" s="332">
        <f t="shared" si="35"/>
        <v>0</v>
      </c>
      <c r="M78" s="330"/>
    </row>
    <row r="79" spans="1:13" ht="23.25" customHeight="1" outlineLevel="1">
      <c r="A79" s="304" t="s">
        <v>659</v>
      </c>
      <c r="B79" s="323" t="s">
        <v>676</v>
      </c>
      <c r="C79" s="306" t="s">
        <v>676</v>
      </c>
      <c r="D79" s="332">
        <f t="shared" si="32"/>
        <v>25</v>
      </c>
      <c r="E79" s="332">
        <f t="shared" si="33"/>
        <v>0</v>
      </c>
      <c r="F79" s="330"/>
      <c r="G79" s="330">
        <v>0</v>
      </c>
      <c r="H79" s="330">
        <v>25</v>
      </c>
      <c r="I79" s="332">
        <f t="shared" si="34"/>
        <v>0</v>
      </c>
      <c r="J79" s="355"/>
      <c r="K79" s="355"/>
      <c r="L79" s="332">
        <f t="shared" si="35"/>
        <v>0</v>
      </c>
      <c r="M79" s="330"/>
    </row>
    <row r="80" spans="1:13" ht="23.25" customHeight="1" outlineLevel="1">
      <c r="A80" s="304" t="s">
        <v>659</v>
      </c>
      <c r="B80" s="323" t="s">
        <v>665</v>
      </c>
      <c r="C80" s="306" t="s">
        <v>665</v>
      </c>
      <c r="D80" s="332">
        <f t="shared" si="32"/>
        <v>25</v>
      </c>
      <c r="E80" s="332">
        <f t="shared" si="33"/>
        <v>0</v>
      </c>
      <c r="F80" s="330"/>
      <c r="G80" s="330">
        <v>0</v>
      </c>
      <c r="H80" s="330">
        <v>25</v>
      </c>
      <c r="I80" s="332">
        <f t="shared" si="34"/>
        <v>0</v>
      </c>
      <c r="J80" s="355"/>
      <c r="K80" s="355"/>
      <c r="L80" s="332">
        <f t="shared" si="35"/>
        <v>0</v>
      </c>
      <c r="M80" s="330"/>
    </row>
    <row r="81" spans="1:13" ht="23.25" customHeight="1" outlineLevel="1">
      <c r="A81" s="304" t="s">
        <v>659</v>
      </c>
      <c r="B81" s="323" t="s">
        <v>677</v>
      </c>
      <c r="C81" s="306" t="s">
        <v>677</v>
      </c>
      <c r="D81" s="332">
        <f t="shared" si="32"/>
        <v>25</v>
      </c>
      <c r="E81" s="332">
        <f t="shared" si="33"/>
        <v>0</v>
      </c>
      <c r="F81" s="330"/>
      <c r="G81" s="330">
        <v>0</v>
      </c>
      <c r="H81" s="330">
        <v>25</v>
      </c>
      <c r="I81" s="332">
        <f t="shared" si="34"/>
        <v>0</v>
      </c>
      <c r="J81" s="355"/>
      <c r="K81" s="355"/>
      <c r="L81" s="332">
        <f t="shared" si="35"/>
        <v>0</v>
      </c>
      <c r="M81" s="330"/>
    </row>
    <row r="82" spans="1:13" ht="23.25" customHeight="1" outlineLevel="1">
      <c r="A82" s="304" t="s">
        <v>659</v>
      </c>
      <c r="B82" s="323" t="s">
        <v>678</v>
      </c>
      <c r="C82" s="306" t="s">
        <v>678</v>
      </c>
      <c r="D82" s="332">
        <f t="shared" si="32"/>
        <v>25</v>
      </c>
      <c r="E82" s="332">
        <f t="shared" si="33"/>
        <v>0</v>
      </c>
      <c r="F82" s="330"/>
      <c r="G82" s="330">
        <v>0</v>
      </c>
      <c r="H82" s="330">
        <v>25</v>
      </c>
      <c r="I82" s="332">
        <f t="shared" si="34"/>
        <v>0</v>
      </c>
      <c r="J82" s="355"/>
      <c r="K82" s="355"/>
      <c r="L82" s="332">
        <f t="shared" si="35"/>
        <v>0</v>
      </c>
      <c r="M82" s="330"/>
    </row>
    <row r="83" spans="1:13" s="339" customFormat="1" ht="23.25" customHeight="1" outlineLevel="1">
      <c r="A83" s="327">
        <v>2</v>
      </c>
      <c r="B83" s="341" t="s">
        <v>745</v>
      </c>
      <c r="C83" s="317"/>
      <c r="D83" s="335">
        <f t="shared" ref="D83:K83" si="36">SUM(D84:D95)</f>
        <v>266.64</v>
      </c>
      <c r="E83" s="335">
        <f t="shared" si="36"/>
        <v>3.64</v>
      </c>
      <c r="F83" s="335">
        <f t="shared" si="36"/>
        <v>0</v>
      </c>
      <c r="G83" s="335">
        <f t="shared" si="36"/>
        <v>3.64</v>
      </c>
      <c r="H83" s="335">
        <f t="shared" si="36"/>
        <v>263</v>
      </c>
      <c r="I83" s="335">
        <f t="shared" ref="I83" si="37">SUM(I84:I95)</f>
        <v>0</v>
      </c>
      <c r="J83" s="335">
        <f t="shared" si="36"/>
        <v>0</v>
      </c>
      <c r="K83" s="335">
        <f t="shared" si="36"/>
        <v>0</v>
      </c>
      <c r="L83" s="335">
        <f t="shared" si="35"/>
        <v>0</v>
      </c>
      <c r="M83" s="335"/>
    </row>
    <row r="84" spans="1:13" ht="40.25" customHeight="1" outlineLevel="1">
      <c r="A84" s="304" t="s">
        <v>659</v>
      </c>
      <c r="B84" s="329" t="s">
        <v>691</v>
      </c>
      <c r="C84" s="304" t="s">
        <v>691</v>
      </c>
      <c r="D84" s="332">
        <f t="shared" ref="D84:D95" si="38">E84+H84</f>
        <v>98</v>
      </c>
      <c r="E84" s="332">
        <f t="shared" ref="E84:E95" si="39">F84+G84</f>
        <v>0</v>
      </c>
      <c r="F84" s="330"/>
      <c r="G84" s="330">
        <v>0</v>
      </c>
      <c r="H84" s="330">
        <v>98</v>
      </c>
      <c r="I84" s="332">
        <f t="shared" ref="I84:I95" si="40">J84+K84</f>
        <v>0</v>
      </c>
      <c r="J84" s="355"/>
      <c r="K84" s="355"/>
      <c r="L84" s="332">
        <f t="shared" si="35"/>
        <v>0</v>
      </c>
      <c r="M84" s="330"/>
    </row>
    <row r="85" spans="1:13" ht="23.25" customHeight="1" outlineLevel="1">
      <c r="A85" s="304" t="s">
        <v>659</v>
      </c>
      <c r="B85" s="333" t="s">
        <v>669</v>
      </c>
      <c r="C85" s="334" t="s">
        <v>669</v>
      </c>
      <c r="D85" s="332">
        <f t="shared" si="38"/>
        <v>15</v>
      </c>
      <c r="E85" s="332">
        <f t="shared" si="39"/>
        <v>0</v>
      </c>
      <c r="F85" s="330"/>
      <c r="G85" s="330">
        <v>0</v>
      </c>
      <c r="H85" s="330">
        <v>15</v>
      </c>
      <c r="I85" s="332">
        <f t="shared" si="40"/>
        <v>0</v>
      </c>
      <c r="J85" s="355"/>
      <c r="K85" s="355"/>
      <c r="L85" s="332">
        <f t="shared" si="35"/>
        <v>0</v>
      </c>
      <c r="M85" s="330"/>
    </row>
    <row r="86" spans="1:13" ht="23.25" customHeight="1" outlineLevel="1">
      <c r="A86" s="304" t="s">
        <v>659</v>
      </c>
      <c r="B86" s="323" t="s">
        <v>670</v>
      </c>
      <c r="C86" s="306" t="s">
        <v>670</v>
      </c>
      <c r="D86" s="332">
        <f t="shared" si="38"/>
        <v>15</v>
      </c>
      <c r="E86" s="332">
        <f t="shared" si="39"/>
        <v>0</v>
      </c>
      <c r="F86" s="330"/>
      <c r="G86" s="330">
        <v>0</v>
      </c>
      <c r="H86" s="330">
        <v>15</v>
      </c>
      <c r="I86" s="332">
        <f t="shared" si="40"/>
        <v>0</v>
      </c>
      <c r="J86" s="355"/>
      <c r="K86" s="355"/>
      <c r="L86" s="332">
        <f t="shared" si="35"/>
        <v>0</v>
      </c>
      <c r="M86" s="330"/>
    </row>
    <row r="87" spans="1:13" ht="23.25" customHeight="1" outlineLevel="1">
      <c r="A87" s="304" t="s">
        <v>659</v>
      </c>
      <c r="B87" s="323" t="s">
        <v>671</v>
      </c>
      <c r="C87" s="306" t="s">
        <v>671</v>
      </c>
      <c r="D87" s="332">
        <f t="shared" si="38"/>
        <v>15</v>
      </c>
      <c r="E87" s="332">
        <f t="shared" si="39"/>
        <v>0</v>
      </c>
      <c r="F87" s="330"/>
      <c r="G87" s="330">
        <v>0</v>
      </c>
      <c r="H87" s="330">
        <v>15</v>
      </c>
      <c r="I87" s="332">
        <f t="shared" si="40"/>
        <v>0</v>
      </c>
      <c r="J87" s="355"/>
      <c r="K87" s="355"/>
      <c r="L87" s="332">
        <f t="shared" si="35"/>
        <v>0</v>
      </c>
      <c r="M87" s="330"/>
    </row>
    <row r="88" spans="1:13" ht="23.25" customHeight="1" outlineLevel="1">
      <c r="A88" s="304" t="s">
        <v>659</v>
      </c>
      <c r="B88" s="323" t="s">
        <v>672</v>
      </c>
      <c r="C88" s="306" t="s">
        <v>672</v>
      </c>
      <c r="D88" s="332">
        <f t="shared" si="38"/>
        <v>15</v>
      </c>
      <c r="E88" s="332">
        <f t="shared" si="39"/>
        <v>0</v>
      </c>
      <c r="F88" s="330"/>
      <c r="G88" s="330">
        <v>0</v>
      </c>
      <c r="H88" s="330">
        <v>15</v>
      </c>
      <c r="I88" s="332">
        <f t="shared" si="40"/>
        <v>0</v>
      </c>
      <c r="J88" s="355"/>
      <c r="K88" s="355"/>
      <c r="L88" s="332">
        <f t="shared" si="35"/>
        <v>0</v>
      </c>
      <c r="M88" s="330"/>
    </row>
    <row r="89" spans="1:13" ht="23.25" customHeight="1" outlineLevel="1">
      <c r="A89" s="304" t="s">
        <v>659</v>
      </c>
      <c r="B89" s="323" t="s">
        <v>673</v>
      </c>
      <c r="C89" s="306" t="s">
        <v>673</v>
      </c>
      <c r="D89" s="332">
        <f t="shared" si="38"/>
        <v>15</v>
      </c>
      <c r="E89" s="332">
        <f t="shared" si="39"/>
        <v>0</v>
      </c>
      <c r="F89" s="330"/>
      <c r="G89" s="330">
        <v>0</v>
      </c>
      <c r="H89" s="330">
        <v>15</v>
      </c>
      <c r="I89" s="332">
        <f t="shared" si="40"/>
        <v>0</v>
      </c>
      <c r="J89" s="355"/>
      <c r="K89" s="355"/>
      <c r="L89" s="332">
        <f t="shared" si="35"/>
        <v>0</v>
      </c>
      <c r="M89" s="330"/>
    </row>
    <row r="90" spans="1:13" ht="23.25" customHeight="1" outlineLevel="1">
      <c r="A90" s="304" t="s">
        <v>659</v>
      </c>
      <c r="B90" s="323" t="s">
        <v>674</v>
      </c>
      <c r="C90" s="306" t="s">
        <v>674</v>
      </c>
      <c r="D90" s="332">
        <f t="shared" si="38"/>
        <v>15</v>
      </c>
      <c r="E90" s="332">
        <f t="shared" si="39"/>
        <v>0</v>
      </c>
      <c r="F90" s="330"/>
      <c r="G90" s="330">
        <v>0</v>
      </c>
      <c r="H90" s="330">
        <v>15</v>
      </c>
      <c r="I90" s="332">
        <f t="shared" si="40"/>
        <v>0</v>
      </c>
      <c r="J90" s="355"/>
      <c r="K90" s="355"/>
      <c r="L90" s="332">
        <f t="shared" si="35"/>
        <v>0</v>
      </c>
      <c r="M90" s="330"/>
    </row>
    <row r="91" spans="1:13" ht="23.25" customHeight="1" outlineLevel="1">
      <c r="A91" s="304" t="s">
        <v>659</v>
      </c>
      <c r="B91" s="323" t="s">
        <v>675</v>
      </c>
      <c r="C91" s="306" t="s">
        <v>675</v>
      </c>
      <c r="D91" s="332">
        <f t="shared" si="38"/>
        <v>15</v>
      </c>
      <c r="E91" s="332">
        <f t="shared" si="39"/>
        <v>0</v>
      </c>
      <c r="F91" s="330"/>
      <c r="G91" s="330">
        <v>0</v>
      </c>
      <c r="H91" s="330">
        <v>15</v>
      </c>
      <c r="I91" s="332">
        <f t="shared" si="40"/>
        <v>0</v>
      </c>
      <c r="J91" s="355"/>
      <c r="K91" s="355"/>
      <c r="L91" s="332">
        <f t="shared" si="35"/>
        <v>0</v>
      </c>
      <c r="M91" s="330"/>
    </row>
    <row r="92" spans="1:13" ht="21.4" customHeight="1" outlineLevel="1">
      <c r="A92" s="304" t="s">
        <v>659</v>
      </c>
      <c r="B92" s="323" t="s">
        <v>676</v>
      </c>
      <c r="C92" s="306" t="s">
        <v>676</v>
      </c>
      <c r="D92" s="332">
        <f t="shared" si="38"/>
        <v>18.64</v>
      </c>
      <c r="E92" s="332">
        <f t="shared" si="39"/>
        <v>3.64</v>
      </c>
      <c r="F92" s="355"/>
      <c r="G92" s="330">
        <v>3.64</v>
      </c>
      <c r="H92" s="330">
        <v>15</v>
      </c>
      <c r="I92" s="332">
        <f t="shared" si="40"/>
        <v>0</v>
      </c>
      <c r="J92" s="355"/>
      <c r="K92" s="355"/>
      <c r="L92" s="332">
        <f t="shared" si="35"/>
        <v>0</v>
      </c>
      <c r="M92" s="330"/>
    </row>
    <row r="93" spans="1:13" ht="23.25" customHeight="1" outlineLevel="1">
      <c r="A93" s="304" t="s">
        <v>659</v>
      </c>
      <c r="B93" s="323" t="s">
        <v>665</v>
      </c>
      <c r="C93" s="306" t="s">
        <v>665</v>
      </c>
      <c r="D93" s="332">
        <f t="shared" si="38"/>
        <v>15</v>
      </c>
      <c r="E93" s="332">
        <f t="shared" si="39"/>
        <v>0</v>
      </c>
      <c r="F93" s="330"/>
      <c r="G93" s="330">
        <v>0</v>
      </c>
      <c r="H93" s="330">
        <v>15</v>
      </c>
      <c r="I93" s="332">
        <f t="shared" si="40"/>
        <v>0</v>
      </c>
      <c r="J93" s="355"/>
      <c r="K93" s="355"/>
      <c r="L93" s="332">
        <f t="shared" si="35"/>
        <v>0</v>
      </c>
      <c r="M93" s="330"/>
    </row>
    <row r="94" spans="1:13" ht="23.25" customHeight="1" outlineLevel="1">
      <c r="A94" s="304" t="s">
        <v>659</v>
      </c>
      <c r="B94" s="323" t="s">
        <v>677</v>
      </c>
      <c r="C94" s="306" t="s">
        <v>677</v>
      </c>
      <c r="D94" s="332">
        <f t="shared" si="38"/>
        <v>15</v>
      </c>
      <c r="E94" s="332">
        <f t="shared" si="39"/>
        <v>0</v>
      </c>
      <c r="F94" s="330"/>
      <c r="G94" s="330">
        <v>0</v>
      </c>
      <c r="H94" s="330">
        <v>15</v>
      </c>
      <c r="I94" s="332">
        <f t="shared" si="40"/>
        <v>0</v>
      </c>
      <c r="J94" s="355"/>
      <c r="K94" s="355"/>
      <c r="L94" s="332">
        <f t="shared" si="35"/>
        <v>0</v>
      </c>
      <c r="M94" s="330"/>
    </row>
    <row r="95" spans="1:13" ht="23.25" customHeight="1" outlineLevel="1">
      <c r="A95" s="304" t="s">
        <v>659</v>
      </c>
      <c r="B95" s="323" t="s">
        <v>678</v>
      </c>
      <c r="C95" s="306" t="s">
        <v>678</v>
      </c>
      <c r="D95" s="332">
        <f t="shared" si="38"/>
        <v>15</v>
      </c>
      <c r="E95" s="332">
        <f t="shared" si="39"/>
        <v>0</v>
      </c>
      <c r="F95" s="330"/>
      <c r="G95" s="330">
        <v>0</v>
      </c>
      <c r="H95" s="330">
        <v>15</v>
      </c>
      <c r="I95" s="332">
        <f t="shared" si="40"/>
        <v>0</v>
      </c>
      <c r="J95" s="355"/>
      <c r="K95" s="355"/>
      <c r="L95" s="332">
        <f t="shared" si="35"/>
        <v>0</v>
      </c>
      <c r="M95" s="330"/>
    </row>
    <row r="96" spans="1:13" s="339" customFormat="1" ht="26.25" customHeight="1">
      <c r="A96" s="340" t="s">
        <v>166</v>
      </c>
      <c r="B96" s="341" t="s">
        <v>690</v>
      </c>
      <c r="C96" s="340"/>
      <c r="D96" s="335">
        <f>D97+D110</f>
        <v>1394.2475730000001</v>
      </c>
      <c r="E96" s="335">
        <f>E97+E110</f>
        <v>261.24757299999999</v>
      </c>
      <c r="F96" s="335">
        <f t="shared" ref="F96:K96" si="41">F97+F110</f>
        <v>8.9080539999999999</v>
      </c>
      <c r="G96" s="335">
        <f t="shared" si="41"/>
        <v>252.339519</v>
      </c>
      <c r="H96" s="335">
        <f t="shared" si="41"/>
        <v>1133</v>
      </c>
      <c r="I96" s="335">
        <f>I97+I110</f>
        <v>91.9</v>
      </c>
      <c r="J96" s="335">
        <f t="shared" si="41"/>
        <v>0</v>
      </c>
      <c r="K96" s="335">
        <f t="shared" si="41"/>
        <v>91.9</v>
      </c>
      <c r="L96" s="335">
        <f t="shared" si="35"/>
        <v>6.5913688343210763</v>
      </c>
      <c r="M96" s="335"/>
    </row>
    <row r="97" spans="1:13" s="343" customFormat="1" ht="21.4" customHeight="1">
      <c r="A97" s="344"/>
      <c r="B97" s="328" t="s">
        <v>766</v>
      </c>
      <c r="C97" s="351"/>
      <c r="D97" s="354">
        <f t="shared" ref="D97:G97" si="42">SUM(D98:D109)</f>
        <v>886.6952040000001</v>
      </c>
      <c r="E97" s="354">
        <f t="shared" si="42"/>
        <v>178.69520399999996</v>
      </c>
      <c r="F97" s="354">
        <f t="shared" si="42"/>
        <v>8.9057040000000001</v>
      </c>
      <c r="G97" s="354">
        <f t="shared" si="42"/>
        <v>169.78949999999998</v>
      </c>
      <c r="H97" s="354">
        <f t="shared" ref="H97:I97" si="43">SUM(H98:H109)</f>
        <v>708</v>
      </c>
      <c r="I97" s="354">
        <f t="shared" si="43"/>
        <v>0</v>
      </c>
      <c r="J97" s="354">
        <f t="shared" ref="J97" si="44">SUM(J98:J109)</f>
        <v>0</v>
      </c>
      <c r="K97" s="354">
        <f t="shared" ref="K97" si="45">SUM(K98:K109)</f>
        <v>0</v>
      </c>
      <c r="L97" s="354">
        <f t="shared" si="35"/>
        <v>0</v>
      </c>
      <c r="M97" s="335"/>
    </row>
    <row r="98" spans="1:13" ht="21.4" customHeight="1">
      <c r="A98" s="304">
        <v>1</v>
      </c>
      <c r="B98" s="318" t="s">
        <v>691</v>
      </c>
      <c r="C98" s="304" t="s">
        <v>692</v>
      </c>
      <c r="D98" s="332">
        <f t="shared" ref="D98:D109" si="46">E98+H98</f>
        <v>265.935</v>
      </c>
      <c r="E98" s="332">
        <f t="shared" ref="E98:E109" si="47">F98+G98</f>
        <v>107.935</v>
      </c>
      <c r="F98" s="330"/>
      <c r="G98" s="330">
        <v>107.935</v>
      </c>
      <c r="H98" s="330">
        <v>158</v>
      </c>
      <c r="I98" s="332">
        <f t="shared" ref="I98:I109" si="48">J98+K98</f>
        <v>0</v>
      </c>
      <c r="J98" s="355"/>
      <c r="K98" s="355"/>
      <c r="L98" s="332">
        <f t="shared" si="35"/>
        <v>0</v>
      </c>
      <c r="M98" s="330"/>
    </row>
    <row r="99" spans="1:13" ht="21.4" customHeight="1">
      <c r="A99" s="304">
        <v>2</v>
      </c>
      <c r="B99" s="323" t="s">
        <v>669</v>
      </c>
      <c r="C99" s="306" t="s">
        <v>669</v>
      </c>
      <c r="D99" s="332">
        <f t="shared" si="46"/>
        <v>65</v>
      </c>
      <c r="E99" s="332">
        <f t="shared" si="47"/>
        <v>15</v>
      </c>
      <c r="F99" s="330"/>
      <c r="G99" s="330">
        <v>15</v>
      </c>
      <c r="H99" s="330">
        <v>50</v>
      </c>
      <c r="I99" s="332">
        <f t="shared" si="48"/>
        <v>0</v>
      </c>
      <c r="J99" s="355"/>
      <c r="K99" s="355"/>
      <c r="L99" s="332">
        <f t="shared" si="35"/>
        <v>0</v>
      </c>
      <c r="M99" s="330"/>
    </row>
    <row r="100" spans="1:13" ht="21.4" customHeight="1">
      <c r="A100" s="304">
        <v>3</v>
      </c>
      <c r="B100" s="323" t="s">
        <v>670</v>
      </c>
      <c r="C100" s="306" t="s">
        <v>670</v>
      </c>
      <c r="D100" s="332">
        <f t="shared" si="46"/>
        <v>50</v>
      </c>
      <c r="E100" s="332">
        <f t="shared" si="47"/>
        <v>0</v>
      </c>
      <c r="F100" s="330"/>
      <c r="G100" s="330">
        <v>0</v>
      </c>
      <c r="H100" s="330">
        <v>50</v>
      </c>
      <c r="I100" s="332">
        <f t="shared" si="48"/>
        <v>0</v>
      </c>
      <c r="J100" s="355"/>
      <c r="K100" s="355"/>
      <c r="L100" s="332">
        <f t="shared" si="35"/>
        <v>0</v>
      </c>
      <c r="M100" s="330"/>
    </row>
    <row r="101" spans="1:13" ht="21.4" customHeight="1">
      <c r="A101" s="304">
        <v>4</v>
      </c>
      <c r="B101" s="323" t="s">
        <v>671</v>
      </c>
      <c r="C101" s="306" t="s">
        <v>671</v>
      </c>
      <c r="D101" s="332">
        <f t="shared" si="46"/>
        <v>50</v>
      </c>
      <c r="E101" s="332">
        <f t="shared" si="47"/>
        <v>0</v>
      </c>
      <c r="F101" s="330"/>
      <c r="G101" s="330">
        <v>0</v>
      </c>
      <c r="H101" s="330">
        <v>50</v>
      </c>
      <c r="I101" s="332">
        <f t="shared" si="48"/>
        <v>0</v>
      </c>
      <c r="J101" s="355"/>
      <c r="K101" s="355"/>
      <c r="L101" s="332">
        <f t="shared" si="35"/>
        <v>0</v>
      </c>
      <c r="M101" s="330"/>
    </row>
    <row r="102" spans="1:13" ht="21.4" customHeight="1">
      <c r="A102" s="304">
        <v>5</v>
      </c>
      <c r="B102" s="323" t="s">
        <v>672</v>
      </c>
      <c r="C102" s="306" t="s">
        <v>672</v>
      </c>
      <c r="D102" s="332">
        <f t="shared" si="46"/>
        <v>50</v>
      </c>
      <c r="E102" s="332">
        <f t="shared" si="47"/>
        <v>0</v>
      </c>
      <c r="F102" s="330"/>
      <c r="G102" s="330">
        <v>0</v>
      </c>
      <c r="H102" s="330">
        <v>50</v>
      </c>
      <c r="I102" s="332">
        <f t="shared" si="48"/>
        <v>0</v>
      </c>
      <c r="J102" s="355"/>
      <c r="K102" s="355"/>
      <c r="L102" s="332">
        <f t="shared" si="35"/>
        <v>0</v>
      </c>
      <c r="M102" s="330"/>
    </row>
    <row r="103" spans="1:13" ht="21.4" customHeight="1">
      <c r="A103" s="304">
        <v>6</v>
      </c>
      <c r="B103" s="323" t="s">
        <v>673</v>
      </c>
      <c r="C103" s="306" t="s">
        <v>673</v>
      </c>
      <c r="D103" s="332">
        <f t="shared" si="46"/>
        <v>85</v>
      </c>
      <c r="E103" s="332">
        <f t="shared" si="47"/>
        <v>35</v>
      </c>
      <c r="F103" s="330"/>
      <c r="G103" s="330">
        <v>35</v>
      </c>
      <c r="H103" s="330">
        <v>50</v>
      </c>
      <c r="I103" s="332">
        <f t="shared" si="48"/>
        <v>0</v>
      </c>
      <c r="J103" s="355"/>
      <c r="K103" s="355"/>
      <c r="L103" s="332">
        <f t="shared" si="35"/>
        <v>0</v>
      </c>
      <c r="M103" s="330"/>
    </row>
    <row r="104" spans="1:13" ht="21.4" customHeight="1">
      <c r="A104" s="304">
        <v>7</v>
      </c>
      <c r="B104" s="323" t="s">
        <v>674</v>
      </c>
      <c r="C104" s="306" t="s">
        <v>674</v>
      </c>
      <c r="D104" s="332">
        <f t="shared" si="46"/>
        <v>50</v>
      </c>
      <c r="E104" s="332">
        <f t="shared" si="47"/>
        <v>0</v>
      </c>
      <c r="F104" s="330"/>
      <c r="G104" s="330">
        <v>0</v>
      </c>
      <c r="H104" s="330">
        <v>50</v>
      </c>
      <c r="I104" s="332">
        <f t="shared" si="48"/>
        <v>0</v>
      </c>
      <c r="J104" s="355"/>
      <c r="K104" s="355"/>
      <c r="L104" s="332">
        <f t="shared" si="35"/>
        <v>0</v>
      </c>
      <c r="M104" s="330"/>
    </row>
    <row r="105" spans="1:13" ht="21.4" customHeight="1">
      <c r="A105" s="304">
        <v>8</v>
      </c>
      <c r="B105" s="323" t="s">
        <v>675</v>
      </c>
      <c r="C105" s="306" t="s">
        <v>675</v>
      </c>
      <c r="D105" s="332">
        <f t="shared" si="46"/>
        <v>50.009</v>
      </c>
      <c r="E105" s="332">
        <f t="shared" si="47"/>
        <v>8.9999999999999993E-3</v>
      </c>
      <c r="F105" s="330"/>
      <c r="G105" s="330">
        <v>8.9999999999999993E-3</v>
      </c>
      <c r="H105" s="330">
        <v>50</v>
      </c>
      <c r="I105" s="332">
        <f t="shared" si="48"/>
        <v>0</v>
      </c>
      <c r="J105" s="355"/>
      <c r="K105" s="355"/>
      <c r="L105" s="332">
        <f t="shared" si="35"/>
        <v>0</v>
      </c>
      <c r="M105" s="330"/>
    </row>
    <row r="106" spans="1:13" ht="21.4" customHeight="1">
      <c r="A106" s="304">
        <v>9</v>
      </c>
      <c r="B106" s="323" t="s">
        <v>676</v>
      </c>
      <c r="C106" s="306" t="s">
        <v>676</v>
      </c>
      <c r="D106" s="332">
        <f t="shared" si="46"/>
        <v>61.406500000000001</v>
      </c>
      <c r="E106" s="332">
        <f t="shared" si="47"/>
        <v>11.406499999999999</v>
      </c>
      <c r="F106" s="330">
        <v>8.8859999999999992</v>
      </c>
      <c r="G106" s="330">
        <v>2.5205000000000002</v>
      </c>
      <c r="H106" s="330">
        <v>50</v>
      </c>
      <c r="I106" s="332">
        <f t="shared" si="48"/>
        <v>0</v>
      </c>
      <c r="J106" s="355"/>
      <c r="K106" s="355"/>
      <c r="L106" s="332">
        <f t="shared" si="35"/>
        <v>0</v>
      </c>
      <c r="M106" s="330"/>
    </row>
    <row r="107" spans="1:13" ht="21.4" customHeight="1">
      <c r="A107" s="304">
        <v>10</v>
      </c>
      <c r="B107" s="323" t="s">
        <v>665</v>
      </c>
      <c r="C107" s="306" t="s">
        <v>665</v>
      </c>
      <c r="D107" s="332">
        <f t="shared" si="46"/>
        <v>59.325000000000003</v>
      </c>
      <c r="E107" s="332">
        <f t="shared" si="47"/>
        <v>9.3249999999999993</v>
      </c>
      <c r="F107" s="330"/>
      <c r="G107" s="330">
        <v>9.3249999999999993</v>
      </c>
      <c r="H107" s="330">
        <v>50</v>
      </c>
      <c r="I107" s="332">
        <f t="shared" si="48"/>
        <v>0</v>
      </c>
      <c r="J107" s="355"/>
      <c r="K107" s="355"/>
      <c r="L107" s="332">
        <f t="shared" si="35"/>
        <v>0</v>
      </c>
      <c r="M107" s="330"/>
    </row>
    <row r="108" spans="1:13" ht="21.4" customHeight="1">
      <c r="A108" s="304">
        <v>11</v>
      </c>
      <c r="B108" s="323" t="s">
        <v>677</v>
      </c>
      <c r="C108" s="306" t="s">
        <v>677</v>
      </c>
      <c r="D108" s="332">
        <f t="shared" si="46"/>
        <v>50</v>
      </c>
      <c r="E108" s="332">
        <f t="shared" si="47"/>
        <v>0</v>
      </c>
      <c r="F108" s="330"/>
      <c r="G108" s="330">
        <v>0</v>
      </c>
      <c r="H108" s="330">
        <v>50</v>
      </c>
      <c r="I108" s="332">
        <f t="shared" si="48"/>
        <v>0</v>
      </c>
      <c r="J108" s="355"/>
      <c r="K108" s="355"/>
      <c r="L108" s="332">
        <f t="shared" si="35"/>
        <v>0</v>
      </c>
      <c r="M108" s="330"/>
    </row>
    <row r="109" spans="1:13" ht="21.4" customHeight="1">
      <c r="A109" s="304">
        <v>12</v>
      </c>
      <c r="B109" s="323" t="s">
        <v>678</v>
      </c>
      <c r="C109" s="306" t="s">
        <v>678</v>
      </c>
      <c r="D109" s="332">
        <f t="shared" si="46"/>
        <v>50.019703999999997</v>
      </c>
      <c r="E109" s="332">
        <f t="shared" si="47"/>
        <v>1.9703999999999999E-2</v>
      </c>
      <c r="F109" s="330">
        <f>19704/1000000</f>
        <v>1.9703999999999999E-2</v>
      </c>
      <c r="G109" s="330">
        <v>0</v>
      </c>
      <c r="H109" s="330">
        <v>50</v>
      </c>
      <c r="I109" s="332">
        <f t="shared" si="48"/>
        <v>0</v>
      </c>
      <c r="J109" s="355"/>
      <c r="K109" s="355"/>
      <c r="L109" s="332">
        <f t="shared" si="35"/>
        <v>0</v>
      </c>
      <c r="M109" s="330"/>
    </row>
    <row r="110" spans="1:13" s="343" customFormat="1" ht="21.4" customHeight="1">
      <c r="A110" s="344"/>
      <c r="B110" s="328" t="s">
        <v>767</v>
      </c>
      <c r="C110" s="351"/>
      <c r="D110" s="354">
        <f t="shared" ref="D110:G110" si="49">SUM(D111:D122)</f>
        <v>507.55236899999994</v>
      </c>
      <c r="E110" s="354">
        <f t="shared" si="49"/>
        <v>82.552369000000013</v>
      </c>
      <c r="F110" s="354">
        <f t="shared" si="49"/>
        <v>2.3500000000000001E-3</v>
      </c>
      <c r="G110" s="354">
        <f t="shared" si="49"/>
        <v>82.550019000000006</v>
      </c>
      <c r="H110" s="354">
        <f t="shared" ref="H110:I110" si="50">SUM(H111:H122)</f>
        <v>425</v>
      </c>
      <c r="I110" s="354">
        <f t="shared" si="50"/>
        <v>91.9</v>
      </c>
      <c r="J110" s="354">
        <f t="shared" ref="J110" si="51">SUM(J111:J122)</f>
        <v>0</v>
      </c>
      <c r="K110" s="354">
        <f t="shared" ref="K110" si="52">SUM(K111:K122)</f>
        <v>91.9</v>
      </c>
      <c r="L110" s="354">
        <f t="shared" si="35"/>
        <v>18.106505971209451</v>
      </c>
      <c r="M110" s="335"/>
    </row>
    <row r="111" spans="1:13" ht="21.4" customHeight="1">
      <c r="A111" s="304">
        <v>1</v>
      </c>
      <c r="B111" s="318" t="s">
        <v>691</v>
      </c>
      <c r="C111" s="304" t="s">
        <v>692</v>
      </c>
      <c r="D111" s="332">
        <f t="shared" ref="D111:D122" si="53">E111+H111</f>
        <v>147.10901899999999</v>
      </c>
      <c r="E111" s="332">
        <f>F111+G111</f>
        <v>52.109019000000004</v>
      </c>
      <c r="F111" s="330">
        <v>0</v>
      </c>
      <c r="G111" s="330">
        <v>52.109019000000004</v>
      </c>
      <c r="H111" s="330">
        <v>95</v>
      </c>
      <c r="I111" s="332">
        <f>J111+K111</f>
        <v>91.9</v>
      </c>
      <c r="J111" s="355"/>
      <c r="K111" s="355">
        <v>91.9</v>
      </c>
      <c r="L111" s="332">
        <f t="shared" si="35"/>
        <v>62.470676933818723</v>
      </c>
      <c r="M111" s="330"/>
    </row>
    <row r="112" spans="1:13" ht="21.4" customHeight="1">
      <c r="A112" s="304">
        <v>2</v>
      </c>
      <c r="B112" s="323" t="s">
        <v>669</v>
      </c>
      <c r="C112" s="306" t="s">
        <v>669</v>
      </c>
      <c r="D112" s="332">
        <f t="shared" si="53"/>
        <v>47</v>
      </c>
      <c r="E112" s="332">
        <f t="shared" ref="E112:E122" si="54">F112+G112</f>
        <v>17</v>
      </c>
      <c r="F112" s="330">
        <v>0</v>
      </c>
      <c r="G112" s="330">
        <v>17</v>
      </c>
      <c r="H112" s="330">
        <v>30</v>
      </c>
      <c r="I112" s="332">
        <f t="shared" ref="I112:I122" si="55">J112+K112</f>
        <v>0</v>
      </c>
      <c r="J112" s="355"/>
      <c r="K112" s="355"/>
      <c r="L112" s="332">
        <f t="shared" si="35"/>
        <v>0</v>
      </c>
      <c r="M112" s="330"/>
    </row>
    <row r="113" spans="1:13" ht="21.4" customHeight="1">
      <c r="A113" s="304">
        <v>3</v>
      </c>
      <c r="B113" s="323" t="s">
        <v>670</v>
      </c>
      <c r="C113" s="306" t="s">
        <v>670</v>
      </c>
      <c r="D113" s="332">
        <f t="shared" si="53"/>
        <v>30</v>
      </c>
      <c r="E113" s="332">
        <f t="shared" si="54"/>
        <v>0</v>
      </c>
      <c r="F113" s="330">
        <v>0</v>
      </c>
      <c r="G113" s="330">
        <v>0</v>
      </c>
      <c r="H113" s="330">
        <v>30</v>
      </c>
      <c r="I113" s="332">
        <f t="shared" si="55"/>
        <v>0</v>
      </c>
      <c r="J113" s="355"/>
      <c r="K113" s="355"/>
      <c r="L113" s="332">
        <f t="shared" si="35"/>
        <v>0</v>
      </c>
      <c r="M113" s="330"/>
    </row>
    <row r="114" spans="1:13" ht="21.4" customHeight="1">
      <c r="A114" s="304">
        <v>4</v>
      </c>
      <c r="B114" s="323" t="s">
        <v>671</v>
      </c>
      <c r="C114" s="306" t="s">
        <v>671</v>
      </c>
      <c r="D114" s="332">
        <f t="shared" si="53"/>
        <v>30</v>
      </c>
      <c r="E114" s="332">
        <f t="shared" si="54"/>
        <v>0</v>
      </c>
      <c r="F114" s="330">
        <v>0</v>
      </c>
      <c r="G114" s="330">
        <v>0</v>
      </c>
      <c r="H114" s="330">
        <v>30</v>
      </c>
      <c r="I114" s="332">
        <f t="shared" si="55"/>
        <v>0</v>
      </c>
      <c r="J114" s="355"/>
      <c r="K114" s="355"/>
      <c r="L114" s="332">
        <f t="shared" si="35"/>
        <v>0</v>
      </c>
      <c r="M114" s="330"/>
    </row>
    <row r="115" spans="1:13" ht="21.75" customHeight="1">
      <c r="A115" s="304">
        <v>5</v>
      </c>
      <c r="B115" s="323" t="s">
        <v>672</v>
      </c>
      <c r="C115" s="306" t="s">
        <v>672</v>
      </c>
      <c r="D115" s="332">
        <f t="shared" si="53"/>
        <v>30</v>
      </c>
      <c r="E115" s="332">
        <f t="shared" si="54"/>
        <v>0</v>
      </c>
      <c r="F115" s="330">
        <v>0</v>
      </c>
      <c r="G115" s="330">
        <v>0</v>
      </c>
      <c r="H115" s="330">
        <v>30</v>
      </c>
      <c r="I115" s="332">
        <f t="shared" si="55"/>
        <v>0</v>
      </c>
      <c r="J115" s="355"/>
      <c r="K115" s="355"/>
      <c r="L115" s="332">
        <f t="shared" si="35"/>
        <v>0</v>
      </c>
      <c r="M115" s="330"/>
    </row>
    <row r="116" spans="1:13" ht="21.4" customHeight="1">
      <c r="A116" s="304">
        <v>6</v>
      </c>
      <c r="B116" s="323" t="s">
        <v>673</v>
      </c>
      <c r="C116" s="306" t="s">
        <v>673</v>
      </c>
      <c r="D116" s="332">
        <f t="shared" si="53"/>
        <v>37</v>
      </c>
      <c r="E116" s="332">
        <f t="shared" si="54"/>
        <v>7</v>
      </c>
      <c r="F116" s="330">
        <v>0</v>
      </c>
      <c r="G116" s="330">
        <v>7</v>
      </c>
      <c r="H116" s="330">
        <v>30</v>
      </c>
      <c r="I116" s="332">
        <f t="shared" si="55"/>
        <v>0</v>
      </c>
      <c r="J116" s="355"/>
      <c r="K116" s="355"/>
      <c r="L116" s="332">
        <f t="shared" si="35"/>
        <v>0</v>
      </c>
      <c r="M116" s="330"/>
    </row>
    <row r="117" spans="1:13" ht="21.4" customHeight="1">
      <c r="A117" s="304">
        <v>7</v>
      </c>
      <c r="B117" s="323" t="s">
        <v>674</v>
      </c>
      <c r="C117" s="306" t="s">
        <v>674</v>
      </c>
      <c r="D117" s="332">
        <f t="shared" si="53"/>
        <v>30</v>
      </c>
      <c r="E117" s="332">
        <f t="shared" si="54"/>
        <v>0</v>
      </c>
      <c r="F117" s="330">
        <v>0</v>
      </c>
      <c r="G117" s="330">
        <v>0</v>
      </c>
      <c r="H117" s="330">
        <v>30</v>
      </c>
      <c r="I117" s="332">
        <f t="shared" si="55"/>
        <v>0</v>
      </c>
      <c r="J117" s="355"/>
      <c r="K117" s="355"/>
      <c r="L117" s="332">
        <f t="shared" si="35"/>
        <v>0</v>
      </c>
      <c r="M117" s="330"/>
    </row>
    <row r="118" spans="1:13" ht="21.4" customHeight="1">
      <c r="A118" s="304">
        <v>8</v>
      </c>
      <c r="B118" s="323" t="s">
        <v>675</v>
      </c>
      <c r="C118" s="306" t="s">
        <v>675</v>
      </c>
      <c r="D118" s="332">
        <f t="shared" si="53"/>
        <v>30.041</v>
      </c>
      <c r="E118" s="332">
        <f t="shared" si="54"/>
        <v>4.1000000000000002E-2</v>
      </c>
      <c r="F118" s="330">
        <v>0</v>
      </c>
      <c r="G118" s="330">
        <v>4.1000000000000002E-2</v>
      </c>
      <c r="H118" s="330">
        <v>30</v>
      </c>
      <c r="I118" s="332">
        <f t="shared" si="55"/>
        <v>0</v>
      </c>
      <c r="J118" s="355"/>
      <c r="K118" s="355"/>
      <c r="L118" s="332">
        <f t="shared" si="35"/>
        <v>0</v>
      </c>
      <c r="M118" s="330"/>
    </row>
    <row r="119" spans="1:13" ht="21.4" customHeight="1">
      <c r="A119" s="304">
        <v>9</v>
      </c>
      <c r="B119" s="323" t="s">
        <v>676</v>
      </c>
      <c r="C119" s="306" t="s">
        <v>676</v>
      </c>
      <c r="D119" s="332">
        <f t="shared" si="53"/>
        <v>30</v>
      </c>
      <c r="E119" s="332">
        <f t="shared" si="54"/>
        <v>0</v>
      </c>
      <c r="F119" s="330">
        <v>0</v>
      </c>
      <c r="G119" s="330">
        <v>0</v>
      </c>
      <c r="H119" s="330">
        <v>30</v>
      </c>
      <c r="I119" s="332">
        <f t="shared" si="55"/>
        <v>0</v>
      </c>
      <c r="J119" s="355"/>
      <c r="K119" s="355"/>
      <c r="L119" s="332">
        <f t="shared" si="35"/>
        <v>0</v>
      </c>
      <c r="M119" s="330"/>
    </row>
    <row r="120" spans="1:13" ht="21.4" customHeight="1">
      <c r="A120" s="304">
        <v>10</v>
      </c>
      <c r="B120" s="323" t="s">
        <v>665</v>
      </c>
      <c r="C120" s="306" t="s">
        <v>665</v>
      </c>
      <c r="D120" s="332">
        <f t="shared" si="53"/>
        <v>36.4</v>
      </c>
      <c r="E120" s="332">
        <f t="shared" si="54"/>
        <v>6.4</v>
      </c>
      <c r="F120" s="330">
        <v>0</v>
      </c>
      <c r="G120" s="330">
        <v>6.4</v>
      </c>
      <c r="H120" s="330">
        <v>30</v>
      </c>
      <c r="I120" s="332">
        <f t="shared" si="55"/>
        <v>0</v>
      </c>
      <c r="J120" s="355"/>
      <c r="K120" s="355"/>
      <c r="L120" s="332">
        <f t="shared" si="35"/>
        <v>0</v>
      </c>
      <c r="M120" s="330"/>
    </row>
    <row r="121" spans="1:13" ht="21.4" customHeight="1">
      <c r="A121" s="304">
        <v>11</v>
      </c>
      <c r="B121" s="323" t="s">
        <v>677</v>
      </c>
      <c r="C121" s="306" t="s">
        <v>677</v>
      </c>
      <c r="D121" s="332">
        <f t="shared" si="53"/>
        <v>30</v>
      </c>
      <c r="E121" s="332">
        <f t="shared" si="54"/>
        <v>0</v>
      </c>
      <c r="F121" s="330">
        <v>0</v>
      </c>
      <c r="G121" s="330">
        <v>0</v>
      </c>
      <c r="H121" s="330">
        <v>30</v>
      </c>
      <c r="I121" s="332">
        <f t="shared" si="55"/>
        <v>0</v>
      </c>
      <c r="J121" s="355"/>
      <c r="K121" s="355"/>
      <c r="L121" s="332">
        <f t="shared" si="35"/>
        <v>0</v>
      </c>
      <c r="M121" s="330"/>
    </row>
    <row r="122" spans="1:13" ht="21.4" customHeight="1">
      <c r="A122" s="304">
        <v>12</v>
      </c>
      <c r="B122" s="323" t="s">
        <v>678</v>
      </c>
      <c r="C122" s="306" t="s">
        <v>678</v>
      </c>
      <c r="D122" s="332">
        <f t="shared" si="53"/>
        <v>30.00235</v>
      </c>
      <c r="E122" s="332">
        <f t="shared" si="54"/>
        <v>2.3500000000000001E-3</v>
      </c>
      <c r="F122" s="330">
        <v>2.3500000000000001E-3</v>
      </c>
      <c r="G122" s="330">
        <v>0</v>
      </c>
      <c r="H122" s="330">
        <v>30</v>
      </c>
      <c r="I122" s="332">
        <f t="shared" si="55"/>
        <v>0</v>
      </c>
      <c r="J122" s="355"/>
      <c r="K122" s="355"/>
      <c r="L122" s="332">
        <f t="shared" si="35"/>
        <v>0</v>
      </c>
      <c r="M122" s="330"/>
    </row>
    <row r="123" spans="1:13" s="339" customFormat="1" ht="27.4" customHeight="1">
      <c r="A123" s="305" t="s">
        <v>14</v>
      </c>
      <c r="B123" s="321" t="s">
        <v>693</v>
      </c>
      <c r="C123" s="305"/>
      <c r="D123" s="346">
        <f t="shared" ref="D123:G123" si="56">D124+D125+D138+D139+D140+D153+D165+D166+D167+D168+D169+D170</f>
        <v>2837.0024210000001</v>
      </c>
      <c r="E123" s="346">
        <f t="shared" si="56"/>
        <v>477.00242099999997</v>
      </c>
      <c r="F123" s="346">
        <f t="shared" si="56"/>
        <v>1.52</v>
      </c>
      <c r="G123" s="346">
        <f t="shared" si="56"/>
        <v>475.48242099999999</v>
      </c>
      <c r="H123" s="346">
        <f>H124+H125+H138+H139+H140+H153+H165+H166+H167+H168+H169+H170</f>
        <v>2360</v>
      </c>
      <c r="I123" s="346">
        <f t="shared" ref="I123" si="57">I124+I125+I138+I139+I140+I153+I165+I166+I167+I168+I169+I170</f>
        <v>0</v>
      </c>
      <c r="J123" s="346">
        <f t="shared" ref="J123:K123" si="58">J124+J125+J138+J139+J140+J153+J165+J166+J167+J168+J169+J170</f>
        <v>0</v>
      </c>
      <c r="K123" s="346">
        <f t="shared" si="58"/>
        <v>0</v>
      </c>
      <c r="L123" s="346">
        <f t="shared" si="35"/>
        <v>0</v>
      </c>
      <c r="M123" s="346"/>
    </row>
    <row r="124" spans="1:13" ht="29.75" customHeight="1">
      <c r="A124" s="307">
        <v>1</v>
      </c>
      <c r="B124" s="341" t="s">
        <v>734</v>
      </c>
      <c r="C124" s="308" t="s">
        <v>694</v>
      </c>
      <c r="D124" s="332">
        <f t="shared" ref="D124" si="59">E124+H124</f>
        <v>507.23559999999998</v>
      </c>
      <c r="E124" s="332">
        <f>F124+G124</f>
        <v>2.2355999999999998</v>
      </c>
      <c r="F124" s="356"/>
      <c r="G124" s="330">
        <v>2.2355999999999998</v>
      </c>
      <c r="H124" s="330">
        <v>505</v>
      </c>
      <c r="I124" s="332">
        <f>J124+K124</f>
        <v>0</v>
      </c>
      <c r="J124" s="356"/>
      <c r="K124" s="356"/>
      <c r="L124" s="332">
        <f t="shared" si="35"/>
        <v>0</v>
      </c>
      <c r="M124" s="330"/>
    </row>
    <row r="125" spans="1:13" ht="27.75" customHeight="1">
      <c r="A125" s="307">
        <v>2</v>
      </c>
      <c r="B125" s="341" t="s">
        <v>695</v>
      </c>
      <c r="C125" s="309"/>
      <c r="D125" s="335">
        <f>SUM(D126:D137)</f>
        <v>21.315999999999995</v>
      </c>
      <c r="E125" s="335">
        <f>SUM(E126:E137)</f>
        <v>21.315999999999995</v>
      </c>
      <c r="F125" s="335">
        <f>SUM(F126:F137)</f>
        <v>1.52</v>
      </c>
      <c r="G125" s="335">
        <f>SUM(G126:G137)</f>
        <v>19.795999999999996</v>
      </c>
      <c r="H125" s="335">
        <f t="shared" ref="H125:K125" si="60">SUM(H126:H137)</f>
        <v>0</v>
      </c>
      <c r="I125" s="335">
        <f>SUM(I126:I137)</f>
        <v>0</v>
      </c>
      <c r="J125" s="335">
        <f t="shared" si="60"/>
        <v>0</v>
      </c>
      <c r="K125" s="335">
        <f t="shared" si="60"/>
        <v>0</v>
      </c>
      <c r="L125" s="335">
        <f t="shared" si="35"/>
        <v>0</v>
      </c>
      <c r="M125" s="330"/>
    </row>
    <row r="126" spans="1:13" ht="27.75" customHeight="1">
      <c r="A126" s="307" t="s">
        <v>659</v>
      </c>
      <c r="B126" s="318" t="s">
        <v>694</v>
      </c>
      <c r="C126" s="308" t="s">
        <v>694</v>
      </c>
      <c r="D126" s="332">
        <f t="shared" ref="D126:D138" si="61">E126+H126</f>
        <v>19.402999999999999</v>
      </c>
      <c r="E126" s="332">
        <f t="shared" ref="E126:E137" si="62">F126+G126</f>
        <v>19.402999999999999</v>
      </c>
      <c r="F126" s="330">
        <v>0</v>
      </c>
      <c r="G126" s="330">
        <v>19.402999999999999</v>
      </c>
      <c r="H126" s="330">
        <v>0</v>
      </c>
      <c r="I126" s="332">
        <f t="shared" ref="I126:I138" si="63">J126+K126</f>
        <v>0</v>
      </c>
      <c r="J126" s="355"/>
      <c r="K126" s="355"/>
      <c r="L126" s="332">
        <f t="shared" si="35"/>
        <v>0</v>
      </c>
      <c r="M126" s="330"/>
    </row>
    <row r="127" spans="1:13" ht="27.75" customHeight="1">
      <c r="A127" s="307" t="s">
        <v>659</v>
      </c>
      <c r="B127" s="324" t="s">
        <v>697</v>
      </c>
      <c r="C127" s="308" t="s">
        <v>697</v>
      </c>
      <c r="D127" s="332">
        <f t="shared" si="61"/>
        <v>8.0000000000000002E-3</v>
      </c>
      <c r="E127" s="332">
        <f t="shared" si="62"/>
        <v>8.0000000000000002E-3</v>
      </c>
      <c r="F127" s="330">
        <v>0</v>
      </c>
      <c r="G127" s="330">
        <v>8.0000000000000002E-3</v>
      </c>
      <c r="H127" s="330">
        <v>0</v>
      </c>
      <c r="I127" s="332">
        <f t="shared" si="63"/>
        <v>0</v>
      </c>
      <c r="J127" s="355"/>
      <c r="K127" s="355"/>
      <c r="L127" s="332">
        <f t="shared" si="35"/>
        <v>0</v>
      </c>
      <c r="M127" s="330"/>
    </row>
    <row r="128" spans="1:13" ht="27.75" customHeight="1">
      <c r="A128" s="307" t="s">
        <v>659</v>
      </c>
      <c r="B128" s="324" t="s">
        <v>673</v>
      </c>
      <c r="C128" s="308" t="s">
        <v>673</v>
      </c>
      <c r="D128" s="332">
        <f t="shared" si="61"/>
        <v>0</v>
      </c>
      <c r="E128" s="332">
        <f t="shared" si="62"/>
        <v>0</v>
      </c>
      <c r="F128" s="330">
        <v>0</v>
      </c>
      <c r="G128" s="330">
        <v>0</v>
      </c>
      <c r="H128" s="330">
        <v>0</v>
      </c>
      <c r="I128" s="332">
        <f t="shared" si="63"/>
        <v>0</v>
      </c>
      <c r="J128" s="355"/>
      <c r="K128" s="355"/>
      <c r="L128" s="332"/>
      <c r="M128" s="330"/>
    </row>
    <row r="129" spans="1:13" ht="27.75" customHeight="1">
      <c r="A129" s="307" t="s">
        <v>659</v>
      </c>
      <c r="B129" s="324" t="s">
        <v>669</v>
      </c>
      <c r="C129" s="308" t="s">
        <v>669</v>
      </c>
      <c r="D129" s="332">
        <f t="shared" si="61"/>
        <v>0</v>
      </c>
      <c r="E129" s="332">
        <f t="shared" si="62"/>
        <v>0</v>
      </c>
      <c r="F129" s="330">
        <v>0</v>
      </c>
      <c r="G129" s="330">
        <v>0</v>
      </c>
      <c r="H129" s="330">
        <v>0</v>
      </c>
      <c r="I129" s="332">
        <f t="shared" si="63"/>
        <v>0</v>
      </c>
      <c r="J129" s="355"/>
      <c r="K129" s="355"/>
      <c r="L129" s="332"/>
      <c r="M129" s="330"/>
    </row>
    <row r="130" spans="1:13" ht="28.5" customHeight="1">
      <c r="A130" s="307" t="s">
        <v>659</v>
      </c>
      <c r="B130" s="324" t="s">
        <v>667</v>
      </c>
      <c r="C130" s="308" t="s">
        <v>667</v>
      </c>
      <c r="D130" s="332">
        <f t="shared" si="61"/>
        <v>0</v>
      </c>
      <c r="E130" s="332">
        <f t="shared" si="62"/>
        <v>0</v>
      </c>
      <c r="F130" s="330">
        <v>0</v>
      </c>
      <c r="G130" s="330">
        <v>0</v>
      </c>
      <c r="H130" s="330">
        <v>0</v>
      </c>
      <c r="I130" s="332">
        <f t="shared" si="63"/>
        <v>0</v>
      </c>
      <c r="J130" s="355"/>
      <c r="K130" s="355"/>
      <c r="L130" s="332"/>
      <c r="M130" s="330"/>
    </row>
    <row r="131" spans="1:13" ht="27.75" customHeight="1">
      <c r="A131" s="307" t="s">
        <v>659</v>
      </c>
      <c r="B131" s="323" t="s">
        <v>672</v>
      </c>
      <c r="C131" s="306" t="s">
        <v>672</v>
      </c>
      <c r="D131" s="332">
        <f t="shared" si="61"/>
        <v>0</v>
      </c>
      <c r="E131" s="332">
        <f t="shared" si="62"/>
        <v>0</v>
      </c>
      <c r="F131" s="330">
        <v>0</v>
      </c>
      <c r="G131" s="330">
        <v>0</v>
      </c>
      <c r="H131" s="330">
        <v>0</v>
      </c>
      <c r="I131" s="332">
        <f t="shared" si="63"/>
        <v>0</v>
      </c>
      <c r="J131" s="355"/>
      <c r="K131" s="355"/>
      <c r="L131" s="332"/>
      <c r="M131" s="330"/>
    </row>
    <row r="132" spans="1:13" ht="27.75" customHeight="1">
      <c r="A132" s="307" t="s">
        <v>659</v>
      </c>
      <c r="B132" s="324" t="s">
        <v>674</v>
      </c>
      <c r="C132" s="308" t="s">
        <v>674</v>
      </c>
      <c r="D132" s="332">
        <f t="shared" si="61"/>
        <v>0</v>
      </c>
      <c r="E132" s="332">
        <f t="shared" si="62"/>
        <v>0</v>
      </c>
      <c r="F132" s="330">
        <v>0</v>
      </c>
      <c r="G132" s="330">
        <v>0</v>
      </c>
      <c r="H132" s="330">
        <v>0</v>
      </c>
      <c r="I132" s="332">
        <f t="shared" si="63"/>
        <v>0</v>
      </c>
      <c r="J132" s="355"/>
      <c r="K132" s="355"/>
      <c r="L132" s="332"/>
      <c r="M132" s="330"/>
    </row>
    <row r="133" spans="1:13" ht="27.75" customHeight="1">
      <c r="A133" s="307" t="s">
        <v>659</v>
      </c>
      <c r="B133" s="324" t="s">
        <v>675</v>
      </c>
      <c r="C133" s="308" t="s">
        <v>675</v>
      </c>
      <c r="D133" s="332">
        <f t="shared" si="61"/>
        <v>0.18</v>
      </c>
      <c r="E133" s="332">
        <f t="shared" si="62"/>
        <v>0.18</v>
      </c>
      <c r="F133" s="330">
        <v>0</v>
      </c>
      <c r="G133" s="330">
        <v>0.18</v>
      </c>
      <c r="H133" s="330">
        <v>0</v>
      </c>
      <c r="I133" s="332">
        <f t="shared" si="63"/>
        <v>0</v>
      </c>
      <c r="J133" s="355"/>
      <c r="K133" s="355"/>
      <c r="L133" s="332">
        <f t="shared" si="35"/>
        <v>0</v>
      </c>
      <c r="M133" s="330"/>
    </row>
    <row r="134" spans="1:13" ht="27.75" customHeight="1">
      <c r="A134" s="307" t="s">
        <v>659</v>
      </c>
      <c r="B134" s="324" t="s">
        <v>698</v>
      </c>
      <c r="C134" s="308" t="s">
        <v>698</v>
      </c>
      <c r="D134" s="332">
        <f t="shared" si="61"/>
        <v>0</v>
      </c>
      <c r="E134" s="332">
        <f t="shared" si="62"/>
        <v>0</v>
      </c>
      <c r="F134" s="330">
        <v>0</v>
      </c>
      <c r="G134" s="330">
        <v>0</v>
      </c>
      <c r="H134" s="330">
        <v>0</v>
      </c>
      <c r="I134" s="332">
        <f t="shared" si="63"/>
        <v>0</v>
      </c>
      <c r="J134" s="355"/>
      <c r="K134" s="355"/>
      <c r="L134" s="332"/>
      <c r="M134" s="330"/>
    </row>
    <row r="135" spans="1:13" ht="30.4" customHeight="1">
      <c r="A135" s="307" t="s">
        <v>659</v>
      </c>
      <c r="B135" s="324" t="s">
        <v>699</v>
      </c>
      <c r="C135" s="308" t="s">
        <v>699</v>
      </c>
      <c r="D135" s="332">
        <f t="shared" si="61"/>
        <v>0.20499999999999999</v>
      </c>
      <c r="E135" s="332">
        <f t="shared" si="62"/>
        <v>0.20499999999999999</v>
      </c>
      <c r="F135" s="330">
        <v>0</v>
      </c>
      <c r="G135" s="330">
        <v>0.20499999999999999</v>
      </c>
      <c r="H135" s="330">
        <v>0</v>
      </c>
      <c r="I135" s="332">
        <f t="shared" si="63"/>
        <v>0</v>
      </c>
      <c r="J135" s="355"/>
      <c r="K135" s="355"/>
      <c r="L135" s="332">
        <f t="shared" si="35"/>
        <v>0</v>
      </c>
      <c r="M135" s="330"/>
    </row>
    <row r="136" spans="1:13" ht="27.75" customHeight="1">
      <c r="A136" s="307" t="s">
        <v>659</v>
      </c>
      <c r="B136" s="324" t="s">
        <v>700</v>
      </c>
      <c r="C136" s="308" t="s">
        <v>700</v>
      </c>
      <c r="D136" s="332">
        <f t="shared" si="61"/>
        <v>1.52</v>
      </c>
      <c r="E136" s="332">
        <f t="shared" si="62"/>
        <v>1.52</v>
      </c>
      <c r="F136" s="330">
        <v>1.52</v>
      </c>
      <c r="G136" s="330">
        <v>0</v>
      </c>
      <c r="H136" s="330">
        <v>0</v>
      </c>
      <c r="I136" s="332">
        <f t="shared" si="63"/>
        <v>0</v>
      </c>
      <c r="J136" s="355"/>
      <c r="K136" s="355"/>
      <c r="L136" s="332">
        <f t="shared" si="35"/>
        <v>0</v>
      </c>
      <c r="M136" s="330"/>
    </row>
    <row r="137" spans="1:13" ht="27.75" customHeight="1">
      <c r="A137" s="307" t="s">
        <v>659</v>
      </c>
      <c r="B137" s="324" t="s">
        <v>671</v>
      </c>
      <c r="C137" s="308" t="s">
        <v>671</v>
      </c>
      <c r="D137" s="332">
        <f t="shared" si="61"/>
        <v>0</v>
      </c>
      <c r="E137" s="332">
        <f t="shared" si="62"/>
        <v>0</v>
      </c>
      <c r="F137" s="330"/>
      <c r="G137" s="355"/>
      <c r="H137" s="355"/>
      <c r="I137" s="332">
        <f t="shared" si="63"/>
        <v>0</v>
      </c>
      <c r="J137" s="355"/>
      <c r="K137" s="355"/>
      <c r="L137" s="332"/>
      <c r="M137" s="330"/>
    </row>
    <row r="138" spans="1:13" ht="42" customHeight="1">
      <c r="A138" s="307">
        <v>3</v>
      </c>
      <c r="B138" s="341" t="s">
        <v>750</v>
      </c>
      <c r="C138" s="304" t="s">
        <v>689</v>
      </c>
      <c r="D138" s="332">
        <f t="shared" si="61"/>
        <v>0</v>
      </c>
      <c r="E138" s="332"/>
      <c r="F138" s="335"/>
      <c r="G138" s="356"/>
      <c r="H138" s="356"/>
      <c r="I138" s="332">
        <f t="shared" si="63"/>
        <v>0</v>
      </c>
      <c r="J138" s="356"/>
      <c r="K138" s="356"/>
      <c r="L138" s="332"/>
      <c r="M138" s="330"/>
    </row>
    <row r="139" spans="1:13" ht="42" customHeight="1">
      <c r="A139" s="307">
        <v>4</v>
      </c>
      <c r="B139" s="325" t="s">
        <v>751</v>
      </c>
      <c r="C139" s="304" t="s">
        <v>731</v>
      </c>
      <c r="D139" s="332">
        <f t="shared" ref="D139" si="64">E139+H139</f>
        <v>100</v>
      </c>
      <c r="E139" s="332"/>
      <c r="F139" s="335"/>
      <c r="G139" s="356"/>
      <c r="H139" s="335">
        <v>100</v>
      </c>
      <c r="I139" s="332">
        <f>J139+K139</f>
        <v>0</v>
      </c>
      <c r="J139" s="356"/>
      <c r="K139" s="356"/>
      <c r="L139" s="332">
        <f t="shared" ref="L139:L201" si="65">I139/D139*100</f>
        <v>0</v>
      </c>
      <c r="M139" s="330"/>
    </row>
    <row r="140" spans="1:13" ht="26.25" customHeight="1">
      <c r="A140" s="307">
        <v>5</v>
      </c>
      <c r="B140" s="341" t="s">
        <v>733</v>
      </c>
      <c r="C140" s="304"/>
      <c r="D140" s="335">
        <f t="shared" ref="D140:G140" si="66">SUM(D141:D152)</f>
        <v>3.6099999999999999E-4</v>
      </c>
      <c r="E140" s="335">
        <f t="shared" si="66"/>
        <v>3.6099999999999999E-4</v>
      </c>
      <c r="F140" s="335">
        <f t="shared" si="66"/>
        <v>0</v>
      </c>
      <c r="G140" s="335">
        <f t="shared" si="66"/>
        <v>3.6099999999999999E-4</v>
      </c>
      <c r="H140" s="335"/>
      <c r="I140" s="335">
        <f t="shared" ref="I140" si="67">SUM(I141:I152)</f>
        <v>0</v>
      </c>
      <c r="J140" s="335"/>
      <c r="K140" s="335"/>
      <c r="L140" s="335">
        <f t="shared" si="65"/>
        <v>0</v>
      </c>
      <c r="M140" s="330"/>
    </row>
    <row r="141" spans="1:13" ht="26.25" customHeight="1">
      <c r="A141" s="307" t="s">
        <v>659</v>
      </c>
      <c r="B141" s="318" t="s">
        <v>694</v>
      </c>
      <c r="C141" s="308" t="s">
        <v>694</v>
      </c>
      <c r="D141" s="332">
        <f t="shared" ref="D141:D152" si="68">E141+H141</f>
        <v>3.6099999999999999E-4</v>
      </c>
      <c r="E141" s="332">
        <f t="shared" ref="E141:E152" si="69">F141+G141</f>
        <v>3.6099999999999999E-4</v>
      </c>
      <c r="F141" s="330">
        <v>0</v>
      </c>
      <c r="G141" s="330">
        <v>3.6099999999999999E-4</v>
      </c>
      <c r="H141" s="355"/>
      <c r="I141" s="332">
        <f t="shared" ref="I141:I152" si="70">J141+K141</f>
        <v>0</v>
      </c>
      <c r="J141" s="355"/>
      <c r="K141" s="355"/>
      <c r="L141" s="332">
        <f t="shared" si="65"/>
        <v>0</v>
      </c>
      <c r="M141" s="330"/>
    </row>
    <row r="142" spans="1:13" ht="26.25" customHeight="1">
      <c r="A142" s="307" t="s">
        <v>659</v>
      </c>
      <c r="B142" s="324" t="s">
        <v>697</v>
      </c>
      <c r="C142" s="308" t="s">
        <v>697</v>
      </c>
      <c r="D142" s="332">
        <f t="shared" si="68"/>
        <v>0</v>
      </c>
      <c r="E142" s="332">
        <f t="shared" si="69"/>
        <v>0</v>
      </c>
      <c r="F142" s="330">
        <v>0</v>
      </c>
      <c r="G142" s="330">
        <v>0</v>
      </c>
      <c r="H142" s="355"/>
      <c r="I142" s="332">
        <f t="shared" si="70"/>
        <v>0</v>
      </c>
      <c r="J142" s="355"/>
      <c r="K142" s="355"/>
      <c r="L142" s="332"/>
      <c r="M142" s="330"/>
    </row>
    <row r="143" spans="1:13" ht="26.25" customHeight="1">
      <c r="A143" s="307" t="s">
        <v>659</v>
      </c>
      <c r="B143" s="324" t="s">
        <v>673</v>
      </c>
      <c r="C143" s="308" t="s">
        <v>673</v>
      </c>
      <c r="D143" s="332">
        <f t="shared" si="68"/>
        <v>0</v>
      </c>
      <c r="E143" s="332">
        <f t="shared" si="69"/>
        <v>0</v>
      </c>
      <c r="F143" s="330">
        <v>0</v>
      </c>
      <c r="G143" s="330">
        <v>0</v>
      </c>
      <c r="H143" s="355"/>
      <c r="I143" s="332">
        <f t="shared" si="70"/>
        <v>0</v>
      </c>
      <c r="J143" s="355"/>
      <c r="K143" s="355"/>
      <c r="L143" s="332"/>
      <c r="M143" s="330"/>
    </row>
    <row r="144" spans="1:13" ht="26.25" customHeight="1">
      <c r="A144" s="307" t="s">
        <v>659</v>
      </c>
      <c r="B144" s="324" t="s">
        <v>669</v>
      </c>
      <c r="C144" s="308" t="s">
        <v>669</v>
      </c>
      <c r="D144" s="332">
        <f t="shared" si="68"/>
        <v>0</v>
      </c>
      <c r="E144" s="332">
        <f t="shared" si="69"/>
        <v>0</v>
      </c>
      <c r="F144" s="330"/>
      <c r="G144" s="355"/>
      <c r="H144" s="355"/>
      <c r="I144" s="332">
        <f t="shared" si="70"/>
        <v>0</v>
      </c>
      <c r="J144" s="355"/>
      <c r="K144" s="355"/>
      <c r="L144" s="332"/>
      <c r="M144" s="330"/>
    </row>
    <row r="145" spans="1:13" ht="26.25" customHeight="1">
      <c r="A145" s="307" t="s">
        <v>659</v>
      </c>
      <c r="B145" s="324" t="s">
        <v>667</v>
      </c>
      <c r="C145" s="308" t="s">
        <v>667</v>
      </c>
      <c r="D145" s="332">
        <f t="shared" si="68"/>
        <v>0</v>
      </c>
      <c r="E145" s="332">
        <f t="shared" si="69"/>
        <v>0</v>
      </c>
      <c r="F145" s="330"/>
      <c r="G145" s="355"/>
      <c r="H145" s="355"/>
      <c r="I145" s="332">
        <f t="shared" si="70"/>
        <v>0</v>
      </c>
      <c r="J145" s="355"/>
      <c r="K145" s="355"/>
      <c r="L145" s="332"/>
      <c r="M145" s="330"/>
    </row>
    <row r="146" spans="1:13" ht="26.25" customHeight="1">
      <c r="A146" s="307" t="s">
        <v>659</v>
      </c>
      <c r="B146" s="323" t="s">
        <v>672</v>
      </c>
      <c r="C146" s="306" t="s">
        <v>672</v>
      </c>
      <c r="D146" s="332">
        <f t="shared" si="68"/>
        <v>0</v>
      </c>
      <c r="E146" s="332">
        <f t="shared" si="69"/>
        <v>0</v>
      </c>
      <c r="F146" s="330"/>
      <c r="G146" s="355"/>
      <c r="H146" s="355"/>
      <c r="I146" s="332">
        <f t="shared" si="70"/>
        <v>0</v>
      </c>
      <c r="J146" s="355"/>
      <c r="K146" s="355"/>
      <c r="L146" s="332"/>
      <c r="M146" s="330"/>
    </row>
    <row r="147" spans="1:13" ht="26.25" customHeight="1">
      <c r="A147" s="307" t="s">
        <v>659</v>
      </c>
      <c r="B147" s="324" t="s">
        <v>674</v>
      </c>
      <c r="C147" s="308" t="s">
        <v>674</v>
      </c>
      <c r="D147" s="332">
        <f t="shared" si="68"/>
        <v>0</v>
      </c>
      <c r="E147" s="332">
        <f t="shared" si="69"/>
        <v>0</v>
      </c>
      <c r="F147" s="330"/>
      <c r="G147" s="355"/>
      <c r="H147" s="355"/>
      <c r="I147" s="332">
        <f t="shared" si="70"/>
        <v>0</v>
      </c>
      <c r="J147" s="355"/>
      <c r="K147" s="355"/>
      <c r="L147" s="332"/>
      <c r="M147" s="330"/>
    </row>
    <row r="148" spans="1:13" ht="26.25" customHeight="1">
      <c r="A148" s="307" t="s">
        <v>659</v>
      </c>
      <c r="B148" s="324" t="s">
        <v>675</v>
      </c>
      <c r="C148" s="308" t="s">
        <v>675</v>
      </c>
      <c r="D148" s="332">
        <f t="shared" si="68"/>
        <v>0</v>
      </c>
      <c r="E148" s="332">
        <f t="shared" si="69"/>
        <v>0</v>
      </c>
      <c r="F148" s="330"/>
      <c r="G148" s="355"/>
      <c r="H148" s="355"/>
      <c r="I148" s="332">
        <f t="shared" si="70"/>
        <v>0</v>
      </c>
      <c r="J148" s="355"/>
      <c r="K148" s="355"/>
      <c r="L148" s="332"/>
      <c r="M148" s="330"/>
    </row>
    <row r="149" spans="1:13" ht="26.25" customHeight="1">
      <c r="A149" s="307" t="s">
        <v>659</v>
      </c>
      <c r="B149" s="324" t="s">
        <v>698</v>
      </c>
      <c r="C149" s="308" t="s">
        <v>698</v>
      </c>
      <c r="D149" s="332">
        <f t="shared" si="68"/>
        <v>0</v>
      </c>
      <c r="E149" s="332">
        <f t="shared" si="69"/>
        <v>0</v>
      </c>
      <c r="F149" s="330"/>
      <c r="G149" s="355"/>
      <c r="H149" s="355"/>
      <c r="I149" s="332">
        <f t="shared" si="70"/>
        <v>0</v>
      </c>
      <c r="J149" s="355"/>
      <c r="K149" s="355"/>
      <c r="L149" s="332"/>
      <c r="M149" s="330"/>
    </row>
    <row r="150" spans="1:13" ht="26.25" customHeight="1">
      <c r="A150" s="307" t="s">
        <v>659</v>
      </c>
      <c r="B150" s="324" t="s">
        <v>699</v>
      </c>
      <c r="C150" s="308" t="s">
        <v>699</v>
      </c>
      <c r="D150" s="332">
        <f t="shared" si="68"/>
        <v>0</v>
      </c>
      <c r="E150" s="332">
        <f t="shared" si="69"/>
        <v>0</v>
      </c>
      <c r="F150" s="330"/>
      <c r="G150" s="355"/>
      <c r="H150" s="355"/>
      <c r="I150" s="332">
        <f t="shared" si="70"/>
        <v>0</v>
      </c>
      <c r="J150" s="355"/>
      <c r="K150" s="355"/>
      <c r="L150" s="332"/>
      <c r="M150" s="330"/>
    </row>
    <row r="151" spans="1:13" ht="26.25" customHeight="1">
      <c r="A151" s="307" t="s">
        <v>659</v>
      </c>
      <c r="B151" s="324" t="s">
        <v>700</v>
      </c>
      <c r="C151" s="308" t="s">
        <v>700</v>
      </c>
      <c r="D151" s="332">
        <f t="shared" si="68"/>
        <v>0</v>
      </c>
      <c r="E151" s="332">
        <f t="shared" si="69"/>
        <v>0</v>
      </c>
      <c r="F151" s="330"/>
      <c r="G151" s="355"/>
      <c r="H151" s="355"/>
      <c r="I151" s="332">
        <f t="shared" si="70"/>
        <v>0</v>
      </c>
      <c r="J151" s="355"/>
      <c r="K151" s="355"/>
      <c r="L151" s="332"/>
      <c r="M151" s="330"/>
    </row>
    <row r="152" spans="1:13" ht="26.25" customHeight="1">
      <c r="A152" s="307" t="s">
        <v>659</v>
      </c>
      <c r="B152" s="324" t="s">
        <v>671</v>
      </c>
      <c r="C152" s="308" t="s">
        <v>671</v>
      </c>
      <c r="D152" s="332">
        <f t="shared" si="68"/>
        <v>0</v>
      </c>
      <c r="E152" s="332">
        <f t="shared" si="69"/>
        <v>0</v>
      </c>
      <c r="F152" s="330"/>
      <c r="G152" s="355"/>
      <c r="H152" s="355"/>
      <c r="I152" s="332">
        <f t="shared" si="70"/>
        <v>0</v>
      </c>
      <c r="J152" s="355"/>
      <c r="K152" s="355"/>
      <c r="L152" s="332"/>
      <c r="M152" s="330"/>
    </row>
    <row r="153" spans="1:13" ht="23.4" customHeight="1">
      <c r="A153" s="307">
        <v>6</v>
      </c>
      <c r="B153" s="341" t="s">
        <v>696</v>
      </c>
      <c r="C153" s="304"/>
      <c r="D153" s="335">
        <f t="shared" ref="D153:F153" si="71">SUM(D154:D164)</f>
        <v>1063.2174</v>
      </c>
      <c r="E153" s="335">
        <f t="shared" si="71"/>
        <v>213.2174</v>
      </c>
      <c r="F153" s="335">
        <f t="shared" si="71"/>
        <v>0</v>
      </c>
      <c r="G153" s="335">
        <f>SUM(G154:G164)</f>
        <v>213.2174</v>
      </c>
      <c r="H153" s="335">
        <f t="shared" ref="H153:K153" si="72">SUM(H154:H164)</f>
        <v>850</v>
      </c>
      <c r="I153" s="335">
        <f t="shared" si="72"/>
        <v>0</v>
      </c>
      <c r="J153" s="335">
        <f t="shared" si="72"/>
        <v>0</v>
      </c>
      <c r="K153" s="335">
        <f t="shared" si="72"/>
        <v>0</v>
      </c>
      <c r="L153" s="335">
        <f t="shared" si="65"/>
        <v>0</v>
      </c>
      <c r="M153" s="335"/>
    </row>
    <row r="154" spans="1:13" ht="23.4" customHeight="1">
      <c r="A154" s="310" t="s">
        <v>659</v>
      </c>
      <c r="B154" s="324" t="s">
        <v>697</v>
      </c>
      <c r="C154" s="308" t="s">
        <v>697</v>
      </c>
      <c r="D154" s="332">
        <f t="shared" ref="D154:D170" si="73">E154+H154</f>
        <v>20.397400000000001</v>
      </c>
      <c r="E154" s="332">
        <f t="shared" ref="E154:E167" si="74">F154+G154</f>
        <v>0.39739999999999998</v>
      </c>
      <c r="F154" s="330">
        <v>0</v>
      </c>
      <c r="G154" s="330">
        <v>0.39739999999999998</v>
      </c>
      <c r="H154" s="330">
        <v>20</v>
      </c>
      <c r="I154" s="332">
        <f t="shared" ref="I154:I170" si="75">J154+K154</f>
        <v>0</v>
      </c>
      <c r="J154" s="355"/>
      <c r="K154" s="355"/>
      <c r="L154" s="332">
        <f t="shared" si="65"/>
        <v>0</v>
      </c>
      <c r="M154" s="330"/>
    </row>
    <row r="155" spans="1:13" ht="23.4" customHeight="1">
      <c r="A155" s="310" t="s">
        <v>659</v>
      </c>
      <c r="B155" s="324" t="s">
        <v>673</v>
      </c>
      <c r="C155" s="308" t="s">
        <v>673</v>
      </c>
      <c r="D155" s="332">
        <f t="shared" si="73"/>
        <v>20</v>
      </c>
      <c r="E155" s="332">
        <f t="shared" si="74"/>
        <v>0</v>
      </c>
      <c r="F155" s="330">
        <v>0</v>
      </c>
      <c r="G155" s="330">
        <v>0</v>
      </c>
      <c r="H155" s="330">
        <v>20</v>
      </c>
      <c r="I155" s="332">
        <f t="shared" si="75"/>
        <v>0</v>
      </c>
      <c r="J155" s="355"/>
      <c r="K155" s="355"/>
      <c r="L155" s="332">
        <f t="shared" si="65"/>
        <v>0</v>
      </c>
      <c r="M155" s="330"/>
    </row>
    <row r="156" spans="1:13" ht="23.4" customHeight="1">
      <c r="A156" s="310" t="s">
        <v>659</v>
      </c>
      <c r="B156" s="324" t="s">
        <v>669</v>
      </c>
      <c r="C156" s="308" t="s">
        <v>669</v>
      </c>
      <c r="D156" s="332">
        <f t="shared" si="73"/>
        <v>20</v>
      </c>
      <c r="E156" s="332">
        <f t="shared" si="74"/>
        <v>0</v>
      </c>
      <c r="F156" s="330">
        <v>0</v>
      </c>
      <c r="G156" s="330">
        <v>0</v>
      </c>
      <c r="H156" s="330">
        <v>20</v>
      </c>
      <c r="I156" s="332">
        <f t="shared" si="75"/>
        <v>0</v>
      </c>
      <c r="J156" s="355"/>
      <c r="K156" s="355"/>
      <c r="L156" s="332">
        <f t="shared" si="65"/>
        <v>0</v>
      </c>
      <c r="M156" s="330"/>
    </row>
    <row r="157" spans="1:13" ht="23.4" customHeight="1">
      <c r="A157" s="310" t="s">
        <v>659</v>
      </c>
      <c r="B157" s="324" t="s">
        <v>667</v>
      </c>
      <c r="C157" s="308" t="s">
        <v>667</v>
      </c>
      <c r="D157" s="332">
        <f t="shared" si="73"/>
        <v>145.54000000000002</v>
      </c>
      <c r="E157" s="332">
        <f t="shared" si="74"/>
        <v>125.54</v>
      </c>
      <c r="F157" s="330">
        <v>0</v>
      </c>
      <c r="G157" s="330">
        <v>125.54</v>
      </c>
      <c r="H157" s="330">
        <v>20</v>
      </c>
      <c r="I157" s="332">
        <f t="shared" si="75"/>
        <v>0</v>
      </c>
      <c r="J157" s="355"/>
      <c r="K157" s="355"/>
      <c r="L157" s="332">
        <f t="shared" si="65"/>
        <v>0</v>
      </c>
      <c r="M157" s="330"/>
    </row>
    <row r="158" spans="1:13" ht="23.4" customHeight="1">
      <c r="A158" s="310" t="s">
        <v>659</v>
      </c>
      <c r="B158" s="323" t="s">
        <v>672</v>
      </c>
      <c r="C158" s="306" t="s">
        <v>672</v>
      </c>
      <c r="D158" s="332">
        <f t="shared" si="73"/>
        <v>20</v>
      </c>
      <c r="E158" s="332">
        <f t="shared" si="74"/>
        <v>0</v>
      </c>
      <c r="F158" s="330">
        <v>0</v>
      </c>
      <c r="G158" s="330">
        <v>0</v>
      </c>
      <c r="H158" s="330">
        <v>20</v>
      </c>
      <c r="I158" s="332">
        <f t="shared" si="75"/>
        <v>0</v>
      </c>
      <c r="J158" s="355"/>
      <c r="K158" s="355"/>
      <c r="L158" s="332">
        <f t="shared" si="65"/>
        <v>0</v>
      </c>
      <c r="M158" s="330"/>
    </row>
    <row r="159" spans="1:13" ht="23.4" customHeight="1">
      <c r="A159" s="310" t="s">
        <v>659</v>
      </c>
      <c r="B159" s="324" t="s">
        <v>674</v>
      </c>
      <c r="C159" s="308" t="s">
        <v>674</v>
      </c>
      <c r="D159" s="332">
        <f t="shared" si="73"/>
        <v>20</v>
      </c>
      <c r="E159" s="332">
        <f t="shared" si="74"/>
        <v>0</v>
      </c>
      <c r="F159" s="330">
        <v>0</v>
      </c>
      <c r="G159" s="330">
        <v>0</v>
      </c>
      <c r="H159" s="330">
        <v>20</v>
      </c>
      <c r="I159" s="332">
        <f t="shared" si="75"/>
        <v>0</v>
      </c>
      <c r="J159" s="355"/>
      <c r="K159" s="355"/>
      <c r="L159" s="332">
        <f t="shared" si="65"/>
        <v>0</v>
      </c>
      <c r="M159" s="330"/>
    </row>
    <row r="160" spans="1:13" ht="23.4" customHeight="1">
      <c r="A160" s="310" t="s">
        <v>659</v>
      </c>
      <c r="B160" s="324" t="s">
        <v>675</v>
      </c>
      <c r="C160" s="308" t="s">
        <v>675</v>
      </c>
      <c r="D160" s="332">
        <f t="shared" si="73"/>
        <v>737.28</v>
      </c>
      <c r="E160" s="332">
        <f t="shared" si="74"/>
        <v>87.28</v>
      </c>
      <c r="F160" s="330">
        <v>0</v>
      </c>
      <c r="G160" s="330">
        <v>87.28</v>
      </c>
      <c r="H160" s="330">
        <v>650</v>
      </c>
      <c r="I160" s="332">
        <f t="shared" si="75"/>
        <v>0</v>
      </c>
      <c r="J160" s="355"/>
      <c r="K160" s="355"/>
      <c r="L160" s="332">
        <f t="shared" si="65"/>
        <v>0</v>
      </c>
      <c r="M160" s="330"/>
    </row>
    <row r="161" spans="1:13" ht="23.4" customHeight="1">
      <c r="A161" s="310" t="s">
        <v>659</v>
      </c>
      <c r="B161" s="324" t="s">
        <v>698</v>
      </c>
      <c r="C161" s="308" t="s">
        <v>698</v>
      </c>
      <c r="D161" s="332">
        <f t="shared" si="73"/>
        <v>20</v>
      </c>
      <c r="E161" s="332">
        <f t="shared" si="74"/>
        <v>0</v>
      </c>
      <c r="F161" s="330">
        <v>0</v>
      </c>
      <c r="G161" s="330">
        <v>0</v>
      </c>
      <c r="H161" s="330">
        <v>20</v>
      </c>
      <c r="I161" s="332">
        <f t="shared" si="75"/>
        <v>0</v>
      </c>
      <c r="J161" s="355"/>
      <c r="K161" s="355"/>
      <c r="L161" s="332">
        <f t="shared" si="65"/>
        <v>0</v>
      </c>
      <c r="M161" s="330"/>
    </row>
    <row r="162" spans="1:13" ht="23.4" customHeight="1">
      <c r="A162" s="310" t="s">
        <v>659</v>
      </c>
      <c r="B162" s="324" t="s">
        <v>699</v>
      </c>
      <c r="C162" s="308" t="s">
        <v>699</v>
      </c>
      <c r="D162" s="332">
        <f t="shared" si="73"/>
        <v>20</v>
      </c>
      <c r="E162" s="332">
        <f t="shared" si="74"/>
        <v>0</v>
      </c>
      <c r="F162" s="330">
        <v>0</v>
      </c>
      <c r="G162" s="330">
        <v>0</v>
      </c>
      <c r="H162" s="330">
        <v>20</v>
      </c>
      <c r="I162" s="332">
        <f t="shared" si="75"/>
        <v>0</v>
      </c>
      <c r="J162" s="355"/>
      <c r="K162" s="355"/>
      <c r="L162" s="332">
        <f t="shared" si="65"/>
        <v>0</v>
      </c>
      <c r="M162" s="330"/>
    </row>
    <row r="163" spans="1:13" ht="23.4" customHeight="1">
      <c r="A163" s="310" t="s">
        <v>659</v>
      </c>
      <c r="B163" s="324" t="s">
        <v>700</v>
      </c>
      <c r="C163" s="308" t="s">
        <v>700</v>
      </c>
      <c r="D163" s="332">
        <f t="shared" si="73"/>
        <v>20</v>
      </c>
      <c r="E163" s="332">
        <f t="shared" si="74"/>
        <v>0</v>
      </c>
      <c r="F163" s="330">
        <v>0</v>
      </c>
      <c r="G163" s="330">
        <v>0</v>
      </c>
      <c r="H163" s="330">
        <v>20</v>
      </c>
      <c r="I163" s="332">
        <f t="shared" si="75"/>
        <v>0</v>
      </c>
      <c r="J163" s="355"/>
      <c r="K163" s="355"/>
      <c r="L163" s="332">
        <f t="shared" si="65"/>
        <v>0</v>
      </c>
      <c r="M163" s="330"/>
    </row>
    <row r="164" spans="1:13" ht="23.4" customHeight="1">
      <c r="A164" s="310" t="s">
        <v>659</v>
      </c>
      <c r="B164" s="324" t="s">
        <v>671</v>
      </c>
      <c r="C164" s="308" t="s">
        <v>671</v>
      </c>
      <c r="D164" s="332">
        <f t="shared" si="73"/>
        <v>20</v>
      </c>
      <c r="E164" s="332">
        <f t="shared" si="74"/>
        <v>0</v>
      </c>
      <c r="F164" s="330">
        <v>0</v>
      </c>
      <c r="G164" s="330">
        <v>0</v>
      </c>
      <c r="H164" s="330">
        <v>20</v>
      </c>
      <c r="I164" s="332">
        <f t="shared" si="75"/>
        <v>0</v>
      </c>
      <c r="J164" s="355"/>
      <c r="K164" s="355"/>
      <c r="L164" s="332">
        <f t="shared" si="65"/>
        <v>0</v>
      </c>
      <c r="M164" s="330"/>
    </row>
    <row r="165" spans="1:13" s="339" customFormat="1" ht="30.4" customHeight="1">
      <c r="A165" s="307">
        <v>7</v>
      </c>
      <c r="B165" s="325" t="s">
        <v>727</v>
      </c>
      <c r="C165" s="311" t="s">
        <v>694</v>
      </c>
      <c r="D165" s="354">
        <f t="shared" si="73"/>
        <v>37.601999999999997</v>
      </c>
      <c r="E165" s="354">
        <f t="shared" si="74"/>
        <v>37.601999999999997</v>
      </c>
      <c r="F165" s="335"/>
      <c r="G165" s="335">
        <v>37.601999999999997</v>
      </c>
      <c r="H165" s="335">
        <v>0</v>
      </c>
      <c r="I165" s="354">
        <f t="shared" si="75"/>
        <v>0</v>
      </c>
      <c r="J165" s="356"/>
      <c r="K165" s="356"/>
      <c r="L165" s="354">
        <f t="shared" si="65"/>
        <v>0</v>
      </c>
      <c r="M165" s="335"/>
    </row>
    <row r="166" spans="1:13" s="339" customFormat="1" ht="33.9" customHeight="1">
      <c r="A166" s="307">
        <v>8</v>
      </c>
      <c r="B166" s="325" t="s">
        <v>728</v>
      </c>
      <c r="C166" s="311" t="s">
        <v>731</v>
      </c>
      <c r="D166" s="354">
        <f t="shared" si="73"/>
        <v>200</v>
      </c>
      <c r="E166" s="354">
        <f t="shared" si="74"/>
        <v>200</v>
      </c>
      <c r="F166" s="335"/>
      <c r="G166" s="335">
        <v>200</v>
      </c>
      <c r="H166" s="335">
        <v>0</v>
      </c>
      <c r="I166" s="354">
        <f t="shared" si="75"/>
        <v>0</v>
      </c>
      <c r="J166" s="356"/>
      <c r="K166" s="356"/>
      <c r="L166" s="354">
        <f t="shared" si="65"/>
        <v>0</v>
      </c>
      <c r="M166" s="335"/>
    </row>
    <row r="167" spans="1:13" s="339" customFormat="1" ht="67.5" customHeight="1">
      <c r="A167" s="307">
        <v>9</v>
      </c>
      <c r="B167" s="325" t="s">
        <v>729</v>
      </c>
      <c r="C167" s="311" t="s">
        <v>694</v>
      </c>
      <c r="D167" s="354">
        <f t="shared" si="73"/>
        <v>2.6310600000000002</v>
      </c>
      <c r="E167" s="354">
        <f t="shared" si="74"/>
        <v>2.6310600000000002</v>
      </c>
      <c r="F167" s="335"/>
      <c r="G167" s="335">
        <v>2.6310600000000002</v>
      </c>
      <c r="H167" s="335">
        <v>0</v>
      </c>
      <c r="I167" s="354">
        <f t="shared" si="75"/>
        <v>0</v>
      </c>
      <c r="J167" s="356"/>
      <c r="K167" s="356"/>
      <c r="L167" s="354">
        <f t="shared" si="65"/>
        <v>0</v>
      </c>
      <c r="M167" s="335"/>
    </row>
    <row r="168" spans="1:13" s="339" customFormat="1" ht="37.9" customHeight="1">
      <c r="A168" s="307">
        <v>10</v>
      </c>
      <c r="B168" s="325" t="s">
        <v>730</v>
      </c>
      <c r="C168" s="311" t="s">
        <v>732</v>
      </c>
      <c r="D168" s="354">
        <f t="shared" si="73"/>
        <v>55</v>
      </c>
      <c r="E168" s="354"/>
      <c r="F168" s="335"/>
      <c r="G168" s="335">
        <v>0</v>
      </c>
      <c r="H168" s="335">
        <v>55</v>
      </c>
      <c r="I168" s="354">
        <f t="shared" si="75"/>
        <v>0</v>
      </c>
      <c r="J168" s="356"/>
      <c r="K168" s="356"/>
      <c r="L168" s="354">
        <f t="shared" si="65"/>
        <v>0</v>
      </c>
      <c r="M168" s="335"/>
    </row>
    <row r="169" spans="1:13" s="343" customFormat="1" ht="37.9" customHeight="1">
      <c r="A169" s="307">
        <v>11</v>
      </c>
      <c r="B169" s="325" t="s">
        <v>768</v>
      </c>
      <c r="C169" s="311" t="s">
        <v>675</v>
      </c>
      <c r="D169" s="354">
        <f t="shared" si="73"/>
        <v>600</v>
      </c>
      <c r="E169" s="354"/>
      <c r="F169" s="335"/>
      <c r="G169" s="335">
        <v>0</v>
      </c>
      <c r="H169" s="335">
        <v>600</v>
      </c>
      <c r="I169" s="354">
        <f t="shared" si="75"/>
        <v>0</v>
      </c>
      <c r="J169" s="356"/>
      <c r="K169" s="356"/>
      <c r="L169" s="354">
        <f t="shared" si="65"/>
        <v>0</v>
      </c>
      <c r="M169" s="335"/>
    </row>
    <row r="170" spans="1:13" s="343" customFormat="1" ht="37.9" customHeight="1">
      <c r="A170" s="307">
        <v>12</v>
      </c>
      <c r="B170" s="325" t="s">
        <v>769</v>
      </c>
      <c r="C170" s="311"/>
      <c r="D170" s="354">
        <f t="shared" si="73"/>
        <v>250</v>
      </c>
      <c r="E170" s="354"/>
      <c r="F170" s="335"/>
      <c r="G170" s="335">
        <v>0</v>
      </c>
      <c r="H170" s="335">
        <v>250</v>
      </c>
      <c r="I170" s="354">
        <f t="shared" si="75"/>
        <v>0</v>
      </c>
      <c r="J170" s="356"/>
      <c r="K170" s="356"/>
      <c r="L170" s="354">
        <f t="shared" si="65"/>
        <v>0</v>
      </c>
      <c r="M170" s="335"/>
    </row>
    <row r="171" spans="1:13" s="339" customFormat="1" ht="28.5" customHeight="1">
      <c r="A171" s="305" t="s">
        <v>29</v>
      </c>
      <c r="B171" s="321" t="s">
        <v>777</v>
      </c>
      <c r="C171" s="305"/>
      <c r="D171" s="346">
        <f t="shared" ref="D171:G171" si="76">D172+D174+D176+D202+D215+D222+D224+D237+D239</f>
        <v>66610.847460999998</v>
      </c>
      <c r="E171" s="346">
        <f t="shared" si="76"/>
        <v>27321.847460999998</v>
      </c>
      <c r="F171" s="346">
        <f t="shared" si="76"/>
        <v>20.196961000000002</v>
      </c>
      <c r="G171" s="346">
        <f t="shared" si="76"/>
        <v>27301.6505</v>
      </c>
      <c r="H171" s="346">
        <f>H172+H174+H176+H202+H215+H222+H224+H237+H239</f>
        <v>39289</v>
      </c>
      <c r="I171" s="346">
        <f t="shared" ref="I171" si="77">I172+I174+I176+I202+I215+I222+I224+I237+I239</f>
        <v>0</v>
      </c>
      <c r="J171" s="346">
        <f t="shared" ref="J171:K171" si="78">J172+J174+J176+J202+J215+J222+J224+J237+J239</f>
        <v>0</v>
      </c>
      <c r="K171" s="346">
        <f t="shared" si="78"/>
        <v>0</v>
      </c>
      <c r="L171" s="346">
        <f t="shared" si="65"/>
        <v>0</v>
      </c>
      <c r="M171" s="346"/>
    </row>
    <row r="172" spans="1:13" ht="28.5" customHeight="1">
      <c r="A172" s="307" t="s">
        <v>5</v>
      </c>
      <c r="B172" s="347" t="s">
        <v>701</v>
      </c>
      <c r="C172" s="307"/>
      <c r="D172" s="335">
        <f t="shared" ref="D172:K172" si="79">D173</f>
        <v>5352.5315000000001</v>
      </c>
      <c r="E172" s="335">
        <f t="shared" si="79"/>
        <v>1513.5315000000001</v>
      </c>
      <c r="F172" s="335">
        <f t="shared" si="79"/>
        <v>0</v>
      </c>
      <c r="G172" s="335">
        <f t="shared" si="79"/>
        <v>1513.5315000000001</v>
      </c>
      <c r="H172" s="335">
        <f t="shared" si="79"/>
        <v>3839</v>
      </c>
      <c r="I172" s="335">
        <f t="shared" si="79"/>
        <v>0</v>
      </c>
      <c r="J172" s="335">
        <f t="shared" si="79"/>
        <v>0</v>
      </c>
      <c r="K172" s="335">
        <f t="shared" si="79"/>
        <v>0</v>
      </c>
      <c r="L172" s="335">
        <f t="shared" si="65"/>
        <v>0</v>
      </c>
      <c r="M172" s="335"/>
    </row>
    <row r="173" spans="1:13" ht="19.5" customHeight="1">
      <c r="A173" s="312" t="s">
        <v>659</v>
      </c>
      <c r="B173" s="326" t="s">
        <v>702</v>
      </c>
      <c r="C173" s="310" t="s">
        <v>702</v>
      </c>
      <c r="D173" s="332">
        <f t="shared" ref="D173:D175" si="80">E173+H173</f>
        <v>5352.5315000000001</v>
      </c>
      <c r="E173" s="332">
        <f>F173+G173</f>
        <v>1513.5315000000001</v>
      </c>
      <c r="F173" s="330"/>
      <c r="G173" s="330">
        <v>1513.5315000000001</v>
      </c>
      <c r="H173" s="330">
        <v>3839</v>
      </c>
      <c r="I173" s="332">
        <f>J173+K173</f>
        <v>0</v>
      </c>
      <c r="J173" s="355"/>
      <c r="K173" s="355"/>
      <c r="L173" s="332">
        <f t="shared" si="65"/>
        <v>0</v>
      </c>
      <c r="M173" s="330"/>
    </row>
    <row r="174" spans="1:13" s="343" customFormat="1" ht="19.5" customHeight="1">
      <c r="A174" s="312" t="s">
        <v>7</v>
      </c>
      <c r="B174" s="347" t="s">
        <v>770</v>
      </c>
      <c r="C174" s="307"/>
      <c r="D174" s="356">
        <f t="shared" ref="D174:G174" si="81">D175</f>
        <v>31</v>
      </c>
      <c r="E174" s="356">
        <f t="shared" si="81"/>
        <v>0</v>
      </c>
      <c r="F174" s="356">
        <f t="shared" si="81"/>
        <v>0</v>
      </c>
      <c r="G174" s="356">
        <f t="shared" si="81"/>
        <v>0</v>
      </c>
      <c r="H174" s="356">
        <f>H175</f>
        <v>31</v>
      </c>
      <c r="I174" s="356">
        <f>I175</f>
        <v>0</v>
      </c>
      <c r="J174" s="356">
        <f t="shared" ref="J174:K174" si="82">J175</f>
        <v>0</v>
      </c>
      <c r="K174" s="356">
        <f t="shared" si="82"/>
        <v>0</v>
      </c>
      <c r="L174" s="356">
        <f t="shared" si="65"/>
        <v>0</v>
      </c>
      <c r="M174" s="335"/>
    </row>
    <row r="175" spans="1:13" ht="19.5" customHeight="1">
      <c r="A175" s="313" t="s">
        <v>659</v>
      </c>
      <c r="B175" s="326" t="s">
        <v>771</v>
      </c>
      <c r="C175" s="310"/>
      <c r="D175" s="332">
        <f t="shared" si="80"/>
        <v>31</v>
      </c>
      <c r="E175" s="332"/>
      <c r="F175" s="330"/>
      <c r="G175" s="355"/>
      <c r="H175" s="330">
        <v>31</v>
      </c>
      <c r="I175" s="332">
        <f>J175+K175</f>
        <v>0</v>
      </c>
      <c r="J175" s="355"/>
      <c r="K175" s="355"/>
      <c r="L175" s="332">
        <f t="shared" si="65"/>
        <v>0</v>
      </c>
      <c r="M175" s="330"/>
    </row>
    <row r="176" spans="1:13" ht="42" customHeight="1">
      <c r="A176" s="307" t="s">
        <v>128</v>
      </c>
      <c r="B176" s="347" t="s">
        <v>703</v>
      </c>
      <c r="C176" s="307"/>
      <c r="D176" s="335">
        <f t="shared" ref="D176" si="83">D177+D189</f>
        <v>43221.673144</v>
      </c>
      <c r="E176" s="335">
        <f t="shared" ref="E176:F176" si="84">E177+E189</f>
        <v>16743.673144</v>
      </c>
      <c r="F176" s="335">
        <f t="shared" si="84"/>
        <v>18.064384</v>
      </c>
      <c r="G176" s="335">
        <f>G177+G189</f>
        <v>16725.608760000003</v>
      </c>
      <c r="H176" s="335">
        <f t="shared" ref="H176:K176" si="85">H177+H189</f>
        <v>26478</v>
      </c>
      <c r="I176" s="335">
        <f t="shared" si="85"/>
        <v>0</v>
      </c>
      <c r="J176" s="335">
        <f t="shared" si="85"/>
        <v>0</v>
      </c>
      <c r="K176" s="335">
        <f t="shared" si="85"/>
        <v>0</v>
      </c>
      <c r="L176" s="335">
        <f t="shared" si="65"/>
        <v>0</v>
      </c>
      <c r="M176" s="335"/>
    </row>
    <row r="177" spans="1:13" s="339" customFormat="1" ht="19.899999999999999" customHeight="1">
      <c r="A177" s="307">
        <v>1</v>
      </c>
      <c r="B177" s="347" t="s">
        <v>704</v>
      </c>
      <c r="C177" s="307"/>
      <c r="D177" s="335">
        <f t="shared" ref="D177:E177" si="86">SUM(D178:D188)</f>
        <v>16674.473845999997</v>
      </c>
      <c r="E177" s="335">
        <f t="shared" si="86"/>
        <v>7606.4738460000008</v>
      </c>
      <c r="F177" s="335">
        <f t="shared" ref="F177:K177" si="87">SUM(F178:F188)</f>
        <v>18.064384</v>
      </c>
      <c r="G177" s="335">
        <f t="shared" si="87"/>
        <v>7588.4094620000014</v>
      </c>
      <c r="H177" s="335">
        <f t="shared" si="87"/>
        <v>9068</v>
      </c>
      <c r="I177" s="335">
        <f t="shared" ref="I177" si="88">SUM(I178:I188)</f>
        <v>0</v>
      </c>
      <c r="J177" s="335">
        <f t="shared" si="87"/>
        <v>0</v>
      </c>
      <c r="K177" s="335">
        <f t="shared" si="87"/>
        <v>0</v>
      </c>
      <c r="L177" s="335">
        <f t="shared" si="65"/>
        <v>0</v>
      </c>
      <c r="M177" s="335"/>
    </row>
    <row r="178" spans="1:13" ht="19.899999999999999" customHeight="1">
      <c r="A178" s="310" t="s">
        <v>659</v>
      </c>
      <c r="B178" s="324" t="s">
        <v>697</v>
      </c>
      <c r="C178" s="308" t="s">
        <v>697</v>
      </c>
      <c r="D178" s="332">
        <f t="shared" ref="D178:D188" si="89">E178+H178</f>
        <v>1486.6191199999998</v>
      </c>
      <c r="E178" s="332">
        <f t="shared" ref="E178:E188" si="90">F178+G178</f>
        <v>602.61911999999995</v>
      </c>
      <c r="F178" s="330">
        <v>0</v>
      </c>
      <c r="G178" s="330">
        <v>602.61911999999995</v>
      </c>
      <c r="H178" s="330">
        <v>884</v>
      </c>
      <c r="I178" s="332">
        <f t="shared" ref="I178:I188" si="91">J178+K178</f>
        <v>0</v>
      </c>
      <c r="J178" s="355"/>
      <c r="K178" s="355"/>
      <c r="L178" s="332">
        <f t="shared" si="65"/>
        <v>0</v>
      </c>
      <c r="M178" s="330"/>
    </row>
    <row r="179" spans="1:13" ht="19.899999999999999" customHeight="1">
      <c r="A179" s="310" t="s">
        <v>659</v>
      </c>
      <c r="B179" s="324" t="s">
        <v>673</v>
      </c>
      <c r="C179" s="308" t="s">
        <v>673</v>
      </c>
      <c r="D179" s="332">
        <f t="shared" si="89"/>
        <v>1629.99927</v>
      </c>
      <c r="E179" s="332">
        <f t="shared" si="90"/>
        <v>848.99927000000002</v>
      </c>
      <c r="F179" s="330">
        <v>0</v>
      </c>
      <c r="G179" s="330">
        <v>848.99927000000002</v>
      </c>
      <c r="H179" s="330">
        <v>781</v>
      </c>
      <c r="I179" s="332">
        <f t="shared" si="91"/>
        <v>0</v>
      </c>
      <c r="J179" s="355"/>
      <c r="K179" s="355"/>
      <c r="L179" s="332">
        <f t="shared" si="65"/>
        <v>0</v>
      </c>
      <c r="M179" s="330"/>
    </row>
    <row r="180" spans="1:13" ht="19.899999999999999" customHeight="1">
      <c r="A180" s="310" t="s">
        <v>659</v>
      </c>
      <c r="B180" s="324" t="s">
        <v>669</v>
      </c>
      <c r="C180" s="308" t="s">
        <v>669</v>
      </c>
      <c r="D180" s="332">
        <f t="shared" si="89"/>
        <v>2119.8137999999999</v>
      </c>
      <c r="E180" s="332">
        <f t="shared" si="90"/>
        <v>1034.8138000000001</v>
      </c>
      <c r="F180" s="330">
        <v>0</v>
      </c>
      <c r="G180" s="330">
        <v>1034.8138000000001</v>
      </c>
      <c r="H180" s="330">
        <v>1085</v>
      </c>
      <c r="I180" s="332">
        <f t="shared" si="91"/>
        <v>0</v>
      </c>
      <c r="J180" s="355"/>
      <c r="K180" s="355"/>
      <c r="L180" s="332">
        <f t="shared" si="65"/>
        <v>0</v>
      </c>
      <c r="M180" s="330"/>
    </row>
    <row r="181" spans="1:13" ht="19.899999999999999" customHeight="1">
      <c r="A181" s="310" t="s">
        <v>659</v>
      </c>
      <c r="B181" s="324" t="s">
        <v>667</v>
      </c>
      <c r="C181" s="308" t="s">
        <v>667</v>
      </c>
      <c r="D181" s="332">
        <f t="shared" si="89"/>
        <v>1732.01385</v>
      </c>
      <c r="E181" s="332">
        <f t="shared" si="90"/>
        <v>732.01385000000005</v>
      </c>
      <c r="F181" s="330">
        <v>2.3563499999999999</v>
      </c>
      <c r="G181" s="330">
        <v>729.65750000000003</v>
      </c>
      <c r="H181" s="330">
        <v>1000</v>
      </c>
      <c r="I181" s="332">
        <f t="shared" si="91"/>
        <v>0</v>
      </c>
      <c r="J181" s="355"/>
      <c r="K181" s="355"/>
      <c r="L181" s="332">
        <f t="shared" si="65"/>
        <v>0</v>
      </c>
      <c r="M181" s="332"/>
    </row>
    <row r="182" spans="1:13" ht="19.899999999999999" customHeight="1">
      <c r="A182" s="310" t="s">
        <v>659</v>
      </c>
      <c r="B182" s="324" t="s">
        <v>672</v>
      </c>
      <c r="C182" s="308" t="s">
        <v>672</v>
      </c>
      <c r="D182" s="332">
        <f t="shared" si="89"/>
        <v>1628.9985000000001</v>
      </c>
      <c r="E182" s="332">
        <f t="shared" si="90"/>
        <v>792.99850000000004</v>
      </c>
      <c r="F182" s="330">
        <v>0</v>
      </c>
      <c r="G182" s="330">
        <v>792.99850000000004</v>
      </c>
      <c r="H182" s="330">
        <v>836</v>
      </c>
      <c r="I182" s="332">
        <f t="shared" si="91"/>
        <v>0</v>
      </c>
      <c r="J182" s="355"/>
      <c r="K182" s="355"/>
      <c r="L182" s="332">
        <f t="shared" si="65"/>
        <v>0</v>
      </c>
      <c r="M182" s="330"/>
    </row>
    <row r="183" spans="1:13" ht="19.899999999999999" customHeight="1">
      <c r="A183" s="310" t="s">
        <v>659</v>
      </c>
      <c r="B183" s="324" t="s">
        <v>674</v>
      </c>
      <c r="C183" s="308" t="s">
        <v>674</v>
      </c>
      <c r="D183" s="332">
        <f t="shared" si="89"/>
        <v>885.4061999999999</v>
      </c>
      <c r="E183" s="332">
        <f t="shared" si="90"/>
        <v>308.40619999999996</v>
      </c>
      <c r="F183" s="330">
        <v>6.5250000000000004</v>
      </c>
      <c r="G183" s="330">
        <v>301.88119999999998</v>
      </c>
      <c r="H183" s="330">
        <v>577</v>
      </c>
      <c r="I183" s="332">
        <f t="shared" si="91"/>
        <v>0</v>
      </c>
      <c r="J183" s="355"/>
      <c r="K183" s="355"/>
      <c r="L183" s="332">
        <f t="shared" si="65"/>
        <v>0</v>
      </c>
      <c r="M183" s="332"/>
    </row>
    <row r="184" spans="1:13" ht="19.899999999999999" customHeight="1">
      <c r="A184" s="310" t="s">
        <v>659</v>
      </c>
      <c r="B184" s="324" t="s">
        <v>675</v>
      </c>
      <c r="C184" s="308" t="s">
        <v>675</v>
      </c>
      <c r="D184" s="332">
        <f t="shared" si="89"/>
        <v>1348.5630000000001</v>
      </c>
      <c r="E184" s="332">
        <f t="shared" si="90"/>
        <v>843.56299999999999</v>
      </c>
      <c r="F184" s="330">
        <v>0</v>
      </c>
      <c r="G184" s="330">
        <v>843.56299999999999</v>
      </c>
      <c r="H184" s="330">
        <v>505</v>
      </c>
      <c r="I184" s="332">
        <f t="shared" si="91"/>
        <v>0</v>
      </c>
      <c r="J184" s="355"/>
      <c r="K184" s="355"/>
      <c r="L184" s="332">
        <f t="shared" si="65"/>
        <v>0</v>
      </c>
      <c r="M184" s="330"/>
    </row>
    <row r="185" spans="1:13" ht="19.899999999999999" customHeight="1">
      <c r="A185" s="310" t="s">
        <v>659</v>
      </c>
      <c r="B185" s="324" t="s">
        <v>698</v>
      </c>
      <c r="C185" s="308" t="s">
        <v>698</v>
      </c>
      <c r="D185" s="332">
        <f t="shared" si="89"/>
        <v>2595.3668299999999</v>
      </c>
      <c r="E185" s="332">
        <f t="shared" si="90"/>
        <v>1163.3668299999999</v>
      </c>
      <c r="F185" s="330">
        <v>0</v>
      </c>
      <c r="G185" s="330">
        <v>1163.3668299999999</v>
      </c>
      <c r="H185" s="330">
        <v>1432</v>
      </c>
      <c r="I185" s="332">
        <f t="shared" si="91"/>
        <v>0</v>
      </c>
      <c r="J185" s="355"/>
      <c r="K185" s="355"/>
      <c r="L185" s="332">
        <f t="shared" si="65"/>
        <v>0</v>
      </c>
      <c r="M185" s="330"/>
    </row>
    <row r="186" spans="1:13" ht="19.899999999999999" customHeight="1">
      <c r="A186" s="310" t="s">
        <v>659</v>
      </c>
      <c r="B186" s="324" t="s">
        <v>699</v>
      </c>
      <c r="C186" s="308" t="s">
        <v>699</v>
      </c>
      <c r="D186" s="332">
        <f t="shared" si="89"/>
        <v>916.98024199999998</v>
      </c>
      <c r="E186" s="332">
        <f t="shared" si="90"/>
        <v>312.98024199999998</v>
      </c>
      <c r="F186" s="330">
        <v>0</v>
      </c>
      <c r="G186" s="330">
        <v>312.98024199999998</v>
      </c>
      <c r="H186" s="330">
        <v>604</v>
      </c>
      <c r="I186" s="332">
        <f t="shared" si="91"/>
        <v>0</v>
      </c>
      <c r="J186" s="355"/>
      <c r="K186" s="355"/>
      <c r="L186" s="332">
        <f t="shared" si="65"/>
        <v>0</v>
      </c>
      <c r="M186" s="330"/>
    </row>
    <row r="187" spans="1:13" ht="19.899999999999999" customHeight="1">
      <c r="A187" s="310" t="s">
        <v>659</v>
      </c>
      <c r="B187" s="324" t="s">
        <v>700</v>
      </c>
      <c r="C187" s="308" t="s">
        <v>700</v>
      </c>
      <c r="D187" s="332">
        <f t="shared" si="89"/>
        <v>1113.9130339999999</v>
      </c>
      <c r="E187" s="332">
        <f t="shared" si="90"/>
        <v>411.91303399999998</v>
      </c>
      <c r="F187" s="330">
        <v>3.483034</v>
      </c>
      <c r="G187" s="330">
        <v>408.43</v>
      </c>
      <c r="H187" s="330">
        <v>702</v>
      </c>
      <c r="I187" s="332">
        <f t="shared" si="91"/>
        <v>0</v>
      </c>
      <c r="J187" s="355"/>
      <c r="K187" s="355"/>
      <c r="L187" s="332">
        <f t="shared" si="65"/>
        <v>0</v>
      </c>
      <c r="M187" s="332"/>
    </row>
    <row r="188" spans="1:13" ht="19.899999999999999" customHeight="1">
      <c r="A188" s="310" t="s">
        <v>659</v>
      </c>
      <c r="B188" s="324" t="s">
        <v>671</v>
      </c>
      <c r="C188" s="308" t="s">
        <v>671</v>
      </c>
      <c r="D188" s="332">
        <f t="shared" si="89"/>
        <v>1216.8000000000002</v>
      </c>
      <c r="E188" s="332">
        <f t="shared" si="90"/>
        <v>554.80000000000007</v>
      </c>
      <c r="F188" s="330">
        <v>5.7</v>
      </c>
      <c r="G188" s="330">
        <v>549.1</v>
      </c>
      <c r="H188" s="330">
        <v>662</v>
      </c>
      <c r="I188" s="332">
        <f t="shared" si="91"/>
        <v>0</v>
      </c>
      <c r="J188" s="355"/>
      <c r="K188" s="355"/>
      <c r="L188" s="332">
        <f t="shared" si="65"/>
        <v>0</v>
      </c>
      <c r="M188" s="332"/>
    </row>
    <row r="189" spans="1:13" s="339" customFormat="1" ht="19.899999999999999" customHeight="1">
      <c r="A189" s="307">
        <v>2</v>
      </c>
      <c r="B189" s="347" t="s">
        <v>705</v>
      </c>
      <c r="C189" s="311"/>
      <c r="D189" s="335">
        <f t="shared" ref="D189:K189" si="92">SUM(D190:D201)</f>
        <v>26547.199298000003</v>
      </c>
      <c r="E189" s="335">
        <f t="shared" si="92"/>
        <v>9137.1992979999995</v>
      </c>
      <c r="F189" s="335">
        <f t="shared" si="92"/>
        <v>0</v>
      </c>
      <c r="G189" s="335">
        <f t="shared" si="92"/>
        <v>9137.1992979999995</v>
      </c>
      <c r="H189" s="335">
        <f t="shared" si="92"/>
        <v>17410</v>
      </c>
      <c r="I189" s="335">
        <f t="shared" ref="I189" si="93">SUM(I190:I201)</f>
        <v>0</v>
      </c>
      <c r="J189" s="335">
        <f t="shared" si="92"/>
        <v>0</v>
      </c>
      <c r="K189" s="335">
        <f t="shared" si="92"/>
        <v>0</v>
      </c>
      <c r="L189" s="335">
        <f t="shared" si="65"/>
        <v>0</v>
      </c>
      <c r="M189" s="335"/>
    </row>
    <row r="190" spans="1:13" s="339" customFormat="1" ht="19.899999999999999" customHeight="1">
      <c r="A190" s="310" t="s">
        <v>659</v>
      </c>
      <c r="B190" s="326" t="s">
        <v>726</v>
      </c>
      <c r="C190" s="311"/>
      <c r="D190" s="332">
        <f t="shared" ref="D190" si="94">E190+H190</f>
        <v>13318</v>
      </c>
      <c r="E190" s="332">
        <f t="shared" ref="E190:E201" si="95">F190+G190</f>
        <v>7402</v>
      </c>
      <c r="F190" s="330">
        <v>0</v>
      </c>
      <c r="G190" s="330">
        <v>7402</v>
      </c>
      <c r="H190" s="330">
        <v>5916</v>
      </c>
      <c r="I190" s="332">
        <f t="shared" ref="I190:I201" si="96">J190+K190</f>
        <v>0</v>
      </c>
      <c r="J190" s="355"/>
      <c r="K190" s="355"/>
      <c r="L190" s="332">
        <f t="shared" si="65"/>
        <v>0</v>
      </c>
      <c r="M190" s="335"/>
    </row>
    <row r="191" spans="1:13" ht="19.899999999999999" customHeight="1">
      <c r="A191" s="310" t="s">
        <v>659</v>
      </c>
      <c r="B191" s="324" t="s">
        <v>697</v>
      </c>
      <c r="C191" s="308" t="s">
        <v>697</v>
      </c>
      <c r="D191" s="332">
        <f t="shared" ref="D191:D201" si="97">E191+H191</f>
        <v>1035.94</v>
      </c>
      <c r="E191" s="332">
        <f t="shared" si="95"/>
        <v>35.94</v>
      </c>
      <c r="F191" s="330">
        <v>0</v>
      </c>
      <c r="G191" s="330">
        <v>35.94</v>
      </c>
      <c r="H191" s="330">
        <v>1000</v>
      </c>
      <c r="I191" s="332">
        <f t="shared" si="96"/>
        <v>0</v>
      </c>
      <c r="J191" s="355"/>
      <c r="K191" s="355"/>
      <c r="L191" s="332">
        <f t="shared" si="65"/>
        <v>0</v>
      </c>
      <c r="M191" s="330"/>
    </row>
    <row r="192" spans="1:13" ht="19.899999999999999" customHeight="1">
      <c r="A192" s="310" t="s">
        <v>659</v>
      </c>
      <c r="B192" s="324" t="s">
        <v>673</v>
      </c>
      <c r="C192" s="308" t="s">
        <v>673</v>
      </c>
      <c r="D192" s="332">
        <f t="shared" si="97"/>
        <v>1062.9804799999999</v>
      </c>
      <c r="E192" s="332">
        <f t="shared" si="95"/>
        <v>7.98048</v>
      </c>
      <c r="F192" s="330">
        <v>0</v>
      </c>
      <c r="G192" s="330">
        <v>7.98048</v>
      </c>
      <c r="H192" s="330">
        <v>1055</v>
      </c>
      <c r="I192" s="332">
        <f t="shared" si="96"/>
        <v>0</v>
      </c>
      <c r="J192" s="355"/>
      <c r="K192" s="355"/>
      <c r="L192" s="332">
        <f t="shared" si="65"/>
        <v>0</v>
      </c>
      <c r="M192" s="330"/>
    </row>
    <row r="193" spans="1:13" ht="19.899999999999999" customHeight="1">
      <c r="A193" s="310" t="s">
        <v>659</v>
      </c>
      <c r="B193" s="324" t="s">
        <v>669</v>
      </c>
      <c r="C193" s="308" t="s">
        <v>669</v>
      </c>
      <c r="D193" s="332">
        <f t="shared" si="97"/>
        <v>1597.623</v>
      </c>
      <c r="E193" s="332">
        <f t="shared" si="95"/>
        <v>592.62300000000005</v>
      </c>
      <c r="F193" s="330">
        <v>0</v>
      </c>
      <c r="G193" s="330">
        <v>592.62300000000005</v>
      </c>
      <c r="H193" s="330">
        <v>1005</v>
      </c>
      <c r="I193" s="332">
        <f t="shared" si="96"/>
        <v>0</v>
      </c>
      <c r="J193" s="355"/>
      <c r="K193" s="355"/>
      <c r="L193" s="332">
        <f t="shared" si="65"/>
        <v>0</v>
      </c>
      <c r="M193" s="330"/>
    </row>
    <row r="194" spans="1:13" ht="19.899999999999999" customHeight="1">
      <c r="A194" s="310" t="s">
        <v>659</v>
      </c>
      <c r="B194" s="324" t="s">
        <v>667</v>
      </c>
      <c r="C194" s="308" t="s">
        <v>667</v>
      </c>
      <c r="D194" s="332">
        <f t="shared" si="97"/>
        <v>995.42499999999995</v>
      </c>
      <c r="E194" s="332">
        <f t="shared" si="95"/>
        <v>1.425</v>
      </c>
      <c r="F194" s="330">
        <v>0</v>
      </c>
      <c r="G194" s="330">
        <v>1.425</v>
      </c>
      <c r="H194" s="330">
        <v>994</v>
      </c>
      <c r="I194" s="332">
        <f t="shared" si="96"/>
        <v>0</v>
      </c>
      <c r="J194" s="355"/>
      <c r="K194" s="355"/>
      <c r="L194" s="332">
        <f t="shared" si="65"/>
        <v>0</v>
      </c>
      <c r="M194" s="330"/>
    </row>
    <row r="195" spans="1:13" ht="19.899999999999999" customHeight="1">
      <c r="A195" s="310" t="s">
        <v>659</v>
      </c>
      <c r="B195" s="324" t="s">
        <v>672</v>
      </c>
      <c r="C195" s="308" t="s">
        <v>672</v>
      </c>
      <c r="D195" s="332">
        <f t="shared" si="97"/>
        <v>1084.893</v>
      </c>
      <c r="E195" s="332">
        <f t="shared" si="95"/>
        <v>26.893000000000001</v>
      </c>
      <c r="F195" s="330">
        <v>0</v>
      </c>
      <c r="G195" s="330">
        <v>26.893000000000001</v>
      </c>
      <c r="H195" s="330">
        <v>1058</v>
      </c>
      <c r="I195" s="332">
        <f t="shared" si="96"/>
        <v>0</v>
      </c>
      <c r="J195" s="355"/>
      <c r="K195" s="355"/>
      <c r="L195" s="332">
        <f t="shared" si="65"/>
        <v>0</v>
      </c>
      <c r="M195" s="330"/>
    </row>
    <row r="196" spans="1:13" ht="19.899999999999999" customHeight="1">
      <c r="A196" s="310" t="s">
        <v>659</v>
      </c>
      <c r="B196" s="324" t="s">
        <v>674</v>
      </c>
      <c r="C196" s="308" t="s">
        <v>674</v>
      </c>
      <c r="D196" s="332">
        <f t="shared" si="97"/>
        <v>1088.450818</v>
      </c>
      <c r="E196" s="332">
        <f t="shared" si="95"/>
        <v>13.450818</v>
      </c>
      <c r="F196" s="330">
        <v>0</v>
      </c>
      <c r="G196" s="330">
        <v>13.450818</v>
      </c>
      <c r="H196" s="330">
        <v>1075</v>
      </c>
      <c r="I196" s="332">
        <f t="shared" si="96"/>
        <v>0</v>
      </c>
      <c r="J196" s="355"/>
      <c r="K196" s="355"/>
      <c r="L196" s="332">
        <f t="shared" si="65"/>
        <v>0</v>
      </c>
      <c r="M196" s="330"/>
    </row>
    <row r="197" spans="1:13" ht="19.899999999999999" customHeight="1">
      <c r="A197" s="310" t="s">
        <v>659</v>
      </c>
      <c r="B197" s="324" t="s">
        <v>675</v>
      </c>
      <c r="C197" s="308" t="s">
        <v>675</v>
      </c>
      <c r="D197" s="332">
        <f t="shared" si="97"/>
        <v>1128.1679999999999</v>
      </c>
      <c r="E197" s="332">
        <f t="shared" si="95"/>
        <v>54.167999999999999</v>
      </c>
      <c r="F197" s="330">
        <v>0</v>
      </c>
      <c r="G197" s="330">
        <v>54.167999999999999</v>
      </c>
      <c r="H197" s="330">
        <v>1074</v>
      </c>
      <c r="I197" s="332">
        <f t="shared" si="96"/>
        <v>0</v>
      </c>
      <c r="J197" s="355"/>
      <c r="K197" s="355"/>
      <c r="L197" s="332">
        <f t="shared" si="65"/>
        <v>0</v>
      </c>
      <c r="M197" s="330"/>
    </row>
    <row r="198" spans="1:13" ht="19.899999999999999" customHeight="1">
      <c r="A198" s="310" t="s">
        <v>659</v>
      </c>
      <c r="B198" s="324" t="s">
        <v>698</v>
      </c>
      <c r="C198" s="308" t="s">
        <v>698</v>
      </c>
      <c r="D198" s="332">
        <f t="shared" si="97"/>
        <v>1100.27</v>
      </c>
      <c r="E198" s="332">
        <f t="shared" si="95"/>
        <v>50.27</v>
      </c>
      <c r="F198" s="330">
        <v>0</v>
      </c>
      <c r="G198" s="330">
        <v>50.27</v>
      </c>
      <c r="H198" s="330">
        <v>1050</v>
      </c>
      <c r="I198" s="332">
        <f t="shared" si="96"/>
        <v>0</v>
      </c>
      <c r="J198" s="355"/>
      <c r="K198" s="355"/>
      <c r="L198" s="332">
        <f t="shared" si="65"/>
        <v>0</v>
      </c>
      <c r="M198" s="330"/>
    </row>
    <row r="199" spans="1:13" ht="19.899999999999999" customHeight="1">
      <c r="A199" s="310" t="s">
        <v>659</v>
      </c>
      <c r="B199" s="324" t="s">
        <v>699</v>
      </c>
      <c r="C199" s="308" t="s">
        <v>699</v>
      </c>
      <c r="D199" s="332">
        <f t="shared" si="97"/>
        <v>1085.009</v>
      </c>
      <c r="E199" s="332">
        <f t="shared" si="95"/>
        <v>17.009</v>
      </c>
      <c r="F199" s="330">
        <v>0</v>
      </c>
      <c r="G199" s="330">
        <v>17.009</v>
      </c>
      <c r="H199" s="330">
        <v>1068</v>
      </c>
      <c r="I199" s="332">
        <f t="shared" si="96"/>
        <v>0</v>
      </c>
      <c r="J199" s="355"/>
      <c r="K199" s="355"/>
      <c r="L199" s="332">
        <f t="shared" si="65"/>
        <v>0</v>
      </c>
      <c r="M199" s="330"/>
    </row>
    <row r="200" spans="1:13" ht="19.899999999999999" customHeight="1">
      <c r="A200" s="310" t="s">
        <v>659</v>
      </c>
      <c r="B200" s="324" t="s">
        <v>700</v>
      </c>
      <c r="C200" s="308" t="s">
        <v>700</v>
      </c>
      <c r="D200" s="332">
        <f t="shared" si="97"/>
        <v>1912.46</v>
      </c>
      <c r="E200" s="332">
        <f t="shared" si="95"/>
        <v>857.46</v>
      </c>
      <c r="F200" s="330">
        <v>0</v>
      </c>
      <c r="G200" s="330">
        <v>857.46</v>
      </c>
      <c r="H200" s="330">
        <v>1055</v>
      </c>
      <c r="I200" s="332">
        <f t="shared" si="96"/>
        <v>0</v>
      </c>
      <c r="J200" s="355"/>
      <c r="K200" s="355"/>
      <c r="L200" s="332">
        <f t="shared" si="65"/>
        <v>0</v>
      </c>
      <c r="M200" s="330"/>
    </row>
    <row r="201" spans="1:13" ht="19.899999999999999" customHeight="1">
      <c r="A201" s="310" t="s">
        <v>659</v>
      </c>
      <c r="B201" s="324" t="s">
        <v>671</v>
      </c>
      <c r="C201" s="308" t="s">
        <v>671</v>
      </c>
      <c r="D201" s="332">
        <f t="shared" si="97"/>
        <v>1137.98</v>
      </c>
      <c r="E201" s="332">
        <f t="shared" si="95"/>
        <v>77.98</v>
      </c>
      <c r="F201" s="330">
        <v>0</v>
      </c>
      <c r="G201" s="330">
        <v>77.98</v>
      </c>
      <c r="H201" s="330">
        <v>1060</v>
      </c>
      <c r="I201" s="332">
        <f t="shared" si="96"/>
        <v>0</v>
      </c>
      <c r="J201" s="355"/>
      <c r="K201" s="355"/>
      <c r="L201" s="332">
        <f t="shared" si="65"/>
        <v>0</v>
      </c>
      <c r="M201" s="330"/>
    </row>
    <row r="202" spans="1:13" ht="53.75" customHeight="1">
      <c r="A202" s="307" t="s">
        <v>128</v>
      </c>
      <c r="B202" s="347" t="s">
        <v>706</v>
      </c>
      <c r="C202" s="307"/>
      <c r="D202" s="335">
        <f t="shared" ref="D202:K202" si="98">D203</f>
        <v>3962.3333270000003</v>
      </c>
      <c r="E202" s="335">
        <f t="shared" si="98"/>
        <v>1.3333269999999999</v>
      </c>
      <c r="F202" s="335">
        <f t="shared" si="98"/>
        <v>0.14532700000000001</v>
      </c>
      <c r="G202" s="335">
        <f t="shared" si="98"/>
        <v>1.1879999999999999</v>
      </c>
      <c r="H202" s="335">
        <f t="shared" si="98"/>
        <v>3961</v>
      </c>
      <c r="I202" s="335">
        <f t="shared" si="98"/>
        <v>0</v>
      </c>
      <c r="J202" s="335">
        <f t="shared" si="98"/>
        <v>0</v>
      </c>
      <c r="K202" s="335">
        <f t="shared" si="98"/>
        <v>0</v>
      </c>
      <c r="L202" s="335">
        <f t="shared" ref="L202:L255" si="99">I202/D202*100</f>
        <v>0</v>
      </c>
      <c r="M202" s="335"/>
    </row>
    <row r="203" spans="1:13" ht="16.5" customHeight="1">
      <c r="A203" s="307"/>
      <c r="B203" s="347" t="s">
        <v>704</v>
      </c>
      <c r="C203" s="307"/>
      <c r="D203" s="335">
        <f t="shared" ref="D203" si="100">SUM(D204:D214)</f>
        <v>3962.3333270000003</v>
      </c>
      <c r="E203" s="335">
        <f t="shared" ref="E203:K203" si="101">SUM(E204:E214)</f>
        <v>1.3333269999999999</v>
      </c>
      <c r="F203" s="335">
        <f t="shared" si="101"/>
        <v>0.14532700000000001</v>
      </c>
      <c r="G203" s="335">
        <f t="shared" si="101"/>
        <v>1.1879999999999999</v>
      </c>
      <c r="H203" s="335">
        <f t="shared" si="101"/>
        <v>3961</v>
      </c>
      <c r="I203" s="335">
        <f t="shared" ref="I203" si="102">SUM(I204:I214)</f>
        <v>0</v>
      </c>
      <c r="J203" s="335">
        <f t="shared" si="101"/>
        <v>0</v>
      </c>
      <c r="K203" s="335">
        <f t="shared" si="101"/>
        <v>0</v>
      </c>
      <c r="L203" s="335">
        <f t="shared" si="99"/>
        <v>0</v>
      </c>
      <c r="M203" s="335"/>
    </row>
    <row r="204" spans="1:13" ht="17.25" customHeight="1">
      <c r="A204" s="310" t="s">
        <v>659</v>
      </c>
      <c r="B204" s="324" t="s">
        <v>697</v>
      </c>
      <c r="C204" s="308" t="s">
        <v>697</v>
      </c>
      <c r="D204" s="332">
        <f t="shared" ref="D204:D214" si="103">E204+H204</f>
        <v>346.3</v>
      </c>
      <c r="E204" s="332">
        <f t="shared" ref="E204:E214" si="104">F204+G204</f>
        <v>0.3</v>
      </c>
      <c r="F204" s="330">
        <v>0</v>
      </c>
      <c r="G204" s="330">
        <v>0.3</v>
      </c>
      <c r="H204" s="330">
        <v>346</v>
      </c>
      <c r="I204" s="332">
        <f t="shared" ref="I204:I214" si="105">J204+K204</f>
        <v>0</v>
      </c>
      <c r="J204" s="355"/>
      <c r="K204" s="355"/>
      <c r="L204" s="332">
        <f t="shared" si="99"/>
        <v>0</v>
      </c>
      <c r="M204" s="330"/>
    </row>
    <row r="205" spans="1:13" ht="17.25" customHeight="1">
      <c r="A205" s="310" t="s">
        <v>659</v>
      </c>
      <c r="B205" s="324" t="s">
        <v>673</v>
      </c>
      <c r="C205" s="308" t="s">
        <v>673</v>
      </c>
      <c r="D205" s="332">
        <f t="shared" si="103"/>
        <v>375</v>
      </c>
      <c r="E205" s="332">
        <f t="shared" si="104"/>
        <v>0</v>
      </c>
      <c r="F205" s="330">
        <v>0</v>
      </c>
      <c r="G205" s="330">
        <v>0</v>
      </c>
      <c r="H205" s="330">
        <v>375</v>
      </c>
      <c r="I205" s="332">
        <f t="shared" si="105"/>
        <v>0</v>
      </c>
      <c r="J205" s="355"/>
      <c r="K205" s="355"/>
      <c r="L205" s="332">
        <f t="shared" si="99"/>
        <v>0</v>
      </c>
      <c r="M205" s="330"/>
    </row>
    <row r="206" spans="1:13" ht="17.25" customHeight="1">
      <c r="A206" s="310" t="s">
        <v>659</v>
      </c>
      <c r="B206" s="324" t="s">
        <v>669</v>
      </c>
      <c r="C206" s="308" t="s">
        <v>669</v>
      </c>
      <c r="D206" s="332">
        <f t="shared" si="103"/>
        <v>347.11732699999999</v>
      </c>
      <c r="E206" s="332">
        <f t="shared" si="104"/>
        <v>0.117327</v>
      </c>
      <c r="F206" s="330">
        <v>0.117327</v>
      </c>
      <c r="G206" s="330">
        <v>0</v>
      </c>
      <c r="H206" s="330">
        <v>347</v>
      </c>
      <c r="I206" s="332">
        <f t="shared" si="105"/>
        <v>0</v>
      </c>
      <c r="J206" s="355"/>
      <c r="K206" s="355"/>
      <c r="L206" s="332">
        <f t="shared" si="99"/>
        <v>0</v>
      </c>
      <c r="M206" s="330"/>
    </row>
    <row r="207" spans="1:13" ht="17.25" customHeight="1">
      <c r="A207" s="310" t="s">
        <v>659</v>
      </c>
      <c r="B207" s="324" t="s">
        <v>667</v>
      </c>
      <c r="C207" s="308" t="s">
        <v>667</v>
      </c>
      <c r="D207" s="332">
        <f t="shared" si="103"/>
        <v>345</v>
      </c>
      <c r="E207" s="332">
        <f t="shared" si="104"/>
        <v>0</v>
      </c>
      <c r="F207" s="330">
        <v>0</v>
      </c>
      <c r="G207" s="330">
        <v>0</v>
      </c>
      <c r="H207" s="330">
        <v>345</v>
      </c>
      <c r="I207" s="332">
        <f t="shared" si="105"/>
        <v>0</v>
      </c>
      <c r="J207" s="355"/>
      <c r="K207" s="355"/>
      <c r="L207" s="332">
        <f t="shared" si="99"/>
        <v>0</v>
      </c>
      <c r="M207" s="330"/>
    </row>
    <row r="208" spans="1:13" ht="17.25" customHeight="1">
      <c r="A208" s="310" t="s">
        <v>659</v>
      </c>
      <c r="B208" s="324" t="s">
        <v>672</v>
      </c>
      <c r="C208" s="308" t="s">
        <v>672</v>
      </c>
      <c r="D208" s="332">
        <f t="shared" si="103"/>
        <v>357</v>
      </c>
      <c r="E208" s="332">
        <f t="shared" si="104"/>
        <v>0</v>
      </c>
      <c r="F208" s="330">
        <v>0</v>
      </c>
      <c r="G208" s="330">
        <v>0</v>
      </c>
      <c r="H208" s="330">
        <v>357</v>
      </c>
      <c r="I208" s="332">
        <f t="shared" si="105"/>
        <v>0</v>
      </c>
      <c r="J208" s="355"/>
      <c r="K208" s="355"/>
      <c r="L208" s="332">
        <f t="shared" si="99"/>
        <v>0</v>
      </c>
      <c r="M208" s="330"/>
    </row>
    <row r="209" spans="1:13" ht="17.25" customHeight="1">
      <c r="A209" s="310" t="s">
        <v>659</v>
      </c>
      <c r="B209" s="324" t="s">
        <v>674</v>
      </c>
      <c r="C209" s="308" t="s">
        <v>674</v>
      </c>
      <c r="D209" s="332">
        <f t="shared" si="103"/>
        <v>379</v>
      </c>
      <c r="E209" s="332">
        <f t="shared" si="104"/>
        <v>0</v>
      </c>
      <c r="F209" s="330">
        <v>0</v>
      </c>
      <c r="G209" s="330">
        <v>0</v>
      </c>
      <c r="H209" s="330">
        <v>379</v>
      </c>
      <c r="I209" s="332">
        <f t="shared" si="105"/>
        <v>0</v>
      </c>
      <c r="J209" s="355"/>
      <c r="K209" s="355"/>
      <c r="L209" s="332">
        <f t="shared" si="99"/>
        <v>0</v>
      </c>
      <c r="M209" s="330"/>
    </row>
    <row r="210" spans="1:13" ht="17.25" customHeight="1">
      <c r="A210" s="310" t="s">
        <v>659</v>
      </c>
      <c r="B210" s="324" t="s">
        <v>675</v>
      </c>
      <c r="C210" s="308" t="s">
        <v>675</v>
      </c>
      <c r="D210" s="332">
        <f t="shared" si="103"/>
        <v>383.88799999999998</v>
      </c>
      <c r="E210" s="332">
        <f t="shared" si="104"/>
        <v>0.88800000000000001</v>
      </c>
      <c r="F210" s="330">
        <v>0</v>
      </c>
      <c r="G210" s="330">
        <v>0.88800000000000001</v>
      </c>
      <c r="H210" s="330">
        <v>383</v>
      </c>
      <c r="I210" s="332">
        <f t="shared" si="105"/>
        <v>0</v>
      </c>
      <c r="J210" s="330"/>
      <c r="K210" s="330"/>
      <c r="L210" s="332">
        <f t="shared" si="99"/>
        <v>0</v>
      </c>
      <c r="M210" s="330"/>
    </row>
    <row r="211" spans="1:13" ht="17.25" customHeight="1">
      <c r="A211" s="310" t="s">
        <v>659</v>
      </c>
      <c r="B211" s="324" t="s">
        <v>698</v>
      </c>
      <c r="C211" s="308" t="s">
        <v>698</v>
      </c>
      <c r="D211" s="332">
        <f t="shared" si="103"/>
        <v>355.02699999999999</v>
      </c>
      <c r="E211" s="332">
        <f t="shared" si="104"/>
        <v>2.7E-2</v>
      </c>
      <c r="F211" s="330">
        <v>2.7E-2</v>
      </c>
      <c r="G211" s="330">
        <v>0</v>
      </c>
      <c r="H211" s="330">
        <v>355</v>
      </c>
      <c r="I211" s="332">
        <f t="shared" si="105"/>
        <v>0</v>
      </c>
      <c r="J211" s="355"/>
      <c r="K211" s="355"/>
      <c r="L211" s="332">
        <f t="shared" si="99"/>
        <v>0</v>
      </c>
      <c r="M211" s="330"/>
    </row>
    <row r="212" spans="1:13" ht="17.25" customHeight="1">
      <c r="A212" s="310" t="s">
        <v>659</v>
      </c>
      <c r="B212" s="324" t="s">
        <v>699</v>
      </c>
      <c r="C212" s="308" t="s">
        <v>699</v>
      </c>
      <c r="D212" s="332">
        <f t="shared" si="103"/>
        <v>360.00099999999998</v>
      </c>
      <c r="E212" s="332">
        <f t="shared" si="104"/>
        <v>1E-3</v>
      </c>
      <c r="F212" s="330">
        <v>1E-3</v>
      </c>
      <c r="G212" s="330">
        <v>0</v>
      </c>
      <c r="H212" s="330">
        <v>360</v>
      </c>
      <c r="I212" s="332">
        <f t="shared" si="105"/>
        <v>0</v>
      </c>
      <c r="J212" s="355"/>
      <c r="K212" s="355"/>
      <c r="L212" s="332">
        <f t="shared" si="99"/>
        <v>0</v>
      </c>
      <c r="M212" s="330"/>
    </row>
    <row r="213" spans="1:13" ht="17.25" customHeight="1">
      <c r="A213" s="310" t="s">
        <v>659</v>
      </c>
      <c r="B213" s="324" t="s">
        <v>700</v>
      </c>
      <c r="C213" s="308" t="s">
        <v>700</v>
      </c>
      <c r="D213" s="332">
        <f t="shared" si="103"/>
        <v>356</v>
      </c>
      <c r="E213" s="332">
        <f t="shared" si="104"/>
        <v>0</v>
      </c>
      <c r="F213" s="330">
        <v>0</v>
      </c>
      <c r="G213" s="330">
        <v>0</v>
      </c>
      <c r="H213" s="330">
        <v>356</v>
      </c>
      <c r="I213" s="332">
        <f t="shared" si="105"/>
        <v>0</v>
      </c>
      <c r="J213" s="355"/>
      <c r="K213" s="355"/>
      <c r="L213" s="332">
        <f t="shared" si="99"/>
        <v>0</v>
      </c>
      <c r="M213" s="330"/>
    </row>
    <row r="214" spans="1:13" ht="17.25" customHeight="1">
      <c r="A214" s="310" t="s">
        <v>659</v>
      </c>
      <c r="B214" s="324" t="s">
        <v>671</v>
      </c>
      <c r="C214" s="308" t="s">
        <v>671</v>
      </c>
      <c r="D214" s="332">
        <f t="shared" si="103"/>
        <v>358</v>
      </c>
      <c r="E214" s="332">
        <f t="shared" si="104"/>
        <v>0</v>
      </c>
      <c r="F214" s="330">
        <v>0</v>
      </c>
      <c r="G214" s="330">
        <v>0</v>
      </c>
      <c r="H214" s="330">
        <v>358</v>
      </c>
      <c r="I214" s="332">
        <f t="shared" si="105"/>
        <v>0</v>
      </c>
      <c r="J214" s="355"/>
      <c r="K214" s="355"/>
      <c r="L214" s="332">
        <f t="shared" si="99"/>
        <v>0</v>
      </c>
      <c r="M214" s="330"/>
    </row>
    <row r="215" spans="1:13" s="339" customFormat="1" ht="29.25" customHeight="1">
      <c r="A215" s="307" t="s">
        <v>130</v>
      </c>
      <c r="B215" s="347" t="s">
        <v>707</v>
      </c>
      <c r="C215" s="307"/>
      <c r="D215" s="335">
        <f t="shared" ref="D215:K215" si="106">SUM(D216:D221)</f>
        <v>8910.3164499999984</v>
      </c>
      <c r="E215" s="335">
        <f t="shared" si="106"/>
        <v>7794.3164499999993</v>
      </c>
      <c r="F215" s="335">
        <f t="shared" si="106"/>
        <v>0</v>
      </c>
      <c r="G215" s="335">
        <f t="shared" si="106"/>
        <v>7794.3164499999993</v>
      </c>
      <c r="H215" s="335">
        <f t="shared" si="106"/>
        <v>1116</v>
      </c>
      <c r="I215" s="335">
        <f t="shared" ref="I215" si="107">SUM(I216:I221)</f>
        <v>0</v>
      </c>
      <c r="J215" s="335">
        <f t="shared" si="106"/>
        <v>0</v>
      </c>
      <c r="K215" s="335">
        <f t="shared" si="106"/>
        <v>0</v>
      </c>
      <c r="L215" s="335">
        <f t="shared" si="99"/>
        <v>0</v>
      </c>
      <c r="M215" s="335"/>
    </row>
    <row r="216" spans="1:13" s="339" customFormat="1" ht="20.25" customHeight="1">
      <c r="A216" s="313">
        <v>1</v>
      </c>
      <c r="B216" s="326" t="s">
        <v>708</v>
      </c>
      <c r="C216" s="310" t="s">
        <v>709</v>
      </c>
      <c r="D216" s="332">
        <f t="shared" ref="D216:D221" si="108">E216+H216</f>
        <v>1632.825</v>
      </c>
      <c r="E216" s="332">
        <f t="shared" ref="E216:E221" si="109">F216+G216</f>
        <v>1632.825</v>
      </c>
      <c r="F216" s="330">
        <v>0</v>
      </c>
      <c r="G216" s="330">
        <v>1632.825</v>
      </c>
      <c r="H216" s="330">
        <v>0</v>
      </c>
      <c r="I216" s="332">
        <f t="shared" ref="I216:I221" si="110">J216+K216</f>
        <v>0</v>
      </c>
      <c r="J216" s="355"/>
      <c r="K216" s="355"/>
      <c r="L216" s="332">
        <f t="shared" si="99"/>
        <v>0</v>
      </c>
      <c r="M216" s="335"/>
    </row>
    <row r="217" spans="1:13" ht="20.25" customHeight="1">
      <c r="A217" s="310">
        <v>2</v>
      </c>
      <c r="B217" s="326" t="s">
        <v>710</v>
      </c>
      <c r="C217" s="310" t="s">
        <v>692</v>
      </c>
      <c r="D217" s="332">
        <f t="shared" si="108"/>
        <v>2933.2359999999999</v>
      </c>
      <c r="E217" s="332">
        <f t="shared" si="109"/>
        <v>2933.2359999999999</v>
      </c>
      <c r="F217" s="330">
        <v>0</v>
      </c>
      <c r="G217" s="330">
        <v>2933.2359999999999</v>
      </c>
      <c r="H217" s="330">
        <v>0</v>
      </c>
      <c r="I217" s="332">
        <f t="shared" si="110"/>
        <v>0</v>
      </c>
      <c r="J217" s="355"/>
      <c r="K217" s="355"/>
      <c r="L217" s="332">
        <f t="shared" si="99"/>
        <v>0</v>
      </c>
      <c r="M217" s="330"/>
    </row>
    <row r="218" spans="1:13" ht="20.25" customHeight="1">
      <c r="A218" s="313">
        <v>3</v>
      </c>
      <c r="B218" s="326" t="s">
        <v>711</v>
      </c>
      <c r="C218" s="310" t="s">
        <v>702</v>
      </c>
      <c r="D218" s="332">
        <f t="shared" si="108"/>
        <v>187</v>
      </c>
      <c r="E218" s="332">
        <f t="shared" si="109"/>
        <v>187</v>
      </c>
      <c r="F218" s="330">
        <v>0</v>
      </c>
      <c r="G218" s="330">
        <v>187</v>
      </c>
      <c r="H218" s="330">
        <v>0</v>
      </c>
      <c r="I218" s="332">
        <f t="shared" si="110"/>
        <v>0</v>
      </c>
      <c r="J218" s="355"/>
      <c r="K218" s="355"/>
      <c r="L218" s="332">
        <f t="shared" si="99"/>
        <v>0</v>
      </c>
      <c r="M218" s="330"/>
    </row>
    <row r="219" spans="1:13" ht="20.25" customHeight="1">
      <c r="A219" s="313">
        <v>3</v>
      </c>
      <c r="B219" s="326" t="s">
        <v>712</v>
      </c>
      <c r="C219" s="310" t="s">
        <v>702</v>
      </c>
      <c r="D219" s="332">
        <f t="shared" si="108"/>
        <v>644.21983999999998</v>
      </c>
      <c r="E219" s="332">
        <f t="shared" si="109"/>
        <v>0.21984000000000001</v>
      </c>
      <c r="F219" s="330">
        <v>0</v>
      </c>
      <c r="G219" s="330">
        <v>0.21984000000000001</v>
      </c>
      <c r="H219" s="330">
        <v>644</v>
      </c>
      <c r="I219" s="332">
        <f t="shared" si="110"/>
        <v>0</v>
      </c>
      <c r="J219" s="355"/>
      <c r="K219" s="355"/>
      <c r="L219" s="332">
        <f t="shared" si="99"/>
        <v>0</v>
      </c>
      <c r="M219" s="330"/>
    </row>
    <row r="220" spans="1:13" ht="20.25" customHeight="1">
      <c r="A220" s="310">
        <v>4</v>
      </c>
      <c r="B220" s="326" t="s">
        <v>713</v>
      </c>
      <c r="C220" s="310" t="s">
        <v>714</v>
      </c>
      <c r="D220" s="332">
        <f t="shared" si="108"/>
        <v>1038</v>
      </c>
      <c r="E220" s="332">
        <f t="shared" si="109"/>
        <v>566</v>
      </c>
      <c r="F220" s="330">
        <v>0</v>
      </c>
      <c r="G220" s="330">
        <v>566</v>
      </c>
      <c r="H220" s="330">
        <v>472</v>
      </c>
      <c r="I220" s="332">
        <f t="shared" si="110"/>
        <v>0</v>
      </c>
      <c r="J220" s="355"/>
      <c r="K220" s="355"/>
      <c r="L220" s="332">
        <f t="shared" si="99"/>
        <v>0</v>
      </c>
      <c r="M220" s="330"/>
    </row>
    <row r="221" spans="1:13" ht="51" customHeight="1">
      <c r="A221" s="313">
        <v>5</v>
      </c>
      <c r="B221" s="331" t="s">
        <v>715</v>
      </c>
      <c r="C221" s="332" t="s">
        <v>716</v>
      </c>
      <c r="D221" s="332">
        <f t="shared" si="108"/>
        <v>2475.0356099999999</v>
      </c>
      <c r="E221" s="332">
        <f t="shared" si="109"/>
        <v>2475.0356099999999</v>
      </c>
      <c r="F221" s="330">
        <v>0</v>
      </c>
      <c r="G221" s="330">
        <v>2475.0356099999999</v>
      </c>
      <c r="H221" s="330">
        <v>0</v>
      </c>
      <c r="I221" s="332">
        <f t="shared" si="110"/>
        <v>0</v>
      </c>
      <c r="J221" s="355"/>
      <c r="K221" s="355"/>
      <c r="L221" s="332">
        <f t="shared" si="99"/>
        <v>0</v>
      </c>
      <c r="M221" s="330"/>
    </row>
    <row r="222" spans="1:13" s="339" customFormat="1" ht="41.75" customHeight="1">
      <c r="A222" s="307" t="s">
        <v>177</v>
      </c>
      <c r="B222" s="347" t="s">
        <v>717</v>
      </c>
      <c r="C222" s="307"/>
      <c r="D222" s="335">
        <f t="shared" ref="D222:K222" si="111">D223</f>
        <v>597.00974399999996</v>
      </c>
      <c r="E222" s="335">
        <f t="shared" si="111"/>
        <v>9.7439999999999992E-3</v>
      </c>
      <c r="F222" s="335">
        <f t="shared" si="111"/>
        <v>0</v>
      </c>
      <c r="G222" s="335">
        <f t="shared" si="111"/>
        <v>9.7439999999999992E-3</v>
      </c>
      <c r="H222" s="335">
        <f t="shared" si="111"/>
        <v>597</v>
      </c>
      <c r="I222" s="335">
        <f t="shared" si="111"/>
        <v>0</v>
      </c>
      <c r="J222" s="335">
        <f t="shared" si="111"/>
        <v>0</v>
      </c>
      <c r="K222" s="335">
        <f t="shared" si="111"/>
        <v>0</v>
      </c>
      <c r="L222" s="335">
        <f t="shared" si="99"/>
        <v>0</v>
      </c>
      <c r="M222" s="335"/>
    </row>
    <row r="223" spans="1:13" ht="26.25" customHeight="1">
      <c r="A223" s="312" t="s">
        <v>659</v>
      </c>
      <c r="B223" s="318" t="s">
        <v>718</v>
      </c>
      <c r="C223" s="304" t="s">
        <v>718</v>
      </c>
      <c r="D223" s="332">
        <f t="shared" ref="D223" si="112">E223+H223</f>
        <v>597.00974399999996</v>
      </c>
      <c r="E223" s="332">
        <f>F223+G223</f>
        <v>9.7439999999999992E-3</v>
      </c>
      <c r="F223" s="330"/>
      <c r="G223" s="355">
        <f>9744/1000000</f>
        <v>9.7439999999999992E-3</v>
      </c>
      <c r="H223" s="330">
        <v>597</v>
      </c>
      <c r="I223" s="332">
        <f>J223+K223</f>
        <v>0</v>
      </c>
      <c r="J223" s="355"/>
      <c r="K223" s="355"/>
      <c r="L223" s="332">
        <f t="shared" si="99"/>
        <v>0</v>
      </c>
      <c r="M223" s="330"/>
    </row>
    <row r="224" spans="1:13" s="339" customFormat="1" ht="33" customHeight="1">
      <c r="A224" s="307" t="s">
        <v>174</v>
      </c>
      <c r="B224" s="347" t="s">
        <v>719</v>
      </c>
      <c r="C224" s="307"/>
      <c r="D224" s="335">
        <f t="shared" ref="D224:G224" si="113">SUM(D225:D236)</f>
        <v>2027.5048459999996</v>
      </c>
      <c r="E224" s="335">
        <f t="shared" si="113"/>
        <v>346.50484599999999</v>
      </c>
      <c r="F224" s="335">
        <f t="shared" si="113"/>
        <v>0</v>
      </c>
      <c r="G224" s="335">
        <f t="shared" si="113"/>
        <v>346.50484599999999</v>
      </c>
      <c r="H224" s="335">
        <f>SUM(H225:H236)</f>
        <v>1680.9999999999998</v>
      </c>
      <c r="I224" s="335">
        <f t="shared" ref="I224" si="114">SUM(I225:I236)</f>
        <v>0</v>
      </c>
      <c r="J224" s="335">
        <f t="shared" ref="J224:K224" si="115">SUM(J225:J236)</f>
        <v>0</v>
      </c>
      <c r="K224" s="335">
        <f t="shared" si="115"/>
        <v>0</v>
      </c>
      <c r="L224" s="335">
        <f t="shared" si="99"/>
        <v>0</v>
      </c>
      <c r="M224" s="335"/>
    </row>
    <row r="225" spans="1:13" ht="17.25" customHeight="1">
      <c r="A225" s="312" t="s">
        <v>659</v>
      </c>
      <c r="B225" s="326" t="s">
        <v>720</v>
      </c>
      <c r="C225" s="310" t="s">
        <v>720</v>
      </c>
      <c r="D225" s="332">
        <f t="shared" ref="D225:D236" si="116">E225+H225</f>
        <v>1355.104846</v>
      </c>
      <c r="E225" s="332">
        <f>F225+G225</f>
        <v>346.50484599999999</v>
      </c>
      <c r="F225" s="330">
        <v>0</v>
      </c>
      <c r="G225" s="330">
        <v>346.50484599999999</v>
      </c>
      <c r="H225" s="330">
        <v>1008.6</v>
      </c>
      <c r="I225" s="332">
        <f>J225+K225</f>
        <v>0</v>
      </c>
      <c r="J225" s="355"/>
      <c r="K225" s="355"/>
      <c r="L225" s="332">
        <f t="shared" si="99"/>
        <v>0</v>
      </c>
      <c r="M225" s="330"/>
    </row>
    <row r="226" spans="1:13" ht="17.25" customHeight="1">
      <c r="A226" s="310" t="s">
        <v>659</v>
      </c>
      <c r="B226" s="324" t="s">
        <v>697</v>
      </c>
      <c r="C226" s="308" t="s">
        <v>697</v>
      </c>
      <c r="D226" s="332">
        <f t="shared" si="116"/>
        <v>54.8</v>
      </c>
      <c r="E226" s="332"/>
      <c r="F226" s="330">
        <v>0</v>
      </c>
      <c r="G226" s="330">
        <v>0</v>
      </c>
      <c r="H226" s="330">
        <v>54.8</v>
      </c>
      <c r="I226" s="332">
        <f t="shared" ref="I226:I236" si="117">J226+K226</f>
        <v>0</v>
      </c>
      <c r="J226" s="355"/>
      <c r="K226" s="355"/>
      <c r="L226" s="332">
        <f t="shared" si="99"/>
        <v>0</v>
      </c>
      <c r="M226" s="330"/>
    </row>
    <row r="227" spans="1:13" ht="17.25" customHeight="1">
      <c r="A227" s="310" t="s">
        <v>659</v>
      </c>
      <c r="B227" s="324" t="s">
        <v>673</v>
      </c>
      <c r="C227" s="308" t="s">
        <v>673</v>
      </c>
      <c r="D227" s="332">
        <f t="shared" si="116"/>
        <v>47.3</v>
      </c>
      <c r="E227" s="332"/>
      <c r="F227" s="330">
        <v>0</v>
      </c>
      <c r="G227" s="330">
        <v>0</v>
      </c>
      <c r="H227" s="330">
        <v>47.3</v>
      </c>
      <c r="I227" s="332">
        <f t="shared" si="117"/>
        <v>0</v>
      </c>
      <c r="J227" s="355"/>
      <c r="K227" s="355"/>
      <c r="L227" s="332">
        <f t="shared" si="99"/>
        <v>0</v>
      </c>
      <c r="M227" s="330"/>
    </row>
    <row r="228" spans="1:13" ht="17.25" customHeight="1">
      <c r="A228" s="310" t="s">
        <v>659</v>
      </c>
      <c r="B228" s="324" t="s">
        <v>669</v>
      </c>
      <c r="C228" s="308" t="s">
        <v>669</v>
      </c>
      <c r="D228" s="332">
        <f t="shared" si="116"/>
        <v>47.3</v>
      </c>
      <c r="E228" s="332"/>
      <c r="F228" s="330">
        <v>0</v>
      </c>
      <c r="G228" s="330">
        <v>0</v>
      </c>
      <c r="H228" s="330">
        <v>47.3</v>
      </c>
      <c r="I228" s="332">
        <f t="shared" si="117"/>
        <v>0</v>
      </c>
      <c r="J228" s="355"/>
      <c r="K228" s="355"/>
      <c r="L228" s="332">
        <f t="shared" si="99"/>
        <v>0</v>
      </c>
      <c r="M228" s="330"/>
    </row>
    <row r="229" spans="1:13" ht="17.25" customHeight="1">
      <c r="A229" s="310" t="s">
        <v>659</v>
      </c>
      <c r="B229" s="324" t="s">
        <v>667</v>
      </c>
      <c r="C229" s="308" t="s">
        <v>667</v>
      </c>
      <c r="D229" s="332">
        <f t="shared" si="116"/>
        <v>84.8</v>
      </c>
      <c r="E229" s="332"/>
      <c r="F229" s="330">
        <v>0</v>
      </c>
      <c r="G229" s="330">
        <v>0</v>
      </c>
      <c r="H229" s="330">
        <v>84.8</v>
      </c>
      <c r="I229" s="332">
        <f t="shared" si="117"/>
        <v>0</v>
      </c>
      <c r="J229" s="355"/>
      <c r="K229" s="355"/>
      <c r="L229" s="332">
        <f t="shared" si="99"/>
        <v>0</v>
      </c>
      <c r="M229" s="330"/>
    </row>
    <row r="230" spans="1:13" ht="17.25" customHeight="1">
      <c r="A230" s="310" t="s">
        <v>659</v>
      </c>
      <c r="B230" s="324" t="s">
        <v>672</v>
      </c>
      <c r="C230" s="308" t="s">
        <v>672</v>
      </c>
      <c r="D230" s="332">
        <f t="shared" si="116"/>
        <v>54.8</v>
      </c>
      <c r="E230" s="332"/>
      <c r="F230" s="330">
        <v>0</v>
      </c>
      <c r="G230" s="330">
        <v>0</v>
      </c>
      <c r="H230" s="330">
        <v>54.8</v>
      </c>
      <c r="I230" s="332">
        <f t="shared" si="117"/>
        <v>0</v>
      </c>
      <c r="J230" s="355"/>
      <c r="K230" s="355"/>
      <c r="L230" s="332">
        <f t="shared" si="99"/>
        <v>0</v>
      </c>
      <c r="M230" s="330"/>
    </row>
    <row r="231" spans="1:13" ht="17.25" customHeight="1">
      <c r="A231" s="310" t="s">
        <v>659</v>
      </c>
      <c r="B231" s="324" t="s">
        <v>674</v>
      </c>
      <c r="C231" s="308" t="s">
        <v>674</v>
      </c>
      <c r="D231" s="332">
        <f t="shared" si="116"/>
        <v>53.8</v>
      </c>
      <c r="E231" s="332"/>
      <c r="F231" s="330">
        <v>0</v>
      </c>
      <c r="G231" s="330">
        <v>0</v>
      </c>
      <c r="H231" s="330">
        <v>53.8</v>
      </c>
      <c r="I231" s="332">
        <f t="shared" si="117"/>
        <v>0</v>
      </c>
      <c r="J231" s="355"/>
      <c r="K231" s="355"/>
      <c r="L231" s="332">
        <f t="shared" si="99"/>
        <v>0</v>
      </c>
      <c r="M231" s="330"/>
    </row>
    <row r="232" spans="1:13" ht="17.25" customHeight="1">
      <c r="A232" s="310" t="s">
        <v>659</v>
      </c>
      <c r="B232" s="324" t="s">
        <v>675</v>
      </c>
      <c r="C232" s="308" t="s">
        <v>675</v>
      </c>
      <c r="D232" s="332">
        <f t="shared" si="116"/>
        <v>54.8</v>
      </c>
      <c r="E232" s="332"/>
      <c r="F232" s="330">
        <v>0</v>
      </c>
      <c r="G232" s="330">
        <v>0</v>
      </c>
      <c r="H232" s="330">
        <v>54.8</v>
      </c>
      <c r="I232" s="332">
        <f t="shared" si="117"/>
        <v>0</v>
      </c>
      <c r="J232" s="355"/>
      <c r="K232" s="355"/>
      <c r="L232" s="332">
        <f t="shared" si="99"/>
        <v>0</v>
      </c>
      <c r="M232" s="330"/>
    </row>
    <row r="233" spans="1:13" ht="17.25" customHeight="1">
      <c r="A233" s="310" t="s">
        <v>659</v>
      </c>
      <c r="B233" s="324" t="s">
        <v>698</v>
      </c>
      <c r="C233" s="308" t="s">
        <v>698</v>
      </c>
      <c r="D233" s="332">
        <f t="shared" si="116"/>
        <v>62.8</v>
      </c>
      <c r="E233" s="332"/>
      <c r="F233" s="330">
        <v>0</v>
      </c>
      <c r="G233" s="330">
        <v>0</v>
      </c>
      <c r="H233" s="330">
        <v>62.8</v>
      </c>
      <c r="I233" s="332">
        <f t="shared" si="117"/>
        <v>0</v>
      </c>
      <c r="J233" s="355"/>
      <c r="K233" s="355"/>
      <c r="L233" s="332">
        <f t="shared" si="99"/>
        <v>0</v>
      </c>
      <c r="M233" s="330"/>
    </row>
    <row r="234" spans="1:13" ht="17.25" customHeight="1">
      <c r="A234" s="310" t="s">
        <v>659</v>
      </c>
      <c r="B234" s="324" t="s">
        <v>699</v>
      </c>
      <c r="C234" s="308" t="s">
        <v>699</v>
      </c>
      <c r="D234" s="332">
        <f t="shared" si="116"/>
        <v>70.2</v>
      </c>
      <c r="E234" s="332"/>
      <c r="F234" s="330">
        <v>0</v>
      </c>
      <c r="G234" s="330">
        <v>0</v>
      </c>
      <c r="H234" s="330">
        <v>70.2</v>
      </c>
      <c r="I234" s="332">
        <f t="shared" si="117"/>
        <v>0</v>
      </c>
      <c r="J234" s="355"/>
      <c r="K234" s="355"/>
      <c r="L234" s="332">
        <f t="shared" si="99"/>
        <v>0</v>
      </c>
      <c r="M234" s="330"/>
    </row>
    <row r="235" spans="1:13" ht="17.25" customHeight="1">
      <c r="A235" s="310" t="s">
        <v>659</v>
      </c>
      <c r="B235" s="324" t="s">
        <v>700</v>
      </c>
      <c r="C235" s="308" t="s">
        <v>700</v>
      </c>
      <c r="D235" s="332">
        <f t="shared" si="116"/>
        <v>87</v>
      </c>
      <c r="E235" s="332"/>
      <c r="F235" s="330">
        <v>0</v>
      </c>
      <c r="G235" s="330">
        <v>0</v>
      </c>
      <c r="H235" s="330">
        <v>87</v>
      </c>
      <c r="I235" s="332">
        <f t="shared" si="117"/>
        <v>0</v>
      </c>
      <c r="J235" s="355"/>
      <c r="K235" s="355"/>
      <c r="L235" s="332">
        <f t="shared" si="99"/>
        <v>0</v>
      </c>
      <c r="M235" s="330"/>
    </row>
    <row r="236" spans="1:13" ht="17.25" customHeight="1">
      <c r="A236" s="310" t="s">
        <v>659</v>
      </c>
      <c r="B236" s="324" t="s">
        <v>671</v>
      </c>
      <c r="C236" s="308" t="s">
        <v>671</v>
      </c>
      <c r="D236" s="332">
        <f t="shared" si="116"/>
        <v>54.8</v>
      </c>
      <c r="E236" s="332"/>
      <c r="F236" s="330">
        <v>0</v>
      </c>
      <c r="G236" s="330">
        <v>0</v>
      </c>
      <c r="H236" s="330">
        <v>54.8</v>
      </c>
      <c r="I236" s="332">
        <f t="shared" si="117"/>
        <v>0</v>
      </c>
      <c r="J236" s="355"/>
      <c r="K236" s="355"/>
      <c r="L236" s="332">
        <f t="shared" si="99"/>
        <v>0</v>
      </c>
      <c r="M236" s="330"/>
    </row>
    <row r="237" spans="1:13" s="339" customFormat="1" ht="30" customHeight="1">
      <c r="A237" s="307" t="s">
        <v>166</v>
      </c>
      <c r="B237" s="347" t="s">
        <v>721</v>
      </c>
      <c r="C237" s="307"/>
      <c r="D237" s="335">
        <f t="shared" ref="D237:K237" si="118">D238</f>
        <v>377.96</v>
      </c>
      <c r="E237" s="335">
        <f t="shared" si="118"/>
        <v>1.96</v>
      </c>
      <c r="F237" s="335">
        <f t="shared" si="118"/>
        <v>1.96</v>
      </c>
      <c r="G237" s="335">
        <f t="shared" si="118"/>
        <v>0</v>
      </c>
      <c r="H237" s="335">
        <f t="shared" si="118"/>
        <v>376</v>
      </c>
      <c r="I237" s="335">
        <f t="shared" si="118"/>
        <v>0</v>
      </c>
      <c r="J237" s="335">
        <f t="shared" si="118"/>
        <v>0</v>
      </c>
      <c r="K237" s="335">
        <f t="shared" si="118"/>
        <v>0</v>
      </c>
      <c r="L237" s="335">
        <f t="shared" si="99"/>
        <v>0</v>
      </c>
      <c r="M237" s="335"/>
    </row>
    <row r="238" spans="1:13" ht="17.25" customHeight="1">
      <c r="A238" s="312" t="s">
        <v>659</v>
      </c>
      <c r="B238" s="326" t="s">
        <v>722</v>
      </c>
      <c r="C238" s="310" t="s">
        <v>723</v>
      </c>
      <c r="D238" s="332">
        <f t="shared" ref="D238" si="119">E238+H238</f>
        <v>377.96</v>
      </c>
      <c r="E238" s="332">
        <f>F238+G238</f>
        <v>1.96</v>
      </c>
      <c r="F238" s="330">
        <v>1.96</v>
      </c>
      <c r="G238" s="330">
        <v>0</v>
      </c>
      <c r="H238" s="330">
        <v>376</v>
      </c>
      <c r="I238" s="332">
        <f>J238+K238</f>
        <v>0</v>
      </c>
      <c r="J238" s="355"/>
      <c r="K238" s="355"/>
      <c r="L238" s="332">
        <f t="shared" si="99"/>
        <v>0</v>
      </c>
      <c r="M238" s="330"/>
    </row>
    <row r="239" spans="1:13" s="339" customFormat="1" ht="42" customHeight="1">
      <c r="A239" s="307" t="s">
        <v>164</v>
      </c>
      <c r="B239" s="347" t="s">
        <v>724</v>
      </c>
      <c r="C239" s="307"/>
      <c r="D239" s="335">
        <f>SUM(D240:D242)</f>
        <v>2130.51845</v>
      </c>
      <c r="E239" s="335">
        <f>SUM(E240:E242)</f>
        <v>920.51845000000003</v>
      </c>
      <c r="F239" s="335">
        <f>SUM(F240:F242)</f>
        <v>2.725E-2</v>
      </c>
      <c r="G239" s="335">
        <f t="shared" ref="G239:K239" si="120">SUM(G240:G242)</f>
        <v>920.49119999999994</v>
      </c>
      <c r="H239" s="335">
        <f t="shared" si="120"/>
        <v>1210</v>
      </c>
      <c r="I239" s="335">
        <f>SUM(I240:I242)</f>
        <v>0</v>
      </c>
      <c r="J239" s="335">
        <f t="shared" si="120"/>
        <v>0</v>
      </c>
      <c r="K239" s="335">
        <f t="shared" si="120"/>
        <v>0</v>
      </c>
      <c r="L239" s="335">
        <f t="shared" si="99"/>
        <v>0</v>
      </c>
      <c r="M239" s="335"/>
    </row>
    <row r="240" spans="1:13" s="339" customFormat="1" ht="31.25" customHeight="1">
      <c r="A240" s="307">
        <v>1</v>
      </c>
      <c r="B240" s="347" t="s">
        <v>725</v>
      </c>
      <c r="C240" s="307" t="s">
        <v>702</v>
      </c>
      <c r="D240" s="332">
        <f t="shared" ref="D240:D241" si="121">E240+H240</f>
        <v>1475.5752</v>
      </c>
      <c r="E240" s="354">
        <f>F240+G240</f>
        <v>757.5752</v>
      </c>
      <c r="F240" s="335"/>
      <c r="G240" s="330">
        <v>757.5752</v>
      </c>
      <c r="H240" s="330">
        <v>718</v>
      </c>
      <c r="I240" s="354">
        <f>J240+K240</f>
        <v>0</v>
      </c>
      <c r="J240" s="356"/>
      <c r="K240" s="356"/>
      <c r="L240" s="332">
        <f t="shared" si="99"/>
        <v>0</v>
      </c>
      <c r="M240" s="335"/>
    </row>
    <row r="241" spans="1:13" s="339" customFormat="1" ht="31.25" customHeight="1">
      <c r="A241" s="307">
        <v>2</v>
      </c>
      <c r="B241" s="341" t="s">
        <v>747</v>
      </c>
      <c r="C241" s="340" t="s">
        <v>718</v>
      </c>
      <c r="D241" s="332">
        <f t="shared" si="121"/>
        <v>314</v>
      </c>
      <c r="E241" s="354">
        <f>F241+G241</f>
        <v>126</v>
      </c>
      <c r="F241" s="335"/>
      <c r="G241" s="330">
        <v>126</v>
      </c>
      <c r="H241" s="330">
        <v>188</v>
      </c>
      <c r="I241" s="354">
        <f>J241+K241</f>
        <v>0</v>
      </c>
      <c r="J241" s="356"/>
      <c r="K241" s="356"/>
      <c r="L241" s="332">
        <f t="shared" si="99"/>
        <v>0</v>
      </c>
      <c r="M241" s="335"/>
    </row>
    <row r="242" spans="1:13" s="339" customFormat="1" ht="31.25" customHeight="1">
      <c r="A242" s="307">
        <v>3</v>
      </c>
      <c r="B242" s="341" t="s">
        <v>746</v>
      </c>
      <c r="C242" s="340"/>
      <c r="D242" s="335">
        <f t="shared" ref="D242:K242" si="122">SUM(D243:D255)</f>
        <v>340.94324999999998</v>
      </c>
      <c r="E242" s="335">
        <f t="shared" si="122"/>
        <v>36.943249999999999</v>
      </c>
      <c r="F242" s="335">
        <f t="shared" si="122"/>
        <v>2.725E-2</v>
      </c>
      <c r="G242" s="335">
        <f t="shared" si="122"/>
        <v>36.915999999999997</v>
      </c>
      <c r="H242" s="335">
        <f t="shared" si="122"/>
        <v>304</v>
      </c>
      <c r="I242" s="335">
        <f t="shared" ref="I242" si="123">SUM(I243:I255)</f>
        <v>0</v>
      </c>
      <c r="J242" s="335">
        <f t="shared" si="122"/>
        <v>0</v>
      </c>
      <c r="K242" s="335">
        <f t="shared" si="122"/>
        <v>0</v>
      </c>
      <c r="L242" s="335">
        <f t="shared" si="99"/>
        <v>0</v>
      </c>
      <c r="M242" s="335"/>
    </row>
    <row r="243" spans="1:13" ht="31.25" customHeight="1">
      <c r="A243" s="310" t="s">
        <v>659</v>
      </c>
      <c r="B243" s="326" t="s">
        <v>702</v>
      </c>
      <c r="C243" s="310" t="s">
        <v>702</v>
      </c>
      <c r="D243" s="332">
        <f t="shared" ref="D243:D255" si="124">E243+H243</f>
        <v>178.51599999999999</v>
      </c>
      <c r="E243" s="332">
        <f t="shared" ref="E243:E255" si="125">F243+G243</f>
        <v>14.516</v>
      </c>
      <c r="F243" s="330">
        <v>0</v>
      </c>
      <c r="G243" s="330">
        <v>14.516</v>
      </c>
      <c r="H243" s="330">
        <v>164</v>
      </c>
      <c r="I243" s="332">
        <f t="shared" ref="I243:I255" si="126">J243+K243</f>
        <v>0</v>
      </c>
      <c r="J243" s="355"/>
      <c r="K243" s="355"/>
      <c r="L243" s="332">
        <f t="shared" si="99"/>
        <v>0</v>
      </c>
      <c r="M243" s="330"/>
    </row>
    <row r="244" spans="1:13" ht="31.25" customHeight="1">
      <c r="A244" s="310" t="s">
        <v>659</v>
      </c>
      <c r="B244" s="326" t="s">
        <v>772</v>
      </c>
      <c r="C244" s="310" t="s">
        <v>772</v>
      </c>
      <c r="D244" s="332">
        <f t="shared" si="124"/>
        <v>30</v>
      </c>
      <c r="E244" s="332"/>
      <c r="F244" s="330">
        <v>0</v>
      </c>
      <c r="G244" s="330">
        <v>0</v>
      </c>
      <c r="H244" s="330">
        <v>30</v>
      </c>
      <c r="I244" s="332">
        <f t="shared" si="126"/>
        <v>0</v>
      </c>
      <c r="J244" s="355"/>
      <c r="K244" s="355"/>
      <c r="L244" s="332">
        <f t="shared" si="99"/>
        <v>0</v>
      </c>
      <c r="M244" s="330"/>
    </row>
    <row r="245" spans="1:13" ht="31.25" customHeight="1">
      <c r="A245" s="310" t="s">
        <v>659</v>
      </c>
      <c r="B245" s="324" t="s">
        <v>697</v>
      </c>
      <c r="C245" s="308" t="s">
        <v>697</v>
      </c>
      <c r="D245" s="332">
        <f t="shared" si="124"/>
        <v>10</v>
      </c>
      <c r="E245" s="332">
        <f t="shared" si="125"/>
        <v>0</v>
      </c>
      <c r="F245" s="330">
        <v>0</v>
      </c>
      <c r="G245" s="330">
        <v>0</v>
      </c>
      <c r="H245" s="330">
        <v>10</v>
      </c>
      <c r="I245" s="332">
        <f t="shared" si="126"/>
        <v>0</v>
      </c>
      <c r="J245" s="355"/>
      <c r="K245" s="355"/>
      <c r="L245" s="332">
        <f t="shared" si="99"/>
        <v>0</v>
      </c>
      <c r="M245" s="330"/>
    </row>
    <row r="246" spans="1:13" ht="31.25" customHeight="1">
      <c r="A246" s="310" t="s">
        <v>659</v>
      </c>
      <c r="B246" s="324" t="s">
        <v>673</v>
      </c>
      <c r="C246" s="308" t="s">
        <v>673</v>
      </c>
      <c r="D246" s="332">
        <f t="shared" si="124"/>
        <v>10</v>
      </c>
      <c r="E246" s="332">
        <f t="shared" si="125"/>
        <v>0</v>
      </c>
      <c r="F246" s="330">
        <v>0</v>
      </c>
      <c r="G246" s="330">
        <v>0</v>
      </c>
      <c r="H246" s="330">
        <v>10</v>
      </c>
      <c r="I246" s="332">
        <f t="shared" si="126"/>
        <v>0</v>
      </c>
      <c r="J246" s="355"/>
      <c r="K246" s="355"/>
      <c r="L246" s="332">
        <f t="shared" si="99"/>
        <v>0</v>
      </c>
      <c r="M246" s="330"/>
    </row>
    <row r="247" spans="1:13" ht="31.25" customHeight="1">
      <c r="A247" s="310" t="s">
        <v>659</v>
      </c>
      <c r="B247" s="324" t="s">
        <v>669</v>
      </c>
      <c r="C247" s="308" t="s">
        <v>669</v>
      </c>
      <c r="D247" s="332">
        <f t="shared" si="124"/>
        <v>32.4</v>
      </c>
      <c r="E247" s="332">
        <f t="shared" si="125"/>
        <v>22.4</v>
      </c>
      <c r="F247" s="330">
        <v>0</v>
      </c>
      <c r="G247" s="330">
        <v>22.4</v>
      </c>
      <c r="H247" s="330">
        <v>10</v>
      </c>
      <c r="I247" s="332">
        <f t="shared" si="126"/>
        <v>0</v>
      </c>
      <c r="J247" s="355"/>
      <c r="K247" s="355"/>
      <c r="L247" s="332">
        <f t="shared" si="99"/>
        <v>0</v>
      </c>
      <c r="M247" s="330"/>
    </row>
    <row r="248" spans="1:13" ht="31.25" customHeight="1">
      <c r="A248" s="310" t="s">
        <v>659</v>
      </c>
      <c r="B248" s="324" t="s">
        <v>667</v>
      </c>
      <c r="C248" s="308" t="s">
        <v>667</v>
      </c>
      <c r="D248" s="332">
        <f t="shared" si="124"/>
        <v>10</v>
      </c>
      <c r="E248" s="332">
        <f t="shared" si="125"/>
        <v>0</v>
      </c>
      <c r="F248" s="330">
        <v>0</v>
      </c>
      <c r="G248" s="330">
        <v>0</v>
      </c>
      <c r="H248" s="330">
        <v>10</v>
      </c>
      <c r="I248" s="332">
        <f t="shared" si="126"/>
        <v>0</v>
      </c>
      <c r="J248" s="355"/>
      <c r="K248" s="355"/>
      <c r="L248" s="332">
        <f t="shared" si="99"/>
        <v>0</v>
      </c>
      <c r="M248" s="330"/>
    </row>
    <row r="249" spans="1:13" ht="31.25" customHeight="1">
      <c r="A249" s="310" t="s">
        <v>659</v>
      </c>
      <c r="B249" s="324" t="s">
        <v>672</v>
      </c>
      <c r="C249" s="308" t="s">
        <v>672</v>
      </c>
      <c r="D249" s="332">
        <f t="shared" si="124"/>
        <v>10</v>
      </c>
      <c r="E249" s="332">
        <f t="shared" si="125"/>
        <v>0</v>
      </c>
      <c r="F249" s="330">
        <v>0</v>
      </c>
      <c r="G249" s="330">
        <v>0</v>
      </c>
      <c r="H249" s="330">
        <v>10</v>
      </c>
      <c r="I249" s="332">
        <f t="shared" si="126"/>
        <v>0</v>
      </c>
      <c r="J249" s="355"/>
      <c r="K249" s="355"/>
      <c r="L249" s="332">
        <f t="shared" si="99"/>
        <v>0</v>
      </c>
      <c r="M249" s="330"/>
    </row>
    <row r="250" spans="1:13" ht="31.25" customHeight="1">
      <c r="A250" s="310" t="s">
        <v>659</v>
      </c>
      <c r="B250" s="324" t="s">
        <v>674</v>
      </c>
      <c r="C250" s="308" t="s">
        <v>674</v>
      </c>
      <c r="D250" s="332">
        <f t="shared" si="124"/>
        <v>10</v>
      </c>
      <c r="E250" s="332">
        <f t="shared" si="125"/>
        <v>0</v>
      </c>
      <c r="F250" s="330">
        <v>0</v>
      </c>
      <c r="G250" s="330">
        <v>0</v>
      </c>
      <c r="H250" s="330">
        <v>10</v>
      </c>
      <c r="I250" s="332">
        <f t="shared" si="126"/>
        <v>0</v>
      </c>
      <c r="J250" s="355"/>
      <c r="K250" s="355"/>
      <c r="L250" s="332">
        <f t="shared" si="99"/>
        <v>0</v>
      </c>
      <c r="M250" s="330"/>
    </row>
    <row r="251" spans="1:13" ht="31.25" customHeight="1">
      <c r="A251" s="310" t="s">
        <v>659</v>
      </c>
      <c r="B251" s="324" t="s">
        <v>675</v>
      </c>
      <c r="C251" s="308" t="s">
        <v>675</v>
      </c>
      <c r="D251" s="332">
        <f t="shared" si="124"/>
        <v>10</v>
      </c>
      <c r="E251" s="332">
        <f t="shared" si="125"/>
        <v>0</v>
      </c>
      <c r="F251" s="330">
        <v>0</v>
      </c>
      <c r="G251" s="330">
        <v>0</v>
      </c>
      <c r="H251" s="330">
        <v>10</v>
      </c>
      <c r="I251" s="332">
        <f t="shared" si="126"/>
        <v>0</v>
      </c>
      <c r="J251" s="355"/>
      <c r="K251" s="355"/>
      <c r="L251" s="332">
        <f t="shared" si="99"/>
        <v>0</v>
      </c>
      <c r="M251" s="330"/>
    </row>
    <row r="252" spans="1:13" ht="31.25" customHeight="1">
      <c r="A252" s="310" t="s">
        <v>659</v>
      </c>
      <c r="B252" s="324" t="s">
        <v>698</v>
      </c>
      <c r="C252" s="308" t="s">
        <v>698</v>
      </c>
      <c r="D252" s="332">
        <f t="shared" si="124"/>
        <v>10</v>
      </c>
      <c r="E252" s="332">
        <f t="shared" si="125"/>
        <v>0</v>
      </c>
      <c r="F252" s="330">
        <v>0</v>
      </c>
      <c r="G252" s="330">
        <v>0</v>
      </c>
      <c r="H252" s="330">
        <v>10</v>
      </c>
      <c r="I252" s="332">
        <f t="shared" si="126"/>
        <v>0</v>
      </c>
      <c r="J252" s="355"/>
      <c r="K252" s="355"/>
      <c r="L252" s="332">
        <f t="shared" si="99"/>
        <v>0</v>
      </c>
      <c r="M252" s="330"/>
    </row>
    <row r="253" spans="1:13" ht="31.9" customHeight="1">
      <c r="A253" s="310" t="s">
        <v>659</v>
      </c>
      <c r="B253" s="324" t="s">
        <v>699</v>
      </c>
      <c r="C253" s="308" t="s">
        <v>699</v>
      </c>
      <c r="D253" s="332">
        <f t="shared" si="124"/>
        <v>10</v>
      </c>
      <c r="E253" s="332">
        <f t="shared" si="125"/>
        <v>0</v>
      </c>
      <c r="F253" s="330">
        <v>0</v>
      </c>
      <c r="G253" s="330">
        <v>0</v>
      </c>
      <c r="H253" s="330">
        <v>10</v>
      </c>
      <c r="I253" s="332">
        <f t="shared" si="126"/>
        <v>0</v>
      </c>
      <c r="J253" s="355"/>
      <c r="K253" s="355"/>
      <c r="L253" s="332">
        <f t="shared" si="99"/>
        <v>0</v>
      </c>
      <c r="M253" s="330"/>
    </row>
    <row r="254" spans="1:13" ht="31.25" customHeight="1">
      <c r="A254" s="310" t="s">
        <v>659</v>
      </c>
      <c r="B254" s="324" t="s">
        <v>700</v>
      </c>
      <c r="C254" s="308" t="s">
        <v>700</v>
      </c>
      <c r="D254" s="332">
        <f t="shared" si="124"/>
        <v>10.02725</v>
      </c>
      <c r="E254" s="332">
        <f t="shared" si="125"/>
        <v>2.725E-2</v>
      </c>
      <c r="F254" s="330">
        <v>2.725E-2</v>
      </c>
      <c r="G254" s="330">
        <v>0</v>
      </c>
      <c r="H254" s="330">
        <v>10</v>
      </c>
      <c r="I254" s="332">
        <f t="shared" si="126"/>
        <v>0</v>
      </c>
      <c r="J254" s="355"/>
      <c r="K254" s="355"/>
      <c r="L254" s="332">
        <f t="shared" si="99"/>
        <v>0</v>
      </c>
      <c r="M254" s="330"/>
    </row>
    <row r="255" spans="1:13" ht="31.25" customHeight="1">
      <c r="A255" s="310" t="s">
        <v>659</v>
      </c>
      <c r="B255" s="324" t="s">
        <v>671</v>
      </c>
      <c r="C255" s="308" t="s">
        <v>671</v>
      </c>
      <c r="D255" s="332">
        <f t="shared" si="124"/>
        <v>10</v>
      </c>
      <c r="E255" s="332">
        <f t="shared" si="125"/>
        <v>0</v>
      </c>
      <c r="F255" s="330">
        <v>0</v>
      </c>
      <c r="G255" s="330">
        <v>0</v>
      </c>
      <c r="H255" s="330">
        <v>10</v>
      </c>
      <c r="I255" s="332">
        <f t="shared" si="126"/>
        <v>0</v>
      </c>
      <c r="J255" s="355"/>
      <c r="K255" s="355"/>
      <c r="L255" s="332">
        <f t="shared" si="99"/>
        <v>0</v>
      </c>
      <c r="M255" s="330"/>
    </row>
  </sheetData>
  <mergeCells count="23">
    <mergeCell ref="C54:C56"/>
    <mergeCell ref="A3:M3"/>
    <mergeCell ref="A6:A8"/>
    <mergeCell ref="B6:B8"/>
    <mergeCell ref="C6:C8"/>
    <mergeCell ref="M6:M8"/>
    <mergeCell ref="D6:D8"/>
    <mergeCell ref="I6:I8"/>
    <mergeCell ref="C18:C20"/>
    <mergeCell ref="C21:C22"/>
    <mergeCell ref="J7:J8"/>
    <mergeCell ref="K7:K8"/>
    <mergeCell ref="L6:L8"/>
    <mergeCell ref="C13:C15"/>
    <mergeCell ref="H7:H8"/>
    <mergeCell ref="E7:E8"/>
    <mergeCell ref="F7:G7"/>
    <mergeCell ref="E6:H6"/>
    <mergeCell ref="J6:K6"/>
    <mergeCell ref="L5:M5"/>
    <mergeCell ref="A1:B1"/>
    <mergeCell ref="A2:B2"/>
    <mergeCell ref="A4:M4"/>
  </mergeCells>
  <pageMargins left="0.43307086614173229" right="0.35433070866141736" top="0.39370078740157483" bottom="0.39370078740157483" header="0.31496062992125984" footer="0.31496062992125984"/>
  <pageSetup paperSize="9" scale="75"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29"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outlineLevelCol="1"/>
  <cols>
    <col min="1" max="1" width="4" style="26" customWidth="1"/>
    <col min="2" max="2" width="40.7265625" style="24" customWidth="1"/>
    <col min="3" max="3" width="14.6328125" style="24" customWidth="1" outlineLevel="1"/>
    <col min="4" max="4" width="13.26953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3.6328125" style="24" customWidth="1"/>
    <col min="14" max="14" width="15.0898437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28">
        <v>1739700900</v>
      </c>
      <c r="O3" s="32"/>
    </row>
    <row r="4" spans="1:16" s="31" customFormat="1">
      <c r="A4" s="28"/>
      <c r="B4" s="28"/>
      <c r="C4" s="30">
        <f>C3-C10</f>
        <v>0</v>
      </c>
      <c r="D4" s="33"/>
      <c r="O4" s="32"/>
    </row>
    <row r="5" spans="1:16" s="31" customFormat="1" ht="16.5" customHeight="1">
      <c r="A5" s="377" t="s">
        <v>4</v>
      </c>
      <c r="B5" s="377" t="s">
        <v>3</v>
      </c>
      <c r="C5" s="377" t="s">
        <v>2</v>
      </c>
      <c r="D5" s="378" t="s">
        <v>121</v>
      </c>
      <c r="E5" s="383" t="s">
        <v>26</v>
      </c>
      <c r="F5" s="384"/>
      <c r="G5" s="384"/>
      <c r="H5" s="384"/>
      <c r="I5" s="384"/>
      <c r="J5" s="384"/>
      <c r="K5" s="384"/>
      <c r="L5" s="384"/>
      <c r="M5" s="385"/>
      <c r="N5" s="377" t="s">
        <v>123</v>
      </c>
      <c r="O5" s="32"/>
    </row>
    <row r="6" spans="1:16" s="31" customFormat="1" ht="16.5" customHeight="1">
      <c r="A6" s="377"/>
      <c r="B6" s="377"/>
      <c r="C6" s="377"/>
      <c r="D6" s="379"/>
      <c r="E6" s="378" t="s">
        <v>124</v>
      </c>
      <c r="F6" s="378" t="s">
        <v>111</v>
      </c>
      <c r="G6" s="378" t="s">
        <v>112</v>
      </c>
      <c r="H6" s="378" t="s">
        <v>108</v>
      </c>
      <c r="I6" s="378" t="s">
        <v>41</v>
      </c>
      <c r="J6" s="378" t="s">
        <v>125</v>
      </c>
      <c r="K6" s="381" t="s">
        <v>113</v>
      </c>
      <c r="L6" s="381" t="s">
        <v>42</v>
      </c>
      <c r="M6" s="377" t="s">
        <v>43</v>
      </c>
      <c r="N6" s="377"/>
      <c r="O6" s="32"/>
    </row>
    <row r="7" spans="1:16" s="35" customFormat="1" ht="107.25" customHeight="1">
      <c r="A7" s="377"/>
      <c r="B7" s="377"/>
      <c r="C7" s="377"/>
      <c r="D7" s="380"/>
      <c r="E7" s="380"/>
      <c r="F7" s="380"/>
      <c r="G7" s="380"/>
      <c r="H7" s="380"/>
      <c r="I7" s="380"/>
      <c r="J7" s="380"/>
      <c r="K7" s="382"/>
      <c r="L7" s="382"/>
      <c r="M7" s="377"/>
      <c r="N7" s="377"/>
      <c r="O7" s="34">
        <f>M9-23273000000</f>
        <v>-21913000000</v>
      </c>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2.5" customHeight="1">
      <c r="A9" s="38"/>
      <c r="B9" s="38" t="s">
        <v>25</v>
      </c>
      <c r="C9" s="39">
        <f t="shared" ref="C9:M9" si="0">C10+C94+C107</f>
        <v>6079800900</v>
      </c>
      <c r="D9" s="39">
        <f t="shared" si="0"/>
        <v>6079800900</v>
      </c>
      <c r="E9" s="39">
        <f t="shared" si="0"/>
        <v>77656000</v>
      </c>
      <c r="F9" s="39">
        <f t="shared" si="0"/>
        <v>0</v>
      </c>
      <c r="G9" s="39">
        <f t="shared" si="0"/>
        <v>0</v>
      </c>
      <c r="H9" s="39">
        <f t="shared" si="0"/>
        <v>73594900</v>
      </c>
      <c r="I9" s="39">
        <f t="shared" si="0"/>
        <v>380750000</v>
      </c>
      <c r="J9" s="39">
        <f t="shared" si="0"/>
        <v>53000000</v>
      </c>
      <c r="K9" s="39">
        <f t="shared" si="0"/>
        <v>0</v>
      </c>
      <c r="L9" s="39">
        <f t="shared" si="0"/>
        <v>4134800000</v>
      </c>
      <c r="M9" s="39">
        <f t="shared" si="0"/>
        <v>1360000000</v>
      </c>
      <c r="N9" s="39">
        <f>F9+G9+H9+I9+K9</f>
        <v>454344900</v>
      </c>
      <c r="O9" s="34" t="e">
        <f>#REF!-D9</f>
        <v>#REF!</v>
      </c>
      <c r="P9" s="34">
        <f>K9-24307000000</f>
        <v>-24307000000</v>
      </c>
    </row>
    <row r="10" spans="1:16" s="27" customFormat="1">
      <c r="A10" s="40" t="s">
        <v>12</v>
      </c>
      <c r="B10" s="41" t="s">
        <v>24</v>
      </c>
      <c r="C10" s="42">
        <f>C11+C14+C29+C39</f>
        <v>1739700900</v>
      </c>
      <c r="D10" s="42">
        <f>SUM(E10:M10)</f>
        <v>1739700900</v>
      </c>
      <c r="E10" s="42">
        <f t="shared" ref="E10:M10" si="1">E11+E14+E29+E39</f>
        <v>77656000</v>
      </c>
      <c r="F10" s="42">
        <f>F11+F14+F29+F39</f>
        <v>0</v>
      </c>
      <c r="G10" s="42">
        <f t="shared" si="1"/>
        <v>0</v>
      </c>
      <c r="H10" s="42">
        <f t="shared" si="1"/>
        <v>73594900</v>
      </c>
      <c r="I10" s="42">
        <f t="shared" si="1"/>
        <v>211750000</v>
      </c>
      <c r="J10" s="42">
        <f t="shared" si="1"/>
        <v>0</v>
      </c>
      <c r="K10" s="42">
        <f t="shared" si="1"/>
        <v>0</v>
      </c>
      <c r="L10" s="42">
        <f t="shared" si="1"/>
        <v>16700000</v>
      </c>
      <c r="M10" s="42">
        <f t="shared" si="1"/>
        <v>1360000000</v>
      </c>
      <c r="N10" s="42">
        <f t="shared" ref="N10:N73" si="2">F10+G10+H10+I10+K10</f>
        <v>285344900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77656000</v>
      </c>
      <c r="D14" s="42">
        <f t="shared" si="3"/>
        <v>77656000</v>
      </c>
      <c r="E14" s="42">
        <f t="shared" si="3"/>
        <v>77656000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SUM(C16:C28)</f>
        <v>77656000</v>
      </c>
      <c r="D15" s="42">
        <f t="shared" si="4"/>
        <v>77656000</v>
      </c>
      <c r="E15" s="42">
        <f t="shared" si="4"/>
        <v>77656000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1" customHeight="1">
      <c r="A16" s="44"/>
      <c r="B16" s="22" t="s">
        <v>40</v>
      </c>
      <c r="C16" s="23">
        <v>77656000</v>
      </c>
      <c r="D16" s="23">
        <f>SUM(E16:M16)</f>
        <v>77656000</v>
      </c>
      <c r="E16" s="23">
        <f>C16</f>
        <v>77656000</v>
      </c>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1360000000</v>
      </c>
      <c r="D29" s="42">
        <f>SUM(E29:M29)</f>
        <v>1360000000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1360000000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 t="shared" ref="C31:M31" si="8">SUM(C32:C33)</f>
        <v>0</v>
      </c>
      <c r="D31" s="23">
        <f t="shared" si="8"/>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1360000000</v>
      </c>
      <c r="D37" s="42">
        <f>SUM(E37:M37)</f>
        <v>1360000000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1360000000</v>
      </c>
      <c r="N37" s="42">
        <f t="shared" si="2"/>
        <v>0</v>
      </c>
      <c r="O37" s="25" t="e">
        <f>#REF!-D37</f>
        <v>#REF!</v>
      </c>
      <c r="P37" s="48">
        <f>P36+698.3</f>
        <v>5743.9000000000005</v>
      </c>
    </row>
    <row r="38" spans="1:16">
      <c r="A38" s="21">
        <v>1</v>
      </c>
      <c r="B38" s="22" t="s">
        <v>8</v>
      </c>
      <c r="C38" s="23">
        <v>1360000000</v>
      </c>
      <c r="D38" s="23">
        <f>SUM(E38:M38)</f>
        <v>1360000000</v>
      </c>
      <c r="E38" s="23"/>
      <c r="F38" s="23"/>
      <c r="G38" s="23"/>
      <c r="H38" s="23"/>
      <c r="I38" s="23"/>
      <c r="J38" s="23"/>
      <c r="K38" s="23"/>
      <c r="L38" s="23"/>
      <c r="M38" s="23">
        <f>C38</f>
        <v>1360000000</v>
      </c>
      <c r="N38" s="23">
        <f t="shared" si="2"/>
        <v>0</v>
      </c>
      <c r="O38" s="25" t="e">
        <f>#REF!-D38</f>
        <v>#REF!</v>
      </c>
    </row>
    <row r="39" spans="1:16" s="27" customFormat="1">
      <c r="A39" s="40" t="s">
        <v>22</v>
      </c>
      <c r="B39" s="41" t="s">
        <v>9</v>
      </c>
      <c r="C39" s="42">
        <f t="shared" ref="C39:M39" si="10">C40+C79</f>
        <v>302044900</v>
      </c>
      <c r="D39" s="42">
        <f t="shared" si="10"/>
        <v>302044900</v>
      </c>
      <c r="E39" s="42">
        <f t="shared" si="10"/>
        <v>0</v>
      </c>
      <c r="F39" s="42">
        <f t="shared" si="10"/>
        <v>0</v>
      </c>
      <c r="G39" s="42">
        <f t="shared" si="10"/>
        <v>0</v>
      </c>
      <c r="H39" s="42">
        <f t="shared" si="10"/>
        <v>73594900</v>
      </c>
      <c r="I39" s="42">
        <f t="shared" si="10"/>
        <v>211750000</v>
      </c>
      <c r="J39" s="42">
        <f t="shared" si="10"/>
        <v>0</v>
      </c>
      <c r="K39" s="42">
        <f t="shared" si="10"/>
        <v>0</v>
      </c>
      <c r="L39" s="42">
        <f t="shared" si="10"/>
        <v>16700000</v>
      </c>
      <c r="M39" s="42">
        <f t="shared" si="10"/>
        <v>0</v>
      </c>
      <c r="N39" s="42">
        <f t="shared" si="2"/>
        <v>285344900</v>
      </c>
      <c r="O39" s="25" t="e">
        <f>#REF!-D39</f>
        <v>#REF!</v>
      </c>
    </row>
    <row r="40" spans="1:16" s="27" customFormat="1">
      <c r="A40" s="40" t="s">
        <v>5</v>
      </c>
      <c r="B40" s="41" t="s">
        <v>13</v>
      </c>
      <c r="C40" s="42">
        <f t="shared" ref="C40:M40" si="11">SUM(C41:C78)-C46-C47-C53-C54</f>
        <v>233594900</v>
      </c>
      <c r="D40" s="42">
        <f t="shared" si="11"/>
        <v>233594900</v>
      </c>
      <c r="E40" s="42">
        <f t="shared" si="11"/>
        <v>0</v>
      </c>
      <c r="F40" s="42">
        <f t="shared" si="11"/>
        <v>0</v>
      </c>
      <c r="G40" s="42">
        <f t="shared" si="11"/>
        <v>0</v>
      </c>
      <c r="H40" s="42">
        <f t="shared" si="11"/>
        <v>73594900</v>
      </c>
      <c r="I40" s="42">
        <f t="shared" si="11"/>
        <v>160000000</v>
      </c>
      <c r="J40" s="42">
        <f t="shared" si="11"/>
        <v>0</v>
      </c>
      <c r="K40" s="42">
        <f t="shared" si="11"/>
        <v>0</v>
      </c>
      <c r="L40" s="42">
        <f t="shared" si="11"/>
        <v>0</v>
      </c>
      <c r="M40" s="42">
        <f t="shared" si="11"/>
        <v>0</v>
      </c>
      <c r="N40" s="42">
        <f t="shared" si="2"/>
        <v>233594900</v>
      </c>
      <c r="O40" s="25" t="e">
        <f>#REF!-D40</f>
        <v>#REF!</v>
      </c>
    </row>
    <row r="41" spans="1:16" ht="28">
      <c r="A41" s="44"/>
      <c r="B41" s="22" t="s">
        <v>71</v>
      </c>
      <c r="C41" s="23">
        <v>160000000</v>
      </c>
      <c r="D41" s="23">
        <f>SUM(E41:L41)</f>
        <v>160000000</v>
      </c>
      <c r="E41" s="23"/>
      <c r="F41" s="23"/>
      <c r="G41" s="23"/>
      <c r="H41" s="23"/>
      <c r="I41" s="23">
        <f>C41</f>
        <v>160000000</v>
      </c>
      <c r="J41" s="23"/>
      <c r="K41" s="23"/>
      <c r="L41" s="23"/>
      <c r="M41" s="23"/>
      <c r="N41" s="23">
        <f t="shared" si="2"/>
        <v>160000000</v>
      </c>
      <c r="O41" s="25" t="e">
        <f>#REF!-D41</f>
        <v>#REF!</v>
      </c>
    </row>
    <row r="42" spans="1:16">
      <c r="A42" s="44"/>
      <c r="B42" s="22" t="s">
        <v>37</v>
      </c>
      <c r="C42" s="23">
        <f>59771900+4649000</f>
        <v>64420900</v>
      </c>
      <c r="D42" s="23">
        <f>SUM(E42:L42)</f>
        <v>64420900</v>
      </c>
      <c r="E42" s="23"/>
      <c r="F42" s="23"/>
      <c r="G42" s="23"/>
      <c r="H42" s="23">
        <f>C42</f>
        <v>64420900</v>
      </c>
      <c r="I42" s="23"/>
      <c r="J42" s="23"/>
      <c r="K42" s="23"/>
      <c r="L42" s="23"/>
      <c r="M42" s="23"/>
      <c r="N42" s="23">
        <f t="shared" si="2"/>
        <v>64420900</v>
      </c>
      <c r="O42" s="25" t="e">
        <f>#REF!-D42</f>
        <v>#REF!</v>
      </c>
    </row>
    <row r="43" spans="1:16" ht="28">
      <c r="A43" s="44"/>
      <c r="B43" s="22" t="s">
        <v>109</v>
      </c>
      <c r="C43" s="23">
        <v>9174000</v>
      </c>
      <c r="D43" s="23">
        <f>SUM(E43:L43)</f>
        <v>9174000</v>
      </c>
      <c r="E43" s="23"/>
      <c r="F43" s="23"/>
      <c r="G43" s="23"/>
      <c r="H43" s="23">
        <f>C43</f>
        <v>9174000</v>
      </c>
      <c r="I43" s="23"/>
      <c r="J43" s="23"/>
      <c r="K43" s="23"/>
      <c r="L43" s="23"/>
      <c r="M43" s="23"/>
      <c r="N43" s="23">
        <f t="shared" si="2"/>
        <v>9174000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idden="1">
      <c r="A45" s="44"/>
      <c r="B45" s="22" t="s">
        <v>49</v>
      </c>
      <c r="C45" s="23">
        <f t="shared" ref="C45:M45" si="12">C46+C47</f>
        <v>0</v>
      </c>
      <c r="D45" s="23">
        <f t="shared" si="12"/>
        <v>0</v>
      </c>
      <c r="E45" s="23">
        <f t="shared" si="12"/>
        <v>0</v>
      </c>
      <c r="F45" s="23">
        <f t="shared" si="12"/>
        <v>0</v>
      </c>
      <c r="G45" s="23">
        <f t="shared" si="12"/>
        <v>0</v>
      </c>
      <c r="H45" s="23">
        <f t="shared" si="12"/>
        <v>0</v>
      </c>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 t="shared" ref="C52:M52" si="14">C53+C54</f>
        <v>0</v>
      </c>
      <c r="D52" s="23">
        <f t="shared" si="14"/>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68450000</v>
      </c>
      <c r="D79" s="42">
        <f t="shared" si="17"/>
        <v>68450000</v>
      </c>
      <c r="E79" s="42">
        <f t="shared" si="17"/>
        <v>0</v>
      </c>
      <c r="F79" s="42">
        <f t="shared" si="17"/>
        <v>0</v>
      </c>
      <c r="G79" s="42">
        <f t="shared" si="17"/>
        <v>0</v>
      </c>
      <c r="H79" s="42">
        <f t="shared" si="17"/>
        <v>0</v>
      </c>
      <c r="I79" s="42">
        <f t="shared" si="17"/>
        <v>51750000</v>
      </c>
      <c r="J79" s="42">
        <f t="shared" si="17"/>
        <v>0</v>
      </c>
      <c r="K79" s="42">
        <f t="shared" si="17"/>
        <v>0</v>
      </c>
      <c r="L79" s="42">
        <f t="shared" si="17"/>
        <v>16700000</v>
      </c>
      <c r="M79" s="42">
        <f t="shared" si="17"/>
        <v>0</v>
      </c>
      <c r="N79" s="42">
        <f t="shared" si="16"/>
        <v>51750000</v>
      </c>
      <c r="O79" s="25" t="e">
        <f>#REF!-D79</f>
        <v>#REF!</v>
      </c>
    </row>
    <row r="80" spans="1:15">
      <c r="A80" s="21"/>
      <c r="B80" s="53" t="s">
        <v>38</v>
      </c>
      <c r="C80" s="23">
        <v>51750000</v>
      </c>
      <c r="D80" s="23">
        <f t="shared" ref="D80:D93" si="18">SUM(E80:L80)</f>
        <v>51750000</v>
      </c>
      <c r="E80" s="23"/>
      <c r="F80" s="23"/>
      <c r="G80" s="23"/>
      <c r="H80" s="23"/>
      <c r="I80" s="23">
        <f>C80</f>
        <v>51750000</v>
      </c>
      <c r="J80" s="23"/>
      <c r="K80" s="23"/>
      <c r="L80" s="23"/>
      <c r="M80" s="23"/>
      <c r="N80" s="23">
        <f t="shared" si="16"/>
        <v>51750000</v>
      </c>
      <c r="O80" s="25"/>
    </row>
    <row r="81" spans="1:15">
      <c r="A81" s="21"/>
      <c r="B81" s="53" t="s">
        <v>39</v>
      </c>
      <c r="C81" s="23">
        <v>16700000</v>
      </c>
      <c r="D81" s="23">
        <f t="shared" si="18"/>
        <v>16700000</v>
      </c>
      <c r="E81" s="23"/>
      <c r="F81" s="23"/>
      <c r="G81" s="23"/>
      <c r="H81" s="23"/>
      <c r="I81" s="23"/>
      <c r="J81" s="23"/>
      <c r="K81" s="23"/>
      <c r="L81" s="23">
        <f>C81</f>
        <v>16700000</v>
      </c>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285000000</v>
      </c>
      <c r="D94" s="42">
        <f t="shared" si="19"/>
        <v>285000000</v>
      </c>
      <c r="E94" s="42">
        <f t="shared" si="19"/>
        <v>0</v>
      </c>
      <c r="F94" s="42">
        <f t="shared" si="19"/>
        <v>0</v>
      </c>
      <c r="G94" s="42">
        <f t="shared" si="19"/>
        <v>0</v>
      </c>
      <c r="H94" s="42">
        <f t="shared" si="19"/>
        <v>0</v>
      </c>
      <c r="I94" s="42">
        <f t="shared" si="19"/>
        <v>169000000</v>
      </c>
      <c r="J94" s="42">
        <f t="shared" si="19"/>
        <v>0</v>
      </c>
      <c r="K94" s="42">
        <f t="shared" si="19"/>
        <v>0</v>
      </c>
      <c r="L94" s="42">
        <f t="shared" si="19"/>
        <v>116000000</v>
      </c>
      <c r="M94" s="42">
        <f t="shared" si="19"/>
        <v>0</v>
      </c>
      <c r="N94" s="42">
        <f t="shared" si="16"/>
        <v>169000000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169000000</v>
      </c>
      <c r="D96" s="23">
        <f t="shared" ref="D96:D117" si="20">SUM(E96:M96)</f>
        <v>169000000</v>
      </c>
      <c r="E96" s="23"/>
      <c r="F96" s="23"/>
      <c r="G96" s="23"/>
      <c r="H96" s="23"/>
      <c r="I96" s="23">
        <f>C96</f>
        <v>169000000</v>
      </c>
      <c r="J96" s="23"/>
      <c r="K96" s="23"/>
      <c r="L96" s="23"/>
      <c r="M96" s="23"/>
      <c r="N96" s="23">
        <f t="shared" si="16"/>
        <v>169000000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hidden="1">
      <c r="A100" s="54"/>
      <c r="B100" s="55" t="s">
        <v>83</v>
      </c>
      <c r="C100" s="23"/>
      <c r="D100" s="23">
        <f t="shared" si="20"/>
        <v>0</v>
      </c>
      <c r="E100" s="23"/>
      <c r="F100" s="23"/>
      <c r="G100" s="23"/>
      <c r="H100" s="23"/>
      <c r="I100" s="23"/>
      <c r="J100" s="23"/>
      <c r="K100" s="23"/>
      <c r="L100" s="23"/>
      <c r="M100" s="23"/>
      <c r="N100" s="23">
        <f t="shared" si="16"/>
        <v>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c r="A102" s="54"/>
      <c r="B102" s="22" t="s">
        <v>44</v>
      </c>
      <c r="C102" s="23">
        <v>116000000</v>
      </c>
      <c r="D102" s="23">
        <f t="shared" si="20"/>
        <v>116000000</v>
      </c>
      <c r="E102" s="23"/>
      <c r="F102" s="23"/>
      <c r="G102" s="23"/>
      <c r="H102" s="23"/>
      <c r="I102" s="23"/>
      <c r="J102" s="23"/>
      <c r="K102" s="23"/>
      <c r="L102" s="23">
        <f>C102</f>
        <v>116000000</v>
      </c>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4055100000</v>
      </c>
      <c r="D107" s="42">
        <f t="shared" si="21"/>
        <v>4055100000</v>
      </c>
      <c r="E107" s="42">
        <f t="shared" si="21"/>
        <v>0</v>
      </c>
      <c r="F107" s="42">
        <f t="shared" si="21"/>
        <v>0</v>
      </c>
      <c r="G107" s="42">
        <f t="shared" si="21"/>
        <v>0</v>
      </c>
      <c r="H107" s="42">
        <f t="shared" si="21"/>
        <v>0</v>
      </c>
      <c r="I107" s="42">
        <f>SUM(I108:I120)-I117</f>
        <v>0</v>
      </c>
      <c r="J107" s="42">
        <f>SUM(J108:J120)-J117</f>
        <v>53000000</v>
      </c>
      <c r="K107" s="42">
        <f>SUM(K108:K120)-K117</f>
        <v>0</v>
      </c>
      <c r="L107" s="42">
        <f>SUM(L108:L120)-L117</f>
        <v>4002100000</v>
      </c>
      <c r="M107" s="42">
        <f>SUM(M108:M120)-M117</f>
        <v>0</v>
      </c>
      <c r="N107" s="42">
        <f t="shared" si="16"/>
        <v>0</v>
      </c>
      <c r="O107" s="25"/>
    </row>
    <row r="108" spans="1:15" ht="28">
      <c r="A108" s="54"/>
      <c r="B108" s="53" t="s">
        <v>30</v>
      </c>
      <c r="C108" s="23">
        <v>53000000</v>
      </c>
      <c r="D108" s="23">
        <f t="shared" si="20"/>
        <v>53000000</v>
      </c>
      <c r="E108" s="23"/>
      <c r="F108" s="23"/>
      <c r="G108" s="23"/>
      <c r="H108" s="23"/>
      <c r="I108" s="23"/>
      <c r="J108" s="23">
        <f>C108</f>
        <v>53000000</v>
      </c>
      <c r="K108" s="23"/>
      <c r="L108" s="23"/>
      <c r="M108" s="23"/>
      <c r="N108" s="23">
        <f t="shared" si="16"/>
        <v>0</v>
      </c>
      <c r="O108" s="25"/>
    </row>
    <row r="109" spans="1:15">
      <c r="A109" s="54"/>
      <c r="B109" s="53" t="s">
        <v>31</v>
      </c>
      <c r="C109" s="23">
        <v>408000000</v>
      </c>
      <c r="D109" s="23">
        <f t="shared" si="20"/>
        <v>408000000</v>
      </c>
      <c r="E109" s="23"/>
      <c r="F109" s="23"/>
      <c r="G109" s="23"/>
      <c r="H109" s="23"/>
      <c r="I109" s="23"/>
      <c r="J109" s="23"/>
      <c r="K109" s="23"/>
      <c r="L109" s="23">
        <f>C109</f>
        <v>408000000</v>
      </c>
      <c r="M109" s="23"/>
      <c r="N109" s="23">
        <f t="shared" si="16"/>
        <v>0</v>
      </c>
      <c r="O109" s="25" t="s">
        <v>118</v>
      </c>
    </row>
    <row r="110" spans="1:15">
      <c r="A110" s="54"/>
      <c r="B110" s="53" t="s">
        <v>33</v>
      </c>
      <c r="C110" s="23"/>
      <c r="D110" s="23">
        <f t="shared" si="20"/>
        <v>0</v>
      </c>
      <c r="E110" s="23"/>
      <c r="F110" s="23"/>
      <c r="G110" s="23"/>
      <c r="H110" s="23"/>
      <c r="I110" s="23"/>
      <c r="J110" s="23"/>
      <c r="K110" s="23"/>
      <c r="L110" s="23"/>
      <c r="M110" s="23"/>
      <c r="N110" s="23">
        <f t="shared" si="16"/>
        <v>0</v>
      </c>
      <c r="O110" s="25"/>
    </row>
    <row r="111" spans="1:15" ht="28">
      <c r="A111" s="54"/>
      <c r="B111" s="53" t="s">
        <v>35</v>
      </c>
      <c r="C111" s="23">
        <v>2670000000</v>
      </c>
      <c r="D111" s="23">
        <f t="shared" si="20"/>
        <v>2670000000</v>
      </c>
      <c r="E111" s="23"/>
      <c r="F111" s="23"/>
      <c r="G111" s="23"/>
      <c r="H111" s="23"/>
      <c r="I111" s="23"/>
      <c r="J111" s="23"/>
      <c r="K111" s="23"/>
      <c r="L111" s="23">
        <f>C111</f>
        <v>2670000000</v>
      </c>
      <c r="M111" s="23"/>
      <c r="N111" s="23">
        <f t="shared" si="16"/>
        <v>0</v>
      </c>
      <c r="O111" s="25" t="s">
        <v>119</v>
      </c>
    </row>
    <row r="112" spans="1:15" ht="28">
      <c r="A112" s="21"/>
      <c r="B112" s="53" t="s">
        <v>87</v>
      </c>
      <c r="C112" s="23">
        <v>824100000</v>
      </c>
      <c r="D112" s="23">
        <f t="shared" si="20"/>
        <v>824100000</v>
      </c>
      <c r="E112" s="23"/>
      <c r="F112" s="23"/>
      <c r="G112" s="23"/>
      <c r="H112" s="23"/>
      <c r="I112" s="23"/>
      <c r="J112" s="23"/>
      <c r="K112" s="23"/>
      <c r="L112" s="23">
        <f>C112</f>
        <v>824100000</v>
      </c>
      <c r="M112" s="23"/>
      <c r="N112" s="23">
        <f t="shared" si="16"/>
        <v>0</v>
      </c>
      <c r="O112" s="25"/>
    </row>
    <row r="113" spans="1:15">
      <c r="A113" s="54"/>
      <c r="B113" s="53" t="s">
        <v>88</v>
      </c>
      <c r="C113" s="23">
        <v>100000000</v>
      </c>
      <c r="D113" s="23">
        <f t="shared" si="20"/>
        <v>100000000</v>
      </c>
      <c r="E113" s="23"/>
      <c r="F113" s="23"/>
      <c r="G113" s="23"/>
      <c r="H113" s="23"/>
      <c r="I113" s="23"/>
      <c r="J113" s="23"/>
      <c r="K113" s="23"/>
      <c r="L113" s="23">
        <f>C113</f>
        <v>100000000</v>
      </c>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 t="shared" ref="C115:M115" si="22">C116+C117</f>
        <v>0</v>
      </c>
      <c r="D115" s="23">
        <f t="shared" si="22"/>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24" bottom="0.25" header="0.19685039370078741" footer="0.19685039370078741"/>
  <pageSetup paperSize="9" scale="7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topLeftCell="A4" zoomScale="85" zoomScaleNormal="85" workbookViewId="0">
      <pane xSplit="2" ySplit="4" topLeftCell="C10"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outlineLevelCol="1"/>
  <cols>
    <col min="1" max="1" width="4" style="3" customWidth="1"/>
    <col min="2" max="2" width="40.7265625" style="5" customWidth="1"/>
    <col min="3" max="3" width="14.7265625" style="5" customWidth="1" outlineLevel="1"/>
    <col min="4" max="4" width="13.26953125" style="5" customWidth="1"/>
    <col min="5" max="5" width="14" style="5" customWidth="1"/>
    <col min="6" max="6" width="12.08984375" style="5" customWidth="1"/>
    <col min="7" max="7" width="12.36328125" style="5" customWidth="1"/>
    <col min="8" max="8" width="10.81640625" style="5" customWidth="1"/>
    <col min="9" max="9" width="13.6328125" style="5" customWidth="1"/>
    <col min="10" max="10" width="11.81640625" style="5" customWidth="1"/>
    <col min="11" max="11" width="13.6328125" style="5" customWidth="1"/>
    <col min="12" max="12" width="13.7265625" style="5" customWidth="1"/>
    <col min="13" max="13" width="14.26953125" style="5" customWidth="1"/>
    <col min="14" max="14" width="14.81640625" style="5" customWidth="1"/>
    <col min="15" max="15" width="17" style="4" bestFit="1" customWidth="1"/>
    <col min="16" max="16" width="13.6328125" style="5" customWidth="1"/>
    <col min="17" max="16384" width="9.08984375" style="5"/>
  </cols>
  <sheetData>
    <row r="1" spans="1:16">
      <c r="B1" s="4" t="s">
        <v>27</v>
      </c>
    </row>
    <row r="2" spans="1:16" ht="9.75" customHeight="1">
      <c r="B2" s="4"/>
      <c r="D2" s="2"/>
      <c r="E2" s="9"/>
      <c r="F2" s="9"/>
    </row>
    <row r="3" spans="1:16" s="6" customFormat="1">
      <c r="A3" s="28"/>
      <c r="B3" s="28" t="s">
        <v>28</v>
      </c>
      <c r="C3" s="28">
        <v>4390414307</v>
      </c>
      <c r="D3" s="31"/>
      <c r="E3" s="31"/>
      <c r="F3" s="31"/>
      <c r="G3" s="31"/>
      <c r="H3" s="31"/>
      <c r="I3" s="31"/>
      <c r="J3" s="31"/>
      <c r="K3" s="31"/>
      <c r="L3" s="31"/>
      <c r="M3" s="31"/>
      <c r="N3" s="31"/>
      <c r="O3" s="32"/>
      <c r="P3" s="31"/>
    </row>
    <row r="4" spans="1:16" s="6" customFormat="1">
      <c r="A4" s="28"/>
      <c r="B4" s="28"/>
      <c r="C4" s="30">
        <f>C3-C10</f>
        <v>-364900000</v>
      </c>
      <c r="D4" s="33"/>
      <c r="E4" s="31"/>
      <c r="F4" s="31"/>
      <c r="G4" s="31"/>
      <c r="H4" s="31"/>
      <c r="I4" s="31"/>
      <c r="J4" s="31"/>
      <c r="K4" s="31"/>
      <c r="L4" s="31"/>
      <c r="M4" s="31"/>
      <c r="N4" s="31"/>
      <c r="O4" s="32"/>
      <c r="P4" s="31"/>
    </row>
    <row r="5" spans="1:16" s="6" customFormat="1" ht="16.5" customHeight="1">
      <c r="A5" s="377" t="s">
        <v>4</v>
      </c>
      <c r="B5" s="377" t="s">
        <v>3</v>
      </c>
      <c r="C5" s="378" t="s">
        <v>101</v>
      </c>
      <c r="D5" s="378" t="s">
        <v>121</v>
      </c>
      <c r="E5" s="383" t="s">
        <v>26</v>
      </c>
      <c r="F5" s="384"/>
      <c r="G5" s="384"/>
      <c r="H5" s="384"/>
      <c r="I5" s="384"/>
      <c r="J5" s="384"/>
      <c r="K5" s="384"/>
      <c r="L5" s="384"/>
      <c r="M5" s="385"/>
      <c r="N5" s="377" t="s">
        <v>123</v>
      </c>
      <c r="O5" s="32"/>
      <c r="P5" s="31"/>
    </row>
    <row r="6" spans="1:16" s="6"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c r="P6" s="31"/>
    </row>
    <row r="7" spans="1:16" s="1" customFormat="1" ht="111" customHeight="1">
      <c r="A7" s="377"/>
      <c r="B7" s="377"/>
      <c r="C7" s="380"/>
      <c r="D7" s="380"/>
      <c r="E7" s="380"/>
      <c r="F7" s="380"/>
      <c r="G7" s="380"/>
      <c r="H7" s="380"/>
      <c r="I7" s="380"/>
      <c r="J7" s="380"/>
      <c r="K7" s="382"/>
      <c r="L7" s="382"/>
      <c r="M7" s="377"/>
      <c r="N7" s="377"/>
      <c r="O7" s="34">
        <f>M9-23273000000</f>
        <v>-21093000000</v>
      </c>
      <c r="P7" s="35"/>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1" customFormat="1" ht="29.25" customHeight="1">
      <c r="A9" s="38"/>
      <c r="B9" s="38" t="s">
        <v>25</v>
      </c>
      <c r="C9" s="39">
        <f t="shared" ref="C9:M9" si="0">C10+C92+C105</f>
        <v>9397341307</v>
      </c>
      <c r="D9" s="39">
        <f t="shared" si="0"/>
        <v>9397341307</v>
      </c>
      <c r="E9" s="39">
        <f t="shared" si="0"/>
        <v>1348123307</v>
      </c>
      <c r="F9" s="39">
        <f t="shared" si="0"/>
        <v>0</v>
      </c>
      <c r="G9" s="39">
        <f t="shared" si="0"/>
        <v>0</v>
      </c>
      <c r="H9" s="39">
        <f t="shared" si="0"/>
        <v>0</v>
      </c>
      <c r="I9" s="39">
        <f t="shared" si="0"/>
        <v>2515318000</v>
      </c>
      <c r="J9" s="39">
        <f t="shared" si="0"/>
        <v>50000000</v>
      </c>
      <c r="K9" s="39">
        <f t="shared" si="0"/>
        <v>0</v>
      </c>
      <c r="L9" s="39">
        <f t="shared" si="0"/>
        <v>3303900000</v>
      </c>
      <c r="M9" s="39">
        <f t="shared" si="0"/>
        <v>2180000000</v>
      </c>
      <c r="N9" s="39">
        <f>F9+G9+H9+I9+K9</f>
        <v>2515318000</v>
      </c>
      <c r="O9" s="34" t="e">
        <f>#REF!-D9</f>
        <v>#REF!</v>
      </c>
      <c r="P9" s="34">
        <f>K9-24307000000</f>
        <v>-24307000000</v>
      </c>
    </row>
    <row r="10" spans="1:16" s="7" customFormat="1">
      <c r="A10" s="40" t="s">
        <v>12</v>
      </c>
      <c r="B10" s="41" t="s">
        <v>24</v>
      </c>
      <c r="C10" s="42">
        <f>C11+C14+C28+C37</f>
        <v>4755314307</v>
      </c>
      <c r="D10" s="42">
        <f>SUM(E10:M10)</f>
        <v>4755314307</v>
      </c>
      <c r="E10" s="42">
        <f t="shared" ref="E10:M10" si="1">E11+E14+E28+E37</f>
        <v>1348123307</v>
      </c>
      <c r="F10" s="42">
        <f t="shared" si="1"/>
        <v>0</v>
      </c>
      <c r="G10" s="42">
        <f t="shared" si="1"/>
        <v>0</v>
      </c>
      <c r="H10" s="42">
        <f t="shared" si="1"/>
        <v>0</v>
      </c>
      <c r="I10" s="42">
        <f t="shared" si="1"/>
        <v>1142591000</v>
      </c>
      <c r="J10" s="42">
        <f t="shared" si="1"/>
        <v>0</v>
      </c>
      <c r="K10" s="42">
        <f t="shared" si="1"/>
        <v>0</v>
      </c>
      <c r="L10" s="42">
        <f t="shared" si="1"/>
        <v>84600000</v>
      </c>
      <c r="M10" s="42">
        <f t="shared" si="1"/>
        <v>2180000000</v>
      </c>
      <c r="N10" s="42">
        <f t="shared" ref="N10:N72" si="2">F10+G10+H10+I10+K10</f>
        <v>1142591000</v>
      </c>
      <c r="O10" s="25" t="e">
        <f>#REF!-D10</f>
        <v>#REF!</v>
      </c>
      <c r="P10" s="27"/>
    </row>
    <row r="11" spans="1:16" s="4" customFormat="1" hidden="1">
      <c r="A11" s="40" t="s">
        <v>19</v>
      </c>
      <c r="B11" s="41" t="s">
        <v>11</v>
      </c>
      <c r="C11" s="42"/>
      <c r="D11" s="42">
        <f>SUM(E11:L11)</f>
        <v>0</v>
      </c>
      <c r="E11" s="42"/>
      <c r="F11" s="42"/>
      <c r="G11" s="42"/>
      <c r="H11" s="42"/>
      <c r="I11" s="42"/>
      <c r="J11" s="42"/>
      <c r="K11" s="42"/>
      <c r="L11" s="42"/>
      <c r="M11" s="42"/>
      <c r="N11" s="42">
        <f t="shared" si="2"/>
        <v>0</v>
      </c>
      <c r="O11" s="25" t="e">
        <f>#REF!-D11</f>
        <v>#REF!</v>
      </c>
      <c r="P11" s="27"/>
    </row>
    <row r="12" spans="1:16" s="4" customFormat="1" hidden="1">
      <c r="A12" s="40" t="s">
        <v>5</v>
      </c>
      <c r="B12" s="41" t="s">
        <v>13</v>
      </c>
      <c r="C12" s="42"/>
      <c r="D12" s="42">
        <f>SUM(E12:L12)</f>
        <v>0</v>
      </c>
      <c r="E12" s="42"/>
      <c r="F12" s="42"/>
      <c r="G12" s="42"/>
      <c r="H12" s="42"/>
      <c r="I12" s="42"/>
      <c r="J12" s="42"/>
      <c r="K12" s="42"/>
      <c r="L12" s="42"/>
      <c r="M12" s="42"/>
      <c r="N12" s="42">
        <f t="shared" si="2"/>
        <v>0</v>
      </c>
      <c r="O12" s="25" t="e">
        <f>#REF!-D12</f>
        <v>#REF!</v>
      </c>
      <c r="P12" s="27"/>
    </row>
    <row r="13" spans="1:16" s="4" customFormat="1" hidden="1">
      <c r="A13" s="43" t="s">
        <v>7</v>
      </c>
      <c r="B13" s="41" t="s">
        <v>15</v>
      </c>
      <c r="C13" s="42"/>
      <c r="D13" s="42">
        <f>SUM(E13:L13)</f>
        <v>0</v>
      </c>
      <c r="E13" s="42"/>
      <c r="F13" s="42"/>
      <c r="G13" s="42"/>
      <c r="H13" s="42"/>
      <c r="I13" s="42"/>
      <c r="J13" s="42"/>
      <c r="K13" s="42"/>
      <c r="L13" s="42"/>
      <c r="M13" s="42"/>
      <c r="N13" s="42">
        <f t="shared" si="2"/>
        <v>0</v>
      </c>
      <c r="O13" s="25" t="e">
        <f>#REF!-D13</f>
        <v>#REF!</v>
      </c>
      <c r="P13" s="27"/>
    </row>
    <row r="14" spans="1:16" s="4" customFormat="1">
      <c r="A14" s="40" t="s">
        <v>20</v>
      </c>
      <c r="B14" s="41" t="s">
        <v>6</v>
      </c>
      <c r="C14" s="42">
        <f t="shared" ref="C14:M14" si="3">C15</f>
        <v>1348123307</v>
      </c>
      <c r="D14" s="42">
        <f t="shared" si="3"/>
        <v>1348123307</v>
      </c>
      <c r="E14" s="42">
        <f t="shared" si="3"/>
        <v>1348123307</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c r="P14" s="27"/>
    </row>
    <row r="15" spans="1:16" s="4" customFormat="1">
      <c r="A15" s="40" t="s">
        <v>5</v>
      </c>
      <c r="B15" s="41" t="s">
        <v>13</v>
      </c>
      <c r="C15" s="42">
        <f t="shared" ref="C15:M15" si="4">SUM(C16:C27)</f>
        <v>1348123307</v>
      </c>
      <c r="D15" s="42">
        <f t="shared" si="4"/>
        <v>1348123307</v>
      </c>
      <c r="E15" s="42">
        <f t="shared" si="4"/>
        <v>1348123307</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c r="P15" s="27"/>
    </row>
    <row r="16" spans="1:16" ht="27.75" customHeight="1">
      <c r="A16" s="44"/>
      <c r="B16" s="22" t="s">
        <v>40</v>
      </c>
      <c r="C16" s="23">
        <v>75421960</v>
      </c>
      <c r="D16" s="23">
        <f>SUM(E16:M16)</f>
        <v>75421960</v>
      </c>
      <c r="E16" s="23">
        <f>C16</f>
        <v>75421960</v>
      </c>
      <c r="F16" s="23"/>
      <c r="G16" s="23"/>
      <c r="H16" s="23"/>
      <c r="I16" s="23"/>
      <c r="J16" s="23"/>
      <c r="K16" s="23"/>
      <c r="L16" s="23"/>
      <c r="M16" s="23"/>
      <c r="N16" s="23">
        <f t="shared" si="2"/>
        <v>0</v>
      </c>
      <c r="O16" s="25"/>
      <c r="P16" s="24"/>
    </row>
    <row r="17" spans="1:16" ht="27.75" hidden="1" customHeight="1">
      <c r="A17" s="44"/>
      <c r="B17" s="22" t="s">
        <v>44</v>
      </c>
      <c r="C17" s="23"/>
      <c r="D17" s="23">
        <f>SUM(E17:M17)</f>
        <v>0</v>
      </c>
      <c r="E17" s="23"/>
      <c r="F17" s="23"/>
      <c r="G17" s="23"/>
      <c r="H17" s="23"/>
      <c r="I17" s="23"/>
      <c r="J17" s="23"/>
      <c r="K17" s="23"/>
      <c r="L17" s="23"/>
      <c r="M17" s="23"/>
      <c r="N17" s="23">
        <f t="shared" si="2"/>
        <v>0</v>
      </c>
      <c r="O17" s="25"/>
      <c r="P17" s="24"/>
    </row>
    <row r="18" spans="1:16" ht="27.75" customHeight="1">
      <c r="A18" s="44"/>
      <c r="B18" s="22" t="s">
        <v>64</v>
      </c>
      <c r="C18" s="23">
        <v>230297000</v>
      </c>
      <c r="D18" s="23">
        <f t="shared" ref="D18:D27" si="5">SUM(E18:M18)</f>
        <v>230297000</v>
      </c>
      <c r="E18" s="23">
        <f>C18</f>
        <v>230297000</v>
      </c>
      <c r="F18" s="23"/>
      <c r="G18" s="23"/>
      <c r="H18" s="23"/>
      <c r="I18" s="23"/>
      <c r="J18" s="23"/>
      <c r="K18" s="23"/>
      <c r="L18" s="23"/>
      <c r="M18" s="23"/>
      <c r="N18" s="23">
        <f t="shared" si="2"/>
        <v>0</v>
      </c>
      <c r="O18" s="25"/>
      <c r="P18" s="24"/>
    </row>
    <row r="19" spans="1:16" ht="27.75" hidden="1" customHeight="1">
      <c r="A19" s="44"/>
      <c r="B19" s="22" t="s">
        <v>65</v>
      </c>
      <c r="C19" s="23"/>
      <c r="D19" s="23">
        <f t="shared" si="5"/>
        <v>0</v>
      </c>
      <c r="E19" s="23"/>
      <c r="F19" s="23"/>
      <c r="G19" s="23"/>
      <c r="H19" s="23"/>
      <c r="I19" s="23"/>
      <c r="J19" s="23"/>
      <c r="K19" s="23"/>
      <c r="L19" s="23"/>
      <c r="M19" s="23"/>
      <c r="N19" s="23">
        <f t="shared" si="2"/>
        <v>0</v>
      </c>
      <c r="O19" s="25"/>
      <c r="P19" s="24"/>
    </row>
    <row r="20" spans="1:16" ht="27.75" customHeight="1">
      <c r="A20" s="44"/>
      <c r="B20" s="22" t="s">
        <v>66</v>
      </c>
      <c r="C20" s="23">
        <f>44377000+34461200</f>
        <v>78838200</v>
      </c>
      <c r="D20" s="23">
        <f t="shared" si="5"/>
        <v>78838200</v>
      </c>
      <c r="E20" s="23">
        <f>C20</f>
        <v>78838200</v>
      </c>
      <c r="F20" s="23"/>
      <c r="G20" s="23"/>
      <c r="H20" s="23"/>
      <c r="I20" s="23"/>
      <c r="J20" s="23"/>
      <c r="K20" s="23"/>
      <c r="L20" s="23"/>
      <c r="M20" s="23"/>
      <c r="N20" s="23">
        <f t="shared" si="2"/>
        <v>0</v>
      </c>
      <c r="O20" s="25"/>
      <c r="P20" s="24"/>
    </row>
    <row r="21" spans="1:16" s="8" customFormat="1" ht="27.75" hidden="1" customHeight="1">
      <c r="A21" s="44"/>
      <c r="B21" s="22" t="s">
        <v>67</v>
      </c>
      <c r="C21" s="23"/>
      <c r="D21" s="23">
        <f t="shared" si="5"/>
        <v>0</v>
      </c>
      <c r="E21" s="23"/>
      <c r="F21" s="23"/>
      <c r="G21" s="23"/>
      <c r="H21" s="23"/>
      <c r="I21" s="23"/>
      <c r="J21" s="23"/>
      <c r="K21" s="23"/>
      <c r="L21" s="23"/>
      <c r="M21" s="23"/>
      <c r="N21" s="23">
        <f t="shared" si="2"/>
        <v>0</v>
      </c>
      <c r="O21" s="25"/>
      <c r="P21" s="24"/>
    </row>
    <row r="22" spans="1:16" ht="39" customHeight="1">
      <c r="A22" s="44"/>
      <c r="B22" s="22" t="s">
        <v>68</v>
      </c>
      <c r="C22" s="23">
        <v>388484000</v>
      </c>
      <c r="D22" s="23">
        <f t="shared" si="5"/>
        <v>388484000</v>
      </c>
      <c r="E22" s="23">
        <f>C22</f>
        <v>388484000</v>
      </c>
      <c r="F22" s="23"/>
      <c r="G22" s="23"/>
      <c r="H22" s="23"/>
      <c r="I22" s="23"/>
      <c r="J22" s="23"/>
      <c r="K22" s="23"/>
      <c r="L22" s="23"/>
      <c r="M22" s="23"/>
      <c r="N22" s="23">
        <f t="shared" si="2"/>
        <v>0</v>
      </c>
      <c r="O22" s="25"/>
      <c r="P22" s="24"/>
    </row>
    <row r="23" spans="1:16" ht="42.75" hidden="1" customHeight="1">
      <c r="A23" s="44"/>
      <c r="B23" s="22" t="s">
        <v>69</v>
      </c>
      <c r="C23" s="23"/>
      <c r="D23" s="23">
        <f t="shared" si="5"/>
        <v>0</v>
      </c>
      <c r="E23" s="23"/>
      <c r="F23" s="23"/>
      <c r="G23" s="23"/>
      <c r="H23" s="23"/>
      <c r="I23" s="23"/>
      <c r="J23" s="23"/>
      <c r="K23" s="23"/>
      <c r="L23" s="23"/>
      <c r="M23" s="23"/>
      <c r="N23" s="23">
        <f t="shared" si="2"/>
        <v>0</v>
      </c>
      <c r="O23" s="25"/>
      <c r="P23" s="24"/>
    </row>
    <row r="24" spans="1:16" ht="36" hidden="1" customHeight="1">
      <c r="A24" s="44"/>
      <c r="B24" s="22" t="s">
        <v>70</v>
      </c>
      <c r="C24" s="23"/>
      <c r="D24" s="23">
        <f t="shared" si="5"/>
        <v>0</v>
      </c>
      <c r="E24" s="23"/>
      <c r="F24" s="23"/>
      <c r="G24" s="23"/>
      <c r="H24" s="23"/>
      <c r="I24" s="23"/>
      <c r="J24" s="23"/>
      <c r="K24" s="23"/>
      <c r="L24" s="23"/>
      <c r="M24" s="23"/>
      <c r="N24" s="23">
        <f t="shared" si="2"/>
        <v>0</v>
      </c>
      <c r="O24" s="25"/>
      <c r="P24" s="24"/>
    </row>
    <row r="25" spans="1:16" ht="39.75" hidden="1" customHeight="1">
      <c r="A25" s="44"/>
      <c r="B25" s="22" t="s">
        <v>103</v>
      </c>
      <c r="C25" s="23"/>
      <c r="D25" s="23">
        <f t="shared" si="5"/>
        <v>0</v>
      </c>
      <c r="E25" s="23"/>
      <c r="F25" s="23"/>
      <c r="G25" s="23"/>
      <c r="H25" s="23"/>
      <c r="I25" s="23"/>
      <c r="J25" s="23"/>
      <c r="K25" s="23"/>
      <c r="L25" s="23"/>
      <c r="M25" s="23"/>
      <c r="N25" s="23">
        <f t="shared" si="2"/>
        <v>0</v>
      </c>
      <c r="O25" s="25"/>
      <c r="P25" s="24"/>
    </row>
    <row r="26" spans="1:16" ht="18" hidden="1" customHeight="1">
      <c r="A26" s="44"/>
      <c r="B26" s="22" t="s">
        <v>104</v>
      </c>
      <c r="C26" s="23"/>
      <c r="D26" s="23">
        <f t="shared" si="5"/>
        <v>0</v>
      </c>
      <c r="E26" s="23"/>
      <c r="F26" s="23"/>
      <c r="G26" s="23"/>
      <c r="H26" s="23"/>
      <c r="I26" s="23"/>
      <c r="J26" s="23"/>
      <c r="K26" s="23"/>
      <c r="L26" s="23"/>
      <c r="M26" s="23"/>
      <c r="N26" s="23">
        <f t="shared" si="2"/>
        <v>0</v>
      </c>
      <c r="O26" s="25"/>
      <c r="P26" s="24"/>
    </row>
    <row r="27" spans="1:16" ht="18" customHeight="1">
      <c r="A27" s="44"/>
      <c r="B27" s="22" t="s">
        <v>105</v>
      </c>
      <c r="C27" s="23">
        <v>575082147</v>
      </c>
      <c r="D27" s="23">
        <f t="shared" si="5"/>
        <v>575082147</v>
      </c>
      <c r="E27" s="23">
        <f>C27</f>
        <v>575082147</v>
      </c>
      <c r="F27" s="23"/>
      <c r="G27" s="23"/>
      <c r="H27" s="23"/>
      <c r="I27" s="23"/>
      <c r="J27" s="23"/>
      <c r="K27" s="23"/>
      <c r="L27" s="23"/>
      <c r="M27" s="23"/>
      <c r="N27" s="23">
        <f t="shared" si="2"/>
        <v>0</v>
      </c>
      <c r="O27" s="25"/>
      <c r="P27" s="24"/>
    </row>
    <row r="28" spans="1:16" s="4" customFormat="1">
      <c r="A28" s="40" t="s">
        <v>21</v>
      </c>
      <c r="B28" s="41" t="s">
        <v>10</v>
      </c>
      <c r="C28" s="42">
        <f>C29+C35</f>
        <v>2544900000</v>
      </c>
      <c r="D28" s="42">
        <f>SUM(E28:M28)</f>
        <v>2544900000</v>
      </c>
      <c r="E28" s="42">
        <f t="shared" ref="E28:M28" si="6">E29+E35</f>
        <v>0</v>
      </c>
      <c r="F28" s="42">
        <f t="shared" si="6"/>
        <v>0</v>
      </c>
      <c r="G28" s="42">
        <f t="shared" si="6"/>
        <v>0</v>
      </c>
      <c r="H28" s="42">
        <f t="shared" si="6"/>
        <v>0</v>
      </c>
      <c r="I28" s="42">
        <f t="shared" si="6"/>
        <v>280300000</v>
      </c>
      <c r="J28" s="42">
        <f t="shared" si="6"/>
        <v>0</v>
      </c>
      <c r="K28" s="42">
        <f t="shared" si="6"/>
        <v>0</v>
      </c>
      <c r="L28" s="42">
        <f t="shared" si="6"/>
        <v>84600000</v>
      </c>
      <c r="M28" s="42">
        <f t="shared" si="6"/>
        <v>2180000000</v>
      </c>
      <c r="N28" s="42">
        <f t="shared" si="2"/>
        <v>280300000</v>
      </c>
      <c r="O28" s="25" t="e">
        <f>#REF!-D28</f>
        <v>#REF!</v>
      </c>
      <c r="P28" s="27"/>
    </row>
    <row r="29" spans="1:16" s="4" customFormat="1">
      <c r="A29" s="40" t="s">
        <v>5</v>
      </c>
      <c r="B29" s="41" t="s">
        <v>17</v>
      </c>
      <c r="C29" s="42">
        <f>C30+C33+C34</f>
        <v>364900000</v>
      </c>
      <c r="D29" s="42">
        <f t="shared" ref="D29:N29" si="7">D30+D33+D34</f>
        <v>364900000</v>
      </c>
      <c r="E29" s="42">
        <f t="shared" si="7"/>
        <v>0</v>
      </c>
      <c r="F29" s="42">
        <f t="shared" si="7"/>
        <v>0</v>
      </c>
      <c r="G29" s="42">
        <f t="shared" si="7"/>
        <v>0</v>
      </c>
      <c r="H29" s="42">
        <f t="shared" si="7"/>
        <v>0</v>
      </c>
      <c r="I29" s="42">
        <f t="shared" si="7"/>
        <v>280300000</v>
      </c>
      <c r="J29" s="42">
        <f t="shared" si="7"/>
        <v>0</v>
      </c>
      <c r="K29" s="42">
        <f t="shared" si="7"/>
        <v>0</v>
      </c>
      <c r="L29" s="42">
        <f t="shared" si="7"/>
        <v>84600000</v>
      </c>
      <c r="M29" s="42">
        <f t="shared" si="7"/>
        <v>0</v>
      </c>
      <c r="N29" s="42">
        <f t="shared" si="7"/>
        <v>0</v>
      </c>
      <c r="O29" s="25" t="e">
        <f>#REF!-D29</f>
        <v>#REF!</v>
      </c>
      <c r="P29" s="27"/>
    </row>
    <row r="30" spans="1:16">
      <c r="A30" s="45" t="s">
        <v>76</v>
      </c>
      <c r="B30" s="22" t="s">
        <v>56</v>
      </c>
      <c r="C30" s="23">
        <f>C31+C32</f>
        <v>69000000</v>
      </c>
      <c r="D30" s="23">
        <f t="shared" ref="D30:M30" si="8">SUM(D31:D32)</f>
        <v>69000000</v>
      </c>
      <c r="E30" s="23">
        <f t="shared" si="8"/>
        <v>0</v>
      </c>
      <c r="F30" s="23">
        <f t="shared" si="8"/>
        <v>0</v>
      </c>
      <c r="G30" s="23">
        <f t="shared" si="8"/>
        <v>0</v>
      </c>
      <c r="H30" s="23">
        <f t="shared" si="8"/>
        <v>0</v>
      </c>
      <c r="I30" s="23">
        <f t="shared" si="8"/>
        <v>0</v>
      </c>
      <c r="J30" s="23">
        <f t="shared" si="8"/>
        <v>0</v>
      </c>
      <c r="K30" s="23">
        <f t="shared" si="8"/>
        <v>0</v>
      </c>
      <c r="L30" s="23">
        <f t="shared" si="8"/>
        <v>69000000</v>
      </c>
      <c r="M30" s="23">
        <f t="shared" si="8"/>
        <v>0</v>
      </c>
      <c r="N30" s="23">
        <f t="shared" si="2"/>
        <v>0</v>
      </c>
      <c r="O30" s="25"/>
      <c r="P30" s="24"/>
    </row>
    <row r="31" spans="1:16" s="16" customFormat="1">
      <c r="A31" s="44"/>
      <c r="B31" s="22" t="s">
        <v>50</v>
      </c>
      <c r="C31" s="23">
        <v>69000000</v>
      </c>
      <c r="D31" s="23">
        <f t="shared" ref="D31:D36" si="9">SUM(E31:M31)</f>
        <v>69000000</v>
      </c>
      <c r="E31" s="23"/>
      <c r="F31" s="23"/>
      <c r="G31" s="23"/>
      <c r="H31" s="23"/>
      <c r="I31" s="23"/>
      <c r="J31" s="23"/>
      <c r="K31" s="23"/>
      <c r="L31" s="23">
        <v>69000000</v>
      </c>
      <c r="M31" s="23"/>
      <c r="N31" s="23">
        <f t="shared" si="2"/>
        <v>0</v>
      </c>
      <c r="O31" s="25"/>
      <c r="P31" s="46">
        <v>69</v>
      </c>
    </row>
    <row r="32" spans="1:16">
      <c r="A32" s="44"/>
      <c r="B32" s="22" t="s">
        <v>51</v>
      </c>
      <c r="C32" s="23"/>
      <c r="D32" s="23">
        <f t="shared" si="9"/>
        <v>0</v>
      </c>
      <c r="E32" s="23"/>
      <c r="F32" s="23"/>
      <c r="G32" s="23"/>
      <c r="H32" s="23"/>
      <c r="I32" s="23"/>
      <c r="J32" s="23"/>
      <c r="K32" s="23"/>
      <c r="L32" s="23"/>
      <c r="M32" s="23"/>
      <c r="N32" s="23">
        <f t="shared" si="2"/>
        <v>0</v>
      </c>
      <c r="O32" s="25"/>
      <c r="P32" s="46">
        <v>15.6</v>
      </c>
    </row>
    <row r="33" spans="1:25" s="14" customFormat="1" ht="27" customHeight="1">
      <c r="A33" s="11">
        <v>2</v>
      </c>
      <c r="B33" s="12" t="s">
        <v>86</v>
      </c>
      <c r="C33" s="13">
        <v>15600000</v>
      </c>
      <c r="D33" s="23">
        <f t="shared" si="9"/>
        <v>15600000</v>
      </c>
      <c r="E33" s="18"/>
      <c r="F33" s="18"/>
      <c r="G33" s="18"/>
      <c r="H33" s="18"/>
      <c r="I33" s="13"/>
      <c r="J33" s="18"/>
      <c r="K33" s="18"/>
      <c r="L33" s="13">
        <v>15600000</v>
      </c>
      <c r="M33" s="13"/>
      <c r="N33" s="13"/>
      <c r="O33" s="13"/>
      <c r="P33" s="13"/>
      <c r="Q33" s="13"/>
      <c r="R33" s="13"/>
      <c r="S33" s="13"/>
      <c r="T33" s="13"/>
      <c r="U33" s="13"/>
      <c r="V33" s="13">
        <f>C33</f>
        <v>15600000</v>
      </c>
      <c r="W33" s="13"/>
      <c r="X33" s="20"/>
      <c r="Y33" s="17"/>
    </row>
    <row r="34" spans="1:25" s="14" customFormat="1" ht="30" customHeight="1">
      <c r="A34" s="11">
        <v>3</v>
      </c>
      <c r="B34" s="12" t="s">
        <v>34</v>
      </c>
      <c r="C34" s="13">
        <v>280300000</v>
      </c>
      <c r="D34" s="23">
        <f t="shared" si="9"/>
        <v>280300000</v>
      </c>
      <c r="E34" s="18"/>
      <c r="F34" s="18"/>
      <c r="G34" s="18"/>
      <c r="H34" s="18"/>
      <c r="I34" s="13">
        <v>280300000</v>
      </c>
      <c r="J34" s="18"/>
      <c r="K34" s="18"/>
      <c r="L34" s="13"/>
      <c r="M34" s="13"/>
      <c r="N34" s="13"/>
      <c r="O34" s="13"/>
      <c r="P34" s="13"/>
      <c r="Q34" s="13"/>
      <c r="R34" s="13"/>
      <c r="S34" s="13">
        <f>C34</f>
        <v>280300000</v>
      </c>
      <c r="T34" s="13"/>
      <c r="U34" s="13"/>
      <c r="V34" s="13"/>
      <c r="W34" s="13"/>
      <c r="X34" s="20"/>
      <c r="Y34" s="17"/>
    </row>
    <row r="35" spans="1:25" s="4" customFormat="1">
      <c r="A35" s="43" t="s">
        <v>7</v>
      </c>
      <c r="B35" s="41" t="s">
        <v>18</v>
      </c>
      <c r="C35" s="42">
        <f>SUM(C36:C36)</f>
        <v>2180000000</v>
      </c>
      <c r="D35" s="42">
        <f t="shared" si="9"/>
        <v>2180000000</v>
      </c>
      <c r="E35" s="42">
        <f t="shared" ref="E35:M35" si="10">SUM(E36:E36)</f>
        <v>0</v>
      </c>
      <c r="F35" s="42">
        <f t="shared" si="10"/>
        <v>0</v>
      </c>
      <c r="G35" s="42">
        <f t="shared" si="10"/>
        <v>0</v>
      </c>
      <c r="H35" s="42">
        <f t="shared" si="10"/>
        <v>0</v>
      </c>
      <c r="I35" s="42">
        <f t="shared" si="10"/>
        <v>0</v>
      </c>
      <c r="J35" s="42">
        <f t="shared" si="10"/>
        <v>0</v>
      </c>
      <c r="K35" s="42">
        <f t="shared" si="10"/>
        <v>0</v>
      </c>
      <c r="L35" s="42">
        <f t="shared" si="10"/>
        <v>0</v>
      </c>
      <c r="M35" s="42">
        <f t="shared" si="10"/>
        <v>2180000000</v>
      </c>
      <c r="N35" s="42">
        <f t="shared" si="2"/>
        <v>0</v>
      </c>
      <c r="O35" s="25" t="e">
        <f>#REF!-D35</f>
        <v>#REF!</v>
      </c>
      <c r="P35" s="48" t="e">
        <f>#REF!+698.3</f>
        <v>#REF!</v>
      </c>
    </row>
    <row r="36" spans="1:25" s="24" customFormat="1">
      <c r="A36" s="21">
        <v>1</v>
      </c>
      <c r="B36" s="22" t="s">
        <v>8</v>
      </c>
      <c r="C36" s="23">
        <v>2180000000</v>
      </c>
      <c r="D36" s="23">
        <f t="shared" si="9"/>
        <v>2180000000</v>
      </c>
      <c r="E36" s="23"/>
      <c r="F36" s="23"/>
      <c r="G36" s="23"/>
      <c r="H36" s="23"/>
      <c r="I36" s="23"/>
      <c r="J36" s="23"/>
      <c r="K36" s="23"/>
      <c r="L36" s="23"/>
      <c r="M36" s="23">
        <f>C36</f>
        <v>2180000000</v>
      </c>
      <c r="N36" s="23">
        <f t="shared" si="2"/>
        <v>0</v>
      </c>
      <c r="O36" s="25" t="e">
        <f>#REF!-D36</f>
        <v>#REF!</v>
      </c>
    </row>
    <row r="37" spans="1:25" s="4" customFormat="1">
      <c r="A37" s="40" t="s">
        <v>22</v>
      </c>
      <c r="B37" s="41" t="s">
        <v>9</v>
      </c>
      <c r="C37" s="42">
        <f t="shared" ref="C37:M37" si="11">C38+C77</f>
        <v>862291000</v>
      </c>
      <c r="D37" s="42">
        <f t="shared" si="11"/>
        <v>862291000</v>
      </c>
      <c r="E37" s="42">
        <f t="shared" si="11"/>
        <v>0</v>
      </c>
      <c r="F37" s="42">
        <f t="shared" si="11"/>
        <v>0</v>
      </c>
      <c r="G37" s="42">
        <f t="shared" si="11"/>
        <v>0</v>
      </c>
      <c r="H37" s="42">
        <f t="shared" si="11"/>
        <v>0</v>
      </c>
      <c r="I37" s="42">
        <f t="shared" si="11"/>
        <v>862291000</v>
      </c>
      <c r="J37" s="42">
        <f t="shared" si="11"/>
        <v>0</v>
      </c>
      <c r="K37" s="42">
        <f t="shared" si="11"/>
        <v>0</v>
      </c>
      <c r="L37" s="42">
        <f t="shared" si="11"/>
        <v>0</v>
      </c>
      <c r="M37" s="42">
        <f t="shared" si="11"/>
        <v>0</v>
      </c>
      <c r="N37" s="42">
        <f t="shared" si="2"/>
        <v>862291000</v>
      </c>
      <c r="O37" s="25" t="e">
        <f>#REF!-D37</f>
        <v>#REF!</v>
      </c>
      <c r="P37" s="27"/>
    </row>
    <row r="38" spans="1:25" s="4" customFormat="1">
      <c r="A38" s="40" t="s">
        <v>5</v>
      </c>
      <c r="B38" s="41" t="s">
        <v>13</v>
      </c>
      <c r="C38" s="42">
        <f t="shared" ref="C38:M38" si="12">SUM(C39:C76)-C44-C45-C51-C52</f>
        <v>321291000</v>
      </c>
      <c r="D38" s="42">
        <f t="shared" si="12"/>
        <v>321291000</v>
      </c>
      <c r="E38" s="42">
        <f t="shared" si="12"/>
        <v>0</v>
      </c>
      <c r="F38" s="42">
        <f t="shared" si="12"/>
        <v>0</v>
      </c>
      <c r="G38" s="42">
        <f t="shared" si="12"/>
        <v>0</v>
      </c>
      <c r="H38" s="42">
        <f t="shared" si="12"/>
        <v>0</v>
      </c>
      <c r="I38" s="42">
        <f t="shared" si="12"/>
        <v>321291000</v>
      </c>
      <c r="J38" s="42">
        <f t="shared" si="12"/>
        <v>0</v>
      </c>
      <c r="K38" s="42">
        <f t="shared" si="12"/>
        <v>0</v>
      </c>
      <c r="L38" s="42">
        <f t="shared" si="12"/>
        <v>0</v>
      </c>
      <c r="M38" s="42">
        <f t="shared" si="12"/>
        <v>0</v>
      </c>
      <c r="N38" s="42">
        <f t="shared" si="2"/>
        <v>321291000</v>
      </c>
      <c r="O38" s="25" t="e">
        <f>#REF!-D38</f>
        <v>#REF!</v>
      </c>
      <c r="P38" s="27"/>
    </row>
    <row r="39" spans="1:25" ht="28" hidden="1">
      <c r="A39" s="44"/>
      <c r="B39" s="22" t="s">
        <v>71</v>
      </c>
      <c r="C39" s="23"/>
      <c r="D39" s="23">
        <f>SUM(E39:L39)</f>
        <v>0</v>
      </c>
      <c r="E39" s="23"/>
      <c r="F39" s="23"/>
      <c r="G39" s="23"/>
      <c r="H39" s="23"/>
      <c r="I39" s="23"/>
      <c r="J39" s="23"/>
      <c r="K39" s="23"/>
      <c r="L39" s="23"/>
      <c r="M39" s="23"/>
      <c r="N39" s="23">
        <f t="shared" si="2"/>
        <v>0</v>
      </c>
      <c r="O39" s="25" t="e">
        <f>#REF!-D39</f>
        <v>#REF!</v>
      </c>
      <c r="P39" s="24"/>
    </row>
    <row r="40" spans="1:25" hidden="1">
      <c r="A40" s="44"/>
      <c r="B40" s="22" t="s">
        <v>37</v>
      </c>
      <c r="C40" s="23"/>
      <c r="D40" s="23">
        <f>SUM(E40:L40)</f>
        <v>0</v>
      </c>
      <c r="E40" s="23"/>
      <c r="F40" s="23"/>
      <c r="G40" s="23"/>
      <c r="H40" s="23"/>
      <c r="I40" s="23"/>
      <c r="J40" s="23"/>
      <c r="K40" s="23"/>
      <c r="L40" s="23"/>
      <c r="M40" s="23"/>
      <c r="N40" s="23">
        <f t="shared" si="2"/>
        <v>0</v>
      </c>
      <c r="O40" s="25" t="e">
        <f>#REF!-D40</f>
        <v>#REF!</v>
      </c>
      <c r="P40" s="24"/>
    </row>
    <row r="41" spans="1:25" ht="28" hidden="1">
      <c r="A41" s="44"/>
      <c r="B41" s="22" t="s">
        <v>109</v>
      </c>
      <c r="C41" s="23"/>
      <c r="D41" s="23">
        <f>SUM(E41:L41)</f>
        <v>0</v>
      </c>
      <c r="E41" s="23"/>
      <c r="F41" s="23"/>
      <c r="G41" s="23"/>
      <c r="H41" s="23"/>
      <c r="I41" s="23"/>
      <c r="J41" s="23"/>
      <c r="K41" s="23"/>
      <c r="L41" s="23"/>
      <c r="M41" s="23"/>
      <c r="N41" s="23">
        <f t="shared" si="2"/>
        <v>0</v>
      </c>
      <c r="O41" s="25" t="e">
        <f>#REF!-D41</f>
        <v>#REF!</v>
      </c>
      <c r="P41" s="24"/>
    </row>
    <row r="42" spans="1:25" hidden="1">
      <c r="A42" s="44"/>
      <c r="B42" s="22" t="s">
        <v>45</v>
      </c>
      <c r="C42" s="23"/>
      <c r="D42" s="23">
        <f>SUM(E42:L42)</f>
        <v>0</v>
      </c>
      <c r="E42" s="23"/>
      <c r="F42" s="23"/>
      <c r="G42" s="23"/>
      <c r="H42" s="23"/>
      <c r="I42" s="23"/>
      <c r="J42" s="23"/>
      <c r="K42" s="23"/>
      <c r="L42" s="23"/>
      <c r="M42" s="23"/>
      <c r="N42" s="23">
        <f t="shared" si="2"/>
        <v>0</v>
      </c>
      <c r="O42" s="25" t="e">
        <f>#REF!-D42</f>
        <v>#REF!</v>
      </c>
      <c r="P42" s="24"/>
    </row>
    <row r="43" spans="1:25" hidden="1">
      <c r="A43" s="44"/>
      <c r="B43" s="22" t="s">
        <v>49</v>
      </c>
      <c r="C43" s="23">
        <f t="shared" ref="C43:M43" si="13">C44+C45</f>
        <v>0</v>
      </c>
      <c r="D43" s="23">
        <f t="shared" si="13"/>
        <v>0</v>
      </c>
      <c r="E43" s="23">
        <f t="shared" si="13"/>
        <v>0</v>
      </c>
      <c r="F43" s="23">
        <f t="shared" si="13"/>
        <v>0</v>
      </c>
      <c r="G43" s="23">
        <f t="shared" si="13"/>
        <v>0</v>
      </c>
      <c r="H43" s="23"/>
      <c r="I43" s="23">
        <f t="shared" si="13"/>
        <v>0</v>
      </c>
      <c r="J43" s="23">
        <f t="shared" si="13"/>
        <v>0</v>
      </c>
      <c r="K43" s="23">
        <f t="shared" si="13"/>
        <v>0</v>
      </c>
      <c r="L43" s="23">
        <f t="shared" si="13"/>
        <v>0</v>
      </c>
      <c r="M43" s="23">
        <f t="shared" si="13"/>
        <v>0</v>
      </c>
      <c r="N43" s="23">
        <f t="shared" si="2"/>
        <v>0</v>
      </c>
      <c r="O43" s="25" t="e">
        <f>#REF!-D43</f>
        <v>#REF!</v>
      </c>
      <c r="P43" s="24"/>
    </row>
    <row r="44" spans="1:25" s="10" customFormat="1" hidden="1">
      <c r="A44" s="49"/>
      <c r="B44" s="50" t="s">
        <v>50</v>
      </c>
      <c r="C44" s="51"/>
      <c r="D44" s="51">
        <f t="shared" ref="D44:D49" si="14">SUM(E44:L44)</f>
        <v>0</v>
      </c>
      <c r="E44" s="51"/>
      <c r="F44" s="51"/>
      <c r="G44" s="51"/>
      <c r="H44" s="51"/>
      <c r="I44" s="51"/>
      <c r="J44" s="51"/>
      <c r="K44" s="51"/>
      <c r="L44" s="51"/>
      <c r="M44" s="51"/>
      <c r="N44" s="51">
        <f t="shared" si="2"/>
        <v>0</v>
      </c>
      <c r="O44" s="25" t="e">
        <f>#REF!-D44</f>
        <v>#REF!</v>
      </c>
      <c r="P44" s="52"/>
    </row>
    <row r="45" spans="1:25" s="10" customFormat="1" hidden="1">
      <c r="A45" s="49"/>
      <c r="B45" s="50" t="s">
        <v>51</v>
      </c>
      <c r="C45" s="51"/>
      <c r="D45" s="51">
        <f t="shared" si="14"/>
        <v>0</v>
      </c>
      <c r="E45" s="51"/>
      <c r="F45" s="51"/>
      <c r="G45" s="51"/>
      <c r="H45" s="51"/>
      <c r="I45" s="51"/>
      <c r="J45" s="51"/>
      <c r="K45" s="51"/>
      <c r="L45" s="51"/>
      <c r="M45" s="51"/>
      <c r="N45" s="51">
        <f t="shared" si="2"/>
        <v>0</v>
      </c>
      <c r="O45" s="25" t="e">
        <f>#REF!-D45</f>
        <v>#REF!</v>
      </c>
      <c r="P45" s="52"/>
    </row>
    <row r="46" spans="1:25" hidden="1">
      <c r="A46" s="21"/>
      <c r="B46" s="53" t="s">
        <v>52</v>
      </c>
      <c r="C46" s="23"/>
      <c r="D46" s="23">
        <f t="shared" si="14"/>
        <v>0</v>
      </c>
      <c r="E46" s="23"/>
      <c r="F46" s="23"/>
      <c r="G46" s="23"/>
      <c r="H46" s="23"/>
      <c r="I46" s="23"/>
      <c r="J46" s="23"/>
      <c r="K46" s="23"/>
      <c r="L46" s="23"/>
      <c r="M46" s="23"/>
      <c r="N46" s="23">
        <f t="shared" si="2"/>
        <v>0</v>
      </c>
      <c r="O46" s="25" t="e">
        <f>#REF!-D46</f>
        <v>#REF!</v>
      </c>
      <c r="P46" s="24"/>
    </row>
    <row r="47" spans="1:25" hidden="1">
      <c r="A47" s="21"/>
      <c r="B47" s="53" t="s">
        <v>53</v>
      </c>
      <c r="C47" s="23"/>
      <c r="D47" s="23">
        <f t="shared" si="14"/>
        <v>0</v>
      </c>
      <c r="E47" s="23"/>
      <c r="F47" s="23"/>
      <c r="G47" s="23"/>
      <c r="H47" s="23"/>
      <c r="I47" s="23"/>
      <c r="J47" s="23"/>
      <c r="K47" s="23"/>
      <c r="L47" s="23"/>
      <c r="M47" s="23"/>
      <c r="N47" s="23">
        <f t="shared" si="2"/>
        <v>0</v>
      </c>
      <c r="O47" s="25" t="e">
        <f>#REF!-D47</f>
        <v>#REF!</v>
      </c>
      <c r="P47" s="24"/>
    </row>
    <row r="48" spans="1:25" hidden="1">
      <c r="A48" s="21"/>
      <c r="B48" s="53" t="s">
        <v>54</v>
      </c>
      <c r="C48" s="23"/>
      <c r="D48" s="23">
        <f t="shared" si="14"/>
        <v>0</v>
      </c>
      <c r="E48" s="23"/>
      <c r="F48" s="23"/>
      <c r="G48" s="23"/>
      <c r="H48" s="23"/>
      <c r="I48" s="23"/>
      <c r="J48" s="23"/>
      <c r="K48" s="23"/>
      <c r="L48" s="23"/>
      <c r="M48" s="23"/>
      <c r="N48" s="23">
        <f t="shared" si="2"/>
        <v>0</v>
      </c>
      <c r="O48" s="25" t="e">
        <f>#REF!-D48</f>
        <v>#REF!</v>
      </c>
      <c r="P48" s="24"/>
    </row>
    <row r="49" spans="1:16" hidden="1">
      <c r="A49" s="21"/>
      <c r="B49" s="53" t="s">
        <v>55</v>
      </c>
      <c r="C49" s="23"/>
      <c r="D49" s="23">
        <f t="shared" si="14"/>
        <v>0</v>
      </c>
      <c r="E49" s="23"/>
      <c r="F49" s="23"/>
      <c r="G49" s="23"/>
      <c r="H49" s="23"/>
      <c r="I49" s="23"/>
      <c r="J49" s="23"/>
      <c r="K49" s="23"/>
      <c r="L49" s="23"/>
      <c r="M49" s="23"/>
      <c r="N49" s="23">
        <f t="shared" si="2"/>
        <v>0</v>
      </c>
      <c r="O49" s="25" t="e">
        <f>#REF!-D49</f>
        <v>#REF!</v>
      </c>
      <c r="P49" s="24"/>
    </row>
    <row r="50" spans="1:16" hidden="1">
      <c r="A50" s="21"/>
      <c r="B50" s="53" t="s">
        <v>56</v>
      </c>
      <c r="C50" s="23"/>
      <c r="D50" s="23">
        <f t="shared" ref="D50:M50" si="15">D51+D52</f>
        <v>0</v>
      </c>
      <c r="E50" s="23">
        <f t="shared" si="15"/>
        <v>0</v>
      </c>
      <c r="F50" s="23">
        <f t="shared" si="15"/>
        <v>0</v>
      </c>
      <c r="G50" s="23"/>
      <c r="H50" s="23">
        <f t="shared" si="15"/>
        <v>0</v>
      </c>
      <c r="I50" s="23">
        <f t="shared" si="15"/>
        <v>0</v>
      </c>
      <c r="J50" s="23">
        <f t="shared" si="15"/>
        <v>0</v>
      </c>
      <c r="K50" s="23">
        <f t="shared" si="15"/>
        <v>0</v>
      </c>
      <c r="L50" s="23">
        <f t="shared" si="15"/>
        <v>0</v>
      </c>
      <c r="M50" s="23">
        <f t="shared" si="15"/>
        <v>0</v>
      </c>
      <c r="N50" s="23">
        <f t="shared" si="2"/>
        <v>0</v>
      </c>
      <c r="O50" s="25" t="e">
        <f>#REF!-D50</f>
        <v>#REF!</v>
      </c>
      <c r="P50" s="24"/>
    </row>
    <row r="51" spans="1:16" s="10" customFormat="1" hidden="1">
      <c r="A51" s="49"/>
      <c r="B51" s="50" t="s">
        <v>50</v>
      </c>
      <c r="C51" s="51"/>
      <c r="D51" s="51">
        <f t="shared" ref="D51:D76" si="16">SUM(E51:L51)</f>
        <v>0</v>
      </c>
      <c r="E51" s="51"/>
      <c r="F51" s="51"/>
      <c r="G51" s="51"/>
      <c r="H51" s="51"/>
      <c r="I51" s="51"/>
      <c r="J51" s="51"/>
      <c r="K51" s="51"/>
      <c r="L51" s="51"/>
      <c r="M51" s="51"/>
      <c r="N51" s="51">
        <f t="shared" si="2"/>
        <v>0</v>
      </c>
      <c r="O51" s="25" t="e">
        <f>#REF!-D51</f>
        <v>#REF!</v>
      </c>
      <c r="P51" s="52"/>
    </row>
    <row r="52" spans="1:16" s="10" customFormat="1" hidden="1">
      <c r="A52" s="49"/>
      <c r="B52" s="50" t="s">
        <v>51</v>
      </c>
      <c r="C52" s="51"/>
      <c r="D52" s="51">
        <f t="shared" si="16"/>
        <v>0</v>
      </c>
      <c r="E52" s="51"/>
      <c r="F52" s="51"/>
      <c r="G52" s="51"/>
      <c r="H52" s="51"/>
      <c r="I52" s="51"/>
      <c r="J52" s="51"/>
      <c r="K52" s="51"/>
      <c r="L52" s="51"/>
      <c r="M52" s="51"/>
      <c r="N52" s="51">
        <f t="shared" si="2"/>
        <v>0</v>
      </c>
      <c r="O52" s="25" t="e">
        <f>#REF!-D52</f>
        <v>#REF!</v>
      </c>
      <c r="P52" s="52"/>
    </row>
    <row r="53" spans="1:16" ht="28" hidden="1">
      <c r="A53" s="21"/>
      <c r="B53" s="53" t="s">
        <v>57</v>
      </c>
      <c r="C53" s="23"/>
      <c r="D53" s="23">
        <f t="shared" si="16"/>
        <v>0</v>
      </c>
      <c r="E53" s="23"/>
      <c r="F53" s="23"/>
      <c r="G53" s="23"/>
      <c r="H53" s="23"/>
      <c r="I53" s="23"/>
      <c r="J53" s="23"/>
      <c r="K53" s="23"/>
      <c r="L53" s="23"/>
      <c r="M53" s="23"/>
      <c r="N53" s="23">
        <f t="shared" si="2"/>
        <v>0</v>
      </c>
      <c r="O53" s="25" t="e">
        <f>#REF!-D53</f>
        <v>#REF!</v>
      </c>
      <c r="P53" s="24"/>
    </row>
    <row r="54" spans="1:16" hidden="1">
      <c r="A54" s="21"/>
      <c r="B54" s="53" t="s">
        <v>58</v>
      </c>
      <c r="C54" s="23"/>
      <c r="D54" s="23">
        <f t="shared" si="16"/>
        <v>0</v>
      </c>
      <c r="E54" s="23"/>
      <c r="F54" s="23"/>
      <c r="G54" s="23"/>
      <c r="H54" s="23"/>
      <c r="I54" s="23"/>
      <c r="J54" s="23"/>
      <c r="K54" s="23"/>
      <c r="L54" s="23"/>
      <c r="M54" s="23"/>
      <c r="N54" s="23">
        <f t="shared" si="2"/>
        <v>0</v>
      </c>
      <c r="O54" s="25" t="e">
        <f>#REF!-D54</f>
        <v>#REF!</v>
      </c>
      <c r="P54" s="24"/>
    </row>
    <row r="55" spans="1:16" hidden="1">
      <c r="A55" s="21"/>
      <c r="B55" s="53" t="s">
        <v>59</v>
      </c>
      <c r="C55" s="23"/>
      <c r="D55" s="23">
        <f t="shared" si="16"/>
        <v>0</v>
      </c>
      <c r="E55" s="23"/>
      <c r="F55" s="23"/>
      <c r="G55" s="23"/>
      <c r="H55" s="23"/>
      <c r="I55" s="23"/>
      <c r="J55" s="23"/>
      <c r="K55" s="23"/>
      <c r="L55" s="23"/>
      <c r="M55" s="23"/>
      <c r="N55" s="23">
        <f t="shared" si="2"/>
        <v>0</v>
      </c>
      <c r="O55" s="25" t="e">
        <f>#REF!-D55</f>
        <v>#REF!</v>
      </c>
      <c r="P55" s="24"/>
    </row>
    <row r="56" spans="1:16" ht="28" hidden="1">
      <c r="A56" s="21"/>
      <c r="B56" s="53" t="s">
        <v>61</v>
      </c>
      <c r="C56" s="23"/>
      <c r="D56" s="23">
        <f t="shared" si="16"/>
        <v>0</v>
      </c>
      <c r="E56" s="23"/>
      <c r="F56" s="23"/>
      <c r="G56" s="23"/>
      <c r="H56" s="23"/>
      <c r="I56" s="23"/>
      <c r="J56" s="23"/>
      <c r="K56" s="23"/>
      <c r="L56" s="23"/>
      <c r="M56" s="23"/>
      <c r="N56" s="23">
        <f t="shared" si="2"/>
        <v>0</v>
      </c>
      <c r="O56" s="25" t="e">
        <f>#REF!-D56</f>
        <v>#REF!</v>
      </c>
      <c r="P56" s="24"/>
    </row>
    <row r="57" spans="1:16" hidden="1">
      <c r="A57" s="21"/>
      <c r="B57" s="53" t="s">
        <v>62</v>
      </c>
      <c r="C57" s="23"/>
      <c r="D57" s="23">
        <f t="shared" si="16"/>
        <v>0</v>
      </c>
      <c r="E57" s="23"/>
      <c r="F57" s="23"/>
      <c r="G57" s="23"/>
      <c r="H57" s="23"/>
      <c r="I57" s="23"/>
      <c r="J57" s="23"/>
      <c r="K57" s="23"/>
      <c r="L57" s="23"/>
      <c r="M57" s="23"/>
      <c r="N57" s="23">
        <f t="shared" si="2"/>
        <v>0</v>
      </c>
      <c r="O57" s="25" t="e">
        <f>#REF!-D57</f>
        <v>#REF!</v>
      </c>
      <c r="P57" s="24"/>
    </row>
    <row r="58" spans="1:16" ht="28" hidden="1">
      <c r="A58" s="21"/>
      <c r="B58" s="53" t="s">
        <v>72</v>
      </c>
      <c r="C58" s="23"/>
      <c r="D58" s="23">
        <f t="shared" si="16"/>
        <v>0</v>
      </c>
      <c r="E58" s="23"/>
      <c r="F58" s="23"/>
      <c r="G58" s="23"/>
      <c r="H58" s="23"/>
      <c r="I58" s="23"/>
      <c r="J58" s="23"/>
      <c r="K58" s="23"/>
      <c r="L58" s="23"/>
      <c r="M58" s="23"/>
      <c r="N58" s="23">
        <f t="shared" si="2"/>
        <v>0</v>
      </c>
      <c r="O58" s="25" t="e">
        <f>#REF!-D58</f>
        <v>#REF!</v>
      </c>
      <c r="P58" s="24"/>
    </row>
    <row r="59" spans="1:16" ht="28" hidden="1">
      <c r="A59" s="21"/>
      <c r="B59" s="22" t="s">
        <v>68</v>
      </c>
      <c r="C59" s="23"/>
      <c r="D59" s="23">
        <f t="shared" si="16"/>
        <v>0</v>
      </c>
      <c r="E59" s="23"/>
      <c r="F59" s="23"/>
      <c r="G59" s="23"/>
      <c r="H59" s="23"/>
      <c r="I59" s="23"/>
      <c r="J59" s="23"/>
      <c r="K59" s="23"/>
      <c r="L59" s="23"/>
      <c r="M59" s="23"/>
      <c r="N59" s="23">
        <f t="shared" si="2"/>
        <v>0</v>
      </c>
      <c r="O59" s="25" t="e">
        <f>#REF!-D59</f>
        <v>#REF!</v>
      </c>
      <c r="P59" s="24"/>
    </row>
    <row r="60" spans="1:16" hidden="1">
      <c r="A60" s="21"/>
      <c r="B60" s="53" t="s">
        <v>73</v>
      </c>
      <c r="C60" s="23"/>
      <c r="D60" s="23">
        <f t="shared" si="16"/>
        <v>0</v>
      </c>
      <c r="E60" s="23"/>
      <c r="F60" s="23"/>
      <c r="G60" s="23"/>
      <c r="H60" s="23"/>
      <c r="I60" s="23"/>
      <c r="J60" s="23"/>
      <c r="K60" s="23"/>
      <c r="L60" s="23"/>
      <c r="M60" s="23"/>
      <c r="N60" s="23">
        <f t="shared" si="2"/>
        <v>0</v>
      </c>
      <c r="O60" s="25" t="e">
        <f>#REF!-D60</f>
        <v>#REF!</v>
      </c>
      <c r="P60" s="24"/>
    </row>
    <row r="61" spans="1:16" hidden="1">
      <c r="A61" s="21"/>
      <c r="B61" s="53" t="s">
        <v>79</v>
      </c>
      <c r="C61" s="23"/>
      <c r="D61" s="23">
        <f t="shared" si="16"/>
        <v>0</v>
      </c>
      <c r="E61" s="23"/>
      <c r="F61" s="23"/>
      <c r="G61" s="23"/>
      <c r="H61" s="23"/>
      <c r="I61" s="23"/>
      <c r="J61" s="23"/>
      <c r="K61" s="23"/>
      <c r="L61" s="23"/>
      <c r="M61" s="23"/>
      <c r="N61" s="23">
        <f t="shared" si="2"/>
        <v>0</v>
      </c>
      <c r="O61" s="25" t="e">
        <f>#REF!-D61</f>
        <v>#REF!</v>
      </c>
      <c r="P61" s="24"/>
    </row>
    <row r="62" spans="1:16" hidden="1">
      <c r="A62" s="21"/>
      <c r="B62" s="22" t="s">
        <v>40</v>
      </c>
      <c r="C62" s="23"/>
      <c r="D62" s="23">
        <f t="shared" si="16"/>
        <v>0</v>
      </c>
      <c r="E62" s="23"/>
      <c r="F62" s="23"/>
      <c r="G62" s="23"/>
      <c r="H62" s="23"/>
      <c r="I62" s="23"/>
      <c r="J62" s="23"/>
      <c r="K62" s="23"/>
      <c r="L62" s="23"/>
      <c r="M62" s="23"/>
      <c r="N62" s="23">
        <f t="shared" si="2"/>
        <v>0</v>
      </c>
      <c r="O62" s="25" t="e">
        <f>#REF!-D62</f>
        <v>#REF!</v>
      </c>
      <c r="P62" s="24"/>
    </row>
    <row r="63" spans="1:16" hidden="1">
      <c r="A63" s="21"/>
      <c r="B63" s="22" t="s">
        <v>89</v>
      </c>
      <c r="C63" s="23"/>
      <c r="D63" s="23">
        <f t="shared" si="16"/>
        <v>0</v>
      </c>
      <c r="E63" s="23"/>
      <c r="F63" s="23"/>
      <c r="G63" s="23"/>
      <c r="H63" s="23"/>
      <c r="I63" s="23"/>
      <c r="J63" s="23"/>
      <c r="K63" s="23"/>
      <c r="L63" s="23"/>
      <c r="M63" s="23"/>
      <c r="N63" s="23">
        <f t="shared" si="2"/>
        <v>0</v>
      </c>
      <c r="O63" s="25" t="e">
        <f>#REF!-D63</f>
        <v>#REF!</v>
      </c>
      <c r="P63" s="24"/>
    </row>
    <row r="64" spans="1:16" hidden="1">
      <c r="A64" s="21"/>
      <c r="B64" s="53" t="s">
        <v>90</v>
      </c>
      <c r="C64" s="23"/>
      <c r="D64" s="23">
        <f t="shared" si="16"/>
        <v>0</v>
      </c>
      <c r="E64" s="23"/>
      <c r="F64" s="23"/>
      <c r="G64" s="23"/>
      <c r="H64" s="23"/>
      <c r="I64" s="23"/>
      <c r="J64" s="23"/>
      <c r="K64" s="23"/>
      <c r="L64" s="23"/>
      <c r="M64" s="23"/>
      <c r="N64" s="23">
        <f t="shared" si="2"/>
        <v>0</v>
      </c>
      <c r="O64" s="25" t="e">
        <f>#REF!-D64</f>
        <v>#REF!</v>
      </c>
      <c r="P64" s="24"/>
    </row>
    <row r="65" spans="1:16" hidden="1">
      <c r="A65" s="21"/>
      <c r="B65" s="53" t="s">
        <v>91</v>
      </c>
      <c r="C65" s="23"/>
      <c r="D65" s="23">
        <f t="shared" si="16"/>
        <v>0</v>
      </c>
      <c r="E65" s="23"/>
      <c r="F65" s="23"/>
      <c r="G65" s="23"/>
      <c r="H65" s="23"/>
      <c r="I65" s="23"/>
      <c r="J65" s="23"/>
      <c r="K65" s="23"/>
      <c r="L65" s="23"/>
      <c r="M65" s="23"/>
      <c r="N65" s="23">
        <f t="shared" si="2"/>
        <v>0</v>
      </c>
      <c r="O65" s="25" t="e">
        <f>#REF!-D65</f>
        <v>#REF!</v>
      </c>
      <c r="P65" s="24"/>
    </row>
    <row r="66" spans="1:16" ht="28" hidden="1">
      <c r="A66" s="21"/>
      <c r="B66" s="53" t="s">
        <v>93</v>
      </c>
      <c r="C66" s="23"/>
      <c r="D66" s="23">
        <f t="shared" si="16"/>
        <v>0</v>
      </c>
      <c r="E66" s="23"/>
      <c r="F66" s="23"/>
      <c r="G66" s="23"/>
      <c r="H66" s="23"/>
      <c r="I66" s="23"/>
      <c r="J66" s="23"/>
      <c r="K66" s="23"/>
      <c r="L66" s="23"/>
      <c r="M66" s="23"/>
      <c r="N66" s="23">
        <f t="shared" si="2"/>
        <v>0</v>
      </c>
      <c r="O66" s="25" t="e">
        <f>#REF!-D66</f>
        <v>#REF!</v>
      </c>
      <c r="P66" s="24"/>
    </row>
    <row r="67" spans="1:16" ht="28" hidden="1">
      <c r="A67" s="21"/>
      <c r="B67" s="53" t="s">
        <v>94</v>
      </c>
      <c r="C67" s="23"/>
      <c r="D67" s="23">
        <f t="shared" si="16"/>
        <v>0</v>
      </c>
      <c r="E67" s="23"/>
      <c r="F67" s="23"/>
      <c r="G67" s="23"/>
      <c r="H67" s="23"/>
      <c r="I67" s="23"/>
      <c r="J67" s="23"/>
      <c r="K67" s="23"/>
      <c r="L67" s="23"/>
      <c r="M67" s="23"/>
      <c r="N67" s="23">
        <f t="shared" si="2"/>
        <v>0</v>
      </c>
      <c r="O67" s="25" t="e">
        <f>#REF!-D67</f>
        <v>#REF!</v>
      </c>
      <c r="P67" s="24"/>
    </row>
    <row r="68" spans="1:16" hidden="1">
      <c r="A68" s="21"/>
      <c r="B68" s="53" t="s">
        <v>95</v>
      </c>
      <c r="C68" s="23"/>
      <c r="D68" s="23">
        <f t="shared" si="16"/>
        <v>0</v>
      </c>
      <c r="E68" s="23"/>
      <c r="F68" s="23"/>
      <c r="G68" s="23"/>
      <c r="H68" s="23"/>
      <c r="I68" s="23"/>
      <c r="J68" s="23"/>
      <c r="K68" s="23"/>
      <c r="L68" s="23"/>
      <c r="M68" s="23"/>
      <c r="N68" s="23">
        <f t="shared" si="2"/>
        <v>0</v>
      </c>
      <c r="O68" s="25" t="e">
        <f>#REF!-D68</f>
        <v>#REF!</v>
      </c>
      <c r="P68" s="24"/>
    </row>
    <row r="69" spans="1:16" s="14" customFormat="1" hidden="1">
      <c r="A69" s="21"/>
      <c r="B69" s="53" t="s">
        <v>97</v>
      </c>
      <c r="C69" s="23"/>
      <c r="D69" s="23">
        <f t="shared" si="16"/>
        <v>0</v>
      </c>
      <c r="E69" s="23"/>
      <c r="F69" s="23"/>
      <c r="G69" s="23"/>
      <c r="H69" s="23"/>
      <c r="I69" s="23"/>
      <c r="J69" s="23"/>
      <c r="K69" s="23"/>
      <c r="L69" s="23"/>
      <c r="M69" s="23"/>
      <c r="N69" s="23">
        <f t="shared" si="2"/>
        <v>0</v>
      </c>
      <c r="O69" s="25" t="e">
        <f>#REF!-D69</f>
        <v>#REF!</v>
      </c>
      <c r="P69" s="24"/>
    </row>
    <row r="70" spans="1:16" s="14" customFormat="1" ht="42" hidden="1">
      <c r="A70" s="21"/>
      <c r="B70" s="53" t="s">
        <v>99</v>
      </c>
      <c r="C70" s="23"/>
      <c r="D70" s="23">
        <f t="shared" si="16"/>
        <v>0</v>
      </c>
      <c r="E70" s="23"/>
      <c r="F70" s="23"/>
      <c r="G70" s="23"/>
      <c r="H70" s="23"/>
      <c r="I70" s="23"/>
      <c r="J70" s="23"/>
      <c r="K70" s="23"/>
      <c r="L70" s="23"/>
      <c r="M70" s="23"/>
      <c r="N70" s="23">
        <f t="shared" si="2"/>
        <v>0</v>
      </c>
      <c r="O70" s="25" t="e">
        <f>#REF!-D70</f>
        <v>#REF!</v>
      </c>
      <c r="P70" s="24"/>
    </row>
    <row r="71" spans="1:16" s="14" customFormat="1" ht="28" hidden="1">
      <c r="A71" s="21"/>
      <c r="B71" s="53" t="s">
        <v>98</v>
      </c>
      <c r="C71" s="23"/>
      <c r="D71" s="23">
        <f t="shared" si="16"/>
        <v>0</v>
      </c>
      <c r="E71" s="23"/>
      <c r="F71" s="23"/>
      <c r="G71" s="23"/>
      <c r="H71" s="23"/>
      <c r="I71" s="23"/>
      <c r="J71" s="23"/>
      <c r="K71" s="23"/>
      <c r="L71" s="23"/>
      <c r="M71" s="23"/>
      <c r="N71" s="23">
        <f t="shared" si="2"/>
        <v>0</v>
      </c>
      <c r="O71" s="25" t="e">
        <f>#REF!-D71</f>
        <v>#REF!</v>
      </c>
      <c r="P71" s="24"/>
    </row>
    <row r="72" spans="1:16" ht="28" hidden="1">
      <c r="A72" s="44"/>
      <c r="B72" s="22" t="s">
        <v>96</v>
      </c>
      <c r="C72" s="23"/>
      <c r="D72" s="23">
        <f t="shared" si="16"/>
        <v>0</v>
      </c>
      <c r="E72" s="23"/>
      <c r="F72" s="23"/>
      <c r="G72" s="23"/>
      <c r="H72" s="23"/>
      <c r="I72" s="23"/>
      <c r="J72" s="23"/>
      <c r="K72" s="23"/>
      <c r="L72" s="23"/>
      <c r="M72" s="23"/>
      <c r="N72" s="23">
        <f t="shared" si="2"/>
        <v>0</v>
      </c>
      <c r="O72" s="25" t="e">
        <f>#REF!-D72</f>
        <v>#REF!</v>
      </c>
      <c r="P72" s="24"/>
    </row>
    <row r="73" spans="1:16" ht="28" hidden="1">
      <c r="A73" s="44"/>
      <c r="B73" s="22" t="s">
        <v>69</v>
      </c>
      <c r="C73" s="23"/>
      <c r="D73" s="23">
        <f t="shared" si="16"/>
        <v>0</v>
      </c>
      <c r="E73" s="23"/>
      <c r="F73" s="23"/>
      <c r="G73" s="23"/>
      <c r="H73" s="23"/>
      <c r="I73" s="23"/>
      <c r="J73" s="23"/>
      <c r="K73" s="23"/>
      <c r="L73" s="23"/>
      <c r="M73" s="23"/>
      <c r="N73" s="23">
        <f t="shared" ref="N73:N120" si="17">F73+G73+H73+I73+K73</f>
        <v>0</v>
      </c>
      <c r="O73" s="25" t="e">
        <f>#REF!-D73</f>
        <v>#REF!</v>
      </c>
      <c r="P73" s="24"/>
    </row>
    <row r="74" spans="1:16" hidden="1">
      <c r="A74" s="44"/>
      <c r="B74" s="22" t="s">
        <v>110</v>
      </c>
      <c r="C74" s="23"/>
      <c r="D74" s="23">
        <f t="shared" si="16"/>
        <v>0</v>
      </c>
      <c r="E74" s="23"/>
      <c r="F74" s="23"/>
      <c r="G74" s="23"/>
      <c r="H74" s="23"/>
      <c r="I74" s="23"/>
      <c r="J74" s="23"/>
      <c r="K74" s="23"/>
      <c r="L74" s="23"/>
      <c r="M74" s="23"/>
      <c r="N74" s="23">
        <f t="shared" si="17"/>
        <v>0</v>
      </c>
      <c r="O74" s="25"/>
      <c r="P74" s="24"/>
    </row>
    <row r="75" spans="1:16" s="19" customFormat="1" hidden="1">
      <c r="A75" s="44"/>
      <c r="B75" s="41" t="s">
        <v>114</v>
      </c>
      <c r="C75" s="23"/>
      <c r="D75" s="23">
        <f t="shared" si="16"/>
        <v>0</v>
      </c>
      <c r="E75" s="23"/>
      <c r="F75" s="23"/>
      <c r="G75" s="23"/>
      <c r="H75" s="23"/>
      <c r="I75" s="23"/>
      <c r="J75" s="23"/>
      <c r="K75" s="23"/>
      <c r="L75" s="23"/>
      <c r="M75" s="23"/>
      <c r="N75" s="23">
        <f t="shared" si="17"/>
        <v>0</v>
      </c>
      <c r="O75" s="25"/>
      <c r="P75" s="24"/>
    </row>
    <row r="76" spans="1:16" s="14" customFormat="1" ht="28">
      <c r="A76" s="21"/>
      <c r="B76" s="53" t="s">
        <v>107</v>
      </c>
      <c r="C76" s="23">
        <f>321291000</f>
        <v>321291000</v>
      </c>
      <c r="D76" s="23">
        <f t="shared" si="16"/>
        <v>321291000</v>
      </c>
      <c r="E76" s="23"/>
      <c r="F76" s="23"/>
      <c r="G76" s="23"/>
      <c r="H76" s="23"/>
      <c r="I76" s="23">
        <f>C76</f>
        <v>321291000</v>
      </c>
      <c r="J76" s="23"/>
      <c r="K76" s="23"/>
      <c r="L76" s="23"/>
      <c r="M76" s="23"/>
      <c r="N76" s="23">
        <f t="shared" si="17"/>
        <v>321291000</v>
      </c>
      <c r="O76" s="25" t="e">
        <f>#REF!-D76</f>
        <v>#REF!</v>
      </c>
      <c r="P76" s="24"/>
    </row>
    <row r="77" spans="1:16" s="4" customFormat="1">
      <c r="A77" s="40" t="s">
        <v>7</v>
      </c>
      <c r="B77" s="41" t="s">
        <v>36</v>
      </c>
      <c r="C77" s="42">
        <f t="shared" ref="C77:M77" si="18">SUM(C78:C91)</f>
        <v>541000000</v>
      </c>
      <c r="D77" s="42">
        <f t="shared" si="18"/>
        <v>541000000</v>
      </c>
      <c r="E77" s="42">
        <f t="shared" si="18"/>
        <v>0</v>
      </c>
      <c r="F77" s="42">
        <f t="shared" si="18"/>
        <v>0</v>
      </c>
      <c r="G77" s="42">
        <f t="shared" si="18"/>
        <v>0</v>
      </c>
      <c r="H77" s="42">
        <f t="shared" si="18"/>
        <v>0</v>
      </c>
      <c r="I77" s="42">
        <f t="shared" si="18"/>
        <v>541000000</v>
      </c>
      <c r="J77" s="42">
        <f t="shared" si="18"/>
        <v>0</v>
      </c>
      <c r="K77" s="42">
        <f t="shared" si="18"/>
        <v>0</v>
      </c>
      <c r="L77" s="42">
        <f t="shared" si="18"/>
        <v>0</v>
      </c>
      <c r="M77" s="42">
        <f t="shared" si="18"/>
        <v>0</v>
      </c>
      <c r="N77" s="42">
        <f t="shared" si="17"/>
        <v>541000000</v>
      </c>
      <c r="O77" s="25" t="e">
        <f>#REF!-D77</f>
        <v>#REF!</v>
      </c>
      <c r="P77" s="27"/>
    </row>
    <row r="78" spans="1:16" hidden="1">
      <c r="A78" s="21"/>
      <c r="B78" s="53" t="s">
        <v>38</v>
      </c>
      <c r="C78" s="23"/>
      <c r="D78" s="23">
        <f t="shared" ref="D78:D91" si="19">SUM(E78:L78)</f>
        <v>0</v>
      </c>
      <c r="E78" s="23"/>
      <c r="F78" s="23"/>
      <c r="G78" s="23"/>
      <c r="H78" s="23"/>
      <c r="I78" s="23"/>
      <c r="J78" s="23"/>
      <c r="K78" s="23"/>
      <c r="L78" s="23"/>
      <c r="M78" s="23"/>
      <c r="N78" s="23">
        <f t="shared" si="17"/>
        <v>0</v>
      </c>
      <c r="O78" s="25"/>
      <c r="P78" s="24"/>
    </row>
    <row r="79" spans="1:16" hidden="1">
      <c r="A79" s="21"/>
      <c r="B79" s="53" t="s">
        <v>39</v>
      </c>
      <c r="C79" s="23"/>
      <c r="D79" s="23">
        <f t="shared" si="19"/>
        <v>0</v>
      </c>
      <c r="E79" s="23"/>
      <c r="F79" s="23"/>
      <c r="G79" s="23"/>
      <c r="H79" s="23"/>
      <c r="I79" s="23"/>
      <c r="J79" s="23"/>
      <c r="K79" s="23"/>
      <c r="L79" s="23"/>
      <c r="M79" s="23"/>
      <c r="N79" s="23">
        <f t="shared" si="17"/>
        <v>0</v>
      </c>
      <c r="O79" s="25"/>
      <c r="P79" s="24"/>
    </row>
    <row r="80" spans="1:16" hidden="1">
      <c r="A80" s="21"/>
      <c r="B80" s="53" t="s">
        <v>46</v>
      </c>
      <c r="C80" s="23"/>
      <c r="D80" s="23">
        <f t="shared" si="19"/>
        <v>0</v>
      </c>
      <c r="E80" s="23"/>
      <c r="F80" s="23"/>
      <c r="G80" s="23"/>
      <c r="H80" s="23"/>
      <c r="I80" s="23"/>
      <c r="J80" s="23"/>
      <c r="K80" s="23"/>
      <c r="L80" s="23"/>
      <c r="M80" s="23"/>
      <c r="N80" s="23">
        <f t="shared" si="17"/>
        <v>0</v>
      </c>
      <c r="O80" s="25"/>
      <c r="P80" s="24"/>
    </row>
    <row r="81" spans="1:16" hidden="1">
      <c r="A81" s="21"/>
      <c r="B81" s="53" t="s">
        <v>47</v>
      </c>
      <c r="C81" s="23"/>
      <c r="D81" s="23">
        <f t="shared" si="19"/>
        <v>0</v>
      </c>
      <c r="E81" s="23"/>
      <c r="F81" s="23"/>
      <c r="G81" s="23"/>
      <c r="H81" s="23"/>
      <c r="I81" s="23"/>
      <c r="J81" s="23"/>
      <c r="K81" s="23"/>
      <c r="L81" s="23"/>
      <c r="M81" s="23"/>
      <c r="N81" s="23">
        <f t="shared" si="17"/>
        <v>0</v>
      </c>
      <c r="O81" s="25"/>
      <c r="P81" s="24"/>
    </row>
    <row r="82" spans="1:16" hidden="1">
      <c r="A82" s="21"/>
      <c r="B82" s="53" t="s">
        <v>48</v>
      </c>
      <c r="C82" s="23"/>
      <c r="D82" s="23">
        <f t="shared" si="19"/>
        <v>0</v>
      </c>
      <c r="E82" s="23"/>
      <c r="F82" s="23"/>
      <c r="G82" s="23"/>
      <c r="H82" s="23"/>
      <c r="I82" s="23"/>
      <c r="J82" s="23"/>
      <c r="K82" s="23"/>
      <c r="L82" s="23"/>
      <c r="M82" s="23"/>
      <c r="N82" s="23">
        <f t="shared" si="17"/>
        <v>0</v>
      </c>
      <c r="O82" s="25"/>
      <c r="P82" s="24"/>
    </row>
    <row r="83" spans="1:16" hidden="1">
      <c r="A83" s="21"/>
      <c r="B83" s="53" t="s">
        <v>60</v>
      </c>
      <c r="C83" s="23"/>
      <c r="D83" s="23">
        <f t="shared" si="19"/>
        <v>0</v>
      </c>
      <c r="E83" s="23"/>
      <c r="F83" s="23"/>
      <c r="G83" s="23"/>
      <c r="H83" s="23"/>
      <c r="I83" s="23"/>
      <c r="J83" s="23"/>
      <c r="K83" s="23"/>
      <c r="L83" s="23"/>
      <c r="M83" s="23"/>
      <c r="N83" s="23">
        <f t="shared" si="17"/>
        <v>0</v>
      </c>
      <c r="O83" s="25"/>
      <c r="P83" s="24"/>
    </row>
    <row r="84" spans="1:16" hidden="1">
      <c r="A84" s="21"/>
      <c r="B84" s="53" t="s">
        <v>74</v>
      </c>
      <c r="C84" s="23"/>
      <c r="D84" s="23">
        <f t="shared" si="19"/>
        <v>0</v>
      </c>
      <c r="E84" s="23"/>
      <c r="F84" s="23"/>
      <c r="G84" s="23"/>
      <c r="H84" s="23"/>
      <c r="I84" s="23"/>
      <c r="J84" s="23"/>
      <c r="K84" s="23"/>
      <c r="L84" s="23"/>
      <c r="M84" s="23"/>
      <c r="N84" s="23">
        <f t="shared" si="17"/>
        <v>0</v>
      </c>
      <c r="O84" s="25"/>
      <c r="P84" s="24"/>
    </row>
    <row r="85" spans="1:16" ht="28" hidden="1">
      <c r="A85" s="21"/>
      <c r="B85" s="53" t="s">
        <v>78</v>
      </c>
      <c r="C85" s="23"/>
      <c r="D85" s="23">
        <f t="shared" si="19"/>
        <v>0</v>
      </c>
      <c r="E85" s="23"/>
      <c r="F85" s="23"/>
      <c r="G85" s="23"/>
      <c r="H85" s="23"/>
      <c r="I85" s="23"/>
      <c r="J85" s="23"/>
      <c r="K85" s="23"/>
      <c r="L85" s="23"/>
      <c r="M85" s="23"/>
      <c r="N85" s="23">
        <f t="shared" si="17"/>
        <v>0</v>
      </c>
      <c r="O85" s="25"/>
      <c r="P85" s="24"/>
    </row>
    <row r="86" spans="1:16" ht="28" hidden="1">
      <c r="A86" s="21"/>
      <c r="B86" s="53" t="s">
        <v>92</v>
      </c>
      <c r="C86" s="23"/>
      <c r="D86" s="23">
        <f t="shared" si="19"/>
        <v>0</v>
      </c>
      <c r="E86" s="23"/>
      <c r="F86" s="23"/>
      <c r="G86" s="23"/>
      <c r="H86" s="23"/>
      <c r="I86" s="23"/>
      <c r="J86" s="23"/>
      <c r="K86" s="23"/>
      <c r="L86" s="23"/>
      <c r="M86" s="23"/>
      <c r="N86" s="23">
        <f t="shared" si="17"/>
        <v>0</v>
      </c>
      <c r="O86" s="25"/>
      <c r="P86" s="24"/>
    </row>
    <row r="87" spans="1:16">
      <c r="A87" s="21"/>
      <c r="B87" s="53" t="s">
        <v>106</v>
      </c>
      <c r="C87" s="23">
        <v>541000000</v>
      </c>
      <c r="D87" s="23">
        <f t="shared" si="19"/>
        <v>541000000</v>
      </c>
      <c r="E87" s="23"/>
      <c r="F87" s="23"/>
      <c r="G87" s="23"/>
      <c r="H87" s="23"/>
      <c r="I87" s="23">
        <f>C87</f>
        <v>541000000</v>
      </c>
      <c r="J87" s="23"/>
      <c r="K87" s="23"/>
      <c r="L87" s="23"/>
      <c r="M87" s="23"/>
      <c r="N87" s="23">
        <f t="shared" si="17"/>
        <v>541000000</v>
      </c>
      <c r="O87" s="25"/>
      <c r="P87" s="24"/>
    </row>
    <row r="88" spans="1:16" hidden="1">
      <c r="A88" s="21"/>
      <c r="B88" s="53"/>
      <c r="C88" s="23"/>
      <c r="D88" s="23">
        <f t="shared" si="19"/>
        <v>0</v>
      </c>
      <c r="E88" s="23"/>
      <c r="F88" s="23"/>
      <c r="G88" s="23"/>
      <c r="H88" s="23"/>
      <c r="I88" s="23"/>
      <c r="J88" s="23"/>
      <c r="K88" s="23"/>
      <c r="L88" s="23"/>
      <c r="M88" s="23"/>
      <c r="N88" s="23">
        <f t="shared" si="17"/>
        <v>0</v>
      </c>
      <c r="O88" s="25"/>
      <c r="P88" s="24"/>
    </row>
    <row r="89" spans="1:16" hidden="1">
      <c r="A89" s="21"/>
      <c r="B89" s="53"/>
      <c r="C89" s="23"/>
      <c r="D89" s="23">
        <f t="shared" si="19"/>
        <v>0</v>
      </c>
      <c r="E89" s="23"/>
      <c r="F89" s="23"/>
      <c r="G89" s="23"/>
      <c r="H89" s="23"/>
      <c r="I89" s="23"/>
      <c r="J89" s="23"/>
      <c r="K89" s="23"/>
      <c r="L89" s="23"/>
      <c r="M89" s="23"/>
      <c r="N89" s="23">
        <f t="shared" si="17"/>
        <v>0</v>
      </c>
      <c r="O89" s="25"/>
      <c r="P89" s="24"/>
    </row>
    <row r="90" spans="1:16" hidden="1">
      <c r="A90" s="21"/>
      <c r="B90" s="53"/>
      <c r="C90" s="23"/>
      <c r="D90" s="23">
        <f t="shared" si="19"/>
        <v>0</v>
      </c>
      <c r="E90" s="23"/>
      <c r="F90" s="23"/>
      <c r="G90" s="23"/>
      <c r="H90" s="23"/>
      <c r="I90" s="23"/>
      <c r="J90" s="23"/>
      <c r="K90" s="23"/>
      <c r="L90" s="23"/>
      <c r="M90" s="23"/>
      <c r="N90" s="23">
        <f t="shared" si="17"/>
        <v>0</v>
      </c>
      <c r="O90" s="25"/>
      <c r="P90" s="24"/>
    </row>
    <row r="91" spans="1:16" hidden="1">
      <c r="A91" s="21"/>
      <c r="B91" s="53"/>
      <c r="C91" s="23"/>
      <c r="D91" s="23">
        <f t="shared" si="19"/>
        <v>0</v>
      </c>
      <c r="E91" s="23"/>
      <c r="F91" s="23"/>
      <c r="G91" s="23"/>
      <c r="H91" s="23"/>
      <c r="I91" s="23"/>
      <c r="J91" s="23"/>
      <c r="K91" s="23"/>
      <c r="L91" s="23"/>
      <c r="M91" s="23"/>
      <c r="N91" s="23">
        <f t="shared" si="17"/>
        <v>0</v>
      </c>
      <c r="O91" s="25"/>
      <c r="P91" s="24"/>
    </row>
    <row r="92" spans="1:16" s="7" customFormat="1" ht="28">
      <c r="A92" s="40" t="s">
        <v>14</v>
      </c>
      <c r="B92" s="41" t="s">
        <v>16</v>
      </c>
      <c r="C92" s="42">
        <f t="shared" ref="C92:M92" si="20">SUM(C93:C104)</f>
        <v>1104027000</v>
      </c>
      <c r="D92" s="42">
        <f t="shared" si="20"/>
        <v>1104027000</v>
      </c>
      <c r="E92" s="42">
        <f t="shared" si="20"/>
        <v>0</v>
      </c>
      <c r="F92" s="42">
        <f t="shared" si="20"/>
        <v>0</v>
      </c>
      <c r="G92" s="42">
        <f t="shared" si="20"/>
        <v>0</v>
      </c>
      <c r="H92" s="42">
        <f t="shared" si="20"/>
        <v>0</v>
      </c>
      <c r="I92" s="42">
        <f t="shared" si="20"/>
        <v>954727000</v>
      </c>
      <c r="J92" s="42">
        <f t="shared" si="20"/>
        <v>0</v>
      </c>
      <c r="K92" s="42">
        <f t="shared" si="20"/>
        <v>0</v>
      </c>
      <c r="L92" s="42">
        <f t="shared" si="20"/>
        <v>149300000</v>
      </c>
      <c r="M92" s="42">
        <f t="shared" si="20"/>
        <v>0</v>
      </c>
      <c r="N92" s="42">
        <f t="shared" si="17"/>
        <v>954727000</v>
      </c>
      <c r="O92" s="25" t="e">
        <f>#REF!-D92</f>
        <v>#REF!</v>
      </c>
      <c r="P92" s="27"/>
    </row>
    <row r="93" spans="1:16" ht="28" hidden="1">
      <c r="A93" s="54"/>
      <c r="B93" s="53" t="s">
        <v>32</v>
      </c>
      <c r="C93" s="23"/>
      <c r="D93" s="23">
        <f>SUM(E93:M93)</f>
        <v>0</v>
      </c>
      <c r="E93" s="23"/>
      <c r="F93" s="23"/>
      <c r="G93" s="23"/>
      <c r="H93" s="23"/>
      <c r="I93" s="23"/>
      <c r="J93" s="23"/>
      <c r="K93" s="23"/>
      <c r="L93" s="23"/>
      <c r="M93" s="23"/>
      <c r="N93" s="23">
        <f t="shared" si="17"/>
        <v>0</v>
      </c>
      <c r="O93" s="25"/>
      <c r="P93" s="24"/>
    </row>
    <row r="94" spans="1:16" s="16" customFormat="1" hidden="1">
      <c r="A94" s="54"/>
      <c r="B94" s="53" t="s">
        <v>34</v>
      </c>
      <c r="C94" s="23"/>
      <c r="D94" s="23">
        <f t="shared" ref="D94:D116" si="21">SUM(E94:M94)</f>
        <v>0</v>
      </c>
      <c r="E94" s="23"/>
      <c r="F94" s="23"/>
      <c r="G94" s="23"/>
      <c r="H94" s="23"/>
      <c r="I94" s="23"/>
      <c r="J94" s="23"/>
      <c r="K94" s="23"/>
      <c r="L94" s="23"/>
      <c r="M94" s="23"/>
      <c r="N94" s="23">
        <f t="shared" si="17"/>
        <v>0</v>
      </c>
      <c r="O94" s="25" t="s">
        <v>116</v>
      </c>
      <c r="P94" s="24"/>
    </row>
    <row r="95" spans="1:16">
      <c r="A95" s="54"/>
      <c r="B95" s="53" t="s">
        <v>81</v>
      </c>
      <c r="C95" s="23">
        <v>948000000</v>
      </c>
      <c r="D95" s="23">
        <f t="shared" si="21"/>
        <v>948000000</v>
      </c>
      <c r="E95" s="23"/>
      <c r="F95" s="23"/>
      <c r="G95" s="23"/>
      <c r="H95" s="23"/>
      <c r="I95" s="23">
        <f>C95</f>
        <v>948000000</v>
      </c>
      <c r="J95" s="23"/>
      <c r="K95" s="23"/>
      <c r="L95" s="23"/>
      <c r="M95" s="23"/>
      <c r="N95" s="23">
        <f t="shared" si="17"/>
        <v>948000000</v>
      </c>
      <c r="O95" s="25"/>
      <c r="P95" s="24"/>
    </row>
    <row r="96" spans="1:16" s="16" customFormat="1">
      <c r="A96" s="54"/>
      <c r="B96" s="53" t="s">
        <v>86</v>
      </c>
      <c r="C96" s="23">
        <v>1300000</v>
      </c>
      <c r="D96" s="23">
        <f t="shared" si="21"/>
        <v>1300000</v>
      </c>
      <c r="E96" s="23"/>
      <c r="F96" s="23"/>
      <c r="G96" s="23"/>
      <c r="H96" s="23"/>
      <c r="I96" s="23"/>
      <c r="J96" s="23"/>
      <c r="K96" s="23"/>
      <c r="L96" s="23">
        <f>C96</f>
        <v>1300000</v>
      </c>
      <c r="M96" s="23"/>
      <c r="N96" s="23">
        <f t="shared" si="17"/>
        <v>0</v>
      </c>
      <c r="O96" s="25"/>
      <c r="P96" s="24"/>
    </row>
    <row r="97" spans="1:16" ht="56" hidden="1">
      <c r="A97" s="54"/>
      <c r="B97" s="55" t="s">
        <v>82</v>
      </c>
      <c r="C97" s="23"/>
      <c r="D97" s="23">
        <f t="shared" si="21"/>
        <v>0</v>
      </c>
      <c r="E97" s="23"/>
      <c r="F97" s="23"/>
      <c r="G97" s="23"/>
      <c r="H97" s="23"/>
      <c r="I97" s="23"/>
      <c r="J97" s="23"/>
      <c r="K97" s="23"/>
      <c r="L97" s="23"/>
      <c r="M97" s="23"/>
      <c r="N97" s="23">
        <f t="shared" si="17"/>
        <v>0</v>
      </c>
      <c r="O97" s="25"/>
      <c r="P97" s="24"/>
    </row>
    <row r="98" spans="1:16" ht="28" hidden="1">
      <c r="A98" s="54"/>
      <c r="B98" s="55" t="s">
        <v>83</v>
      </c>
      <c r="C98" s="23"/>
      <c r="D98" s="23">
        <f t="shared" si="21"/>
        <v>0</v>
      </c>
      <c r="E98" s="23"/>
      <c r="F98" s="23"/>
      <c r="G98" s="23"/>
      <c r="H98" s="23"/>
      <c r="I98" s="23"/>
      <c r="J98" s="23"/>
      <c r="K98" s="23"/>
      <c r="L98" s="23"/>
      <c r="M98" s="23"/>
      <c r="N98" s="23">
        <f t="shared" si="17"/>
        <v>0</v>
      </c>
      <c r="O98" s="25"/>
      <c r="P98" s="24"/>
    </row>
    <row r="99" spans="1:16">
      <c r="A99" s="54"/>
      <c r="B99" s="55" t="s">
        <v>84</v>
      </c>
      <c r="C99" s="23">
        <v>6727000</v>
      </c>
      <c r="D99" s="23">
        <f t="shared" si="21"/>
        <v>6727000</v>
      </c>
      <c r="E99" s="23"/>
      <c r="F99" s="23"/>
      <c r="G99" s="23"/>
      <c r="H99" s="23"/>
      <c r="I99" s="23">
        <f>C99</f>
        <v>6727000</v>
      </c>
      <c r="J99" s="23"/>
      <c r="K99" s="23"/>
      <c r="L99" s="23"/>
      <c r="M99" s="23"/>
      <c r="N99" s="23">
        <f t="shared" si="17"/>
        <v>6727000</v>
      </c>
      <c r="O99" s="25"/>
      <c r="P99" s="24"/>
    </row>
    <row r="100" spans="1:16">
      <c r="A100" s="54"/>
      <c r="B100" s="22" t="s">
        <v>44</v>
      </c>
      <c r="C100" s="23">
        <v>148000000</v>
      </c>
      <c r="D100" s="23">
        <f t="shared" si="21"/>
        <v>148000000</v>
      </c>
      <c r="E100" s="23"/>
      <c r="F100" s="23"/>
      <c r="G100" s="23"/>
      <c r="H100" s="23"/>
      <c r="I100" s="23"/>
      <c r="J100" s="23"/>
      <c r="K100" s="23"/>
      <c r="L100" s="23">
        <f>C100</f>
        <v>148000000</v>
      </c>
      <c r="M100" s="23"/>
      <c r="N100" s="23">
        <f t="shared" si="17"/>
        <v>0</v>
      </c>
      <c r="O100" s="25"/>
      <c r="P100" s="24"/>
    </row>
    <row r="101" spans="1:16" hidden="1">
      <c r="A101" s="54"/>
      <c r="B101" s="55"/>
      <c r="C101" s="23"/>
      <c r="D101" s="23">
        <f t="shared" si="21"/>
        <v>0</v>
      </c>
      <c r="E101" s="23"/>
      <c r="F101" s="23"/>
      <c r="G101" s="23"/>
      <c r="H101" s="23"/>
      <c r="I101" s="23"/>
      <c r="J101" s="23"/>
      <c r="K101" s="23"/>
      <c r="L101" s="23"/>
      <c r="M101" s="23"/>
      <c r="N101" s="23">
        <f t="shared" si="17"/>
        <v>0</v>
      </c>
      <c r="O101" s="25"/>
      <c r="P101" s="24"/>
    </row>
    <row r="102" spans="1:16" hidden="1">
      <c r="A102" s="54"/>
      <c r="B102" s="55"/>
      <c r="C102" s="23"/>
      <c r="D102" s="23">
        <f t="shared" si="21"/>
        <v>0</v>
      </c>
      <c r="E102" s="23"/>
      <c r="F102" s="23"/>
      <c r="G102" s="23"/>
      <c r="H102" s="23"/>
      <c r="I102" s="23"/>
      <c r="J102" s="23"/>
      <c r="K102" s="23"/>
      <c r="L102" s="23"/>
      <c r="M102" s="23"/>
      <c r="N102" s="23">
        <f t="shared" si="17"/>
        <v>0</v>
      </c>
      <c r="O102" s="25"/>
      <c r="P102" s="24"/>
    </row>
    <row r="103" spans="1:16" hidden="1">
      <c r="A103" s="54"/>
      <c r="B103" s="22"/>
      <c r="C103" s="23"/>
      <c r="D103" s="23">
        <f t="shared" si="21"/>
        <v>0</v>
      </c>
      <c r="E103" s="23"/>
      <c r="F103" s="23"/>
      <c r="G103" s="23"/>
      <c r="H103" s="23"/>
      <c r="I103" s="23"/>
      <c r="J103" s="23"/>
      <c r="K103" s="23"/>
      <c r="L103" s="23"/>
      <c r="M103" s="23"/>
      <c r="N103" s="23">
        <f t="shared" si="17"/>
        <v>0</v>
      </c>
      <c r="O103" s="25"/>
      <c r="P103" s="24"/>
    </row>
    <row r="104" spans="1:16" hidden="1">
      <c r="A104" s="54"/>
      <c r="B104" s="55"/>
      <c r="C104" s="23"/>
      <c r="D104" s="23">
        <f t="shared" si="21"/>
        <v>0</v>
      </c>
      <c r="E104" s="23"/>
      <c r="F104" s="23"/>
      <c r="G104" s="23"/>
      <c r="H104" s="23"/>
      <c r="I104" s="23"/>
      <c r="J104" s="23"/>
      <c r="K104" s="23"/>
      <c r="L104" s="23"/>
      <c r="M104" s="23"/>
      <c r="N104" s="23">
        <f t="shared" si="17"/>
        <v>0</v>
      </c>
      <c r="O104" s="25"/>
      <c r="P104" s="24"/>
    </row>
    <row r="105" spans="1:16" s="7" customFormat="1" ht="28">
      <c r="A105" s="40" t="s">
        <v>29</v>
      </c>
      <c r="B105" s="41" t="s">
        <v>75</v>
      </c>
      <c r="C105" s="42">
        <f t="shared" ref="C105:H105" si="22">SUM(C106:C119)-C116</f>
        <v>3538000000</v>
      </c>
      <c r="D105" s="42">
        <f t="shared" si="22"/>
        <v>3538000000</v>
      </c>
      <c r="E105" s="42">
        <f t="shared" si="22"/>
        <v>0</v>
      </c>
      <c r="F105" s="42">
        <f t="shared" si="22"/>
        <v>0</v>
      </c>
      <c r="G105" s="42">
        <f t="shared" si="22"/>
        <v>0</v>
      </c>
      <c r="H105" s="42">
        <f t="shared" si="22"/>
        <v>0</v>
      </c>
      <c r="I105" s="42">
        <f>SUM(I106:I119)-I116</f>
        <v>418000000</v>
      </c>
      <c r="J105" s="42">
        <f>SUM(J106:J119)-J116</f>
        <v>50000000</v>
      </c>
      <c r="K105" s="42">
        <f>SUM(K106:K119)-K116</f>
        <v>0</v>
      </c>
      <c r="L105" s="42">
        <f>SUM(L106:L119)-L116</f>
        <v>3070000000</v>
      </c>
      <c r="M105" s="42">
        <f>SUM(M106:M119)-M116</f>
        <v>0</v>
      </c>
      <c r="N105" s="42">
        <f t="shared" si="17"/>
        <v>418000000</v>
      </c>
      <c r="O105" s="25"/>
      <c r="P105" s="27"/>
    </row>
    <row r="106" spans="1:16" s="8" customFormat="1" ht="28">
      <c r="A106" s="54"/>
      <c r="B106" s="53" t="s">
        <v>30</v>
      </c>
      <c r="C106" s="23">
        <v>50000000</v>
      </c>
      <c r="D106" s="23">
        <f t="shared" si="21"/>
        <v>50000000</v>
      </c>
      <c r="E106" s="23"/>
      <c r="F106" s="23"/>
      <c r="G106" s="23"/>
      <c r="H106" s="23"/>
      <c r="I106" s="23"/>
      <c r="J106" s="23">
        <f>C106</f>
        <v>50000000</v>
      </c>
      <c r="K106" s="23"/>
      <c r="L106" s="23"/>
      <c r="M106" s="23"/>
      <c r="N106" s="23">
        <f t="shared" si="17"/>
        <v>0</v>
      </c>
      <c r="O106" s="25"/>
      <c r="P106" s="24"/>
    </row>
    <row r="107" spans="1:16" s="15" customFormat="1" hidden="1">
      <c r="A107" s="54"/>
      <c r="B107" s="53" t="s">
        <v>31</v>
      </c>
      <c r="C107" s="23"/>
      <c r="D107" s="23">
        <f t="shared" si="21"/>
        <v>0</v>
      </c>
      <c r="E107" s="23"/>
      <c r="F107" s="23"/>
      <c r="G107" s="23"/>
      <c r="H107" s="23"/>
      <c r="I107" s="23"/>
      <c r="J107" s="23"/>
      <c r="K107" s="23"/>
      <c r="L107" s="23"/>
      <c r="M107" s="23"/>
      <c r="N107" s="23">
        <f t="shared" si="17"/>
        <v>0</v>
      </c>
      <c r="O107" s="25" t="s">
        <v>118</v>
      </c>
      <c r="P107" s="24"/>
    </row>
    <row r="108" spans="1:16" s="15" customFormat="1">
      <c r="A108" s="54"/>
      <c r="B108" s="12" t="s">
        <v>34</v>
      </c>
      <c r="C108" s="23">
        <v>418000000</v>
      </c>
      <c r="D108" s="23">
        <f t="shared" si="21"/>
        <v>418000000</v>
      </c>
      <c r="E108" s="23"/>
      <c r="F108" s="23"/>
      <c r="G108" s="23"/>
      <c r="H108" s="23"/>
      <c r="I108" s="23">
        <f>C108</f>
        <v>418000000</v>
      </c>
      <c r="J108" s="23"/>
      <c r="K108" s="23"/>
      <c r="L108" s="23"/>
      <c r="M108" s="23"/>
      <c r="N108" s="23"/>
      <c r="O108" s="25"/>
      <c r="P108" s="24"/>
    </row>
    <row r="109" spans="1:16" hidden="1">
      <c r="A109" s="54"/>
      <c r="B109" s="53" t="s">
        <v>33</v>
      </c>
      <c r="C109" s="23"/>
      <c r="D109" s="23">
        <f t="shared" si="21"/>
        <v>0</v>
      </c>
      <c r="E109" s="23"/>
      <c r="F109" s="23"/>
      <c r="G109" s="23"/>
      <c r="H109" s="23"/>
      <c r="I109" s="23"/>
      <c r="J109" s="23"/>
      <c r="K109" s="23"/>
      <c r="L109" s="23"/>
      <c r="M109" s="23"/>
      <c r="N109" s="23">
        <f t="shared" si="17"/>
        <v>0</v>
      </c>
      <c r="O109" s="25"/>
      <c r="P109" s="24"/>
    </row>
    <row r="110" spans="1:16" s="16" customFormat="1" ht="28">
      <c r="A110" s="54"/>
      <c r="B110" s="53" t="s">
        <v>35</v>
      </c>
      <c r="C110" s="23">
        <v>3070000000</v>
      </c>
      <c r="D110" s="23">
        <f t="shared" si="21"/>
        <v>3070000000</v>
      </c>
      <c r="E110" s="23"/>
      <c r="F110" s="23"/>
      <c r="G110" s="23"/>
      <c r="H110" s="23"/>
      <c r="I110" s="23"/>
      <c r="J110" s="23"/>
      <c r="K110" s="23"/>
      <c r="L110" s="23">
        <v>3070000000</v>
      </c>
      <c r="M110" s="23"/>
      <c r="N110" s="23">
        <f t="shared" si="17"/>
        <v>0</v>
      </c>
      <c r="O110" s="25"/>
      <c r="P110" s="24"/>
    </row>
    <row r="111" spans="1:16" ht="28" hidden="1">
      <c r="A111" s="21"/>
      <c r="B111" s="53" t="s">
        <v>87</v>
      </c>
      <c r="C111" s="23"/>
      <c r="D111" s="23">
        <f t="shared" si="21"/>
        <v>0</v>
      </c>
      <c r="E111" s="23"/>
      <c r="F111" s="23"/>
      <c r="G111" s="23"/>
      <c r="H111" s="23"/>
      <c r="I111" s="23"/>
      <c r="J111" s="23"/>
      <c r="K111" s="23"/>
      <c r="L111" s="23"/>
      <c r="M111" s="23"/>
      <c r="N111" s="23">
        <f t="shared" si="17"/>
        <v>0</v>
      </c>
      <c r="O111" s="25"/>
      <c r="P111" s="24"/>
    </row>
    <row r="112" spans="1:16" hidden="1">
      <c r="A112" s="54"/>
      <c r="B112" s="53" t="s">
        <v>88</v>
      </c>
      <c r="C112" s="23"/>
      <c r="D112" s="23">
        <f t="shared" si="21"/>
        <v>0</v>
      </c>
      <c r="E112" s="23"/>
      <c r="F112" s="23"/>
      <c r="G112" s="23"/>
      <c r="H112" s="23"/>
      <c r="I112" s="23"/>
      <c r="J112" s="23"/>
      <c r="K112" s="23"/>
      <c r="L112" s="23"/>
      <c r="M112" s="23"/>
      <c r="N112" s="23">
        <f t="shared" si="17"/>
        <v>0</v>
      </c>
      <c r="O112" s="25"/>
      <c r="P112" s="24"/>
    </row>
    <row r="113" spans="1:16" hidden="1">
      <c r="A113" s="54"/>
      <c r="B113" s="22" t="s">
        <v>8</v>
      </c>
      <c r="C113" s="23"/>
      <c r="D113" s="23">
        <f t="shared" si="21"/>
        <v>0</v>
      </c>
      <c r="E113" s="23"/>
      <c r="F113" s="23"/>
      <c r="G113" s="23"/>
      <c r="H113" s="23"/>
      <c r="I113" s="23"/>
      <c r="J113" s="23"/>
      <c r="K113" s="23"/>
      <c r="L113" s="23"/>
      <c r="M113" s="23"/>
      <c r="N113" s="23">
        <f t="shared" si="17"/>
        <v>0</v>
      </c>
      <c r="O113" s="25"/>
      <c r="P113" s="24"/>
    </row>
    <row r="114" spans="1:16" hidden="1">
      <c r="A114" s="54"/>
      <c r="B114" s="22" t="s">
        <v>56</v>
      </c>
      <c r="C114" s="23">
        <f t="shared" ref="C114:M114" si="23">C115+C116</f>
        <v>0</v>
      </c>
      <c r="D114" s="23">
        <f t="shared" si="23"/>
        <v>0</v>
      </c>
      <c r="E114" s="23">
        <f t="shared" si="23"/>
        <v>0</v>
      </c>
      <c r="F114" s="23">
        <f t="shared" si="23"/>
        <v>0</v>
      </c>
      <c r="G114" s="23">
        <f t="shared" si="23"/>
        <v>0</v>
      </c>
      <c r="H114" s="23">
        <f t="shared" si="23"/>
        <v>0</v>
      </c>
      <c r="I114" s="23">
        <f t="shared" si="23"/>
        <v>0</v>
      </c>
      <c r="J114" s="23">
        <f t="shared" si="23"/>
        <v>0</v>
      </c>
      <c r="K114" s="23">
        <f t="shared" si="23"/>
        <v>0</v>
      </c>
      <c r="L114" s="23">
        <f t="shared" si="23"/>
        <v>0</v>
      </c>
      <c r="M114" s="23">
        <f t="shared" si="23"/>
        <v>0</v>
      </c>
      <c r="N114" s="23">
        <f t="shared" si="17"/>
        <v>0</v>
      </c>
      <c r="O114" s="25"/>
      <c r="P114" s="24"/>
    </row>
    <row r="115" spans="1:16" hidden="1">
      <c r="A115" s="54"/>
      <c r="B115" s="22" t="s">
        <v>50</v>
      </c>
      <c r="C115" s="23"/>
      <c r="D115" s="23">
        <f t="shared" si="21"/>
        <v>0</v>
      </c>
      <c r="E115" s="23"/>
      <c r="F115" s="23"/>
      <c r="G115" s="23"/>
      <c r="H115" s="23"/>
      <c r="I115" s="23"/>
      <c r="J115" s="23"/>
      <c r="K115" s="23"/>
      <c r="L115" s="23"/>
      <c r="M115" s="23"/>
      <c r="N115" s="23">
        <f t="shared" si="17"/>
        <v>0</v>
      </c>
      <c r="O115" s="25"/>
      <c r="P115" s="24"/>
    </row>
    <row r="116" spans="1:16" hidden="1">
      <c r="A116" s="54"/>
      <c r="B116" s="22" t="s">
        <v>51</v>
      </c>
      <c r="C116" s="23"/>
      <c r="D116" s="23">
        <f t="shared" si="21"/>
        <v>0</v>
      </c>
      <c r="E116" s="23"/>
      <c r="F116" s="23"/>
      <c r="G116" s="23"/>
      <c r="H116" s="23"/>
      <c r="I116" s="23"/>
      <c r="J116" s="23"/>
      <c r="K116" s="23"/>
      <c r="L116" s="23"/>
      <c r="M116" s="23"/>
      <c r="N116" s="23">
        <f t="shared" si="17"/>
        <v>0</v>
      </c>
      <c r="O116" s="25"/>
      <c r="P116" s="24"/>
    </row>
    <row r="117" spans="1:16" hidden="1">
      <c r="A117" s="54"/>
      <c r="B117" s="22"/>
      <c r="C117" s="23"/>
      <c r="D117" s="23"/>
      <c r="E117" s="23"/>
      <c r="F117" s="23"/>
      <c r="G117" s="23"/>
      <c r="H117" s="23"/>
      <c r="I117" s="23"/>
      <c r="J117" s="23"/>
      <c r="K117" s="23"/>
      <c r="L117" s="23"/>
      <c r="M117" s="23"/>
      <c r="N117" s="23">
        <f t="shared" si="17"/>
        <v>0</v>
      </c>
      <c r="O117" s="25"/>
      <c r="P117" s="24"/>
    </row>
    <row r="118" spans="1:16" hidden="1">
      <c r="A118" s="54"/>
      <c r="B118" s="22"/>
      <c r="C118" s="23"/>
      <c r="D118" s="23"/>
      <c r="E118" s="23"/>
      <c r="F118" s="23"/>
      <c r="G118" s="23"/>
      <c r="H118" s="23"/>
      <c r="I118" s="23"/>
      <c r="J118" s="23"/>
      <c r="K118" s="23"/>
      <c r="L118" s="23"/>
      <c r="M118" s="23"/>
      <c r="N118" s="23">
        <f t="shared" si="17"/>
        <v>0</v>
      </c>
      <c r="O118" s="25"/>
      <c r="P118" s="24"/>
    </row>
    <row r="119" spans="1:16" hidden="1">
      <c r="A119" s="54"/>
      <c r="B119" s="55"/>
      <c r="C119" s="23"/>
      <c r="D119" s="23">
        <f>SUM(E119:L119)</f>
        <v>0</v>
      </c>
      <c r="E119" s="23"/>
      <c r="F119" s="23"/>
      <c r="G119" s="23"/>
      <c r="H119" s="23"/>
      <c r="I119" s="23"/>
      <c r="J119" s="23"/>
      <c r="K119" s="23"/>
      <c r="L119" s="23"/>
      <c r="M119" s="23"/>
      <c r="N119" s="23">
        <f t="shared" si="17"/>
        <v>0</v>
      </c>
      <c r="O119" s="25"/>
      <c r="P119" s="24"/>
    </row>
    <row r="120" spans="1:16">
      <c r="A120" s="56"/>
      <c r="B120" s="57"/>
      <c r="C120" s="58"/>
      <c r="D120" s="59"/>
      <c r="E120" s="59"/>
      <c r="F120" s="59"/>
      <c r="G120" s="59"/>
      <c r="H120" s="59"/>
      <c r="I120" s="59"/>
      <c r="J120" s="59"/>
      <c r="K120" s="59"/>
      <c r="L120" s="59"/>
      <c r="M120" s="59"/>
      <c r="N120" s="59">
        <f t="shared" si="17"/>
        <v>0</v>
      </c>
      <c r="O120" s="25" t="e">
        <f>#REF!-D120</f>
        <v>#REF!</v>
      </c>
      <c r="P120" s="24"/>
    </row>
  </sheetData>
  <mergeCells count="15">
    <mergeCell ref="A5:A7"/>
    <mergeCell ref="B5:B7"/>
    <mergeCell ref="N5:N7"/>
    <mergeCell ref="E6:E7"/>
    <mergeCell ref="F6:F7"/>
    <mergeCell ref="G6:G7"/>
    <mergeCell ref="H6:H7"/>
    <mergeCell ref="I6:I7"/>
    <mergeCell ref="J6:J7"/>
    <mergeCell ref="K6:K7"/>
    <mergeCell ref="L6:L7"/>
    <mergeCell ref="M6:M7"/>
    <mergeCell ref="C5:C7"/>
    <mergeCell ref="D5:D7"/>
    <mergeCell ref="E5:M5"/>
  </mergeCells>
  <dataValidations disablePrompts="1"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2" right="0.2" top="0.36" bottom="0.23" header="0.24" footer="0.2"/>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08984375" defaultRowHeight="12" customHeight="1"/>
  <cols>
    <col min="1" max="1" width="18.08984375" style="155" customWidth="1"/>
    <col min="2" max="2" width="37.7265625" style="155" customWidth="1"/>
    <col min="3" max="4" width="18.08984375" style="155" hidden="1" customWidth="1"/>
    <col min="5" max="5" width="18.26953125" style="155" hidden="1" customWidth="1"/>
    <col min="6" max="6" width="15.36328125" style="155" hidden="1" customWidth="1"/>
    <col min="7" max="8" width="14.7265625" style="155" hidden="1" customWidth="1"/>
    <col min="9" max="9" width="15.36328125" style="165" customWidth="1"/>
    <col min="10" max="10" width="13.7265625" style="155" customWidth="1"/>
    <col min="11" max="11" width="16.6328125" style="155" customWidth="1"/>
    <col min="12" max="12" width="14.26953125" style="155" customWidth="1"/>
    <col min="13" max="14" width="14.7265625" style="155" customWidth="1"/>
    <col min="15" max="16384" width="9.08984375" style="155"/>
  </cols>
  <sheetData>
    <row r="1" spans="1:14" ht="9.25" customHeight="1">
      <c r="A1" s="398" t="s">
        <v>338</v>
      </c>
      <c r="B1" s="398"/>
      <c r="C1" s="398"/>
      <c r="D1" s="398"/>
      <c r="E1" s="398"/>
      <c r="F1" s="162"/>
      <c r="G1" s="162"/>
      <c r="H1" s="162"/>
      <c r="I1" s="166"/>
      <c r="J1" s="162"/>
      <c r="K1" s="386" t="s">
        <v>337</v>
      </c>
      <c r="L1" s="386"/>
      <c r="M1" s="386"/>
      <c r="N1" s="386"/>
    </row>
    <row r="2" spans="1:14" ht="9.25" customHeight="1">
      <c r="A2" s="387"/>
      <c r="B2" s="387"/>
      <c r="C2" s="387"/>
      <c r="D2" s="387"/>
      <c r="E2" s="387"/>
      <c r="F2" s="162"/>
      <c r="G2" s="162"/>
      <c r="H2" s="162"/>
      <c r="I2" s="166"/>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67"/>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6"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7"/>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14401869501736</v>
      </c>
      <c r="D12" s="70">
        <v>908841537252</v>
      </c>
      <c r="E12" s="70">
        <v>13493027964484</v>
      </c>
      <c r="F12" s="70">
        <v>8134181999245</v>
      </c>
      <c r="G12" s="70">
        <v>4718078736114</v>
      </c>
      <c r="H12" s="70">
        <v>640767229125</v>
      </c>
      <c r="I12" s="154">
        <v>14401869501736</v>
      </c>
      <c r="J12" s="70">
        <v>908841537252</v>
      </c>
      <c r="K12" s="70">
        <v>13493027964484</v>
      </c>
      <c r="L12" s="70">
        <v>8134181999245</v>
      </c>
      <c r="M12" s="70">
        <v>4718078736114</v>
      </c>
      <c r="N12" s="70">
        <v>640767229125</v>
      </c>
    </row>
    <row r="13" spans="1:14" ht="10.75" customHeight="1">
      <c r="A13" s="158"/>
      <c r="B13" s="159" t="s">
        <v>318</v>
      </c>
      <c r="C13" s="69">
        <v>13734203156923</v>
      </c>
      <c r="D13" s="70">
        <v>241175192439</v>
      </c>
      <c r="E13" s="70">
        <v>13493027964484</v>
      </c>
      <c r="F13" s="70">
        <v>8134181999245</v>
      </c>
      <c r="G13" s="70">
        <v>4718078736114</v>
      </c>
      <c r="H13" s="70">
        <v>640767229125</v>
      </c>
      <c r="I13" s="154">
        <v>13734203156923</v>
      </c>
      <c r="J13" s="70">
        <v>241175192439</v>
      </c>
      <c r="K13" s="70">
        <v>13493027964484</v>
      </c>
      <c r="L13" s="70">
        <v>8134181999245</v>
      </c>
      <c r="M13" s="70">
        <v>4718078736114</v>
      </c>
      <c r="N13" s="70">
        <v>640767229125</v>
      </c>
    </row>
    <row r="14" spans="1:14" ht="10.75" customHeight="1">
      <c r="A14" s="160" t="s">
        <v>12</v>
      </c>
      <c r="B14" s="159" t="s">
        <v>317</v>
      </c>
      <c r="C14" s="69">
        <v>3653639094308</v>
      </c>
      <c r="D14" s="70">
        <v>577273721183</v>
      </c>
      <c r="E14" s="70">
        <v>3076365373125</v>
      </c>
      <c r="F14" s="70">
        <v>1559997647218</v>
      </c>
      <c r="G14" s="70">
        <v>1454671633392</v>
      </c>
      <c r="H14" s="70">
        <v>61696092515</v>
      </c>
      <c r="I14" s="154">
        <v>3653639094308</v>
      </c>
      <c r="J14" s="70">
        <v>577273721183</v>
      </c>
      <c r="K14" s="70">
        <v>3076365373125</v>
      </c>
      <c r="L14" s="70">
        <v>1559997647218</v>
      </c>
      <c r="M14" s="70">
        <v>1454671633392</v>
      </c>
      <c r="N14" s="70">
        <v>61696092515</v>
      </c>
    </row>
    <row r="15" spans="1:14" ht="10.75" customHeight="1">
      <c r="A15" s="158"/>
      <c r="B15" s="159" t="s">
        <v>316</v>
      </c>
      <c r="C15" s="69">
        <v>2985972749495</v>
      </c>
      <c r="D15" s="70">
        <v>-90392623630</v>
      </c>
      <c r="E15" s="70">
        <v>3076365373125</v>
      </c>
      <c r="F15" s="70">
        <v>1559997647218</v>
      </c>
      <c r="G15" s="70">
        <v>1454671633392</v>
      </c>
      <c r="H15" s="70">
        <v>61696092515</v>
      </c>
      <c r="I15" s="154">
        <v>2985972749495</v>
      </c>
      <c r="J15" s="70">
        <v>-90392623630</v>
      </c>
      <c r="K15" s="70">
        <v>3076365373125</v>
      </c>
      <c r="L15" s="70">
        <v>1559997647218</v>
      </c>
      <c r="M15" s="70">
        <v>1454671633392</v>
      </c>
      <c r="N15" s="70">
        <v>61696092515</v>
      </c>
    </row>
    <row r="16" spans="1:14" ht="10.75" customHeight="1">
      <c r="A16" s="160" t="s">
        <v>5</v>
      </c>
      <c r="B16" s="159" t="s">
        <v>315</v>
      </c>
      <c r="C16" s="69">
        <v>3305603191440</v>
      </c>
      <c r="D16" s="70">
        <v>274328818315</v>
      </c>
      <c r="E16" s="70">
        <v>3031274373125</v>
      </c>
      <c r="F16" s="70">
        <v>1514906647218</v>
      </c>
      <c r="G16" s="70">
        <v>1454671633392</v>
      </c>
      <c r="H16" s="70">
        <v>61696092515</v>
      </c>
      <c r="I16" s="154">
        <v>3305603191440</v>
      </c>
      <c r="J16" s="70">
        <v>274328818315</v>
      </c>
      <c r="K16" s="70">
        <v>3031274373125</v>
      </c>
      <c r="L16" s="70">
        <v>1514906647218</v>
      </c>
      <c r="M16" s="70">
        <v>1454671633392</v>
      </c>
      <c r="N16" s="70">
        <v>61696092515</v>
      </c>
    </row>
    <row r="17" spans="1:14" ht="10.75" hidden="1" customHeight="1">
      <c r="A17" s="160">
        <v>1</v>
      </c>
      <c r="B17" s="159" t="s">
        <v>314</v>
      </c>
      <c r="C17" s="69">
        <v>784328426903</v>
      </c>
      <c r="D17" s="70">
        <v>0</v>
      </c>
      <c r="E17" s="70">
        <v>784328426903</v>
      </c>
      <c r="F17" s="70">
        <v>749462333717</v>
      </c>
      <c r="G17" s="70">
        <v>34866093186</v>
      </c>
      <c r="H17" s="70">
        <v>0</v>
      </c>
      <c r="I17" s="154">
        <v>784328426903</v>
      </c>
      <c r="J17" s="70">
        <v>0</v>
      </c>
      <c r="K17" s="70">
        <v>784328426903</v>
      </c>
      <c r="L17" s="70">
        <v>749462333717</v>
      </c>
      <c r="M17" s="70">
        <v>34866093186</v>
      </c>
      <c r="N17" s="70">
        <v>0</v>
      </c>
    </row>
    <row r="18" spans="1:14" ht="10.75" hidden="1" customHeight="1">
      <c r="A18" s="160" t="s">
        <v>171</v>
      </c>
      <c r="B18" s="159" t="s">
        <v>313</v>
      </c>
      <c r="C18" s="69">
        <v>734538175980</v>
      </c>
      <c r="D18" s="70">
        <v>0</v>
      </c>
      <c r="E18" s="70">
        <v>734538175980</v>
      </c>
      <c r="F18" s="70">
        <v>704538758127</v>
      </c>
      <c r="G18" s="70">
        <v>29999417853</v>
      </c>
      <c r="H18" s="70">
        <v>0</v>
      </c>
      <c r="I18" s="154">
        <v>734538175980</v>
      </c>
      <c r="J18" s="70">
        <v>0</v>
      </c>
      <c r="K18" s="70">
        <v>734538175980</v>
      </c>
      <c r="L18" s="70">
        <v>704538758127</v>
      </c>
      <c r="M18" s="70">
        <v>29999417853</v>
      </c>
      <c r="N18" s="70">
        <v>0</v>
      </c>
    </row>
    <row r="19" spans="1:14" ht="10.75" hidden="1" customHeight="1">
      <c r="A19" s="160" t="s">
        <v>312</v>
      </c>
      <c r="B19" s="159" t="s">
        <v>296</v>
      </c>
      <c r="C19" s="69">
        <v>277017134222</v>
      </c>
      <c r="D19" s="70">
        <v>0</v>
      </c>
      <c r="E19" s="70">
        <v>277017134222</v>
      </c>
      <c r="F19" s="70">
        <v>248517921057</v>
      </c>
      <c r="G19" s="70">
        <v>28499213165</v>
      </c>
      <c r="H19" s="70">
        <v>0</v>
      </c>
      <c r="I19" s="154">
        <v>277017134222</v>
      </c>
      <c r="J19" s="70">
        <v>0</v>
      </c>
      <c r="K19" s="70">
        <v>277017134222</v>
      </c>
      <c r="L19" s="70">
        <v>248517921057</v>
      </c>
      <c r="M19" s="70">
        <v>28499213165</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12902881449</v>
      </c>
      <c r="D23" s="70">
        <v>0</v>
      </c>
      <c r="E23" s="70">
        <v>12902881449</v>
      </c>
      <c r="F23" s="70">
        <v>11612593285</v>
      </c>
      <c r="G23" s="70">
        <v>1290288164</v>
      </c>
      <c r="H23" s="70">
        <v>0</v>
      </c>
      <c r="I23" s="154">
        <v>12902881449</v>
      </c>
      <c r="J23" s="70">
        <v>0</v>
      </c>
      <c r="K23" s="70">
        <v>12902881449</v>
      </c>
      <c r="L23" s="70">
        <v>11612593285</v>
      </c>
      <c r="M23" s="70">
        <v>1290288164</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444618160309</v>
      </c>
      <c r="D25" s="70">
        <v>0</v>
      </c>
      <c r="E25" s="70">
        <v>444618160309</v>
      </c>
      <c r="F25" s="70">
        <v>444408243785</v>
      </c>
      <c r="G25" s="70">
        <v>209916524</v>
      </c>
      <c r="H25" s="70">
        <v>0</v>
      </c>
      <c r="I25" s="154">
        <v>444618160309</v>
      </c>
      <c r="J25" s="70">
        <v>0</v>
      </c>
      <c r="K25" s="70">
        <v>444618160309</v>
      </c>
      <c r="L25" s="70">
        <v>444408243785</v>
      </c>
      <c r="M25" s="70">
        <v>209916524</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444263597972</v>
      </c>
      <c r="D27" s="70">
        <v>0</v>
      </c>
      <c r="E27" s="70">
        <v>444263597972</v>
      </c>
      <c r="F27" s="70">
        <v>444263597972</v>
      </c>
      <c r="G27" s="70">
        <v>0</v>
      </c>
      <c r="H27" s="70">
        <v>0</v>
      </c>
      <c r="I27" s="154">
        <v>444263597972</v>
      </c>
      <c r="J27" s="70">
        <v>0</v>
      </c>
      <c r="K27" s="70">
        <v>444263597972</v>
      </c>
      <c r="L27" s="70">
        <v>444263597972</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49790250923</v>
      </c>
      <c r="D29" s="70">
        <v>0</v>
      </c>
      <c r="E29" s="70">
        <v>49790250923</v>
      </c>
      <c r="F29" s="70">
        <v>44923575590</v>
      </c>
      <c r="G29" s="70">
        <v>4866675333</v>
      </c>
      <c r="H29" s="70">
        <v>0</v>
      </c>
      <c r="I29" s="154">
        <v>49790250923</v>
      </c>
      <c r="J29" s="70">
        <v>0</v>
      </c>
      <c r="K29" s="70">
        <v>49790250923</v>
      </c>
      <c r="L29" s="70">
        <v>44923575590</v>
      </c>
      <c r="M29" s="70">
        <v>4866675333</v>
      </c>
      <c r="N29" s="70">
        <v>0</v>
      </c>
    </row>
    <row r="30" spans="1:14" ht="10.75" hidden="1" customHeight="1">
      <c r="A30" s="160" t="s">
        <v>306</v>
      </c>
      <c r="B30" s="159" t="s">
        <v>296</v>
      </c>
      <c r="C30" s="69">
        <v>38565396804</v>
      </c>
      <c r="D30" s="70">
        <v>0</v>
      </c>
      <c r="E30" s="70">
        <v>38565396804</v>
      </c>
      <c r="F30" s="70">
        <v>34704699574</v>
      </c>
      <c r="G30" s="70">
        <v>3860697230</v>
      </c>
      <c r="H30" s="70">
        <v>0</v>
      </c>
      <c r="I30" s="154">
        <v>38565396804</v>
      </c>
      <c r="J30" s="70">
        <v>0</v>
      </c>
      <c r="K30" s="70">
        <v>38565396804</v>
      </c>
      <c r="L30" s="70">
        <v>34704699574</v>
      </c>
      <c r="M30" s="70">
        <v>3860697230</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9956557546</v>
      </c>
      <c r="D34" s="70">
        <v>0</v>
      </c>
      <c r="E34" s="70">
        <v>9956557546</v>
      </c>
      <c r="F34" s="70">
        <v>8956821747</v>
      </c>
      <c r="G34" s="70">
        <v>999735799</v>
      </c>
      <c r="H34" s="70">
        <v>0</v>
      </c>
      <c r="I34" s="154">
        <v>9956557546</v>
      </c>
      <c r="J34" s="70">
        <v>0</v>
      </c>
      <c r="K34" s="70">
        <v>9956557546</v>
      </c>
      <c r="L34" s="70">
        <v>8956821747</v>
      </c>
      <c r="M34" s="70">
        <v>999735799</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1268296573</v>
      </c>
      <c r="D36" s="70">
        <v>0</v>
      </c>
      <c r="E36" s="70">
        <v>1268296573</v>
      </c>
      <c r="F36" s="70">
        <v>1262054269</v>
      </c>
      <c r="G36" s="70">
        <v>6242304</v>
      </c>
      <c r="H36" s="70">
        <v>0</v>
      </c>
      <c r="I36" s="154">
        <v>1268296573</v>
      </c>
      <c r="J36" s="70">
        <v>0</v>
      </c>
      <c r="K36" s="70">
        <v>1268296573</v>
      </c>
      <c r="L36" s="70">
        <v>1262054269</v>
      </c>
      <c r="M36" s="70">
        <v>6242304</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4826425032</v>
      </c>
      <c r="D40" s="70">
        <v>0</v>
      </c>
      <c r="E40" s="70">
        <v>4826425032</v>
      </c>
      <c r="F40" s="70">
        <v>4281874507</v>
      </c>
      <c r="G40" s="70">
        <v>544550525</v>
      </c>
      <c r="H40" s="70">
        <v>0</v>
      </c>
      <c r="I40" s="154">
        <v>4826425032</v>
      </c>
      <c r="J40" s="70">
        <v>0</v>
      </c>
      <c r="K40" s="70">
        <v>4826425032</v>
      </c>
      <c r="L40" s="70">
        <v>4281874507</v>
      </c>
      <c r="M40" s="70">
        <v>544550525</v>
      </c>
      <c r="N40" s="70">
        <v>0</v>
      </c>
    </row>
    <row r="41" spans="1:14" ht="10.75" hidden="1" customHeight="1">
      <c r="A41" s="160" t="s">
        <v>151</v>
      </c>
      <c r="B41" s="159" t="s">
        <v>296</v>
      </c>
      <c r="C41" s="69">
        <v>2572211108</v>
      </c>
      <c r="D41" s="70">
        <v>0</v>
      </c>
      <c r="E41" s="70">
        <v>2572211108</v>
      </c>
      <c r="F41" s="70">
        <v>2253081983</v>
      </c>
      <c r="G41" s="70">
        <v>319129125</v>
      </c>
      <c r="H41" s="70">
        <v>0</v>
      </c>
      <c r="I41" s="154">
        <v>2572211108</v>
      </c>
      <c r="J41" s="70">
        <v>0</v>
      </c>
      <c r="K41" s="70">
        <v>2572211108</v>
      </c>
      <c r="L41" s="70">
        <v>2253081983</v>
      </c>
      <c r="M41" s="70">
        <v>319129125</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2254213924</v>
      </c>
      <c r="D45" s="70">
        <v>0</v>
      </c>
      <c r="E45" s="70">
        <v>2254213924</v>
      </c>
      <c r="F45" s="70">
        <v>2028792524</v>
      </c>
      <c r="G45" s="70">
        <v>225421400</v>
      </c>
      <c r="H45" s="70">
        <v>0</v>
      </c>
      <c r="I45" s="154">
        <v>2254213924</v>
      </c>
      <c r="J45" s="70">
        <v>0</v>
      </c>
      <c r="K45" s="70">
        <v>2254213924</v>
      </c>
      <c r="L45" s="70">
        <v>2028792524</v>
      </c>
      <c r="M45" s="70">
        <v>225421400</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980027558515</v>
      </c>
      <c r="D51" s="70">
        <v>0</v>
      </c>
      <c r="E51" s="70">
        <v>980027558515</v>
      </c>
      <c r="F51" s="70">
        <v>184469918368</v>
      </c>
      <c r="G51" s="70">
        <v>795557586795</v>
      </c>
      <c r="H51" s="70">
        <v>53352</v>
      </c>
      <c r="I51" s="154">
        <v>980027558515</v>
      </c>
      <c r="J51" s="70">
        <v>0</v>
      </c>
      <c r="K51" s="70">
        <v>980027558515</v>
      </c>
      <c r="L51" s="70">
        <v>184469918368</v>
      </c>
      <c r="M51" s="70">
        <v>795557586795</v>
      </c>
      <c r="N51" s="70">
        <v>53352</v>
      </c>
    </row>
    <row r="52" spans="1:14" ht="10.75" hidden="1" customHeight="1">
      <c r="A52" s="160" t="s">
        <v>297</v>
      </c>
      <c r="B52" s="159" t="s">
        <v>296</v>
      </c>
      <c r="C52" s="69">
        <v>713712130425</v>
      </c>
      <c r="D52" s="70">
        <v>0</v>
      </c>
      <c r="E52" s="70">
        <v>713712130425</v>
      </c>
      <c r="F52" s="70">
        <v>112733522436</v>
      </c>
      <c r="G52" s="70">
        <v>600978607989</v>
      </c>
      <c r="H52" s="70">
        <v>0</v>
      </c>
      <c r="I52" s="154">
        <v>713712130425</v>
      </c>
      <c r="J52" s="70">
        <v>0</v>
      </c>
      <c r="K52" s="70">
        <v>713712130425</v>
      </c>
      <c r="L52" s="70">
        <v>112733522436</v>
      </c>
      <c r="M52" s="70">
        <v>600978607989</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2722639584</v>
      </c>
      <c r="D54" s="70">
        <v>0</v>
      </c>
      <c r="E54" s="70">
        <v>2722639584</v>
      </c>
      <c r="F54" s="70">
        <v>0</v>
      </c>
      <c r="G54" s="70">
        <v>2722639584</v>
      </c>
      <c r="H54" s="70">
        <v>0</v>
      </c>
      <c r="I54" s="154">
        <v>2722639584</v>
      </c>
      <c r="J54" s="70">
        <v>0</v>
      </c>
      <c r="K54" s="70">
        <v>2722639584</v>
      </c>
      <c r="L54" s="70">
        <v>0</v>
      </c>
      <c r="M54" s="70">
        <v>2722639584</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42553216664</v>
      </c>
      <c r="D56" s="70">
        <v>0</v>
      </c>
      <c r="E56" s="70">
        <v>42553216664</v>
      </c>
      <c r="F56" s="70">
        <v>11174935444</v>
      </c>
      <c r="G56" s="70">
        <v>31378281220</v>
      </c>
      <c r="H56" s="70">
        <v>0</v>
      </c>
      <c r="I56" s="154">
        <v>42553216664</v>
      </c>
      <c r="J56" s="70">
        <v>0</v>
      </c>
      <c r="K56" s="70">
        <v>42553216664</v>
      </c>
      <c r="L56" s="70">
        <v>11174935444</v>
      </c>
      <c r="M56" s="70">
        <v>31378281220</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221039571842</v>
      </c>
      <c r="D58" s="70">
        <v>0</v>
      </c>
      <c r="E58" s="70">
        <v>221039571842</v>
      </c>
      <c r="F58" s="70">
        <v>60561460488</v>
      </c>
      <c r="G58" s="70">
        <v>160478058002</v>
      </c>
      <c r="H58" s="70">
        <v>53352</v>
      </c>
      <c r="I58" s="154">
        <v>221039571842</v>
      </c>
      <c r="J58" s="70">
        <v>0</v>
      </c>
      <c r="K58" s="70">
        <v>221039571842</v>
      </c>
      <c r="L58" s="70">
        <v>60561460488</v>
      </c>
      <c r="M58" s="70">
        <v>160478058002</v>
      </c>
      <c r="N58" s="70">
        <v>53352</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200756571262</v>
      </c>
      <c r="D60" s="70">
        <v>0</v>
      </c>
      <c r="E60" s="70">
        <v>200756571262</v>
      </c>
      <c r="F60" s="70">
        <v>60226971218</v>
      </c>
      <c r="G60" s="70">
        <v>140529600044</v>
      </c>
      <c r="H60" s="70">
        <v>0</v>
      </c>
      <c r="I60" s="154">
        <v>200756571262</v>
      </c>
      <c r="J60" s="70">
        <v>0</v>
      </c>
      <c r="K60" s="70">
        <v>200756571262</v>
      </c>
      <c r="L60" s="70">
        <v>60226971218</v>
      </c>
      <c r="M60" s="70">
        <v>140529600044</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115799622400</v>
      </c>
      <c r="D62" s="70">
        <v>0</v>
      </c>
      <c r="E62" s="70">
        <v>115799622400</v>
      </c>
      <c r="F62" s="70">
        <v>11579958174</v>
      </c>
      <c r="G62" s="70">
        <v>104219664226</v>
      </c>
      <c r="H62" s="70">
        <v>0</v>
      </c>
      <c r="I62" s="154">
        <v>115799622400</v>
      </c>
      <c r="J62" s="70">
        <v>0</v>
      </c>
      <c r="K62" s="70">
        <v>115799622400</v>
      </c>
      <c r="L62" s="70">
        <v>11579958174</v>
      </c>
      <c r="M62" s="70">
        <v>104219664226</v>
      </c>
      <c r="N62" s="70">
        <v>0</v>
      </c>
    </row>
    <row r="63" spans="1:14" ht="10.75" hidden="1" customHeight="1">
      <c r="A63" s="160">
        <v>5</v>
      </c>
      <c r="B63" s="159" t="s">
        <v>287</v>
      </c>
      <c r="C63" s="69">
        <v>270507751913</v>
      </c>
      <c r="D63" s="70">
        <v>169862508799</v>
      </c>
      <c r="E63" s="70">
        <v>100645243114</v>
      </c>
      <c r="F63" s="70">
        <v>100645243114</v>
      </c>
      <c r="G63" s="70">
        <v>0</v>
      </c>
      <c r="H63" s="70">
        <v>0</v>
      </c>
      <c r="I63" s="154">
        <v>270507751913</v>
      </c>
      <c r="J63" s="70">
        <v>169862508799</v>
      </c>
      <c r="K63" s="70">
        <v>100645243114</v>
      </c>
      <c r="L63" s="70">
        <v>100645243114</v>
      </c>
      <c r="M63" s="70">
        <v>0</v>
      </c>
      <c r="N63" s="70">
        <v>0</v>
      </c>
    </row>
    <row r="64" spans="1:14" ht="10.75" hidden="1" customHeight="1">
      <c r="A64" s="158"/>
      <c r="B64" s="159" t="s">
        <v>286</v>
      </c>
      <c r="C64" s="69">
        <v>19339</v>
      </c>
      <c r="D64" s="70">
        <v>19339</v>
      </c>
      <c r="E64" s="70">
        <v>0</v>
      </c>
      <c r="F64" s="70">
        <v>0</v>
      </c>
      <c r="G64" s="70">
        <v>0</v>
      </c>
      <c r="H64" s="70">
        <v>0</v>
      </c>
      <c r="I64" s="154">
        <v>19339</v>
      </c>
      <c r="J64" s="70">
        <v>19339</v>
      </c>
      <c r="K64" s="70">
        <v>0</v>
      </c>
      <c r="L64" s="70">
        <v>0</v>
      </c>
      <c r="M64" s="70">
        <v>0</v>
      </c>
      <c r="N64" s="70">
        <v>0</v>
      </c>
    </row>
    <row r="65" spans="1:14" ht="10.75" hidden="1" customHeight="1">
      <c r="A65" s="158"/>
      <c r="B65" s="159" t="s">
        <v>285</v>
      </c>
      <c r="C65" s="69">
        <v>26061410</v>
      </c>
      <c r="D65" s="70">
        <v>0</v>
      </c>
      <c r="E65" s="70">
        <v>26061410</v>
      </c>
      <c r="F65" s="70">
        <v>26061410</v>
      </c>
      <c r="G65" s="70">
        <v>0</v>
      </c>
      <c r="H65" s="70">
        <v>0</v>
      </c>
      <c r="I65" s="154">
        <v>26061410</v>
      </c>
      <c r="J65" s="70">
        <v>0</v>
      </c>
      <c r="K65" s="70">
        <v>26061410</v>
      </c>
      <c r="L65" s="70">
        <v>26061410</v>
      </c>
      <c r="M65" s="70">
        <v>0</v>
      </c>
      <c r="N65" s="70">
        <v>0</v>
      </c>
    </row>
    <row r="66" spans="1:14" ht="10.75" hidden="1" customHeight="1">
      <c r="A66" s="160">
        <v>6</v>
      </c>
      <c r="B66" s="159" t="s">
        <v>284</v>
      </c>
      <c r="C66" s="69">
        <v>110260816131</v>
      </c>
      <c r="D66" s="70">
        <v>0</v>
      </c>
      <c r="E66" s="70">
        <v>110260816131</v>
      </c>
      <c r="F66" s="70">
        <v>0</v>
      </c>
      <c r="G66" s="70">
        <v>99767120785</v>
      </c>
      <c r="H66" s="70">
        <v>10493695346</v>
      </c>
      <c r="I66" s="154">
        <v>110260816131</v>
      </c>
      <c r="J66" s="70">
        <v>0</v>
      </c>
      <c r="K66" s="70">
        <v>110260816131</v>
      </c>
      <c r="L66" s="70">
        <v>0</v>
      </c>
      <c r="M66" s="70">
        <v>99767120785</v>
      </c>
      <c r="N66" s="70">
        <v>10493695346</v>
      </c>
    </row>
    <row r="67" spans="1:14" ht="10.75" hidden="1" customHeight="1">
      <c r="A67" s="160">
        <v>7</v>
      </c>
      <c r="B67" s="159" t="s">
        <v>431</v>
      </c>
      <c r="C67" s="69">
        <v>63287742873</v>
      </c>
      <c r="D67" s="70">
        <v>15654990953</v>
      </c>
      <c r="E67" s="70">
        <v>47632751920</v>
      </c>
      <c r="F67" s="70">
        <v>25230868285</v>
      </c>
      <c r="G67" s="70">
        <v>10595893157</v>
      </c>
      <c r="H67" s="70">
        <v>11805990478</v>
      </c>
      <c r="I67" s="154">
        <v>63287742873</v>
      </c>
      <c r="J67" s="70">
        <v>15654990953</v>
      </c>
      <c r="K67" s="70">
        <v>47632751920</v>
      </c>
      <c r="L67" s="70">
        <v>25230868285</v>
      </c>
      <c r="M67" s="70">
        <v>10595893157</v>
      </c>
      <c r="N67" s="70">
        <v>11805990478</v>
      </c>
    </row>
    <row r="68" spans="1:14" ht="10.75" hidden="1" customHeight="1">
      <c r="A68" s="158"/>
      <c r="B68" s="159" t="s">
        <v>283</v>
      </c>
      <c r="C68" s="69">
        <v>497882400</v>
      </c>
      <c r="D68" s="70">
        <v>0</v>
      </c>
      <c r="E68" s="70">
        <v>497882400</v>
      </c>
      <c r="F68" s="70">
        <v>110859000</v>
      </c>
      <c r="G68" s="70">
        <v>8364000</v>
      </c>
      <c r="H68" s="70">
        <v>378659400</v>
      </c>
      <c r="I68" s="154">
        <v>497882400</v>
      </c>
      <c r="J68" s="70">
        <v>0</v>
      </c>
      <c r="K68" s="70">
        <v>497882400</v>
      </c>
      <c r="L68" s="70">
        <v>110859000</v>
      </c>
      <c r="M68" s="70">
        <v>8364000</v>
      </c>
      <c r="N68" s="70">
        <v>378659400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7077931464</v>
      </c>
      <c r="D70" s="70">
        <v>0</v>
      </c>
      <c r="E70" s="70">
        <v>7077931464</v>
      </c>
      <c r="F70" s="70">
        <v>0</v>
      </c>
      <c r="G70" s="70">
        <v>7077931464</v>
      </c>
      <c r="H70" s="70">
        <v>0</v>
      </c>
      <c r="I70" s="154">
        <v>7077931464</v>
      </c>
      <c r="J70" s="70">
        <v>0</v>
      </c>
      <c r="K70" s="70">
        <v>7077931464</v>
      </c>
      <c r="L70" s="70">
        <v>0</v>
      </c>
      <c r="M70" s="70">
        <v>7077931464</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154">
        <v>16129447200</v>
      </c>
      <c r="J72" s="70">
        <v>0</v>
      </c>
      <c r="K72" s="70">
        <v>16129447200</v>
      </c>
      <c r="L72" s="70">
        <v>16129447200</v>
      </c>
      <c r="M72" s="70">
        <v>0</v>
      </c>
      <c r="N72" s="70">
        <v>0</v>
      </c>
    </row>
    <row r="73" spans="1:14" ht="10.75" hidden="1" customHeight="1">
      <c r="A73" s="160" t="s">
        <v>279</v>
      </c>
      <c r="B73" s="159" t="s">
        <v>433</v>
      </c>
      <c r="C73" s="69">
        <v>16003109480</v>
      </c>
      <c r="D73" s="70">
        <v>15637262578</v>
      </c>
      <c r="E73" s="70">
        <v>365846902</v>
      </c>
      <c r="F73" s="70">
        <v>0</v>
      </c>
      <c r="G73" s="70">
        <v>112346902</v>
      </c>
      <c r="H73" s="70">
        <v>253500000</v>
      </c>
      <c r="I73" s="154">
        <v>16003109480</v>
      </c>
      <c r="J73" s="70">
        <v>15637262578</v>
      </c>
      <c r="K73" s="70">
        <v>365846902</v>
      </c>
      <c r="L73" s="70">
        <v>0</v>
      </c>
      <c r="M73" s="70">
        <v>112346902</v>
      </c>
      <c r="N73" s="70">
        <v>253500000</v>
      </c>
    </row>
    <row r="74" spans="1:14" ht="10.75" hidden="1" customHeight="1">
      <c r="A74" s="160" t="s">
        <v>278</v>
      </c>
      <c r="B74" s="159" t="s">
        <v>434</v>
      </c>
      <c r="C74" s="69">
        <v>32206758087</v>
      </c>
      <c r="D74" s="70">
        <v>0</v>
      </c>
      <c r="E74" s="70">
        <v>32206758087</v>
      </c>
      <c r="F74" s="70">
        <v>25230868285</v>
      </c>
      <c r="G74" s="70">
        <v>5458856455</v>
      </c>
      <c r="H74" s="70">
        <v>1517033347</v>
      </c>
      <c r="I74" s="154">
        <v>32206758087</v>
      </c>
      <c r="J74" s="70">
        <v>0</v>
      </c>
      <c r="K74" s="70">
        <v>32206758087</v>
      </c>
      <c r="L74" s="70">
        <v>25230868285</v>
      </c>
      <c r="M74" s="70">
        <v>5458856455</v>
      </c>
      <c r="N74" s="70">
        <v>1517033347</v>
      </c>
    </row>
    <row r="75" spans="1:14" ht="10.75" hidden="1" customHeight="1">
      <c r="A75" s="160" t="s">
        <v>277</v>
      </c>
      <c r="B75" s="159" t="s">
        <v>435</v>
      </c>
      <c r="C75" s="69">
        <v>11312573981</v>
      </c>
      <c r="D75" s="70">
        <v>17728375</v>
      </c>
      <c r="E75" s="70">
        <v>11294845606</v>
      </c>
      <c r="F75" s="70">
        <v>0</v>
      </c>
      <c r="G75" s="70">
        <v>5024689800</v>
      </c>
      <c r="H75" s="70">
        <v>6270155806</v>
      </c>
      <c r="I75" s="154">
        <v>11312573981</v>
      </c>
      <c r="J75" s="70">
        <v>17728375</v>
      </c>
      <c r="K75" s="70">
        <v>11294845606</v>
      </c>
      <c r="L75" s="70">
        <v>0</v>
      </c>
      <c r="M75" s="70">
        <v>5024689800</v>
      </c>
      <c r="N75" s="70">
        <v>6270155806</v>
      </c>
    </row>
    <row r="76" spans="1:14" ht="10.75" hidden="1" customHeight="1">
      <c r="A76" s="160" t="s">
        <v>276</v>
      </c>
      <c r="B76" s="159" t="s">
        <v>436</v>
      </c>
      <c r="C76" s="69">
        <v>3765301325</v>
      </c>
      <c r="D76" s="70">
        <v>0</v>
      </c>
      <c r="E76" s="70">
        <v>3765301325</v>
      </c>
      <c r="F76" s="70">
        <v>0</v>
      </c>
      <c r="G76" s="70">
        <v>0</v>
      </c>
      <c r="H76" s="70">
        <v>3765301325</v>
      </c>
      <c r="I76" s="154">
        <v>3765301325</v>
      </c>
      <c r="J76" s="70">
        <v>0</v>
      </c>
      <c r="K76" s="70">
        <v>3765301325</v>
      </c>
      <c r="L76" s="70">
        <v>0</v>
      </c>
      <c r="M76" s="70">
        <v>0</v>
      </c>
      <c r="N76" s="70">
        <v>3765301325</v>
      </c>
    </row>
    <row r="77" spans="1:14" ht="10.75" hidden="1" customHeight="1">
      <c r="A77" s="160">
        <v>8</v>
      </c>
      <c r="B77" s="159" t="s">
        <v>437</v>
      </c>
      <c r="C77" s="69">
        <v>702188459165</v>
      </c>
      <c r="D77" s="70">
        <v>0</v>
      </c>
      <c r="E77" s="70">
        <v>702188459165</v>
      </c>
      <c r="F77" s="70">
        <v>270290477035</v>
      </c>
      <c r="G77" s="70">
        <v>396225639625</v>
      </c>
      <c r="H77" s="70">
        <v>35672342505</v>
      </c>
      <c r="I77" s="154">
        <v>702188459165</v>
      </c>
      <c r="J77" s="70">
        <v>0</v>
      </c>
      <c r="K77" s="70">
        <v>702188459165</v>
      </c>
      <c r="L77" s="70">
        <v>270290477035</v>
      </c>
      <c r="M77" s="70">
        <v>396225639625</v>
      </c>
      <c r="N77" s="70">
        <v>35672342505</v>
      </c>
    </row>
    <row r="78" spans="1:14" ht="10.75" hidden="1" customHeight="1">
      <c r="A78" s="160" t="s">
        <v>275</v>
      </c>
      <c r="B78" s="159" t="s">
        <v>274</v>
      </c>
      <c r="C78" s="69">
        <v>20085007</v>
      </c>
      <c r="D78" s="70">
        <v>0</v>
      </c>
      <c r="E78" s="70">
        <v>20085007</v>
      </c>
      <c r="F78" s="70">
        <v>0</v>
      </c>
      <c r="G78" s="70">
        <v>0</v>
      </c>
      <c r="H78" s="70">
        <v>20085007</v>
      </c>
      <c r="I78" s="154">
        <v>20085007</v>
      </c>
      <c r="J78" s="70">
        <v>0</v>
      </c>
      <c r="K78" s="70">
        <v>20085007</v>
      </c>
      <c r="L78" s="70">
        <v>0</v>
      </c>
      <c r="M78" s="70">
        <v>0</v>
      </c>
      <c r="N78" s="70">
        <v>20085007</v>
      </c>
    </row>
    <row r="79" spans="1:14" ht="10.75" hidden="1" customHeight="1">
      <c r="A79" s="160" t="s">
        <v>273</v>
      </c>
      <c r="B79" s="159" t="s">
        <v>272</v>
      </c>
      <c r="C79" s="69">
        <v>3737076762</v>
      </c>
      <c r="D79" s="70">
        <v>0</v>
      </c>
      <c r="E79" s="70">
        <v>3737076762</v>
      </c>
      <c r="F79" s="70">
        <v>0</v>
      </c>
      <c r="G79" s="70">
        <v>0</v>
      </c>
      <c r="H79" s="70">
        <v>3737076762</v>
      </c>
      <c r="I79" s="154">
        <v>3737076762</v>
      </c>
      <c r="J79" s="70">
        <v>0</v>
      </c>
      <c r="K79" s="70">
        <v>3737076762</v>
      </c>
      <c r="L79" s="70">
        <v>0</v>
      </c>
      <c r="M79" s="70">
        <v>0</v>
      </c>
      <c r="N79" s="70">
        <v>3737076762</v>
      </c>
    </row>
    <row r="80" spans="1:14" ht="10.75" hidden="1" customHeight="1">
      <c r="A80" s="160" t="s">
        <v>271</v>
      </c>
      <c r="B80" s="159" t="s">
        <v>438</v>
      </c>
      <c r="C80" s="69">
        <v>141097218153</v>
      </c>
      <c r="D80" s="70">
        <v>0</v>
      </c>
      <c r="E80" s="70">
        <v>141097218153</v>
      </c>
      <c r="F80" s="70">
        <v>57398932556</v>
      </c>
      <c r="G80" s="70">
        <v>83698285597</v>
      </c>
      <c r="H80" s="70">
        <v>0</v>
      </c>
      <c r="I80" s="154">
        <v>141097218153</v>
      </c>
      <c r="J80" s="70">
        <v>0</v>
      </c>
      <c r="K80" s="70">
        <v>141097218153</v>
      </c>
      <c r="L80" s="70">
        <v>57398932556</v>
      </c>
      <c r="M80" s="70">
        <v>83698285597</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57211377108</v>
      </c>
      <c r="D82" s="70">
        <v>0</v>
      </c>
      <c r="E82" s="70">
        <v>57211377108</v>
      </c>
      <c r="F82" s="70">
        <v>0</v>
      </c>
      <c r="G82" s="70">
        <v>57211377108</v>
      </c>
      <c r="H82" s="70">
        <v>0</v>
      </c>
      <c r="I82" s="154">
        <v>57211377108</v>
      </c>
      <c r="J82" s="70">
        <v>0</v>
      </c>
      <c r="K82" s="70">
        <v>57211377108</v>
      </c>
      <c r="L82" s="70">
        <v>0</v>
      </c>
      <c r="M82" s="70">
        <v>57211377108</v>
      </c>
      <c r="N82" s="70">
        <v>0</v>
      </c>
    </row>
    <row r="83" spans="1:14" ht="10.75" hidden="1" customHeight="1">
      <c r="A83" s="160" t="s">
        <v>270</v>
      </c>
      <c r="B83" s="159" t="s">
        <v>269</v>
      </c>
      <c r="C83" s="69">
        <v>557089736544</v>
      </c>
      <c r="D83" s="70">
        <v>0</v>
      </c>
      <c r="E83" s="70">
        <v>557089736544</v>
      </c>
      <c r="F83" s="70">
        <v>212647201780</v>
      </c>
      <c r="G83" s="70">
        <v>312527354028</v>
      </c>
      <c r="H83" s="70">
        <v>31915180736</v>
      </c>
      <c r="I83" s="154">
        <v>557089736544</v>
      </c>
      <c r="J83" s="70">
        <v>0</v>
      </c>
      <c r="K83" s="70">
        <v>557089736544</v>
      </c>
      <c r="L83" s="70">
        <v>212647201780</v>
      </c>
      <c r="M83" s="70">
        <v>312527354028</v>
      </c>
      <c r="N83" s="70">
        <v>31915180736</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97583570544</v>
      </c>
      <c r="D92" s="70">
        <v>63871113696</v>
      </c>
      <c r="E92" s="70">
        <v>33712456848</v>
      </c>
      <c r="F92" s="70">
        <v>27801518267</v>
      </c>
      <c r="G92" s="70">
        <v>5910938581</v>
      </c>
      <c r="H92" s="70">
        <v>0</v>
      </c>
      <c r="I92" s="154">
        <v>97583570544</v>
      </c>
      <c r="J92" s="70">
        <v>63871113696</v>
      </c>
      <c r="K92" s="70">
        <v>33712456848</v>
      </c>
      <c r="L92" s="70">
        <v>27801518267</v>
      </c>
      <c r="M92" s="70">
        <v>5910938581</v>
      </c>
      <c r="N92" s="70">
        <v>0</v>
      </c>
    </row>
    <row r="93" spans="1:14" ht="10.75" hidden="1" customHeight="1">
      <c r="A93" s="160" t="s">
        <v>257</v>
      </c>
      <c r="B93" s="159" t="s">
        <v>256</v>
      </c>
      <c r="C93" s="69">
        <v>5134374590</v>
      </c>
      <c r="D93" s="70">
        <v>0</v>
      </c>
      <c r="E93" s="70">
        <v>5134374590</v>
      </c>
      <c r="F93" s="70">
        <v>0</v>
      </c>
      <c r="G93" s="70">
        <v>5134374590</v>
      </c>
      <c r="H93" s="70">
        <v>0</v>
      </c>
      <c r="I93" s="154">
        <v>5134374590</v>
      </c>
      <c r="J93" s="70">
        <v>0</v>
      </c>
      <c r="K93" s="70">
        <v>5134374590</v>
      </c>
      <c r="L93" s="70">
        <v>0</v>
      </c>
      <c r="M93" s="70">
        <v>5134374590</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5134374590</v>
      </c>
      <c r="D95" s="70">
        <v>0</v>
      </c>
      <c r="E95" s="70">
        <v>5134374590</v>
      </c>
      <c r="F95" s="70">
        <v>0</v>
      </c>
      <c r="G95" s="70">
        <v>5134374590</v>
      </c>
      <c r="H95" s="70">
        <v>0</v>
      </c>
      <c r="I95" s="154">
        <v>5134374590</v>
      </c>
      <c r="J95" s="70">
        <v>0</v>
      </c>
      <c r="K95" s="70">
        <v>5134374590</v>
      </c>
      <c r="L95" s="70">
        <v>0</v>
      </c>
      <c r="M95" s="70">
        <v>5134374590</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92449195954</v>
      </c>
      <c r="D99" s="70">
        <v>63871113696</v>
      </c>
      <c r="E99" s="70">
        <v>28578082258</v>
      </c>
      <c r="F99" s="70">
        <v>27801518267</v>
      </c>
      <c r="G99" s="70">
        <v>776563991</v>
      </c>
      <c r="H99" s="70">
        <v>0</v>
      </c>
      <c r="I99" s="154">
        <v>92449195954</v>
      </c>
      <c r="J99" s="70">
        <v>63871113696</v>
      </c>
      <c r="K99" s="70">
        <v>28578082258</v>
      </c>
      <c r="L99" s="70">
        <v>27801518267</v>
      </c>
      <c r="M99" s="70">
        <v>776563991</v>
      </c>
      <c r="N99" s="70">
        <v>0</v>
      </c>
    </row>
    <row r="100" spans="1:14" ht="10.75" hidden="1" customHeight="1">
      <c r="A100" s="158"/>
      <c r="B100" s="159" t="s">
        <v>251</v>
      </c>
      <c r="C100" s="69">
        <v>91047128146</v>
      </c>
      <c r="D100" s="70">
        <v>63871113696</v>
      </c>
      <c r="E100" s="70">
        <v>27176014450</v>
      </c>
      <c r="F100" s="70">
        <v>27176014450</v>
      </c>
      <c r="G100" s="70">
        <v>0</v>
      </c>
      <c r="H100" s="70">
        <v>0</v>
      </c>
      <c r="I100" s="154">
        <v>91047128146</v>
      </c>
      <c r="J100" s="70">
        <v>63871113696</v>
      </c>
      <c r="K100" s="70">
        <v>27176014450</v>
      </c>
      <c r="L100" s="70">
        <v>27176014450</v>
      </c>
      <c r="M100" s="70">
        <v>0</v>
      </c>
      <c r="N100" s="70">
        <v>0</v>
      </c>
    </row>
    <row r="101" spans="1:14" ht="10.75" hidden="1" customHeight="1">
      <c r="A101" s="158"/>
      <c r="B101" s="159" t="s">
        <v>250</v>
      </c>
      <c r="C101" s="69">
        <v>1402067808</v>
      </c>
      <c r="D101" s="70">
        <v>0</v>
      </c>
      <c r="E101" s="70">
        <v>1402067808</v>
      </c>
      <c r="F101" s="70">
        <v>625503817</v>
      </c>
      <c r="G101" s="70">
        <v>776563991</v>
      </c>
      <c r="H101" s="70">
        <v>0</v>
      </c>
      <c r="I101" s="154">
        <v>1402067808</v>
      </c>
      <c r="J101" s="70">
        <v>0</v>
      </c>
      <c r="K101" s="70">
        <v>1402067808</v>
      </c>
      <c r="L101" s="70">
        <v>625503817</v>
      </c>
      <c r="M101" s="70">
        <v>776563991</v>
      </c>
      <c r="N101" s="70">
        <v>0</v>
      </c>
    </row>
    <row r="102" spans="1:14" ht="10.75" hidden="1" customHeight="1">
      <c r="A102" s="160">
        <v>11</v>
      </c>
      <c r="B102" s="159" t="s">
        <v>249</v>
      </c>
      <c r="C102" s="69">
        <v>72132528764</v>
      </c>
      <c r="D102" s="70">
        <v>24940204867</v>
      </c>
      <c r="E102" s="70">
        <v>47192323897</v>
      </c>
      <c r="F102" s="70">
        <v>38078101836</v>
      </c>
      <c r="G102" s="70">
        <v>6984146512</v>
      </c>
      <c r="H102" s="70">
        <v>2130075549</v>
      </c>
      <c r="I102" s="154">
        <v>72132528764</v>
      </c>
      <c r="J102" s="70">
        <v>24940204867</v>
      </c>
      <c r="K102" s="70">
        <v>47192323897</v>
      </c>
      <c r="L102" s="70">
        <v>38078101836</v>
      </c>
      <c r="M102" s="70">
        <v>6984146512</v>
      </c>
      <c r="N102" s="70">
        <v>2130075549</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28206141989</v>
      </c>
      <c r="D104" s="70">
        <v>22647565609</v>
      </c>
      <c r="E104" s="70">
        <v>5558576380</v>
      </c>
      <c r="F104" s="70">
        <v>2033343682</v>
      </c>
      <c r="G104" s="70">
        <v>1626282623</v>
      </c>
      <c r="H104" s="70">
        <v>1898950075</v>
      </c>
      <c r="I104" s="154">
        <v>28206141989</v>
      </c>
      <c r="J104" s="70">
        <v>22647565609</v>
      </c>
      <c r="K104" s="70">
        <v>5558576380</v>
      </c>
      <c r="L104" s="70">
        <v>2033343682</v>
      </c>
      <c r="M104" s="70">
        <v>1626282623</v>
      </c>
      <c r="N104" s="70">
        <v>1898950075</v>
      </c>
    </row>
    <row r="105" spans="1:14" ht="10.75" hidden="1" customHeight="1">
      <c r="A105" s="158"/>
      <c r="B105" s="159" t="s">
        <v>244</v>
      </c>
      <c r="C105" s="69">
        <v>13102575932</v>
      </c>
      <c r="D105" s="70">
        <v>12675750932</v>
      </c>
      <c r="E105" s="70">
        <v>426825000</v>
      </c>
      <c r="F105" s="70">
        <v>344207000</v>
      </c>
      <c r="G105" s="70">
        <v>21000000</v>
      </c>
      <c r="H105" s="70">
        <v>61618000</v>
      </c>
      <c r="I105" s="154">
        <v>13102575932</v>
      </c>
      <c r="J105" s="70">
        <v>12675750932</v>
      </c>
      <c r="K105" s="70">
        <v>426825000</v>
      </c>
      <c r="L105" s="70">
        <v>344207000</v>
      </c>
      <c r="M105" s="70">
        <v>21000000</v>
      </c>
      <c r="N105" s="70">
        <v>61618000</v>
      </c>
    </row>
    <row r="106" spans="1:14" ht="10.75" hidden="1" customHeight="1">
      <c r="A106" s="158"/>
      <c r="B106" s="159" t="s">
        <v>243</v>
      </c>
      <c r="C106" s="69">
        <v>5662807769</v>
      </c>
      <c r="D106" s="70">
        <v>5597647396</v>
      </c>
      <c r="E106" s="70">
        <v>65160373</v>
      </c>
      <c r="F106" s="70">
        <v>65158873</v>
      </c>
      <c r="G106" s="70">
        <v>15</v>
      </c>
      <c r="H106" s="70">
        <v>0</v>
      </c>
      <c r="I106" s="154">
        <v>5662807769</v>
      </c>
      <c r="J106" s="70">
        <v>5597647396</v>
      </c>
      <c r="K106" s="70">
        <v>65160373</v>
      </c>
      <c r="L106" s="70">
        <v>65158873</v>
      </c>
      <c r="M106" s="70">
        <v>15</v>
      </c>
      <c r="N106" s="70">
        <v>0</v>
      </c>
    </row>
    <row r="107" spans="1:14" ht="10.75" hidden="1" customHeight="1">
      <c r="A107" s="160" t="s">
        <v>242</v>
      </c>
      <c r="B107" s="159" t="s">
        <v>241</v>
      </c>
      <c r="C107" s="69">
        <v>1575742413</v>
      </c>
      <c r="D107" s="70">
        <v>759983346</v>
      </c>
      <c r="E107" s="70">
        <v>815759067</v>
      </c>
      <c r="F107" s="70">
        <v>523836679</v>
      </c>
      <c r="G107" s="70">
        <v>291922388</v>
      </c>
      <c r="H107" s="70">
        <v>0</v>
      </c>
      <c r="I107" s="154">
        <v>1575742413</v>
      </c>
      <c r="J107" s="70">
        <v>759983346</v>
      </c>
      <c r="K107" s="70">
        <v>815759067</v>
      </c>
      <c r="L107" s="70">
        <v>523836679</v>
      </c>
      <c r="M107" s="70">
        <v>291922388</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20265684938</v>
      </c>
      <c r="D109" s="70">
        <v>212397230</v>
      </c>
      <c r="E109" s="70">
        <v>20053287708</v>
      </c>
      <c r="F109" s="70">
        <v>16780222070</v>
      </c>
      <c r="G109" s="70">
        <v>3200240023</v>
      </c>
      <c r="H109" s="70">
        <v>72825615</v>
      </c>
      <c r="I109" s="154">
        <v>20265684938</v>
      </c>
      <c r="J109" s="70">
        <v>212397230</v>
      </c>
      <c r="K109" s="70">
        <v>20053287708</v>
      </c>
      <c r="L109" s="70">
        <v>16780222070</v>
      </c>
      <c r="M109" s="70">
        <v>3200240023</v>
      </c>
      <c r="N109" s="70">
        <v>72825615</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14828410298</v>
      </c>
      <c r="D111" s="70">
        <v>160023000</v>
      </c>
      <c r="E111" s="70">
        <v>14668387298</v>
      </c>
      <c r="F111" s="70">
        <v>14449596125</v>
      </c>
      <c r="G111" s="70">
        <v>218791173</v>
      </c>
      <c r="H111" s="70">
        <v>0</v>
      </c>
      <c r="I111" s="154">
        <v>14828410298</v>
      </c>
      <c r="J111" s="70">
        <v>160023000</v>
      </c>
      <c r="K111" s="70">
        <v>14668387298</v>
      </c>
      <c r="L111" s="70">
        <v>14449596125</v>
      </c>
      <c r="M111" s="70">
        <v>218791173</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7256549126</v>
      </c>
      <c r="D113" s="70">
        <v>1160235682</v>
      </c>
      <c r="E113" s="70">
        <v>6096313444</v>
      </c>
      <c r="F113" s="70">
        <v>4291103280</v>
      </c>
      <c r="G113" s="70">
        <v>1646910305</v>
      </c>
      <c r="H113" s="70">
        <v>158299859</v>
      </c>
      <c r="I113" s="154">
        <v>7256549126</v>
      </c>
      <c r="J113" s="70">
        <v>1160235682</v>
      </c>
      <c r="K113" s="70">
        <v>6096313444</v>
      </c>
      <c r="L113" s="70">
        <v>4291103280</v>
      </c>
      <c r="M113" s="70">
        <v>1646910305</v>
      </c>
      <c r="N113" s="70">
        <v>158299859</v>
      </c>
    </row>
    <row r="114" spans="1:14" ht="10.75" hidden="1" customHeight="1">
      <c r="A114" s="158"/>
      <c r="B114" s="159" t="s">
        <v>231</v>
      </c>
      <c r="C114" s="69">
        <v>2390476070</v>
      </c>
      <c r="D114" s="70">
        <v>0</v>
      </c>
      <c r="E114" s="70">
        <v>2390476070</v>
      </c>
      <c r="F114" s="70">
        <v>2390476070</v>
      </c>
      <c r="G114" s="70">
        <v>0</v>
      </c>
      <c r="H114" s="70">
        <v>0</v>
      </c>
      <c r="I114" s="154">
        <v>2390476070</v>
      </c>
      <c r="J114" s="70">
        <v>0</v>
      </c>
      <c r="K114" s="70">
        <v>2390476070</v>
      </c>
      <c r="L114" s="70">
        <v>2390476070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4060364255</v>
      </c>
      <c r="D117" s="70">
        <v>0</v>
      </c>
      <c r="E117" s="70">
        <v>4060364255</v>
      </c>
      <c r="F117" s="70">
        <v>4060364255</v>
      </c>
      <c r="G117" s="70">
        <v>0</v>
      </c>
      <c r="H117" s="70">
        <v>0</v>
      </c>
      <c r="I117" s="154">
        <v>4060364255</v>
      </c>
      <c r="J117" s="70">
        <v>0</v>
      </c>
      <c r="K117" s="70">
        <v>4060364255</v>
      </c>
      <c r="L117" s="70">
        <v>4060364255</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4060364255</v>
      </c>
      <c r="D119" s="70">
        <v>0</v>
      </c>
      <c r="E119" s="70">
        <v>4060364255</v>
      </c>
      <c r="F119" s="70">
        <v>4060364255</v>
      </c>
      <c r="G119" s="70">
        <v>0</v>
      </c>
      <c r="H119" s="70">
        <v>0</v>
      </c>
      <c r="I119" s="154">
        <v>4060364255</v>
      </c>
      <c r="J119" s="70">
        <v>0</v>
      </c>
      <c r="K119" s="70">
        <v>4060364255</v>
      </c>
      <c r="L119" s="70">
        <v>4060364255</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2870843195</v>
      </c>
      <c r="D123" s="70">
        <v>0</v>
      </c>
      <c r="E123" s="70">
        <v>2870843195</v>
      </c>
      <c r="F123" s="70">
        <v>2870843195</v>
      </c>
      <c r="G123" s="70">
        <v>0</v>
      </c>
      <c r="H123" s="70">
        <v>0</v>
      </c>
      <c r="I123" s="154">
        <v>2870843195</v>
      </c>
      <c r="J123" s="70">
        <v>0</v>
      </c>
      <c r="K123" s="70">
        <v>2870843195</v>
      </c>
      <c r="L123" s="70">
        <v>2870843195</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2870843195</v>
      </c>
      <c r="D125" s="70">
        <v>0</v>
      </c>
      <c r="E125" s="70">
        <v>2870843195</v>
      </c>
      <c r="F125" s="70">
        <v>2870843195</v>
      </c>
      <c r="G125" s="70">
        <v>0</v>
      </c>
      <c r="H125" s="70">
        <v>0</v>
      </c>
      <c r="I125" s="154">
        <v>2870843195</v>
      </c>
      <c r="J125" s="70">
        <v>0</v>
      </c>
      <c r="K125" s="70">
        <v>2870843195</v>
      </c>
      <c r="L125" s="70">
        <v>2870843195</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-364721441945</v>
      </c>
      <c r="D146" s="70">
        <v>-364721441945</v>
      </c>
      <c r="E146" s="70">
        <v>0</v>
      </c>
      <c r="F146" s="70">
        <v>0</v>
      </c>
      <c r="G146" s="70">
        <v>0</v>
      </c>
      <c r="H146" s="70">
        <v>0</v>
      </c>
      <c r="I146" s="154">
        <v>-364721441945</v>
      </c>
      <c r="J146" s="70">
        <v>-364721441945</v>
      </c>
      <c r="K146" s="70">
        <v>0</v>
      </c>
      <c r="L146" s="70">
        <v>0</v>
      </c>
      <c r="M146" s="70">
        <v>0</v>
      </c>
      <c r="N146" s="70">
        <v>0</v>
      </c>
    </row>
    <row r="147" spans="1:14" ht="10.75" hidden="1" customHeight="1">
      <c r="A147" s="160">
        <v>1</v>
      </c>
      <c r="B147" s="159" t="s">
        <v>196</v>
      </c>
      <c r="C147" s="69">
        <v>302944902868</v>
      </c>
      <c r="D147" s="70">
        <v>302944902868</v>
      </c>
      <c r="E147" s="70">
        <v>0</v>
      </c>
      <c r="F147" s="70">
        <v>0</v>
      </c>
      <c r="G147" s="70">
        <v>0</v>
      </c>
      <c r="H147" s="70">
        <v>0</v>
      </c>
      <c r="I147" s="154">
        <v>302944902868</v>
      </c>
      <c r="J147" s="70">
        <v>302944902868</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154">
        <v>4623558210</v>
      </c>
      <c r="J148" s="70">
        <v>4623558210</v>
      </c>
      <c r="K148" s="70">
        <v>0</v>
      </c>
      <c r="L148" s="70">
        <v>0</v>
      </c>
      <c r="M148" s="70">
        <v>0</v>
      </c>
      <c r="N148" s="70">
        <v>0</v>
      </c>
    </row>
    <row r="149" spans="1:14" ht="10.75" hidden="1" customHeight="1">
      <c r="A149" s="160" t="s">
        <v>169</v>
      </c>
      <c r="B149" s="159" t="s">
        <v>194</v>
      </c>
      <c r="C149" s="69">
        <v>2346682738</v>
      </c>
      <c r="D149" s="70">
        <v>2346682738</v>
      </c>
      <c r="E149" s="70">
        <v>0</v>
      </c>
      <c r="F149" s="70">
        <v>0</v>
      </c>
      <c r="G149" s="70">
        <v>0</v>
      </c>
      <c r="H149" s="70">
        <v>0</v>
      </c>
      <c r="I149" s="154">
        <v>2346682738</v>
      </c>
      <c r="J149" s="70">
        <v>2346682738</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295595942164</v>
      </c>
      <c r="D151" s="70">
        <v>295595942164</v>
      </c>
      <c r="E151" s="70">
        <v>0</v>
      </c>
      <c r="F151" s="70">
        <v>0</v>
      </c>
      <c r="G151" s="70">
        <v>0</v>
      </c>
      <c r="H151" s="70">
        <v>0</v>
      </c>
      <c r="I151" s="154">
        <v>295595942164</v>
      </c>
      <c r="J151" s="70">
        <v>295595942164</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376019756</v>
      </c>
      <c r="D158" s="70">
        <v>376019756</v>
      </c>
      <c r="E158" s="70">
        <v>0</v>
      </c>
      <c r="F158" s="70">
        <v>0</v>
      </c>
      <c r="G158" s="70">
        <v>0</v>
      </c>
      <c r="H158" s="70">
        <v>0</v>
      </c>
      <c r="I158" s="154">
        <v>376019756</v>
      </c>
      <c r="J158" s="70">
        <v>376019756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8083546987544</v>
      </c>
      <c r="D179" s="70">
        <v>331567816069</v>
      </c>
      <c r="E179" s="70">
        <v>7751979171475</v>
      </c>
      <c r="F179" s="70">
        <v>4676590666352</v>
      </c>
      <c r="G179" s="70">
        <v>2544565339319</v>
      </c>
      <c r="H179" s="70">
        <v>530823165804</v>
      </c>
      <c r="I179" s="154">
        <v>8083546987544</v>
      </c>
      <c r="J179" s="70">
        <v>331567816069</v>
      </c>
      <c r="K179" s="70">
        <v>7751979171475</v>
      </c>
      <c r="L179" s="70">
        <v>4676590666352</v>
      </c>
      <c r="M179" s="70">
        <v>2544565339319</v>
      </c>
      <c r="N179" s="70">
        <v>530823165804</v>
      </c>
    </row>
    <row r="180" spans="1:14" ht="10.75" customHeight="1">
      <c r="A180" s="160" t="s">
        <v>5</v>
      </c>
      <c r="B180" s="159" t="s">
        <v>154</v>
      </c>
      <c r="C180" s="69">
        <v>7654388828577</v>
      </c>
      <c r="D180" s="70">
        <v>0</v>
      </c>
      <c r="E180" s="70">
        <v>7654388828577</v>
      </c>
      <c r="F180" s="70">
        <v>4582673171773</v>
      </c>
      <c r="G180" s="70">
        <v>2540892491000</v>
      </c>
      <c r="H180" s="70">
        <v>530823165804</v>
      </c>
      <c r="I180" s="154">
        <v>7654388828577</v>
      </c>
      <c r="J180" s="70">
        <v>0</v>
      </c>
      <c r="K180" s="70">
        <v>7654388828577</v>
      </c>
      <c r="L180" s="70">
        <v>4582673171773</v>
      </c>
      <c r="M180" s="70">
        <v>2540892491000</v>
      </c>
      <c r="N180" s="70">
        <v>530823165804</v>
      </c>
    </row>
    <row r="181" spans="1:14" s="165" customFormat="1" ht="10.75" customHeight="1">
      <c r="A181" s="163">
        <v>1</v>
      </c>
      <c r="B181" s="164" t="s">
        <v>153</v>
      </c>
      <c r="C181" s="153">
        <v>5718562095214</v>
      </c>
      <c r="D181" s="154">
        <v>0</v>
      </c>
      <c r="E181" s="154">
        <v>5718562095214</v>
      </c>
      <c r="F181" s="154">
        <v>3270925000000</v>
      </c>
      <c r="G181" s="154">
        <v>2007071000000</v>
      </c>
      <c r="H181" s="154">
        <v>440566095214</v>
      </c>
      <c r="I181" s="154">
        <v>5718562095214</v>
      </c>
      <c r="J181" s="154">
        <v>0</v>
      </c>
      <c r="K181" s="154">
        <v>5718562095214</v>
      </c>
      <c r="L181" s="154">
        <v>3270925000000</v>
      </c>
      <c r="M181" s="154">
        <v>2007071000000</v>
      </c>
      <c r="N181" s="154">
        <v>440566095214</v>
      </c>
    </row>
    <row r="182" spans="1:14" s="165" customFormat="1" ht="10.75" customHeight="1">
      <c r="A182" s="163">
        <v>2</v>
      </c>
      <c r="B182" s="164" t="s">
        <v>152</v>
      </c>
      <c r="C182" s="153">
        <v>1935826733363</v>
      </c>
      <c r="D182" s="154">
        <v>0</v>
      </c>
      <c r="E182" s="154">
        <v>1935826733363</v>
      </c>
      <c r="F182" s="154">
        <v>1311748171773</v>
      </c>
      <c r="G182" s="154">
        <v>533821491000</v>
      </c>
      <c r="H182" s="154">
        <v>90257070590</v>
      </c>
      <c r="I182" s="154">
        <v>1935826733363</v>
      </c>
      <c r="J182" s="154">
        <v>0</v>
      </c>
      <c r="K182" s="154">
        <v>1935826733363</v>
      </c>
      <c r="L182" s="154">
        <v>1311748171773</v>
      </c>
      <c r="M182" s="154">
        <v>533821491000</v>
      </c>
      <c r="N182" s="154">
        <v>90257070590</v>
      </c>
    </row>
    <row r="183" spans="1:14" ht="10.75" customHeight="1">
      <c r="A183" s="160" t="s">
        <v>151</v>
      </c>
      <c r="B183" s="159" t="s">
        <v>150</v>
      </c>
      <c r="C183" s="69">
        <v>1799319561590</v>
      </c>
      <c r="D183" s="70">
        <v>0</v>
      </c>
      <c r="E183" s="70">
        <v>1799319561590</v>
      </c>
      <c r="F183" s="70">
        <v>1175241000000</v>
      </c>
      <c r="G183" s="70">
        <v>533821491000</v>
      </c>
      <c r="H183" s="70">
        <v>90257070590</v>
      </c>
      <c r="I183" s="154">
        <v>1799319561590</v>
      </c>
      <c r="J183" s="70">
        <v>0</v>
      </c>
      <c r="K183" s="70">
        <v>1799319561590</v>
      </c>
      <c r="L183" s="70">
        <v>1175241000000</v>
      </c>
      <c r="M183" s="70">
        <v>533821491000</v>
      </c>
      <c r="N183" s="70">
        <v>90257070590</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429158158967</v>
      </c>
      <c r="D185" s="154">
        <v>331567816069</v>
      </c>
      <c r="E185" s="154">
        <v>97590342898</v>
      </c>
      <c r="F185" s="154">
        <v>93917494579</v>
      </c>
      <c r="G185" s="154">
        <v>3672848319</v>
      </c>
      <c r="H185" s="154">
        <v>0</v>
      </c>
      <c r="I185" s="154">
        <v>429158158967</v>
      </c>
      <c r="J185" s="154">
        <v>331567816069</v>
      </c>
      <c r="K185" s="154">
        <v>97590342898</v>
      </c>
      <c r="L185" s="154">
        <v>93917494579</v>
      </c>
      <c r="M185" s="154">
        <v>3672848319</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2591890653220</v>
      </c>
      <c r="D189" s="70">
        <v>0</v>
      </c>
      <c r="E189" s="70">
        <v>2591890653220</v>
      </c>
      <c r="F189" s="70">
        <v>1859411555022</v>
      </c>
      <c r="G189" s="70">
        <v>693707753860</v>
      </c>
      <c r="H189" s="70">
        <v>38771344338</v>
      </c>
      <c r="I189" s="154">
        <v>2591890653220</v>
      </c>
      <c r="J189" s="70">
        <v>0</v>
      </c>
      <c r="K189" s="70">
        <v>2591890653220</v>
      </c>
      <c r="L189" s="70">
        <v>1859411555022</v>
      </c>
      <c r="M189" s="70">
        <v>693707753860</v>
      </c>
      <c r="N189" s="70">
        <v>38771344338</v>
      </c>
    </row>
    <row r="190" spans="1:14" ht="10.75" customHeight="1">
      <c r="A190" s="160" t="s">
        <v>5</v>
      </c>
      <c r="B190" s="159" t="s">
        <v>142</v>
      </c>
      <c r="C190" s="69">
        <v>2591890653220</v>
      </c>
      <c r="D190" s="70">
        <v>0</v>
      </c>
      <c r="E190" s="70">
        <v>2591890653220</v>
      </c>
      <c r="F190" s="70">
        <v>1859411555022</v>
      </c>
      <c r="G190" s="70">
        <v>693707753860</v>
      </c>
      <c r="H190" s="70">
        <v>38771344338</v>
      </c>
      <c r="I190" s="154">
        <v>2591890653220</v>
      </c>
      <c r="J190" s="70">
        <v>0</v>
      </c>
      <c r="K190" s="70">
        <v>2591890653220</v>
      </c>
      <c r="L190" s="70">
        <v>1859411555022</v>
      </c>
      <c r="M190" s="70">
        <v>693707753860</v>
      </c>
      <c r="N190" s="70">
        <v>38771344338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52954448385</v>
      </c>
      <c r="D193" s="70">
        <v>0</v>
      </c>
      <c r="E193" s="70">
        <v>52954448385</v>
      </c>
      <c r="F193" s="70">
        <v>18343812374</v>
      </c>
      <c r="G193" s="70">
        <v>25134009543</v>
      </c>
      <c r="H193" s="70">
        <v>9476626468</v>
      </c>
      <c r="I193" s="154">
        <v>52954448385</v>
      </c>
      <c r="J193" s="70">
        <v>0</v>
      </c>
      <c r="K193" s="70">
        <v>52954448385</v>
      </c>
      <c r="L193" s="70">
        <v>18343812374</v>
      </c>
      <c r="M193" s="70">
        <v>25134009543</v>
      </c>
      <c r="N193" s="70">
        <v>9476626468</v>
      </c>
    </row>
    <row r="194" spans="1:14" ht="10.75" customHeight="1">
      <c r="A194" s="160" t="s">
        <v>5</v>
      </c>
      <c r="B194" s="159" t="s">
        <v>138</v>
      </c>
      <c r="C194" s="69">
        <v>52954448385</v>
      </c>
      <c r="D194" s="70">
        <v>0</v>
      </c>
      <c r="E194" s="70">
        <v>52954448385</v>
      </c>
      <c r="F194" s="70">
        <v>18343812374</v>
      </c>
      <c r="G194" s="70">
        <v>25134009543</v>
      </c>
      <c r="H194" s="70">
        <v>9476626468</v>
      </c>
      <c r="I194" s="154">
        <v>52954448385</v>
      </c>
      <c r="J194" s="70">
        <v>0</v>
      </c>
      <c r="K194" s="70">
        <v>52954448385</v>
      </c>
      <c r="L194" s="70">
        <v>18343812374</v>
      </c>
      <c r="M194" s="70">
        <v>25134009543</v>
      </c>
      <c r="N194" s="70">
        <v>9476626468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87"/>
      <c r="C198" s="387"/>
      <c r="D198" s="387"/>
      <c r="E198" s="387"/>
      <c r="F198" s="387"/>
      <c r="G198" s="387"/>
      <c r="H198" s="387"/>
      <c r="I198" s="388" t="s">
        <v>455</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08984375" defaultRowHeight="14.5"/>
  <cols>
    <col min="1" max="1" width="18.08984375" style="155" customWidth="1"/>
    <col min="2" max="2" width="37.7265625" style="155" customWidth="1"/>
    <col min="3" max="4" width="18.08984375" style="155" hidden="1" customWidth="1"/>
    <col min="5" max="5" width="18.26953125" style="155" hidden="1" customWidth="1"/>
    <col min="6" max="6" width="15.36328125" style="155" hidden="1" customWidth="1"/>
    <col min="7" max="8" width="14.7265625" style="155" hidden="1" customWidth="1"/>
    <col min="9" max="9" width="15.36328125" style="16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339</v>
      </c>
      <c r="B1" s="398"/>
      <c r="C1" s="398"/>
      <c r="D1" s="398"/>
      <c r="E1" s="398"/>
      <c r="F1" s="162"/>
      <c r="G1" s="162"/>
      <c r="H1" s="162"/>
      <c r="I1" s="166"/>
      <c r="J1" s="162"/>
      <c r="K1" s="386" t="s">
        <v>337</v>
      </c>
      <c r="L1" s="386"/>
      <c r="M1" s="386"/>
      <c r="N1" s="386"/>
    </row>
    <row r="2" spans="1:14" ht="9.25" customHeight="1">
      <c r="A2" s="387"/>
      <c r="B2" s="387"/>
      <c r="C2" s="387"/>
      <c r="D2" s="387"/>
      <c r="E2" s="387"/>
      <c r="F2" s="162"/>
      <c r="G2" s="162"/>
      <c r="H2" s="162"/>
      <c r="I2" s="166"/>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67"/>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6"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7"/>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9388622121916</v>
      </c>
      <c r="D12" s="70">
        <v>549899720054</v>
      </c>
      <c r="E12" s="70">
        <v>8838722401862</v>
      </c>
      <c r="F12" s="70">
        <v>7737198728091</v>
      </c>
      <c r="G12" s="70">
        <v>969403518874</v>
      </c>
      <c r="H12" s="70">
        <v>132120154897</v>
      </c>
      <c r="I12" s="154">
        <v>9388622121916</v>
      </c>
      <c r="J12" s="70">
        <v>549899720054</v>
      </c>
      <c r="K12" s="70">
        <v>8838722401862</v>
      </c>
      <c r="L12" s="70">
        <v>7737198728091</v>
      </c>
      <c r="M12" s="70">
        <v>969403518874</v>
      </c>
      <c r="N12" s="70">
        <v>132120154897</v>
      </c>
    </row>
    <row r="13" spans="1:14" ht="10.75" customHeight="1">
      <c r="A13" s="158"/>
      <c r="B13" s="159" t="s">
        <v>318</v>
      </c>
      <c r="C13" s="69">
        <v>8720955777103</v>
      </c>
      <c r="D13" s="70">
        <v>-117766624759</v>
      </c>
      <c r="E13" s="70">
        <v>8838722401862</v>
      </c>
      <c r="F13" s="70">
        <v>7737198728091</v>
      </c>
      <c r="G13" s="70">
        <v>969403518874</v>
      </c>
      <c r="H13" s="70">
        <v>132120154897</v>
      </c>
      <c r="I13" s="154">
        <v>8720955777103</v>
      </c>
      <c r="J13" s="70">
        <v>-117766624759</v>
      </c>
      <c r="K13" s="70">
        <v>8838722401862</v>
      </c>
      <c r="L13" s="70">
        <v>7737198728091</v>
      </c>
      <c r="M13" s="70">
        <v>969403518874</v>
      </c>
      <c r="N13" s="70">
        <v>132120154897</v>
      </c>
    </row>
    <row r="14" spans="1:14" ht="10.75" customHeight="1">
      <c r="A14" s="160" t="s">
        <v>12</v>
      </c>
      <c r="B14" s="159" t="s">
        <v>317</v>
      </c>
      <c r="C14" s="69">
        <v>1964741523598</v>
      </c>
      <c r="D14" s="70">
        <v>218331903985</v>
      </c>
      <c r="E14" s="70">
        <v>1746409619613</v>
      </c>
      <c r="F14" s="70">
        <v>1241968995857</v>
      </c>
      <c r="G14" s="70">
        <v>472970315962</v>
      </c>
      <c r="H14" s="70">
        <v>31470307794</v>
      </c>
      <c r="I14" s="154">
        <v>1964741523598</v>
      </c>
      <c r="J14" s="70">
        <v>218331903985</v>
      </c>
      <c r="K14" s="70">
        <v>1746409619613</v>
      </c>
      <c r="L14" s="70">
        <v>1241968995857</v>
      </c>
      <c r="M14" s="70">
        <v>472970315962</v>
      </c>
      <c r="N14" s="70">
        <v>31470307794</v>
      </c>
    </row>
    <row r="15" spans="1:14" ht="10.75" customHeight="1">
      <c r="A15" s="158"/>
      <c r="B15" s="159" t="s">
        <v>316</v>
      </c>
      <c r="C15" s="69">
        <v>1297075178785</v>
      </c>
      <c r="D15" s="70">
        <v>-449334440828</v>
      </c>
      <c r="E15" s="70">
        <v>1746409619613</v>
      </c>
      <c r="F15" s="70">
        <v>1241968995857</v>
      </c>
      <c r="G15" s="70">
        <v>472970315962</v>
      </c>
      <c r="H15" s="70">
        <v>31470307794</v>
      </c>
      <c r="I15" s="154">
        <v>1297075178785</v>
      </c>
      <c r="J15" s="70">
        <v>-449334440828</v>
      </c>
      <c r="K15" s="70">
        <v>1746409619613</v>
      </c>
      <c r="L15" s="70">
        <v>1241968995857</v>
      </c>
      <c r="M15" s="70">
        <v>472970315962</v>
      </c>
      <c r="N15" s="70">
        <v>31470307794</v>
      </c>
    </row>
    <row r="16" spans="1:14" ht="10.75" customHeight="1">
      <c r="A16" s="160" t="s">
        <v>5</v>
      </c>
      <c r="B16" s="159" t="s">
        <v>315</v>
      </c>
      <c r="C16" s="69">
        <v>1910965452320</v>
      </c>
      <c r="D16" s="70">
        <v>209646832707</v>
      </c>
      <c r="E16" s="70">
        <v>1701318619613</v>
      </c>
      <c r="F16" s="70">
        <v>1196877995857</v>
      </c>
      <c r="G16" s="70">
        <v>472970315962</v>
      </c>
      <c r="H16" s="70">
        <v>31470307794</v>
      </c>
      <c r="I16" s="154">
        <v>1910965452320</v>
      </c>
      <c r="J16" s="70">
        <v>209646832707</v>
      </c>
      <c r="K16" s="70">
        <v>1701318619613</v>
      </c>
      <c r="L16" s="70">
        <v>1196877995857</v>
      </c>
      <c r="M16" s="70">
        <v>472970315962</v>
      </c>
      <c r="N16" s="70">
        <v>31470307794</v>
      </c>
    </row>
    <row r="17" spans="1:14" ht="10.75" hidden="1" customHeight="1">
      <c r="A17" s="160">
        <v>1</v>
      </c>
      <c r="B17" s="159" t="s">
        <v>314</v>
      </c>
      <c r="C17" s="69">
        <v>656810179622</v>
      </c>
      <c r="D17" s="70">
        <v>0</v>
      </c>
      <c r="E17" s="70">
        <v>656810179622</v>
      </c>
      <c r="F17" s="70">
        <v>631136200845</v>
      </c>
      <c r="G17" s="70">
        <v>25673978777</v>
      </c>
      <c r="H17" s="70">
        <v>0</v>
      </c>
      <c r="I17" s="154">
        <v>656810179622</v>
      </c>
      <c r="J17" s="70">
        <v>0</v>
      </c>
      <c r="K17" s="70">
        <v>656810179622</v>
      </c>
      <c r="L17" s="70">
        <v>631136200845</v>
      </c>
      <c r="M17" s="70">
        <v>25673978777</v>
      </c>
      <c r="N17" s="70">
        <v>0</v>
      </c>
    </row>
    <row r="18" spans="1:14" ht="10.75" hidden="1" customHeight="1">
      <c r="A18" s="160" t="s">
        <v>171</v>
      </c>
      <c r="B18" s="159" t="s">
        <v>313</v>
      </c>
      <c r="C18" s="69">
        <v>641218681596</v>
      </c>
      <c r="D18" s="70">
        <v>0</v>
      </c>
      <c r="E18" s="70">
        <v>641218681596</v>
      </c>
      <c r="F18" s="70">
        <v>617090017748</v>
      </c>
      <c r="G18" s="70">
        <v>24128663848</v>
      </c>
      <c r="H18" s="70">
        <v>0</v>
      </c>
      <c r="I18" s="154">
        <v>641218681596</v>
      </c>
      <c r="J18" s="70">
        <v>0</v>
      </c>
      <c r="K18" s="70">
        <v>641218681596</v>
      </c>
      <c r="L18" s="70">
        <v>617090017748</v>
      </c>
      <c r="M18" s="70">
        <v>24128663848</v>
      </c>
      <c r="N18" s="70">
        <v>0</v>
      </c>
    </row>
    <row r="19" spans="1:14" ht="10.75" hidden="1" customHeight="1">
      <c r="A19" s="160" t="s">
        <v>312</v>
      </c>
      <c r="B19" s="159" t="s">
        <v>296</v>
      </c>
      <c r="C19" s="69">
        <v>228447965075</v>
      </c>
      <c r="D19" s="70">
        <v>0</v>
      </c>
      <c r="E19" s="70">
        <v>228447965075</v>
      </c>
      <c r="F19" s="70">
        <v>205603168468</v>
      </c>
      <c r="G19" s="70">
        <v>22844796607</v>
      </c>
      <c r="H19" s="70">
        <v>0</v>
      </c>
      <c r="I19" s="154">
        <v>228447965075</v>
      </c>
      <c r="J19" s="70">
        <v>0</v>
      </c>
      <c r="K19" s="70">
        <v>228447965075</v>
      </c>
      <c r="L19" s="70">
        <v>205603168468</v>
      </c>
      <c r="M19" s="70">
        <v>22844796607</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12838672247</v>
      </c>
      <c r="D23" s="70">
        <v>0</v>
      </c>
      <c r="E23" s="70">
        <v>12838672247</v>
      </c>
      <c r="F23" s="70">
        <v>11554805006</v>
      </c>
      <c r="G23" s="70">
        <v>1283867241</v>
      </c>
      <c r="H23" s="70">
        <v>0</v>
      </c>
      <c r="I23" s="154">
        <v>12838672247</v>
      </c>
      <c r="J23" s="70">
        <v>0</v>
      </c>
      <c r="K23" s="70">
        <v>12838672247</v>
      </c>
      <c r="L23" s="70">
        <v>11554805006</v>
      </c>
      <c r="M23" s="70">
        <v>1283867241</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399932044274</v>
      </c>
      <c r="D25" s="70">
        <v>0</v>
      </c>
      <c r="E25" s="70">
        <v>399932044274</v>
      </c>
      <c r="F25" s="70">
        <v>399932044274</v>
      </c>
      <c r="G25" s="70">
        <v>0</v>
      </c>
      <c r="H25" s="70">
        <v>0</v>
      </c>
      <c r="I25" s="154">
        <v>399932044274</v>
      </c>
      <c r="J25" s="70">
        <v>0</v>
      </c>
      <c r="K25" s="70">
        <v>399932044274</v>
      </c>
      <c r="L25" s="70">
        <v>399932044274</v>
      </c>
      <c r="M25" s="70">
        <v>0</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399857422526</v>
      </c>
      <c r="D27" s="70">
        <v>0</v>
      </c>
      <c r="E27" s="70">
        <v>399857422526</v>
      </c>
      <c r="F27" s="70">
        <v>399857422526</v>
      </c>
      <c r="G27" s="70">
        <v>0</v>
      </c>
      <c r="H27" s="70">
        <v>0</v>
      </c>
      <c r="I27" s="154">
        <v>399857422526</v>
      </c>
      <c r="J27" s="70">
        <v>0</v>
      </c>
      <c r="K27" s="70">
        <v>399857422526</v>
      </c>
      <c r="L27" s="70">
        <v>399857422526</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15591498026</v>
      </c>
      <c r="D29" s="70">
        <v>0</v>
      </c>
      <c r="E29" s="70">
        <v>15591498026</v>
      </c>
      <c r="F29" s="70">
        <v>14046183097</v>
      </c>
      <c r="G29" s="70">
        <v>1545314929</v>
      </c>
      <c r="H29" s="70">
        <v>0</v>
      </c>
      <c r="I29" s="154">
        <v>15591498026</v>
      </c>
      <c r="J29" s="70">
        <v>0</v>
      </c>
      <c r="K29" s="70">
        <v>15591498026</v>
      </c>
      <c r="L29" s="70">
        <v>14046183097</v>
      </c>
      <c r="M29" s="70">
        <v>1545314929</v>
      </c>
      <c r="N29" s="70">
        <v>0</v>
      </c>
    </row>
    <row r="30" spans="1:14" ht="10.75" hidden="1" customHeight="1">
      <c r="A30" s="160" t="s">
        <v>306</v>
      </c>
      <c r="B30" s="159" t="s">
        <v>296</v>
      </c>
      <c r="C30" s="69">
        <v>12776404498</v>
      </c>
      <c r="D30" s="70">
        <v>0</v>
      </c>
      <c r="E30" s="70">
        <v>12776404498</v>
      </c>
      <c r="F30" s="70">
        <v>11498764007</v>
      </c>
      <c r="G30" s="70">
        <v>1277640491</v>
      </c>
      <c r="H30" s="70">
        <v>0</v>
      </c>
      <c r="I30" s="154">
        <v>12776404498</v>
      </c>
      <c r="J30" s="70">
        <v>0</v>
      </c>
      <c r="K30" s="70">
        <v>12776404498</v>
      </c>
      <c r="L30" s="70">
        <v>11498764007</v>
      </c>
      <c r="M30" s="70">
        <v>1277640491</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2673577381</v>
      </c>
      <c r="D34" s="70">
        <v>0</v>
      </c>
      <c r="E34" s="70">
        <v>2673577381</v>
      </c>
      <c r="F34" s="70">
        <v>2406219623</v>
      </c>
      <c r="G34" s="70">
        <v>267357758</v>
      </c>
      <c r="H34" s="70">
        <v>0</v>
      </c>
      <c r="I34" s="154">
        <v>2673577381</v>
      </c>
      <c r="J34" s="70">
        <v>0</v>
      </c>
      <c r="K34" s="70">
        <v>2673577381</v>
      </c>
      <c r="L34" s="70">
        <v>2406219623</v>
      </c>
      <c r="M34" s="70">
        <v>267357758</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141516147</v>
      </c>
      <c r="D36" s="70">
        <v>0</v>
      </c>
      <c r="E36" s="70">
        <v>141516147</v>
      </c>
      <c r="F36" s="70">
        <v>141199467</v>
      </c>
      <c r="G36" s="70">
        <v>31668</v>
      </c>
      <c r="H36" s="70">
        <v>0</v>
      </c>
      <c r="I36" s="154">
        <v>141516147</v>
      </c>
      <c r="J36" s="70">
        <v>0</v>
      </c>
      <c r="K36" s="70">
        <v>141516147</v>
      </c>
      <c r="L36" s="70">
        <v>141199467</v>
      </c>
      <c r="M36" s="70">
        <v>31668</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775602110</v>
      </c>
      <c r="D40" s="70">
        <v>0</v>
      </c>
      <c r="E40" s="70">
        <v>775602110</v>
      </c>
      <c r="F40" s="70">
        <v>698041883</v>
      </c>
      <c r="G40" s="70">
        <v>77560227</v>
      </c>
      <c r="H40" s="70">
        <v>0</v>
      </c>
      <c r="I40" s="154">
        <v>775602110</v>
      </c>
      <c r="J40" s="70">
        <v>0</v>
      </c>
      <c r="K40" s="70">
        <v>775602110</v>
      </c>
      <c r="L40" s="70">
        <v>698041883</v>
      </c>
      <c r="M40" s="70">
        <v>77560227</v>
      </c>
      <c r="N40" s="70">
        <v>0</v>
      </c>
    </row>
    <row r="41" spans="1:14" ht="10.75" hidden="1" customHeight="1">
      <c r="A41" s="160" t="s">
        <v>151</v>
      </c>
      <c r="B41" s="159" t="s">
        <v>296</v>
      </c>
      <c r="C41" s="69">
        <v>667724984</v>
      </c>
      <c r="D41" s="70">
        <v>0</v>
      </c>
      <c r="E41" s="70">
        <v>667724984</v>
      </c>
      <c r="F41" s="70">
        <v>600952473</v>
      </c>
      <c r="G41" s="70">
        <v>66772511</v>
      </c>
      <c r="H41" s="70">
        <v>0</v>
      </c>
      <c r="I41" s="154">
        <v>667724984</v>
      </c>
      <c r="J41" s="70">
        <v>0</v>
      </c>
      <c r="K41" s="70">
        <v>667724984</v>
      </c>
      <c r="L41" s="70">
        <v>600952473</v>
      </c>
      <c r="M41" s="70">
        <v>66772511</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107877126</v>
      </c>
      <c r="D45" s="70">
        <v>0</v>
      </c>
      <c r="E45" s="70">
        <v>107877126</v>
      </c>
      <c r="F45" s="70">
        <v>97089410</v>
      </c>
      <c r="G45" s="70">
        <v>10787716</v>
      </c>
      <c r="H45" s="70">
        <v>0</v>
      </c>
      <c r="I45" s="154">
        <v>107877126</v>
      </c>
      <c r="J45" s="70">
        <v>0</v>
      </c>
      <c r="K45" s="70">
        <v>107877126</v>
      </c>
      <c r="L45" s="70">
        <v>97089410</v>
      </c>
      <c r="M45" s="70">
        <v>10787716</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262211244083</v>
      </c>
      <c r="D51" s="70">
        <v>0</v>
      </c>
      <c r="E51" s="70">
        <v>262211244083</v>
      </c>
      <c r="F51" s="70">
        <v>75192659815</v>
      </c>
      <c r="G51" s="70">
        <v>187018584268</v>
      </c>
      <c r="H51" s="70">
        <v>0</v>
      </c>
      <c r="I51" s="154">
        <v>262211244083</v>
      </c>
      <c r="J51" s="70">
        <v>0</v>
      </c>
      <c r="K51" s="70">
        <v>262211244083</v>
      </c>
      <c r="L51" s="70">
        <v>75192659815</v>
      </c>
      <c r="M51" s="70">
        <v>187018584268</v>
      </c>
      <c r="N51" s="70">
        <v>0</v>
      </c>
    </row>
    <row r="52" spans="1:14" ht="10.75" hidden="1" customHeight="1">
      <c r="A52" s="160" t="s">
        <v>297</v>
      </c>
      <c r="B52" s="159" t="s">
        <v>296</v>
      </c>
      <c r="C52" s="69">
        <v>206811566866</v>
      </c>
      <c r="D52" s="70">
        <v>0</v>
      </c>
      <c r="E52" s="70">
        <v>206811566866</v>
      </c>
      <c r="F52" s="70">
        <v>62043467931</v>
      </c>
      <c r="G52" s="70">
        <v>144768098935</v>
      </c>
      <c r="H52" s="70">
        <v>0</v>
      </c>
      <c r="I52" s="154">
        <v>206811566866</v>
      </c>
      <c r="J52" s="70">
        <v>0</v>
      </c>
      <c r="K52" s="70">
        <v>206811566866</v>
      </c>
      <c r="L52" s="70">
        <v>62043467931</v>
      </c>
      <c r="M52" s="70">
        <v>144768098935</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2458706497</v>
      </c>
      <c r="D54" s="70">
        <v>0</v>
      </c>
      <c r="E54" s="70">
        <v>2458706497</v>
      </c>
      <c r="F54" s="70">
        <v>0</v>
      </c>
      <c r="G54" s="70">
        <v>2458706497</v>
      </c>
      <c r="H54" s="70">
        <v>0</v>
      </c>
      <c r="I54" s="154">
        <v>2458706497</v>
      </c>
      <c r="J54" s="70">
        <v>0</v>
      </c>
      <c r="K54" s="70">
        <v>2458706497</v>
      </c>
      <c r="L54" s="70">
        <v>0</v>
      </c>
      <c r="M54" s="70">
        <v>2458706497</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34598072238</v>
      </c>
      <c r="D56" s="70">
        <v>0</v>
      </c>
      <c r="E56" s="70">
        <v>34598072238</v>
      </c>
      <c r="F56" s="70">
        <v>10379421184</v>
      </c>
      <c r="G56" s="70">
        <v>24218651054</v>
      </c>
      <c r="H56" s="70">
        <v>0</v>
      </c>
      <c r="I56" s="154">
        <v>34598072238</v>
      </c>
      <c r="J56" s="70">
        <v>0</v>
      </c>
      <c r="K56" s="70">
        <v>34598072238</v>
      </c>
      <c r="L56" s="70">
        <v>10379421184</v>
      </c>
      <c r="M56" s="70">
        <v>24218651054</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18342898482</v>
      </c>
      <c r="D58" s="70">
        <v>0</v>
      </c>
      <c r="E58" s="70">
        <v>18342898482</v>
      </c>
      <c r="F58" s="70">
        <v>2769770700</v>
      </c>
      <c r="G58" s="70">
        <v>15573127782</v>
      </c>
      <c r="H58" s="70">
        <v>0</v>
      </c>
      <c r="I58" s="154">
        <v>18342898482</v>
      </c>
      <c r="J58" s="70">
        <v>0</v>
      </c>
      <c r="K58" s="70">
        <v>18342898482</v>
      </c>
      <c r="L58" s="70">
        <v>2769770700</v>
      </c>
      <c r="M58" s="70">
        <v>15573127782</v>
      </c>
      <c r="N58" s="70">
        <v>0</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8911089717</v>
      </c>
      <c r="D60" s="70">
        <v>0</v>
      </c>
      <c r="E60" s="70">
        <v>8911089717</v>
      </c>
      <c r="F60" s="70">
        <v>2673326902</v>
      </c>
      <c r="G60" s="70">
        <v>6237762815</v>
      </c>
      <c r="H60" s="70">
        <v>0</v>
      </c>
      <c r="I60" s="154">
        <v>8911089717</v>
      </c>
      <c r="J60" s="70">
        <v>0</v>
      </c>
      <c r="K60" s="70">
        <v>8911089717</v>
      </c>
      <c r="L60" s="70">
        <v>2673326902</v>
      </c>
      <c r="M60" s="70">
        <v>6237762815</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79979057649</v>
      </c>
      <c r="D62" s="70">
        <v>0</v>
      </c>
      <c r="E62" s="70">
        <v>79979057649</v>
      </c>
      <c r="F62" s="70">
        <v>7997903778</v>
      </c>
      <c r="G62" s="70">
        <v>71981153871</v>
      </c>
      <c r="H62" s="70">
        <v>0</v>
      </c>
      <c r="I62" s="154">
        <v>79979057649</v>
      </c>
      <c r="J62" s="70">
        <v>0</v>
      </c>
      <c r="K62" s="70">
        <v>79979057649</v>
      </c>
      <c r="L62" s="70">
        <v>7997903778</v>
      </c>
      <c r="M62" s="70">
        <v>71981153871</v>
      </c>
      <c r="N62" s="70">
        <v>0</v>
      </c>
    </row>
    <row r="63" spans="1:14" ht="10.75" hidden="1" customHeight="1">
      <c r="A63" s="160">
        <v>5</v>
      </c>
      <c r="B63" s="159" t="s">
        <v>287</v>
      </c>
      <c r="C63" s="69">
        <v>211501528131</v>
      </c>
      <c r="D63" s="70">
        <v>132822962774</v>
      </c>
      <c r="E63" s="70">
        <v>78678565357</v>
      </c>
      <c r="F63" s="70">
        <v>78678565357</v>
      </c>
      <c r="G63" s="70">
        <v>0</v>
      </c>
      <c r="H63" s="70">
        <v>0</v>
      </c>
      <c r="I63" s="154">
        <v>211501528131</v>
      </c>
      <c r="J63" s="70">
        <v>132822962774</v>
      </c>
      <c r="K63" s="70">
        <v>78678565357</v>
      </c>
      <c r="L63" s="70">
        <v>78678565357</v>
      </c>
      <c r="M63" s="70">
        <v>0</v>
      </c>
      <c r="N63" s="70">
        <v>0</v>
      </c>
    </row>
    <row r="64" spans="1:14" ht="10.75" hidden="1" customHeight="1">
      <c r="A64" s="158"/>
      <c r="B64" s="159" t="s">
        <v>286</v>
      </c>
      <c r="C64" s="69">
        <v>8459</v>
      </c>
      <c r="D64" s="70">
        <v>8459</v>
      </c>
      <c r="E64" s="70">
        <v>0</v>
      </c>
      <c r="F64" s="70">
        <v>0</v>
      </c>
      <c r="G64" s="70">
        <v>0</v>
      </c>
      <c r="H64" s="70">
        <v>0</v>
      </c>
      <c r="I64" s="154">
        <v>8459</v>
      </c>
      <c r="J64" s="70">
        <v>8459</v>
      </c>
      <c r="K64" s="70">
        <v>0</v>
      </c>
      <c r="L64" s="70">
        <v>0</v>
      </c>
      <c r="M64" s="70">
        <v>0</v>
      </c>
      <c r="N64" s="70">
        <v>0</v>
      </c>
    </row>
    <row r="65" spans="1:14" ht="10.75" hidden="1" customHeight="1">
      <c r="A65" s="158"/>
      <c r="B65" s="159" t="s">
        <v>285</v>
      </c>
      <c r="C65" s="69">
        <v>24</v>
      </c>
      <c r="D65" s="70">
        <v>0</v>
      </c>
      <c r="E65" s="70">
        <v>24</v>
      </c>
      <c r="F65" s="70">
        <v>24</v>
      </c>
      <c r="G65" s="70">
        <v>0</v>
      </c>
      <c r="H65" s="70">
        <v>0</v>
      </c>
      <c r="I65" s="154">
        <v>24</v>
      </c>
      <c r="J65" s="70">
        <v>0</v>
      </c>
      <c r="K65" s="70">
        <v>24</v>
      </c>
      <c r="L65" s="70">
        <v>24</v>
      </c>
      <c r="M65" s="70">
        <v>0</v>
      </c>
      <c r="N65" s="70">
        <v>0</v>
      </c>
    </row>
    <row r="66" spans="1:14" ht="10.75" hidden="1" customHeight="1">
      <c r="A66" s="160">
        <v>6</v>
      </c>
      <c r="B66" s="159" t="s">
        <v>284</v>
      </c>
      <c r="C66" s="69">
        <v>66476448709</v>
      </c>
      <c r="D66" s="70">
        <v>0</v>
      </c>
      <c r="E66" s="70">
        <v>66476448709</v>
      </c>
      <c r="F66" s="70">
        <v>0</v>
      </c>
      <c r="G66" s="70">
        <v>60838704269</v>
      </c>
      <c r="H66" s="70">
        <v>5637744440</v>
      </c>
      <c r="I66" s="154">
        <v>66476448709</v>
      </c>
      <c r="J66" s="70">
        <v>0</v>
      </c>
      <c r="K66" s="70">
        <v>66476448709</v>
      </c>
      <c r="L66" s="70">
        <v>0</v>
      </c>
      <c r="M66" s="70">
        <v>60838704269</v>
      </c>
      <c r="N66" s="70">
        <v>5637744440</v>
      </c>
    </row>
    <row r="67" spans="1:14" ht="10.75" hidden="1" customHeight="1">
      <c r="A67" s="160">
        <v>7</v>
      </c>
      <c r="B67" s="159" t="s">
        <v>431</v>
      </c>
      <c r="C67" s="69">
        <v>34006241102</v>
      </c>
      <c r="D67" s="70">
        <v>12935779983</v>
      </c>
      <c r="E67" s="70">
        <v>21070461119</v>
      </c>
      <c r="F67" s="70">
        <v>8826079505</v>
      </c>
      <c r="G67" s="70">
        <v>5921712995</v>
      </c>
      <c r="H67" s="70">
        <v>6322668619</v>
      </c>
      <c r="I67" s="154">
        <v>34006241102</v>
      </c>
      <c r="J67" s="70">
        <v>12935779983</v>
      </c>
      <c r="K67" s="70">
        <v>21070461119</v>
      </c>
      <c r="L67" s="70">
        <v>8826079505</v>
      </c>
      <c r="M67" s="70">
        <v>5921712995</v>
      </c>
      <c r="N67" s="70">
        <v>6322668619</v>
      </c>
    </row>
    <row r="68" spans="1:14" ht="10.75" hidden="1" customHeight="1">
      <c r="A68" s="158"/>
      <c r="B68" s="159" t="s">
        <v>283</v>
      </c>
      <c r="C68" s="69">
        <v>477837000</v>
      </c>
      <c r="D68" s="70">
        <v>0</v>
      </c>
      <c r="E68" s="70">
        <v>477837000</v>
      </c>
      <c r="F68" s="70">
        <v>110859000</v>
      </c>
      <c r="G68" s="70">
        <v>0</v>
      </c>
      <c r="H68" s="70">
        <v>366978000</v>
      </c>
      <c r="I68" s="154">
        <v>477837000</v>
      </c>
      <c r="J68" s="70">
        <v>0</v>
      </c>
      <c r="K68" s="70">
        <v>477837000</v>
      </c>
      <c r="L68" s="70">
        <v>110859000</v>
      </c>
      <c r="M68" s="70">
        <v>0</v>
      </c>
      <c r="N68" s="70">
        <v>366978000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3002965768</v>
      </c>
      <c r="D70" s="70">
        <v>0</v>
      </c>
      <c r="E70" s="70">
        <v>3002965768</v>
      </c>
      <c r="F70" s="70">
        <v>0</v>
      </c>
      <c r="G70" s="70">
        <v>3002965768</v>
      </c>
      <c r="H70" s="70">
        <v>0</v>
      </c>
      <c r="I70" s="154">
        <v>3002965768</v>
      </c>
      <c r="J70" s="70">
        <v>0</v>
      </c>
      <c r="K70" s="70">
        <v>3002965768</v>
      </c>
      <c r="L70" s="70">
        <v>0</v>
      </c>
      <c r="M70" s="70">
        <v>3002965768</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0</v>
      </c>
      <c r="D72" s="70">
        <v>0</v>
      </c>
      <c r="E72" s="70">
        <v>0</v>
      </c>
      <c r="F72" s="70">
        <v>0</v>
      </c>
      <c r="G72" s="70">
        <v>0</v>
      </c>
      <c r="H72" s="70">
        <v>0</v>
      </c>
      <c r="I72" s="154">
        <v>0</v>
      </c>
      <c r="J72" s="70">
        <v>0</v>
      </c>
      <c r="K72" s="70">
        <v>0</v>
      </c>
      <c r="L72" s="70">
        <v>0</v>
      </c>
      <c r="M72" s="70">
        <v>0</v>
      </c>
      <c r="N72" s="70">
        <v>0</v>
      </c>
    </row>
    <row r="73" spans="1:14" ht="10.75" hidden="1" customHeight="1">
      <c r="A73" s="160" t="s">
        <v>279</v>
      </c>
      <c r="B73" s="159" t="s">
        <v>433</v>
      </c>
      <c r="C73" s="69">
        <v>13145279983</v>
      </c>
      <c r="D73" s="70">
        <v>12935779983</v>
      </c>
      <c r="E73" s="70">
        <v>209500000</v>
      </c>
      <c r="F73" s="70">
        <v>0</v>
      </c>
      <c r="G73" s="70">
        <v>0</v>
      </c>
      <c r="H73" s="70">
        <v>209500000</v>
      </c>
      <c r="I73" s="154">
        <v>13145279983</v>
      </c>
      <c r="J73" s="70">
        <v>12935779983</v>
      </c>
      <c r="K73" s="70">
        <v>209500000</v>
      </c>
      <c r="L73" s="70">
        <v>0</v>
      </c>
      <c r="M73" s="70">
        <v>0</v>
      </c>
      <c r="N73" s="70">
        <v>209500000</v>
      </c>
    </row>
    <row r="74" spans="1:14" ht="10.75" hidden="1" customHeight="1">
      <c r="A74" s="160" t="s">
        <v>278</v>
      </c>
      <c r="B74" s="159" t="s">
        <v>434</v>
      </c>
      <c r="C74" s="69">
        <v>14261694955</v>
      </c>
      <c r="D74" s="70">
        <v>0</v>
      </c>
      <c r="E74" s="70">
        <v>14261694955</v>
      </c>
      <c r="F74" s="70">
        <v>8826079505</v>
      </c>
      <c r="G74" s="70">
        <v>4415674450</v>
      </c>
      <c r="H74" s="70">
        <v>1019941000</v>
      </c>
      <c r="I74" s="154">
        <v>14261694955</v>
      </c>
      <c r="J74" s="70">
        <v>0</v>
      </c>
      <c r="K74" s="70">
        <v>14261694955</v>
      </c>
      <c r="L74" s="70">
        <v>8826079505</v>
      </c>
      <c r="M74" s="70">
        <v>4415674450</v>
      </c>
      <c r="N74" s="70">
        <v>1019941000</v>
      </c>
    </row>
    <row r="75" spans="1:14" ht="10.75" hidden="1" customHeight="1">
      <c r="A75" s="160" t="s">
        <v>277</v>
      </c>
      <c r="B75" s="159" t="s">
        <v>435</v>
      </c>
      <c r="C75" s="69">
        <v>4984137111</v>
      </c>
      <c r="D75" s="70">
        <v>0</v>
      </c>
      <c r="E75" s="70">
        <v>4984137111</v>
      </c>
      <c r="F75" s="70">
        <v>0</v>
      </c>
      <c r="G75" s="70">
        <v>1506038545</v>
      </c>
      <c r="H75" s="70">
        <v>3478098566</v>
      </c>
      <c r="I75" s="154">
        <v>4984137111</v>
      </c>
      <c r="J75" s="70">
        <v>0</v>
      </c>
      <c r="K75" s="70">
        <v>4984137111</v>
      </c>
      <c r="L75" s="70">
        <v>0</v>
      </c>
      <c r="M75" s="70">
        <v>1506038545</v>
      </c>
      <c r="N75" s="70">
        <v>3478098566</v>
      </c>
    </row>
    <row r="76" spans="1:14" ht="10.75" hidden="1" customHeight="1">
      <c r="A76" s="160" t="s">
        <v>276</v>
      </c>
      <c r="B76" s="159" t="s">
        <v>436</v>
      </c>
      <c r="C76" s="69">
        <v>1615129053</v>
      </c>
      <c r="D76" s="70">
        <v>0</v>
      </c>
      <c r="E76" s="70">
        <v>1615129053</v>
      </c>
      <c r="F76" s="70">
        <v>0</v>
      </c>
      <c r="G76" s="70">
        <v>0</v>
      </c>
      <c r="H76" s="70">
        <v>1615129053</v>
      </c>
      <c r="I76" s="154">
        <v>1615129053</v>
      </c>
      <c r="J76" s="70">
        <v>0</v>
      </c>
      <c r="K76" s="70">
        <v>1615129053</v>
      </c>
      <c r="L76" s="70">
        <v>0</v>
      </c>
      <c r="M76" s="70">
        <v>0</v>
      </c>
      <c r="N76" s="70">
        <v>1615129053</v>
      </c>
    </row>
    <row r="77" spans="1:14" ht="10.75" hidden="1" customHeight="1">
      <c r="A77" s="160">
        <v>8</v>
      </c>
      <c r="B77" s="159" t="s">
        <v>437</v>
      </c>
      <c r="C77" s="69">
        <v>372341977731</v>
      </c>
      <c r="D77" s="70">
        <v>0</v>
      </c>
      <c r="E77" s="70">
        <v>372341977731</v>
      </c>
      <c r="F77" s="70">
        <v>238321845229</v>
      </c>
      <c r="G77" s="70">
        <v>117279116052</v>
      </c>
      <c r="H77" s="70">
        <v>16741016450</v>
      </c>
      <c r="I77" s="154">
        <v>372341977731</v>
      </c>
      <c r="J77" s="70">
        <v>0</v>
      </c>
      <c r="K77" s="70">
        <v>372341977731</v>
      </c>
      <c r="L77" s="70">
        <v>238321845229</v>
      </c>
      <c r="M77" s="70">
        <v>117279116052</v>
      </c>
      <c r="N77" s="70">
        <v>16741016450</v>
      </c>
    </row>
    <row r="78" spans="1:14" ht="10.75" hidden="1" customHeight="1">
      <c r="A78" s="160" t="s">
        <v>275</v>
      </c>
      <c r="B78" s="159" t="s">
        <v>274</v>
      </c>
      <c r="C78" s="69">
        <v>3782340</v>
      </c>
      <c r="D78" s="70">
        <v>0</v>
      </c>
      <c r="E78" s="70">
        <v>3782340</v>
      </c>
      <c r="F78" s="70">
        <v>0</v>
      </c>
      <c r="G78" s="70">
        <v>0</v>
      </c>
      <c r="H78" s="70">
        <v>3782340</v>
      </c>
      <c r="I78" s="154">
        <v>3782340</v>
      </c>
      <c r="J78" s="70">
        <v>0</v>
      </c>
      <c r="K78" s="70">
        <v>3782340</v>
      </c>
      <c r="L78" s="70">
        <v>0</v>
      </c>
      <c r="M78" s="70">
        <v>0</v>
      </c>
      <c r="N78" s="70">
        <v>3782340</v>
      </c>
    </row>
    <row r="79" spans="1:14" ht="10.75" hidden="1" customHeight="1">
      <c r="A79" s="160" t="s">
        <v>273</v>
      </c>
      <c r="B79" s="159" t="s">
        <v>272</v>
      </c>
      <c r="C79" s="69">
        <v>3214417907</v>
      </c>
      <c r="D79" s="70">
        <v>0</v>
      </c>
      <c r="E79" s="70">
        <v>3214417907</v>
      </c>
      <c r="F79" s="70">
        <v>0</v>
      </c>
      <c r="G79" s="70">
        <v>0</v>
      </c>
      <c r="H79" s="70">
        <v>3214417907</v>
      </c>
      <c r="I79" s="154">
        <v>3214417907</v>
      </c>
      <c r="J79" s="70">
        <v>0</v>
      </c>
      <c r="K79" s="70">
        <v>3214417907</v>
      </c>
      <c r="L79" s="70">
        <v>0</v>
      </c>
      <c r="M79" s="70">
        <v>0</v>
      </c>
      <c r="N79" s="70">
        <v>3214417907</v>
      </c>
    </row>
    <row r="80" spans="1:14" ht="10.75" hidden="1" customHeight="1">
      <c r="A80" s="160" t="s">
        <v>271</v>
      </c>
      <c r="B80" s="159" t="s">
        <v>438</v>
      </c>
      <c r="C80" s="69">
        <v>66639408234</v>
      </c>
      <c r="D80" s="70">
        <v>0</v>
      </c>
      <c r="E80" s="70">
        <v>66639408234</v>
      </c>
      <c r="F80" s="70">
        <v>55243218901</v>
      </c>
      <c r="G80" s="70">
        <v>11396189333</v>
      </c>
      <c r="H80" s="70">
        <v>0</v>
      </c>
      <c r="I80" s="154">
        <v>66639408234</v>
      </c>
      <c r="J80" s="70">
        <v>0</v>
      </c>
      <c r="K80" s="70">
        <v>66639408234</v>
      </c>
      <c r="L80" s="70">
        <v>55243218901</v>
      </c>
      <c r="M80" s="70">
        <v>11396189333</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154">
        <v>0</v>
      </c>
      <c r="J82" s="70">
        <v>0</v>
      </c>
      <c r="K82" s="70">
        <v>0</v>
      </c>
      <c r="L82" s="70">
        <v>0</v>
      </c>
      <c r="M82" s="70">
        <v>0</v>
      </c>
      <c r="N82" s="70">
        <v>0</v>
      </c>
    </row>
    <row r="83" spans="1:14" ht="10.75" hidden="1" customHeight="1">
      <c r="A83" s="160" t="s">
        <v>270</v>
      </c>
      <c r="B83" s="159" t="s">
        <v>269</v>
      </c>
      <c r="C83" s="69">
        <v>302240026551</v>
      </c>
      <c r="D83" s="70">
        <v>0</v>
      </c>
      <c r="E83" s="70">
        <v>302240026551</v>
      </c>
      <c r="F83" s="70">
        <v>182834283629</v>
      </c>
      <c r="G83" s="70">
        <v>105882926719</v>
      </c>
      <c r="H83" s="70">
        <v>13522816203</v>
      </c>
      <c r="I83" s="154">
        <v>302240026551</v>
      </c>
      <c r="J83" s="70">
        <v>0</v>
      </c>
      <c r="K83" s="70">
        <v>302240026551</v>
      </c>
      <c r="L83" s="70">
        <v>182834283629</v>
      </c>
      <c r="M83" s="70">
        <v>105882926719</v>
      </c>
      <c r="N83" s="70">
        <v>13522816203</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75685691997</v>
      </c>
      <c r="D92" s="70">
        <v>50720708510</v>
      </c>
      <c r="E92" s="70">
        <v>24964983487</v>
      </c>
      <c r="F92" s="70">
        <v>22228160063</v>
      </c>
      <c r="G92" s="70">
        <v>2736823424</v>
      </c>
      <c r="H92" s="70">
        <v>0</v>
      </c>
      <c r="I92" s="154">
        <v>75685691997</v>
      </c>
      <c r="J92" s="70">
        <v>50720708510</v>
      </c>
      <c r="K92" s="70">
        <v>24964983487</v>
      </c>
      <c r="L92" s="70">
        <v>22228160063</v>
      </c>
      <c r="M92" s="70">
        <v>2736823424</v>
      </c>
      <c r="N92" s="70">
        <v>0</v>
      </c>
    </row>
    <row r="93" spans="1:14" ht="10.75" hidden="1" customHeight="1">
      <c r="A93" s="160" t="s">
        <v>257</v>
      </c>
      <c r="B93" s="159" t="s">
        <v>256</v>
      </c>
      <c r="C93" s="69">
        <v>2546167626</v>
      </c>
      <c r="D93" s="70">
        <v>0</v>
      </c>
      <c r="E93" s="70">
        <v>2546167626</v>
      </c>
      <c r="F93" s="70">
        <v>0</v>
      </c>
      <c r="G93" s="70">
        <v>2546167626</v>
      </c>
      <c r="H93" s="70">
        <v>0</v>
      </c>
      <c r="I93" s="154">
        <v>2546167626</v>
      </c>
      <c r="J93" s="70">
        <v>0</v>
      </c>
      <c r="K93" s="70">
        <v>2546167626</v>
      </c>
      <c r="L93" s="70">
        <v>0</v>
      </c>
      <c r="M93" s="70">
        <v>2546167626</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2546167626</v>
      </c>
      <c r="D95" s="70">
        <v>0</v>
      </c>
      <c r="E95" s="70">
        <v>2546167626</v>
      </c>
      <c r="F95" s="70">
        <v>0</v>
      </c>
      <c r="G95" s="70">
        <v>2546167626</v>
      </c>
      <c r="H95" s="70">
        <v>0</v>
      </c>
      <c r="I95" s="154">
        <v>2546167626</v>
      </c>
      <c r="J95" s="70">
        <v>0</v>
      </c>
      <c r="K95" s="70">
        <v>2546167626</v>
      </c>
      <c r="L95" s="70">
        <v>0</v>
      </c>
      <c r="M95" s="70">
        <v>2546167626</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73139524371</v>
      </c>
      <c r="D99" s="70">
        <v>50720708510</v>
      </c>
      <c r="E99" s="70">
        <v>22418815861</v>
      </c>
      <c r="F99" s="70">
        <v>22228160063</v>
      </c>
      <c r="G99" s="70">
        <v>190655798</v>
      </c>
      <c r="H99" s="70">
        <v>0</v>
      </c>
      <c r="I99" s="154">
        <v>73139524371</v>
      </c>
      <c r="J99" s="70">
        <v>50720708510</v>
      </c>
      <c r="K99" s="70">
        <v>22418815861</v>
      </c>
      <c r="L99" s="70">
        <v>22228160063</v>
      </c>
      <c r="M99" s="70">
        <v>190655798</v>
      </c>
      <c r="N99" s="70">
        <v>0</v>
      </c>
    </row>
    <row r="100" spans="1:14" ht="10.75" hidden="1" customHeight="1">
      <c r="A100" s="158"/>
      <c r="B100" s="159" t="s">
        <v>251</v>
      </c>
      <c r="C100" s="69">
        <v>72458155020</v>
      </c>
      <c r="D100" s="70">
        <v>50720708510</v>
      </c>
      <c r="E100" s="70">
        <v>21737446510</v>
      </c>
      <c r="F100" s="70">
        <v>21737446510</v>
      </c>
      <c r="G100" s="70">
        <v>0</v>
      </c>
      <c r="H100" s="70">
        <v>0</v>
      </c>
      <c r="I100" s="154">
        <v>72458155020</v>
      </c>
      <c r="J100" s="70">
        <v>50720708510</v>
      </c>
      <c r="K100" s="70">
        <v>21737446510</v>
      </c>
      <c r="L100" s="70">
        <v>21737446510</v>
      </c>
      <c r="M100" s="70">
        <v>0</v>
      </c>
      <c r="N100" s="70">
        <v>0</v>
      </c>
    </row>
    <row r="101" spans="1:14" ht="10.75" hidden="1" customHeight="1">
      <c r="A101" s="158"/>
      <c r="B101" s="159" t="s">
        <v>250</v>
      </c>
      <c r="C101" s="69">
        <v>681369351</v>
      </c>
      <c r="D101" s="70">
        <v>0</v>
      </c>
      <c r="E101" s="70">
        <v>681369351</v>
      </c>
      <c r="F101" s="70">
        <v>490713553</v>
      </c>
      <c r="G101" s="70">
        <v>190655798</v>
      </c>
      <c r="H101" s="70">
        <v>0</v>
      </c>
      <c r="I101" s="154">
        <v>681369351</v>
      </c>
      <c r="J101" s="70">
        <v>0</v>
      </c>
      <c r="K101" s="70">
        <v>681369351</v>
      </c>
      <c r="L101" s="70">
        <v>490713553</v>
      </c>
      <c r="M101" s="70">
        <v>190655798</v>
      </c>
      <c r="N101" s="70">
        <v>0</v>
      </c>
    </row>
    <row r="102" spans="1:14" ht="10.75" hidden="1" customHeight="1">
      <c r="A102" s="160">
        <v>11</v>
      </c>
      <c r="B102" s="159" t="s">
        <v>249</v>
      </c>
      <c r="C102" s="69">
        <v>49388035181</v>
      </c>
      <c r="D102" s="70">
        <v>13167381440</v>
      </c>
      <c r="E102" s="70">
        <v>36220653741</v>
      </c>
      <c r="F102" s="70">
        <v>33603028662</v>
      </c>
      <c r="G102" s="70">
        <v>1442682079</v>
      </c>
      <c r="H102" s="70">
        <v>1174943000</v>
      </c>
      <c r="I102" s="154">
        <v>49388035181</v>
      </c>
      <c r="J102" s="70">
        <v>13167381440</v>
      </c>
      <c r="K102" s="70">
        <v>36220653741</v>
      </c>
      <c r="L102" s="70">
        <v>33603028662</v>
      </c>
      <c r="M102" s="70">
        <v>1442682079</v>
      </c>
      <c r="N102" s="70">
        <v>1174943000</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14348295691</v>
      </c>
      <c r="D104" s="70">
        <v>11276555632</v>
      </c>
      <c r="E104" s="70">
        <v>3071740059</v>
      </c>
      <c r="F104" s="70">
        <v>1369230059</v>
      </c>
      <c r="G104" s="70">
        <v>576299000</v>
      </c>
      <c r="H104" s="70">
        <v>1126211000</v>
      </c>
      <c r="I104" s="154">
        <v>14348295691</v>
      </c>
      <c r="J104" s="70">
        <v>11276555632</v>
      </c>
      <c r="K104" s="70">
        <v>3071740059</v>
      </c>
      <c r="L104" s="70">
        <v>1369230059</v>
      </c>
      <c r="M104" s="70">
        <v>576299000</v>
      </c>
      <c r="N104" s="70">
        <v>1126211000</v>
      </c>
    </row>
    <row r="105" spans="1:14" ht="10.75" hidden="1" customHeight="1">
      <c r="A105" s="158"/>
      <c r="B105" s="159" t="s">
        <v>244</v>
      </c>
      <c r="C105" s="69">
        <v>6920155000</v>
      </c>
      <c r="D105" s="70">
        <v>6523805000</v>
      </c>
      <c r="E105" s="70">
        <v>396350000</v>
      </c>
      <c r="F105" s="70">
        <v>344207000</v>
      </c>
      <c r="G105" s="70">
        <v>0</v>
      </c>
      <c r="H105" s="70">
        <v>52143000</v>
      </c>
      <c r="I105" s="154">
        <v>6920155000</v>
      </c>
      <c r="J105" s="70">
        <v>6523805000</v>
      </c>
      <c r="K105" s="70">
        <v>396350000</v>
      </c>
      <c r="L105" s="70">
        <v>344207000</v>
      </c>
      <c r="M105" s="70">
        <v>0</v>
      </c>
      <c r="N105" s="70">
        <v>52143000</v>
      </c>
    </row>
    <row r="106" spans="1:14" ht="10.75" hidden="1" customHeight="1">
      <c r="A106" s="158"/>
      <c r="B106" s="159" t="s">
        <v>243</v>
      </c>
      <c r="C106" s="69">
        <v>3731742632</v>
      </c>
      <c r="D106" s="70">
        <v>3731742632</v>
      </c>
      <c r="E106" s="70">
        <v>0</v>
      </c>
      <c r="F106" s="70">
        <v>0</v>
      </c>
      <c r="G106" s="70">
        <v>0</v>
      </c>
      <c r="H106" s="70">
        <v>0</v>
      </c>
      <c r="I106" s="154">
        <v>3731742632</v>
      </c>
      <c r="J106" s="70">
        <v>3731742632</v>
      </c>
      <c r="K106" s="70">
        <v>0</v>
      </c>
      <c r="L106" s="70">
        <v>0</v>
      </c>
      <c r="M106" s="70">
        <v>0</v>
      </c>
      <c r="N106" s="70">
        <v>0</v>
      </c>
    </row>
    <row r="107" spans="1:14" ht="10.75" hidden="1" customHeight="1">
      <c r="A107" s="160" t="s">
        <v>242</v>
      </c>
      <c r="B107" s="159" t="s">
        <v>241</v>
      </c>
      <c r="C107" s="69">
        <v>955801179</v>
      </c>
      <c r="D107" s="70">
        <v>431964500</v>
      </c>
      <c r="E107" s="70">
        <v>523836679</v>
      </c>
      <c r="F107" s="70">
        <v>523836679</v>
      </c>
      <c r="G107" s="70">
        <v>0</v>
      </c>
      <c r="H107" s="70">
        <v>0</v>
      </c>
      <c r="I107" s="154">
        <v>955801179</v>
      </c>
      <c r="J107" s="70">
        <v>431964500</v>
      </c>
      <c r="K107" s="70">
        <v>523836679</v>
      </c>
      <c r="L107" s="70">
        <v>523836679</v>
      </c>
      <c r="M107" s="70">
        <v>0</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16265942905</v>
      </c>
      <c r="D109" s="70">
        <v>167325230</v>
      </c>
      <c r="E109" s="70">
        <v>16098617675</v>
      </c>
      <c r="F109" s="70">
        <v>15637382070</v>
      </c>
      <c r="G109" s="70">
        <v>459223605</v>
      </c>
      <c r="H109" s="70">
        <v>2012000</v>
      </c>
      <c r="I109" s="154">
        <v>16265942905</v>
      </c>
      <c r="J109" s="70">
        <v>167325230</v>
      </c>
      <c r="K109" s="70">
        <v>16098617675</v>
      </c>
      <c r="L109" s="70">
        <v>15637382070</v>
      </c>
      <c r="M109" s="70">
        <v>459223605</v>
      </c>
      <c r="N109" s="70">
        <v>2012000</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14480176023</v>
      </c>
      <c r="D111" s="70">
        <v>156923000</v>
      </c>
      <c r="E111" s="70">
        <v>14323253023</v>
      </c>
      <c r="F111" s="70">
        <v>14308534323</v>
      </c>
      <c r="G111" s="70">
        <v>14718700</v>
      </c>
      <c r="H111" s="70">
        <v>0</v>
      </c>
      <c r="I111" s="154">
        <v>14480176023</v>
      </c>
      <c r="J111" s="70">
        <v>156923000</v>
      </c>
      <c r="K111" s="70">
        <v>14323253023</v>
      </c>
      <c r="L111" s="70">
        <v>14308534323</v>
      </c>
      <c r="M111" s="70">
        <v>14718700</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3337819383</v>
      </c>
      <c r="D113" s="70">
        <v>1134613078</v>
      </c>
      <c r="E113" s="70">
        <v>2203206305</v>
      </c>
      <c r="F113" s="70">
        <v>1764045531</v>
      </c>
      <c r="G113" s="70">
        <v>392440774</v>
      </c>
      <c r="H113" s="70">
        <v>46720000</v>
      </c>
      <c r="I113" s="154">
        <v>3337819383</v>
      </c>
      <c r="J113" s="70">
        <v>1134613078</v>
      </c>
      <c r="K113" s="70">
        <v>2203206305</v>
      </c>
      <c r="L113" s="70">
        <v>1764045531</v>
      </c>
      <c r="M113" s="70">
        <v>392440774</v>
      </c>
      <c r="N113" s="70">
        <v>46720000</v>
      </c>
    </row>
    <row r="114" spans="1:14" ht="10.75" hidden="1" customHeight="1">
      <c r="A114" s="158"/>
      <c r="B114" s="159" t="s">
        <v>231</v>
      </c>
      <c r="C114" s="69">
        <v>387653120</v>
      </c>
      <c r="D114" s="70">
        <v>0</v>
      </c>
      <c r="E114" s="70">
        <v>387653120</v>
      </c>
      <c r="F114" s="70">
        <v>387653120</v>
      </c>
      <c r="G114" s="70">
        <v>0</v>
      </c>
      <c r="H114" s="70">
        <v>0</v>
      </c>
      <c r="I114" s="154">
        <v>387653120</v>
      </c>
      <c r="J114" s="70">
        <v>0</v>
      </c>
      <c r="K114" s="70">
        <v>387653120</v>
      </c>
      <c r="L114" s="70">
        <v>387653120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1189521060</v>
      </c>
      <c r="D117" s="70">
        <v>0</v>
      </c>
      <c r="E117" s="70">
        <v>1189521060</v>
      </c>
      <c r="F117" s="70">
        <v>1189521060</v>
      </c>
      <c r="G117" s="70">
        <v>0</v>
      </c>
      <c r="H117" s="70">
        <v>0</v>
      </c>
      <c r="I117" s="154">
        <v>1189521060</v>
      </c>
      <c r="J117" s="70">
        <v>0</v>
      </c>
      <c r="K117" s="70">
        <v>1189521060</v>
      </c>
      <c r="L117" s="70">
        <v>1189521060</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1189521060</v>
      </c>
      <c r="D119" s="70">
        <v>0</v>
      </c>
      <c r="E119" s="70">
        <v>1189521060</v>
      </c>
      <c r="F119" s="70">
        <v>1189521060</v>
      </c>
      <c r="G119" s="70">
        <v>0</v>
      </c>
      <c r="H119" s="70">
        <v>0</v>
      </c>
      <c r="I119" s="154">
        <v>1189521060</v>
      </c>
      <c r="J119" s="70">
        <v>0</v>
      </c>
      <c r="K119" s="70">
        <v>1189521060</v>
      </c>
      <c r="L119" s="70">
        <v>1189521060</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154">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154">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-658981273535</v>
      </c>
      <c r="D146" s="70">
        <v>-658981273535</v>
      </c>
      <c r="E146" s="70">
        <v>0</v>
      </c>
      <c r="F146" s="70">
        <v>0</v>
      </c>
      <c r="G146" s="70">
        <v>0</v>
      </c>
      <c r="H146" s="70">
        <v>0</v>
      </c>
      <c r="I146" s="154">
        <v>-658981273535</v>
      </c>
      <c r="J146" s="70">
        <v>-658981273535</v>
      </c>
      <c r="K146" s="70">
        <v>0</v>
      </c>
      <c r="L146" s="70">
        <v>0</v>
      </c>
      <c r="M146" s="70">
        <v>0</v>
      </c>
      <c r="N146" s="70">
        <v>0</v>
      </c>
    </row>
    <row r="147" spans="1:14" ht="10.75" hidden="1" customHeight="1">
      <c r="A147" s="160">
        <v>1</v>
      </c>
      <c r="B147" s="159" t="s">
        <v>196</v>
      </c>
      <c r="C147" s="69">
        <v>8685071278</v>
      </c>
      <c r="D147" s="70">
        <v>8685071278</v>
      </c>
      <c r="E147" s="70">
        <v>0</v>
      </c>
      <c r="F147" s="70">
        <v>0</v>
      </c>
      <c r="G147" s="70">
        <v>0</v>
      </c>
      <c r="H147" s="70">
        <v>0</v>
      </c>
      <c r="I147" s="154">
        <v>8685071278</v>
      </c>
      <c r="J147" s="70">
        <v>8685071278</v>
      </c>
      <c r="K147" s="70">
        <v>0</v>
      </c>
      <c r="L147" s="70">
        <v>0</v>
      </c>
      <c r="M147" s="70">
        <v>0</v>
      </c>
      <c r="N147" s="70">
        <v>0</v>
      </c>
    </row>
    <row r="148" spans="1:14" ht="10.75" hidden="1" customHeight="1">
      <c r="A148" s="160" t="s">
        <v>171</v>
      </c>
      <c r="B148" s="159" t="s">
        <v>195</v>
      </c>
      <c r="C148" s="69">
        <v>0</v>
      </c>
      <c r="D148" s="70">
        <v>0</v>
      </c>
      <c r="E148" s="70">
        <v>0</v>
      </c>
      <c r="F148" s="70">
        <v>0</v>
      </c>
      <c r="G148" s="70">
        <v>0</v>
      </c>
      <c r="H148" s="70">
        <v>0</v>
      </c>
      <c r="I148" s="154">
        <v>0</v>
      </c>
      <c r="J148" s="70">
        <v>0</v>
      </c>
      <c r="K148" s="70">
        <v>0</v>
      </c>
      <c r="L148" s="70">
        <v>0</v>
      </c>
      <c r="M148" s="70">
        <v>0</v>
      </c>
      <c r="N148" s="70">
        <v>0</v>
      </c>
    </row>
    <row r="149" spans="1:14" ht="10.75" hidden="1" customHeight="1">
      <c r="A149" s="160" t="s">
        <v>169</v>
      </c>
      <c r="B149" s="159" t="s">
        <v>194</v>
      </c>
      <c r="C149" s="69">
        <v>345776644</v>
      </c>
      <c r="D149" s="70">
        <v>345776644</v>
      </c>
      <c r="E149" s="70">
        <v>0</v>
      </c>
      <c r="F149" s="70">
        <v>0</v>
      </c>
      <c r="G149" s="70">
        <v>0</v>
      </c>
      <c r="H149" s="70">
        <v>0</v>
      </c>
      <c r="I149" s="154">
        <v>345776644</v>
      </c>
      <c r="J149" s="70">
        <v>345776644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8325624878</v>
      </c>
      <c r="D151" s="70">
        <v>8325624878</v>
      </c>
      <c r="E151" s="70">
        <v>0</v>
      </c>
      <c r="F151" s="70">
        <v>0</v>
      </c>
      <c r="G151" s="70">
        <v>0</v>
      </c>
      <c r="H151" s="70">
        <v>0</v>
      </c>
      <c r="I151" s="154">
        <v>8325624878</v>
      </c>
      <c r="J151" s="70">
        <v>8325624878</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10969756</v>
      </c>
      <c r="D158" s="70">
        <v>10969756</v>
      </c>
      <c r="E158" s="70">
        <v>0</v>
      </c>
      <c r="F158" s="70">
        <v>0</v>
      </c>
      <c r="G158" s="70">
        <v>0</v>
      </c>
      <c r="H158" s="70">
        <v>0</v>
      </c>
      <c r="I158" s="154">
        <v>10969756</v>
      </c>
      <c r="J158" s="70">
        <v>10969756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5379458043295</v>
      </c>
      <c r="D179" s="70">
        <v>331567816069</v>
      </c>
      <c r="E179" s="70">
        <v>5047890227226</v>
      </c>
      <c r="F179" s="70">
        <v>4597636046559</v>
      </c>
      <c r="G179" s="70">
        <v>363976860010</v>
      </c>
      <c r="H179" s="70">
        <v>86277320657</v>
      </c>
      <c r="I179" s="154">
        <v>5379458043295</v>
      </c>
      <c r="J179" s="70">
        <v>331567816069</v>
      </c>
      <c r="K179" s="70">
        <v>5047890227226</v>
      </c>
      <c r="L179" s="70">
        <v>4597636046559</v>
      </c>
      <c r="M179" s="70">
        <v>363976860010</v>
      </c>
      <c r="N179" s="70">
        <v>86277320657</v>
      </c>
    </row>
    <row r="180" spans="1:14" ht="10.75" customHeight="1">
      <c r="A180" s="160" t="s">
        <v>5</v>
      </c>
      <c r="B180" s="159" t="s">
        <v>154</v>
      </c>
      <c r="C180" s="69">
        <v>5032811985430</v>
      </c>
      <c r="D180" s="70">
        <v>0</v>
      </c>
      <c r="E180" s="70">
        <v>5032811985430</v>
      </c>
      <c r="F180" s="70">
        <v>4582673171773</v>
      </c>
      <c r="G180" s="70">
        <v>363861493000</v>
      </c>
      <c r="H180" s="70">
        <v>86277320657</v>
      </c>
      <c r="I180" s="154">
        <v>5032811985430</v>
      </c>
      <c r="J180" s="70">
        <v>0</v>
      </c>
      <c r="K180" s="70">
        <v>5032811985430</v>
      </c>
      <c r="L180" s="70">
        <v>4582673171773</v>
      </c>
      <c r="M180" s="70">
        <v>363861493000</v>
      </c>
      <c r="N180" s="70">
        <v>86277320657</v>
      </c>
    </row>
    <row r="181" spans="1:14" ht="10.75" customHeight="1">
      <c r="A181" s="160">
        <v>1</v>
      </c>
      <c r="B181" s="159" t="s">
        <v>153</v>
      </c>
      <c r="C181" s="69">
        <v>3586555000000</v>
      </c>
      <c r="D181" s="70">
        <v>0</v>
      </c>
      <c r="E181" s="70">
        <v>3586555000000</v>
      </c>
      <c r="F181" s="70">
        <v>3270925000000</v>
      </c>
      <c r="G181" s="70">
        <v>248524000000</v>
      </c>
      <c r="H181" s="70">
        <v>67106000000</v>
      </c>
      <c r="I181" s="154">
        <v>3586555000000</v>
      </c>
      <c r="J181" s="70">
        <v>0</v>
      </c>
      <c r="K181" s="70">
        <v>3586555000000</v>
      </c>
      <c r="L181" s="70">
        <v>3270925000000</v>
      </c>
      <c r="M181" s="70">
        <v>248524000000</v>
      </c>
      <c r="N181" s="70">
        <v>67106000000</v>
      </c>
    </row>
    <row r="182" spans="1:14" ht="10.75" customHeight="1">
      <c r="A182" s="160">
        <v>2</v>
      </c>
      <c r="B182" s="159" t="s">
        <v>152</v>
      </c>
      <c r="C182" s="69">
        <v>1446256985430</v>
      </c>
      <c r="D182" s="70">
        <v>0</v>
      </c>
      <c r="E182" s="70">
        <v>1446256985430</v>
      </c>
      <c r="F182" s="70">
        <v>1311748171773</v>
      </c>
      <c r="G182" s="70">
        <v>115337493000</v>
      </c>
      <c r="H182" s="70">
        <v>19171320657</v>
      </c>
      <c r="I182" s="154">
        <v>1446256985430</v>
      </c>
      <c r="J182" s="70">
        <v>0</v>
      </c>
      <c r="K182" s="70">
        <v>1446256985430</v>
      </c>
      <c r="L182" s="70">
        <v>1311748171773</v>
      </c>
      <c r="M182" s="70">
        <v>115337493000</v>
      </c>
      <c r="N182" s="70">
        <v>19171320657</v>
      </c>
    </row>
    <row r="183" spans="1:14" ht="10.75" customHeight="1">
      <c r="A183" s="160" t="s">
        <v>151</v>
      </c>
      <c r="B183" s="159" t="s">
        <v>150</v>
      </c>
      <c r="C183" s="69">
        <v>1309749813657</v>
      </c>
      <c r="D183" s="70">
        <v>0</v>
      </c>
      <c r="E183" s="70">
        <v>1309749813657</v>
      </c>
      <c r="F183" s="70">
        <v>1175241000000</v>
      </c>
      <c r="G183" s="70">
        <v>115337493000</v>
      </c>
      <c r="H183" s="70">
        <v>19171320657</v>
      </c>
      <c r="I183" s="154">
        <v>1309749813657</v>
      </c>
      <c r="J183" s="70">
        <v>0</v>
      </c>
      <c r="K183" s="70">
        <v>1309749813657</v>
      </c>
      <c r="L183" s="70">
        <v>1175241000000</v>
      </c>
      <c r="M183" s="70">
        <v>115337493000</v>
      </c>
      <c r="N183" s="70">
        <v>19171320657</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346646057865</v>
      </c>
      <c r="D185" s="154">
        <v>331567816069</v>
      </c>
      <c r="E185" s="154">
        <v>15078241796</v>
      </c>
      <c r="F185" s="154">
        <v>14962874786</v>
      </c>
      <c r="G185" s="154">
        <v>115367010</v>
      </c>
      <c r="H185" s="154">
        <v>0</v>
      </c>
      <c r="I185" s="154">
        <v>346646057865</v>
      </c>
      <c r="J185" s="154">
        <v>331567816069</v>
      </c>
      <c r="K185" s="154">
        <v>15078241796</v>
      </c>
      <c r="L185" s="154">
        <v>14962874786</v>
      </c>
      <c r="M185" s="154">
        <v>115367010</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2000603968462</v>
      </c>
      <c r="D189" s="70">
        <v>0</v>
      </c>
      <c r="E189" s="70">
        <v>2000603968462</v>
      </c>
      <c r="F189" s="70">
        <v>1859411555022</v>
      </c>
      <c r="G189" s="70">
        <v>132196346602</v>
      </c>
      <c r="H189" s="70">
        <v>8996066838</v>
      </c>
      <c r="I189" s="154">
        <v>2000603968462</v>
      </c>
      <c r="J189" s="70">
        <v>0</v>
      </c>
      <c r="K189" s="70">
        <v>2000603968462</v>
      </c>
      <c r="L189" s="70">
        <v>1859411555022</v>
      </c>
      <c r="M189" s="70">
        <v>132196346602</v>
      </c>
      <c r="N189" s="70">
        <v>8996066838</v>
      </c>
    </row>
    <row r="190" spans="1:14" ht="10.75" customHeight="1">
      <c r="A190" s="160" t="s">
        <v>5</v>
      </c>
      <c r="B190" s="159" t="s">
        <v>142</v>
      </c>
      <c r="C190" s="69">
        <v>2000603968462</v>
      </c>
      <c r="D190" s="70">
        <v>0</v>
      </c>
      <c r="E190" s="70">
        <v>2000603968462</v>
      </c>
      <c r="F190" s="70">
        <v>1859411555022</v>
      </c>
      <c r="G190" s="70">
        <v>132196346602</v>
      </c>
      <c r="H190" s="70">
        <v>8996066838</v>
      </c>
      <c r="I190" s="154">
        <v>2000603968462</v>
      </c>
      <c r="J190" s="70">
        <v>0</v>
      </c>
      <c r="K190" s="70">
        <v>2000603968462</v>
      </c>
      <c r="L190" s="70">
        <v>1859411555022</v>
      </c>
      <c r="M190" s="70">
        <v>132196346602</v>
      </c>
      <c r="N190" s="70">
        <v>8996066838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23980268282</v>
      </c>
      <c r="D193" s="70">
        <v>0</v>
      </c>
      <c r="E193" s="70">
        <v>23980268282</v>
      </c>
      <c r="F193" s="70">
        <v>18343812374</v>
      </c>
      <c r="G193" s="70">
        <v>259996300</v>
      </c>
      <c r="H193" s="70">
        <v>5376459608</v>
      </c>
      <c r="I193" s="154">
        <v>23980268282</v>
      </c>
      <c r="J193" s="70">
        <v>0</v>
      </c>
      <c r="K193" s="70">
        <v>23980268282</v>
      </c>
      <c r="L193" s="70">
        <v>18343812374</v>
      </c>
      <c r="M193" s="70">
        <v>259996300</v>
      </c>
      <c r="N193" s="70">
        <v>5376459608</v>
      </c>
    </row>
    <row r="194" spans="1:14" ht="10.75" customHeight="1">
      <c r="A194" s="160" t="s">
        <v>5</v>
      </c>
      <c r="B194" s="159" t="s">
        <v>138</v>
      </c>
      <c r="C194" s="69">
        <v>23980268282</v>
      </c>
      <c r="D194" s="70">
        <v>0</v>
      </c>
      <c r="E194" s="70">
        <v>23980268282</v>
      </c>
      <c r="F194" s="70">
        <v>18343812374</v>
      </c>
      <c r="G194" s="70">
        <v>259996300</v>
      </c>
      <c r="H194" s="70">
        <v>5376459608</v>
      </c>
      <c r="I194" s="154">
        <v>23980268282</v>
      </c>
      <c r="J194" s="70">
        <v>0</v>
      </c>
      <c r="K194" s="70">
        <v>23980268282</v>
      </c>
      <c r="L194" s="70">
        <v>18343812374</v>
      </c>
      <c r="M194" s="70">
        <v>259996300</v>
      </c>
      <c r="N194" s="70">
        <v>5376459608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87"/>
      <c r="C198" s="387"/>
      <c r="D198" s="387"/>
      <c r="E198" s="387"/>
      <c r="F198" s="387"/>
      <c r="G198" s="387"/>
      <c r="H198" s="387"/>
      <c r="I198" s="388" t="s">
        <v>456</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08984375" defaultRowHeight="14.5"/>
  <cols>
    <col min="1" max="1" width="18.08984375" style="155" customWidth="1"/>
    <col min="2" max="2" width="37.7265625" style="155" customWidth="1"/>
    <col min="3" max="4" width="18.08984375" style="155" hidden="1" customWidth="1"/>
    <col min="5" max="5" width="18.26953125" style="155" hidden="1" customWidth="1"/>
    <col min="6" max="6" width="15.36328125" style="155" hidden="1" customWidth="1"/>
    <col min="7" max="8" width="14.7265625" style="155" hidden="1" customWidth="1"/>
    <col min="9" max="9" width="15.36328125" style="155" customWidth="1"/>
    <col min="10" max="10" width="13.7265625" style="155" customWidth="1"/>
    <col min="11" max="11" width="14.7265625" style="155" customWidth="1"/>
    <col min="12" max="12" width="14.26953125" style="165" customWidth="1"/>
    <col min="13" max="14" width="14.7265625" style="155" customWidth="1"/>
    <col min="15" max="16384" width="9.08984375" style="155"/>
  </cols>
  <sheetData>
    <row r="1" spans="1:14" ht="9.25" customHeight="1">
      <c r="A1" s="398" t="s">
        <v>348</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68"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68">
        <v>10</v>
      </c>
      <c r="M11" s="157">
        <v>11</v>
      </c>
      <c r="N11" s="157">
        <v>12</v>
      </c>
    </row>
    <row r="12" spans="1:14" ht="10.75" customHeight="1">
      <c r="A12" s="158"/>
      <c r="B12" s="159" t="s">
        <v>319</v>
      </c>
      <c r="C12" s="69">
        <v>652316339333</v>
      </c>
      <c r="D12" s="70">
        <v>34470832777</v>
      </c>
      <c r="E12" s="70">
        <v>617845506556</v>
      </c>
      <c r="F12" s="70">
        <v>51361940683</v>
      </c>
      <c r="G12" s="70">
        <v>505826881811</v>
      </c>
      <c r="H12" s="70">
        <v>60656684062</v>
      </c>
      <c r="I12" s="70">
        <v>652316339333</v>
      </c>
      <c r="J12" s="70">
        <v>34470832777</v>
      </c>
      <c r="K12" s="70">
        <v>617845506556</v>
      </c>
      <c r="L12" s="154">
        <v>51361940683</v>
      </c>
      <c r="M12" s="70">
        <v>505826881811</v>
      </c>
      <c r="N12" s="70">
        <v>60656684062</v>
      </c>
    </row>
    <row r="13" spans="1:14" ht="10.75" customHeight="1">
      <c r="A13" s="158"/>
      <c r="B13" s="159" t="s">
        <v>318</v>
      </c>
      <c r="C13" s="69">
        <v>652316339333</v>
      </c>
      <c r="D13" s="70">
        <v>34470832777</v>
      </c>
      <c r="E13" s="70">
        <v>617845506556</v>
      </c>
      <c r="F13" s="70">
        <v>51361940683</v>
      </c>
      <c r="G13" s="70">
        <v>505826881811</v>
      </c>
      <c r="H13" s="70">
        <v>60656684062</v>
      </c>
      <c r="I13" s="70">
        <v>652316339333</v>
      </c>
      <c r="J13" s="70">
        <v>34470832777</v>
      </c>
      <c r="K13" s="70">
        <v>617845506556</v>
      </c>
      <c r="L13" s="154">
        <v>51361940683</v>
      </c>
      <c r="M13" s="70">
        <v>505826881811</v>
      </c>
      <c r="N13" s="70">
        <v>60656684062</v>
      </c>
    </row>
    <row r="14" spans="1:14" ht="10.75" customHeight="1">
      <c r="A14" s="160" t="s">
        <v>12</v>
      </c>
      <c r="B14" s="159" t="s">
        <v>317</v>
      </c>
      <c r="C14" s="69">
        <v>174491374106</v>
      </c>
      <c r="D14" s="70">
        <v>34470832777</v>
      </c>
      <c r="E14" s="70">
        <v>140020541329</v>
      </c>
      <c r="F14" s="70">
        <v>41706227917</v>
      </c>
      <c r="G14" s="70">
        <v>93690899976</v>
      </c>
      <c r="H14" s="70">
        <v>4623413436</v>
      </c>
      <c r="I14" s="70">
        <v>174491374106</v>
      </c>
      <c r="J14" s="70">
        <v>34470832777</v>
      </c>
      <c r="K14" s="70">
        <v>140020541329</v>
      </c>
      <c r="L14" s="154">
        <v>41706227917</v>
      </c>
      <c r="M14" s="70">
        <v>93690899976</v>
      </c>
      <c r="N14" s="70">
        <v>4623413436</v>
      </c>
    </row>
    <row r="15" spans="1:14" ht="10.75" customHeight="1">
      <c r="A15" s="158"/>
      <c r="B15" s="159" t="s">
        <v>316</v>
      </c>
      <c r="C15" s="69">
        <v>174491374106</v>
      </c>
      <c r="D15" s="70">
        <v>34470832777</v>
      </c>
      <c r="E15" s="70">
        <v>140020541329</v>
      </c>
      <c r="F15" s="70">
        <v>41706227917</v>
      </c>
      <c r="G15" s="70">
        <v>93690899976</v>
      </c>
      <c r="H15" s="70">
        <v>4623413436</v>
      </c>
      <c r="I15" s="70">
        <v>174491374106</v>
      </c>
      <c r="J15" s="70">
        <v>34470832777</v>
      </c>
      <c r="K15" s="70">
        <v>140020541329</v>
      </c>
      <c r="L15" s="154">
        <v>41706227917</v>
      </c>
      <c r="M15" s="70">
        <v>93690899976</v>
      </c>
      <c r="N15" s="70">
        <v>4623413436</v>
      </c>
    </row>
    <row r="16" spans="1:14" ht="10.75" customHeight="1">
      <c r="A16" s="160" t="s">
        <v>5</v>
      </c>
      <c r="B16" s="159" t="s">
        <v>315</v>
      </c>
      <c r="C16" s="69">
        <v>174491374106</v>
      </c>
      <c r="D16" s="70">
        <v>34470832777</v>
      </c>
      <c r="E16" s="70">
        <v>140020541329</v>
      </c>
      <c r="F16" s="70">
        <v>41706227917</v>
      </c>
      <c r="G16" s="70">
        <v>93690899976</v>
      </c>
      <c r="H16" s="70">
        <v>4623413436</v>
      </c>
      <c r="I16" s="70">
        <v>174491374106</v>
      </c>
      <c r="J16" s="70">
        <v>34470832777</v>
      </c>
      <c r="K16" s="70">
        <v>140020541329</v>
      </c>
      <c r="L16" s="154">
        <v>41706227917</v>
      </c>
      <c r="M16" s="70">
        <v>93690899976</v>
      </c>
      <c r="N16" s="70">
        <v>4623413436</v>
      </c>
    </row>
    <row r="17" spans="1:14" ht="10.75" hidden="1" customHeight="1">
      <c r="A17" s="160">
        <v>1</v>
      </c>
      <c r="B17" s="159" t="s">
        <v>314</v>
      </c>
      <c r="C17" s="69">
        <v>11948114238</v>
      </c>
      <c r="D17" s="70">
        <v>0</v>
      </c>
      <c r="E17" s="70">
        <v>11948114238</v>
      </c>
      <c r="F17" s="70">
        <v>10762461139</v>
      </c>
      <c r="G17" s="70">
        <v>1185653099</v>
      </c>
      <c r="H17" s="70">
        <v>0</v>
      </c>
      <c r="I17" s="70">
        <v>11948114238</v>
      </c>
      <c r="J17" s="70">
        <v>0</v>
      </c>
      <c r="K17" s="70">
        <v>11948114238</v>
      </c>
      <c r="L17" s="154">
        <v>10762461139</v>
      </c>
      <c r="M17" s="70">
        <v>1185653099</v>
      </c>
      <c r="N17" s="70">
        <v>0</v>
      </c>
    </row>
    <row r="18" spans="1:14" ht="10.75" hidden="1" customHeight="1">
      <c r="A18" s="160" t="s">
        <v>171</v>
      </c>
      <c r="B18" s="159" t="s">
        <v>313</v>
      </c>
      <c r="C18" s="69">
        <v>336986085</v>
      </c>
      <c r="D18" s="70">
        <v>0</v>
      </c>
      <c r="E18" s="70">
        <v>336986085</v>
      </c>
      <c r="F18" s="70">
        <v>303667405</v>
      </c>
      <c r="G18" s="70">
        <v>33318680</v>
      </c>
      <c r="H18" s="70">
        <v>0</v>
      </c>
      <c r="I18" s="70">
        <v>336986085</v>
      </c>
      <c r="J18" s="70">
        <v>0</v>
      </c>
      <c r="K18" s="70">
        <v>336986085</v>
      </c>
      <c r="L18" s="154">
        <v>303667405</v>
      </c>
      <c r="M18" s="70">
        <v>33318680</v>
      </c>
      <c r="N18" s="70">
        <v>0</v>
      </c>
    </row>
    <row r="19" spans="1:14" ht="10.75" hidden="1" customHeight="1">
      <c r="A19" s="160" t="s">
        <v>312</v>
      </c>
      <c r="B19" s="159" t="s">
        <v>296</v>
      </c>
      <c r="C19" s="69">
        <v>273190236</v>
      </c>
      <c r="D19" s="70">
        <v>0</v>
      </c>
      <c r="E19" s="70">
        <v>273190236</v>
      </c>
      <c r="F19" s="70">
        <v>245871204</v>
      </c>
      <c r="G19" s="70">
        <v>27319032</v>
      </c>
      <c r="H19" s="70">
        <v>0</v>
      </c>
      <c r="I19" s="70">
        <v>273190236</v>
      </c>
      <c r="J19" s="70">
        <v>0</v>
      </c>
      <c r="K19" s="70">
        <v>273190236</v>
      </c>
      <c r="L19" s="154">
        <v>245871204</v>
      </c>
      <c r="M19" s="70">
        <v>27319032</v>
      </c>
      <c r="N19" s="70">
        <v>0</v>
      </c>
    </row>
    <row r="20" spans="1:14" ht="10.75" hidden="1" customHeight="1">
      <c r="A20" s="158"/>
      <c r="B20" s="159" t="s">
        <v>424</v>
      </c>
      <c r="C20" s="69">
        <v>0</v>
      </c>
      <c r="D20" s="70">
        <v>0</v>
      </c>
      <c r="E20" s="70">
        <v>0</v>
      </c>
      <c r="F20" s="70">
        <v>0</v>
      </c>
      <c r="G20" s="70">
        <v>0</v>
      </c>
      <c r="H20" s="70">
        <v>0</v>
      </c>
      <c r="I20" s="70">
        <v>0</v>
      </c>
      <c r="J20" s="70">
        <v>0</v>
      </c>
      <c r="K20" s="70">
        <v>0</v>
      </c>
      <c r="L20" s="154">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154">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154">
        <v>0</v>
      </c>
      <c r="M22" s="70">
        <v>0</v>
      </c>
      <c r="N22" s="70">
        <v>0</v>
      </c>
    </row>
    <row r="23" spans="1:14" ht="10.75" hidden="1" customHeight="1">
      <c r="A23" s="160" t="s">
        <v>310</v>
      </c>
      <c r="B23" s="159" t="s">
        <v>303</v>
      </c>
      <c r="C23" s="69">
        <v>59757997</v>
      </c>
      <c r="D23" s="70">
        <v>0</v>
      </c>
      <c r="E23" s="70">
        <v>59757997</v>
      </c>
      <c r="F23" s="70">
        <v>53782196</v>
      </c>
      <c r="G23" s="70">
        <v>5975801</v>
      </c>
      <c r="H23" s="70">
        <v>0</v>
      </c>
      <c r="I23" s="70">
        <v>59757997</v>
      </c>
      <c r="J23" s="70">
        <v>0</v>
      </c>
      <c r="K23" s="70">
        <v>59757997</v>
      </c>
      <c r="L23" s="154">
        <v>53782196</v>
      </c>
      <c r="M23" s="70">
        <v>5975801</v>
      </c>
      <c r="N23" s="70">
        <v>0</v>
      </c>
    </row>
    <row r="24" spans="1:14" ht="10.75" hidden="1" customHeight="1">
      <c r="A24" s="158"/>
      <c r="B24" s="159" t="s">
        <v>425</v>
      </c>
      <c r="C24" s="69">
        <v>0</v>
      </c>
      <c r="D24" s="70">
        <v>0</v>
      </c>
      <c r="E24" s="70">
        <v>0</v>
      </c>
      <c r="F24" s="70">
        <v>0</v>
      </c>
      <c r="G24" s="70">
        <v>0</v>
      </c>
      <c r="H24" s="70">
        <v>0</v>
      </c>
      <c r="I24" s="70">
        <v>0</v>
      </c>
      <c r="J24" s="70">
        <v>0</v>
      </c>
      <c r="K24" s="70">
        <v>0</v>
      </c>
      <c r="L24" s="154">
        <v>0</v>
      </c>
      <c r="M24" s="70">
        <v>0</v>
      </c>
      <c r="N24" s="70">
        <v>0</v>
      </c>
    </row>
    <row r="25" spans="1:14" ht="10.75" hidden="1" customHeight="1">
      <c r="A25" s="160" t="s">
        <v>309</v>
      </c>
      <c r="B25" s="159" t="s">
        <v>211</v>
      </c>
      <c r="C25" s="69">
        <v>4037852</v>
      </c>
      <c r="D25" s="70">
        <v>0</v>
      </c>
      <c r="E25" s="70">
        <v>4037852</v>
      </c>
      <c r="F25" s="70">
        <v>4014005</v>
      </c>
      <c r="G25" s="70">
        <v>23847</v>
      </c>
      <c r="H25" s="70">
        <v>0</v>
      </c>
      <c r="I25" s="70">
        <v>4037852</v>
      </c>
      <c r="J25" s="70">
        <v>0</v>
      </c>
      <c r="K25" s="70">
        <v>4037852</v>
      </c>
      <c r="L25" s="154">
        <v>4014005</v>
      </c>
      <c r="M25" s="70">
        <v>23847</v>
      </c>
      <c r="N25" s="70">
        <v>0</v>
      </c>
    </row>
    <row r="26" spans="1:14" ht="10.75" hidden="1" customHeight="1">
      <c r="A26" s="158"/>
      <c r="B26" s="159" t="s">
        <v>426</v>
      </c>
      <c r="C26" s="69">
        <v>0</v>
      </c>
      <c r="D26" s="70">
        <v>0</v>
      </c>
      <c r="E26" s="70">
        <v>0</v>
      </c>
      <c r="F26" s="70">
        <v>0</v>
      </c>
      <c r="G26" s="70">
        <v>0</v>
      </c>
      <c r="H26" s="70">
        <v>0</v>
      </c>
      <c r="I26" s="70">
        <v>0</v>
      </c>
      <c r="J26" s="70">
        <v>0</v>
      </c>
      <c r="K26" s="70">
        <v>0</v>
      </c>
      <c r="L26" s="154">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154">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154">
        <v>0</v>
      </c>
      <c r="M28" s="70">
        <v>0</v>
      </c>
      <c r="N28" s="70">
        <v>0</v>
      </c>
    </row>
    <row r="29" spans="1:14" ht="10.75" hidden="1" customHeight="1">
      <c r="A29" s="160" t="s">
        <v>169</v>
      </c>
      <c r="B29" s="159" t="s">
        <v>307</v>
      </c>
      <c r="C29" s="69">
        <v>11611128153</v>
      </c>
      <c r="D29" s="70">
        <v>0</v>
      </c>
      <c r="E29" s="70">
        <v>11611128153</v>
      </c>
      <c r="F29" s="70">
        <v>10458793734</v>
      </c>
      <c r="G29" s="70">
        <v>1152334419</v>
      </c>
      <c r="H29" s="70">
        <v>0</v>
      </c>
      <c r="I29" s="70">
        <v>11611128153</v>
      </c>
      <c r="J29" s="70">
        <v>0</v>
      </c>
      <c r="K29" s="70">
        <v>11611128153</v>
      </c>
      <c r="L29" s="154">
        <v>10458793734</v>
      </c>
      <c r="M29" s="70">
        <v>1152334419</v>
      </c>
      <c r="N29" s="70">
        <v>0</v>
      </c>
    </row>
    <row r="30" spans="1:14" ht="10.75" hidden="1" customHeight="1">
      <c r="A30" s="160" t="s">
        <v>306</v>
      </c>
      <c r="B30" s="159" t="s">
        <v>296</v>
      </c>
      <c r="C30" s="69">
        <v>11159156385</v>
      </c>
      <c r="D30" s="70">
        <v>0</v>
      </c>
      <c r="E30" s="70">
        <v>11159156385</v>
      </c>
      <c r="F30" s="70">
        <v>10043196839</v>
      </c>
      <c r="G30" s="70">
        <v>1115959546</v>
      </c>
      <c r="H30" s="70">
        <v>0</v>
      </c>
      <c r="I30" s="70">
        <v>11159156385</v>
      </c>
      <c r="J30" s="70">
        <v>0</v>
      </c>
      <c r="K30" s="70">
        <v>11159156385</v>
      </c>
      <c r="L30" s="154">
        <v>10043196839</v>
      </c>
      <c r="M30" s="70">
        <v>1115959546</v>
      </c>
      <c r="N30" s="70">
        <v>0</v>
      </c>
    </row>
    <row r="31" spans="1:14" ht="10.75" hidden="1" customHeight="1">
      <c r="A31" s="158"/>
      <c r="B31" s="159" t="s">
        <v>424</v>
      </c>
      <c r="C31" s="69">
        <v>0</v>
      </c>
      <c r="D31" s="70">
        <v>0</v>
      </c>
      <c r="E31" s="70">
        <v>0</v>
      </c>
      <c r="F31" s="70">
        <v>0</v>
      </c>
      <c r="G31" s="70">
        <v>0</v>
      </c>
      <c r="H31" s="70">
        <v>0</v>
      </c>
      <c r="I31" s="70">
        <v>0</v>
      </c>
      <c r="J31" s="70">
        <v>0</v>
      </c>
      <c r="K31" s="70">
        <v>0</v>
      </c>
      <c r="L31" s="154">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154">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154">
        <v>0</v>
      </c>
      <c r="M33" s="70">
        <v>0</v>
      </c>
      <c r="N33" s="70">
        <v>0</v>
      </c>
    </row>
    <row r="34" spans="1:14" ht="10.75" hidden="1" customHeight="1">
      <c r="A34" s="160" t="s">
        <v>304</v>
      </c>
      <c r="B34" s="159" t="s">
        <v>303</v>
      </c>
      <c r="C34" s="69">
        <v>363542372</v>
      </c>
      <c r="D34" s="70">
        <v>0</v>
      </c>
      <c r="E34" s="70">
        <v>363542372</v>
      </c>
      <c r="F34" s="70">
        <v>327188131</v>
      </c>
      <c r="G34" s="70">
        <v>36354241</v>
      </c>
      <c r="H34" s="70">
        <v>0</v>
      </c>
      <c r="I34" s="70">
        <v>363542372</v>
      </c>
      <c r="J34" s="70">
        <v>0</v>
      </c>
      <c r="K34" s="70">
        <v>363542372</v>
      </c>
      <c r="L34" s="154">
        <v>327188131</v>
      </c>
      <c r="M34" s="70">
        <v>36354241</v>
      </c>
      <c r="N34" s="70">
        <v>0</v>
      </c>
    </row>
    <row r="35" spans="1:14" ht="10.75" hidden="1" customHeight="1">
      <c r="A35" s="158"/>
      <c r="B35" s="159" t="s">
        <v>428</v>
      </c>
      <c r="C35" s="69">
        <v>0</v>
      </c>
      <c r="D35" s="70">
        <v>0</v>
      </c>
      <c r="E35" s="70">
        <v>0</v>
      </c>
      <c r="F35" s="70">
        <v>0</v>
      </c>
      <c r="G35" s="70">
        <v>0</v>
      </c>
      <c r="H35" s="70">
        <v>0</v>
      </c>
      <c r="I35" s="70">
        <v>0</v>
      </c>
      <c r="J35" s="70">
        <v>0</v>
      </c>
      <c r="K35" s="70">
        <v>0</v>
      </c>
      <c r="L35" s="154">
        <v>0</v>
      </c>
      <c r="M35" s="70">
        <v>0</v>
      </c>
      <c r="N35" s="70">
        <v>0</v>
      </c>
    </row>
    <row r="36" spans="1:14" ht="10.75" hidden="1" customHeight="1">
      <c r="A36" s="160" t="s">
        <v>302</v>
      </c>
      <c r="B36" s="159" t="s">
        <v>211</v>
      </c>
      <c r="C36" s="69">
        <v>88429396</v>
      </c>
      <c r="D36" s="70">
        <v>0</v>
      </c>
      <c r="E36" s="70">
        <v>88429396</v>
      </c>
      <c r="F36" s="70">
        <v>88408764</v>
      </c>
      <c r="G36" s="70">
        <v>20632</v>
      </c>
      <c r="H36" s="70">
        <v>0</v>
      </c>
      <c r="I36" s="70">
        <v>88429396</v>
      </c>
      <c r="J36" s="70">
        <v>0</v>
      </c>
      <c r="K36" s="70">
        <v>88429396</v>
      </c>
      <c r="L36" s="154">
        <v>88408764</v>
      </c>
      <c r="M36" s="70">
        <v>20632</v>
      </c>
      <c r="N36" s="70">
        <v>0</v>
      </c>
    </row>
    <row r="37" spans="1:14" ht="10.75" hidden="1" customHeight="1">
      <c r="A37" s="158"/>
      <c r="B37" s="159" t="s">
        <v>426</v>
      </c>
      <c r="C37" s="69">
        <v>0</v>
      </c>
      <c r="D37" s="70">
        <v>0</v>
      </c>
      <c r="E37" s="70">
        <v>0</v>
      </c>
      <c r="F37" s="70">
        <v>0</v>
      </c>
      <c r="G37" s="70">
        <v>0</v>
      </c>
      <c r="H37" s="70">
        <v>0</v>
      </c>
      <c r="I37" s="70">
        <v>0</v>
      </c>
      <c r="J37" s="70">
        <v>0</v>
      </c>
      <c r="K37" s="70">
        <v>0</v>
      </c>
      <c r="L37" s="154">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154">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154">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154">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154">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154">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154">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154">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154">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154">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154">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154">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154">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154">
        <v>0</v>
      </c>
      <c r="M50" s="70">
        <v>0</v>
      </c>
      <c r="N50" s="70">
        <v>0</v>
      </c>
    </row>
    <row r="51" spans="1:14" ht="10.75" hidden="1" customHeight="1">
      <c r="A51" s="160">
        <v>3</v>
      </c>
      <c r="B51" s="159" t="s">
        <v>298</v>
      </c>
      <c r="C51" s="69">
        <v>58638554767</v>
      </c>
      <c r="D51" s="70">
        <v>0</v>
      </c>
      <c r="E51" s="70">
        <v>58638554767</v>
      </c>
      <c r="F51" s="70">
        <v>8212365868</v>
      </c>
      <c r="G51" s="70">
        <v>50426188899</v>
      </c>
      <c r="H51" s="70">
        <v>0</v>
      </c>
      <c r="I51" s="70">
        <v>58638554767</v>
      </c>
      <c r="J51" s="70">
        <v>0</v>
      </c>
      <c r="K51" s="70">
        <v>58638554767</v>
      </c>
      <c r="L51" s="154">
        <v>8212365868</v>
      </c>
      <c r="M51" s="70">
        <v>50426188899</v>
      </c>
      <c r="N51" s="70">
        <v>0</v>
      </c>
    </row>
    <row r="52" spans="1:14" ht="10.75" hidden="1" customHeight="1">
      <c r="A52" s="160" t="s">
        <v>297</v>
      </c>
      <c r="B52" s="159" t="s">
        <v>296</v>
      </c>
      <c r="C52" s="69">
        <v>44449823045</v>
      </c>
      <c r="D52" s="70">
        <v>0</v>
      </c>
      <c r="E52" s="70">
        <v>44449823045</v>
      </c>
      <c r="F52" s="70">
        <v>4444981938</v>
      </c>
      <c r="G52" s="70">
        <v>40004841107</v>
      </c>
      <c r="H52" s="70">
        <v>0</v>
      </c>
      <c r="I52" s="70">
        <v>44449823045</v>
      </c>
      <c r="J52" s="70">
        <v>0</v>
      </c>
      <c r="K52" s="70">
        <v>44449823045</v>
      </c>
      <c r="L52" s="154">
        <v>4444981938</v>
      </c>
      <c r="M52" s="70">
        <v>40004841107</v>
      </c>
      <c r="N52" s="70">
        <v>0</v>
      </c>
    </row>
    <row r="53" spans="1:14" ht="10.75" hidden="1" customHeight="1">
      <c r="A53" s="158"/>
      <c r="B53" s="159" t="s">
        <v>424</v>
      </c>
      <c r="C53" s="69">
        <v>0</v>
      </c>
      <c r="D53" s="70">
        <v>0</v>
      </c>
      <c r="E53" s="70">
        <v>0</v>
      </c>
      <c r="F53" s="70">
        <v>0</v>
      </c>
      <c r="G53" s="70">
        <v>0</v>
      </c>
      <c r="H53" s="70">
        <v>0</v>
      </c>
      <c r="I53" s="70">
        <v>0</v>
      </c>
      <c r="J53" s="70">
        <v>0</v>
      </c>
      <c r="K53" s="70">
        <v>0</v>
      </c>
      <c r="L53" s="154">
        <v>0</v>
      </c>
      <c r="M53" s="70">
        <v>0</v>
      </c>
      <c r="N53" s="70">
        <v>0</v>
      </c>
    </row>
    <row r="54" spans="1:14" ht="10.75" hidden="1" customHeight="1">
      <c r="A54" s="160" t="s">
        <v>295</v>
      </c>
      <c r="B54" s="159" t="s">
        <v>294</v>
      </c>
      <c r="C54" s="69">
        <v>54172267</v>
      </c>
      <c r="D54" s="70">
        <v>0</v>
      </c>
      <c r="E54" s="70">
        <v>54172267</v>
      </c>
      <c r="F54" s="70">
        <v>0</v>
      </c>
      <c r="G54" s="70">
        <v>54172267</v>
      </c>
      <c r="H54" s="70">
        <v>0</v>
      </c>
      <c r="I54" s="70">
        <v>54172267</v>
      </c>
      <c r="J54" s="70">
        <v>0</v>
      </c>
      <c r="K54" s="70">
        <v>54172267</v>
      </c>
      <c r="L54" s="154">
        <v>0</v>
      </c>
      <c r="M54" s="70">
        <v>54172267</v>
      </c>
      <c r="N54" s="70">
        <v>0</v>
      </c>
    </row>
    <row r="55" spans="1:14" ht="10.75" hidden="1" customHeight="1">
      <c r="A55" s="158"/>
      <c r="B55" s="159" t="s">
        <v>293</v>
      </c>
      <c r="C55" s="69">
        <v>0</v>
      </c>
      <c r="D55" s="70">
        <v>0</v>
      </c>
      <c r="E55" s="70">
        <v>0</v>
      </c>
      <c r="F55" s="70">
        <v>0</v>
      </c>
      <c r="G55" s="70">
        <v>0</v>
      </c>
      <c r="H55" s="70">
        <v>0</v>
      </c>
      <c r="I55" s="70">
        <v>0</v>
      </c>
      <c r="J55" s="70">
        <v>0</v>
      </c>
      <c r="K55" s="70">
        <v>0</v>
      </c>
      <c r="L55" s="154">
        <v>0</v>
      </c>
      <c r="M55" s="70">
        <v>0</v>
      </c>
      <c r="N55" s="70">
        <v>0</v>
      </c>
    </row>
    <row r="56" spans="1:14" ht="10.75" hidden="1" customHeight="1">
      <c r="A56" s="160" t="s">
        <v>292</v>
      </c>
      <c r="B56" s="159" t="s">
        <v>210</v>
      </c>
      <c r="C56" s="69">
        <v>251166056</v>
      </c>
      <c r="D56" s="70">
        <v>0</v>
      </c>
      <c r="E56" s="70">
        <v>251166056</v>
      </c>
      <c r="F56" s="70">
        <v>25116578</v>
      </c>
      <c r="G56" s="70">
        <v>226049478</v>
      </c>
      <c r="H56" s="70">
        <v>0</v>
      </c>
      <c r="I56" s="70">
        <v>251166056</v>
      </c>
      <c r="J56" s="70">
        <v>0</v>
      </c>
      <c r="K56" s="70">
        <v>251166056</v>
      </c>
      <c r="L56" s="154">
        <v>25116578</v>
      </c>
      <c r="M56" s="70">
        <v>226049478</v>
      </c>
      <c r="N56" s="70">
        <v>0</v>
      </c>
    </row>
    <row r="57" spans="1:14" ht="10.75" hidden="1" customHeight="1">
      <c r="A57" s="158"/>
      <c r="B57" s="159" t="s">
        <v>428</v>
      </c>
      <c r="C57" s="69">
        <v>0</v>
      </c>
      <c r="D57" s="70">
        <v>0</v>
      </c>
      <c r="E57" s="70">
        <v>0</v>
      </c>
      <c r="F57" s="70">
        <v>0</v>
      </c>
      <c r="G57" s="70">
        <v>0</v>
      </c>
      <c r="H57" s="70">
        <v>0</v>
      </c>
      <c r="I57" s="70">
        <v>0</v>
      </c>
      <c r="J57" s="70">
        <v>0</v>
      </c>
      <c r="K57" s="70">
        <v>0</v>
      </c>
      <c r="L57" s="154">
        <v>0</v>
      </c>
      <c r="M57" s="70">
        <v>0</v>
      </c>
      <c r="N57" s="70">
        <v>0</v>
      </c>
    </row>
    <row r="58" spans="1:14" ht="10.75" hidden="1" customHeight="1">
      <c r="A58" s="160" t="s">
        <v>291</v>
      </c>
      <c r="B58" s="159" t="s">
        <v>211</v>
      </c>
      <c r="C58" s="69">
        <v>13883393399</v>
      </c>
      <c r="D58" s="70">
        <v>0</v>
      </c>
      <c r="E58" s="70">
        <v>13883393399</v>
      </c>
      <c r="F58" s="70">
        <v>3742267352</v>
      </c>
      <c r="G58" s="70">
        <v>10141126047</v>
      </c>
      <c r="H58" s="70">
        <v>0</v>
      </c>
      <c r="I58" s="70">
        <v>13883393399</v>
      </c>
      <c r="J58" s="70">
        <v>0</v>
      </c>
      <c r="K58" s="70">
        <v>13883393399</v>
      </c>
      <c r="L58" s="154">
        <v>3742267352</v>
      </c>
      <c r="M58" s="70">
        <v>10141126047</v>
      </c>
      <c r="N58" s="70">
        <v>0</v>
      </c>
    </row>
    <row r="59" spans="1:14" ht="10.75" hidden="1" customHeight="1">
      <c r="A59" s="158"/>
      <c r="B59" s="159" t="s">
        <v>429</v>
      </c>
      <c r="C59" s="69">
        <v>0</v>
      </c>
      <c r="D59" s="70">
        <v>0</v>
      </c>
      <c r="E59" s="70">
        <v>0</v>
      </c>
      <c r="F59" s="70">
        <v>0</v>
      </c>
      <c r="G59" s="70">
        <v>0</v>
      </c>
      <c r="H59" s="70">
        <v>0</v>
      </c>
      <c r="I59" s="70">
        <v>0</v>
      </c>
      <c r="J59" s="70">
        <v>0</v>
      </c>
      <c r="K59" s="70">
        <v>0</v>
      </c>
      <c r="L59" s="154">
        <v>0</v>
      </c>
      <c r="M59" s="70">
        <v>0</v>
      </c>
      <c r="N59" s="70">
        <v>0</v>
      </c>
    </row>
    <row r="60" spans="1:14" ht="10.75" hidden="1" customHeight="1">
      <c r="A60" s="158"/>
      <c r="B60" s="159" t="s">
        <v>290</v>
      </c>
      <c r="C60" s="69">
        <v>12436721598</v>
      </c>
      <c r="D60" s="70">
        <v>0</v>
      </c>
      <c r="E60" s="70">
        <v>12436721598</v>
      </c>
      <c r="F60" s="70">
        <v>3731016452</v>
      </c>
      <c r="G60" s="70">
        <v>8705705146</v>
      </c>
      <c r="H60" s="70">
        <v>0</v>
      </c>
      <c r="I60" s="70">
        <v>12436721598</v>
      </c>
      <c r="J60" s="70">
        <v>0</v>
      </c>
      <c r="K60" s="70">
        <v>12436721598</v>
      </c>
      <c r="L60" s="154">
        <v>3731016452</v>
      </c>
      <c r="M60" s="70">
        <v>8705705146</v>
      </c>
      <c r="N60" s="70">
        <v>0</v>
      </c>
    </row>
    <row r="61" spans="1:14" ht="10.75" hidden="1" customHeight="1">
      <c r="A61" s="160" t="s">
        <v>289</v>
      </c>
      <c r="B61" s="159" t="s">
        <v>430</v>
      </c>
      <c r="C61" s="69">
        <v>0</v>
      </c>
      <c r="D61" s="70">
        <v>0</v>
      </c>
      <c r="E61" s="70">
        <v>0</v>
      </c>
      <c r="F61" s="70">
        <v>0</v>
      </c>
      <c r="G61" s="70">
        <v>0</v>
      </c>
      <c r="H61" s="70">
        <v>0</v>
      </c>
      <c r="I61" s="70">
        <v>0</v>
      </c>
      <c r="J61" s="70">
        <v>0</v>
      </c>
      <c r="K61" s="70">
        <v>0</v>
      </c>
      <c r="L61" s="154">
        <v>0</v>
      </c>
      <c r="M61" s="70">
        <v>0</v>
      </c>
      <c r="N61" s="70">
        <v>0</v>
      </c>
    </row>
    <row r="62" spans="1:14" ht="10.75" hidden="1" customHeight="1">
      <c r="A62" s="160">
        <v>4</v>
      </c>
      <c r="B62" s="159" t="s">
        <v>288</v>
      </c>
      <c r="C62" s="69">
        <v>9844709713</v>
      </c>
      <c r="D62" s="70">
        <v>0</v>
      </c>
      <c r="E62" s="70">
        <v>9844709713</v>
      </c>
      <c r="F62" s="70">
        <v>984470492</v>
      </c>
      <c r="G62" s="70">
        <v>8860239221</v>
      </c>
      <c r="H62" s="70">
        <v>0</v>
      </c>
      <c r="I62" s="70">
        <v>9844709713</v>
      </c>
      <c r="J62" s="70">
        <v>0</v>
      </c>
      <c r="K62" s="70">
        <v>9844709713</v>
      </c>
      <c r="L62" s="154">
        <v>984470492</v>
      </c>
      <c r="M62" s="70">
        <v>8860239221</v>
      </c>
      <c r="N62" s="70">
        <v>0</v>
      </c>
    </row>
    <row r="63" spans="1:14" ht="10.75" hidden="1" customHeight="1">
      <c r="A63" s="160">
        <v>5</v>
      </c>
      <c r="B63" s="159" t="s">
        <v>287</v>
      </c>
      <c r="C63" s="69">
        <v>49759040978</v>
      </c>
      <c r="D63" s="70">
        <v>31245967618</v>
      </c>
      <c r="E63" s="70">
        <v>18513073360</v>
      </c>
      <c r="F63" s="70">
        <v>18513073360</v>
      </c>
      <c r="G63" s="70">
        <v>0</v>
      </c>
      <c r="H63" s="70">
        <v>0</v>
      </c>
      <c r="I63" s="70">
        <v>49759040978</v>
      </c>
      <c r="J63" s="70">
        <v>31245967618</v>
      </c>
      <c r="K63" s="70">
        <v>18513073360</v>
      </c>
      <c r="L63" s="154">
        <v>18513073360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154">
        <v>0</v>
      </c>
      <c r="M64" s="70">
        <v>0</v>
      </c>
      <c r="N64" s="70">
        <v>0</v>
      </c>
    </row>
    <row r="65" spans="1:14" ht="10.75" hidden="1" customHeight="1">
      <c r="A65" s="158"/>
      <c r="B65" s="159" t="s">
        <v>285</v>
      </c>
      <c r="C65" s="69">
        <v>4315462</v>
      </c>
      <c r="D65" s="70">
        <v>0</v>
      </c>
      <c r="E65" s="70">
        <v>4315462</v>
      </c>
      <c r="F65" s="70">
        <v>4315462</v>
      </c>
      <c r="G65" s="70">
        <v>0</v>
      </c>
      <c r="H65" s="70">
        <v>0</v>
      </c>
      <c r="I65" s="70">
        <v>4315462</v>
      </c>
      <c r="J65" s="70">
        <v>0</v>
      </c>
      <c r="K65" s="70">
        <v>4315462</v>
      </c>
      <c r="L65" s="154">
        <v>4315462</v>
      </c>
      <c r="M65" s="70">
        <v>0</v>
      </c>
      <c r="N65" s="70">
        <v>0</v>
      </c>
    </row>
    <row r="66" spans="1:14" ht="10.75" hidden="1" customHeight="1">
      <c r="A66" s="160">
        <v>6</v>
      </c>
      <c r="B66" s="159" t="s">
        <v>284</v>
      </c>
      <c r="C66" s="69">
        <v>11464511484</v>
      </c>
      <c r="D66" s="70">
        <v>0</v>
      </c>
      <c r="E66" s="70">
        <v>11464511484</v>
      </c>
      <c r="F66" s="70">
        <v>0</v>
      </c>
      <c r="G66" s="70">
        <v>10217697435</v>
      </c>
      <c r="H66" s="70">
        <v>1246814049</v>
      </c>
      <c r="I66" s="70">
        <v>11464511484</v>
      </c>
      <c r="J66" s="70">
        <v>0</v>
      </c>
      <c r="K66" s="70">
        <v>11464511484</v>
      </c>
      <c r="L66" s="154">
        <v>0</v>
      </c>
      <c r="M66" s="70">
        <v>10217697435</v>
      </c>
      <c r="N66" s="70">
        <v>1246814049</v>
      </c>
    </row>
    <row r="67" spans="1:14" ht="10.75" hidden="1" customHeight="1">
      <c r="A67" s="160">
        <v>7</v>
      </c>
      <c r="B67" s="159" t="s">
        <v>431</v>
      </c>
      <c r="C67" s="69">
        <v>3163214176</v>
      </c>
      <c r="D67" s="70">
        <v>950656403</v>
      </c>
      <c r="E67" s="70">
        <v>2212557773</v>
      </c>
      <c r="F67" s="70">
        <v>33683000</v>
      </c>
      <c r="G67" s="70">
        <v>872829148</v>
      </c>
      <c r="H67" s="70">
        <v>1306045625</v>
      </c>
      <c r="I67" s="70">
        <v>3163214176</v>
      </c>
      <c r="J67" s="70">
        <v>950656403</v>
      </c>
      <c r="K67" s="70">
        <v>2212557773</v>
      </c>
      <c r="L67" s="154">
        <v>33683000</v>
      </c>
      <c r="M67" s="70">
        <v>872829148</v>
      </c>
      <c r="N67" s="70">
        <v>1306045625</v>
      </c>
    </row>
    <row r="68" spans="1:14" ht="10.75" hidden="1" customHeight="1">
      <c r="A68" s="158"/>
      <c r="B68" s="159" t="s">
        <v>283</v>
      </c>
      <c r="C68" s="69">
        <v>11681400</v>
      </c>
      <c r="D68" s="70">
        <v>0</v>
      </c>
      <c r="E68" s="70">
        <v>11681400</v>
      </c>
      <c r="F68" s="70">
        <v>0</v>
      </c>
      <c r="G68" s="70">
        <v>0</v>
      </c>
      <c r="H68" s="70">
        <v>11681400</v>
      </c>
      <c r="I68" s="70">
        <v>11681400</v>
      </c>
      <c r="J68" s="70">
        <v>0</v>
      </c>
      <c r="K68" s="70">
        <v>11681400</v>
      </c>
      <c r="L68" s="154">
        <v>0</v>
      </c>
      <c r="M68" s="70">
        <v>0</v>
      </c>
      <c r="N68" s="70">
        <v>11681400</v>
      </c>
    </row>
    <row r="69" spans="1:14" ht="10.75" hidden="1" customHeight="1">
      <c r="A69" s="158"/>
      <c r="B69" s="159" t="s">
        <v>282</v>
      </c>
      <c r="C69" s="69">
        <v>0</v>
      </c>
      <c r="D69" s="70">
        <v>0</v>
      </c>
      <c r="E69" s="70">
        <v>0</v>
      </c>
      <c r="F69" s="70">
        <v>0</v>
      </c>
      <c r="G69" s="70">
        <v>0</v>
      </c>
      <c r="H69" s="70">
        <v>0</v>
      </c>
      <c r="I69" s="70">
        <v>0</v>
      </c>
      <c r="J69" s="70">
        <v>0</v>
      </c>
      <c r="K69" s="70">
        <v>0</v>
      </c>
      <c r="L69" s="154">
        <v>0</v>
      </c>
      <c r="M69" s="70">
        <v>0</v>
      </c>
      <c r="N69" s="70">
        <v>0</v>
      </c>
    </row>
    <row r="70" spans="1:14" ht="10.75" hidden="1" customHeight="1">
      <c r="A70" s="158"/>
      <c r="B70" s="159" t="s">
        <v>281</v>
      </c>
      <c r="C70" s="69">
        <v>673258608</v>
      </c>
      <c r="D70" s="70">
        <v>0</v>
      </c>
      <c r="E70" s="70">
        <v>673258608</v>
      </c>
      <c r="F70" s="70">
        <v>0</v>
      </c>
      <c r="G70" s="70">
        <v>673258608</v>
      </c>
      <c r="H70" s="70">
        <v>0</v>
      </c>
      <c r="I70" s="70">
        <v>673258608</v>
      </c>
      <c r="J70" s="70">
        <v>0</v>
      </c>
      <c r="K70" s="70">
        <v>673258608</v>
      </c>
      <c r="L70" s="154">
        <v>0</v>
      </c>
      <c r="M70" s="70">
        <v>673258608</v>
      </c>
      <c r="N70" s="70">
        <v>0</v>
      </c>
    </row>
    <row r="71" spans="1:14" ht="10.75" hidden="1" customHeight="1">
      <c r="A71" s="158"/>
      <c r="B71" s="159" t="s">
        <v>280</v>
      </c>
      <c r="C71" s="69">
        <v>0</v>
      </c>
      <c r="D71" s="70">
        <v>0</v>
      </c>
      <c r="E71" s="70">
        <v>0</v>
      </c>
      <c r="F71" s="70">
        <v>0</v>
      </c>
      <c r="G71" s="70">
        <v>0</v>
      </c>
      <c r="H71" s="70">
        <v>0</v>
      </c>
      <c r="I71" s="70">
        <v>0</v>
      </c>
      <c r="J71" s="70">
        <v>0</v>
      </c>
      <c r="K71" s="70">
        <v>0</v>
      </c>
      <c r="L71" s="154">
        <v>0</v>
      </c>
      <c r="M71" s="70">
        <v>0</v>
      </c>
      <c r="N71" s="70">
        <v>0</v>
      </c>
    </row>
    <row r="72" spans="1:14" ht="10.75" hidden="1" customHeight="1">
      <c r="A72" s="158"/>
      <c r="B72" s="159" t="s">
        <v>432</v>
      </c>
      <c r="C72" s="69">
        <v>0</v>
      </c>
      <c r="D72" s="70">
        <v>0</v>
      </c>
      <c r="E72" s="70">
        <v>0</v>
      </c>
      <c r="F72" s="70">
        <v>0</v>
      </c>
      <c r="G72" s="70">
        <v>0</v>
      </c>
      <c r="H72" s="70">
        <v>0</v>
      </c>
      <c r="I72" s="70">
        <v>0</v>
      </c>
      <c r="J72" s="70">
        <v>0</v>
      </c>
      <c r="K72" s="70">
        <v>0</v>
      </c>
      <c r="L72" s="154">
        <v>0</v>
      </c>
      <c r="M72" s="70">
        <v>0</v>
      </c>
      <c r="N72" s="70">
        <v>0</v>
      </c>
    </row>
    <row r="73" spans="1:14" ht="10.75" hidden="1" customHeight="1">
      <c r="A73" s="160" t="s">
        <v>279</v>
      </c>
      <c r="B73" s="159" t="s">
        <v>433</v>
      </c>
      <c r="C73" s="69">
        <v>964656403</v>
      </c>
      <c r="D73" s="70">
        <v>950656403</v>
      </c>
      <c r="E73" s="70">
        <v>14000000</v>
      </c>
      <c r="F73" s="70">
        <v>0</v>
      </c>
      <c r="G73" s="70">
        <v>0</v>
      </c>
      <c r="H73" s="70">
        <v>14000000</v>
      </c>
      <c r="I73" s="70">
        <v>964656403</v>
      </c>
      <c r="J73" s="70">
        <v>950656403</v>
      </c>
      <c r="K73" s="70">
        <v>14000000</v>
      </c>
      <c r="L73" s="154">
        <v>0</v>
      </c>
      <c r="M73" s="70">
        <v>0</v>
      </c>
      <c r="N73" s="70">
        <v>14000000</v>
      </c>
    </row>
    <row r="74" spans="1:14" ht="10.75" hidden="1" customHeight="1">
      <c r="A74" s="160" t="s">
        <v>278</v>
      </c>
      <c r="B74" s="159" t="s">
        <v>434</v>
      </c>
      <c r="C74" s="69">
        <v>146562877</v>
      </c>
      <c r="D74" s="70">
        <v>0</v>
      </c>
      <c r="E74" s="70">
        <v>146562877</v>
      </c>
      <c r="F74" s="70">
        <v>33683000</v>
      </c>
      <c r="G74" s="70">
        <v>34325930</v>
      </c>
      <c r="H74" s="70">
        <v>78553947</v>
      </c>
      <c r="I74" s="70">
        <v>146562877</v>
      </c>
      <c r="J74" s="70">
        <v>0</v>
      </c>
      <c r="K74" s="70">
        <v>146562877</v>
      </c>
      <c r="L74" s="154">
        <v>33683000</v>
      </c>
      <c r="M74" s="70">
        <v>34325930</v>
      </c>
      <c r="N74" s="70">
        <v>78553947</v>
      </c>
    </row>
    <row r="75" spans="1:14" ht="10.75" hidden="1" customHeight="1">
      <c r="A75" s="160" t="s">
        <v>277</v>
      </c>
      <c r="B75" s="159" t="s">
        <v>435</v>
      </c>
      <c r="C75" s="69">
        <v>1443557458</v>
      </c>
      <c r="D75" s="70">
        <v>0</v>
      </c>
      <c r="E75" s="70">
        <v>1443557458</v>
      </c>
      <c r="F75" s="70">
        <v>0</v>
      </c>
      <c r="G75" s="70">
        <v>838503218</v>
      </c>
      <c r="H75" s="70">
        <v>605054240</v>
      </c>
      <c r="I75" s="70">
        <v>1443557458</v>
      </c>
      <c r="J75" s="70">
        <v>0</v>
      </c>
      <c r="K75" s="70">
        <v>1443557458</v>
      </c>
      <c r="L75" s="154">
        <v>0</v>
      </c>
      <c r="M75" s="70">
        <v>838503218</v>
      </c>
      <c r="N75" s="70">
        <v>605054240</v>
      </c>
    </row>
    <row r="76" spans="1:14" ht="10.75" hidden="1" customHeight="1">
      <c r="A76" s="160" t="s">
        <v>276</v>
      </c>
      <c r="B76" s="159" t="s">
        <v>436</v>
      </c>
      <c r="C76" s="69">
        <v>608437438</v>
      </c>
      <c r="D76" s="70">
        <v>0</v>
      </c>
      <c r="E76" s="70">
        <v>608437438</v>
      </c>
      <c r="F76" s="70">
        <v>0</v>
      </c>
      <c r="G76" s="70">
        <v>0</v>
      </c>
      <c r="H76" s="70">
        <v>608437438</v>
      </c>
      <c r="I76" s="70">
        <v>608437438</v>
      </c>
      <c r="J76" s="70">
        <v>0</v>
      </c>
      <c r="K76" s="70">
        <v>608437438</v>
      </c>
      <c r="L76" s="154">
        <v>0</v>
      </c>
      <c r="M76" s="70">
        <v>0</v>
      </c>
      <c r="N76" s="70">
        <v>608437438</v>
      </c>
    </row>
    <row r="77" spans="1:14" ht="10.75" hidden="1" customHeight="1">
      <c r="A77" s="160">
        <v>8</v>
      </c>
      <c r="B77" s="159" t="s">
        <v>437</v>
      </c>
      <c r="C77" s="69">
        <v>25990685202</v>
      </c>
      <c r="D77" s="70">
        <v>0</v>
      </c>
      <c r="E77" s="70">
        <v>25990685202</v>
      </c>
      <c r="F77" s="70">
        <v>2672656300</v>
      </c>
      <c r="G77" s="70">
        <v>21408576305</v>
      </c>
      <c r="H77" s="70">
        <v>1909452597</v>
      </c>
      <c r="I77" s="70">
        <v>25990685202</v>
      </c>
      <c r="J77" s="70">
        <v>0</v>
      </c>
      <c r="K77" s="70">
        <v>25990685202</v>
      </c>
      <c r="L77" s="154">
        <v>2672656300</v>
      </c>
      <c r="M77" s="70">
        <v>21408576305</v>
      </c>
      <c r="N77" s="70">
        <v>1909452597</v>
      </c>
    </row>
    <row r="78" spans="1:14" ht="10.75" hidden="1" customHeight="1">
      <c r="A78" s="160" t="s">
        <v>275</v>
      </c>
      <c r="B78" s="159" t="s">
        <v>274</v>
      </c>
      <c r="C78" s="69">
        <v>0</v>
      </c>
      <c r="D78" s="70">
        <v>0</v>
      </c>
      <c r="E78" s="70">
        <v>0</v>
      </c>
      <c r="F78" s="70">
        <v>0</v>
      </c>
      <c r="G78" s="70">
        <v>0</v>
      </c>
      <c r="H78" s="70">
        <v>0</v>
      </c>
      <c r="I78" s="70">
        <v>0</v>
      </c>
      <c r="J78" s="70">
        <v>0</v>
      </c>
      <c r="K78" s="70">
        <v>0</v>
      </c>
      <c r="L78" s="154">
        <v>0</v>
      </c>
      <c r="M78" s="70">
        <v>0</v>
      </c>
      <c r="N78" s="70">
        <v>0</v>
      </c>
    </row>
    <row r="79" spans="1:14" ht="10.75" hidden="1" customHeight="1">
      <c r="A79" s="160" t="s">
        <v>273</v>
      </c>
      <c r="B79" s="159" t="s">
        <v>272</v>
      </c>
      <c r="C79" s="69">
        <v>148510718</v>
      </c>
      <c r="D79" s="70">
        <v>0</v>
      </c>
      <c r="E79" s="70">
        <v>148510718</v>
      </c>
      <c r="F79" s="70">
        <v>0</v>
      </c>
      <c r="G79" s="70">
        <v>0</v>
      </c>
      <c r="H79" s="70">
        <v>148510718</v>
      </c>
      <c r="I79" s="70">
        <v>148510718</v>
      </c>
      <c r="J79" s="70">
        <v>0</v>
      </c>
      <c r="K79" s="70">
        <v>148510718</v>
      </c>
      <c r="L79" s="154">
        <v>0</v>
      </c>
      <c r="M79" s="70">
        <v>0</v>
      </c>
      <c r="N79" s="70">
        <v>148510718</v>
      </c>
    </row>
    <row r="80" spans="1:14" ht="10.75" hidden="1" customHeight="1">
      <c r="A80" s="160" t="s">
        <v>271</v>
      </c>
      <c r="B80" s="159" t="s">
        <v>438</v>
      </c>
      <c r="C80" s="69">
        <v>2797630329</v>
      </c>
      <c r="D80" s="70">
        <v>0</v>
      </c>
      <c r="E80" s="70">
        <v>2797630329</v>
      </c>
      <c r="F80" s="70">
        <v>559526046</v>
      </c>
      <c r="G80" s="70">
        <v>2238104283</v>
      </c>
      <c r="H80" s="70">
        <v>0</v>
      </c>
      <c r="I80" s="70">
        <v>2797630329</v>
      </c>
      <c r="J80" s="70">
        <v>0</v>
      </c>
      <c r="K80" s="70">
        <v>2797630329</v>
      </c>
      <c r="L80" s="154">
        <v>559526046</v>
      </c>
      <c r="M80" s="70">
        <v>2238104283</v>
      </c>
      <c r="N80" s="70">
        <v>0</v>
      </c>
    </row>
    <row r="81" spans="1:14" ht="10.75" hidden="1" customHeight="1">
      <c r="A81" s="158"/>
      <c r="B81" s="159" t="s">
        <v>439</v>
      </c>
      <c r="C81" s="69">
        <v>0</v>
      </c>
      <c r="D81" s="70">
        <v>0</v>
      </c>
      <c r="E81" s="70">
        <v>0</v>
      </c>
      <c r="F81" s="70">
        <v>0</v>
      </c>
      <c r="G81" s="70">
        <v>0</v>
      </c>
      <c r="H81" s="70">
        <v>0</v>
      </c>
      <c r="I81" s="70">
        <v>0</v>
      </c>
      <c r="J81" s="70">
        <v>0</v>
      </c>
      <c r="K81" s="70">
        <v>0</v>
      </c>
      <c r="L81" s="154">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154">
        <v>0</v>
      </c>
      <c r="M82" s="70">
        <v>0</v>
      </c>
      <c r="N82" s="70">
        <v>0</v>
      </c>
    </row>
    <row r="83" spans="1:14" ht="10.75" hidden="1" customHeight="1">
      <c r="A83" s="160" t="s">
        <v>270</v>
      </c>
      <c r="B83" s="159" t="s">
        <v>269</v>
      </c>
      <c r="C83" s="69">
        <v>23044544155</v>
      </c>
      <c r="D83" s="70">
        <v>0</v>
      </c>
      <c r="E83" s="70">
        <v>23044544155</v>
      </c>
      <c r="F83" s="70">
        <v>2113130254</v>
      </c>
      <c r="G83" s="70">
        <v>19170472022</v>
      </c>
      <c r="H83" s="70">
        <v>1760941879</v>
      </c>
      <c r="I83" s="70">
        <v>23044544155</v>
      </c>
      <c r="J83" s="70">
        <v>0</v>
      </c>
      <c r="K83" s="70">
        <v>23044544155</v>
      </c>
      <c r="L83" s="154">
        <v>2113130254</v>
      </c>
      <c r="M83" s="70">
        <v>19170472022</v>
      </c>
      <c r="N83" s="70">
        <v>1760941879</v>
      </c>
    </row>
    <row r="84" spans="1:14" ht="10.75" hidden="1" customHeight="1">
      <c r="A84" s="158"/>
      <c r="B84" s="159" t="s">
        <v>441</v>
      </c>
      <c r="C84" s="69">
        <v>0</v>
      </c>
      <c r="D84" s="70">
        <v>0</v>
      </c>
      <c r="E84" s="70">
        <v>0</v>
      </c>
      <c r="F84" s="70">
        <v>0</v>
      </c>
      <c r="G84" s="70">
        <v>0</v>
      </c>
      <c r="H84" s="70">
        <v>0</v>
      </c>
      <c r="I84" s="70">
        <v>0</v>
      </c>
      <c r="J84" s="70">
        <v>0</v>
      </c>
      <c r="K84" s="70">
        <v>0</v>
      </c>
      <c r="L84" s="154">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154">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154">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154">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154">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154">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154">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154">
        <v>0</v>
      </c>
      <c r="M91" s="70">
        <v>0</v>
      </c>
      <c r="N91" s="70">
        <v>0</v>
      </c>
    </row>
    <row r="92" spans="1:14" ht="10.75" hidden="1" customHeight="1">
      <c r="A92" s="160">
        <v>10</v>
      </c>
      <c r="B92" s="159" t="s">
        <v>442</v>
      </c>
      <c r="C92" s="69">
        <v>1394280598</v>
      </c>
      <c r="D92" s="70">
        <v>728532103</v>
      </c>
      <c r="E92" s="70">
        <v>665748495</v>
      </c>
      <c r="F92" s="70">
        <v>312228045</v>
      </c>
      <c r="G92" s="70">
        <v>353520450</v>
      </c>
      <c r="H92" s="70">
        <v>0</v>
      </c>
      <c r="I92" s="70">
        <v>1394280598</v>
      </c>
      <c r="J92" s="70">
        <v>728532103</v>
      </c>
      <c r="K92" s="70">
        <v>665748495</v>
      </c>
      <c r="L92" s="154">
        <v>312228045</v>
      </c>
      <c r="M92" s="70">
        <v>353520450</v>
      </c>
      <c r="N92" s="70">
        <v>0</v>
      </c>
    </row>
    <row r="93" spans="1:14" ht="10.75" hidden="1" customHeight="1">
      <c r="A93" s="160" t="s">
        <v>257</v>
      </c>
      <c r="B93" s="159" t="s">
        <v>256</v>
      </c>
      <c r="C93" s="69">
        <v>326592000</v>
      </c>
      <c r="D93" s="70">
        <v>0</v>
      </c>
      <c r="E93" s="70">
        <v>326592000</v>
      </c>
      <c r="F93" s="70">
        <v>0</v>
      </c>
      <c r="G93" s="70">
        <v>326592000</v>
      </c>
      <c r="H93" s="70">
        <v>0</v>
      </c>
      <c r="I93" s="70">
        <v>326592000</v>
      </c>
      <c r="J93" s="70">
        <v>0</v>
      </c>
      <c r="K93" s="70">
        <v>326592000</v>
      </c>
      <c r="L93" s="154">
        <v>0</v>
      </c>
      <c r="M93" s="70">
        <v>326592000</v>
      </c>
      <c r="N93" s="70">
        <v>0</v>
      </c>
    </row>
    <row r="94" spans="1:14" ht="10.75" hidden="1" customHeight="1">
      <c r="A94" s="158"/>
      <c r="B94" s="159" t="s">
        <v>251</v>
      </c>
      <c r="C94" s="69">
        <v>0</v>
      </c>
      <c r="D94" s="70">
        <v>0</v>
      </c>
      <c r="E94" s="70">
        <v>0</v>
      </c>
      <c r="F94" s="70">
        <v>0</v>
      </c>
      <c r="G94" s="70">
        <v>0</v>
      </c>
      <c r="H94" s="70">
        <v>0</v>
      </c>
      <c r="I94" s="70">
        <v>0</v>
      </c>
      <c r="J94" s="70">
        <v>0</v>
      </c>
      <c r="K94" s="70">
        <v>0</v>
      </c>
      <c r="L94" s="154">
        <v>0</v>
      </c>
      <c r="M94" s="70">
        <v>0</v>
      </c>
      <c r="N94" s="70">
        <v>0</v>
      </c>
    </row>
    <row r="95" spans="1:14" ht="10.75" hidden="1" customHeight="1">
      <c r="A95" s="158"/>
      <c r="B95" s="159" t="s">
        <v>250</v>
      </c>
      <c r="C95" s="69">
        <v>326592000</v>
      </c>
      <c r="D95" s="70">
        <v>0</v>
      </c>
      <c r="E95" s="70">
        <v>326592000</v>
      </c>
      <c r="F95" s="70">
        <v>0</v>
      </c>
      <c r="G95" s="70">
        <v>326592000</v>
      </c>
      <c r="H95" s="70">
        <v>0</v>
      </c>
      <c r="I95" s="70">
        <v>326592000</v>
      </c>
      <c r="J95" s="70">
        <v>0</v>
      </c>
      <c r="K95" s="70">
        <v>326592000</v>
      </c>
      <c r="L95" s="154">
        <v>0</v>
      </c>
      <c r="M95" s="70">
        <v>326592000</v>
      </c>
      <c r="N95" s="70">
        <v>0</v>
      </c>
    </row>
    <row r="96" spans="1:14" ht="10.75" hidden="1" customHeight="1">
      <c r="A96" s="160" t="s">
        <v>255</v>
      </c>
      <c r="B96" s="159" t="s">
        <v>254</v>
      </c>
      <c r="C96" s="69">
        <v>0</v>
      </c>
      <c r="D96" s="70">
        <v>0</v>
      </c>
      <c r="E96" s="70">
        <v>0</v>
      </c>
      <c r="F96" s="70">
        <v>0</v>
      </c>
      <c r="G96" s="70">
        <v>0</v>
      </c>
      <c r="H96" s="70">
        <v>0</v>
      </c>
      <c r="I96" s="70">
        <v>0</v>
      </c>
      <c r="J96" s="70">
        <v>0</v>
      </c>
      <c r="K96" s="70">
        <v>0</v>
      </c>
      <c r="L96" s="154">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154">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154">
        <v>0</v>
      </c>
      <c r="M98" s="70">
        <v>0</v>
      </c>
      <c r="N98" s="70">
        <v>0</v>
      </c>
    </row>
    <row r="99" spans="1:14" ht="10.75" hidden="1" customHeight="1">
      <c r="A99" s="160" t="s">
        <v>253</v>
      </c>
      <c r="B99" s="159" t="s">
        <v>252</v>
      </c>
      <c r="C99" s="69">
        <v>1067688598</v>
      </c>
      <c r="D99" s="70">
        <v>728532103</v>
      </c>
      <c r="E99" s="70">
        <v>339156495</v>
      </c>
      <c r="F99" s="70">
        <v>312228045</v>
      </c>
      <c r="G99" s="70">
        <v>26928450</v>
      </c>
      <c r="H99" s="70">
        <v>0</v>
      </c>
      <c r="I99" s="70">
        <v>1067688598</v>
      </c>
      <c r="J99" s="70">
        <v>728532103</v>
      </c>
      <c r="K99" s="70">
        <v>339156495</v>
      </c>
      <c r="L99" s="154">
        <v>312228045</v>
      </c>
      <c r="M99" s="70">
        <v>26928450</v>
      </c>
      <c r="N99" s="70">
        <v>0</v>
      </c>
    </row>
    <row r="100" spans="1:14" ht="10.75" hidden="1" customHeight="1">
      <c r="A100" s="158"/>
      <c r="B100" s="159" t="s">
        <v>251</v>
      </c>
      <c r="C100" s="69">
        <v>1040760148</v>
      </c>
      <c r="D100" s="70">
        <v>728532103</v>
      </c>
      <c r="E100" s="70">
        <v>312228045</v>
      </c>
      <c r="F100" s="70">
        <v>312228045</v>
      </c>
      <c r="G100" s="70">
        <v>0</v>
      </c>
      <c r="H100" s="70">
        <v>0</v>
      </c>
      <c r="I100" s="70">
        <v>1040760148</v>
      </c>
      <c r="J100" s="70">
        <v>728532103</v>
      </c>
      <c r="K100" s="70">
        <v>312228045</v>
      </c>
      <c r="L100" s="154">
        <v>312228045</v>
      </c>
      <c r="M100" s="70">
        <v>0</v>
      </c>
      <c r="N100" s="70">
        <v>0</v>
      </c>
    </row>
    <row r="101" spans="1:14" ht="10.75" hidden="1" customHeight="1">
      <c r="A101" s="158"/>
      <c r="B101" s="159" t="s">
        <v>250</v>
      </c>
      <c r="C101" s="69">
        <v>26928450</v>
      </c>
      <c r="D101" s="70">
        <v>0</v>
      </c>
      <c r="E101" s="70">
        <v>26928450</v>
      </c>
      <c r="F101" s="70">
        <v>0</v>
      </c>
      <c r="G101" s="70">
        <v>26928450</v>
      </c>
      <c r="H101" s="70">
        <v>0</v>
      </c>
      <c r="I101" s="70">
        <v>26928450</v>
      </c>
      <c r="J101" s="70">
        <v>0</v>
      </c>
      <c r="K101" s="70">
        <v>26928450</v>
      </c>
      <c r="L101" s="154">
        <v>0</v>
      </c>
      <c r="M101" s="70">
        <v>26928450</v>
      </c>
      <c r="N101" s="70">
        <v>0</v>
      </c>
    </row>
    <row r="102" spans="1:14" ht="10.75" hidden="1" customHeight="1">
      <c r="A102" s="160">
        <v>11</v>
      </c>
      <c r="B102" s="159" t="s">
        <v>249</v>
      </c>
      <c r="C102" s="69">
        <v>2288262950</v>
      </c>
      <c r="D102" s="70">
        <v>1545676653</v>
      </c>
      <c r="E102" s="70">
        <v>742586297</v>
      </c>
      <c r="F102" s="70">
        <v>215289713</v>
      </c>
      <c r="G102" s="70">
        <v>366195419</v>
      </c>
      <c r="H102" s="70">
        <v>161101165</v>
      </c>
      <c r="I102" s="70">
        <v>2288262950</v>
      </c>
      <c r="J102" s="70">
        <v>1545676653</v>
      </c>
      <c r="K102" s="70">
        <v>742586297</v>
      </c>
      <c r="L102" s="154">
        <v>215289713</v>
      </c>
      <c r="M102" s="70">
        <v>366195419</v>
      </c>
      <c r="N102" s="70">
        <v>161101165</v>
      </c>
    </row>
    <row r="103" spans="1:14" ht="10.75" hidden="1" customHeight="1">
      <c r="A103" s="160" t="s">
        <v>248</v>
      </c>
      <c r="B103" s="159" t="s">
        <v>247</v>
      </c>
      <c r="C103" s="69">
        <v>0</v>
      </c>
      <c r="D103" s="70">
        <v>0</v>
      </c>
      <c r="E103" s="70">
        <v>0</v>
      </c>
      <c r="F103" s="70">
        <v>0</v>
      </c>
      <c r="G103" s="70">
        <v>0</v>
      </c>
      <c r="H103" s="70">
        <v>0</v>
      </c>
      <c r="I103" s="70">
        <v>0</v>
      </c>
      <c r="J103" s="70">
        <v>0</v>
      </c>
      <c r="K103" s="70">
        <v>0</v>
      </c>
      <c r="L103" s="154">
        <v>0</v>
      </c>
      <c r="M103" s="70">
        <v>0</v>
      </c>
      <c r="N103" s="70">
        <v>0</v>
      </c>
    </row>
    <row r="104" spans="1:14" ht="10.75" hidden="1" customHeight="1">
      <c r="A104" s="160" t="s">
        <v>246</v>
      </c>
      <c r="B104" s="159" t="s">
        <v>245</v>
      </c>
      <c r="C104" s="69">
        <v>1796609303</v>
      </c>
      <c r="D104" s="70">
        <v>1498837653</v>
      </c>
      <c r="E104" s="70">
        <v>297771650</v>
      </c>
      <c r="F104" s="70">
        <v>52657500</v>
      </c>
      <c r="G104" s="70">
        <v>86060000</v>
      </c>
      <c r="H104" s="70">
        <v>159054150</v>
      </c>
      <c r="I104" s="70">
        <v>1796609303</v>
      </c>
      <c r="J104" s="70">
        <v>1498837653</v>
      </c>
      <c r="K104" s="70">
        <v>297771650</v>
      </c>
      <c r="L104" s="154">
        <v>52657500</v>
      </c>
      <c r="M104" s="70">
        <v>86060000</v>
      </c>
      <c r="N104" s="70">
        <v>159054150</v>
      </c>
    </row>
    <row r="105" spans="1:14" ht="10.75" hidden="1" customHeight="1">
      <c r="A105" s="158"/>
      <c r="B105" s="159" t="s">
        <v>244</v>
      </c>
      <c r="C105" s="69">
        <v>632704932</v>
      </c>
      <c r="D105" s="70">
        <v>632204932</v>
      </c>
      <c r="E105" s="70">
        <v>500</v>
      </c>
      <c r="F105" s="70">
        <v>0</v>
      </c>
      <c r="G105" s="70">
        <v>0</v>
      </c>
      <c r="H105" s="70">
        <v>500</v>
      </c>
      <c r="I105" s="70">
        <v>632704932</v>
      </c>
      <c r="J105" s="70">
        <v>632204932</v>
      </c>
      <c r="K105" s="70">
        <v>500</v>
      </c>
      <c r="L105" s="154">
        <v>0</v>
      </c>
      <c r="M105" s="70">
        <v>0</v>
      </c>
      <c r="N105" s="70">
        <v>500</v>
      </c>
    </row>
    <row r="106" spans="1:14" ht="10.75" hidden="1" customHeight="1">
      <c r="A106" s="158"/>
      <c r="B106" s="159" t="s">
        <v>243</v>
      </c>
      <c r="C106" s="69">
        <v>481923971</v>
      </c>
      <c r="D106" s="70">
        <v>481923971</v>
      </c>
      <c r="E106" s="70">
        <v>0</v>
      </c>
      <c r="F106" s="70">
        <v>0</v>
      </c>
      <c r="G106" s="70">
        <v>0</v>
      </c>
      <c r="H106" s="70">
        <v>0</v>
      </c>
      <c r="I106" s="70">
        <v>481923971</v>
      </c>
      <c r="J106" s="70">
        <v>481923971</v>
      </c>
      <c r="K106" s="70">
        <v>0</v>
      </c>
      <c r="L106" s="154">
        <v>0</v>
      </c>
      <c r="M106" s="70">
        <v>0</v>
      </c>
      <c r="N106" s="70">
        <v>0</v>
      </c>
    </row>
    <row r="107" spans="1:14" ht="10.75" hidden="1" customHeight="1">
      <c r="A107" s="160" t="s">
        <v>242</v>
      </c>
      <c r="B107" s="159" t="s">
        <v>241</v>
      </c>
      <c r="C107" s="69">
        <v>88433466</v>
      </c>
      <c r="D107" s="70">
        <v>28242000</v>
      </c>
      <c r="E107" s="70">
        <v>60191466</v>
      </c>
      <c r="F107" s="70">
        <v>0</v>
      </c>
      <c r="G107" s="70">
        <v>60191466</v>
      </c>
      <c r="H107" s="70">
        <v>0</v>
      </c>
      <c r="I107" s="70">
        <v>88433466</v>
      </c>
      <c r="J107" s="70">
        <v>28242000</v>
      </c>
      <c r="K107" s="70">
        <v>60191466</v>
      </c>
      <c r="L107" s="154">
        <v>0</v>
      </c>
      <c r="M107" s="70">
        <v>60191466</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154">
        <v>0</v>
      </c>
      <c r="M108" s="70">
        <v>0</v>
      </c>
      <c r="N108" s="70">
        <v>0</v>
      </c>
    </row>
    <row r="109" spans="1:14" ht="10.75" hidden="1" customHeight="1">
      <c r="A109" s="160" t="s">
        <v>239</v>
      </c>
      <c r="B109" s="159" t="s">
        <v>238</v>
      </c>
      <c r="C109" s="69">
        <v>223083500</v>
      </c>
      <c r="D109" s="70">
        <v>7000000</v>
      </c>
      <c r="E109" s="70">
        <v>216083500</v>
      </c>
      <c r="F109" s="70">
        <v>100000000</v>
      </c>
      <c r="G109" s="70">
        <v>114156485</v>
      </c>
      <c r="H109" s="70">
        <v>1927015</v>
      </c>
      <c r="I109" s="70">
        <v>223083500</v>
      </c>
      <c r="J109" s="70">
        <v>7000000</v>
      </c>
      <c r="K109" s="70">
        <v>216083500</v>
      </c>
      <c r="L109" s="154">
        <v>100000000</v>
      </c>
      <c r="M109" s="70">
        <v>114156485</v>
      </c>
      <c r="N109" s="70">
        <v>1927015</v>
      </c>
    </row>
    <row r="110" spans="1:14" ht="10.75" hidden="1" customHeight="1">
      <c r="A110" s="160" t="s">
        <v>237</v>
      </c>
      <c r="B110" s="159" t="s">
        <v>443</v>
      </c>
      <c r="C110" s="69">
        <v>0</v>
      </c>
      <c r="D110" s="70">
        <v>0</v>
      </c>
      <c r="E110" s="70">
        <v>0</v>
      </c>
      <c r="F110" s="70">
        <v>0</v>
      </c>
      <c r="G110" s="70">
        <v>0</v>
      </c>
      <c r="H110" s="70">
        <v>0</v>
      </c>
      <c r="I110" s="70">
        <v>0</v>
      </c>
      <c r="J110" s="70">
        <v>0</v>
      </c>
      <c r="K110" s="70">
        <v>0</v>
      </c>
      <c r="L110" s="154">
        <v>0</v>
      </c>
      <c r="M110" s="70">
        <v>0</v>
      </c>
      <c r="N110" s="70">
        <v>0</v>
      </c>
    </row>
    <row r="111" spans="1:14" ht="10.75" hidden="1" customHeight="1">
      <c r="A111" s="160" t="s">
        <v>236</v>
      </c>
      <c r="B111" s="159" t="s">
        <v>444</v>
      </c>
      <c r="C111" s="69">
        <v>0</v>
      </c>
      <c r="D111" s="70">
        <v>0</v>
      </c>
      <c r="E111" s="70">
        <v>0</v>
      </c>
      <c r="F111" s="70">
        <v>0</v>
      </c>
      <c r="G111" s="70">
        <v>0</v>
      </c>
      <c r="H111" s="70">
        <v>0</v>
      </c>
      <c r="I111" s="70">
        <v>0</v>
      </c>
      <c r="J111" s="70">
        <v>0</v>
      </c>
      <c r="K111" s="70">
        <v>0</v>
      </c>
      <c r="L111" s="154">
        <v>0</v>
      </c>
      <c r="M111" s="70">
        <v>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154">
        <v>0</v>
      </c>
      <c r="M112" s="70">
        <v>0</v>
      </c>
      <c r="N112" s="70">
        <v>0</v>
      </c>
    </row>
    <row r="113" spans="1:14" ht="10.75" hidden="1" customHeight="1">
      <c r="A113" s="160" t="s">
        <v>233</v>
      </c>
      <c r="B113" s="159" t="s">
        <v>232</v>
      </c>
      <c r="C113" s="69">
        <v>180136681</v>
      </c>
      <c r="D113" s="70">
        <v>11597000</v>
      </c>
      <c r="E113" s="70">
        <v>168539681</v>
      </c>
      <c r="F113" s="70">
        <v>62632213</v>
      </c>
      <c r="G113" s="70">
        <v>105787468</v>
      </c>
      <c r="H113" s="70">
        <v>120</v>
      </c>
      <c r="I113" s="70">
        <v>180136681</v>
      </c>
      <c r="J113" s="70">
        <v>11597000</v>
      </c>
      <c r="K113" s="70">
        <v>168539681</v>
      </c>
      <c r="L113" s="154">
        <v>62632213</v>
      </c>
      <c r="M113" s="70">
        <v>105787468</v>
      </c>
      <c r="N113" s="70">
        <v>120</v>
      </c>
    </row>
    <row r="114" spans="1:14" ht="10.75" hidden="1" customHeight="1">
      <c r="A114" s="158"/>
      <c r="B114" s="159" t="s">
        <v>231</v>
      </c>
      <c r="C114" s="69">
        <v>0</v>
      </c>
      <c r="D114" s="70">
        <v>0</v>
      </c>
      <c r="E114" s="70">
        <v>0</v>
      </c>
      <c r="F114" s="70">
        <v>0</v>
      </c>
      <c r="G114" s="70">
        <v>0</v>
      </c>
      <c r="H114" s="70">
        <v>0</v>
      </c>
      <c r="I114" s="70">
        <v>0</v>
      </c>
      <c r="J114" s="70">
        <v>0</v>
      </c>
      <c r="K114" s="70">
        <v>0</v>
      </c>
      <c r="L114" s="154">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154">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154">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154">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154">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154">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154">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154">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154">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154">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154">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154">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154">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154">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154">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154">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154">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154">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154">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154">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154">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154">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154">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154">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154">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154">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154">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154">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154">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154">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154">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154">
        <v>0</v>
      </c>
      <c r="M145" s="70">
        <v>0</v>
      </c>
      <c r="N145" s="70">
        <v>0</v>
      </c>
    </row>
    <row r="146" spans="1:14" ht="10.75" hidden="1" customHeight="1">
      <c r="A146" s="160" t="s">
        <v>128</v>
      </c>
      <c r="B146" s="159" t="s">
        <v>197</v>
      </c>
      <c r="C146" s="69">
        <v>0</v>
      </c>
      <c r="D146" s="70">
        <v>0</v>
      </c>
      <c r="E146" s="70">
        <v>0</v>
      </c>
      <c r="F146" s="70">
        <v>0</v>
      </c>
      <c r="G146" s="70">
        <v>0</v>
      </c>
      <c r="H146" s="70">
        <v>0</v>
      </c>
      <c r="I146" s="70">
        <v>0</v>
      </c>
      <c r="J146" s="70">
        <v>0</v>
      </c>
      <c r="K146" s="70">
        <v>0</v>
      </c>
      <c r="L146" s="154">
        <v>0</v>
      </c>
      <c r="M146" s="70">
        <v>0</v>
      </c>
      <c r="N146" s="70">
        <v>0</v>
      </c>
    </row>
    <row r="147" spans="1:14" ht="10.75" hidden="1" customHeight="1">
      <c r="A147" s="160">
        <v>1</v>
      </c>
      <c r="B147" s="159" t="s">
        <v>196</v>
      </c>
      <c r="C147" s="69">
        <v>0</v>
      </c>
      <c r="D147" s="70">
        <v>0</v>
      </c>
      <c r="E147" s="70">
        <v>0</v>
      </c>
      <c r="F147" s="70">
        <v>0</v>
      </c>
      <c r="G147" s="70">
        <v>0</v>
      </c>
      <c r="H147" s="70">
        <v>0</v>
      </c>
      <c r="I147" s="70">
        <v>0</v>
      </c>
      <c r="J147" s="70">
        <v>0</v>
      </c>
      <c r="K147" s="70">
        <v>0</v>
      </c>
      <c r="L147" s="154">
        <v>0</v>
      </c>
      <c r="M147" s="70">
        <v>0</v>
      </c>
      <c r="N147" s="70">
        <v>0</v>
      </c>
    </row>
    <row r="148" spans="1:14" ht="10.75" hidden="1" customHeight="1">
      <c r="A148" s="160" t="s">
        <v>171</v>
      </c>
      <c r="B148" s="159" t="s">
        <v>195</v>
      </c>
      <c r="C148" s="69">
        <v>0</v>
      </c>
      <c r="D148" s="70">
        <v>0</v>
      </c>
      <c r="E148" s="70">
        <v>0</v>
      </c>
      <c r="F148" s="70">
        <v>0</v>
      </c>
      <c r="G148" s="70">
        <v>0</v>
      </c>
      <c r="H148" s="70">
        <v>0</v>
      </c>
      <c r="I148" s="70">
        <v>0</v>
      </c>
      <c r="J148" s="70">
        <v>0</v>
      </c>
      <c r="K148" s="70">
        <v>0</v>
      </c>
      <c r="L148" s="154">
        <v>0</v>
      </c>
      <c r="M148" s="70">
        <v>0</v>
      </c>
      <c r="N148" s="70">
        <v>0</v>
      </c>
    </row>
    <row r="149" spans="1:14" ht="10.75" hidden="1" customHeight="1">
      <c r="A149" s="160" t="s">
        <v>169</v>
      </c>
      <c r="B149" s="159" t="s">
        <v>194</v>
      </c>
      <c r="C149" s="69">
        <v>0</v>
      </c>
      <c r="D149" s="70">
        <v>0</v>
      </c>
      <c r="E149" s="70">
        <v>0</v>
      </c>
      <c r="F149" s="70">
        <v>0</v>
      </c>
      <c r="G149" s="70">
        <v>0</v>
      </c>
      <c r="H149" s="70">
        <v>0</v>
      </c>
      <c r="I149" s="70">
        <v>0</v>
      </c>
      <c r="J149" s="70">
        <v>0</v>
      </c>
      <c r="K149" s="70">
        <v>0</v>
      </c>
      <c r="L149" s="154">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154">
        <v>0</v>
      </c>
      <c r="M150" s="70">
        <v>0</v>
      </c>
      <c r="N150" s="70">
        <v>0</v>
      </c>
    </row>
    <row r="151" spans="1:14" ht="10.75" hidden="1" customHeight="1">
      <c r="A151" s="160" t="s">
        <v>191</v>
      </c>
      <c r="B151" s="159" t="s">
        <v>190</v>
      </c>
      <c r="C151" s="69">
        <v>0</v>
      </c>
      <c r="D151" s="70">
        <v>0</v>
      </c>
      <c r="E151" s="70">
        <v>0</v>
      </c>
      <c r="F151" s="70">
        <v>0</v>
      </c>
      <c r="G151" s="70">
        <v>0</v>
      </c>
      <c r="H151" s="70">
        <v>0</v>
      </c>
      <c r="I151" s="70">
        <v>0</v>
      </c>
      <c r="J151" s="70">
        <v>0</v>
      </c>
      <c r="K151" s="70">
        <v>0</v>
      </c>
      <c r="L151" s="154">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154">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154">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154">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154">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154">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154">
        <v>0</v>
      </c>
      <c r="M157" s="70">
        <v>0</v>
      </c>
      <c r="N157" s="70">
        <v>0</v>
      </c>
    </row>
    <row r="158" spans="1:14" ht="10.75" hidden="1" customHeight="1">
      <c r="A158" s="160" t="s">
        <v>181</v>
      </c>
      <c r="B158" s="159" t="s">
        <v>180</v>
      </c>
      <c r="C158" s="69">
        <v>0</v>
      </c>
      <c r="D158" s="70">
        <v>0</v>
      </c>
      <c r="E158" s="70">
        <v>0</v>
      </c>
      <c r="F158" s="70">
        <v>0</v>
      </c>
      <c r="G158" s="70">
        <v>0</v>
      </c>
      <c r="H158" s="70">
        <v>0</v>
      </c>
      <c r="I158" s="70">
        <v>0</v>
      </c>
      <c r="J158" s="70">
        <v>0</v>
      </c>
      <c r="K158" s="70">
        <v>0</v>
      </c>
      <c r="L158" s="154">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154">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154">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154">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154">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154">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154">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154">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154">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154">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154">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154">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154">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154">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154">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154">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154">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154">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154">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154">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154">
        <v>0</v>
      </c>
      <c r="M178" s="70">
        <v>0</v>
      </c>
      <c r="N178" s="70">
        <v>0</v>
      </c>
    </row>
    <row r="179" spans="1:14" ht="10.75" customHeight="1">
      <c r="A179" s="160" t="s">
        <v>29</v>
      </c>
      <c r="B179" s="159" t="s">
        <v>155</v>
      </c>
      <c r="C179" s="69">
        <v>402235436511</v>
      </c>
      <c r="D179" s="70">
        <v>0</v>
      </c>
      <c r="E179" s="70">
        <v>402235436511</v>
      </c>
      <c r="F179" s="70">
        <v>9655712766</v>
      </c>
      <c r="G179" s="70">
        <v>338528452699</v>
      </c>
      <c r="H179" s="70">
        <v>54051271046</v>
      </c>
      <c r="I179" s="70">
        <v>402235436511</v>
      </c>
      <c r="J179" s="70">
        <v>0</v>
      </c>
      <c r="K179" s="70">
        <v>402235436511</v>
      </c>
      <c r="L179" s="154">
        <v>9655712766</v>
      </c>
      <c r="M179" s="70">
        <v>338528452699</v>
      </c>
      <c r="N179" s="70">
        <v>54051271046</v>
      </c>
    </row>
    <row r="180" spans="1:14" ht="10.75" customHeight="1">
      <c r="A180" s="160" t="s">
        <v>5</v>
      </c>
      <c r="B180" s="159" t="s">
        <v>154</v>
      </c>
      <c r="C180" s="69">
        <v>392242495046</v>
      </c>
      <c r="D180" s="70">
        <v>0</v>
      </c>
      <c r="E180" s="70">
        <v>392242495046</v>
      </c>
      <c r="F180" s="70">
        <v>0</v>
      </c>
      <c r="G180" s="70">
        <v>338191224000</v>
      </c>
      <c r="H180" s="70">
        <v>54051271046</v>
      </c>
      <c r="I180" s="70">
        <v>392242495046</v>
      </c>
      <c r="J180" s="70">
        <v>0</v>
      </c>
      <c r="K180" s="70">
        <v>392242495046</v>
      </c>
      <c r="L180" s="154">
        <v>0</v>
      </c>
      <c r="M180" s="70">
        <v>338191224000</v>
      </c>
      <c r="N180" s="70">
        <v>54051271046</v>
      </c>
    </row>
    <row r="181" spans="1:14" ht="10.75" customHeight="1">
      <c r="A181" s="160">
        <v>1</v>
      </c>
      <c r="B181" s="159" t="s">
        <v>153</v>
      </c>
      <c r="C181" s="69">
        <v>305221894000</v>
      </c>
      <c r="D181" s="70">
        <v>0</v>
      </c>
      <c r="E181" s="70">
        <v>305221894000</v>
      </c>
      <c r="F181" s="70">
        <v>0</v>
      </c>
      <c r="G181" s="70">
        <v>264071000000</v>
      </c>
      <c r="H181" s="70">
        <v>41150894000</v>
      </c>
      <c r="I181" s="70">
        <v>305221894000</v>
      </c>
      <c r="J181" s="70">
        <v>0</v>
      </c>
      <c r="K181" s="70">
        <v>305221894000</v>
      </c>
      <c r="L181" s="154">
        <v>0</v>
      </c>
      <c r="M181" s="70">
        <v>264071000000</v>
      </c>
      <c r="N181" s="70">
        <v>41150894000</v>
      </c>
    </row>
    <row r="182" spans="1:14" ht="10.75" customHeight="1">
      <c r="A182" s="160">
        <v>2</v>
      </c>
      <c r="B182" s="159" t="s">
        <v>152</v>
      </c>
      <c r="C182" s="69">
        <v>87020601046</v>
      </c>
      <c r="D182" s="70">
        <v>0</v>
      </c>
      <c r="E182" s="70">
        <v>87020601046</v>
      </c>
      <c r="F182" s="70">
        <v>0</v>
      </c>
      <c r="G182" s="70">
        <v>74120224000</v>
      </c>
      <c r="H182" s="70">
        <v>12900377046</v>
      </c>
      <c r="I182" s="70">
        <v>87020601046</v>
      </c>
      <c r="J182" s="70">
        <v>0</v>
      </c>
      <c r="K182" s="70">
        <v>87020601046</v>
      </c>
      <c r="L182" s="154">
        <v>0</v>
      </c>
      <c r="M182" s="70">
        <v>74120224000</v>
      </c>
      <c r="N182" s="70">
        <v>12900377046</v>
      </c>
    </row>
    <row r="183" spans="1:14" ht="10.75" customHeight="1">
      <c r="A183" s="160" t="s">
        <v>151</v>
      </c>
      <c r="B183" s="159" t="s">
        <v>150</v>
      </c>
      <c r="C183" s="69">
        <v>87020601046</v>
      </c>
      <c r="D183" s="70">
        <v>0</v>
      </c>
      <c r="E183" s="70">
        <v>87020601046</v>
      </c>
      <c r="F183" s="70">
        <v>0</v>
      </c>
      <c r="G183" s="70">
        <v>74120224000</v>
      </c>
      <c r="H183" s="70">
        <v>12900377046</v>
      </c>
      <c r="I183" s="70">
        <v>87020601046</v>
      </c>
      <c r="J183" s="70">
        <v>0</v>
      </c>
      <c r="K183" s="70">
        <v>87020601046</v>
      </c>
      <c r="L183" s="154">
        <v>0</v>
      </c>
      <c r="M183" s="70">
        <v>74120224000</v>
      </c>
      <c r="N183" s="70">
        <v>12900377046</v>
      </c>
    </row>
    <row r="184" spans="1:14" ht="10.75" customHeight="1">
      <c r="A184" s="160" t="s">
        <v>149</v>
      </c>
      <c r="B184" s="159" t="s">
        <v>148</v>
      </c>
      <c r="C184" s="69">
        <v>0</v>
      </c>
      <c r="D184" s="70">
        <v>0</v>
      </c>
      <c r="E184" s="70">
        <v>0</v>
      </c>
      <c r="F184" s="70">
        <v>0</v>
      </c>
      <c r="G184" s="70">
        <v>0</v>
      </c>
      <c r="H184" s="70">
        <v>0</v>
      </c>
      <c r="I184" s="70">
        <v>0</v>
      </c>
      <c r="J184" s="70">
        <v>0</v>
      </c>
      <c r="K184" s="70">
        <v>0</v>
      </c>
      <c r="L184" s="154">
        <v>0</v>
      </c>
      <c r="M184" s="70">
        <v>0</v>
      </c>
      <c r="N184" s="70">
        <v>0</v>
      </c>
    </row>
    <row r="185" spans="1:14" s="165" customFormat="1" ht="10.75" customHeight="1">
      <c r="A185" s="163" t="s">
        <v>7</v>
      </c>
      <c r="B185" s="164" t="s">
        <v>147</v>
      </c>
      <c r="C185" s="153">
        <v>9992941465</v>
      </c>
      <c r="D185" s="154">
        <v>0</v>
      </c>
      <c r="E185" s="154">
        <v>9992941465</v>
      </c>
      <c r="F185" s="154">
        <v>9655712766</v>
      </c>
      <c r="G185" s="154">
        <v>337228699</v>
      </c>
      <c r="H185" s="154">
        <v>0</v>
      </c>
      <c r="I185" s="154">
        <v>9992941465</v>
      </c>
      <c r="J185" s="154">
        <v>0</v>
      </c>
      <c r="K185" s="154">
        <v>9992941465</v>
      </c>
      <c r="L185" s="154">
        <v>9655712766</v>
      </c>
      <c r="M185" s="154">
        <v>337228699</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154">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154">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154">
        <v>0</v>
      </c>
      <c r="M188" s="70">
        <v>0</v>
      </c>
      <c r="N188" s="70">
        <v>0</v>
      </c>
    </row>
    <row r="189" spans="1:14" ht="10.75" customHeight="1">
      <c r="A189" s="160" t="s">
        <v>144</v>
      </c>
      <c r="B189" s="159" t="s">
        <v>143</v>
      </c>
      <c r="C189" s="69">
        <v>72536512559</v>
      </c>
      <c r="D189" s="70">
        <v>0</v>
      </c>
      <c r="E189" s="70">
        <v>72536512559</v>
      </c>
      <c r="F189" s="70">
        <v>0</v>
      </c>
      <c r="G189" s="70">
        <v>70979906425</v>
      </c>
      <c r="H189" s="70">
        <v>1556606134</v>
      </c>
      <c r="I189" s="70">
        <v>72536512559</v>
      </c>
      <c r="J189" s="70">
        <v>0</v>
      </c>
      <c r="K189" s="70">
        <v>72536512559</v>
      </c>
      <c r="L189" s="154">
        <v>0</v>
      </c>
      <c r="M189" s="70">
        <v>70979906425</v>
      </c>
      <c r="N189" s="70">
        <v>1556606134</v>
      </c>
    </row>
    <row r="190" spans="1:14" ht="10.75" customHeight="1">
      <c r="A190" s="160" t="s">
        <v>5</v>
      </c>
      <c r="B190" s="159" t="s">
        <v>142</v>
      </c>
      <c r="C190" s="69">
        <v>72536512559</v>
      </c>
      <c r="D190" s="70">
        <v>0</v>
      </c>
      <c r="E190" s="70">
        <v>72536512559</v>
      </c>
      <c r="F190" s="70">
        <v>0</v>
      </c>
      <c r="G190" s="70">
        <v>70979906425</v>
      </c>
      <c r="H190" s="70">
        <v>1556606134</v>
      </c>
      <c r="I190" s="70">
        <v>72536512559</v>
      </c>
      <c r="J190" s="70">
        <v>0</v>
      </c>
      <c r="K190" s="70">
        <v>72536512559</v>
      </c>
      <c r="L190" s="154">
        <v>0</v>
      </c>
      <c r="M190" s="70">
        <v>70979906425</v>
      </c>
      <c r="N190" s="70">
        <v>1556606134</v>
      </c>
    </row>
    <row r="191" spans="1:14" ht="10.75" customHeight="1">
      <c r="A191" s="160" t="s">
        <v>7</v>
      </c>
      <c r="B191" s="159" t="s">
        <v>141</v>
      </c>
      <c r="C191" s="69">
        <v>0</v>
      </c>
      <c r="D191" s="70">
        <v>0</v>
      </c>
      <c r="E191" s="70">
        <v>0</v>
      </c>
      <c r="F191" s="70">
        <v>0</v>
      </c>
      <c r="G191" s="70">
        <v>0</v>
      </c>
      <c r="H191" s="70">
        <v>0</v>
      </c>
      <c r="I191" s="70">
        <v>0</v>
      </c>
      <c r="J191" s="70">
        <v>0</v>
      </c>
      <c r="K191" s="70">
        <v>0</v>
      </c>
      <c r="L191" s="154">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154">
        <v>0</v>
      </c>
      <c r="M192" s="70">
        <v>0</v>
      </c>
      <c r="N192" s="70">
        <v>0</v>
      </c>
    </row>
    <row r="193" spans="1:14" ht="10.75" customHeight="1">
      <c r="A193" s="160" t="s">
        <v>140</v>
      </c>
      <c r="B193" s="159" t="s">
        <v>139</v>
      </c>
      <c r="C193" s="69">
        <v>3053016157</v>
      </c>
      <c r="D193" s="70">
        <v>0</v>
      </c>
      <c r="E193" s="70">
        <v>3053016157</v>
      </c>
      <c r="F193" s="70">
        <v>0</v>
      </c>
      <c r="G193" s="70">
        <v>2627622711</v>
      </c>
      <c r="H193" s="70">
        <v>425393446</v>
      </c>
      <c r="I193" s="70">
        <v>3053016157</v>
      </c>
      <c r="J193" s="70">
        <v>0</v>
      </c>
      <c r="K193" s="70">
        <v>3053016157</v>
      </c>
      <c r="L193" s="154">
        <v>0</v>
      </c>
      <c r="M193" s="70">
        <v>2627622711</v>
      </c>
      <c r="N193" s="70">
        <v>425393446</v>
      </c>
    </row>
    <row r="194" spans="1:14" ht="10.75" customHeight="1">
      <c r="A194" s="160" t="s">
        <v>5</v>
      </c>
      <c r="B194" s="159" t="s">
        <v>138</v>
      </c>
      <c r="C194" s="69">
        <v>3053016157</v>
      </c>
      <c r="D194" s="70">
        <v>0</v>
      </c>
      <c r="E194" s="70">
        <v>3053016157</v>
      </c>
      <c r="F194" s="70">
        <v>0</v>
      </c>
      <c r="G194" s="70">
        <v>2627622711</v>
      </c>
      <c r="H194" s="70">
        <v>425393446</v>
      </c>
      <c r="I194" s="70">
        <v>3053016157</v>
      </c>
      <c r="J194" s="70">
        <v>0</v>
      </c>
      <c r="K194" s="70">
        <v>3053016157</v>
      </c>
      <c r="L194" s="154">
        <v>0</v>
      </c>
      <c r="M194" s="70">
        <v>2627622711</v>
      </c>
      <c r="N194" s="70">
        <v>425393446</v>
      </c>
    </row>
    <row r="195" spans="1:14" ht="10.75" customHeight="1">
      <c r="A195" s="160" t="s">
        <v>7</v>
      </c>
      <c r="B195" s="159" t="s">
        <v>137</v>
      </c>
      <c r="C195" s="69">
        <v>0</v>
      </c>
      <c r="D195" s="70">
        <v>0</v>
      </c>
      <c r="E195" s="70">
        <v>0</v>
      </c>
      <c r="F195" s="70">
        <v>0</v>
      </c>
      <c r="G195" s="70">
        <v>0</v>
      </c>
      <c r="H195" s="70">
        <v>0</v>
      </c>
      <c r="I195" s="70">
        <v>0</v>
      </c>
      <c r="J195" s="70">
        <v>0</v>
      </c>
      <c r="K195" s="70">
        <v>0</v>
      </c>
      <c r="L195" s="154">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154">
        <v>0</v>
      </c>
      <c r="M196" s="70">
        <v>0</v>
      </c>
      <c r="N196" s="70">
        <v>0</v>
      </c>
    </row>
    <row r="197" spans="1:14" ht="8.25" customHeight="1">
      <c r="A197" s="161"/>
      <c r="B197" s="161"/>
      <c r="C197" s="161"/>
      <c r="D197" s="161"/>
      <c r="E197" s="161"/>
      <c r="F197" s="161"/>
      <c r="G197" s="161"/>
      <c r="H197" s="161"/>
      <c r="I197" s="161"/>
      <c r="J197" s="161"/>
      <c r="K197" s="161"/>
      <c r="L197" s="169"/>
      <c r="M197" s="161"/>
      <c r="N197" s="161"/>
    </row>
    <row r="198" spans="1:14" ht="9.25" customHeight="1">
      <c r="A198" s="162"/>
      <c r="B198" s="387"/>
      <c r="C198" s="387"/>
      <c r="D198" s="387"/>
      <c r="E198" s="387"/>
      <c r="F198" s="387"/>
      <c r="G198" s="387"/>
      <c r="H198" s="387"/>
      <c r="I198" s="388" t="s">
        <v>457</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346</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488251119778</v>
      </c>
      <c r="D12" s="70">
        <v>7183519500</v>
      </c>
      <c r="E12" s="70">
        <v>481067600278</v>
      </c>
      <c r="F12" s="70">
        <v>26842932388</v>
      </c>
      <c r="G12" s="70">
        <v>398699293398</v>
      </c>
      <c r="H12" s="70">
        <v>55525374492</v>
      </c>
      <c r="I12" s="70">
        <v>488251119778</v>
      </c>
      <c r="J12" s="70">
        <v>7183519500</v>
      </c>
      <c r="K12" s="70">
        <v>481067600278</v>
      </c>
      <c r="L12" s="70">
        <v>26842932388</v>
      </c>
      <c r="M12" s="70">
        <v>398699293398</v>
      </c>
      <c r="N12" s="70">
        <v>55525374492</v>
      </c>
    </row>
    <row r="13" spans="1:14" ht="10.75" customHeight="1">
      <c r="A13" s="158"/>
      <c r="B13" s="159" t="s">
        <v>318</v>
      </c>
      <c r="C13" s="69">
        <v>488251119778</v>
      </c>
      <c r="D13" s="70">
        <v>7183519500</v>
      </c>
      <c r="E13" s="70">
        <v>481067600278</v>
      </c>
      <c r="F13" s="70">
        <v>26842932388</v>
      </c>
      <c r="G13" s="70">
        <v>398699293398</v>
      </c>
      <c r="H13" s="70">
        <v>55525374492</v>
      </c>
      <c r="I13" s="70">
        <v>488251119778</v>
      </c>
      <c r="J13" s="70">
        <v>7183519500</v>
      </c>
      <c r="K13" s="70">
        <v>481067600278</v>
      </c>
      <c r="L13" s="70">
        <v>26842932388</v>
      </c>
      <c r="M13" s="70">
        <v>398699293398</v>
      </c>
      <c r="N13" s="70">
        <v>55525374492</v>
      </c>
    </row>
    <row r="14" spans="1:14" ht="10.75" customHeight="1">
      <c r="A14" s="160" t="s">
        <v>12</v>
      </c>
      <c r="B14" s="159" t="s">
        <v>317</v>
      </c>
      <c r="C14" s="69">
        <v>151261588535</v>
      </c>
      <c r="D14" s="70">
        <v>7183519500</v>
      </c>
      <c r="E14" s="70">
        <v>144078069035</v>
      </c>
      <c r="F14" s="70">
        <v>22857146730</v>
      </c>
      <c r="G14" s="70">
        <v>118088811321</v>
      </c>
      <c r="H14" s="70">
        <v>3132110984</v>
      </c>
      <c r="I14" s="70">
        <v>151261588535</v>
      </c>
      <c r="J14" s="70">
        <v>7183519500</v>
      </c>
      <c r="K14" s="70">
        <v>144078069035</v>
      </c>
      <c r="L14" s="70">
        <v>22857146730</v>
      </c>
      <c r="M14" s="70">
        <v>118088811321</v>
      </c>
      <c r="N14" s="70">
        <v>3132110984</v>
      </c>
    </row>
    <row r="15" spans="1:14" ht="10.75" customHeight="1">
      <c r="A15" s="158"/>
      <c r="B15" s="159" t="s">
        <v>316</v>
      </c>
      <c r="C15" s="69">
        <v>151261588535</v>
      </c>
      <c r="D15" s="70">
        <v>7183519500</v>
      </c>
      <c r="E15" s="70">
        <v>144078069035</v>
      </c>
      <c r="F15" s="70">
        <v>22857146730</v>
      </c>
      <c r="G15" s="70">
        <v>118088811321</v>
      </c>
      <c r="H15" s="70">
        <v>3132110984</v>
      </c>
      <c r="I15" s="70">
        <v>151261588535</v>
      </c>
      <c r="J15" s="70">
        <v>7183519500</v>
      </c>
      <c r="K15" s="70">
        <v>144078069035</v>
      </c>
      <c r="L15" s="70">
        <v>22857146730</v>
      </c>
      <c r="M15" s="70">
        <v>118088811321</v>
      </c>
      <c r="N15" s="70">
        <v>3132110984</v>
      </c>
    </row>
    <row r="16" spans="1:14" ht="10.75" customHeight="1">
      <c r="A16" s="160" t="s">
        <v>5</v>
      </c>
      <c r="B16" s="159" t="s">
        <v>315</v>
      </c>
      <c r="C16" s="69">
        <v>151261588535</v>
      </c>
      <c r="D16" s="70">
        <v>7183519500</v>
      </c>
      <c r="E16" s="70">
        <v>144078069035</v>
      </c>
      <c r="F16" s="70">
        <v>22857146730</v>
      </c>
      <c r="G16" s="70">
        <v>118088811321</v>
      </c>
      <c r="H16" s="70">
        <v>3132110984</v>
      </c>
      <c r="I16" s="70">
        <v>151261588535</v>
      </c>
      <c r="J16" s="70">
        <v>7183519500</v>
      </c>
      <c r="K16" s="70">
        <v>144078069035</v>
      </c>
      <c r="L16" s="70">
        <v>22857146730</v>
      </c>
      <c r="M16" s="70">
        <v>118088811321</v>
      </c>
      <c r="N16" s="70">
        <v>3132110984</v>
      </c>
    </row>
    <row r="17" spans="1:14" ht="10.75" customHeight="1">
      <c r="A17" s="160">
        <v>1</v>
      </c>
      <c r="B17" s="159" t="s">
        <v>314</v>
      </c>
      <c r="C17" s="69">
        <v>4636325942</v>
      </c>
      <c r="D17" s="70">
        <v>0</v>
      </c>
      <c r="E17" s="70">
        <v>4636325942</v>
      </c>
      <c r="F17" s="70">
        <v>4025210671</v>
      </c>
      <c r="G17" s="70">
        <v>611115271</v>
      </c>
      <c r="H17" s="70">
        <v>0</v>
      </c>
      <c r="I17" s="70">
        <v>4636325942</v>
      </c>
      <c r="J17" s="70">
        <v>0</v>
      </c>
      <c r="K17" s="70">
        <v>4636325942</v>
      </c>
      <c r="L17" s="70">
        <v>4025210671</v>
      </c>
      <c r="M17" s="70">
        <v>611115271</v>
      </c>
      <c r="N17" s="70">
        <v>0</v>
      </c>
    </row>
    <row r="18" spans="1:14" ht="10.75" customHeight="1">
      <c r="A18" s="160" t="s">
        <v>171</v>
      </c>
      <c r="B18" s="159" t="s">
        <v>313</v>
      </c>
      <c r="C18" s="69">
        <v>4162827717</v>
      </c>
      <c r="D18" s="70">
        <v>0</v>
      </c>
      <c r="E18" s="70">
        <v>4162827717</v>
      </c>
      <c r="F18" s="70">
        <v>3586893633</v>
      </c>
      <c r="G18" s="70">
        <v>575934084</v>
      </c>
      <c r="H18" s="70">
        <v>0</v>
      </c>
      <c r="I18" s="70">
        <v>4162827717</v>
      </c>
      <c r="J18" s="70">
        <v>0</v>
      </c>
      <c r="K18" s="70">
        <v>4162827717</v>
      </c>
      <c r="L18" s="70">
        <v>3586893633</v>
      </c>
      <c r="M18" s="70">
        <v>575934084</v>
      </c>
      <c r="N18" s="70">
        <v>0</v>
      </c>
    </row>
    <row r="19" spans="1:14" ht="10.75" customHeight="1">
      <c r="A19" s="160" t="s">
        <v>312</v>
      </c>
      <c r="B19" s="159" t="s">
        <v>296</v>
      </c>
      <c r="C19" s="69">
        <v>3659248680</v>
      </c>
      <c r="D19" s="70">
        <v>0</v>
      </c>
      <c r="E19" s="70">
        <v>3659248680</v>
      </c>
      <c r="F19" s="70">
        <v>3293323790</v>
      </c>
      <c r="G19" s="70">
        <v>365924890</v>
      </c>
      <c r="H19" s="70">
        <v>0</v>
      </c>
      <c r="I19" s="70">
        <v>3659248680</v>
      </c>
      <c r="J19" s="70">
        <v>0</v>
      </c>
      <c r="K19" s="70">
        <v>3659248680</v>
      </c>
      <c r="L19" s="70">
        <v>3293323790</v>
      </c>
      <c r="M19" s="70">
        <v>365924890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1286118</v>
      </c>
      <c r="D23" s="70">
        <v>0</v>
      </c>
      <c r="E23" s="70">
        <v>1286118</v>
      </c>
      <c r="F23" s="70">
        <v>1157506</v>
      </c>
      <c r="G23" s="70">
        <v>128612</v>
      </c>
      <c r="H23" s="70">
        <v>0</v>
      </c>
      <c r="I23" s="70">
        <v>1286118</v>
      </c>
      <c r="J23" s="70">
        <v>0</v>
      </c>
      <c r="K23" s="70">
        <v>1286118</v>
      </c>
      <c r="L23" s="70">
        <v>1157506</v>
      </c>
      <c r="M23" s="70">
        <v>128612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502292919</v>
      </c>
      <c r="D25" s="70">
        <v>0</v>
      </c>
      <c r="E25" s="70">
        <v>502292919</v>
      </c>
      <c r="F25" s="70">
        <v>292412337</v>
      </c>
      <c r="G25" s="70">
        <v>209880582</v>
      </c>
      <c r="H25" s="70">
        <v>0</v>
      </c>
      <c r="I25" s="70">
        <v>502292919</v>
      </c>
      <c r="J25" s="70">
        <v>0</v>
      </c>
      <c r="K25" s="70">
        <v>502292919</v>
      </c>
      <c r="L25" s="70">
        <v>292412337</v>
      </c>
      <c r="M25" s="70">
        <v>209880582</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292412337</v>
      </c>
      <c r="D27" s="70">
        <v>0</v>
      </c>
      <c r="E27" s="70">
        <v>292412337</v>
      </c>
      <c r="F27" s="70">
        <v>292412337</v>
      </c>
      <c r="G27" s="70">
        <v>0</v>
      </c>
      <c r="H27" s="70">
        <v>0</v>
      </c>
      <c r="I27" s="70">
        <v>292412337</v>
      </c>
      <c r="J27" s="70">
        <v>0</v>
      </c>
      <c r="K27" s="70">
        <v>292412337</v>
      </c>
      <c r="L27" s="70">
        <v>292412337</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473498225</v>
      </c>
      <c r="D29" s="70">
        <v>0</v>
      </c>
      <c r="E29" s="70">
        <v>473498225</v>
      </c>
      <c r="F29" s="70">
        <v>438317038</v>
      </c>
      <c r="G29" s="70">
        <v>35181187</v>
      </c>
      <c r="H29" s="70">
        <v>0</v>
      </c>
      <c r="I29" s="70">
        <v>473498225</v>
      </c>
      <c r="J29" s="70">
        <v>0</v>
      </c>
      <c r="K29" s="70">
        <v>473498225</v>
      </c>
      <c r="L29" s="70">
        <v>438317038</v>
      </c>
      <c r="M29" s="70">
        <v>35181187</v>
      </c>
      <c r="N29" s="70">
        <v>0</v>
      </c>
    </row>
    <row r="30" spans="1:14" ht="10.75" customHeight="1">
      <c r="A30" s="160" t="s">
        <v>306</v>
      </c>
      <c r="B30" s="159" t="s">
        <v>296</v>
      </c>
      <c r="C30" s="69">
        <v>211167231</v>
      </c>
      <c r="D30" s="70">
        <v>0</v>
      </c>
      <c r="E30" s="70">
        <v>211167231</v>
      </c>
      <c r="F30" s="70">
        <v>190050507</v>
      </c>
      <c r="G30" s="70">
        <v>21116724</v>
      </c>
      <c r="H30" s="70">
        <v>0</v>
      </c>
      <c r="I30" s="70">
        <v>211167231</v>
      </c>
      <c r="J30" s="70">
        <v>0</v>
      </c>
      <c r="K30" s="70">
        <v>211167231</v>
      </c>
      <c r="L30" s="70">
        <v>190050507</v>
      </c>
      <c r="M30" s="70">
        <v>21116724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140634620</v>
      </c>
      <c r="D34" s="70">
        <v>0</v>
      </c>
      <c r="E34" s="70">
        <v>140634620</v>
      </c>
      <c r="F34" s="70">
        <v>126571157</v>
      </c>
      <c r="G34" s="70">
        <v>14063463</v>
      </c>
      <c r="H34" s="70">
        <v>0</v>
      </c>
      <c r="I34" s="70">
        <v>140634620</v>
      </c>
      <c r="J34" s="70">
        <v>0</v>
      </c>
      <c r="K34" s="70">
        <v>140634620</v>
      </c>
      <c r="L34" s="70">
        <v>126571157</v>
      </c>
      <c r="M34" s="70">
        <v>14063463</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121696374</v>
      </c>
      <c r="D36" s="70">
        <v>0</v>
      </c>
      <c r="E36" s="70">
        <v>121696374</v>
      </c>
      <c r="F36" s="70">
        <v>121695374</v>
      </c>
      <c r="G36" s="70">
        <v>1</v>
      </c>
      <c r="H36" s="70">
        <v>0</v>
      </c>
      <c r="I36" s="70">
        <v>121696374</v>
      </c>
      <c r="J36" s="70">
        <v>0</v>
      </c>
      <c r="K36" s="70">
        <v>121696374</v>
      </c>
      <c r="L36" s="70">
        <v>121695374</v>
      </c>
      <c r="M36" s="70">
        <v>1</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99991726134</v>
      </c>
      <c r="D51" s="70">
        <v>0</v>
      </c>
      <c r="E51" s="70">
        <v>99991726134</v>
      </c>
      <c r="F51" s="70">
        <v>11783494422</v>
      </c>
      <c r="G51" s="70">
        <v>88208231712</v>
      </c>
      <c r="H51" s="70">
        <v>0</v>
      </c>
      <c r="I51" s="70">
        <v>99991726134</v>
      </c>
      <c r="J51" s="70">
        <v>0</v>
      </c>
      <c r="K51" s="70">
        <v>99991726134</v>
      </c>
      <c r="L51" s="70">
        <v>11783494422</v>
      </c>
      <c r="M51" s="70">
        <v>88208231712</v>
      </c>
      <c r="N51" s="70">
        <v>0</v>
      </c>
    </row>
    <row r="52" spans="1:14" ht="10.75" customHeight="1">
      <c r="A52" s="160" t="s">
        <v>297</v>
      </c>
      <c r="B52" s="159" t="s">
        <v>296</v>
      </c>
      <c r="C52" s="69">
        <v>88079710390</v>
      </c>
      <c r="D52" s="70">
        <v>0</v>
      </c>
      <c r="E52" s="70">
        <v>88079710390</v>
      </c>
      <c r="F52" s="70">
        <v>8807970777</v>
      </c>
      <c r="G52" s="70">
        <v>79271739613</v>
      </c>
      <c r="H52" s="70">
        <v>0</v>
      </c>
      <c r="I52" s="70">
        <v>88079710390</v>
      </c>
      <c r="J52" s="70">
        <v>0</v>
      </c>
      <c r="K52" s="70">
        <v>88079710390</v>
      </c>
      <c r="L52" s="70">
        <v>8807970777</v>
      </c>
      <c r="M52" s="70">
        <v>79271739613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59619030</v>
      </c>
      <c r="D54" s="70">
        <v>0</v>
      </c>
      <c r="E54" s="70">
        <v>59619030</v>
      </c>
      <c r="F54" s="70">
        <v>0</v>
      </c>
      <c r="G54" s="70">
        <v>59619030</v>
      </c>
      <c r="H54" s="70">
        <v>0</v>
      </c>
      <c r="I54" s="70">
        <v>59619030</v>
      </c>
      <c r="J54" s="70">
        <v>0</v>
      </c>
      <c r="K54" s="70">
        <v>59619030</v>
      </c>
      <c r="L54" s="70">
        <v>0</v>
      </c>
      <c r="M54" s="70">
        <v>59619030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1895944205</v>
      </c>
      <c r="D56" s="70">
        <v>0</v>
      </c>
      <c r="E56" s="70">
        <v>1895944205</v>
      </c>
      <c r="F56" s="70">
        <v>189594384</v>
      </c>
      <c r="G56" s="70">
        <v>1706349821</v>
      </c>
      <c r="H56" s="70">
        <v>0</v>
      </c>
      <c r="I56" s="70">
        <v>1895944205</v>
      </c>
      <c r="J56" s="70">
        <v>0</v>
      </c>
      <c r="K56" s="70">
        <v>1895944205</v>
      </c>
      <c r="L56" s="70">
        <v>189594384</v>
      </c>
      <c r="M56" s="70">
        <v>1706349821</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9956452509</v>
      </c>
      <c r="D58" s="70">
        <v>0</v>
      </c>
      <c r="E58" s="70">
        <v>9956452509</v>
      </c>
      <c r="F58" s="70">
        <v>2785929261</v>
      </c>
      <c r="G58" s="70">
        <v>7170523248</v>
      </c>
      <c r="H58" s="70">
        <v>0</v>
      </c>
      <c r="I58" s="70">
        <v>9956452509</v>
      </c>
      <c r="J58" s="70">
        <v>0</v>
      </c>
      <c r="K58" s="70">
        <v>9956452509</v>
      </c>
      <c r="L58" s="70">
        <v>2785929261</v>
      </c>
      <c r="M58" s="70">
        <v>7170523248</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9005099800</v>
      </c>
      <c r="D60" s="70">
        <v>0</v>
      </c>
      <c r="E60" s="70">
        <v>9005099800</v>
      </c>
      <c r="F60" s="70">
        <v>2701529928</v>
      </c>
      <c r="G60" s="70">
        <v>6303569872</v>
      </c>
      <c r="H60" s="70">
        <v>0</v>
      </c>
      <c r="I60" s="70">
        <v>9005099800</v>
      </c>
      <c r="J60" s="70">
        <v>0</v>
      </c>
      <c r="K60" s="70">
        <v>9005099800</v>
      </c>
      <c r="L60" s="70">
        <v>2701529928</v>
      </c>
      <c r="M60" s="70">
        <v>6303569872</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4757220940</v>
      </c>
      <c r="D62" s="70">
        <v>0</v>
      </c>
      <c r="E62" s="70">
        <v>4757220940</v>
      </c>
      <c r="F62" s="70">
        <v>475721803</v>
      </c>
      <c r="G62" s="70">
        <v>4281499137</v>
      </c>
      <c r="H62" s="70">
        <v>0</v>
      </c>
      <c r="I62" s="70">
        <v>4757220940</v>
      </c>
      <c r="J62" s="70">
        <v>0</v>
      </c>
      <c r="K62" s="70">
        <v>4757220940</v>
      </c>
      <c r="L62" s="70">
        <v>475721803</v>
      </c>
      <c r="M62" s="70">
        <v>4281499137</v>
      </c>
      <c r="N62" s="70">
        <v>0</v>
      </c>
    </row>
    <row r="63" spans="1:14" ht="10.75" customHeight="1">
      <c r="A63" s="160">
        <v>5</v>
      </c>
      <c r="B63" s="159" t="s">
        <v>287</v>
      </c>
      <c r="C63" s="69">
        <v>9247182804</v>
      </c>
      <c r="D63" s="70">
        <v>5793578407</v>
      </c>
      <c r="E63" s="70">
        <v>3453604397</v>
      </c>
      <c r="F63" s="70">
        <v>3453604397</v>
      </c>
      <c r="G63" s="70">
        <v>0</v>
      </c>
      <c r="H63" s="70">
        <v>0</v>
      </c>
      <c r="I63" s="70">
        <v>9247182804</v>
      </c>
      <c r="J63" s="70">
        <v>5793578407</v>
      </c>
      <c r="K63" s="70">
        <v>3453604397</v>
      </c>
      <c r="L63" s="70">
        <v>3453604397</v>
      </c>
      <c r="M63" s="70">
        <v>0</v>
      </c>
      <c r="N63" s="70">
        <v>0</v>
      </c>
    </row>
    <row r="64" spans="1:14" ht="10.75" customHeight="1">
      <c r="A64" s="158"/>
      <c r="B64" s="159" t="s">
        <v>286</v>
      </c>
      <c r="C64" s="69">
        <v>1088</v>
      </c>
      <c r="D64" s="70">
        <v>1088</v>
      </c>
      <c r="E64" s="70">
        <v>0</v>
      </c>
      <c r="F64" s="70">
        <v>0</v>
      </c>
      <c r="G64" s="70">
        <v>0</v>
      </c>
      <c r="H64" s="70">
        <v>0</v>
      </c>
      <c r="I64" s="70">
        <v>1088</v>
      </c>
      <c r="J64" s="70">
        <v>1088</v>
      </c>
      <c r="K64" s="70">
        <v>0</v>
      </c>
      <c r="L64" s="70">
        <v>0</v>
      </c>
      <c r="M64" s="70">
        <v>0</v>
      </c>
      <c r="N64" s="70">
        <v>0</v>
      </c>
    </row>
    <row r="65" spans="1:14" ht="10.75" customHeight="1">
      <c r="A65" s="158"/>
      <c r="B65" s="159" t="s">
        <v>285</v>
      </c>
      <c r="C65" s="69">
        <v>21745924</v>
      </c>
      <c r="D65" s="70">
        <v>0</v>
      </c>
      <c r="E65" s="70">
        <v>21745924</v>
      </c>
      <c r="F65" s="70">
        <v>21745924</v>
      </c>
      <c r="G65" s="70">
        <v>0</v>
      </c>
      <c r="H65" s="70">
        <v>0</v>
      </c>
      <c r="I65" s="70">
        <v>21745924</v>
      </c>
      <c r="J65" s="70">
        <v>0</v>
      </c>
      <c r="K65" s="70">
        <v>21745924</v>
      </c>
      <c r="L65" s="70">
        <v>21745924</v>
      </c>
      <c r="M65" s="70">
        <v>0</v>
      </c>
      <c r="N65" s="70">
        <v>0</v>
      </c>
    </row>
    <row r="66" spans="1:14" ht="10.75" customHeight="1">
      <c r="A66" s="160">
        <v>6</v>
      </c>
      <c r="B66" s="159" t="s">
        <v>284</v>
      </c>
      <c r="C66" s="69">
        <v>6332564714</v>
      </c>
      <c r="D66" s="70">
        <v>0</v>
      </c>
      <c r="E66" s="70">
        <v>6332564714</v>
      </c>
      <c r="F66" s="70">
        <v>0</v>
      </c>
      <c r="G66" s="70">
        <v>5838842375</v>
      </c>
      <c r="H66" s="70">
        <v>493722339</v>
      </c>
      <c r="I66" s="70">
        <v>6332564714</v>
      </c>
      <c r="J66" s="70">
        <v>0</v>
      </c>
      <c r="K66" s="70">
        <v>6332564714</v>
      </c>
      <c r="L66" s="70">
        <v>0</v>
      </c>
      <c r="M66" s="70">
        <v>5838842375</v>
      </c>
      <c r="N66" s="70">
        <v>493722339</v>
      </c>
    </row>
    <row r="67" spans="1:14" ht="10.75" customHeight="1">
      <c r="A67" s="160">
        <v>7</v>
      </c>
      <c r="B67" s="159" t="s">
        <v>431</v>
      </c>
      <c r="C67" s="69">
        <v>1788162157</v>
      </c>
      <c r="D67" s="70">
        <v>299987113</v>
      </c>
      <c r="E67" s="70">
        <v>1488175044</v>
      </c>
      <c r="F67" s="70">
        <v>0</v>
      </c>
      <c r="G67" s="70">
        <v>438642280</v>
      </c>
      <c r="H67" s="70">
        <v>1049532764</v>
      </c>
      <c r="I67" s="70">
        <v>1788162157</v>
      </c>
      <c r="J67" s="70">
        <v>299987113</v>
      </c>
      <c r="K67" s="70">
        <v>1488175044</v>
      </c>
      <c r="L67" s="70">
        <v>0</v>
      </c>
      <c r="M67" s="70">
        <v>438642280</v>
      </c>
      <c r="N67" s="70">
        <v>1049532764</v>
      </c>
    </row>
    <row r="68" spans="1:14" ht="10.75" customHeight="1">
      <c r="A68" s="158"/>
      <c r="B68" s="159" t="s">
        <v>283</v>
      </c>
      <c r="C68" s="69">
        <v>3450000</v>
      </c>
      <c r="D68" s="70">
        <v>0</v>
      </c>
      <c r="E68" s="70">
        <v>3450000</v>
      </c>
      <c r="F68" s="70">
        <v>0</v>
      </c>
      <c r="G68" s="70">
        <v>3450000</v>
      </c>
      <c r="H68" s="70">
        <v>0</v>
      </c>
      <c r="I68" s="70">
        <v>3450000</v>
      </c>
      <c r="J68" s="70">
        <v>0</v>
      </c>
      <c r="K68" s="70">
        <v>3450000</v>
      </c>
      <c r="L68" s="70">
        <v>0</v>
      </c>
      <c r="M68" s="70">
        <v>3450000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391988080</v>
      </c>
      <c r="D70" s="70">
        <v>0</v>
      </c>
      <c r="E70" s="70">
        <v>391988080</v>
      </c>
      <c r="F70" s="70">
        <v>0</v>
      </c>
      <c r="G70" s="70">
        <v>391988080</v>
      </c>
      <c r="H70" s="70">
        <v>0</v>
      </c>
      <c r="I70" s="70">
        <v>391988080</v>
      </c>
      <c r="J70" s="70">
        <v>0</v>
      </c>
      <c r="K70" s="70">
        <v>391988080</v>
      </c>
      <c r="L70" s="70">
        <v>0</v>
      </c>
      <c r="M70" s="70">
        <v>391988080</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418334015</v>
      </c>
      <c r="D73" s="70">
        <v>299987113</v>
      </c>
      <c r="E73" s="70">
        <v>118346902</v>
      </c>
      <c r="F73" s="70">
        <v>0</v>
      </c>
      <c r="G73" s="70">
        <v>112346902</v>
      </c>
      <c r="H73" s="70">
        <v>6000000</v>
      </c>
      <c r="I73" s="70">
        <v>418334015</v>
      </c>
      <c r="J73" s="70">
        <v>299987113</v>
      </c>
      <c r="K73" s="70">
        <v>118346902</v>
      </c>
      <c r="L73" s="70">
        <v>0</v>
      </c>
      <c r="M73" s="70">
        <v>112346902</v>
      </c>
      <c r="N73" s="70">
        <v>6000000</v>
      </c>
    </row>
    <row r="74" spans="1:14" ht="10.75" customHeight="1">
      <c r="A74" s="160" t="s">
        <v>278</v>
      </c>
      <c r="B74" s="159" t="s">
        <v>434</v>
      </c>
      <c r="C74" s="69">
        <v>228495720</v>
      </c>
      <c r="D74" s="70">
        <v>0</v>
      </c>
      <c r="E74" s="70">
        <v>228495720</v>
      </c>
      <c r="F74" s="70">
        <v>0</v>
      </c>
      <c r="G74" s="70">
        <v>189495720</v>
      </c>
      <c r="H74" s="70">
        <v>39000000</v>
      </c>
      <c r="I74" s="70">
        <v>228495720</v>
      </c>
      <c r="J74" s="70">
        <v>0</v>
      </c>
      <c r="K74" s="70">
        <v>228495720</v>
      </c>
      <c r="L74" s="70">
        <v>0</v>
      </c>
      <c r="M74" s="70">
        <v>189495720</v>
      </c>
      <c r="N74" s="70">
        <v>39000000</v>
      </c>
    </row>
    <row r="75" spans="1:14" ht="10.75" customHeight="1">
      <c r="A75" s="160" t="s">
        <v>277</v>
      </c>
      <c r="B75" s="159" t="s">
        <v>435</v>
      </c>
      <c r="C75" s="69">
        <v>631799658</v>
      </c>
      <c r="D75" s="70">
        <v>0</v>
      </c>
      <c r="E75" s="70">
        <v>631799658</v>
      </c>
      <c r="F75" s="70">
        <v>0</v>
      </c>
      <c r="G75" s="70">
        <v>136799658</v>
      </c>
      <c r="H75" s="70">
        <v>495000000</v>
      </c>
      <c r="I75" s="70">
        <v>631799658</v>
      </c>
      <c r="J75" s="70">
        <v>0</v>
      </c>
      <c r="K75" s="70">
        <v>631799658</v>
      </c>
      <c r="L75" s="70">
        <v>0</v>
      </c>
      <c r="M75" s="70">
        <v>136799658</v>
      </c>
      <c r="N75" s="70">
        <v>495000000</v>
      </c>
    </row>
    <row r="76" spans="1:14" ht="10.75" customHeight="1">
      <c r="A76" s="160" t="s">
        <v>276</v>
      </c>
      <c r="B76" s="159" t="s">
        <v>436</v>
      </c>
      <c r="C76" s="69">
        <v>509532764</v>
      </c>
      <c r="D76" s="70">
        <v>0</v>
      </c>
      <c r="E76" s="70">
        <v>509532764</v>
      </c>
      <c r="F76" s="70">
        <v>0</v>
      </c>
      <c r="G76" s="70">
        <v>0</v>
      </c>
      <c r="H76" s="70">
        <v>509532764</v>
      </c>
      <c r="I76" s="70">
        <v>509532764</v>
      </c>
      <c r="J76" s="70">
        <v>0</v>
      </c>
      <c r="K76" s="70">
        <v>509532764</v>
      </c>
      <c r="L76" s="70">
        <v>0</v>
      </c>
      <c r="M76" s="70">
        <v>0</v>
      </c>
      <c r="N76" s="70">
        <v>509532764</v>
      </c>
    </row>
    <row r="77" spans="1:14" ht="10.75" customHeight="1">
      <c r="A77" s="160">
        <v>8</v>
      </c>
      <c r="B77" s="159" t="s">
        <v>437</v>
      </c>
      <c r="C77" s="69">
        <v>20960664315</v>
      </c>
      <c r="D77" s="70">
        <v>0</v>
      </c>
      <c r="E77" s="70">
        <v>20960664315</v>
      </c>
      <c r="F77" s="70">
        <v>1766426506</v>
      </c>
      <c r="G77" s="70">
        <v>17692782587</v>
      </c>
      <c r="H77" s="70">
        <v>1501455222</v>
      </c>
      <c r="I77" s="70">
        <v>20960664315</v>
      </c>
      <c r="J77" s="70">
        <v>0</v>
      </c>
      <c r="K77" s="70">
        <v>20960664315</v>
      </c>
      <c r="L77" s="70">
        <v>1766426506</v>
      </c>
      <c r="M77" s="70">
        <v>17692782587</v>
      </c>
      <c r="N77" s="70">
        <v>1501455222</v>
      </c>
    </row>
    <row r="78" spans="1:14" ht="10.75" customHeight="1">
      <c r="A78" s="160" t="s">
        <v>275</v>
      </c>
      <c r="B78" s="159" t="s">
        <v>274</v>
      </c>
      <c r="C78" s="69">
        <v>6840000</v>
      </c>
      <c r="D78" s="70">
        <v>0</v>
      </c>
      <c r="E78" s="70">
        <v>6840000</v>
      </c>
      <c r="F78" s="70">
        <v>0</v>
      </c>
      <c r="G78" s="70">
        <v>0</v>
      </c>
      <c r="H78" s="70">
        <v>6840000</v>
      </c>
      <c r="I78" s="70">
        <v>6840000</v>
      </c>
      <c r="J78" s="70">
        <v>0</v>
      </c>
      <c r="K78" s="70">
        <v>6840000</v>
      </c>
      <c r="L78" s="70">
        <v>0</v>
      </c>
      <c r="M78" s="70">
        <v>0</v>
      </c>
      <c r="N78" s="70">
        <v>6840000</v>
      </c>
    </row>
    <row r="79" spans="1:14" ht="10.75" customHeight="1">
      <c r="A79" s="160" t="s">
        <v>273</v>
      </c>
      <c r="B79" s="159" t="s">
        <v>272</v>
      </c>
      <c r="C79" s="69">
        <v>108211121</v>
      </c>
      <c r="D79" s="70">
        <v>0</v>
      </c>
      <c r="E79" s="70">
        <v>108211121</v>
      </c>
      <c r="F79" s="70">
        <v>0</v>
      </c>
      <c r="G79" s="70">
        <v>0</v>
      </c>
      <c r="H79" s="70">
        <v>108211121</v>
      </c>
      <c r="I79" s="70">
        <v>108211121</v>
      </c>
      <c r="J79" s="70">
        <v>0</v>
      </c>
      <c r="K79" s="70">
        <v>108211121</v>
      </c>
      <c r="L79" s="70">
        <v>0</v>
      </c>
      <c r="M79" s="70">
        <v>0</v>
      </c>
      <c r="N79" s="70">
        <v>108211121</v>
      </c>
    </row>
    <row r="80" spans="1:14" ht="10.75" customHeight="1">
      <c r="A80" s="160" t="s">
        <v>271</v>
      </c>
      <c r="B80" s="159" t="s">
        <v>438</v>
      </c>
      <c r="C80" s="69">
        <v>6981572254</v>
      </c>
      <c r="D80" s="70">
        <v>0</v>
      </c>
      <c r="E80" s="70">
        <v>6981572254</v>
      </c>
      <c r="F80" s="70">
        <v>102741596</v>
      </c>
      <c r="G80" s="70">
        <v>6878830658</v>
      </c>
      <c r="H80" s="70">
        <v>0</v>
      </c>
      <c r="I80" s="70">
        <v>6981572254</v>
      </c>
      <c r="J80" s="70">
        <v>0</v>
      </c>
      <c r="K80" s="70">
        <v>6981572254</v>
      </c>
      <c r="L80" s="70">
        <v>102741596</v>
      </c>
      <c r="M80" s="70">
        <v>6878830658</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13864040940</v>
      </c>
      <c r="D83" s="70">
        <v>0</v>
      </c>
      <c r="E83" s="70">
        <v>13864040940</v>
      </c>
      <c r="F83" s="70">
        <v>1663684910</v>
      </c>
      <c r="G83" s="70">
        <v>10813951929</v>
      </c>
      <c r="H83" s="70">
        <v>1386404101</v>
      </c>
      <c r="I83" s="70">
        <v>13864040940</v>
      </c>
      <c r="J83" s="70">
        <v>0</v>
      </c>
      <c r="K83" s="70">
        <v>13864040940</v>
      </c>
      <c r="L83" s="70">
        <v>1663684910</v>
      </c>
      <c r="M83" s="70">
        <v>10813951929</v>
      </c>
      <c r="N83" s="70">
        <v>1386404101</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285097700</v>
      </c>
      <c r="D92" s="70">
        <v>0</v>
      </c>
      <c r="E92" s="70">
        <v>285097700</v>
      </c>
      <c r="F92" s="70">
        <v>0</v>
      </c>
      <c r="G92" s="70">
        <v>285097700</v>
      </c>
      <c r="H92" s="70">
        <v>0</v>
      </c>
      <c r="I92" s="70">
        <v>285097700</v>
      </c>
      <c r="J92" s="70">
        <v>0</v>
      </c>
      <c r="K92" s="70">
        <v>285097700</v>
      </c>
      <c r="L92" s="70">
        <v>0</v>
      </c>
      <c r="M92" s="70">
        <v>285097700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285097700</v>
      </c>
      <c r="D99" s="70">
        <v>0</v>
      </c>
      <c r="E99" s="70">
        <v>285097700</v>
      </c>
      <c r="F99" s="70">
        <v>0</v>
      </c>
      <c r="G99" s="70">
        <v>285097700</v>
      </c>
      <c r="H99" s="70">
        <v>0</v>
      </c>
      <c r="I99" s="70">
        <v>285097700</v>
      </c>
      <c r="J99" s="70">
        <v>0</v>
      </c>
      <c r="K99" s="70">
        <v>285097700</v>
      </c>
      <c r="L99" s="70">
        <v>0</v>
      </c>
      <c r="M99" s="70">
        <v>285097700</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285097700</v>
      </c>
      <c r="D101" s="70">
        <v>0</v>
      </c>
      <c r="E101" s="70">
        <v>285097700</v>
      </c>
      <c r="F101" s="70">
        <v>0</v>
      </c>
      <c r="G101" s="70">
        <v>285097700</v>
      </c>
      <c r="H101" s="70">
        <v>0</v>
      </c>
      <c r="I101" s="70">
        <v>285097700</v>
      </c>
      <c r="J101" s="70">
        <v>0</v>
      </c>
      <c r="K101" s="70">
        <v>285097700</v>
      </c>
      <c r="L101" s="70">
        <v>0</v>
      </c>
      <c r="M101" s="70">
        <v>285097700</v>
      </c>
      <c r="N101" s="70">
        <v>0</v>
      </c>
    </row>
    <row r="102" spans="1:14" ht="10.75" customHeight="1">
      <c r="A102" s="160">
        <v>11</v>
      </c>
      <c r="B102" s="159" t="s">
        <v>249</v>
      </c>
      <c r="C102" s="69">
        <v>2138093480</v>
      </c>
      <c r="D102" s="70">
        <v>1089953980</v>
      </c>
      <c r="E102" s="70">
        <v>1048139500</v>
      </c>
      <c r="F102" s="70">
        <v>228138582</v>
      </c>
      <c r="G102" s="70">
        <v>732600259</v>
      </c>
      <c r="H102" s="70">
        <v>87400659</v>
      </c>
      <c r="I102" s="70">
        <v>2138093480</v>
      </c>
      <c r="J102" s="70">
        <v>1089953980</v>
      </c>
      <c r="K102" s="70">
        <v>1048139500</v>
      </c>
      <c r="L102" s="70">
        <v>228138582</v>
      </c>
      <c r="M102" s="70">
        <v>732600259</v>
      </c>
      <c r="N102" s="70">
        <v>87400659</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1231241237</v>
      </c>
      <c r="D104" s="70">
        <v>1028866237</v>
      </c>
      <c r="E104" s="70">
        <v>202375000</v>
      </c>
      <c r="F104" s="70">
        <v>30000000</v>
      </c>
      <c r="G104" s="70">
        <v>85000000</v>
      </c>
      <c r="H104" s="70">
        <v>87375000</v>
      </c>
      <c r="I104" s="70">
        <v>1231241237</v>
      </c>
      <c r="J104" s="70">
        <v>1028866237</v>
      </c>
      <c r="K104" s="70">
        <v>202375000</v>
      </c>
      <c r="L104" s="70">
        <v>30000000</v>
      </c>
      <c r="M104" s="70">
        <v>85000000</v>
      </c>
      <c r="N104" s="70">
        <v>87375000</v>
      </c>
    </row>
    <row r="105" spans="1:14" ht="10.75" customHeight="1">
      <c r="A105" s="158"/>
      <c r="B105" s="159" t="s">
        <v>244</v>
      </c>
      <c r="C105" s="69">
        <v>559455000</v>
      </c>
      <c r="D105" s="70">
        <v>550480000</v>
      </c>
      <c r="E105" s="70">
        <v>8975000</v>
      </c>
      <c r="F105" s="70">
        <v>0</v>
      </c>
      <c r="G105" s="70">
        <v>0</v>
      </c>
      <c r="H105" s="70">
        <v>8975000</v>
      </c>
      <c r="I105" s="70">
        <v>559455000</v>
      </c>
      <c r="J105" s="70">
        <v>550480000</v>
      </c>
      <c r="K105" s="70">
        <v>8975000</v>
      </c>
      <c r="L105" s="70">
        <v>0</v>
      </c>
      <c r="M105" s="70">
        <v>0</v>
      </c>
      <c r="N105" s="70">
        <v>8975000</v>
      </c>
    </row>
    <row r="106" spans="1:14" ht="10.75" customHeight="1">
      <c r="A106" s="158"/>
      <c r="B106" s="159" t="s">
        <v>243</v>
      </c>
      <c r="C106" s="69">
        <v>233851237</v>
      </c>
      <c r="D106" s="70">
        <v>233851237</v>
      </c>
      <c r="E106" s="70">
        <v>0</v>
      </c>
      <c r="F106" s="70">
        <v>0</v>
      </c>
      <c r="G106" s="70">
        <v>0</v>
      </c>
      <c r="H106" s="70">
        <v>0</v>
      </c>
      <c r="I106" s="70">
        <v>233851237</v>
      </c>
      <c r="J106" s="70">
        <v>233851237</v>
      </c>
      <c r="K106" s="70">
        <v>0</v>
      </c>
      <c r="L106" s="70">
        <v>0</v>
      </c>
      <c r="M106" s="70">
        <v>0</v>
      </c>
      <c r="N106" s="70">
        <v>0</v>
      </c>
    </row>
    <row r="107" spans="1:14" ht="10.75" customHeight="1">
      <c r="A107" s="160" t="s">
        <v>242</v>
      </c>
      <c r="B107" s="159" t="s">
        <v>241</v>
      </c>
      <c r="C107" s="69">
        <v>54799646</v>
      </c>
      <c r="D107" s="70">
        <v>54799646</v>
      </c>
      <c r="E107" s="70">
        <v>0</v>
      </c>
      <c r="F107" s="70">
        <v>0</v>
      </c>
      <c r="G107" s="70">
        <v>0</v>
      </c>
      <c r="H107" s="70">
        <v>0</v>
      </c>
      <c r="I107" s="70">
        <v>54799646</v>
      </c>
      <c r="J107" s="70">
        <v>54799646</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273661000</v>
      </c>
      <c r="D109" s="70">
        <v>3437000</v>
      </c>
      <c r="E109" s="70">
        <v>270224000</v>
      </c>
      <c r="F109" s="70">
        <v>60000000</v>
      </c>
      <c r="G109" s="70">
        <v>210224000</v>
      </c>
      <c r="H109" s="70">
        <v>0</v>
      </c>
      <c r="I109" s="70">
        <v>273661000</v>
      </c>
      <c r="J109" s="70">
        <v>3437000</v>
      </c>
      <c r="K109" s="70">
        <v>270224000</v>
      </c>
      <c r="L109" s="70">
        <v>60000000</v>
      </c>
      <c r="M109" s="70">
        <v>210224000</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120000000</v>
      </c>
      <c r="D111" s="70">
        <v>0</v>
      </c>
      <c r="E111" s="70">
        <v>120000000</v>
      </c>
      <c r="F111" s="70">
        <v>120000000</v>
      </c>
      <c r="G111" s="70">
        <v>0</v>
      </c>
      <c r="H111" s="70">
        <v>0</v>
      </c>
      <c r="I111" s="70">
        <v>120000000</v>
      </c>
      <c r="J111" s="70">
        <v>0</v>
      </c>
      <c r="K111" s="70">
        <v>120000000</v>
      </c>
      <c r="L111" s="70">
        <v>120000000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458391597</v>
      </c>
      <c r="D113" s="70">
        <v>2851097</v>
      </c>
      <c r="E113" s="70">
        <v>455540500</v>
      </c>
      <c r="F113" s="70">
        <v>18138582</v>
      </c>
      <c r="G113" s="70">
        <v>437376259</v>
      </c>
      <c r="H113" s="70">
        <v>25659</v>
      </c>
      <c r="I113" s="70">
        <v>458391597</v>
      </c>
      <c r="J113" s="70">
        <v>2851097</v>
      </c>
      <c r="K113" s="70">
        <v>455540500</v>
      </c>
      <c r="L113" s="70">
        <v>18138582</v>
      </c>
      <c r="M113" s="70">
        <v>437376259</v>
      </c>
      <c r="N113" s="70">
        <v>25659</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1124550349</v>
      </c>
      <c r="D117" s="70">
        <v>0</v>
      </c>
      <c r="E117" s="70">
        <v>1124550349</v>
      </c>
      <c r="F117" s="70">
        <v>1124550349</v>
      </c>
      <c r="G117" s="70">
        <v>0</v>
      </c>
      <c r="H117" s="70">
        <v>0</v>
      </c>
      <c r="I117" s="70">
        <v>1124550349</v>
      </c>
      <c r="J117" s="70">
        <v>0</v>
      </c>
      <c r="K117" s="70">
        <v>1124550349</v>
      </c>
      <c r="L117" s="70">
        <v>1124550349</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1124550349</v>
      </c>
      <c r="D119" s="70">
        <v>0</v>
      </c>
      <c r="E119" s="70">
        <v>1124550349</v>
      </c>
      <c r="F119" s="70">
        <v>1124550349</v>
      </c>
      <c r="G119" s="70">
        <v>0</v>
      </c>
      <c r="H119" s="70">
        <v>0</v>
      </c>
      <c r="I119" s="70">
        <v>1124550349</v>
      </c>
      <c r="J119" s="70">
        <v>0</v>
      </c>
      <c r="K119" s="70">
        <v>1124550349</v>
      </c>
      <c r="L119" s="70">
        <v>1124550349</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1124550349</v>
      </c>
      <c r="D123" s="70">
        <v>0</v>
      </c>
      <c r="E123" s="70">
        <v>1124550349</v>
      </c>
      <c r="F123" s="70">
        <v>1124550349</v>
      </c>
      <c r="G123" s="70">
        <v>0</v>
      </c>
      <c r="H123" s="70">
        <v>0</v>
      </c>
      <c r="I123" s="70">
        <v>1124550349</v>
      </c>
      <c r="J123" s="70">
        <v>0</v>
      </c>
      <c r="K123" s="70">
        <v>1124550349</v>
      </c>
      <c r="L123" s="70">
        <v>1124550349</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1124550349</v>
      </c>
      <c r="D125" s="70">
        <v>0</v>
      </c>
      <c r="E125" s="70">
        <v>1124550349</v>
      </c>
      <c r="F125" s="70">
        <v>1124550349</v>
      </c>
      <c r="G125" s="70">
        <v>0</v>
      </c>
      <c r="H125" s="70">
        <v>0</v>
      </c>
      <c r="I125" s="70">
        <v>1124550349</v>
      </c>
      <c r="J125" s="70">
        <v>0</v>
      </c>
      <c r="K125" s="70">
        <v>1124550349</v>
      </c>
      <c r="L125" s="70">
        <v>1124550349</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264078242840</v>
      </c>
      <c r="D179" s="70">
        <v>0</v>
      </c>
      <c r="E179" s="70">
        <v>264078242840</v>
      </c>
      <c r="F179" s="70">
        <v>3985785658</v>
      </c>
      <c r="G179" s="70">
        <v>213445454082</v>
      </c>
      <c r="H179" s="70">
        <v>46647003100</v>
      </c>
      <c r="I179" s="70">
        <v>264078242840</v>
      </c>
      <c r="J179" s="70">
        <v>0</v>
      </c>
      <c r="K179" s="70">
        <v>264078242840</v>
      </c>
      <c r="L179" s="70">
        <v>3985785658</v>
      </c>
      <c r="M179" s="70">
        <v>213445454082</v>
      </c>
      <c r="N179" s="70">
        <v>46647003100</v>
      </c>
    </row>
    <row r="180" spans="1:14" ht="10.75" customHeight="1">
      <c r="A180" s="160" t="s">
        <v>5</v>
      </c>
      <c r="B180" s="159" t="s">
        <v>154</v>
      </c>
      <c r="C180" s="69">
        <v>259295519100</v>
      </c>
      <c r="D180" s="70">
        <v>0</v>
      </c>
      <c r="E180" s="70">
        <v>259295519100</v>
      </c>
      <c r="F180" s="70">
        <v>0</v>
      </c>
      <c r="G180" s="70">
        <v>212648516000</v>
      </c>
      <c r="H180" s="70">
        <v>46647003100</v>
      </c>
      <c r="I180" s="70">
        <v>259295519100</v>
      </c>
      <c r="J180" s="70">
        <v>0</v>
      </c>
      <c r="K180" s="70">
        <v>259295519100</v>
      </c>
      <c r="L180" s="70">
        <v>0</v>
      </c>
      <c r="M180" s="70">
        <v>212648516000</v>
      </c>
      <c r="N180" s="70">
        <v>46647003100</v>
      </c>
    </row>
    <row r="181" spans="1:14" ht="10.75" customHeight="1">
      <c r="A181" s="160">
        <v>1</v>
      </c>
      <c r="B181" s="159" t="s">
        <v>153</v>
      </c>
      <c r="C181" s="69">
        <v>216658580000</v>
      </c>
      <c r="D181" s="70">
        <v>0</v>
      </c>
      <c r="E181" s="70">
        <v>216658580000</v>
      </c>
      <c r="F181" s="70">
        <v>0</v>
      </c>
      <c r="G181" s="70">
        <v>178435000000</v>
      </c>
      <c r="H181" s="70">
        <v>38223580000</v>
      </c>
      <c r="I181" s="70">
        <v>216658580000</v>
      </c>
      <c r="J181" s="70">
        <v>0</v>
      </c>
      <c r="K181" s="70">
        <v>216658580000</v>
      </c>
      <c r="L181" s="70">
        <v>0</v>
      </c>
      <c r="M181" s="70">
        <v>178435000000</v>
      </c>
      <c r="N181" s="70">
        <v>38223580000</v>
      </c>
    </row>
    <row r="182" spans="1:14" ht="10.75" customHeight="1">
      <c r="A182" s="160">
        <v>2</v>
      </c>
      <c r="B182" s="159" t="s">
        <v>152</v>
      </c>
      <c r="C182" s="69">
        <v>42636939100</v>
      </c>
      <c r="D182" s="70">
        <v>0</v>
      </c>
      <c r="E182" s="70">
        <v>42636939100</v>
      </c>
      <c r="F182" s="70">
        <v>0</v>
      </c>
      <c r="G182" s="70">
        <v>34213516000</v>
      </c>
      <c r="H182" s="70">
        <v>8423423100</v>
      </c>
      <c r="I182" s="70">
        <v>42636939100</v>
      </c>
      <c r="J182" s="70">
        <v>0</v>
      </c>
      <c r="K182" s="70">
        <v>42636939100</v>
      </c>
      <c r="L182" s="70">
        <v>0</v>
      </c>
      <c r="M182" s="70">
        <v>34213516000</v>
      </c>
      <c r="N182" s="70">
        <v>8423423100</v>
      </c>
    </row>
    <row r="183" spans="1:14" ht="10.75" customHeight="1">
      <c r="A183" s="160" t="s">
        <v>151</v>
      </c>
      <c r="B183" s="159" t="s">
        <v>150</v>
      </c>
      <c r="C183" s="69">
        <v>42636939100</v>
      </c>
      <c r="D183" s="70">
        <v>0</v>
      </c>
      <c r="E183" s="70">
        <v>42636939100</v>
      </c>
      <c r="F183" s="70">
        <v>0</v>
      </c>
      <c r="G183" s="70">
        <v>34213516000</v>
      </c>
      <c r="H183" s="70">
        <v>8423423100</v>
      </c>
      <c r="I183" s="70">
        <v>42636939100</v>
      </c>
      <c r="J183" s="70">
        <v>0</v>
      </c>
      <c r="K183" s="70">
        <v>42636939100</v>
      </c>
      <c r="L183" s="70">
        <v>0</v>
      </c>
      <c r="M183" s="70">
        <v>34213516000</v>
      </c>
      <c r="N183" s="70">
        <v>8423423100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4782723740</v>
      </c>
      <c r="D185" s="70">
        <v>0</v>
      </c>
      <c r="E185" s="70">
        <v>4782723740</v>
      </c>
      <c r="F185" s="70">
        <v>3985785658</v>
      </c>
      <c r="G185" s="70">
        <v>796938082</v>
      </c>
      <c r="H185" s="70">
        <v>0</v>
      </c>
      <c r="I185" s="70">
        <v>4782723740</v>
      </c>
      <c r="J185" s="70">
        <v>0</v>
      </c>
      <c r="K185" s="70">
        <v>4782723740</v>
      </c>
      <c r="L185" s="70">
        <v>3985785658</v>
      </c>
      <c r="M185" s="70">
        <v>796938082</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66961784948</v>
      </c>
      <c r="D189" s="70">
        <v>0</v>
      </c>
      <c r="E189" s="70">
        <v>66961784948</v>
      </c>
      <c r="F189" s="70">
        <v>0</v>
      </c>
      <c r="G189" s="70">
        <v>61461470930</v>
      </c>
      <c r="H189" s="70">
        <v>5500314018</v>
      </c>
      <c r="I189" s="70">
        <v>66961784948</v>
      </c>
      <c r="J189" s="70">
        <v>0</v>
      </c>
      <c r="K189" s="70">
        <v>66961784948</v>
      </c>
      <c r="L189" s="70">
        <v>0</v>
      </c>
      <c r="M189" s="70">
        <v>61461470930</v>
      </c>
      <c r="N189" s="70">
        <v>5500314018</v>
      </c>
    </row>
    <row r="190" spans="1:14" ht="10.75" customHeight="1">
      <c r="A190" s="160" t="s">
        <v>5</v>
      </c>
      <c r="B190" s="159" t="s">
        <v>142</v>
      </c>
      <c r="C190" s="69">
        <v>66961784948</v>
      </c>
      <c r="D190" s="70">
        <v>0</v>
      </c>
      <c r="E190" s="70">
        <v>66961784948</v>
      </c>
      <c r="F190" s="70">
        <v>0</v>
      </c>
      <c r="G190" s="70">
        <v>61461470930</v>
      </c>
      <c r="H190" s="70">
        <v>5500314018</v>
      </c>
      <c r="I190" s="70">
        <v>66961784948</v>
      </c>
      <c r="J190" s="70">
        <v>0</v>
      </c>
      <c r="K190" s="70">
        <v>66961784948</v>
      </c>
      <c r="L190" s="70">
        <v>0</v>
      </c>
      <c r="M190" s="70">
        <v>61461470930</v>
      </c>
      <c r="N190" s="70">
        <v>5500314018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5949503455</v>
      </c>
      <c r="D193" s="70">
        <v>0</v>
      </c>
      <c r="E193" s="70">
        <v>5949503455</v>
      </c>
      <c r="F193" s="70">
        <v>0</v>
      </c>
      <c r="G193" s="70">
        <v>5703557065</v>
      </c>
      <c r="H193" s="70">
        <v>245946390</v>
      </c>
      <c r="I193" s="70">
        <v>5949503455</v>
      </c>
      <c r="J193" s="70">
        <v>0</v>
      </c>
      <c r="K193" s="70">
        <v>5949503455</v>
      </c>
      <c r="L193" s="70">
        <v>0</v>
      </c>
      <c r="M193" s="70">
        <v>5703557065</v>
      </c>
      <c r="N193" s="70">
        <v>245946390</v>
      </c>
    </row>
    <row r="194" spans="1:14" ht="10.75" customHeight="1">
      <c r="A194" s="160" t="s">
        <v>5</v>
      </c>
      <c r="B194" s="159" t="s">
        <v>138</v>
      </c>
      <c r="C194" s="69">
        <v>5949503455</v>
      </c>
      <c r="D194" s="70">
        <v>0</v>
      </c>
      <c r="E194" s="70">
        <v>5949503455</v>
      </c>
      <c r="F194" s="70">
        <v>0</v>
      </c>
      <c r="G194" s="70">
        <v>5703557065</v>
      </c>
      <c r="H194" s="70">
        <v>245946390</v>
      </c>
      <c r="I194" s="70">
        <v>5949503455</v>
      </c>
      <c r="J194" s="70">
        <v>0</v>
      </c>
      <c r="K194" s="70">
        <v>5949503455</v>
      </c>
      <c r="L194" s="70">
        <v>0</v>
      </c>
      <c r="M194" s="70">
        <v>5703557065</v>
      </c>
      <c r="N194" s="70">
        <v>245946390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458</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08984375" defaultRowHeight="14.5"/>
  <cols>
    <col min="1" max="1" width="18.08984375" style="155" customWidth="1"/>
    <col min="2" max="2" width="37.7265625" style="155" customWidth="1"/>
    <col min="3" max="4" width="18.08984375" style="155" hidden="1" customWidth="1"/>
    <col min="5" max="5" width="18.26953125" style="155" hidden="1" customWidth="1"/>
    <col min="6" max="6" width="15.36328125" style="155" hidden="1" customWidth="1"/>
    <col min="7" max="8" width="14.7265625" style="155" hidden="1"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342</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846126317972</v>
      </c>
      <c r="D12" s="70">
        <v>300258948618</v>
      </c>
      <c r="E12" s="70">
        <v>545867369354</v>
      </c>
      <c r="F12" s="70">
        <v>49566043665</v>
      </c>
      <c r="G12" s="70">
        <v>432508921700</v>
      </c>
      <c r="H12" s="70">
        <v>63792403989</v>
      </c>
      <c r="I12" s="70">
        <v>846126317972</v>
      </c>
      <c r="J12" s="70">
        <v>300258948618</v>
      </c>
      <c r="K12" s="70">
        <v>545867369354</v>
      </c>
      <c r="L12" s="70">
        <v>49566043665</v>
      </c>
      <c r="M12" s="70">
        <v>432508921700</v>
      </c>
      <c r="N12" s="70">
        <v>63792403989</v>
      </c>
    </row>
    <row r="13" spans="1:14" ht="10.75" customHeight="1">
      <c r="A13" s="158"/>
      <c r="B13" s="159" t="s">
        <v>318</v>
      </c>
      <c r="C13" s="69">
        <v>846126317972</v>
      </c>
      <c r="D13" s="70">
        <v>300258948618</v>
      </c>
      <c r="E13" s="70">
        <v>545867369354</v>
      </c>
      <c r="F13" s="70">
        <v>49566043665</v>
      </c>
      <c r="G13" s="70">
        <v>432508921700</v>
      </c>
      <c r="H13" s="70">
        <v>63792403989</v>
      </c>
      <c r="I13" s="70">
        <v>846126317972</v>
      </c>
      <c r="J13" s="70">
        <v>300258948618</v>
      </c>
      <c r="K13" s="70">
        <v>545867369354</v>
      </c>
      <c r="L13" s="70">
        <v>49566043665</v>
      </c>
      <c r="M13" s="70">
        <v>432508921700</v>
      </c>
      <c r="N13" s="70">
        <v>63792403989</v>
      </c>
    </row>
    <row r="14" spans="1:14" ht="10.75" customHeight="1">
      <c r="A14" s="160" t="s">
        <v>12</v>
      </c>
      <c r="B14" s="159" t="s">
        <v>317</v>
      </c>
      <c r="C14" s="69">
        <v>459593929602</v>
      </c>
      <c r="D14" s="70">
        <v>300258948618</v>
      </c>
      <c r="E14" s="70">
        <v>159334980984</v>
      </c>
      <c r="F14" s="70">
        <v>38939999750</v>
      </c>
      <c r="G14" s="70">
        <v>113766137153</v>
      </c>
      <c r="H14" s="70">
        <v>6628844081</v>
      </c>
      <c r="I14" s="70">
        <v>459593929602</v>
      </c>
      <c r="J14" s="70">
        <v>300258948618</v>
      </c>
      <c r="K14" s="70">
        <v>159334980984</v>
      </c>
      <c r="L14" s="70">
        <v>38939999750</v>
      </c>
      <c r="M14" s="70">
        <v>113766137153</v>
      </c>
      <c r="N14" s="70">
        <v>6628844081</v>
      </c>
    </row>
    <row r="15" spans="1:14" ht="10.75" customHeight="1">
      <c r="A15" s="158"/>
      <c r="B15" s="159" t="s">
        <v>316</v>
      </c>
      <c r="C15" s="69">
        <v>459593929602</v>
      </c>
      <c r="D15" s="70">
        <v>300258948618</v>
      </c>
      <c r="E15" s="70">
        <v>159334980984</v>
      </c>
      <c r="F15" s="70">
        <v>38939999750</v>
      </c>
      <c r="G15" s="70">
        <v>113766137153</v>
      </c>
      <c r="H15" s="70">
        <v>6628844081</v>
      </c>
      <c r="I15" s="70">
        <v>459593929602</v>
      </c>
      <c r="J15" s="70">
        <v>300258948618</v>
      </c>
      <c r="K15" s="70">
        <v>159334980984</v>
      </c>
      <c r="L15" s="70">
        <v>38939999750</v>
      </c>
      <c r="M15" s="70">
        <v>113766137153</v>
      </c>
      <c r="N15" s="70">
        <v>6628844081</v>
      </c>
    </row>
    <row r="16" spans="1:14" ht="10.75" customHeight="1">
      <c r="A16" s="160" t="s">
        <v>5</v>
      </c>
      <c r="B16" s="159" t="s">
        <v>315</v>
      </c>
      <c r="C16" s="69">
        <v>165334098012</v>
      </c>
      <c r="D16" s="70">
        <v>5999117028</v>
      </c>
      <c r="E16" s="70">
        <v>159334980984</v>
      </c>
      <c r="F16" s="70">
        <v>38939999750</v>
      </c>
      <c r="G16" s="70">
        <v>113766137153</v>
      </c>
      <c r="H16" s="70">
        <v>6628844081</v>
      </c>
      <c r="I16" s="70">
        <v>165334098012</v>
      </c>
      <c r="J16" s="70">
        <v>5999117028</v>
      </c>
      <c r="K16" s="70">
        <v>159334980984</v>
      </c>
      <c r="L16" s="70">
        <v>38939999750</v>
      </c>
      <c r="M16" s="70">
        <v>113766137153</v>
      </c>
      <c r="N16" s="70">
        <v>6628844081</v>
      </c>
    </row>
    <row r="17" spans="1:14" ht="10.75" hidden="1" customHeight="1">
      <c r="A17" s="160">
        <v>1</v>
      </c>
      <c r="B17" s="159" t="s">
        <v>314</v>
      </c>
      <c r="C17" s="69">
        <v>8911849694</v>
      </c>
      <c r="D17" s="70">
        <v>0</v>
      </c>
      <c r="E17" s="70">
        <v>8911849694</v>
      </c>
      <c r="F17" s="70">
        <v>8026884652</v>
      </c>
      <c r="G17" s="70">
        <v>884965042</v>
      </c>
      <c r="H17" s="70">
        <v>0</v>
      </c>
      <c r="I17" s="70">
        <v>8911849694</v>
      </c>
      <c r="J17" s="70">
        <v>0</v>
      </c>
      <c r="K17" s="70">
        <v>8911849694</v>
      </c>
      <c r="L17" s="70">
        <v>8026884652</v>
      </c>
      <c r="M17" s="70">
        <v>884965042</v>
      </c>
      <c r="N17" s="70">
        <v>0</v>
      </c>
    </row>
    <row r="18" spans="1:14" ht="10.75" hidden="1" customHeight="1">
      <c r="A18" s="160" t="s">
        <v>171</v>
      </c>
      <c r="B18" s="159" t="s">
        <v>313</v>
      </c>
      <c r="C18" s="69">
        <v>7734305947</v>
      </c>
      <c r="D18" s="70">
        <v>0</v>
      </c>
      <c r="E18" s="70">
        <v>7734305947</v>
      </c>
      <c r="F18" s="70">
        <v>6965056614</v>
      </c>
      <c r="G18" s="70">
        <v>769249333</v>
      </c>
      <c r="H18" s="70">
        <v>0</v>
      </c>
      <c r="I18" s="70">
        <v>7734305947</v>
      </c>
      <c r="J18" s="70">
        <v>0</v>
      </c>
      <c r="K18" s="70">
        <v>7734305947</v>
      </c>
      <c r="L18" s="70">
        <v>6965056614</v>
      </c>
      <c r="M18" s="70">
        <v>769249333</v>
      </c>
      <c r="N18" s="70">
        <v>0</v>
      </c>
    </row>
    <row r="19" spans="1:14" ht="10.75" hidden="1" customHeight="1">
      <c r="A19" s="160" t="s">
        <v>312</v>
      </c>
      <c r="B19" s="159" t="s">
        <v>296</v>
      </c>
      <c r="C19" s="69">
        <v>7692493247</v>
      </c>
      <c r="D19" s="70">
        <v>0</v>
      </c>
      <c r="E19" s="70">
        <v>7692493247</v>
      </c>
      <c r="F19" s="70">
        <v>6923243914</v>
      </c>
      <c r="G19" s="70">
        <v>769249333</v>
      </c>
      <c r="H19" s="70">
        <v>0</v>
      </c>
      <c r="I19" s="70">
        <v>7692493247</v>
      </c>
      <c r="J19" s="70">
        <v>0</v>
      </c>
      <c r="K19" s="70">
        <v>7692493247</v>
      </c>
      <c r="L19" s="70">
        <v>6923243914</v>
      </c>
      <c r="M19" s="70">
        <v>769249333</v>
      </c>
      <c r="N19" s="70">
        <v>0</v>
      </c>
    </row>
    <row r="20" spans="1:14" ht="10.75" hidden="1"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hidden="1"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hidden="1"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hidden="1" customHeight="1">
      <c r="A25" s="160" t="s">
        <v>309</v>
      </c>
      <c r="B25" s="159" t="s">
        <v>211</v>
      </c>
      <c r="C25" s="69">
        <v>41812700</v>
      </c>
      <c r="D25" s="70">
        <v>0</v>
      </c>
      <c r="E25" s="70">
        <v>41812700</v>
      </c>
      <c r="F25" s="70">
        <v>41812700</v>
      </c>
      <c r="G25" s="70">
        <v>0</v>
      </c>
      <c r="H25" s="70">
        <v>0</v>
      </c>
      <c r="I25" s="70">
        <v>41812700</v>
      </c>
      <c r="J25" s="70">
        <v>0</v>
      </c>
      <c r="K25" s="70">
        <v>41812700</v>
      </c>
      <c r="L25" s="70">
        <v>41812700</v>
      </c>
      <c r="M25" s="70">
        <v>0</v>
      </c>
      <c r="N25" s="70">
        <v>0</v>
      </c>
    </row>
    <row r="26" spans="1:14" ht="10.75" hidden="1"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hidden="1" customHeight="1">
      <c r="A29" s="160" t="s">
        <v>169</v>
      </c>
      <c r="B29" s="159" t="s">
        <v>307</v>
      </c>
      <c r="C29" s="69">
        <v>1177543747</v>
      </c>
      <c r="D29" s="70">
        <v>0</v>
      </c>
      <c r="E29" s="70">
        <v>1177543747</v>
      </c>
      <c r="F29" s="70">
        <v>1061828038</v>
      </c>
      <c r="G29" s="70">
        <v>115715709</v>
      </c>
      <c r="H29" s="70">
        <v>0</v>
      </c>
      <c r="I29" s="70">
        <v>1177543747</v>
      </c>
      <c r="J29" s="70">
        <v>0</v>
      </c>
      <c r="K29" s="70">
        <v>1177543747</v>
      </c>
      <c r="L29" s="70">
        <v>1061828038</v>
      </c>
      <c r="M29" s="70">
        <v>115715709</v>
      </c>
      <c r="N29" s="70">
        <v>0</v>
      </c>
    </row>
    <row r="30" spans="1:14" ht="10.75" hidden="1" customHeight="1">
      <c r="A30" s="160" t="s">
        <v>306</v>
      </c>
      <c r="B30" s="159" t="s">
        <v>296</v>
      </c>
      <c r="C30" s="69">
        <v>789782239</v>
      </c>
      <c r="D30" s="70">
        <v>0</v>
      </c>
      <c r="E30" s="70">
        <v>789782239</v>
      </c>
      <c r="F30" s="70">
        <v>710804004</v>
      </c>
      <c r="G30" s="70">
        <v>78978235</v>
      </c>
      <c r="H30" s="70">
        <v>0</v>
      </c>
      <c r="I30" s="70">
        <v>789782239</v>
      </c>
      <c r="J30" s="70">
        <v>0</v>
      </c>
      <c r="K30" s="70">
        <v>789782239</v>
      </c>
      <c r="L30" s="70">
        <v>710804004</v>
      </c>
      <c r="M30" s="70">
        <v>78978235</v>
      </c>
      <c r="N30" s="70">
        <v>0</v>
      </c>
    </row>
    <row r="31" spans="1:14" ht="10.75" hidden="1"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hidden="1" customHeight="1">
      <c r="A34" s="160" t="s">
        <v>304</v>
      </c>
      <c r="B34" s="159" t="s">
        <v>303</v>
      </c>
      <c r="C34" s="69">
        <v>367374708</v>
      </c>
      <c r="D34" s="70">
        <v>0</v>
      </c>
      <c r="E34" s="70">
        <v>367374708</v>
      </c>
      <c r="F34" s="70">
        <v>330637234</v>
      </c>
      <c r="G34" s="70">
        <v>36737474</v>
      </c>
      <c r="H34" s="70">
        <v>0</v>
      </c>
      <c r="I34" s="70">
        <v>367374708</v>
      </c>
      <c r="J34" s="70">
        <v>0</v>
      </c>
      <c r="K34" s="70">
        <v>367374708</v>
      </c>
      <c r="L34" s="70">
        <v>330637234</v>
      </c>
      <c r="M34" s="70">
        <v>36737474</v>
      </c>
      <c r="N34" s="70">
        <v>0</v>
      </c>
    </row>
    <row r="35" spans="1:14" ht="10.75" hidden="1"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hidden="1" customHeight="1">
      <c r="A36" s="160" t="s">
        <v>302</v>
      </c>
      <c r="B36" s="159" t="s">
        <v>211</v>
      </c>
      <c r="C36" s="69">
        <v>20386800</v>
      </c>
      <c r="D36" s="70">
        <v>0</v>
      </c>
      <c r="E36" s="70">
        <v>20386800</v>
      </c>
      <c r="F36" s="70">
        <v>20386800</v>
      </c>
      <c r="G36" s="70">
        <v>0</v>
      </c>
      <c r="H36" s="70">
        <v>0</v>
      </c>
      <c r="I36" s="70">
        <v>20386800</v>
      </c>
      <c r="J36" s="70">
        <v>0</v>
      </c>
      <c r="K36" s="70">
        <v>20386800</v>
      </c>
      <c r="L36" s="70">
        <v>20386800</v>
      </c>
      <c r="M36" s="70">
        <v>0</v>
      </c>
      <c r="N36" s="70">
        <v>0</v>
      </c>
    </row>
    <row r="37" spans="1:14" ht="10.75" hidden="1"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hidden="1" customHeight="1">
      <c r="A51" s="160">
        <v>3</v>
      </c>
      <c r="B51" s="159" t="s">
        <v>298</v>
      </c>
      <c r="C51" s="69">
        <v>67822299948</v>
      </c>
      <c r="D51" s="70">
        <v>0</v>
      </c>
      <c r="E51" s="70">
        <v>67822299948</v>
      </c>
      <c r="F51" s="70">
        <v>7739796691</v>
      </c>
      <c r="G51" s="70">
        <v>60082503257</v>
      </c>
      <c r="H51" s="70">
        <v>0</v>
      </c>
      <c r="I51" s="70">
        <v>67822299948</v>
      </c>
      <c r="J51" s="70">
        <v>0</v>
      </c>
      <c r="K51" s="70">
        <v>67822299948</v>
      </c>
      <c r="L51" s="70">
        <v>7739796691</v>
      </c>
      <c r="M51" s="70">
        <v>60082503257</v>
      </c>
      <c r="N51" s="70">
        <v>0</v>
      </c>
    </row>
    <row r="52" spans="1:14" ht="10.75" hidden="1" customHeight="1">
      <c r="A52" s="160" t="s">
        <v>297</v>
      </c>
      <c r="B52" s="159" t="s">
        <v>296</v>
      </c>
      <c r="C52" s="69">
        <v>58845475694</v>
      </c>
      <c r="D52" s="70">
        <v>0</v>
      </c>
      <c r="E52" s="70">
        <v>58845475694</v>
      </c>
      <c r="F52" s="70">
        <v>5884547051</v>
      </c>
      <c r="G52" s="70">
        <v>52960928643</v>
      </c>
      <c r="H52" s="70">
        <v>0</v>
      </c>
      <c r="I52" s="70">
        <v>58845475694</v>
      </c>
      <c r="J52" s="70">
        <v>0</v>
      </c>
      <c r="K52" s="70">
        <v>58845475694</v>
      </c>
      <c r="L52" s="70">
        <v>5884547051</v>
      </c>
      <c r="M52" s="70">
        <v>52960928643</v>
      </c>
      <c r="N52" s="70">
        <v>0</v>
      </c>
    </row>
    <row r="53" spans="1:14" ht="10.75" hidden="1"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hidden="1" customHeight="1">
      <c r="A54" s="160" t="s">
        <v>295</v>
      </c>
      <c r="B54" s="159" t="s">
        <v>294</v>
      </c>
      <c r="C54" s="69">
        <v>59380258</v>
      </c>
      <c r="D54" s="70">
        <v>0</v>
      </c>
      <c r="E54" s="70">
        <v>59380258</v>
      </c>
      <c r="F54" s="70">
        <v>0</v>
      </c>
      <c r="G54" s="70">
        <v>59380258</v>
      </c>
      <c r="H54" s="70">
        <v>0</v>
      </c>
      <c r="I54" s="70">
        <v>59380258</v>
      </c>
      <c r="J54" s="70">
        <v>0</v>
      </c>
      <c r="K54" s="70">
        <v>59380258</v>
      </c>
      <c r="L54" s="70">
        <v>0</v>
      </c>
      <c r="M54" s="70">
        <v>59380258</v>
      </c>
      <c r="N54" s="70">
        <v>0</v>
      </c>
    </row>
    <row r="55" spans="1:14" ht="10.75" hidden="1"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hidden="1" customHeight="1">
      <c r="A56" s="160" t="s">
        <v>292</v>
      </c>
      <c r="B56" s="159" t="s">
        <v>210</v>
      </c>
      <c r="C56" s="69">
        <v>455689305</v>
      </c>
      <c r="D56" s="70">
        <v>0</v>
      </c>
      <c r="E56" s="70">
        <v>455689305</v>
      </c>
      <c r="F56" s="70">
        <v>45568901</v>
      </c>
      <c r="G56" s="70">
        <v>410120404</v>
      </c>
      <c r="H56" s="70">
        <v>0</v>
      </c>
      <c r="I56" s="70">
        <v>455689305</v>
      </c>
      <c r="J56" s="70">
        <v>0</v>
      </c>
      <c r="K56" s="70">
        <v>455689305</v>
      </c>
      <c r="L56" s="70">
        <v>45568901</v>
      </c>
      <c r="M56" s="70">
        <v>410120404</v>
      </c>
      <c r="N56" s="70">
        <v>0</v>
      </c>
    </row>
    <row r="57" spans="1:14" ht="10.75" hidden="1"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hidden="1" customHeight="1">
      <c r="A58" s="160" t="s">
        <v>291</v>
      </c>
      <c r="B58" s="159" t="s">
        <v>211</v>
      </c>
      <c r="C58" s="69">
        <v>8461754691</v>
      </c>
      <c r="D58" s="70">
        <v>0</v>
      </c>
      <c r="E58" s="70">
        <v>8461754691</v>
      </c>
      <c r="F58" s="70">
        <v>1809680739</v>
      </c>
      <c r="G58" s="70">
        <v>6652073952</v>
      </c>
      <c r="H58" s="70">
        <v>0</v>
      </c>
      <c r="I58" s="70">
        <v>8461754691</v>
      </c>
      <c r="J58" s="70">
        <v>0</v>
      </c>
      <c r="K58" s="70">
        <v>8461754691</v>
      </c>
      <c r="L58" s="70">
        <v>1809680739</v>
      </c>
      <c r="M58" s="70">
        <v>6652073952</v>
      </c>
      <c r="N58" s="70">
        <v>0</v>
      </c>
    </row>
    <row r="59" spans="1:14" ht="10.75" hidden="1"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hidden="1" customHeight="1">
      <c r="A60" s="158"/>
      <c r="B60" s="159" t="s">
        <v>290</v>
      </c>
      <c r="C60" s="69">
        <v>5882785008</v>
      </c>
      <c r="D60" s="70">
        <v>0</v>
      </c>
      <c r="E60" s="70">
        <v>5882785008</v>
      </c>
      <c r="F60" s="70">
        <v>1764835487</v>
      </c>
      <c r="G60" s="70">
        <v>4117949521</v>
      </c>
      <c r="H60" s="70">
        <v>0</v>
      </c>
      <c r="I60" s="70">
        <v>5882785008</v>
      </c>
      <c r="J60" s="70">
        <v>0</v>
      </c>
      <c r="K60" s="70">
        <v>5882785008</v>
      </c>
      <c r="L60" s="70">
        <v>1764835487</v>
      </c>
      <c r="M60" s="70">
        <v>4117949521</v>
      </c>
      <c r="N60" s="70">
        <v>0</v>
      </c>
    </row>
    <row r="61" spans="1:14" ht="10.75" hidden="1"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hidden="1" customHeight="1">
      <c r="A62" s="160">
        <v>4</v>
      </c>
      <c r="B62" s="159" t="s">
        <v>288</v>
      </c>
      <c r="C62" s="69">
        <v>5319534730</v>
      </c>
      <c r="D62" s="70">
        <v>0</v>
      </c>
      <c r="E62" s="70">
        <v>5319534730</v>
      </c>
      <c r="F62" s="70">
        <v>531952945</v>
      </c>
      <c r="G62" s="70">
        <v>4787581785</v>
      </c>
      <c r="H62" s="70">
        <v>0</v>
      </c>
      <c r="I62" s="70">
        <v>5319534730</v>
      </c>
      <c r="J62" s="70">
        <v>0</v>
      </c>
      <c r="K62" s="70">
        <v>5319534730</v>
      </c>
      <c r="L62" s="70">
        <v>531952945</v>
      </c>
      <c r="M62" s="70">
        <v>4787581785</v>
      </c>
      <c r="N62" s="70">
        <v>0</v>
      </c>
    </row>
    <row r="63" spans="1:14" ht="10.75" hidden="1"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hidden="1"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hidden="1" customHeight="1">
      <c r="A66" s="160">
        <v>6</v>
      </c>
      <c r="B66" s="159" t="s">
        <v>284</v>
      </c>
      <c r="C66" s="69">
        <v>7409823441</v>
      </c>
      <c r="D66" s="70">
        <v>0</v>
      </c>
      <c r="E66" s="70">
        <v>7409823441</v>
      </c>
      <c r="F66" s="70">
        <v>0</v>
      </c>
      <c r="G66" s="70">
        <v>6739509314</v>
      </c>
      <c r="H66" s="70">
        <v>670314127</v>
      </c>
      <c r="I66" s="70">
        <v>7409823441</v>
      </c>
      <c r="J66" s="70">
        <v>0</v>
      </c>
      <c r="K66" s="70">
        <v>7409823441</v>
      </c>
      <c r="L66" s="70">
        <v>0</v>
      </c>
      <c r="M66" s="70">
        <v>6739509314</v>
      </c>
      <c r="N66" s="70">
        <v>670314127</v>
      </c>
    </row>
    <row r="67" spans="1:14" ht="10.75" hidden="1" customHeight="1">
      <c r="A67" s="160">
        <v>7</v>
      </c>
      <c r="B67" s="159" t="s">
        <v>431</v>
      </c>
      <c r="C67" s="69">
        <v>18802419703</v>
      </c>
      <c r="D67" s="70">
        <v>750475119</v>
      </c>
      <c r="E67" s="70">
        <v>18051944584</v>
      </c>
      <c r="F67" s="70">
        <v>16354297780</v>
      </c>
      <c r="G67" s="70">
        <v>779932396</v>
      </c>
      <c r="H67" s="70">
        <v>917714408</v>
      </c>
      <c r="I67" s="70">
        <v>18802419703</v>
      </c>
      <c r="J67" s="70">
        <v>750475119</v>
      </c>
      <c r="K67" s="70">
        <v>18051944584</v>
      </c>
      <c r="L67" s="70">
        <v>16354297780</v>
      </c>
      <c r="M67" s="70">
        <v>779932396</v>
      </c>
      <c r="N67" s="70">
        <v>917714408</v>
      </c>
    </row>
    <row r="68" spans="1:14" ht="10.75" hidden="1"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hidden="1"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hidden="1" customHeight="1">
      <c r="A70" s="158"/>
      <c r="B70" s="159" t="s">
        <v>281</v>
      </c>
      <c r="C70" s="69">
        <v>724366118</v>
      </c>
      <c r="D70" s="70">
        <v>0</v>
      </c>
      <c r="E70" s="70">
        <v>724366118</v>
      </c>
      <c r="F70" s="70">
        <v>0</v>
      </c>
      <c r="G70" s="70">
        <v>724366118</v>
      </c>
      <c r="H70" s="70">
        <v>0</v>
      </c>
      <c r="I70" s="70">
        <v>724366118</v>
      </c>
      <c r="J70" s="70">
        <v>0</v>
      </c>
      <c r="K70" s="70">
        <v>724366118</v>
      </c>
      <c r="L70" s="70">
        <v>0</v>
      </c>
      <c r="M70" s="70">
        <v>724366118</v>
      </c>
      <c r="N70" s="70">
        <v>0</v>
      </c>
    </row>
    <row r="71" spans="1:14" ht="10.75" hidden="1"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70">
        <v>16129447200</v>
      </c>
      <c r="J72" s="70">
        <v>0</v>
      </c>
      <c r="K72" s="70">
        <v>16129447200</v>
      </c>
      <c r="L72" s="70">
        <v>16129447200</v>
      </c>
      <c r="M72" s="70">
        <v>0</v>
      </c>
      <c r="N72" s="70">
        <v>0</v>
      </c>
    </row>
    <row r="73" spans="1:14" ht="10.75" hidden="1" customHeight="1">
      <c r="A73" s="160" t="s">
        <v>279</v>
      </c>
      <c r="B73" s="159" t="s">
        <v>433</v>
      </c>
      <c r="C73" s="69">
        <v>739746744</v>
      </c>
      <c r="D73" s="70">
        <v>732746744</v>
      </c>
      <c r="E73" s="70">
        <v>7000000</v>
      </c>
      <c r="F73" s="70">
        <v>0</v>
      </c>
      <c r="G73" s="70">
        <v>0</v>
      </c>
      <c r="H73" s="70">
        <v>7000000</v>
      </c>
      <c r="I73" s="70">
        <v>739746744</v>
      </c>
      <c r="J73" s="70">
        <v>732746744</v>
      </c>
      <c r="K73" s="70">
        <v>7000000</v>
      </c>
      <c r="L73" s="70">
        <v>0</v>
      </c>
      <c r="M73" s="70">
        <v>0</v>
      </c>
      <c r="N73" s="70">
        <v>7000000</v>
      </c>
    </row>
    <row r="74" spans="1:14" ht="10.75" hidden="1" customHeight="1">
      <c r="A74" s="160" t="s">
        <v>278</v>
      </c>
      <c r="B74" s="159" t="s">
        <v>434</v>
      </c>
      <c r="C74" s="69">
        <v>16469406100</v>
      </c>
      <c r="D74" s="70">
        <v>0</v>
      </c>
      <c r="E74" s="70">
        <v>16469406100</v>
      </c>
      <c r="F74" s="70">
        <v>16354297780</v>
      </c>
      <c r="G74" s="70">
        <v>16569920</v>
      </c>
      <c r="H74" s="70">
        <v>98538400</v>
      </c>
      <c r="I74" s="70">
        <v>16469406100</v>
      </c>
      <c r="J74" s="70">
        <v>0</v>
      </c>
      <c r="K74" s="70">
        <v>16469406100</v>
      </c>
      <c r="L74" s="70">
        <v>16354297780</v>
      </c>
      <c r="M74" s="70">
        <v>16569920</v>
      </c>
      <c r="N74" s="70">
        <v>98538400</v>
      </c>
    </row>
    <row r="75" spans="1:14" ht="10.75" hidden="1" customHeight="1">
      <c r="A75" s="160" t="s">
        <v>277</v>
      </c>
      <c r="B75" s="159" t="s">
        <v>435</v>
      </c>
      <c r="C75" s="69">
        <v>1330940851</v>
      </c>
      <c r="D75" s="70">
        <v>17728375</v>
      </c>
      <c r="E75" s="70">
        <v>1313212476</v>
      </c>
      <c r="F75" s="70">
        <v>0</v>
      </c>
      <c r="G75" s="70">
        <v>763362476</v>
      </c>
      <c r="H75" s="70">
        <v>549850000</v>
      </c>
      <c r="I75" s="70">
        <v>1330940851</v>
      </c>
      <c r="J75" s="70">
        <v>17728375</v>
      </c>
      <c r="K75" s="70">
        <v>1313212476</v>
      </c>
      <c r="L75" s="70">
        <v>0</v>
      </c>
      <c r="M75" s="70">
        <v>763362476</v>
      </c>
      <c r="N75" s="70">
        <v>549850000</v>
      </c>
    </row>
    <row r="76" spans="1:14" ht="10.75" hidden="1" customHeight="1">
      <c r="A76" s="160" t="s">
        <v>276</v>
      </c>
      <c r="B76" s="159" t="s">
        <v>436</v>
      </c>
      <c r="C76" s="69">
        <v>262326008</v>
      </c>
      <c r="D76" s="70">
        <v>0</v>
      </c>
      <c r="E76" s="70">
        <v>262326008</v>
      </c>
      <c r="F76" s="70">
        <v>0</v>
      </c>
      <c r="G76" s="70">
        <v>0</v>
      </c>
      <c r="H76" s="70">
        <v>262326008</v>
      </c>
      <c r="I76" s="70">
        <v>262326008</v>
      </c>
      <c r="J76" s="70">
        <v>0</v>
      </c>
      <c r="K76" s="70">
        <v>262326008</v>
      </c>
      <c r="L76" s="70">
        <v>0</v>
      </c>
      <c r="M76" s="70">
        <v>0</v>
      </c>
      <c r="N76" s="70">
        <v>262326008</v>
      </c>
    </row>
    <row r="77" spans="1:14" ht="10.75" hidden="1" customHeight="1">
      <c r="A77" s="160">
        <v>8</v>
      </c>
      <c r="B77" s="159" t="s">
        <v>437</v>
      </c>
      <c r="C77" s="69">
        <v>49706968654</v>
      </c>
      <c r="D77" s="70">
        <v>0</v>
      </c>
      <c r="E77" s="70">
        <v>49706968654</v>
      </c>
      <c r="F77" s="70">
        <v>6036020407</v>
      </c>
      <c r="G77" s="70">
        <v>38736052826</v>
      </c>
      <c r="H77" s="70">
        <v>4934895421</v>
      </c>
      <c r="I77" s="70">
        <v>49706968654</v>
      </c>
      <c r="J77" s="70">
        <v>0</v>
      </c>
      <c r="K77" s="70">
        <v>49706968654</v>
      </c>
      <c r="L77" s="70">
        <v>6036020407</v>
      </c>
      <c r="M77" s="70">
        <v>38736052826</v>
      </c>
      <c r="N77" s="70">
        <v>4934895421</v>
      </c>
    </row>
    <row r="78" spans="1:14" ht="10.75" hidden="1"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hidden="1" customHeight="1">
      <c r="A79" s="160" t="s">
        <v>273</v>
      </c>
      <c r="B79" s="159" t="s">
        <v>272</v>
      </c>
      <c r="C79" s="69">
        <v>70905025</v>
      </c>
      <c r="D79" s="70">
        <v>0</v>
      </c>
      <c r="E79" s="70">
        <v>70905025</v>
      </c>
      <c r="F79" s="70">
        <v>0</v>
      </c>
      <c r="G79" s="70">
        <v>0</v>
      </c>
      <c r="H79" s="70">
        <v>70905025</v>
      </c>
      <c r="I79" s="70">
        <v>70905025</v>
      </c>
      <c r="J79" s="70">
        <v>0</v>
      </c>
      <c r="K79" s="70">
        <v>70905025</v>
      </c>
      <c r="L79" s="70">
        <v>0</v>
      </c>
      <c r="M79" s="70">
        <v>0</v>
      </c>
      <c r="N79" s="70">
        <v>70905025</v>
      </c>
    </row>
    <row r="80" spans="1:14" ht="10.75" hidden="1" customHeight="1">
      <c r="A80" s="160" t="s">
        <v>271</v>
      </c>
      <c r="B80" s="159" t="s">
        <v>438</v>
      </c>
      <c r="C80" s="69">
        <v>996159679</v>
      </c>
      <c r="D80" s="70">
        <v>0</v>
      </c>
      <c r="E80" s="70">
        <v>996159679</v>
      </c>
      <c r="F80" s="70">
        <v>199231933</v>
      </c>
      <c r="G80" s="70">
        <v>796927746</v>
      </c>
      <c r="H80" s="70">
        <v>0</v>
      </c>
      <c r="I80" s="70">
        <v>996159679</v>
      </c>
      <c r="J80" s="70">
        <v>0</v>
      </c>
      <c r="K80" s="70">
        <v>996159679</v>
      </c>
      <c r="L80" s="70">
        <v>199231933</v>
      </c>
      <c r="M80" s="70">
        <v>796927746</v>
      </c>
      <c r="N80" s="70">
        <v>0</v>
      </c>
    </row>
    <row r="81" spans="1:14" ht="10.75" hidden="1"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hidden="1" customHeight="1">
      <c r="A83" s="160" t="s">
        <v>270</v>
      </c>
      <c r="B83" s="159" t="s">
        <v>269</v>
      </c>
      <c r="C83" s="69">
        <v>48639903950</v>
      </c>
      <c r="D83" s="70">
        <v>0</v>
      </c>
      <c r="E83" s="70">
        <v>48639903950</v>
      </c>
      <c r="F83" s="70">
        <v>5836788474</v>
      </c>
      <c r="G83" s="70">
        <v>37939125080</v>
      </c>
      <c r="H83" s="70">
        <v>4863990396</v>
      </c>
      <c r="I83" s="70">
        <v>48639903950</v>
      </c>
      <c r="J83" s="70">
        <v>0</v>
      </c>
      <c r="K83" s="70">
        <v>48639903950</v>
      </c>
      <c r="L83" s="70">
        <v>5836788474</v>
      </c>
      <c r="M83" s="70">
        <v>37939125080</v>
      </c>
      <c r="N83" s="70">
        <v>4863990396</v>
      </c>
    </row>
    <row r="84" spans="1:14" ht="10.75" hidden="1"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hidden="1" customHeight="1">
      <c r="A92" s="160">
        <v>10</v>
      </c>
      <c r="B92" s="159" t="s">
        <v>442</v>
      </c>
      <c r="C92" s="69">
        <v>1391290818</v>
      </c>
      <c r="D92" s="70">
        <v>108238190</v>
      </c>
      <c r="E92" s="70">
        <v>1283052628</v>
      </c>
      <c r="F92" s="70">
        <v>46387796</v>
      </c>
      <c r="G92" s="70">
        <v>1236664832</v>
      </c>
      <c r="H92" s="70">
        <v>0</v>
      </c>
      <c r="I92" s="70">
        <v>1391290818</v>
      </c>
      <c r="J92" s="70">
        <v>108238190</v>
      </c>
      <c r="K92" s="70">
        <v>1283052628</v>
      </c>
      <c r="L92" s="70">
        <v>46387796</v>
      </c>
      <c r="M92" s="70">
        <v>1236664832</v>
      </c>
      <c r="N92" s="70">
        <v>0</v>
      </c>
    </row>
    <row r="93" spans="1:14" ht="10.75" hidden="1" customHeight="1">
      <c r="A93" s="160" t="s">
        <v>257</v>
      </c>
      <c r="B93" s="159" t="s">
        <v>256</v>
      </c>
      <c r="C93" s="69">
        <v>1196573186</v>
      </c>
      <c r="D93" s="70">
        <v>0</v>
      </c>
      <c r="E93" s="70">
        <v>1196573186</v>
      </c>
      <c r="F93" s="70">
        <v>0</v>
      </c>
      <c r="G93" s="70">
        <v>1196573186</v>
      </c>
      <c r="H93" s="70">
        <v>0</v>
      </c>
      <c r="I93" s="70">
        <v>1196573186</v>
      </c>
      <c r="J93" s="70">
        <v>0</v>
      </c>
      <c r="K93" s="70">
        <v>1196573186</v>
      </c>
      <c r="L93" s="70">
        <v>0</v>
      </c>
      <c r="M93" s="70">
        <v>1196573186</v>
      </c>
      <c r="N93" s="70">
        <v>0</v>
      </c>
    </row>
    <row r="94" spans="1:14" ht="10.75" hidden="1"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hidden="1" customHeight="1">
      <c r="A95" s="158"/>
      <c r="B95" s="159" t="s">
        <v>250</v>
      </c>
      <c r="C95" s="69">
        <v>1196573186</v>
      </c>
      <c r="D95" s="70">
        <v>0</v>
      </c>
      <c r="E95" s="70">
        <v>1196573186</v>
      </c>
      <c r="F95" s="70">
        <v>0</v>
      </c>
      <c r="G95" s="70">
        <v>1196573186</v>
      </c>
      <c r="H95" s="70">
        <v>0</v>
      </c>
      <c r="I95" s="70">
        <v>1196573186</v>
      </c>
      <c r="J95" s="70">
        <v>0</v>
      </c>
      <c r="K95" s="70">
        <v>1196573186</v>
      </c>
      <c r="L95" s="70">
        <v>0</v>
      </c>
      <c r="M95" s="70">
        <v>1196573186</v>
      </c>
      <c r="N95" s="70">
        <v>0</v>
      </c>
    </row>
    <row r="96" spans="1:14" ht="10.75" hidden="1"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hidden="1" customHeight="1">
      <c r="A99" s="160" t="s">
        <v>253</v>
      </c>
      <c r="B99" s="159" t="s">
        <v>252</v>
      </c>
      <c r="C99" s="69">
        <v>194717632</v>
      </c>
      <c r="D99" s="70">
        <v>108238190</v>
      </c>
      <c r="E99" s="70">
        <v>86479442</v>
      </c>
      <c r="F99" s="70">
        <v>46387796</v>
      </c>
      <c r="G99" s="70">
        <v>40091646</v>
      </c>
      <c r="H99" s="70">
        <v>0</v>
      </c>
      <c r="I99" s="70">
        <v>194717632</v>
      </c>
      <c r="J99" s="70">
        <v>108238190</v>
      </c>
      <c r="K99" s="70">
        <v>86479442</v>
      </c>
      <c r="L99" s="70">
        <v>46387796</v>
      </c>
      <c r="M99" s="70">
        <v>40091646</v>
      </c>
      <c r="N99" s="70">
        <v>0</v>
      </c>
    </row>
    <row r="100" spans="1:14" ht="10.75" hidden="1" customHeight="1">
      <c r="A100" s="158"/>
      <c r="B100" s="159" t="s">
        <v>251</v>
      </c>
      <c r="C100" s="69">
        <v>154625986</v>
      </c>
      <c r="D100" s="70">
        <v>108238190</v>
      </c>
      <c r="E100" s="70">
        <v>46387796</v>
      </c>
      <c r="F100" s="70">
        <v>46387796</v>
      </c>
      <c r="G100" s="70">
        <v>0</v>
      </c>
      <c r="H100" s="70">
        <v>0</v>
      </c>
      <c r="I100" s="70">
        <v>154625986</v>
      </c>
      <c r="J100" s="70">
        <v>108238190</v>
      </c>
      <c r="K100" s="70">
        <v>46387796</v>
      </c>
      <c r="L100" s="70">
        <v>46387796</v>
      </c>
      <c r="M100" s="70">
        <v>0</v>
      </c>
      <c r="N100" s="70">
        <v>0</v>
      </c>
    </row>
    <row r="101" spans="1:14" ht="10.75" hidden="1" customHeight="1">
      <c r="A101" s="158"/>
      <c r="B101" s="159" t="s">
        <v>250</v>
      </c>
      <c r="C101" s="69">
        <v>40091646</v>
      </c>
      <c r="D101" s="70">
        <v>0</v>
      </c>
      <c r="E101" s="70">
        <v>40091646</v>
      </c>
      <c r="F101" s="70">
        <v>0</v>
      </c>
      <c r="G101" s="70">
        <v>40091646</v>
      </c>
      <c r="H101" s="70">
        <v>0</v>
      </c>
      <c r="I101" s="70">
        <v>40091646</v>
      </c>
      <c r="J101" s="70">
        <v>0</v>
      </c>
      <c r="K101" s="70">
        <v>40091646</v>
      </c>
      <c r="L101" s="70">
        <v>0</v>
      </c>
      <c r="M101" s="70">
        <v>40091646</v>
      </c>
      <c r="N101" s="70">
        <v>0</v>
      </c>
    </row>
    <row r="102" spans="1:14" ht="10.75" hidden="1" customHeight="1">
      <c r="A102" s="160">
        <v>11</v>
      </c>
      <c r="B102" s="159" t="s">
        <v>249</v>
      </c>
      <c r="C102" s="69">
        <v>5969911024</v>
      </c>
      <c r="D102" s="70">
        <v>5140403719</v>
      </c>
      <c r="E102" s="70">
        <v>829507305</v>
      </c>
      <c r="F102" s="70">
        <v>204659479</v>
      </c>
      <c r="G102" s="70">
        <v>518927701</v>
      </c>
      <c r="H102" s="70">
        <v>105920125</v>
      </c>
      <c r="I102" s="70">
        <v>5969911024</v>
      </c>
      <c r="J102" s="70">
        <v>5140403719</v>
      </c>
      <c r="K102" s="70">
        <v>829507305</v>
      </c>
      <c r="L102" s="70">
        <v>204659479</v>
      </c>
      <c r="M102" s="70">
        <v>518927701</v>
      </c>
      <c r="N102" s="70">
        <v>105920125</v>
      </c>
    </row>
    <row r="103" spans="1:14" ht="10.75" hidden="1"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hidden="1" customHeight="1">
      <c r="A104" s="160" t="s">
        <v>246</v>
      </c>
      <c r="B104" s="159" t="s">
        <v>245</v>
      </c>
      <c r="C104" s="69">
        <v>5327157128</v>
      </c>
      <c r="D104" s="70">
        <v>5078141719</v>
      </c>
      <c r="E104" s="70">
        <v>249015409</v>
      </c>
      <c r="F104" s="70">
        <v>20000000</v>
      </c>
      <c r="G104" s="70">
        <v>144726484</v>
      </c>
      <c r="H104" s="70">
        <v>84288925</v>
      </c>
      <c r="I104" s="70">
        <v>5327157128</v>
      </c>
      <c r="J104" s="70">
        <v>5078141719</v>
      </c>
      <c r="K104" s="70">
        <v>249015409</v>
      </c>
      <c r="L104" s="70">
        <v>20000000</v>
      </c>
      <c r="M104" s="70">
        <v>144726484</v>
      </c>
      <c r="N104" s="70">
        <v>84288925</v>
      </c>
    </row>
    <row r="105" spans="1:14" ht="10.75" hidden="1" customHeight="1">
      <c r="A105" s="158"/>
      <c r="B105" s="159" t="s">
        <v>244</v>
      </c>
      <c r="C105" s="69">
        <v>3167950000</v>
      </c>
      <c r="D105" s="70">
        <v>3167950000</v>
      </c>
      <c r="E105" s="70">
        <v>0</v>
      </c>
      <c r="F105" s="70">
        <v>0</v>
      </c>
      <c r="G105" s="70">
        <v>0</v>
      </c>
      <c r="H105" s="70">
        <v>0</v>
      </c>
      <c r="I105" s="70">
        <v>3167950000</v>
      </c>
      <c r="J105" s="70">
        <v>3167950000</v>
      </c>
      <c r="K105" s="70">
        <v>0</v>
      </c>
      <c r="L105" s="70">
        <v>0</v>
      </c>
      <c r="M105" s="70">
        <v>0</v>
      </c>
      <c r="N105" s="70">
        <v>0</v>
      </c>
    </row>
    <row r="106" spans="1:14" ht="10.75" hidden="1" customHeight="1">
      <c r="A106" s="158"/>
      <c r="B106" s="159" t="s">
        <v>243</v>
      </c>
      <c r="C106" s="69">
        <v>366910988</v>
      </c>
      <c r="D106" s="70">
        <v>366910988</v>
      </c>
      <c r="E106" s="70">
        <v>0</v>
      </c>
      <c r="F106" s="70">
        <v>0</v>
      </c>
      <c r="G106" s="70">
        <v>0</v>
      </c>
      <c r="H106" s="70">
        <v>0</v>
      </c>
      <c r="I106" s="70">
        <v>366910988</v>
      </c>
      <c r="J106" s="70">
        <v>366910988</v>
      </c>
      <c r="K106" s="70">
        <v>0</v>
      </c>
      <c r="L106" s="70">
        <v>0</v>
      </c>
      <c r="M106" s="70">
        <v>0</v>
      </c>
      <c r="N106" s="70">
        <v>0</v>
      </c>
    </row>
    <row r="107" spans="1:14" ht="10.75" hidden="1" customHeight="1">
      <c r="A107" s="160" t="s">
        <v>242</v>
      </c>
      <c r="B107" s="159" t="s">
        <v>241</v>
      </c>
      <c r="C107" s="69">
        <v>56020000</v>
      </c>
      <c r="D107" s="70">
        <v>56020000</v>
      </c>
      <c r="E107" s="70">
        <v>0</v>
      </c>
      <c r="F107" s="70">
        <v>0</v>
      </c>
      <c r="G107" s="70">
        <v>0</v>
      </c>
      <c r="H107" s="70">
        <v>0</v>
      </c>
      <c r="I107" s="70">
        <v>56020000</v>
      </c>
      <c r="J107" s="70">
        <v>56020000</v>
      </c>
      <c r="K107" s="70">
        <v>0</v>
      </c>
      <c r="L107" s="70">
        <v>0</v>
      </c>
      <c r="M107" s="70">
        <v>0</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hidden="1" customHeight="1">
      <c r="A109" s="160" t="s">
        <v>239</v>
      </c>
      <c r="B109" s="159" t="s">
        <v>238</v>
      </c>
      <c r="C109" s="69">
        <v>499079557</v>
      </c>
      <c r="D109" s="70">
        <v>0</v>
      </c>
      <c r="E109" s="70">
        <v>499079557</v>
      </c>
      <c r="F109" s="70">
        <v>169130000</v>
      </c>
      <c r="G109" s="70">
        <v>327222557</v>
      </c>
      <c r="H109" s="70">
        <v>2727000</v>
      </c>
      <c r="I109" s="70">
        <v>499079557</v>
      </c>
      <c r="J109" s="70">
        <v>0</v>
      </c>
      <c r="K109" s="70">
        <v>499079557</v>
      </c>
      <c r="L109" s="70">
        <v>169130000</v>
      </c>
      <c r="M109" s="70">
        <v>327222557</v>
      </c>
      <c r="N109" s="70">
        <v>2727000</v>
      </c>
    </row>
    <row r="110" spans="1:14" ht="10.75" hidden="1"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hidden="1" customHeight="1">
      <c r="A111" s="160" t="s">
        <v>236</v>
      </c>
      <c r="B111" s="159" t="s">
        <v>444</v>
      </c>
      <c r="C111" s="69">
        <v>3900000</v>
      </c>
      <c r="D111" s="70">
        <v>2900000</v>
      </c>
      <c r="E111" s="70">
        <v>1000000</v>
      </c>
      <c r="F111" s="70">
        <v>0</v>
      </c>
      <c r="G111" s="70">
        <v>1000000</v>
      </c>
      <c r="H111" s="70">
        <v>0</v>
      </c>
      <c r="I111" s="70">
        <v>3900000</v>
      </c>
      <c r="J111" s="70">
        <v>2900000</v>
      </c>
      <c r="K111" s="70">
        <v>1000000</v>
      </c>
      <c r="L111" s="70">
        <v>0</v>
      </c>
      <c r="M111" s="70">
        <v>1000000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hidden="1" customHeight="1">
      <c r="A113" s="160" t="s">
        <v>233</v>
      </c>
      <c r="B113" s="159" t="s">
        <v>232</v>
      </c>
      <c r="C113" s="69">
        <v>83754339</v>
      </c>
      <c r="D113" s="70">
        <v>3342000</v>
      </c>
      <c r="E113" s="70">
        <v>80412339</v>
      </c>
      <c r="F113" s="70">
        <v>15529479</v>
      </c>
      <c r="G113" s="70">
        <v>45978660</v>
      </c>
      <c r="H113" s="70">
        <v>18904200</v>
      </c>
      <c r="I113" s="70">
        <v>83754339</v>
      </c>
      <c r="J113" s="70">
        <v>3342000</v>
      </c>
      <c r="K113" s="70">
        <v>80412339</v>
      </c>
      <c r="L113" s="70">
        <v>15529479</v>
      </c>
      <c r="M113" s="70">
        <v>45978660</v>
      </c>
      <c r="N113" s="70">
        <v>18904200</v>
      </c>
    </row>
    <row r="114" spans="1:14" ht="10.75" hidden="1"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hidden="1" customHeight="1">
      <c r="A146" s="160" t="s">
        <v>128</v>
      </c>
      <c r="B146" s="159" t="s">
        <v>197</v>
      </c>
      <c r="C146" s="69">
        <v>294259831590</v>
      </c>
      <c r="D146" s="70">
        <v>294259831590</v>
      </c>
      <c r="E146" s="70">
        <v>0</v>
      </c>
      <c r="F146" s="70">
        <v>0</v>
      </c>
      <c r="G146" s="70">
        <v>0</v>
      </c>
      <c r="H146" s="70">
        <v>0</v>
      </c>
      <c r="I146" s="70">
        <v>294259831590</v>
      </c>
      <c r="J146" s="70">
        <v>294259831590</v>
      </c>
      <c r="K146" s="70">
        <v>0</v>
      </c>
      <c r="L146" s="70">
        <v>0</v>
      </c>
      <c r="M146" s="70">
        <v>0</v>
      </c>
      <c r="N146" s="70">
        <v>0</v>
      </c>
    </row>
    <row r="147" spans="1:14" ht="10.75" hidden="1" customHeight="1">
      <c r="A147" s="160">
        <v>1</v>
      </c>
      <c r="B147" s="159" t="s">
        <v>196</v>
      </c>
      <c r="C147" s="69">
        <v>294259831590</v>
      </c>
      <c r="D147" s="70">
        <v>294259831590</v>
      </c>
      <c r="E147" s="70">
        <v>0</v>
      </c>
      <c r="F147" s="70">
        <v>0</v>
      </c>
      <c r="G147" s="70">
        <v>0</v>
      </c>
      <c r="H147" s="70">
        <v>0</v>
      </c>
      <c r="I147" s="70">
        <v>294259831590</v>
      </c>
      <c r="J147" s="70">
        <v>294259831590</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70">
        <v>4623558210</v>
      </c>
      <c r="J148" s="70">
        <v>4623558210</v>
      </c>
      <c r="K148" s="70">
        <v>0</v>
      </c>
      <c r="L148" s="70">
        <v>0</v>
      </c>
      <c r="M148" s="70">
        <v>0</v>
      </c>
      <c r="N148" s="70">
        <v>0</v>
      </c>
    </row>
    <row r="149" spans="1:14" ht="10.75" hidden="1" customHeight="1">
      <c r="A149" s="160" t="s">
        <v>169</v>
      </c>
      <c r="B149" s="159" t="s">
        <v>194</v>
      </c>
      <c r="C149" s="69">
        <v>2000906094</v>
      </c>
      <c r="D149" s="70">
        <v>2000906094</v>
      </c>
      <c r="E149" s="70">
        <v>0</v>
      </c>
      <c r="F149" s="70">
        <v>0</v>
      </c>
      <c r="G149" s="70">
        <v>0</v>
      </c>
      <c r="H149" s="70">
        <v>0</v>
      </c>
      <c r="I149" s="70">
        <v>2000906094</v>
      </c>
      <c r="J149" s="70">
        <v>2000906094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hidden="1" customHeight="1">
      <c r="A151" s="160" t="s">
        <v>191</v>
      </c>
      <c r="B151" s="159" t="s">
        <v>190</v>
      </c>
      <c r="C151" s="69">
        <v>287270317286</v>
      </c>
      <c r="D151" s="70">
        <v>287270317286</v>
      </c>
      <c r="E151" s="70">
        <v>0</v>
      </c>
      <c r="F151" s="70">
        <v>0</v>
      </c>
      <c r="G151" s="70">
        <v>0</v>
      </c>
      <c r="H151" s="70">
        <v>0</v>
      </c>
      <c r="I151" s="70">
        <v>287270317286</v>
      </c>
      <c r="J151" s="70">
        <v>287270317286</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hidden="1" customHeight="1">
      <c r="A158" s="160" t="s">
        <v>181</v>
      </c>
      <c r="B158" s="159" t="s">
        <v>180</v>
      </c>
      <c r="C158" s="69">
        <v>365050000</v>
      </c>
      <c r="D158" s="70">
        <v>365050000</v>
      </c>
      <c r="E158" s="70">
        <v>0</v>
      </c>
      <c r="F158" s="70">
        <v>0</v>
      </c>
      <c r="G158" s="70">
        <v>0</v>
      </c>
      <c r="H158" s="70">
        <v>0</v>
      </c>
      <c r="I158" s="70">
        <v>365050000</v>
      </c>
      <c r="J158" s="70">
        <v>365050000</v>
      </c>
      <c r="K158" s="70">
        <v>0</v>
      </c>
      <c r="L158" s="70">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300777232088</v>
      </c>
      <c r="D179" s="70">
        <v>0</v>
      </c>
      <c r="E179" s="70">
        <v>300777232088</v>
      </c>
      <c r="F179" s="70">
        <v>10626043915</v>
      </c>
      <c r="G179" s="70">
        <v>237909183173</v>
      </c>
      <c r="H179" s="70">
        <v>52242005000</v>
      </c>
      <c r="I179" s="70">
        <v>300777232088</v>
      </c>
      <c r="J179" s="70">
        <v>0</v>
      </c>
      <c r="K179" s="70">
        <v>300777232088</v>
      </c>
      <c r="L179" s="70">
        <v>10626043915</v>
      </c>
      <c r="M179" s="70">
        <v>237909183173</v>
      </c>
      <c r="N179" s="70">
        <v>52242005000</v>
      </c>
    </row>
    <row r="180" spans="1:14" ht="10.75" customHeight="1">
      <c r="A180" s="160" t="s">
        <v>5</v>
      </c>
      <c r="B180" s="159" t="s">
        <v>154</v>
      </c>
      <c r="C180" s="69">
        <v>288996908000</v>
      </c>
      <c r="D180" s="70">
        <v>0</v>
      </c>
      <c r="E180" s="70">
        <v>288996908000</v>
      </c>
      <c r="F180" s="70">
        <v>0</v>
      </c>
      <c r="G180" s="70">
        <v>236754903000</v>
      </c>
      <c r="H180" s="70">
        <v>52242005000</v>
      </c>
      <c r="I180" s="70">
        <v>288996908000</v>
      </c>
      <c r="J180" s="70">
        <v>0</v>
      </c>
      <c r="K180" s="70">
        <v>288996908000</v>
      </c>
      <c r="L180" s="70">
        <v>0</v>
      </c>
      <c r="M180" s="70">
        <v>236754903000</v>
      </c>
      <c r="N180" s="70">
        <v>52242005000</v>
      </c>
    </row>
    <row r="181" spans="1:14" ht="10.75" customHeight="1">
      <c r="A181" s="160">
        <v>1</v>
      </c>
      <c r="B181" s="159" t="s">
        <v>153</v>
      </c>
      <c r="C181" s="69">
        <v>241788000000</v>
      </c>
      <c r="D181" s="70">
        <v>0</v>
      </c>
      <c r="E181" s="70">
        <v>241788000000</v>
      </c>
      <c r="F181" s="70">
        <v>0</v>
      </c>
      <c r="G181" s="70">
        <v>200214000000</v>
      </c>
      <c r="H181" s="70">
        <v>41574000000</v>
      </c>
      <c r="I181" s="70">
        <v>241788000000</v>
      </c>
      <c r="J181" s="70">
        <v>0</v>
      </c>
      <c r="K181" s="70">
        <v>241788000000</v>
      </c>
      <c r="L181" s="70">
        <v>0</v>
      </c>
      <c r="M181" s="70">
        <v>200214000000</v>
      </c>
      <c r="N181" s="70">
        <v>41574000000</v>
      </c>
    </row>
    <row r="182" spans="1:14" ht="10.75" customHeight="1">
      <c r="A182" s="160">
        <v>2</v>
      </c>
      <c r="B182" s="159" t="s">
        <v>152</v>
      </c>
      <c r="C182" s="69">
        <v>47208908000</v>
      </c>
      <c r="D182" s="70">
        <v>0</v>
      </c>
      <c r="E182" s="70">
        <v>47208908000</v>
      </c>
      <c r="F182" s="70">
        <v>0</v>
      </c>
      <c r="G182" s="70">
        <v>36540903000</v>
      </c>
      <c r="H182" s="70">
        <v>10668005000</v>
      </c>
      <c r="I182" s="70">
        <v>47208908000</v>
      </c>
      <c r="J182" s="70">
        <v>0</v>
      </c>
      <c r="K182" s="70">
        <v>47208908000</v>
      </c>
      <c r="L182" s="70">
        <v>0</v>
      </c>
      <c r="M182" s="70">
        <v>36540903000</v>
      </c>
      <c r="N182" s="70">
        <v>10668005000</v>
      </c>
    </row>
    <row r="183" spans="1:14" ht="10.75" customHeight="1">
      <c r="A183" s="160" t="s">
        <v>151</v>
      </c>
      <c r="B183" s="159" t="s">
        <v>150</v>
      </c>
      <c r="C183" s="69">
        <v>47208908000</v>
      </c>
      <c r="D183" s="70">
        <v>0</v>
      </c>
      <c r="E183" s="70">
        <v>47208908000</v>
      </c>
      <c r="F183" s="70">
        <v>0</v>
      </c>
      <c r="G183" s="70">
        <v>36540903000</v>
      </c>
      <c r="H183" s="70">
        <v>10668005000</v>
      </c>
      <c r="I183" s="70">
        <v>47208908000</v>
      </c>
      <c r="J183" s="70">
        <v>0</v>
      </c>
      <c r="K183" s="70">
        <v>47208908000</v>
      </c>
      <c r="L183" s="70">
        <v>0</v>
      </c>
      <c r="M183" s="70">
        <v>36540903000</v>
      </c>
      <c r="N183" s="70">
        <v>10668005000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s="165" customFormat="1" ht="10.75" customHeight="1">
      <c r="A185" s="163" t="s">
        <v>7</v>
      </c>
      <c r="B185" s="164" t="s">
        <v>147</v>
      </c>
      <c r="C185" s="153">
        <v>11780324088</v>
      </c>
      <c r="D185" s="154">
        <v>0</v>
      </c>
      <c r="E185" s="154">
        <v>11780324088</v>
      </c>
      <c r="F185" s="154">
        <v>10626043915</v>
      </c>
      <c r="G185" s="154">
        <v>1154280173</v>
      </c>
      <c r="H185" s="154">
        <v>0</v>
      </c>
      <c r="I185" s="154">
        <v>11780324088</v>
      </c>
      <c r="J185" s="154">
        <v>0</v>
      </c>
      <c r="K185" s="154">
        <v>11780324088</v>
      </c>
      <c r="L185" s="154">
        <v>10626043915</v>
      </c>
      <c r="M185" s="154">
        <v>1154280173</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85619473221</v>
      </c>
      <c r="D189" s="70">
        <v>0</v>
      </c>
      <c r="E189" s="70">
        <v>85619473221</v>
      </c>
      <c r="F189" s="70">
        <v>0</v>
      </c>
      <c r="G189" s="70">
        <v>80711213933</v>
      </c>
      <c r="H189" s="70">
        <v>4908259288</v>
      </c>
      <c r="I189" s="70">
        <v>85619473221</v>
      </c>
      <c r="J189" s="70">
        <v>0</v>
      </c>
      <c r="K189" s="70">
        <v>85619473221</v>
      </c>
      <c r="L189" s="70">
        <v>0</v>
      </c>
      <c r="M189" s="70">
        <v>80711213933</v>
      </c>
      <c r="N189" s="70">
        <v>4908259288</v>
      </c>
    </row>
    <row r="190" spans="1:14" ht="10.75" customHeight="1">
      <c r="A190" s="160" t="s">
        <v>5</v>
      </c>
      <c r="B190" s="159" t="s">
        <v>142</v>
      </c>
      <c r="C190" s="69">
        <v>85619473221</v>
      </c>
      <c r="D190" s="70">
        <v>0</v>
      </c>
      <c r="E190" s="70">
        <v>85619473221</v>
      </c>
      <c r="F190" s="70">
        <v>0</v>
      </c>
      <c r="G190" s="70">
        <v>80711213933</v>
      </c>
      <c r="H190" s="70">
        <v>4908259288</v>
      </c>
      <c r="I190" s="70">
        <v>85619473221</v>
      </c>
      <c r="J190" s="70">
        <v>0</v>
      </c>
      <c r="K190" s="70">
        <v>85619473221</v>
      </c>
      <c r="L190" s="70">
        <v>0</v>
      </c>
      <c r="M190" s="70">
        <v>80711213933</v>
      </c>
      <c r="N190" s="70">
        <v>4908259288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135683061</v>
      </c>
      <c r="D193" s="70">
        <v>0</v>
      </c>
      <c r="E193" s="70">
        <v>135683061</v>
      </c>
      <c r="F193" s="70">
        <v>0</v>
      </c>
      <c r="G193" s="70">
        <v>122387441</v>
      </c>
      <c r="H193" s="70">
        <v>13295620</v>
      </c>
      <c r="I193" s="70">
        <v>135683061</v>
      </c>
      <c r="J193" s="70">
        <v>0</v>
      </c>
      <c r="K193" s="70">
        <v>135683061</v>
      </c>
      <c r="L193" s="70">
        <v>0</v>
      </c>
      <c r="M193" s="70">
        <v>122387441</v>
      </c>
      <c r="N193" s="70">
        <v>13295620</v>
      </c>
    </row>
    <row r="194" spans="1:14" ht="10.75" customHeight="1">
      <c r="A194" s="160" t="s">
        <v>5</v>
      </c>
      <c r="B194" s="159" t="s">
        <v>138</v>
      </c>
      <c r="C194" s="69">
        <v>135683061</v>
      </c>
      <c r="D194" s="70">
        <v>0</v>
      </c>
      <c r="E194" s="70">
        <v>135683061</v>
      </c>
      <c r="F194" s="70">
        <v>0</v>
      </c>
      <c r="G194" s="70">
        <v>122387441</v>
      </c>
      <c r="H194" s="70">
        <v>13295620</v>
      </c>
      <c r="I194" s="70">
        <v>135683061</v>
      </c>
      <c r="J194" s="70">
        <v>0</v>
      </c>
      <c r="K194" s="70">
        <v>135683061</v>
      </c>
      <c r="L194" s="70">
        <v>0</v>
      </c>
      <c r="M194" s="70">
        <v>122387441</v>
      </c>
      <c r="N194" s="70">
        <v>13295620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459</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347</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561045800093</v>
      </c>
      <c r="D12" s="70">
        <v>1344105660</v>
      </c>
      <c r="E12" s="70">
        <v>559701694433</v>
      </c>
      <c r="F12" s="70">
        <v>20085813582</v>
      </c>
      <c r="G12" s="70">
        <v>461729459430</v>
      </c>
      <c r="H12" s="70">
        <v>77886421421</v>
      </c>
      <c r="I12" s="70">
        <v>561045800093</v>
      </c>
      <c r="J12" s="70">
        <v>1344105660</v>
      </c>
      <c r="K12" s="70">
        <v>559701694433</v>
      </c>
      <c r="L12" s="70">
        <v>20085813582</v>
      </c>
      <c r="M12" s="70">
        <v>461729459430</v>
      </c>
      <c r="N12" s="70">
        <v>77886421421</v>
      </c>
    </row>
    <row r="13" spans="1:14" ht="10.75" customHeight="1">
      <c r="A13" s="158"/>
      <c r="B13" s="159" t="s">
        <v>318</v>
      </c>
      <c r="C13" s="69">
        <v>561045800093</v>
      </c>
      <c r="D13" s="70">
        <v>1344105660</v>
      </c>
      <c r="E13" s="70">
        <v>559701694433</v>
      </c>
      <c r="F13" s="70">
        <v>20085813582</v>
      </c>
      <c r="G13" s="70">
        <v>461729459430</v>
      </c>
      <c r="H13" s="70">
        <v>77886421421</v>
      </c>
      <c r="I13" s="70">
        <v>561045800093</v>
      </c>
      <c r="J13" s="70">
        <v>1344105660</v>
      </c>
      <c r="K13" s="70">
        <v>559701694433</v>
      </c>
      <c r="L13" s="70">
        <v>20085813582</v>
      </c>
      <c r="M13" s="70">
        <v>461729459430</v>
      </c>
      <c r="N13" s="70">
        <v>77886421421</v>
      </c>
    </row>
    <row r="14" spans="1:14" ht="10.75" customHeight="1">
      <c r="A14" s="160" t="s">
        <v>12</v>
      </c>
      <c r="B14" s="159" t="s">
        <v>317</v>
      </c>
      <c r="C14" s="69">
        <v>56665804938</v>
      </c>
      <c r="D14" s="70">
        <v>1344105660</v>
      </c>
      <c r="E14" s="70">
        <v>55321699278</v>
      </c>
      <c r="F14" s="70">
        <v>7789705470</v>
      </c>
      <c r="G14" s="70">
        <v>46543668894</v>
      </c>
      <c r="H14" s="70">
        <v>988324914</v>
      </c>
      <c r="I14" s="70">
        <v>56665804938</v>
      </c>
      <c r="J14" s="70">
        <v>1344105660</v>
      </c>
      <c r="K14" s="70">
        <v>55321699278</v>
      </c>
      <c r="L14" s="70">
        <v>7789705470</v>
      </c>
      <c r="M14" s="70">
        <v>46543668894</v>
      </c>
      <c r="N14" s="70">
        <v>988324914</v>
      </c>
    </row>
    <row r="15" spans="1:14" ht="10.75" customHeight="1">
      <c r="A15" s="158"/>
      <c r="B15" s="159" t="s">
        <v>316</v>
      </c>
      <c r="C15" s="69">
        <v>56665804938</v>
      </c>
      <c r="D15" s="70">
        <v>1344105660</v>
      </c>
      <c r="E15" s="70">
        <v>55321699278</v>
      </c>
      <c r="F15" s="70">
        <v>7789705470</v>
      </c>
      <c r="G15" s="70">
        <v>46543668894</v>
      </c>
      <c r="H15" s="70">
        <v>988324914</v>
      </c>
      <c r="I15" s="70">
        <v>56665804938</v>
      </c>
      <c r="J15" s="70">
        <v>1344105660</v>
      </c>
      <c r="K15" s="70">
        <v>55321699278</v>
      </c>
      <c r="L15" s="70">
        <v>7789705470</v>
      </c>
      <c r="M15" s="70">
        <v>46543668894</v>
      </c>
      <c r="N15" s="70">
        <v>988324914</v>
      </c>
    </row>
    <row r="16" spans="1:14" ht="10.75" customHeight="1">
      <c r="A16" s="160" t="s">
        <v>5</v>
      </c>
      <c r="B16" s="159" t="s">
        <v>315</v>
      </c>
      <c r="C16" s="69">
        <v>56665804938</v>
      </c>
      <c r="D16" s="70">
        <v>1344105660</v>
      </c>
      <c r="E16" s="70">
        <v>55321699278</v>
      </c>
      <c r="F16" s="70">
        <v>7789705470</v>
      </c>
      <c r="G16" s="70">
        <v>46543668894</v>
      </c>
      <c r="H16" s="70">
        <v>988324914</v>
      </c>
      <c r="I16" s="70">
        <v>56665804938</v>
      </c>
      <c r="J16" s="70">
        <v>1344105660</v>
      </c>
      <c r="K16" s="70">
        <v>55321699278</v>
      </c>
      <c r="L16" s="70">
        <v>7789705470</v>
      </c>
      <c r="M16" s="70">
        <v>46543668894</v>
      </c>
      <c r="N16" s="70">
        <v>988324914</v>
      </c>
    </row>
    <row r="17" spans="1:14" ht="10.75" customHeight="1">
      <c r="A17" s="160">
        <v>1</v>
      </c>
      <c r="B17" s="159" t="s">
        <v>314</v>
      </c>
      <c r="C17" s="69">
        <v>2179141830</v>
      </c>
      <c r="D17" s="70">
        <v>0</v>
      </c>
      <c r="E17" s="70">
        <v>2179141830</v>
      </c>
      <c r="F17" s="70">
        <v>1986555647</v>
      </c>
      <c r="G17" s="70">
        <v>192586183</v>
      </c>
      <c r="H17" s="70">
        <v>0</v>
      </c>
      <c r="I17" s="70">
        <v>2179141830</v>
      </c>
      <c r="J17" s="70">
        <v>0</v>
      </c>
      <c r="K17" s="70">
        <v>2179141830</v>
      </c>
      <c r="L17" s="70">
        <v>1986555647</v>
      </c>
      <c r="M17" s="70">
        <v>192586183</v>
      </c>
      <c r="N17" s="70">
        <v>0</v>
      </c>
    </row>
    <row r="18" spans="1:14" ht="10.75" customHeight="1">
      <c r="A18" s="160" t="s">
        <v>171</v>
      </c>
      <c r="B18" s="159" t="s">
        <v>313</v>
      </c>
      <c r="C18" s="69">
        <v>354591205</v>
      </c>
      <c r="D18" s="70">
        <v>0</v>
      </c>
      <c r="E18" s="70">
        <v>354591205</v>
      </c>
      <c r="F18" s="70">
        <v>319132079</v>
      </c>
      <c r="G18" s="70">
        <v>35459126</v>
      </c>
      <c r="H18" s="70">
        <v>0</v>
      </c>
      <c r="I18" s="70">
        <v>354591205</v>
      </c>
      <c r="J18" s="70">
        <v>0</v>
      </c>
      <c r="K18" s="70">
        <v>354591205</v>
      </c>
      <c r="L18" s="70">
        <v>319132079</v>
      </c>
      <c r="M18" s="70">
        <v>35459126</v>
      </c>
      <c r="N18" s="70">
        <v>0</v>
      </c>
    </row>
    <row r="19" spans="1:14" ht="10.75" customHeight="1">
      <c r="A19" s="160" t="s">
        <v>312</v>
      </c>
      <c r="B19" s="159" t="s">
        <v>296</v>
      </c>
      <c r="C19" s="69">
        <v>353527705</v>
      </c>
      <c r="D19" s="70">
        <v>0</v>
      </c>
      <c r="E19" s="70">
        <v>353527705</v>
      </c>
      <c r="F19" s="70">
        <v>318174929</v>
      </c>
      <c r="G19" s="70">
        <v>35352776</v>
      </c>
      <c r="H19" s="70">
        <v>0</v>
      </c>
      <c r="I19" s="70">
        <v>353527705</v>
      </c>
      <c r="J19" s="70">
        <v>0</v>
      </c>
      <c r="K19" s="70">
        <v>353527705</v>
      </c>
      <c r="L19" s="70">
        <v>318174929</v>
      </c>
      <c r="M19" s="70">
        <v>35352776</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1063500</v>
      </c>
      <c r="D23" s="70">
        <v>0</v>
      </c>
      <c r="E23" s="70">
        <v>1063500</v>
      </c>
      <c r="F23" s="70">
        <v>95715</v>
      </c>
      <c r="G23" s="70">
        <v>10635</v>
      </c>
      <c r="H23" s="70">
        <v>0</v>
      </c>
      <c r="I23" s="70">
        <v>1063500</v>
      </c>
      <c r="J23" s="70">
        <v>0</v>
      </c>
      <c r="K23" s="70">
        <v>1063500</v>
      </c>
      <c r="L23" s="70">
        <v>95715</v>
      </c>
      <c r="M23" s="70">
        <v>10635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1824550625</v>
      </c>
      <c r="D29" s="70">
        <v>0</v>
      </c>
      <c r="E29" s="70">
        <v>1824550625</v>
      </c>
      <c r="F29" s="70">
        <v>1667423568</v>
      </c>
      <c r="G29" s="70">
        <v>157127057</v>
      </c>
      <c r="H29" s="70">
        <v>0</v>
      </c>
      <c r="I29" s="70">
        <v>1824550625</v>
      </c>
      <c r="J29" s="70">
        <v>0</v>
      </c>
      <c r="K29" s="70">
        <v>1824550625</v>
      </c>
      <c r="L29" s="70">
        <v>1667423568</v>
      </c>
      <c r="M29" s="70">
        <v>157127057</v>
      </c>
      <c r="N29" s="70">
        <v>0</v>
      </c>
    </row>
    <row r="30" spans="1:14" ht="10.75" customHeight="1">
      <c r="A30" s="160" t="s">
        <v>306</v>
      </c>
      <c r="B30" s="159" t="s">
        <v>296</v>
      </c>
      <c r="C30" s="69">
        <v>32040588</v>
      </c>
      <c r="D30" s="70">
        <v>0</v>
      </c>
      <c r="E30" s="70">
        <v>32040588</v>
      </c>
      <c r="F30" s="70">
        <v>28836527</v>
      </c>
      <c r="G30" s="70">
        <v>3204061</v>
      </c>
      <c r="H30" s="70">
        <v>0</v>
      </c>
      <c r="I30" s="70">
        <v>32040588</v>
      </c>
      <c r="J30" s="70">
        <v>0</v>
      </c>
      <c r="K30" s="70">
        <v>32040588</v>
      </c>
      <c r="L30" s="70">
        <v>28836527</v>
      </c>
      <c r="M30" s="70">
        <v>3204061</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1534867635</v>
      </c>
      <c r="D34" s="70">
        <v>0</v>
      </c>
      <c r="E34" s="70">
        <v>1534867635</v>
      </c>
      <c r="F34" s="70">
        <v>1381380866</v>
      </c>
      <c r="G34" s="70">
        <v>153486769</v>
      </c>
      <c r="H34" s="70">
        <v>0</v>
      </c>
      <c r="I34" s="70">
        <v>1534867635</v>
      </c>
      <c r="J34" s="70">
        <v>0</v>
      </c>
      <c r="K34" s="70">
        <v>1534867635</v>
      </c>
      <c r="L34" s="70">
        <v>1381380866</v>
      </c>
      <c r="M34" s="70">
        <v>153486769</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257642402</v>
      </c>
      <c r="D36" s="70">
        <v>0</v>
      </c>
      <c r="E36" s="70">
        <v>257642402</v>
      </c>
      <c r="F36" s="70">
        <v>257206175</v>
      </c>
      <c r="G36" s="70">
        <v>436227</v>
      </c>
      <c r="H36" s="70">
        <v>0</v>
      </c>
      <c r="I36" s="70">
        <v>257642402</v>
      </c>
      <c r="J36" s="70">
        <v>0</v>
      </c>
      <c r="K36" s="70">
        <v>257642402</v>
      </c>
      <c r="L36" s="70">
        <v>257206175</v>
      </c>
      <c r="M36" s="70">
        <v>436227</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366676810</v>
      </c>
      <c r="D40" s="70">
        <v>0</v>
      </c>
      <c r="E40" s="70">
        <v>366676810</v>
      </c>
      <c r="F40" s="70">
        <v>330009129</v>
      </c>
      <c r="G40" s="70">
        <v>36667681</v>
      </c>
      <c r="H40" s="70">
        <v>0</v>
      </c>
      <c r="I40" s="70">
        <v>366676810</v>
      </c>
      <c r="J40" s="70">
        <v>0</v>
      </c>
      <c r="K40" s="70">
        <v>366676810</v>
      </c>
      <c r="L40" s="70">
        <v>330009129</v>
      </c>
      <c r="M40" s="70">
        <v>36667681</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366676810</v>
      </c>
      <c r="D45" s="70">
        <v>0</v>
      </c>
      <c r="E45" s="70">
        <v>366676810</v>
      </c>
      <c r="F45" s="70">
        <v>330009129</v>
      </c>
      <c r="G45" s="70">
        <v>36667681</v>
      </c>
      <c r="H45" s="70">
        <v>0</v>
      </c>
      <c r="I45" s="70">
        <v>366676810</v>
      </c>
      <c r="J45" s="70">
        <v>0</v>
      </c>
      <c r="K45" s="70">
        <v>366676810</v>
      </c>
      <c r="L45" s="70">
        <v>330009129</v>
      </c>
      <c r="M45" s="70">
        <v>36667681</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41369862230</v>
      </c>
      <c r="D51" s="70">
        <v>0</v>
      </c>
      <c r="E51" s="70">
        <v>41369862230</v>
      </c>
      <c r="F51" s="70">
        <v>4448473102</v>
      </c>
      <c r="G51" s="70">
        <v>36921389128</v>
      </c>
      <c r="H51" s="70">
        <v>0</v>
      </c>
      <c r="I51" s="70">
        <v>41369862230</v>
      </c>
      <c r="J51" s="70">
        <v>0</v>
      </c>
      <c r="K51" s="70">
        <v>41369862230</v>
      </c>
      <c r="L51" s="70">
        <v>4448473102</v>
      </c>
      <c r="M51" s="70">
        <v>36921389128</v>
      </c>
      <c r="N51" s="70">
        <v>0</v>
      </c>
    </row>
    <row r="52" spans="1:14" ht="10.75" customHeight="1">
      <c r="A52" s="160" t="s">
        <v>297</v>
      </c>
      <c r="B52" s="159" t="s">
        <v>296</v>
      </c>
      <c r="C52" s="69">
        <v>37647151912</v>
      </c>
      <c r="D52" s="70">
        <v>0</v>
      </c>
      <c r="E52" s="70">
        <v>37647151912</v>
      </c>
      <c r="F52" s="70">
        <v>3764715103</v>
      </c>
      <c r="G52" s="70">
        <v>33882436809</v>
      </c>
      <c r="H52" s="70">
        <v>0</v>
      </c>
      <c r="I52" s="70">
        <v>37647151912</v>
      </c>
      <c r="J52" s="70">
        <v>0</v>
      </c>
      <c r="K52" s="70">
        <v>37647151912</v>
      </c>
      <c r="L52" s="70">
        <v>3764715103</v>
      </c>
      <c r="M52" s="70">
        <v>33882436809</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7967820</v>
      </c>
      <c r="D54" s="70">
        <v>0</v>
      </c>
      <c r="E54" s="70">
        <v>7967820</v>
      </c>
      <c r="F54" s="70">
        <v>0</v>
      </c>
      <c r="G54" s="70">
        <v>7967820</v>
      </c>
      <c r="H54" s="70">
        <v>0</v>
      </c>
      <c r="I54" s="70">
        <v>7967820</v>
      </c>
      <c r="J54" s="70">
        <v>0</v>
      </c>
      <c r="K54" s="70">
        <v>7967820</v>
      </c>
      <c r="L54" s="70">
        <v>0</v>
      </c>
      <c r="M54" s="70">
        <v>7967820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379538233</v>
      </c>
      <c r="D56" s="70">
        <v>0</v>
      </c>
      <c r="E56" s="70">
        <v>379538233</v>
      </c>
      <c r="F56" s="70">
        <v>37953796</v>
      </c>
      <c r="G56" s="70">
        <v>341584437</v>
      </c>
      <c r="H56" s="70">
        <v>0</v>
      </c>
      <c r="I56" s="70">
        <v>379538233</v>
      </c>
      <c r="J56" s="70">
        <v>0</v>
      </c>
      <c r="K56" s="70">
        <v>379538233</v>
      </c>
      <c r="L56" s="70">
        <v>37953796</v>
      </c>
      <c r="M56" s="70">
        <v>341584437</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3335204265</v>
      </c>
      <c r="D58" s="70">
        <v>0</v>
      </c>
      <c r="E58" s="70">
        <v>3335204265</v>
      </c>
      <c r="F58" s="70">
        <v>645804203</v>
      </c>
      <c r="G58" s="70">
        <v>2689400062</v>
      </c>
      <c r="H58" s="70">
        <v>0</v>
      </c>
      <c r="I58" s="70">
        <v>3335204265</v>
      </c>
      <c r="J58" s="70">
        <v>0</v>
      </c>
      <c r="K58" s="70">
        <v>3335204265</v>
      </c>
      <c r="L58" s="70">
        <v>645804203</v>
      </c>
      <c r="M58" s="70">
        <v>2689400062</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2093623276</v>
      </c>
      <c r="D60" s="70">
        <v>0</v>
      </c>
      <c r="E60" s="70">
        <v>2093623276</v>
      </c>
      <c r="F60" s="70">
        <v>628086978</v>
      </c>
      <c r="G60" s="70">
        <v>1465536298</v>
      </c>
      <c r="H60" s="70">
        <v>0</v>
      </c>
      <c r="I60" s="70">
        <v>2093623276</v>
      </c>
      <c r="J60" s="70">
        <v>0</v>
      </c>
      <c r="K60" s="70">
        <v>2093623276</v>
      </c>
      <c r="L60" s="70">
        <v>628086978</v>
      </c>
      <c r="M60" s="70">
        <v>1465536298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1503284894</v>
      </c>
      <c r="D62" s="70">
        <v>0</v>
      </c>
      <c r="E62" s="70">
        <v>1503284894</v>
      </c>
      <c r="F62" s="70">
        <v>150328401</v>
      </c>
      <c r="G62" s="70">
        <v>1352956493</v>
      </c>
      <c r="H62" s="70">
        <v>0</v>
      </c>
      <c r="I62" s="70">
        <v>1503284894</v>
      </c>
      <c r="J62" s="70">
        <v>0</v>
      </c>
      <c r="K62" s="70">
        <v>1503284894</v>
      </c>
      <c r="L62" s="70">
        <v>150328401</v>
      </c>
      <c r="M62" s="70">
        <v>1352956493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3385341990</v>
      </c>
      <c r="D66" s="70">
        <v>0</v>
      </c>
      <c r="E66" s="70">
        <v>3385341990</v>
      </c>
      <c r="F66" s="70">
        <v>0</v>
      </c>
      <c r="G66" s="70">
        <v>3306501362</v>
      </c>
      <c r="H66" s="70">
        <v>78840628</v>
      </c>
      <c r="I66" s="70">
        <v>3385341990</v>
      </c>
      <c r="J66" s="70">
        <v>0</v>
      </c>
      <c r="K66" s="70">
        <v>3385341990</v>
      </c>
      <c r="L66" s="70">
        <v>0</v>
      </c>
      <c r="M66" s="70">
        <v>3306501362</v>
      </c>
      <c r="N66" s="70">
        <v>78840628</v>
      </c>
    </row>
    <row r="67" spans="1:14" ht="10.75" customHeight="1">
      <c r="A67" s="160">
        <v>7</v>
      </c>
      <c r="B67" s="159" t="s">
        <v>431</v>
      </c>
      <c r="C67" s="69">
        <v>980940663</v>
      </c>
      <c r="D67" s="70">
        <v>128984762</v>
      </c>
      <c r="E67" s="70">
        <v>851955901</v>
      </c>
      <c r="F67" s="70">
        <v>0</v>
      </c>
      <c r="G67" s="70">
        <v>392064901</v>
      </c>
      <c r="H67" s="70">
        <v>459891000</v>
      </c>
      <c r="I67" s="70">
        <v>980940663</v>
      </c>
      <c r="J67" s="70">
        <v>128984762</v>
      </c>
      <c r="K67" s="70">
        <v>851955901</v>
      </c>
      <c r="L67" s="70">
        <v>0</v>
      </c>
      <c r="M67" s="70">
        <v>392064901</v>
      </c>
      <c r="N67" s="70">
        <v>459891000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340644262</v>
      </c>
      <c r="D70" s="70">
        <v>0</v>
      </c>
      <c r="E70" s="70">
        <v>340644262</v>
      </c>
      <c r="F70" s="70">
        <v>0</v>
      </c>
      <c r="G70" s="70">
        <v>340644262</v>
      </c>
      <c r="H70" s="70">
        <v>0</v>
      </c>
      <c r="I70" s="70">
        <v>340644262</v>
      </c>
      <c r="J70" s="70">
        <v>0</v>
      </c>
      <c r="K70" s="70">
        <v>340644262</v>
      </c>
      <c r="L70" s="70">
        <v>0</v>
      </c>
      <c r="M70" s="70">
        <v>340644262</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130984762</v>
      </c>
      <c r="D73" s="70">
        <v>128984762</v>
      </c>
      <c r="E73" s="70">
        <v>2000000</v>
      </c>
      <c r="F73" s="70">
        <v>0</v>
      </c>
      <c r="G73" s="70">
        <v>0</v>
      </c>
      <c r="H73" s="70">
        <v>2000000</v>
      </c>
      <c r="I73" s="70">
        <v>130984762</v>
      </c>
      <c r="J73" s="70">
        <v>128984762</v>
      </c>
      <c r="K73" s="70">
        <v>2000000</v>
      </c>
      <c r="L73" s="70">
        <v>0</v>
      </c>
      <c r="M73" s="70">
        <v>0</v>
      </c>
      <c r="N73" s="70">
        <v>2000000</v>
      </c>
    </row>
    <row r="74" spans="1:14" ht="10.75" customHeight="1">
      <c r="A74" s="160" t="s">
        <v>278</v>
      </c>
      <c r="B74" s="159" t="s">
        <v>434</v>
      </c>
      <c r="C74" s="69">
        <v>41694360</v>
      </c>
      <c r="D74" s="70">
        <v>0</v>
      </c>
      <c r="E74" s="70">
        <v>41694360</v>
      </c>
      <c r="F74" s="70">
        <v>0</v>
      </c>
      <c r="G74" s="70">
        <v>4694360</v>
      </c>
      <c r="H74" s="70">
        <v>37000000</v>
      </c>
      <c r="I74" s="70">
        <v>41694360</v>
      </c>
      <c r="J74" s="70">
        <v>0</v>
      </c>
      <c r="K74" s="70">
        <v>41694360</v>
      </c>
      <c r="L74" s="70">
        <v>0</v>
      </c>
      <c r="M74" s="70">
        <v>4694360</v>
      </c>
      <c r="N74" s="70">
        <v>37000000</v>
      </c>
    </row>
    <row r="75" spans="1:14" ht="10.75" customHeight="1">
      <c r="A75" s="160" t="s">
        <v>277</v>
      </c>
      <c r="B75" s="159" t="s">
        <v>435</v>
      </c>
      <c r="C75" s="69">
        <v>638570541</v>
      </c>
      <c r="D75" s="70">
        <v>0</v>
      </c>
      <c r="E75" s="70">
        <v>638570541</v>
      </c>
      <c r="F75" s="70">
        <v>0</v>
      </c>
      <c r="G75" s="70">
        <v>387370541</v>
      </c>
      <c r="H75" s="70">
        <v>251200000</v>
      </c>
      <c r="I75" s="70">
        <v>638570541</v>
      </c>
      <c r="J75" s="70">
        <v>0</v>
      </c>
      <c r="K75" s="70">
        <v>638570541</v>
      </c>
      <c r="L75" s="70">
        <v>0</v>
      </c>
      <c r="M75" s="70">
        <v>387370541</v>
      </c>
      <c r="N75" s="70">
        <v>251200000</v>
      </c>
    </row>
    <row r="76" spans="1:14" ht="10.75" customHeight="1">
      <c r="A76" s="160" t="s">
        <v>276</v>
      </c>
      <c r="B76" s="159" t="s">
        <v>436</v>
      </c>
      <c r="C76" s="69">
        <v>169691000</v>
      </c>
      <c r="D76" s="70">
        <v>0</v>
      </c>
      <c r="E76" s="70">
        <v>169691000</v>
      </c>
      <c r="F76" s="70">
        <v>0</v>
      </c>
      <c r="G76" s="70">
        <v>0</v>
      </c>
      <c r="H76" s="70">
        <v>169691000</v>
      </c>
      <c r="I76" s="70">
        <v>169691000</v>
      </c>
      <c r="J76" s="70">
        <v>0</v>
      </c>
      <c r="K76" s="70">
        <v>169691000</v>
      </c>
      <c r="L76" s="70">
        <v>0</v>
      </c>
      <c r="M76" s="70">
        <v>0</v>
      </c>
      <c r="N76" s="70">
        <v>169691000</v>
      </c>
    </row>
    <row r="77" spans="1:14" ht="10.75" customHeight="1">
      <c r="A77" s="160">
        <v>8</v>
      </c>
      <c r="B77" s="159" t="s">
        <v>437</v>
      </c>
      <c r="C77" s="69">
        <v>3753346259</v>
      </c>
      <c r="D77" s="70">
        <v>0</v>
      </c>
      <c r="E77" s="70">
        <v>3753346259</v>
      </c>
      <c r="F77" s="70">
        <v>350967091</v>
      </c>
      <c r="G77" s="70">
        <v>3119226882</v>
      </c>
      <c r="H77" s="70">
        <v>283152286</v>
      </c>
      <c r="I77" s="70">
        <v>3753346259</v>
      </c>
      <c r="J77" s="70">
        <v>0</v>
      </c>
      <c r="K77" s="70">
        <v>3753346259</v>
      </c>
      <c r="L77" s="70">
        <v>350967091</v>
      </c>
      <c r="M77" s="70">
        <v>3119226882</v>
      </c>
      <c r="N77" s="70">
        <v>283152286</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35899451</v>
      </c>
      <c r="D79" s="70">
        <v>0</v>
      </c>
      <c r="E79" s="70">
        <v>35899451</v>
      </c>
      <c r="F79" s="70">
        <v>0</v>
      </c>
      <c r="G79" s="70">
        <v>0</v>
      </c>
      <c r="H79" s="70">
        <v>35899451</v>
      </c>
      <c r="I79" s="70">
        <v>35899451</v>
      </c>
      <c r="J79" s="70">
        <v>0</v>
      </c>
      <c r="K79" s="70">
        <v>35899451</v>
      </c>
      <c r="L79" s="70">
        <v>0</v>
      </c>
      <c r="M79" s="70">
        <v>0</v>
      </c>
      <c r="N79" s="70">
        <v>35899451</v>
      </c>
    </row>
    <row r="80" spans="1:14" ht="10.75" customHeight="1">
      <c r="A80" s="160" t="s">
        <v>271</v>
      </c>
      <c r="B80" s="159" t="s">
        <v>438</v>
      </c>
      <c r="C80" s="69">
        <v>271318458</v>
      </c>
      <c r="D80" s="70">
        <v>0</v>
      </c>
      <c r="E80" s="70">
        <v>271318458</v>
      </c>
      <c r="F80" s="70">
        <v>54263689</v>
      </c>
      <c r="G80" s="70">
        <v>217054769</v>
      </c>
      <c r="H80" s="70">
        <v>0</v>
      </c>
      <c r="I80" s="70">
        <v>271318458</v>
      </c>
      <c r="J80" s="70">
        <v>0</v>
      </c>
      <c r="K80" s="70">
        <v>271318458</v>
      </c>
      <c r="L80" s="70">
        <v>54263689</v>
      </c>
      <c r="M80" s="70">
        <v>217054769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3446128350</v>
      </c>
      <c r="D83" s="70">
        <v>0</v>
      </c>
      <c r="E83" s="70">
        <v>3446128350</v>
      </c>
      <c r="F83" s="70">
        <v>296703402</v>
      </c>
      <c r="G83" s="70">
        <v>2902172113</v>
      </c>
      <c r="H83" s="70">
        <v>247252835</v>
      </c>
      <c r="I83" s="70">
        <v>3446128350</v>
      </c>
      <c r="J83" s="70">
        <v>0</v>
      </c>
      <c r="K83" s="70">
        <v>3446128350</v>
      </c>
      <c r="L83" s="70">
        <v>296703402</v>
      </c>
      <c r="M83" s="70">
        <v>2902172113</v>
      </c>
      <c r="N83" s="70">
        <v>247252835</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733115210</v>
      </c>
      <c r="D92" s="70">
        <v>254816800</v>
      </c>
      <c r="E92" s="70">
        <v>478298410</v>
      </c>
      <c r="F92" s="70">
        <v>109207200</v>
      </c>
      <c r="G92" s="70">
        <v>369091210</v>
      </c>
      <c r="H92" s="70">
        <v>0</v>
      </c>
      <c r="I92" s="70">
        <v>733115210</v>
      </c>
      <c r="J92" s="70">
        <v>254816800</v>
      </c>
      <c r="K92" s="70">
        <v>478298410</v>
      </c>
      <c r="L92" s="70">
        <v>109207200</v>
      </c>
      <c r="M92" s="70">
        <v>369091210</v>
      </c>
      <c r="N92" s="70">
        <v>0</v>
      </c>
    </row>
    <row r="93" spans="1:14" ht="10.75" customHeight="1">
      <c r="A93" s="160" t="s">
        <v>257</v>
      </c>
      <c r="B93" s="159" t="s">
        <v>256</v>
      </c>
      <c r="C93" s="69">
        <v>326020956</v>
      </c>
      <c r="D93" s="70">
        <v>0</v>
      </c>
      <c r="E93" s="70">
        <v>326020956</v>
      </c>
      <c r="F93" s="70">
        <v>0</v>
      </c>
      <c r="G93" s="70">
        <v>326020956</v>
      </c>
      <c r="H93" s="70">
        <v>0</v>
      </c>
      <c r="I93" s="70">
        <v>326020956</v>
      </c>
      <c r="J93" s="70">
        <v>0</v>
      </c>
      <c r="K93" s="70">
        <v>326020956</v>
      </c>
      <c r="L93" s="70">
        <v>0</v>
      </c>
      <c r="M93" s="70">
        <v>326020956</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326020956</v>
      </c>
      <c r="D95" s="70">
        <v>0</v>
      </c>
      <c r="E95" s="70">
        <v>326020956</v>
      </c>
      <c r="F95" s="70">
        <v>0</v>
      </c>
      <c r="G95" s="70">
        <v>326020956</v>
      </c>
      <c r="H95" s="70">
        <v>0</v>
      </c>
      <c r="I95" s="70">
        <v>326020956</v>
      </c>
      <c r="J95" s="70">
        <v>0</v>
      </c>
      <c r="K95" s="70">
        <v>326020956</v>
      </c>
      <c r="L95" s="70">
        <v>0</v>
      </c>
      <c r="M95" s="70">
        <v>326020956</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407094254</v>
      </c>
      <c r="D99" s="70">
        <v>254816800</v>
      </c>
      <c r="E99" s="70">
        <v>152277454</v>
      </c>
      <c r="F99" s="70">
        <v>109207200</v>
      </c>
      <c r="G99" s="70">
        <v>43070254</v>
      </c>
      <c r="H99" s="70">
        <v>0</v>
      </c>
      <c r="I99" s="70">
        <v>407094254</v>
      </c>
      <c r="J99" s="70">
        <v>254816800</v>
      </c>
      <c r="K99" s="70">
        <v>152277454</v>
      </c>
      <c r="L99" s="70">
        <v>109207200</v>
      </c>
      <c r="M99" s="70">
        <v>43070254</v>
      </c>
      <c r="N99" s="70">
        <v>0</v>
      </c>
    </row>
    <row r="100" spans="1:14" ht="10.75" customHeight="1">
      <c r="A100" s="158"/>
      <c r="B100" s="159" t="s">
        <v>251</v>
      </c>
      <c r="C100" s="69">
        <v>364024000</v>
      </c>
      <c r="D100" s="70">
        <v>254816800</v>
      </c>
      <c r="E100" s="70">
        <v>109207200</v>
      </c>
      <c r="F100" s="70">
        <v>109207200</v>
      </c>
      <c r="G100" s="70">
        <v>0</v>
      </c>
      <c r="H100" s="70">
        <v>0</v>
      </c>
      <c r="I100" s="70">
        <v>364024000</v>
      </c>
      <c r="J100" s="70">
        <v>254816800</v>
      </c>
      <c r="K100" s="70">
        <v>109207200</v>
      </c>
      <c r="L100" s="70">
        <v>109207200</v>
      </c>
      <c r="M100" s="70">
        <v>0</v>
      </c>
      <c r="N100" s="70">
        <v>0</v>
      </c>
    </row>
    <row r="101" spans="1:14" ht="10.75" customHeight="1">
      <c r="A101" s="158"/>
      <c r="B101" s="159" t="s">
        <v>250</v>
      </c>
      <c r="C101" s="69">
        <v>43070254</v>
      </c>
      <c r="D101" s="70">
        <v>0</v>
      </c>
      <c r="E101" s="70">
        <v>43070254</v>
      </c>
      <c r="F101" s="70">
        <v>0</v>
      </c>
      <c r="G101" s="70">
        <v>43070254</v>
      </c>
      <c r="H101" s="70">
        <v>0</v>
      </c>
      <c r="I101" s="70">
        <v>43070254</v>
      </c>
      <c r="J101" s="70">
        <v>0</v>
      </c>
      <c r="K101" s="70">
        <v>43070254</v>
      </c>
      <c r="L101" s="70">
        <v>0</v>
      </c>
      <c r="M101" s="70">
        <v>43070254</v>
      </c>
      <c r="N101" s="70">
        <v>0</v>
      </c>
    </row>
    <row r="102" spans="1:14" ht="10.75" customHeight="1">
      <c r="A102" s="160">
        <v>11</v>
      </c>
      <c r="B102" s="159" t="s">
        <v>249</v>
      </c>
      <c r="C102" s="69">
        <v>2394095052</v>
      </c>
      <c r="D102" s="70">
        <v>960304098</v>
      </c>
      <c r="E102" s="70">
        <v>1433790954</v>
      </c>
      <c r="F102" s="70">
        <v>414164900</v>
      </c>
      <c r="G102" s="70">
        <v>853185054</v>
      </c>
      <c r="H102" s="70">
        <v>166441000</v>
      </c>
      <c r="I102" s="70">
        <v>2394095052</v>
      </c>
      <c r="J102" s="70">
        <v>960304098</v>
      </c>
      <c r="K102" s="70">
        <v>1433790954</v>
      </c>
      <c r="L102" s="70">
        <v>414164900</v>
      </c>
      <c r="M102" s="70">
        <v>853185054</v>
      </c>
      <c r="N102" s="70">
        <v>166441000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1476520316</v>
      </c>
      <c r="D104" s="70">
        <v>915670316</v>
      </c>
      <c r="E104" s="70">
        <v>560850000</v>
      </c>
      <c r="F104" s="70">
        <v>196750000</v>
      </c>
      <c r="G104" s="70">
        <v>247000000</v>
      </c>
      <c r="H104" s="70">
        <v>117100000</v>
      </c>
      <c r="I104" s="70">
        <v>1476520316</v>
      </c>
      <c r="J104" s="70">
        <v>915670316</v>
      </c>
      <c r="K104" s="70">
        <v>560850000</v>
      </c>
      <c r="L104" s="70">
        <v>196750000</v>
      </c>
      <c r="M104" s="70">
        <v>247000000</v>
      </c>
      <c r="N104" s="70">
        <v>117100000</v>
      </c>
    </row>
    <row r="105" spans="1:14" ht="10.75" customHeight="1">
      <c r="A105" s="158"/>
      <c r="B105" s="159" t="s">
        <v>244</v>
      </c>
      <c r="C105" s="69">
        <v>419425000</v>
      </c>
      <c r="D105" s="70">
        <v>419425000</v>
      </c>
      <c r="E105" s="70">
        <v>0</v>
      </c>
      <c r="F105" s="70">
        <v>0</v>
      </c>
      <c r="G105" s="70">
        <v>0</v>
      </c>
      <c r="H105" s="70">
        <v>0</v>
      </c>
      <c r="I105" s="70">
        <v>419425000</v>
      </c>
      <c r="J105" s="70">
        <v>419425000</v>
      </c>
      <c r="K105" s="70">
        <v>0</v>
      </c>
      <c r="L105" s="70">
        <v>0</v>
      </c>
      <c r="M105" s="70">
        <v>0</v>
      </c>
      <c r="N105" s="70">
        <v>0</v>
      </c>
    </row>
    <row r="106" spans="1:14" ht="10.75" customHeight="1">
      <c r="A106" s="158"/>
      <c r="B106" s="159" t="s">
        <v>243</v>
      </c>
      <c r="C106" s="69">
        <v>161245316</v>
      </c>
      <c r="D106" s="70">
        <v>161245316</v>
      </c>
      <c r="E106" s="70">
        <v>0</v>
      </c>
      <c r="F106" s="70">
        <v>0</v>
      </c>
      <c r="G106" s="70">
        <v>0</v>
      </c>
      <c r="H106" s="70">
        <v>0</v>
      </c>
      <c r="I106" s="70">
        <v>161245316</v>
      </c>
      <c r="J106" s="70">
        <v>161245316</v>
      </c>
      <c r="K106" s="70">
        <v>0</v>
      </c>
      <c r="L106" s="70">
        <v>0</v>
      </c>
      <c r="M106" s="70">
        <v>0</v>
      </c>
      <c r="N106" s="70">
        <v>0</v>
      </c>
    </row>
    <row r="107" spans="1:14" ht="10.75" customHeight="1">
      <c r="A107" s="160" t="s">
        <v>242</v>
      </c>
      <c r="B107" s="159" t="s">
        <v>241</v>
      </c>
      <c r="C107" s="69">
        <v>49407600</v>
      </c>
      <c r="D107" s="70">
        <v>43070000</v>
      </c>
      <c r="E107" s="70">
        <v>6337600</v>
      </c>
      <c r="F107" s="70">
        <v>0</v>
      </c>
      <c r="G107" s="70">
        <v>6337600</v>
      </c>
      <c r="H107" s="70">
        <v>0</v>
      </c>
      <c r="I107" s="70">
        <v>49407600</v>
      </c>
      <c r="J107" s="70">
        <v>43070000</v>
      </c>
      <c r="K107" s="70">
        <v>6337600</v>
      </c>
      <c r="L107" s="70">
        <v>0</v>
      </c>
      <c r="M107" s="70">
        <v>6337600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754450946</v>
      </c>
      <c r="D109" s="70">
        <v>955</v>
      </c>
      <c r="E109" s="70">
        <v>753495946</v>
      </c>
      <c r="F109" s="70">
        <v>215100000</v>
      </c>
      <c r="G109" s="70">
        <v>537054946</v>
      </c>
      <c r="H109" s="70">
        <v>1341000</v>
      </c>
      <c r="I109" s="70">
        <v>754450946</v>
      </c>
      <c r="J109" s="70">
        <v>955</v>
      </c>
      <c r="K109" s="70">
        <v>753495946</v>
      </c>
      <c r="L109" s="70">
        <v>215100000</v>
      </c>
      <c r="M109" s="70">
        <v>537054946</v>
      </c>
      <c r="N109" s="70">
        <v>1341000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4351468</v>
      </c>
      <c r="D111" s="70">
        <v>0</v>
      </c>
      <c r="E111" s="70">
        <v>4351468</v>
      </c>
      <c r="F111" s="70">
        <v>2314900</v>
      </c>
      <c r="G111" s="70">
        <v>2036568</v>
      </c>
      <c r="H111" s="70">
        <v>0</v>
      </c>
      <c r="I111" s="70">
        <v>4351468</v>
      </c>
      <c r="J111" s="70">
        <v>0</v>
      </c>
      <c r="K111" s="70">
        <v>4351468</v>
      </c>
      <c r="L111" s="70">
        <v>2314900</v>
      </c>
      <c r="M111" s="70">
        <v>2036568</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109364722</v>
      </c>
      <c r="D113" s="70">
        <v>608782</v>
      </c>
      <c r="E113" s="70">
        <v>108755940</v>
      </c>
      <c r="F113" s="70">
        <v>0</v>
      </c>
      <c r="G113" s="70">
        <v>60755940</v>
      </c>
      <c r="H113" s="70">
        <v>48000000</v>
      </c>
      <c r="I113" s="70">
        <v>109364722</v>
      </c>
      <c r="J113" s="70">
        <v>608782</v>
      </c>
      <c r="K113" s="70">
        <v>108755940</v>
      </c>
      <c r="L113" s="70">
        <v>0</v>
      </c>
      <c r="M113" s="70">
        <v>60755940</v>
      </c>
      <c r="N113" s="70">
        <v>48000000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421234689719</v>
      </c>
      <c r="D179" s="70">
        <v>0</v>
      </c>
      <c r="E179" s="70">
        <v>421234689719</v>
      </c>
      <c r="F179" s="70">
        <v>12296108112</v>
      </c>
      <c r="G179" s="70">
        <v>339891689000</v>
      </c>
      <c r="H179" s="70">
        <v>69046892607</v>
      </c>
      <c r="I179" s="70">
        <v>421234689719</v>
      </c>
      <c r="J179" s="70">
        <v>0</v>
      </c>
      <c r="K179" s="70">
        <v>421234689719</v>
      </c>
      <c r="L179" s="70">
        <v>12296108112</v>
      </c>
      <c r="M179" s="70">
        <v>339891689000</v>
      </c>
      <c r="N179" s="70">
        <v>69046892607</v>
      </c>
    </row>
    <row r="180" spans="1:14" ht="10.75" customHeight="1">
      <c r="A180" s="160" t="s">
        <v>5</v>
      </c>
      <c r="B180" s="159" t="s">
        <v>154</v>
      </c>
      <c r="C180" s="69">
        <v>408938581607</v>
      </c>
      <c r="D180" s="70">
        <v>0</v>
      </c>
      <c r="E180" s="70">
        <v>408938581607</v>
      </c>
      <c r="F180" s="70">
        <v>0</v>
      </c>
      <c r="G180" s="70">
        <v>339891689000</v>
      </c>
      <c r="H180" s="70">
        <v>69046892607</v>
      </c>
      <c r="I180" s="70">
        <v>408938581607</v>
      </c>
      <c r="J180" s="70">
        <v>0</v>
      </c>
      <c r="K180" s="70">
        <v>408938581607</v>
      </c>
      <c r="L180" s="70">
        <v>0</v>
      </c>
      <c r="M180" s="70">
        <v>339891689000</v>
      </c>
      <c r="N180" s="70">
        <v>69046892607</v>
      </c>
    </row>
    <row r="181" spans="1:14" ht="10.75" customHeight="1">
      <c r="A181" s="160">
        <v>1</v>
      </c>
      <c r="B181" s="159" t="s">
        <v>153</v>
      </c>
      <c r="C181" s="69">
        <v>330856451000</v>
      </c>
      <c r="D181" s="70">
        <v>0</v>
      </c>
      <c r="E181" s="70">
        <v>330856451000</v>
      </c>
      <c r="F181" s="70">
        <v>0</v>
      </c>
      <c r="G181" s="70">
        <v>273997000000</v>
      </c>
      <c r="H181" s="70">
        <v>56859451000</v>
      </c>
      <c r="I181" s="70">
        <v>330856451000</v>
      </c>
      <c r="J181" s="70">
        <v>0</v>
      </c>
      <c r="K181" s="70">
        <v>330856451000</v>
      </c>
      <c r="L181" s="70">
        <v>0</v>
      </c>
      <c r="M181" s="70">
        <v>273997000000</v>
      </c>
      <c r="N181" s="70">
        <v>56859451000</v>
      </c>
    </row>
    <row r="182" spans="1:14" ht="10.75" customHeight="1">
      <c r="A182" s="160">
        <v>2</v>
      </c>
      <c r="B182" s="159" t="s">
        <v>152</v>
      </c>
      <c r="C182" s="69">
        <v>78082130607</v>
      </c>
      <c r="D182" s="70">
        <v>0</v>
      </c>
      <c r="E182" s="70">
        <v>78082130607</v>
      </c>
      <c r="F182" s="70">
        <v>0</v>
      </c>
      <c r="G182" s="70">
        <v>65894689000</v>
      </c>
      <c r="H182" s="70">
        <v>12187441607</v>
      </c>
      <c r="I182" s="70">
        <v>78082130607</v>
      </c>
      <c r="J182" s="70">
        <v>0</v>
      </c>
      <c r="K182" s="70">
        <v>78082130607</v>
      </c>
      <c r="L182" s="70">
        <v>0</v>
      </c>
      <c r="M182" s="70">
        <v>65894689000</v>
      </c>
      <c r="N182" s="70">
        <v>12187441607</v>
      </c>
    </row>
    <row r="183" spans="1:14" ht="10.75" customHeight="1">
      <c r="A183" s="160" t="s">
        <v>151</v>
      </c>
      <c r="B183" s="159" t="s">
        <v>150</v>
      </c>
      <c r="C183" s="69">
        <v>78082130607</v>
      </c>
      <c r="D183" s="70">
        <v>0</v>
      </c>
      <c r="E183" s="70">
        <v>78082130607</v>
      </c>
      <c r="F183" s="70">
        <v>0</v>
      </c>
      <c r="G183" s="70">
        <v>65894689000</v>
      </c>
      <c r="H183" s="70">
        <v>12187441607</v>
      </c>
      <c r="I183" s="70">
        <v>78082130607</v>
      </c>
      <c r="J183" s="70">
        <v>0</v>
      </c>
      <c r="K183" s="70">
        <v>78082130607</v>
      </c>
      <c r="L183" s="70">
        <v>0</v>
      </c>
      <c r="M183" s="70">
        <v>65894689000</v>
      </c>
      <c r="N183" s="70">
        <v>12187441607</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12296108112</v>
      </c>
      <c r="D185" s="70">
        <v>0</v>
      </c>
      <c r="E185" s="70">
        <v>12296108112</v>
      </c>
      <c r="F185" s="70">
        <v>12296108112</v>
      </c>
      <c r="G185" s="70">
        <v>0</v>
      </c>
      <c r="H185" s="70">
        <v>0</v>
      </c>
      <c r="I185" s="70">
        <v>12296108112</v>
      </c>
      <c r="J185" s="70">
        <v>0</v>
      </c>
      <c r="K185" s="70">
        <v>12296108112</v>
      </c>
      <c r="L185" s="70">
        <v>12296108112</v>
      </c>
      <c r="M185" s="70">
        <v>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77377737332</v>
      </c>
      <c r="D189" s="70">
        <v>0</v>
      </c>
      <c r="E189" s="70">
        <v>77377737332</v>
      </c>
      <c r="F189" s="70">
        <v>0</v>
      </c>
      <c r="G189" s="70">
        <v>70256683005</v>
      </c>
      <c r="H189" s="70">
        <v>7121054327</v>
      </c>
      <c r="I189" s="70">
        <v>77377737332</v>
      </c>
      <c r="J189" s="70">
        <v>0</v>
      </c>
      <c r="K189" s="70">
        <v>77377737332</v>
      </c>
      <c r="L189" s="70">
        <v>0</v>
      </c>
      <c r="M189" s="70">
        <v>70256683005</v>
      </c>
      <c r="N189" s="70">
        <v>7121054327</v>
      </c>
    </row>
    <row r="190" spans="1:14" ht="10.75" customHeight="1">
      <c r="A190" s="160" t="s">
        <v>5</v>
      </c>
      <c r="B190" s="159" t="s">
        <v>142</v>
      </c>
      <c r="C190" s="69">
        <v>77377737332</v>
      </c>
      <c r="D190" s="70">
        <v>0</v>
      </c>
      <c r="E190" s="70">
        <v>77377737332</v>
      </c>
      <c r="F190" s="70">
        <v>0</v>
      </c>
      <c r="G190" s="70">
        <v>70256683005</v>
      </c>
      <c r="H190" s="70">
        <v>7121054327</v>
      </c>
      <c r="I190" s="70">
        <v>77377737332</v>
      </c>
      <c r="J190" s="70">
        <v>0</v>
      </c>
      <c r="K190" s="70">
        <v>77377737332</v>
      </c>
      <c r="L190" s="70">
        <v>0</v>
      </c>
      <c r="M190" s="70">
        <v>70256683005</v>
      </c>
      <c r="N190" s="70">
        <v>7121054327</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5767568104</v>
      </c>
      <c r="D193" s="70">
        <v>0</v>
      </c>
      <c r="E193" s="70">
        <v>5767568104</v>
      </c>
      <c r="F193" s="70">
        <v>0</v>
      </c>
      <c r="G193" s="70">
        <v>5037418531</v>
      </c>
      <c r="H193" s="70">
        <v>730149573</v>
      </c>
      <c r="I193" s="70">
        <v>5767568104</v>
      </c>
      <c r="J193" s="70">
        <v>0</v>
      </c>
      <c r="K193" s="70">
        <v>5767568104</v>
      </c>
      <c r="L193" s="70">
        <v>0</v>
      </c>
      <c r="M193" s="70">
        <v>5037418531</v>
      </c>
      <c r="N193" s="70">
        <v>730149573</v>
      </c>
    </row>
    <row r="194" spans="1:14" ht="10.75" customHeight="1">
      <c r="A194" s="160" t="s">
        <v>5</v>
      </c>
      <c r="B194" s="159" t="s">
        <v>138</v>
      </c>
      <c r="C194" s="69">
        <v>5767568104</v>
      </c>
      <c r="D194" s="70">
        <v>0</v>
      </c>
      <c r="E194" s="70">
        <v>5767568104</v>
      </c>
      <c r="F194" s="70">
        <v>0</v>
      </c>
      <c r="G194" s="70">
        <v>5037418531</v>
      </c>
      <c r="H194" s="70">
        <v>730149573</v>
      </c>
      <c r="I194" s="70">
        <v>5767568104</v>
      </c>
      <c r="J194" s="70">
        <v>0</v>
      </c>
      <c r="K194" s="70">
        <v>5767568104</v>
      </c>
      <c r="L194" s="70">
        <v>0</v>
      </c>
      <c r="M194" s="70">
        <v>5037418531</v>
      </c>
      <c r="N194" s="70">
        <v>730149573</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460</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F166"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341</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603945362863</v>
      </c>
      <c r="D12" s="70">
        <v>824315457</v>
      </c>
      <c r="E12" s="70">
        <v>603121047406</v>
      </c>
      <c r="F12" s="70">
        <v>38701711831</v>
      </c>
      <c r="G12" s="70">
        <v>495504473333</v>
      </c>
      <c r="H12" s="70">
        <v>68914862242</v>
      </c>
      <c r="I12" s="70">
        <v>603945362863</v>
      </c>
      <c r="J12" s="70">
        <v>824315457</v>
      </c>
      <c r="K12" s="70">
        <v>603121047406</v>
      </c>
      <c r="L12" s="70">
        <v>38701711831</v>
      </c>
      <c r="M12" s="70">
        <v>495504473333</v>
      </c>
      <c r="N12" s="70">
        <v>68914862242</v>
      </c>
    </row>
    <row r="13" spans="1:14" ht="10.75" customHeight="1">
      <c r="A13" s="158"/>
      <c r="B13" s="159" t="s">
        <v>318</v>
      </c>
      <c r="C13" s="69">
        <v>603945362863</v>
      </c>
      <c r="D13" s="70">
        <v>824315457</v>
      </c>
      <c r="E13" s="70">
        <v>603121047406</v>
      </c>
      <c r="F13" s="70">
        <v>38701711831</v>
      </c>
      <c r="G13" s="70">
        <v>495504473333</v>
      </c>
      <c r="H13" s="70">
        <v>68914862242</v>
      </c>
      <c r="I13" s="70">
        <v>603945362863</v>
      </c>
      <c r="J13" s="70">
        <v>824315457</v>
      </c>
      <c r="K13" s="70">
        <v>603121047406</v>
      </c>
      <c r="L13" s="70">
        <v>38701711831</v>
      </c>
      <c r="M13" s="70">
        <v>495504473333</v>
      </c>
      <c r="N13" s="70">
        <v>68914862242</v>
      </c>
    </row>
    <row r="14" spans="1:14" ht="10.75" customHeight="1">
      <c r="A14" s="160" t="s">
        <v>12</v>
      </c>
      <c r="B14" s="159" t="s">
        <v>317</v>
      </c>
      <c r="C14" s="69">
        <v>166507833824</v>
      </c>
      <c r="D14" s="70">
        <v>824315457</v>
      </c>
      <c r="E14" s="70">
        <v>165683518367</v>
      </c>
      <c r="F14" s="70">
        <v>26059099146</v>
      </c>
      <c r="G14" s="70">
        <v>134679596468</v>
      </c>
      <c r="H14" s="70">
        <v>4944822753</v>
      </c>
      <c r="I14" s="70">
        <v>166507833824</v>
      </c>
      <c r="J14" s="70">
        <v>824315457</v>
      </c>
      <c r="K14" s="70">
        <v>165683518367</v>
      </c>
      <c r="L14" s="70">
        <v>26059099146</v>
      </c>
      <c r="M14" s="70">
        <v>134679596468</v>
      </c>
      <c r="N14" s="70">
        <v>4944822753</v>
      </c>
    </row>
    <row r="15" spans="1:14" ht="10.75" customHeight="1">
      <c r="A15" s="158"/>
      <c r="B15" s="159" t="s">
        <v>316</v>
      </c>
      <c r="C15" s="69">
        <v>166507833824</v>
      </c>
      <c r="D15" s="70">
        <v>824315457</v>
      </c>
      <c r="E15" s="70">
        <v>165683518367</v>
      </c>
      <c r="F15" s="70">
        <v>26059099146</v>
      </c>
      <c r="G15" s="70">
        <v>134679596468</v>
      </c>
      <c r="H15" s="70">
        <v>4944822753</v>
      </c>
      <c r="I15" s="70">
        <v>166507833824</v>
      </c>
      <c r="J15" s="70">
        <v>824315457</v>
      </c>
      <c r="K15" s="70">
        <v>165683518367</v>
      </c>
      <c r="L15" s="70">
        <v>26059099146</v>
      </c>
      <c r="M15" s="70">
        <v>134679596468</v>
      </c>
      <c r="N15" s="70">
        <v>4944822753</v>
      </c>
    </row>
    <row r="16" spans="1:14" ht="10.75" customHeight="1">
      <c r="A16" s="160" t="s">
        <v>5</v>
      </c>
      <c r="B16" s="159" t="s">
        <v>315</v>
      </c>
      <c r="C16" s="69">
        <v>166507833824</v>
      </c>
      <c r="D16" s="70">
        <v>824315457</v>
      </c>
      <c r="E16" s="70">
        <v>165683518367</v>
      </c>
      <c r="F16" s="70">
        <v>26059099146</v>
      </c>
      <c r="G16" s="70">
        <v>134679596468</v>
      </c>
      <c r="H16" s="70">
        <v>4944822753</v>
      </c>
      <c r="I16" s="70">
        <v>166507833824</v>
      </c>
      <c r="J16" s="70">
        <v>824315457</v>
      </c>
      <c r="K16" s="70">
        <v>165683518367</v>
      </c>
      <c r="L16" s="70">
        <v>26059099146</v>
      </c>
      <c r="M16" s="70">
        <v>134679596468</v>
      </c>
      <c r="N16" s="70">
        <v>4944822753</v>
      </c>
    </row>
    <row r="17" spans="1:14" ht="10.75" customHeight="1">
      <c r="A17" s="160">
        <v>1</v>
      </c>
      <c r="B17" s="159" t="s">
        <v>314</v>
      </c>
      <c r="C17" s="69">
        <v>11640081394</v>
      </c>
      <c r="D17" s="70">
        <v>0</v>
      </c>
      <c r="E17" s="70">
        <v>11640081394</v>
      </c>
      <c r="F17" s="70">
        <v>10482092407</v>
      </c>
      <c r="G17" s="70">
        <v>1157988987</v>
      </c>
      <c r="H17" s="70">
        <v>0</v>
      </c>
      <c r="I17" s="70">
        <v>11640081394</v>
      </c>
      <c r="J17" s="70">
        <v>0</v>
      </c>
      <c r="K17" s="70">
        <v>11640081394</v>
      </c>
      <c r="L17" s="70">
        <v>10482092407</v>
      </c>
      <c r="M17" s="70">
        <v>1157988987</v>
      </c>
      <c r="N17" s="70">
        <v>0</v>
      </c>
    </row>
    <row r="18" spans="1:14" ht="10.75" customHeight="1">
      <c r="A18" s="160" t="s">
        <v>171</v>
      </c>
      <c r="B18" s="159" t="s">
        <v>313</v>
      </c>
      <c r="C18" s="69">
        <v>11101846714</v>
      </c>
      <c r="D18" s="70">
        <v>0</v>
      </c>
      <c r="E18" s="70">
        <v>11101846714</v>
      </c>
      <c r="F18" s="70">
        <v>9993393860</v>
      </c>
      <c r="G18" s="70">
        <v>1108452854</v>
      </c>
      <c r="H18" s="70">
        <v>0</v>
      </c>
      <c r="I18" s="70">
        <v>11101846714</v>
      </c>
      <c r="J18" s="70">
        <v>0</v>
      </c>
      <c r="K18" s="70">
        <v>11101846714</v>
      </c>
      <c r="L18" s="70">
        <v>9993393860</v>
      </c>
      <c r="M18" s="70">
        <v>1108452854</v>
      </c>
      <c r="N18" s="70">
        <v>0</v>
      </c>
    </row>
    <row r="19" spans="1:14" ht="10.75" customHeight="1">
      <c r="A19" s="160" t="s">
        <v>312</v>
      </c>
      <c r="B19" s="159" t="s">
        <v>296</v>
      </c>
      <c r="C19" s="69">
        <v>11083238253</v>
      </c>
      <c r="D19" s="70">
        <v>0</v>
      </c>
      <c r="E19" s="70">
        <v>11083238253</v>
      </c>
      <c r="F19" s="70">
        <v>9974914416</v>
      </c>
      <c r="G19" s="70">
        <v>1108323837</v>
      </c>
      <c r="H19" s="70">
        <v>0</v>
      </c>
      <c r="I19" s="70">
        <v>11083238253</v>
      </c>
      <c r="J19" s="70">
        <v>0</v>
      </c>
      <c r="K19" s="70">
        <v>11083238253</v>
      </c>
      <c r="L19" s="70">
        <v>9974914416</v>
      </c>
      <c r="M19" s="70">
        <v>1108323837</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1169216</v>
      </c>
      <c r="D23" s="70">
        <v>0</v>
      </c>
      <c r="E23" s="70">
        <v>1169216</v>
      </c>
      <c r="F23" s="70">
        <v>1052294</v>
      </c>
      <c r="G23" s="70">
        <v>116922</v>
      </c>
      <c r="H23" s="70">
        <v>0</v>
      </c>
      <c r="I23" s="70">
        <v>1169216</v>
      </c>
      <c r="J23" s="70">
        <v>0</v>
      </c>
      <c r="K23" s="70">
        <v>1169216</v>
      </c>
      <c r="L23" s="70">
        <v>1052294</v>
      </c>
      <c r="M23" s="70">
        <v>116922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17439245</v>
      </c>
      <c r="D25" s="70">
        <v>0</v>
      </c>
      <c r="E25" s="70">
        <v>17439245</v>
      </c>
      <c r="F25" s="70">
        <v>17427150</v>
      </c>
      <c r="G25" s="70">
        <v>12095</v>
      </c>
      <c r="H25" s="70">
        <v>0</v>
      </c>
      <c r="I25" s="70">
        <v>17439245</v>
      </c>
      <c r="J25" s="70">
        <v>0</v>
      </c>
      <c r="K25" s="70">
        <v>17439245</v>
      </c>
      <c r="L25" s="70">
        <v>17427150</v>
      </c>
      <c r="M25" s="70">
        <v>12095</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538234680</v>
      </c>
      <c r="D29" s="70">
        <v>0</v>
      </c>
      <c r="E29" s="70">
        <v>538234680</v>
      </c>
      <c r="F29" s="70">
        <v>488698547</v>
      </c>
      <c r="G29" s="70">
        <v>49536133</v>
      </c>
      <c r="H29" s="70">
        <v>0</v>
      </c>
      <c r="I29" s="70">
        <v>538234680</v>
      </c>
      <c r="J29" s="70">
        <v>0</v>
      </c>
      <c r="K29" s="70">
        <v>538234680</v>
      </c>
      <c r="L29" s="70">
        <v>488698547</v>
      </c>
      <c r="M29" s="70">
        <v>49536133</v>
      </c>
      <c r="N29" s="70">
        <v>0</v>
      </c>
    </row>
    <row r="30" spans="1:14" ht="10.75" customHeight="1">
      <c r="A30" s="160" t="s">
        <v>306</v>
      </c>
      <c r="B30" s="159" t="s">
        <v>296</v>
      </c>
      <c r="C30" s="69">
        <v>264349716</v>
      </c>
      <c r="D30" s="70">
        <v>0</v>
      </c>
      <c r="E30" s="70">
        <v>264349716</v>
      </c>
      <c r="F30" s="70">
        <v>237914743</v>
      </c>
      <c r="G30" s="70">
        <v>26434973</v>
      </c>
      <c r="H30" s="70">
        <v>0</v>
      </c>
      <c r="I30" s="70">
        <v>264349716</v>
      </c>
      <c r="J30" s="70">
        <v>0</v>
      </c>
      <c r="K30" s="70">
        <v>264349716</v>
      </c>
      <c r="L30" s="70">
        <v>237914743</v>
      </c>
      <c r="M30" s="70">
        <v>26434973</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228637684</v>
      </c>
      <c r="D34" s="70">
        <v>0</v>
      </c>
      <c r="E34" s="70">
        <v>228637684</v>
      </c>
      <c r="F34" s="70">
        <v>205773914</v>
      </c>
      <c r="G34" s="70">
        <v>22863770</v>
      </c>
      <c r="H34" s="70">
        <v>0</v>
      </c>
      <c r="I34" s="70">
        <v>228637684</v>
      </c>
      <c r="J34" s="70">
        <v>0</v>
      </c>
      <c r="K34" s="70">
        <v>228637684</v>
      </c>
      <c r="L34" s="70">
        <v>205773914</v>
      </c>
      <c r="M34" s="70">
        <v>22863770</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45247280</v>
      </c>
      <c r="D36" s="70">
        <v>0</v>
      </c>
      <c r="E36" s="70">
        <v>45247280</v>
      </c>
      <c r="F36" s="70">
        <v>45009890</v>
      </c>
      <c r="G36" s="70">
        <v>23739</v>
      </c>
      <c r="H36" s="70">
        <v>0</v>
      </c>
      <c r="I36" s="70">
        <v>45247280</v>
      </c>
      <c r="J36" s="70">
        <v>0</v>
      </c>
      <c r="K36" s="70">
        <v>45247280</v>
      </c>
      <c r="L36" s="70">
        <v>45009890</v>
      </c>
      <c r="M36" s="70">
        <v>23739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77385000</v>
      </c>
      <c r="D40" s="70">
        <v>0</v>
      </c>
      <c r="E40" s="70">
        <v>77385000</v>
      </c>
      <c r="F40" s="70">
        <v>7738500</v>
      </c>
      <c r="G40" s="70">
        <v>69646500</v>
      </c>
      <c r="H40" s="70">
        <v>0</v>
      </c>
      <c r="I40" s="70">
        <v>77385000</v>
      </c>
      <c r="J40" s="70">
        <v>0</v>
      </c>
      <c r="K40" s="70">
        <v>77385000</v>
      </c>
      <c r="L40" s="70">
        <v>7738500</v>
      </c>
      <c r="M40" s="70">
        <v>69646500</v>
      </c>
      <c r="N40" s="70">
        <v>0</v>
      </c>
    </row>
    <row r="41" spans="1:14" ht="10.75" customHeight="1">
      <c r="A41" s="160" t="s">
        <v>151</v>
      </c>
      <c r="B41" s="159" t="s">
        <v>296</v>
      </c>
      <c r="C41" s="69">
        <v>77385000</v>
      </c>
      <c r="D41" s="70">
        <v>0</v>
      </c>
      <c r="E41" s="70">
        <v>77385000</v>
      </c>
      <c r="F41" s="70">
        <v>7738500</v>
      </c>
      <c r="G41" s="70">
        <v>69646500</v>
      </c>
      <c r="H41" s="70">
        <v>0</v>
      </c>
      <c r="I41" s="70">
        <v>77385000</v>
      </c>
      <c r="J41" s="70">
        <v>0</v>
      </c>
      <c r="K41" s="70">
        <v>77385000</v>
      </c>
      <c r="L41" s="70">
        <v>7738500</v>
      </c>
      <c r="M41" s="70">
        <v>69646500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103639392768</v>
      </c>
      <c r="D51" s="70">
        <v>0</v>
      </c>
      <c r="E51" s="70">
        <v>103639392768</v>
      </c>
      <c r="F51" s="70">
        <v>10330169453</v>
      </c>
      <c r="G51" s="70">
        <v>93309223315</v>
      </c>
      <c r="H51" s="70">
        <v>0</v>
      </c>
      <c r="I51" s="70">
        <v>103639392768</v>
      </c>
      <c r="J51" s="70">
        <v>0</v>
      </c>
      <c r="K51" s="70">
        <v>103639392768</v>
      </c>
      <c r="L51" s="70">
        <v>10330169453</v>
      </c>
      <c r="M51" s="70">
        <v>93309223315</v>
      </c>
      <c r="N51" s="70">
        <v>0</v>
      </c>
    </row>
    <row r="52" spans="1:14" ht="10.75" customHeight="1">
      <c r="A52" s="160" t="s">
        <v>297</v>
      </c>
      <c r="B52" s="159" t="s">
        <v>296</v>
      </c>
      <c r="C52" s="69">
        <v>102245207479</v>
      </c>
      <c r="D52" s="70">
        <v>0</v>
      </c>
      <c r="E52" s="70">
        <v>102245207479</v>
      </c>
      <c r="F52" s="70">
        <v>10224520497</v>
      </c>
      <c r="G52" s="70">
        <v>92020686982</v>
      </c>
      <c r="H52" s="70">
        <v>0</v>
      </c>
      <c r="I52" s="70">
        <v>102245207479</v>
      </c>
      <c r="J52" s="70">
        <v>0</v>
      </c>
      <c r="K52" s="70">
        <v>102245207479</v>
      </c>
      <c r="L52" s="70">
        <v>10224520497</v>
      </c>
      <c r="M52" s="70">
        <v>92020686982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16009833</v>
      </c>
      <c r="D54" s="70">
        <v>0</v>
      </c>
      <c r="E54" s="70">
        <v>16009833</v>
      </c>
      <c r="F54" s="70">
        <v>0</v>
      </c>
      <c r="G54" s="70">
        <v>16009833</v>
      </c>
      <c r="H54" s="70">
        <v>0</v>
      </c>
      <c r="I54" s="70">
        <v>16009833</v>
      </c>
      <c r="J54" s="70">
        <v>0</v>
      </c>
      <c r="K54" s="70">
        <v>16009833</v>
      </c>
      <c r="L54" s="70">
        <v>0</v>
      </c>
      <c r="M54" s="70">
        <v>16009833</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495511498</v>
      </c>
      <c r="D56" s="70">
        <v>0</v>
      </c>
      <c r="E56" s="70">
        <v>495511498</v>
      </c>
      <c r="F56" s="70">
        <v>49551128</v>
      </c>
      <c r="G56" s="70">
        <v>445960370</v>
      </c>
      <c r="H56" s="70">
        <v>0</v>
      </c>
      <c r="I56" s="70">
        <v>495511498</v>
      </c>
      <c r="J56" s="70">
        <v>0</v>
      </c>
      <c r="K56" s="70">
        <v>495511498</v>
      </c>
      <c r="L56" s="70">
        <v>49551128</v>
      </c>
      <c r="M56" s="70">
        <v>445960370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882663958</v>
      </c>
      <c r="D58" s="70">
        <v>0</v>
      </c>
      <c r="E58" s="70">
        <v>882663958</v>
      </c>
      <c r="F58" s="70">
        <v>56097828</v>
      </c>
      <c r="G58" s="70">
        <v>826566130</v>
      </c>
      <c r="H58" s="70">
        <v>0</v>
      </c>
      <c r="I58" s="70">
        <v>882663958</v>
      </c>
      <c r="J58" s="70">
        <v>0</v>
      </c>
      <c r="K58" s="70">
        <v>882663958</v>
      </c>
      <c r="L58" s="70">
        <v>56097828</v>
      </c>
      <c r="M58" s="70">
        <v>826566130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0</v>
      </c>
      <c r="D60" s="70">
        <v>0</v>
      </c>
      <c r="E60" s="70">
        <v>0</v>
      </c>
      <c r="F60" s="70">
        <v>0</v>
      </c>
      <c r="G60" s="70">
        <v>0</v>
      </c>
      <c r="H60" s="70">
        <v>0</v>
      </c>
      <c r="I60" s="70">
        <v>0</v>
      </c>
      <c r="J60" s="70">
        <v>0</v>
      </c>
      <c r="K60" s="70">
        <v>0</v>
      </c>
      <c r="L60" s="70">
        <v>0</v>
      </c>
      <c r="M60" s="70">
        <v>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5467079353</v>
      </c>
      <c r="D62" s="70">
        <v>0</v>
      </c>
      <c r="E62" s="70">
        <v>5467079353</v>
      </c>
      <c r="F62" s="70">
        <v>546707633</v>
      </c>
      <c r="G62" s="70">
        <v>4920371720</v>
      </c>
      <c r="H62" s="70">
        <v>0</v>
      </c>
      <c r="I62" s="70">
        <v>5467079353</v>
      </c>
      <c r="J62" s="70">
        <v>0</v>
      </c>
      <c r="K62" s="70">
        <v>5467079353</v>
      </c>
      <c r="L62" s="70">
        <v>546707633</v>
      </c>
      <c r="M62" s="70">
        <v>4920371720</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5508642696</v>
      </c>
      <c r="D66" s="70">
        <v>0</v>
      </c>
      <c r="E66" s="70">
        <v>5508642696</v>
      </c>
      <c r="F66" s="70">
        <v>0</v>
      </c>
      <c r="G66" s="70">
        <v>5000266413</v>
      </c>
      <c r="H66" s="70">
        <v>508376283</v>
      </c>
      <c r="I66" s="70">
        <v>5508642696</v>
      </c>
      <c r="J66" s="70">
        <v>0</v>
      </c>
      <c r="K66" s="70">
        <v>5508642696</v>
      </c>
      <c r="L66" s="70">
        <v>0</v>
      </c>
      <c r="M66" s="70">
        <v>5000266413</v>
      </c>
      <c r="N66" s="70">
        <v>508376283</v>
      </c>
    </row>
    <row r="67" spans="1:14" ht="10.75" customHeight="1">
      <c r="A67" s="160">
        <v>7</v>
      </c>
      <c r="B67" s="159" t="s">
        <v>431</v>
      </c>
      <c r="C67" s="69">
        <v>1126724391</v>
      </c>
      <c r="D67" s="70">
        <v>173664247</v>
      </c>
      <c r="E67" s="70">
        <v>953060144</v>
      </c>
      <c r="F67" s="70">
        <v>0</v>
      </c>
      <c r="G67" s="70">
        <v>338279144</v>
      </c>
      <c r="H67" s="70">
        <v>614781000</v>
      </c>
      <c r="I67" s="70">
        <v>1126724391</v>
      </c>
      <c r="J67" s="70">
        <v>173664247</v>
      </c>
      <c r="K67" s="70">
        <v>953060144</v>
      </c>
      <c r="L67" s="70">
        <v>0</v>
      </c>
      <c r="M67" s="70">
        <v>338279144</v>
      </c>
      <c r="N67" s="70">
        <v>614781000</v>
      </c>
    </row>
    <row r="68" spans="1:14" ht="10.75" customHeight="1">
      <c r="A68" s="158"/>
      <c r="B68" s="159" t="s">
        <v>283</v>
      </c>
      <c r="C68" s="69">
        <v>1914000</v>
      </c>
      <c r="D68" s="70">
        <v>0</v>
      </c>
      <c r="E68" s="70">
        <v>1914000</v>
      </c>
      <c r="F68" s="70">
        <v>0</v>
      </c>
      <c r="G68" s="70">
        <v>1914000</v>
      </c>
      <c r="H68" s="70">
        <v>0</v>
      </c>
      <c r="I68" s="70">
        <v>1914000</v>
      </c>
      <c r="J68" s="70">
        <v>0</v>
      </c>
      <c r="K68" s="70">
        <v>1914000</v>
      </c>
      <c r="L68" s="70">
        <v>0</v>
      </c>
      <c r="M68" s="70">
        <v>1914000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287841144</v>
      </c>
      <c r="D70" s="70">
        <v>0</v>
      </c>
      <c r="E70" s="70">
        <v>287841144</v>
      </c>
      <c r="F70" s="70">
        <v>0</v>
      </c>
      <c r="G70" s="70">
        <v>287841144</v>
      </c>
      <c r="H70" s="70">
        <v>0</v>
      </c>
      <c r="I70" s="70">
        <v>287841144</v>
      </c>
      <c r="J70" s="70">
        <v>0</v>
      </c>
      <c r="K70" s="70">
        <v>287841144</v>
      </c>
      <c r="L70" s="70">
        <v>0</v>
      </c>
      <c r="M70" s="70">
        <v>287841144</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179664247</v>
      </c>
      <c r="D73" s="70">
        <v>173664247</v>
      </c>
      <c r="E73" s="70">
        <v>6000000</v>
      </c>
      <c r="F73" s="70">
        <v>0</v>
      </c>
      <c r="G73" s="70">
        <v>0</v>
      </c>
      <c r="H73" s="70">
        <v>6000000</v>
      </c>
      <c r="I73" s="70">
        <v>179664247</v>
      </c>
      <c r="J73" s="70">
        <v>173664247</v>
      </c>
      <c r="K73" s="70">
        <v>6000000</v>
      </c>
      <c r="L73" s="70">
        <v>0</v>
      </c>
      <c r="M73" s="70">
        <v>0</v>
      </c>
      <c r="N73" s="70">
        <v>6000000</v>
      </c>
    </row>
    <row r="74" spans="1:14" ht="10.75" customHeight="1">
      <c r="A74" s="160" t="s">
        <v>278</v>
      </c>
      <c r="B74" s="159" t="s">
        <v>434</v>
      </c>
      <c r="C74" s="69">
        <v>103202130</v>
      </c>
      <c r="D74" s="70">
        <v>0</v>
      </c>
      <c r="E74" s="70">
        <v>103202130</v>
      </c>
      <c r="F74" s="70">
        <v>0</v>
      </c>
      <c r="G74" s="70">
        <v>65202130</v>
      </c>
      <c r="H74" s="70">
        <v>38000000</v>
      </c>
      <c r="I74" s="70">
        <v>103202130</v>
      </c>
      <c r="J74" s="70">
        <v>0</v>
      </c>
      <c r="K74" s="70">
        <v>103202130</v>
      </c>
      <c r="L74" s="70">
        <v>0</v>
      </c>
      <c r="M74" s="70">
        <v>65202130</v>
      </c>
      <c r="N74" s="70">
        <v>38000000</v>
      </c>
    </row>
    <row r="75" spans="1:14" ht="10.75" customHeight="1">
      <c r="A75" s="160" t="s">
        <v>277</v>
      </c>
      <c r="B75" s="159" t="s">
        <v>435</v>
      </c>
      <c r="C75" s="69">
        <v>558230014</v>
      </c>
      <c r="D75" s="70">
        <v>0</v>
      </c>
      <c r="E75" s="70">
        <v>558230014</v>
      </c>
      <c r="F75" s="70">
        <v>0</v>
      </c>
      <c r="G75" s="70">
        <v>273077014</v>
      </c>
      <c r="H75" s="70">
        <v>285153000</v>
      </c>
      <c r="I75" s="70">
        <v>558230014</v>
      </c>
      <c r="J75" s="70">
        <v>0</v>
      </c>
      <c r="K75" s="70">
        <v>558230014</v>
      </c>
      <c r="L75" s="70">
        <v>0</v>
      </c>
      <c r="M75" s="70">
        <v>273077014</v>
      </c>
      <c r="N75" s="70">
        <v>285153000</v>
      </c>
    </row>
    <row r="76" spans="1:14" ht="10.75" customHeight="1">
      <c r="A76" s="160" t="s">
        <v>276</v>
      </c>
      <c r="B76" s="159" t="s">
        <v>436</v>
      </c>
      <c r="C76" s="69">
        <v>285628000</v>
      </c>
      <c r="D76" s="70">
        <v>0</v>
      </c>
      <c r="E76" s="70">
        <v>285628000</v>
      </c>
      <c r="F76" s="70">
        <v>0</v>
      </c>
      <c r="G76" s="70">
        <v>0</v>
      </c>
      <c r="H76" s="70">
        <v>285628000</v>
      </c>
      <c r="I76" s="70">
        <v>285628000</v>
      </c>
      <c r="J76" s="70">
        <v>0</v>
      </c>
      <c r="K76" s="70">
        <v>285628000</v>
      </c>
      <c r="L76" s="70">
        <v>0</v>
      </c>
      <c r="M76" s="70">
        <v>0</v>
      </c>
      <c r="N76" s="70">
        <v>285628000</v>
      </c>
    </row>
    <row r="77" spans="1:14" ht="10.75" customHeight="1">
      <c r="A77" s="160">
        <v>8</v>
      </c>
      <c r="B77" s="159" t="s">
        <v>437</v>
      </c>
      <c r="C77" s="69">
        <v>37338424456</v>
      </c>
      <c r="D77" s="70">
        <v>0</v>
      </c>
      <c r="E77" s="70">
        <v>37338424456</v>
      </c>
      <c r="F77" s="70">
        <v>4537055711</v>
      </c>
      <c r="G77" s="70">
        <v>29110648275</v>
      </c>
      <c r="H77" s="70">
        <v>3690720470</v>
      </c>
      <c r="I77" s="70">
        <v>37338424456</v>
      </c>
      <c r="J77" s="70">
        <v>0</v>
      </c>
      <c r="K77" s="70">
        <v>37338424456</v>
      </c>
      <c r="L77" s="70">
        <v>4537055711</v>
      </c>
      <c r="M77" s="70">
        <v>29110648275</v>
      </c>
      <c r="N77" s="70">
        <v>3690720470</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36578684</v>
      </c>
      <c r="D79" s="70">
        <v>0</v>
      </c>
      <c r="E79" s="70">
        <v>36578684</v>
      </c>
      <c r="F79" s="70">
        <v>0</v>
      </c>
      <c r="G79" s="70">
        <v>0</v>
      </c>
      <c r="H79" s="70">
        <v>36578684</v>
      </c>
      <c r="I79" s="70">
        <v>36578684</v>
      </c>
      <c r="J79" s="70">
        <v>0</v>
      </c>
      <c r="K79" s="70">
        <v>36578684</v>
      </c>
      <c r="L79" s="70">
        <v>0</v>
      </c>
      <c r="M79" s="70">
        <v>0</v>
      </c>
      <c r="N79" s="70">
        <v>36578684</v>
      </c>
    </row>
    <row r="80" spans="1:14" ht="10.75" customHeight="1">
      <c r="A80" s="160" t="s">
        <v>271</v>
      </c>
      <c r="B80" s="159" t="s">
        <v>438</v>
      </c>
      <c r="C80" s="69">
        <v>760427924</v>
      </c>
      <c r="D80" s="70">
        <v>0</v>
      </c>
      <c r="E80" s="70">
        <v>760427924</v>
      </c>
      <c r="F80" s="70">
        <v>152085570</v>
      </c>
      <c r="G80" s="70">
        <v>608342354</v>
      </c>
      <c r="H80" s="70">
        <v>0</v>
      </c>
      <c r="I80" s="70">
        <v>760427924</v>
      </c>
      <c r="J80" s="70">
        <v>0</v>
      </c>
      <c r="K80" s="70">
        <v>760427924</v>
      </c>
      <c r="L80" s="70">
        <v>152085570</v>
      </c>
      <c r="M80" s="70">
        <v>608342354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36541417848</v>
      </c>
      <c r="D83" s="70">
        <v>0</v>
      </c>
      <c r="E83" s="70">
        <v>36541417848</v>
      </c>
      <c r="F83" s="70">
        <v>4384970141</v>
      </c>
      <c r="G83" s="70">
        <v>28502305921</v>
      </c>
      <c r="H83" s="70">
        <v>3654141786</v>
      </c>
      <c r="I83" s="70">
        <v>36541417848</v>
      </c>
      <c r="J83" s="70">
        <v>0</v>
      </c>
      <c r="K83" s="70">
        <v>36541417848</v>
      </c>
      <c r="L83" s="70">
        <v>4384970141</v>
      </c>
      <c r="M83" s="70">
        <v>28502305921</v>
      </c>
      <c r="N83" s="70">
        <v>3654141786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172607962</v>
      </c>
      <c r="D92" s="70">
        <v>0</v>
      </c>
      <c r="E92" s="70">
        <v>172607962</v>
      </c>
      <c r="F92" s="70">
        <v>0</v>
      </c>
      <c r="G92" s="70">
        <v>172607962</v>
      </c>
      <c r="H92" s="70">
        <v>0</v>
      </c>
      <c r="I92" s="70">
        <v>172607962</v>
      </c>
      <c r="J92" s="70">
        <v>0</v>
      </c>
      <c r="K92" s="70">
        <v>172607962</v>
      </c>
      <c r="L92" s="70">
        <v>0</v>
      </c>
      <c r="M92" s="70">
        <v>172607962</v>
      </c>
      <c r="N92" s="70">
        <v>0</v>
      </c>
    </row>
    <row r="93" spans="1:14" ht="10.75" customHeight="1">
      <c r="A93" s="160" t="s">
        <v>257</v>
      </c>
      <c r="B93" s="159" t="s">
        <v>256</v>
      </c>
      <c r="C93" s="69">
        <v>40015000</v>
      </c>
      <c r="D93" s="70">
        <v>0</v>
      </c>
      <c r="E93" s="70">
        <v>40015000</v>
      </c>
      <c r="F93" s="70">
        <v>0</v>
      </c>
      <c r="G93" s="70">
        <v>40015000</v>
      </c>
      <c r="H93" s="70">
        <v>0</v>
      </c>
      <c r="I93" s="70">
        <v>40015000</v>
      </c>
      <c r="J93" s="70">
        <v>0</v>
      </c>
      <c r="K93" s="70">
        <v>40015000</v>
      </c>
      <c r="L93" s="70">
        <v>0</v>
      </c>
      <c r="M93" s="70">
        <v>40015000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40015000</v>
      </c>
      <c r="D95" s="70">
        <v>0</v>
      </c>
      <c r="E95" s="70">
        <v>40015000</v>
      </c>
      <c r="F95" s="70">
        <v>0</v>
      </c>
      <c r="G95" s="70">
        <v>40015000</v>
      </c>
      <c r="H95" s="70">
        <v>0</v>
      </c>
      <c r="I95" s="70">
        <v>40015000</v>
      </c>
      <c r="J95" s="70">
        <v>0</v>
      </c>
      <c r="K95" s="70">
        <v>40015000</v>
      </c>
      <c r="L95" s="70">
        <v>0</v>
      </c>
      <c r="M95" s="70">
        <v>40015000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132592962</v>
      </c>
      <c r="D99" s="70">
        <v>0</v>
      </c>
      <c r="E99" s="70">
        <v>132592962</v>
      </c>
      <c r="F99" s="70">
        <v>0</v>
      </c>
      <c r="G99" s="70">
        <v>132592962</v>
      </c>
      <c r="H99" s="70">
        <v>0</v>
      </c>
      <c r="I99" s="70">
        <v>132592962</v>
      </c>
      <c r="J99" s="70">
        <v>0</v>
      </c>
      <c r="K99" s="70">
        <v>132592962</v>
      </c>
      <c r="L99" s="70">
        <v>0</v>
      </c>
      <c r="M99" s="70">
        <v>132592962</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132592962</v>
      </c>
      <c r="D101" s="70">
        <v>0</v>
      </c>
      <c r="E101" s="70">
        <v>132592962</v>
      </c>
      <c r="F101" s="70">
        <v>0</v>
      </c>
      <c r="G101" s="70">
        <v>132592962</v>
      </c>
      <c r="H101" s="70">
        <v>0</v>
      </c>
      <c r="I101" s="70">
        <v>132592962</v>
      </c>
      <c r="J101" s="70">
        <v>0</v>
      </c>
      <c r="K101" s="70">
        <v>132592962</v>
      </c>
      <c r="L101" s="70">
        <v>0</v>
      </c>
      <c r="M101" s="70">
        <v>132592962</v>
      </c>
      <c r="N101" s="70">
        <v>0</v>
      </c>
    </row>
    <row r="102" spans="1:14" ht="10.75" customHeight="1">
      <c r="A102" s="160">
        <v>11</v>
      </c>
      <c r="B102" s="159" t="s">
        <v>249</v>
      </c>
      <c r="C102" s="69">
        <v>1537495804</v>
      </c>
      <c r="D102" s="70">
        <v>650651210</v>
      </c>
      <c r="E102" s="70">
        <v>886844594</v>
      </c>
      <c r="F102" s="70">
        <v>155335442</v>
      </c>
      <c r="G102" s="70">
        <v>600564152</v>
      </c>
      <c r="H102" s="70">
        <v>130945000</v>
      </c>
      <c r="I102" s="70">
        <v>1537495804</v>
      </c>
      <c r="J102" s="70">
        <v>650651210</v>
      </c>
      <c r="K102" s="70">
        <v>886844594</v>
      </c>
      <c r="L102" s="70">
        <v>155335442</v>
      </c>
      <c r="M102" s="70">
        <v>600564152</v>
      </c>
      <c r="N102" s="70">
        <v>130945000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775125510</v>
      </c>
      <c r="D104" s="70">
        <v>626669510</v>
      </c>
      <c r="E104" s="70">
        <v>148456000</v>
      </c>
      <c r="F104" s="70">
        <v>70010000</v>
      </c>
      <c r="G104" s="70">
        <v>11000000</v>
      </c>
      <c r="H104" s="70">
        <v>67446000</v>
      </c>
      <c r="I104" s="70">
        <v>775125510</v>
      </c>
      <c r="J104" s="70">
        <v>626669510</v>
      </c>
      <c r="K104" s="70">
        <v>148456000</v>
      </c>
      <c r="L104" s="70">
        <v>70010000</v>
      </c>
      <c r="M104" s="70">
        <v>11000000</v>
      </c>
      <c r="N104" s="70">
        <v>67446000</v>
      </c>
    </row>
    <row r="105" spans="1:14" ht="10.75" customHeight="1">
      <c r="A105" s="158"/>
      <c r="B105" s="159" t="s">
        <v>244</v>
      </c>
      <c r="C105" s="69">
        <v>265228000</v>
      </c>
      <c r="D105" s="70">
        <v>254228000</v>
      </c>
      <c r="E105" s="70">
        <v>11000000</v>
      </c>
      <c r="F105" s="70">
        <v>0</v>
      </c>
      <c r="G105" s="70">
        <v>11000000</v>
      </c>
      <c r="H105" s="70">
        <v>0</v>
      </c>
      <c r="I105" s="70">
        <v>265228000</v>
      </c>
      <c r="J105" s="70">
        <v>254228000</v>
      </c>
      <c r="K105" s="70">
        <v>11000000</v>
      </c>
      <c r="L105" s="70">
        <v>0</v>
      </c>
      <c r="M105" s="70">
        <v>11000000</v>
      </c>
      <c r="N105" s="70">
        <v>0</v>
      </c>
    </row>
    <row r="106" spans="1:14" ht="10.75" customHeight="1">
      <c r="A106" s="158"/>
      <c r="B106" s="159" t="s">
        <v>243</v>
      </c>
      <c r="C106" s="69">
        <v>89217210</v>
      </c>
      <c r="D106" s="70">
        <v>89217210</v>
      </c>
      <c r="E106" s="70">
        <v>0</v>
      </c>
      <c r="F106" s="70">
        <v>0</v>
      </c>
      <c r="G106" s="70">
        <v>0</v>
      </c>
      <c r="H106" s="70">
        <v>0</v>
      </c>
      <c r="I106" s="70">
        <v>89217210</v>
      </c>
      <c r="J106" s="70">
        <v>89217210</v>
      </c>
      <c r="K106" s="70">
        <v>0</v>
      </c>
      <c r="L106" s="70">
        <v>0</v>
      </c>
      <c r="M106" s="70">
        <v>0</v>
      </c>
      <c r="N106" s="70">
        <v>0</v>
      </c>
    </row>
    <row r="107" spans="1:14" ht="10.75" customHeight="1">
      <c r="A107" s="160" t="s">
        <v>242</v>
      </c>
      <c r="B107" s="159" t="s">
        <v>241</v>
      </c>
      <c r="C107" s="69">
        <v>171314710</v>
      </c>
      <c r="D107" s="70">
        <v>22388700</v>
      </c>
      <c r="E107" s="70">
        <v>148926010</v>
      </c>
      <c r="F107" s="70">
        <v>0</v>
      </c>
      <c r="G107" s="70">
        <v>148926010</v>
      </c>
      <c r="H107" s="70">
        <v>0</v>
      </c>
      <c r="I107" s="70">
        <v>171314710</v>
      </c>
      <c r="J107" s="70">
        <v>22388700</v>
      </c>
      <c r="K107" s="70">
        <v>148926010</v>
      </c>
      <c r="L107" s="70">
        <v>0</v>
      </c>
      <c r="M107" s="70">
        <v>148926010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281578876</v>
      </c>
      <c r="D109" s="70">
        <v>0</v>
      </c>
      <c r="E109" s="70">
        <v>281578876</v>
      </c>
      <c r="F109" s="70">
        <v>60000000</v>
      </c>
      <c r="G109" s="70">
        <v>202609876</v>
      </c>
      <c r="H109" s="70">
        <v>18969000</v>
      </c>
      <c r="I109" s="70">
        <v>281578876</v>
      </c>
      <c r="J109" s="70">
        <v>0</v>
      </c>
      <c r="K109" s="70">
        <v>281578876</v>
      </c>
      <c r="L109" s="70">
        <v>60000000</v>
      </c>
      <c r="M109" s="70">
        <v>202609876</v>
      </c>
      <c r="N109" s="70">
        <v>18969000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47492700</v>
      </c>
      <c r="D111" s="70">
        <v>200</v>
      </c>
      <c r="E111" s="70">
        <v>47292700</v>
      </c>
      <c r="F111" s="70">
        <v>0</v>
      </c>
      <c r="G111" s="70">
        <v>47292700</v>
      </c>
      <c r="H111" s="70">
        <v>0</v>
      </c>
      <c r="I111" s="70">
        <v>47492700</v>
      </c>
      <c r="J111" s="70">
        <v>200</v>
      </c>
      <c r="K111" s="70">
        <v>47292700</v>
      </c>
      <c r="L111" s="70">
        <v>0</v>
      </c>
      <c r="M111" s="70">
        <v>47292700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261984008</v>
      </c>
      <c r="D113" s="70">
        <v>1393000</v>
      </c>
      <c r="E113" s="70">
        <v>260591008</v>
      </c>
      <c r="F113" s="70">
        <v>25325442</v>
      </c>
      <c r="G113" s="70">
        <v>190735566</v>
      </c>
      <c r="H113" s="70">
        <v>44530000</v>
      </c>
      <c r="I113" s="70">
        <v>261984008</v>
      </c>
      <c r="J113" s="70">
        <v>1393000</v>
      </c>
      <c r="K113" s="70">
        <v>260591008</v>
      </c>
      <c r="L113" s="70">
        <v>25325442</v>
      </c>
      <c r="M113" s="70">
        <v>190735566</v>
      </c>
      <c r="N113" s="70">
        <v>44530000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330528859485</v>
      </c>
      <c r="D179" s="70">
        <v>0</v>
      </c>
      <c r="E179" s="70">
        <v>330528859485</v>
      </c>
      <c r="F179" s="70">
        <v>12642612685</v>
      </c>
      <c r="G179" s="70">
        <v>258233575800</v>
      </c>
      <c r="H179" s="70">
        <v>59652671000</v>
      </c>
      <c r="I179" s="70">
        <v>330528859485</v>
      </c>
      <c r="J179" s="70">
        <v>0</v>
      </c>
      <c r="K179" s="70">
        <v>330528859485</v>
      </c>
      <c r="L179" s="70">
        <v>12642612685</v>
      </c>
      <c r="M179" s="70">
        <v>258233575800</v>
      </c>
      <c r="N179" s="70">
        <v>59652671000</v>
      </c>
    </row>
    <row r="180" spans="1:14" ht="10.75" customHeight="1">
      <c r="A180" s="160" t="s">
        <v>5</v>
      </c>
      <c r="B180" s="159" t="s">
        <v>154</v>
      </c>
      <c r="C180" s="69">
        <v>317771297000</v>
      </c>
      <c r="D180" s="70">
        <v>0</v>
      </c>
      <c r="E180" s="70">
        <v>317771297000</v>
      </c>
      <c r="F180" s="70">
        <v>0</v>
      </c>
      <c r="G180" s="70">
        <v>258118626000</v>
      </c>
      <c r="H180" s="70">
        <v>59652671000</v>
      </c>
      <c r="I180" s="70">
        <v>317771297000</v>
      </c>
      <c r="J180" s="70">
        <v>0</v>
      </c>
      <c r="K180" s="70">
        <v>317771297000</v>
      </c>
      <c r="L180" s="70">
        <v>0</v>
      </c>
      <c r="M180" s="70">
        <v>258118626000</v>
      </c>
      <c r="N180" s="70">
        <v>59652671000</v>
      </c>
    </row>
    <row r="181" spans="1:14" ht="10.75" customHeight="1">
      <c r="A181" s="160">
        <v>1</v>
      </c>
      <c r="B181" s="159" t="s">
        <v>153</v>
      </c>
      <c r="C181" s="69">
        <v>264903772000</v>
      </c>
      <c r="D181" s="70">
        <v>0</v>
      </c>
      <c r="E181" s="70">
        <v>264903772000</v>
      </c>
      <c r="F181" s="70">
        <v>0</v>
      </c>
      <c r="G181" s="70">
        <v>210681000000</v>
      </c>
      <c r="H181" s="70">
        <v>54222772000</v>
      </c>
      <c r="I181" s="70">
        <v>264903772000</v>
      </c>
      <c r="J181" s="70">
        <v>0</v>
      </c>
      <c r="K181" s="70">
        <v>264903772000</v>
      </c>
      <c r="L181" s="70">
        <v>0</v>
      </c>
      <c r="M181" s="70">
        <v>210681000000</v>
      </c>
      <c r="N181" s="70">
        <v>54222772000</v>
      </c>
    </row>
    <row r="182" spans="1:14" ht="10.75" customHeight="1">
      <c r="A182" s="160">
        <v>2</v>
      </c>
      <c r="B182" s="159" t="s">
        <v>152</v>
      </c>
      <c r="C182" s="69">
        <v>52867525000</v>
      </c>
      <c r="D182" s="70">
        <v>0</v>
      </c>
      <c r="E182" s="70">
        <v>52867525000</v>
      </c>
      <c r="F182" s="70">
        <v>0</v>
      </c>
      <c r="G182" s="70">
        <v>47437626000</v>
      </c>
      <c r="H182" s="70">
        <v>5429899000</v>
      </c>
      <c r="I182" s="70">
        <v>52867525000</v>
      </c>
      <c r="J182" s="70">
        <v>0</v>
      </c>
      <c r="K182" s="70">
        <v>52867525000</v>
      </c>
      <c r="L182" s="70">
        <v>0</v>
      </c>
      <c r="M182" s="70">
        <v>47437626000</v>
      </c>
      <c r="N182" s="70">
        <v>5429899000</v>
      </c>
    </row>
    <row r="183" spans="1:14" ht="10.75" customHeight="1">
      <c r="A183" s="160" t="s">
        <v>151</v>
      </c>
      <c r="B183" s="159" t="s">
        <v>150</v>
      </c>
      <c r="C183" s="69">
        <v>52867525000</v>
      </c>
      <c r="D183" s="70">
        <v>0</v>
      </c>
      <c r="E183" s="70">
        <v>52867525000</v>
      </c>
      <c r="F183" s="70">
        <v>0</v>
      </c>
      <c r="G183" s="70">
        <v>47437626000</v>
      </c>
      <c r="H183" s="70">
        <v>5429899000</v>
      </c>
      <c r="I183" s="70">
        <v>52867525000</v>
      </c>
      <c r="J183" s="70">
        <v>0</v>
      </c>
      <c r="K183" s="70">
        <v>52867525000</v>
      </c>
      <c r="L183" s="70">
        <v>0</v>
      </c>
      <c r="M183" s="70">
        <v>47437626000</v>
      </c>
      <c r="N183" s="70">
        <v>5429899000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12757562485</v>
      </c>
      <c r="D185" s="70">
        <v>0</v>
      </c>
      <c r="E185" s="70">
        <v>12757562485</v>
      </c>
      <c r="F185" s="70">
        <v>12642612685</v>
      </c>
      <c r="G185" s="70">
        <v>114949800</v>
      </c>
      <c r="H185" s="70">
        <v>0</v>
      </c>
      <c r="I185" s="70">
        <v>12757562485</v>
      </c>
      <c r="J185" s="70">
        <v>0</v>
      </c>
      <c r="K185" s="70">
        <v>12757562485</v>
      </c>
      <c r="L185" s="70">
        <v>12642612685</v>
      </c>
      <c r="M185" s="70">
        <v>114949800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98504590294</v>
      </c>
      <c r="D189" s="70">
        <v>0</v>
      </c>
      <c r="E189" s="70">
        <v>98504590294</v>
      </c>
      <c r="F189" s="70">
        <v>0</v>
      </c>
      <c r="G189" s="70">
        <v>95063374835</v>
      </c>
      <c r="H189" s="70">
        <v>3441215459</v>
      </c>
      <c r="I189" s="70">
        <v>98504590294</v>
      </c>
      <c r="J189" s="70">
        <v>0</v>
      </c>
      <c r="K189" s="70">
        <v>98504590294</v>
      </c>
      <c r="L189" s="70">
        <v>0</v>
      </c>
      <c r="M189" s="70">
        <v>95063374835</v>
      </c>
      <c r="N189" s="70">
        <v>3441215459</v>
      </c>
    </row>
    <row r="190" spans="1:14" ht="10.75" customHeight="1">
      <c r="A190" s="160" t="s">
        <v>5</v>
      </c>
      <c r="B190" s="159" t="s">
        <v>142</v>
      </c>
      <c r="C190" s="69">
        <v>98504590294</v>
      </c>
      <c r="D190" s="70">
        <v>0</v>
      </c>
      <c r="E190" s="70">
        <v>98504590294</v>
      </c>
      <c r="F190" s="70">
        <v>0</v>
      </c>
      <c r="G190" s="70">
        <v>95063374835</v>
      </c>
      <c r="H190" s="70">
        <v>3441215459</v>
      </c>
      <c r="I190" s="70">
        <v>98504590294</v>
      </c>
      <c r="J190" s="70">
        <v>0</v>
      </c>
      <c r="K190" s="70">
        <v>98504590294</v>
      </c>
      <c r="L190" s="70">
        <v>0</v>
      </c>
      <c r="M190" s="70">
        <v>95063374835</v>
      </c>
      <c r="N190" s="70">
        <v>3441215459</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8404079260</v>
      </c>
      <c r="D193" s="70">
        <v>0</v>
      </c>
      <c r="E193" s="70">
        <v>8404079260</v>
      </c>
      <c r="F193" s="70">
        <v>0</v>
      </c>
      <c r="G193" s="70">
        <v>7527926230</v>
      </c>
      <c r="H193" s="70">
        <v>876153030</v>
      </c>
      <c r="I193" s="70">
        <v>8404079260</v>
      </c>
      <c r="J193" s="70">
        <v>0</v>
      </c>
      <c r="K193" s="70">
        <v>8404079260</v>
      </c>
      <c r="L193" s="70">
        <v>0</v>
      </c>
      <c r="M193" s="70">
        <v>7527926230</v>
      </c>
      <c r="N193" s="70">
        <v>876153030</v>
      </c>
    </row>
    <row r="194" spans="1:14" ht="10.75" customHeight="1">
      <c r="A194" s="160" t="s">
        <v>5</v>
      </c>
      <c r="B194" s="159" t="s">
        <v>138</v>
      </c>
      <c r="C194" s="69">
        <v>8404079260</v>
      </c>
      <c r="D194" s="70">
        <v>0</v>
      </c>
      <c r="E194" s="70">
        <v>8404079260</v>
      </c>
      <c r="F194" s="70">
        <v>0</v>
      </c>
      <c r="G194" s="70">
        <v>7527926230</v>
      </c>
      <c r="H194" s="70">
        <v>876153030</v>
      </c>
      <c r="I194" s="70">
        <v>8404079260</v>
      </c>
      <c r="J194" s="70">
        <v>0</v>
      </c>
      <c r="K194" s="70">
        <v>8404079260</v>
      </c>
      <c r="L194" s="70">
        <v>0</v>
      </c>
      <c r="M194" s="70">
        <v>7527926230</v>
      </c>
      <c r="N194" s="70">
        <v>876153030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461</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5"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345</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297608198198</v>
      </c>
      <c r="D12" s="70">
        <v>1409528763</v>
      </c>
      <c r="E12" s="70">
        <v>296198669435</v>
      </c>
      <c r="F12" s="70">
        <v>56170889623</v>
      </c>
      <c r="G12" s="70">
        <v>214787889661</v>
      </c>
      <c r="H12" s="70">
        <v>25239890151</v>
      </c>
      <c r="I12" s="70">
        <v>297608198198</v>
      </c>
      <c r="J12" s="70">
        <v>1409528763</v>
      </c>
      <c r="K12" s="70">
        <v>296198669435</v>
      </c>
      <c r="L12" s="70">
        <v>56170889623</v>
      </c>
      <c r="M12" s="70">
        <v>214787889661</v>
      </c>
      <c r="N12" s="70">
        <v>25239890151</v>
      </c>
    </row>
    <row r="13" spans="1:14" ht="10.75" customHeight="1">
      <c r="A13" s="158"/>
      <c r="B13" s="159" t="s">
        <v>318</v>
      </c>
      <c r="C13" s="69">
        <v>297608198198</v>
      </c>
      <c r="D13" s="70">
        <v>1409528763</v>
      </c>
      <c r="E13" s="70">
        <v>296198669435</v>
      </c>
      <c r="F13" s="70">
        <v>56170889623</v>
      </c>
      <c r="G13" s="70">
        <v>214787889661</v>
      </c>
      <c r="H13" s="70">
        <v>25239890151</v>
      </c>
      <c r="I13" s="70">
        <v>297608198198</v>
      </c>
      <c r="J13" s="70">
        <v>1409528763</v>
      </c>
      <c r="K13" s="70">
        <v>296198669435</v>
      </c>
      <c r="L13" s="70">
        <v>56170889623</v>
      </c>
      <c r="M13" s="70">
        <v>214787889661</v>
      </c>
      <c r="N13" s="70">
        <v>25239890151</v>
      </c>
    </row>
    <row r="14" spans="1:14" ht="10.75" customHeight="1">
      <c r="A14" s="160" t="s">
        <v>12</v>
      </c>
      <c r="B14" s="159" t="s">
        <v>317</v>
      </c>
      <c r="C14" s="69">
        <v>92908231140</v>
      </c>
      <c r="D14" s="70">
        <v>1409528763</v>
      </c>
      <c r="E14" s="70">
        <v>91498702377</v>
      </c>
      <c r="F14" s="70">
        <v>49613623109</v>
      </c>
      <c r="G14" s="70">
        <v>40030352019</v>
      </c>
      <c r="H14" s="70">
        <v>1854727249</v>
      </c>
      <c r="I14" s="70">
        <v>92908231140</v>
      </c>
      <c r="J14" s="70">
        <v>1409528763</v>
      </c>
      <c r="K14" s="70">
        <v>91498702377</v>
      </c>
      <c r="L14" s="70">
        <v>49613623109</v>
      </c>
      <c r="M14" s="70">
        <v>40030352019</v>
      </c>
      <c r="N14" s="70">
        <v>1854727249</v>
      </c>
    </row>
    <row r="15" spans="1:14" ht="10.75" customHeight="1">
      <c r="A15" s="158"/>
      <c r="B15" s="159" t="s">
        <v>316</v>
      </c>
      <c r="C15" s="69">
        <v>92908231140</v>
      </c>
      <c r="D15" s="70">
        <v>1409528763</v>
      </c>
      <c r="E15" s="70">
        <v>91498702377</v>
      </c>
      <c r="F15" s="70">
        <v>49613623109</v>
      </c>
      <c r="G15" s="70">
        <v>40030352019</v>
      </c>
      <c r="H15" s="70">
        <v>1854727249</v>
      </c>
      <c r="I15" s="70">
        <v>92908231140</v>
      </c>
      <c r="J15" s="70">
        <v>1409528763</v>
      </c>
      <c r="K15" s="70">
        <v>91498702377</v>
      </c>
      <c r="L15" s="70">
        <v>49613623109</v>
      </c>
      <c r="M15" s="70">
        <v>40030352019</v>
      </c>
      <c r="N15" s="70">
        <v>1854727249</v>
      </c>
    </row>
    <row r="16" spans="1:14" ht="10.75" customHeight="1">
      <c r="A16" s="160" t="s">
        <v>5</v>
      </c>
      <c r="B16" s="159" t="s">
        <v>315</v>
      </c>
      <c r="C16" s="69">
        <v>92908231140</v>
      </c>
      <c r="D16" s="70">
        <v>1409528763</v>
      </c>
      <c r="E16" s="70">
        <v>91498702377</v>
      </c>
      <c r="F16" s="70">
        <v>49613623109</v>
      </c>
      <c r="G16" s="70">
        <v>40030352019</v>
      </c>
      <c r="H16" s="70">
        <v>1854727249</v>
      </c>
      <c r="I16" s="70">
        <v>92908231140</v>
      </c>
      <c r="J16" s="70">
        <v>1409528763</v>
      </c>
      <c r="K16" s="70">
        <v>91498702377</v>
      </c>
      <c r="L16" s="70">
        <v>49613623109</v>
      </c>
      <c r="M16" s="70">
        <v>40030352019</v>
      </c>
      <c r="N16" s="70">
        <v>1854727249</v>
      </c>
    </row>
    <row r="17" spans="1:14" ht="10.75" customHeight="1">
      <c r="A17" s="160">
        <v>1</v>
      </c>
      <c r="B17" s="159" t="s">
        <v>314</v>
      </c>
      <c r="C17" s="69">
        <v>44406899254</v>
      </c>
      <c r="D17" s="70">
        <v>0</v>
      </c>
      <c r="E17" s="70">
        <v>44406899254</v>
      </c>
      <c r="F17" s="70">
        <v>41468268430</v>
      </c>
      <c r="G17" s="70">
        <v>2938630824</v>
      </c>
      <c r="H17" s="70">
        <v>0</v>
      </c>
      <c r="I17" s="70">
        <v>44406899254</v>
      </c>
      <c r="J17" s="70">
        <v>0</v>
      </c>
      <c r="K17" s="70">
        <v>44406899254</v>
      </c>
      <c r="L17" s="70">
        <v>41468268430</v>
      </c>
      <c r="M17" s="70">
        <v>2938630824</v>
      </c>
      <c r="N17" s="70">
        <v>0</v>
      </c>
    </row>
    <row r="18" spans="1:14" ht="10.75" customHeight="1">
      <c r="A18" s="160" t="s">
        <v>171</v>
      </c>
      <c r="B18" s="159" t="s">
        <v>313</v>
      </c>
      <c r="C18" s="69">
        <v>28273645634</v>
      </c>
      <c r="D18" s="70">
        <v>0</v>
      </c>
      <c r="E18" s="70">
        <v>28273645634</v>
      </c>
      <c r="F18" s="70">
        <v>26933859370</v>
      </c>
      <c r="G18" s="70">
        <v>1339786264</v>
      </c>
      <c r="H18" s="70">
        <v>0</v>
      </c>
      <c r="I18" s="70">
        <v>28273645634</v>
      </c>
      <c r="J18" s="70">
        <v>0</v>
      </c>
      <c r="K18" s="70">
        <v>28273645634</v>
      </c>
      <c r="L18" s="70">
        <v>26933859370</v>
      </c>
      <c r="M18" s="70">
        <v>1339786264</v>
      </c>
      <c r="N18" s="70">
        <v>0</v>
      </c>
    </row>
    <row r="19" spans="1:14" ht="10.75" customHeight="1">
      <c r="A19" s="160" t="s">
        <v>312</v>
      </c>
      <c r="B19" s="159" t="s">
        <v>296</v>
      </c>
      <c r="C19" s="69">
        <v>13397561583</v>
      </c>
      <c r="D19" s="70">
        <v>0</v>
      </c>
      <c r="E19" s="70">
        <v>13397561583</v>
      </c>
      <c r="F19" s="70">
        <v>12057805419</v>
      </c>
      <c r="G19" s="70">
        <v>1339756164</v>
      </c>
      <c r="H19" s="70">
        <v>0</v>
      </c>
      <c r="I19" s="70">
        <v>13397561583</v>
      </c>
      <c r="J19" s="70">
        <v>0</v>
      </c>
      <c r="K19" s="70">
        <v>13397561583</v>
      </c>
      <c r="L19" s="70">
        <v>12057805419</v>
      </c>
      <c r="M19" s="70">
        <v>1339756164</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301</v>
      </c>
      <c r="D23" s="70">
        <v>0</v>
      </c>
      <c r="E23" s="70">
        <v>301</v>
      </c>
      <c r="F23" s="70">
        <v>2709</v>
      </c>
      <c r="G23" s="70">
        <v>301</v>
      </c>
      <c r="H23" s="70">
        <v>0</v>
      </c>
      <c r="I23" s="70">
        <v>301</v>
      </c>
      <c r="J23" s="70">
        <v>0</v>
      </c>
      <c r="K23" s="70">
        <v>301</v>
      </c>
      <c r="L23" s="70">
        <v>2709</v>
      </c>
      <c r="M23" s="70">
        <v>301</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14875783051</v>
      </c>
      <c r="D25" s="70">
        <v>0</v>
      </c>
      <c r="E25" s="70">
        <v>14875783051</v>
      </c>
      <c r="F25" s="70">
        <v>14875783051</v>
      </c>
      <c r="G25" s="70">
        <v>0</v>
      </c>
      <c r="H25" s="70">
        <v>0</v>
      </c>
      <c r="I25" s="70">
        <v>14875783051</v>
      </c>
      <c r="J25" s="70">
        <v>0</v>
      </c>
      <c r="K25" s="70">
        <v>14875783051</v>
      </c>
      <c r="L25" s="70">
        <v>14875783051</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14875783051</v>
      </c>
      <c r="D27" s="70">
        <v>0</v>
      </c>
      <c r="E27" s="70">
        <v>14875783051</v>
      </c>
      <c r="F27" s="70">
        <v>14875783051</v>
      </c>
      <c r="G27" s="70">
        <v>0</v>
      </c>
      <c r="H27" s="70">
        <v>0</v>
      </c>
      <c r="I27" s="70">
        <v>14875783051</v>
      </c>
      <c r="J27" s="70">
        <v>0</v>
      </c>
      <c r="K27" s="70">
        <v>14875783051</v>
      </c>
      <c r="L27" s="70">
        <v>14875783051</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16133253620</v>
      </c>
      <c r="D29" s="70">
        <v>0</v>
      </c>
      <c r="E29" s="70">
        <v>16133253620</v>
      </c>
      <c r="F29" s="70">
        <v>14534409060</v>
      </c>
      <c r="G29" s="70">
        <v>1598844560</v>
      </c>
      <c r="H29" s="70">
        <v>0</v>
      </c>
      <c r="I29" s="70">
        <v>16133253620</v>
      </c>
      <c r="J29" s="70">
        <v>0</v>
      </c>
      <c r="K29" s="70">
        <v>16133253620</v>
      </c>
      <c r="L29" s="70">
        <v>14534409060</v>
      </c>
      <c r="M29" s="70">
        <v>1598844560</v>
      </c>
      <c r="N29" s="70">
        <v>0</v>
      </c>
    </row>
    <row r="30" spans="1:14" ht="10.75" customHeight="1">
      <c r="A30" s="160" t="s">
        <v>306</v>
      </c>
      <c r="B30" s="159" t="s">
        <v>296</v>
      </c>
      <c r="C30" s="69">
        <v>13089987109</v>
      </c>
      <c r="D30" s="70">
        <v>0</v>
      </c>
      <c r="E30" s="70">
        <v>13089987109</v>
      </c>
      <c r="F30" s="70">
        <v>11780988385</v>
      </c>
      <c r="G30" s="70">
        <v>1308998724</v>
      </c>
      <c r="H30" s="70">
        <v>0</v>
      </c>
      <c r="I30" s="70">
        <v>13089987109</v>
      </c>
      <c r="J30" s="70">
        <v>0</v>
      </c>
      <c r="K30" s="70">
        <v>13089987109</v>
      </c>
      <c r="L30" s="70">
        <v>11780988385</v>
      </c>
      <c r="M30" s="70">
        <v>1308998724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2898458123</v>
      </c>
      <c r="D34" s="70">
        <v>0</v>
      </c>
      <c r="E34" s="70">
        <v>2898458123</v>
      </c>
      <c r="F34" s="70">
        <v>2608612307</v>
      </c>
      <c r="G34" s="70">
        <v>289845816</v>
      </c>
      <c r="H34" s="70">
        <v>0</v>
      </c>
      <c r="I34" s="70">
        <v>2898458123</v>
      </c>
      <c r="J34" s="70">
        <v>0</v>
      </c>
      <c r="K34" s="70">
        <v>2898458123</v>
      </c>
      <c r="L34" s="70">
        <v>2608612307</v>
      </c>
      <c r="M34" s="70">
        <v>289845816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144808388</v>
      </c>
      <c r="D36" s="70">
        <v>0</v>
      </c>
      <c r="E36" s="70">
        <v>144808388</v>
      </c>
      <c r="F36" s="70">
        <v>144808368</v>
      </c>
      <c r="G36" s="70">
        <v>20</v>
      </c>
      <c r="H36" s="70">
        <v>0</v>
      </c>
      <c r="I36" s="70">
        <v>144808388</v>
      </c>
      <c r="J36" s="70">
        <v>0</v>
      </c>
      <c r="K36" s="70">
        <v>144808388</v>
      </c>
      <c r="L36" s="70">
        <v>144808368</v>
      </c>
      <c r="M36" s="70">
        <v>20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23462249086</v>
      </c>
      <c r="D51" s="70">
        <v>0</v>
      </c>
      <c r="E51" s="70">
        <v>23462249086</v>
      </c>
      <c r="F51" s="70">
        <v>4480152368</v>
      </c>
      <c r="G51" s="70">
        <v>18982043366</v>
      </c>
      <c r="H51" s="70">
        <v>53352</v>
      </c>
      <c r="I51" s="70">
        <v>23462249086</v>
      </c>
      <c r="J51" s="70">
        <v>0</v>
      </c>
      <c r="K51" s="70">
        <v>23462249086</v>
      </c>
      <c r="L51" s="70">
        <v>4480152368</v>
      </c>
      <c r="M51" s="70">
        <v>18982043366</v>
      </c>
      <c r="N51" s="70">
        <v>53352</v>
      </c>
    </row>
    <row r="52" spans="1:14" ht="10.75" customHeight="1">
      <c r="A52" s="160" t="s">
        <v>297</v>
      </c>
      <c r="B52" s="159" t="s">
        <v>296</v>
      </c>
      <c r="C52" s="69">
        <v>11977087759</v>
      </c>
      <c r="D52" s="70">
        <v>0</v>
      </c>
      <c r="E52" s="70">
        <v>11977087759</v>
      </c>
      <c r="F52" s="70">
        <v>1197708736</v>
      </c>
      <c r="G52" s="70">
        <v>10779379023</v>
      </c>
      <c r="H52" s="70">
        <v>0</v>
      </c>
      <c r="I52" s="70">
        <v>11977087759</v>
      </c>
      <c r="J52" s="70">
        <v>0</v>
      </c>
      <c r="K52" s="70">
        <v>11977087759</v>
      </c>
      <c r="L52" s="70">
        <v>1197708736</v>
      </c>
      <c r="M52" s="70">
        <v>10779379023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20586967</v>
      </c>
      <c r="D54" s="70">
        <v>0</v>
      </c>
      <c r="E54" s="70">
        <v>20586967</v>
      </c>
      <c r="F54" s="70">
        <v>0</v>
      </c>
      <c r="G54" s="70">
        <v>20586967</v>
      </c>
      <c r="H54" s="70">
        <v>0</v>
      </c>
      <c r="I54" s="70">
        <v>20586967</v>
      </c>
      <c r="J54" s="70">
        <v>0</v>
      </c>
      <c r="K54" s="70">
        <v>20586967</v>
      </c>
      <c r="L54" s="70">
        <v>0</v>
      </c>
      <c r="M54" s="70">
        <v>20586967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628332901</v>
      </c>
      <c r="D56" s="70">
        <v>0</v>
      </c>
      <c r="E56" s="70">
        <v>628332901</v>
      </c>
      <c r="F56" s="70">
        <v>62833287</v>
      </c>
      <c r="G56" s="70">
        <v>565499614</v>
      </c>
      <c r="H56" s="70">
        <v>0</v>
      </c>
      <c r="I56" s="70">
        <v>628332901</v>
      </c>
      <c r="J56" s="70">
        <v>0</v>
      </c>
      <c r="K56" s="70">
        <v>628332901</v>
      </c>
      <c r="L56" s="70">
        <v>62833287</v>
      </c>
      <c r="M56" s="70">
        <v>565499614</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10836241459</v>
      </c>
      <c r="D58" s="70">
        <v>0</v>
      </c>
      <c r="E58" s="70">
        <v>10836241459</v>
      </c>
      <c r="F58" s="70">
        <v>3219610345</v>
      </c>
      <c r="G58" s="70">
        <v>7616577762</v>
      </c>
      <c r="H58" s="70">
        <v>53352</v>
      </c>
      <c r="I58" s="70">
        <v>10836241459</v>
      </c>
      <c r="J58" s="70">
        <v>0</v>
      </c>
      <c r="K58" s="70">
        <v>10836241459</v>
      </c>
      <c r="L58" s="70">
        <v>3219610345</v>
      </c>
      <c r="M58" s="70">
        <v>7616577762</v>
      </c>
      <c r="N58" s="70">
        <v>53352</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10700911205</v>
      </c>
      <c r="D60" s="70">
        <v>0</v>
      </c>
      <c r="E60" s="70">
        <v>10700911205</v>
      </c>
      <c r="F60" s="70">
        <v>3210273355</v>
      </c>
      <c r="G60" s="70">
        <v>7490637850</v>
      </c>
      <c r="H60" s="70">
        <v>0</v>
      </c>
      <c r="I60" s="70">
        <v>10700911205</v>
      </c>
      <c r="J60" s="70">
        <v>0</v>
      </c>
      <c r="K60" s="70">
        <v>10700911205</v>
      </c>
      <c r="L60" s="70">
        <v>3210273355</v>
      </c>
      <c r="M60" s="70">
        <v>7490637850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886855052</v>
      </c>
      <c r="D62" s="70">
        <v>0</v>
      </c>
      <c r="E62" s="70">
        <v>886855052</v>
      </c>
      <c r="F62" s="70">
        <v>88685473</v>
      </c>
      <c r="G62" s="70">
        <v>798169579</v>
      </c>
      <c r="H62" s="70">
        <v>0</v>
      </c>
      <c r="I62" s="70">
        <v>886855052</v>
      </c>
      <c r="J62" s="70">
        <v>0</v>
      </c>
      <c r="K62" s="70">
        <v>886855052</v>
      </c>
      <c r="L62" s="70">
        <v>88685473</v>
      </c>
      <c r="M62" s="70">
        <v>798169579</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870532068</v>
      </c>
      <c r="D66" s="70">
        <v>0</v>
      </c>
      <c r="E66" s="70">
        <v>870532068</v>
      </c>
      <c r="F66" s="70">
        <v>0</v>
      </c>
      <c r="G66" s="70">
        <v>723700054</v>
      </c>
      <c r="H66" s="70">
        <v>146832014</v>
      </c>
      <c r="I66" s="70">
        <v>870532068</v>
      </c>
      <c r="J66" s="70">
        <v>0</v>
      </c>
      <c r="K66" s="70">
        <v>870532068</v>
      </c>
      <c r="L66" s="70">
        <v>0</v>
      </c>
      <c r="M66" s="70">
        <v>723700054</v>
      </c>
      <c r="N66" s="70">
        <v>146832014</v>
      </c>
    </row>
    <row r="67" spans="1:14" ht="10.75" customHeight="1">
      <c r="A67" s="160">
        <v>7</v>
      </c>
      <c r="B67" s="159" t="s">
        <v>431</v>
      </c>
      <c r="C67" s="69">
        <v>345580871</v>
      </c>
      <c r="D67" s="70">
        <v>14284942</v>
      </c>
      <c r="E67" s="70">
        <v>331295929</v>
      </c>
      <c r="F67" s="70">
        <v>16808000</v>
      </c>
      <c r="G67" s="70">
        <v>146238929</v>
      </c>
      <c r="H67" s="70">
        <v>168249000</v>
      </c>
      <c r="I67" s="70">
        <v>345580871</v>
      </c>
      <c r="J67" s="70">
        <v>14284942</v>
      </c>
      <c r="K67" s="70">
        <v>331295929</v>
      </c>
      <c r="L67" s="70">
        <v>16808000</v>
      </c>
      <c r="M67" s="70">
        <v>146238929</v>
      </c>
      <c r="N67" s="70">
        <v>168249000</v>
      </c>
    </row>
    <row r="68" spans="1:14" ht="10.75" customHeight="1">
      <c r="A68" s="158"/>
      <c r="B68" s="159" t="s">
        <v>283</v>
      </c>
      <c r="C68" s="69">
        <v>3000000</v>
      </c>
      <c r="D68" s="70">
        <v>0</v>
      </c>
      <c r="E68" s="70">
        <v>3000000</v>
      </c>
      <c r="F68" s="70">
        <v>0</v>
      </c>
      <c r="G68" s="70">
        <v>3000000</v>
      </c>
      <c r="H68" s="70">
        <v>0</v>
      </c>
      <c r="I68" s="70">
        <v>3000000</v>
      </c>
      <c r="J68" s="70">
        <v>0</v>
      </c>
      <c r="K68" s="70">
        <v>3000000</v>
      </c>
      <c r="L68" s="70">
        <v>0</v>
      </c>
      <c r="M68" s="70">
        <v>3000000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116311756</v>
      </c>
      <c r="D70" s="70">
        <v>0</v>
      </c>
      <c r="E70" s="70">
        <v>116311756</v>
      </c>
      <c r="F70" s="70">
        <v>0</v>
      </c>
      <c r="G70" s="70">
        <v>116311756</v>
      </c>
      <c r="H70" s="70">
        <v>0</v>
      </c>
      <c r="I70" s="70">
        <v>116311756</v>
      </c>
      <c r="J70" s="70">
        <v>0</v>
      </c>
      <c r="K70" s="70">
        <v>116311756</v>
      </c>
      <c r="L70" s="70">
        <v>0</v>
      </c>
      <c r="M70" s="70">
        <v>116311756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16284942</v>
      </c>
      <c r="D73" s="70">
        <v>14284942</v>
      </c>
      <c r="E73" s="70">
        <v>2000000</v>
      </c>
      <c r="F73" s="70">
        <v>0</v>
      </c>
      <c r="G73" s="70">
        <v>0</v>
      </c>
      <c r="H73" s="70">
        <v>2000000</v>
      </c>
      <c r="I73" s="70">
        <v>16284942</v>
      </c>
      <c r="J73" s="70">
        <v>14284942</v>
      </c>
      <c r="K73" s="70">
        <v>2000000</v>
      </c>
      <c r="L73" s="70">
        <v>0</v>
      </c>
      <c r="M73" s="70">
        <v>0</v>
      </c>
      <c r="N73" s="70">
        <v>2000000</v>
      </c>
    </row>
    <row r="74" spans="1:14" ht="10.75" customHeight="1">
      <c r="A74" s="160" t="s">
        <v>278</v>
      </c>
      <c r="B74" s="159" t="s">
        <v>434</v>
      </c>
      <c r="C74" s="69">
        <v>54808000</v>
      </c>
      <c r="D74" s="70">
        <v>0</v>
      </c>
      <c r="E74" s="70">
        <v>54808000</v>
      </c>
      <c r="F74" s="70">
        <v>16808000</v>
      </c>
      <c r="G74" s="70">
        <v>0</v>
      </c>
      <c r="H74" s="70">
        <v>38000000</v>
      </c>
      <c r="I74" s="70">
        <v>54808000</v>
      </c>
      <c r="J74" s="70">
        <v>0</v>
      </c>
      <c r="K74" s="70">
        <v>54808000</v>
      </c>
      <c r="L74" s="70">
        <v>16808000</v>
      </c>
      <c r="M74" s="70">
        <v>0</v>
      </c>
      <c r="N74" s="70">
        <v>38000000</v>
      </c>
    </row>
    <row r="75" spans="1:14" ht="10.75" customHeight="1">
      <c r="A75" s="160" t="s">
        <v>277</v>
      </c>
      <c r="B75" s="159" t="s">
        <v>435</v>
      </c>
      <c r="C75" s="69">
        <v>221338929</v>
      </c>
      <c r="D75" s="70">
        <v>0</v>
      </c>
      <c r="E75" s="70">
        <v>221338929</v>
      </c>
      <c r="F75" s="70">
        <v>0</v>
      </c>
      <c r="G75" s="70">
        <v>146238929</v>
      </c>
      <c r="H75" s="70">
        <v>75100000</v>
      </c>
      <c r="I75" s="70">
        <v>221338929</v>
      </c>
      <c r="J75" s="70">
        <v>0</v>
      </c>
      <c r="K75" s="70">
        <v>221338929</v>
      </c>
      <c r="L75" s="70">
        <v>0</v>
      </c>
      <c r="M75" s="70">
        <v>146238929</v>
      </c>
      <c r="N75" s="70">
        <v>75100000</v>
      </c>
    </row>
    <row r="76" spans="1:14" ht="10.75" customHeight="1">
      <c r="A76" s="160" t="s">
        <v>276</v>
      </c>
      <c r="B76" s="159" t="s">
        <v>436</v>
      </c>
      <c r="C76" s="69">
        <v>53149000</v>
      </c>
      <c r="D76" s="70">
        <v>0</v>
      </c>
      <c r="E76" s="70">
        <v>53149000</v>
      </c>
      <c r="F76" s="70">
        <v>0</v>
      </c>
      <c r="G76" s="70">
        <v>0</v>
      </c>
      <c r="H76" s="70">
        <v>53149000</v>
      </c>
      <c r="I76" s="70">
        <v>53149000</v>
      </c>
      <c r="J76" s="70">
        <v>0</v>
      </c>
      <c r="K76" s="70">
        <v>53149000</v>
      </c>
      <c r="L76" s="70">
        <v>0</v>
      </c>
      <c r="M76" s="70">
        <v>0</v>
      </c>
      <c r="N76" s="70">
        <v>53149000</v>
      </c>
    </row>
    <row r="77" spans="1:14" ht="10.75" customHeight="1">
      <c r="A77" s="160">
        <v>8</v>
      </c>
      <c r="B77" s="159" t="s">
        <v>437</v>
      </c>
      <c r="C77" s="69">
        <v>19281651078</v>
      </c>
      <c r="D77" s="70">
        <v>0</v>
      </c>
      <c r="E77" s="70">
        <v>19281651078</v>
      </c>
      <c r="F77" s="70">
        <v>2693498221</v>
      </c>
      <c r="G77" s="70">
        <v>15125241974</v>
      </c>
      <c r="H77" s="70">
        <v>1462910883</v>
      </c>
      <c r="I77" s="70">
        <v>19281651078</v>
      </c>
      <c r="J77" s="70">
        <v>0</v>
      </c>
      <c r="K77" s="70">
        <v>19281651078</v>
      </c>
      <c r="L77" s="70">
        <v>2693498221</v>
      </c>
      <c r="M77" s="70">
        <v>15125241974</v>
      </c>
      <c r="N77" s="70">
        <v>1462910883</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12494527</v>
      </c>
      <c r="D79" s="70">
        <v>0</v>
      </c>
      <c r="E79" s="70">
        <v>12494527</v>
      </c>
      <c r="F79" s="70">
        <v>0</v>
      </c>
      <c r="G79" s="70">
        <v>0</v>
      </c>
      <c r="H79" s="70">
        <v>12494527</v>
      </c>
      <c r="I79" s="70">
        <v>12494527</v>
      </c>
      <c r="J79" s="70">
        <v>0</v>
      </c>
      <c r="K79" s="70">
        <v>12494527</v>
      </c>
      <c r="L79" s="70">
        <v>0</v>
      </c>
      <c r="M79" s="70">
        <v>0</v>
      </c>
      <c r="N79" s="70">
        <v>12494527</v>
      </c>
    </row>
    <row r="80" spans="1:14" ht="10.75" customHeight="1">
      <c r="A80" s="160" t="s">
        <v>271</v>
      </c>
      <c r="B80" s="159" t="s">
        <v>438</v>
      </c>
      <c r="C80" s="69">
        <v>4764993001</v>
      </c>
      <c r="D80" s="70">
        <v>0</v>
      </c>
      <c r="E80" s="70">
        <v>4764993001</v>
      </c>
      <c r="F80" s="70">
        <v>952998595</v>
      </c>
      <c r="G80" s="70">
        <v>3811994406</v>
      </c>
      <c r="H80" s="70">
        <v>0</v>
      </c>
      <c r="I80" s="70">
        <v>4764993001</v>
      </c>
      <c r="J80" s="70">
        <v>0</v>
      </c>
      <c r="K80" s="70">
        <v>4764993001</v>
      </c>
      <c r="L80" s="70">
        <v>952998595</v>
      </c>
      <c r="M80" s="70">
        <v>3811994406</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14504163550</v>
      </c>
      <c r="D83" s="70">
        <v>0</v>
      </c>
      <c r="E83" s="70">
        <v>14504163550</v>
      </c>
      <c r="F83" s="70">
        <v>1740499626</v>
      </c>
      <c r="G83" s="70">
        <v>11313247568</v>
      </c>
      <c r="H83" s="70">
        <v>1450416356</v>
      </c>
      <c r="I83" s="70">
        <v>14504163550</v>
      </c>
      <c r="J83" s="70">
        <v>0</v>
      </c>
      <c r="K83" s="70">
        <v>14504163550</v>
      </c>
      <c r="L83" s="70">
        <v>1740499626</v>
      </c>
      <c r="M83" s="70">
        <v>11313247568</v>
      </c>
      <c r="N83" s="70">
        <v>1450416356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2026079822</v>
      </c>
      <c r="D92" s="70">
        <v>928951800</v>
      </c>
      <c r="E92" s="70">
        <v>1097128022</v>
      </c>
      <c r="F92" s="70">
        <v>398122200</v>
      </c>
      <c r="G92" s="70">
        <v>699005822</v>
      </c>
      <c r="H92" s="70">
        <v>0</v>
      </c>
      <c r="I92" s="70">
        <v>2026079822</v>
      </c>
      <c r="J92" s="70">
        <v>928951800</v>
      </c>
      <c r="K92" s="70">
        <v>1097128022</v>
      </c>
      <c r="L92" s="70">
        <v>398122200</v>
      </c>
      <c r="M92" s="70">
        <v>699005822</v>
      </c>
      <c r="N92" s="70">
        <v>0</v>
      </c>
    </row>
    <row r="93" spans="1:14" ht="10.75" customHeight="1">
      <c r="A93" s="160" t="s">
        <v>257</v>
      </c>
      <c r="B93" s="159" t="s">
        <v>256</v>
      </c>
      <c r="C93" s="69">
        <v>699005822</v>
      </c>
      <c r="D93" s="70">
        <v>0</v>
      </c>
      <c r="E93" s="70">
        <v>699005822</v>
      </c>
      <c r="F93" s="70">
        <v>0</v>
      </c>
      <c r="G93" s="70">
        <v>699005822</v>
      </c>
      <c r="H93" s="70">
        <v>0</v>
      </c>
      <c r="I93" s="70">
        <v>699005822</v>
      </c>
      <c r="J93" s="70">
        <v>0</v>
      </c>
      <c r="K93" s="70">
        <v>699005822</v>
      </c>
      <c r="L93" s="70">
        <v>0</v>
      </c>
      <c r="M93" s="70">
        <v>699005822</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699005822</v>
      </c>
      <c r="D95" s="70">
        <v>0</v>
      </c>
      <c r="E95" s="70">
        <v>699005822</v>
      </c>
      <c r="F95" s="70">
        <v>0</v>
      </c>
      <c r="G95" s="70">
        <v>699005822</v>
      </c>
      <c r="H95" s="70">
        <v>0</v>
      </c>
      <c r="I95" s="70">
        <v>699005822</v>
      </c>
      <c r="J95" s="70">
        <v>0</v>
      </c>
      <c r="K95" s="70">
        <v>699005822</v>
      </c>
      <c r="L95" s="70">
        <v>0</v>
      </c>
      <c r="M95" s="70">
        <v>699005822</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1327074000</v>
      </c>
      <c r="D99" s="70">
        <v>928951800</v>
      </c>
      <c r="E99" s="70">
        <v>398122200</v>
      </c>
      <c r="F99" s="70">
        <v>398122200</v>
      </c>
      <c r="G99" s="70">
        <v>0</v>
      </c>
      <c r="H99" s="70">
        <v>0</v>
      </c>
      <c r="I99" s="70">
        <v>1327074000</v>
      </c>
      <c r="J99" s="70">
        <v>928951800</v>
      </c>
      <c r="K99" s="70">
        <v>398122200</v>
      </c>
      <c r="L99" s="70">
        <v>398122200</v>
      </c>
      <c r="M99" s="70">
        <v>0</v>
      </c>
      <c r="N99" s="70">
        <v>0</v>
      </c>
    </row>
    <row r="100" spans="1:14" ht="10.75" customHeight="1">
      <c r="A100" s="158"/>
      <c r="B100" s="159" t="s">
        <v>251</v>
      </c>
      <c r="C100" s="69">
        <v>1327074000</v>
      </c>
      <c r="D100" s="70">
        <v>928951800</v>
      </c>
      <c r="E100" s="70">
        <v>398122200</v>
      </c>
      <c r="F100" s="70">
        <v>398122200</v>
      </c>
      <c r="G100" s="70">
        <v>0</v>
      </c>
      <c r="H100" s="70">
        <v>0</v>
      </c>
      <c r="I100" s="70">
        <v>1327074000</v>
      </c>
      <c r="J100" s="70">
        <v>928951800</v>
      </c>
      <c r="K100" s="70">
        <v>398122200</v>
      </c>
      <c r="L100" s="70">
        <v>398122200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1628383909</v>
      </c>
      <c r="D102" s="70">
        <v>466292021</v>
      </c>
      <c r="E102" s="70">
        <v>1162091888</v>
      </c>
      <c r="F102" s="70">
        <v>468088417</v>
      </c>
      <c r="G102" s="70">
        <v>617321471</v>
      </c>
      <c r="H102" s="70">
        <v>76682000</v>
      </c>
      <c r="I102" s="70">
        <v>1628383909</v>
      </c>
      <c r="J102" s="70">
        <v>466292021</v>
      </c>
      <c r="K102" s="70">
        <v>1162091888</v>
      </c>
      <c r="L102" s="70">
        <v>468088417</v>
      </c>
      <c r="M102" s="70">
        <v>617321471</v>
      </c>
      <c r="N102" s="70">
        <v>76682000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619093894</v>
      </c>
      <c r="D104" s="70">
        <v>433796521</v>
      </c>
      <c r="E104" s="70">
        <v>185297373</v>
      </c>
      <c r="F104" s="70">
        <v>61658873</v>
      </c>
      <c r="G104" s="70">
        <v>46956500</v>
      </c>
      <c r="H104" s="70">
        <v>76682000</v>
      </c>
      <c r="I104" s="70">
        <v>619093894</v>
      </c>
      <c r="J104" s="70">
        <v>433796521</v>
      </c>
      <c r="K104" s="70">
        <v>185297373</v>
      </c>
      <c r="L104" s="70">
        <v>61658873</v>
      </c>
      <c r="M104" s="70">
        <v>46956500</v>
      </c>
      <c r="N104" s="70">
        <v>76682000</v>
      </c>
    </row>
    <row r="105" spans="1:14" ht="10.75" customHeight="1">
      <c r="A105" s="158"/>
      <c r="B105" s="159" t="s">
        <v>244</v>
      </c>
      <c r="C105" s="69">
        <v>195675000</v>
      </c>
      <c r="D105" s="70">
        <v>195675000</v>
      </c>
      <c r="E105" s="70">
        <v>0</v>
      </c>
      <c r="F105" s="70">
        <v>0</v>
      </c>
      <c r="G105" s="70">
        <v>0</v>
      </c>
      <c r="H105" s="70">
        <v>0</v>
      </c>
      <c r="I105" s="70">
        <v>195675000</v>
      </c>
      <c r="J105" s="70">
        <v>195675000</v>
      </c>
      <c r="K105" s="70">
        <v>0</v>
      </c>
      <c r="L105" s="70">
        <v>0</v>
      </c>
      <c r="M105" s="70">
        <v>0</v>
      </c>
      <c r="N105" s="70">
        <v>0</v>
      </c>
    </row>
    <row r="106" spans="1:14" ht="10.75" customHeight="1">
      <c r="A106" s="158"/>
      <c r="B106" s="159" t="s">
        <v>243</v>
      </c>
      <c r="C106" s="69">
        <v>208233894</v>
      </c>
      <c r="D106" s="70">
        <v>146573521</v>
      </c>
      <c r="E106" s="70">
        <v>61660373</v>
      </c>
      <c r="F106" s="70">
        <v>61658873</v>
      </c>
      <c r="G106" s="70">
        <v>15</v>
      </c>
      <c r="H106" s="70">
        <v>0</v>
      </c>
      <c r="I106" s="70">
        <v>208233894</v>
      </c>
      <c r="J106" s="70">
        <v>146573521</v>
      </c>
      <c r="K106" s="70">
        <v>61660373</v>
      </c>
      <c r="L106" s="70">
        <v>61658873</v>
      </c>
      <c r="M106" s="70">
        <v>15</v>
      </c>
      <c r="N106" s="70">
        <v>0</v>
      </c>
    </row>
    <row r="107" spans="1:14" ht="10.75" customHeight="1">
      <c r="A107" s="160" t="s">
        <v>242</v>
      </c>
      <c r="B107" s="159" t="s">
        <v>241</v>
      </c>
      <c r="C107" s="69">
        <v>42793052</v>
      </c>
      <c r="D107" s="70">
        <v>31783500</v>
      </c>
      <c r="E107" s="70">
        <v>11009552</v>
      </c>
      <c r="F107" s="70">
        <v>0</v>
      </c>
      <c r="G107" s="70">
        <v>11009552</v>
      </c>
      <c r="H107" s="70">
        <v>0</v>
      </c>
      <c r="I107" s="70">
        <v>42793052</v>
      </c>
      <c r="J107" s="70">
        <v>31783500</v>
      </c>
      <c r="K107" s="70">
        <v>11009552</v>
      </c>
      <c r="L107" s="70">
        <v>0</v>
      </c>
      <c r="M107" s="70">
        <v>11009552</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267516307</v>
      </c>
      <c r="D109" s="70">
        <v>0</v>
      </c>
      <c r="E109" s="70">
        <v>267516307</v>
      </c>
      <c r="F109" s="70">
        <v>5000000</v>
      </c>
      <c r="G109" s="70">
        <v>262516307</v>
      </c>
      <c r="H109" s="70">
        <v>0</v>
      </c>
      <c r="I109" s="70">
        <v>267516307</v>
      </c>
      <c r="J109" s="70">
        <v>0</v>
      </c>
      <c r="K109" s="70">
        <v>267516307</v>
      </c>
      <c r="L109" s="70">
        <v>5000000</v>
      </c>
      <c r="M109" s="70">
        <v>262516307</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698980656</v>
      </c>
      <c r="D113" s="70">
        <v>712</v>
      </c>
      <c r="E113" s="70">
        <v>698268656</v>
      </c>
      <c r="F113" s="70">
        <v>401429544</v>
      </c>
      <c r="G113" s="70">
        <v>296839112</v>
      </c>
      <c r="H113" s="70">
        <v>0</v>
      </c>
      <c r="I113" s="70">
        <v>698980656</v>
      </c>
      <c r="J113" s="70">
        <v>712</v>
      </c>
      <c r="K113" s="70">
        <v>698268656</v>
      </c>
      <c r="L113" s="70">
        <v>401429544</v>
      </c>
      <c r="M113" s="70">
        <v>296839112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118121644994</v>
      </c>
      <c r="D179" s="70">
        <v>0</v>
      </c>
      <c r="E179" s="70">
        <v>118121644994</v>
      </c>
      <c r="F179" s="70">
        <v>6557266514</v>
      </c>
      <c r="G179" s="70">
        <v>92197107856</v>
      </c>
      <c r="H179" s="70">
        <v>19367270624</v>
      </c>
      <c r="I179" s="70">
        <v>118121644994</v>
      </c>
      <c r="J179" s="70">
        <v>0</v>
      </c>
      <c r="K179" s="70">
        <v>118121644994</v>
      </c>
      <c r="L179" s="70">
        <v>6557266514</v>
      </c>
      <c r="M179" s="70">
        <v>92197107856</v>
      </c>
      <c r="N179" s="70">
        <v>19367270624</v>
      </c>
    </row>
    <row r="180" spans="1:14" ht="10.75" customHeight="1">
      <c r="A180" s="160" t="s">
        <v>5</v>
      </c>
      <c r="B180" s="159" t="s">
        <v>154</v>
      </c>
      <c r="C180" s="69">
        <v>111543208624</v>
      </c>
      <c r="D180" s="70">
        <v>0</v>
      </c>
      <c r="E180" s="70">
        <v>111543208624</v>
      </c>
      <c r="F180" s="70">
        <v>0</v>
      </c>
      <c r="G180" s="70">
        <v>92175938000</v>
      </c>
      <c r="H180" s="70">
        <v>19367270624</v>
      </c>
      <c r="I180" s="70">
        <v>111543208624</v>
      </c>
      <c r="J180" s="70">
        <v>0</v>
      </c>
      <c r="K180" s="70">
        <v>111543208624</v>
      </c>
      <c r="L180" s="70">
        <v>0</v>
      </c>
      <c r="M180" s="70">
        <v>92175938000</v>
      </c>
      <c r="N180" s="70">
        <v>19367270624</v>
      </c>
    </row>
    <row r="181" spans="1:14" ht="10.75" customHeight="1">
      <c r="A181" s="160">
        <v>1</v>
      </c>
      <c r="B181" s="159" t="s">
        <v>153</v>
      </c>
      <c r="C181" s="69">
        <v>77981979000</v>
      </c>
      <c r="D181" s="70">
        <v>0</v>
      </c>
      <c r="E181" s="70">
        <v>77981979000</v>
      </c>
      <c r="F181" s="70">
        <v>0</v>
      </c>
      <c r="G181" s="70">
        <v>60611000000</v>
      </c>
      <c r="H181" s="70">
        <v>17370979000</v>
      </c>
      <c r="I181" s="70">
        <v>77981979000</v>
      </c>
      <c r="J181" s="70">
        <v>0</v>
      </c>
      <c r="K181" s="70">
        <v>77981979000</v>
      </c>
      <c r="L181" s="70">
        <v>0</v>
      </c>
      <c r="M181" s="70">
        <v>60611000000</v>
      </c>
      <c r="N181" s="70">
        <v>17370979000</v>
      </c>
    </row>
    <row r="182" spans="1:14" ht="10.75" customHeight="1">
      <c r="A182" s="160">
        <v>2</v>
      </c>
      <c r="B182" s="159" t="s">
        <v>152</v>
      </c>
      <c r="C182" s="69">
        <v>33561229624</v>
      </c>
      <c r="D182" s="70">
        <v>0</v>
      </c>
      <c r="E182" s="70">
        <v>33561229624</v>
      </c>
      <c r="F182" s="70">
        <v>0</v>
      </c>
      <c r="G182" s="70">
        <v>31564938000</v>
      </c>
      <c r="H182" s="70">
        <v>1996291624</v>
      </c>
      <c r="I182" s="70">
        <v>33561229624</v>
      </c>
      <c r="J182" s="70">
        <v>0</v>
      </c>
      <c r="K182" s="70">
        <v>33561229624</v>
      </c>
      <c r="L182" s="70">
        <v>0</v>
      </c>
      <c r="M182" s="70">
        <v>31564938000</v>
      </c>
      <c r="N182" s="70">
        <v>1996291624</v>
      </c>
    </row>
    <row r="183" spans="1:14" ht="10.75" customHeight="1">
      <c r="A183" s="160" t="s">
        <v>151</v>
      </c>
      <c r="B183" s="159" t="s">
        <v>150</v>
      </c>
      <c r="C183" s="69">
        <v>33561229624</v>
      </c>
      <c r="D183" s="70">
        <v>0</v>
      </c>
      <c r="E183" s="70">
        <v>33561229624</v>
      </c>
      <c r="F183" s="70">
        <v>0</v>
      </c>
      <c r="G183" s="70">
        <v>31564938000</v>
      </c>
      <c r="H183" s="70">
        <v>1996291624</v>
      </c>
      <c r="I183" s="70">
        <v>33561229624</v>
      </c>
      <c r="J183" s="70">
        <v>0</v>
      </c>
      <c r="K183" s="70">
        <v>33561229624</v>
      </c>
      <c r="L183" s="70">
        <v>0</v>
      </c>
      <c r="M183" s="70">
        <v>31564938000</v>
      </c>
      <c r="N183" s="70">
        <v>1996291624</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6578436370</v>
      </c>
      <c r="D185" s="70">
        <v>0</v>
      </c>
      <c r="E185" s="70">
        <v>6578436370</v>
      </c>
      <c r="F185" s="70">
        <v>6557266514</v>
      </c>
      <c r="G185" s="70">
        <v>21169856</v>
      </c>
      <c r="H185" s="70">
        <v>0</v>
      </c>
      <c r="I185" s="70">
        <v>6578436370</v>
      </c>
      <c r="J185" s="70">
        <v>0</v>
      </c>
      <c r="K185" s="70">
        <v>6578436370</v>
      </c>
      <c r="L185" s="70">
        <v>6557266514</v>
      </c>
      <c r="M185" s="70">
        <v>21169856</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84590881688</v>
      </c>
      <c r="D189" s="70">
        <v>0</v>
      </c>
      <c r="E189" s="70">
        <v>84590881688</v>
      </c>
      <c r="F189" s="70">
        <v>0</v>
      </c>
      <c r="G189" s="70">
        <v>80871843482</v>
      </c>
      <c r="H189" s="70">
        <v>3719038206</v>
      </c>
      <c r="I189" s="70">
        <v>84590881688</v>
      </c>
      <c r="J189" s="70">
        <v>0</v>
      </c>
      <c r="K189" s="70">
        <v>84590881688</v>
      </c>
      <c r="L189" s="70">
        <v>0</v>
      </c>
      <c r="M189" s="70">
        <v>80871843482</v>
      </c>
      <c r="N189" s="70">
        <v>3719038206</v>
      </c>
    </row>
    <row r="190" spans="1:14" ht="10.75" customHeight="1">
      <c r="A190" s="160" t="s">
        <v>5</v>
      </c>
      <c r="B190" s="159" t="s">
        <v>142</v>
      </c>
      <c r="C190" s="69">
        <v>84590881688</v>
      </c>
      <c r="D190" s="70">
        <v>0</v>
      </c>
      <c r="E190" s="70">
        <v>84590881688</v>
      </c>
      <c r="F190" s="70">
        <v>0</v>
      </c>
      <c r="G190" s="70">
        <v>80871843482</v>
      </c>
      <c r="H190" s="70">
        <v>3719038206</v>
      </c>
      <c r="I190" s="70">
        <v>84590881688</v>
      </c>
      <c r="J190" s="70">
        <v>0</v>
      </c>
      <c r="K190" s="70">
        <v>84590881688</v>
      </c>
      <c r="L190" s="70">
        <v>0</v>
      </c>
      <c r="M190" s="70">
        <v>80871843482</v>
      </c>
      <c r="N190" s="70">
        <v>3719038206</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1987440376</v>
      </c>
      <c r="D193" s="70">
        <v>0</v>
      </c>
      <c r="E193" s="70">
        <v>1987440376</v>
      </c>
      <c r="F193" s="70">
        <v>0</v>
      </c>
      <c r="G193" s="70">
        <v>1688586304</v>
      </c>
      <c r="H193" s="70">
        <v>298854072</v>
      </c>
      <c r="I193" s="70">
        <v>1987440376</v>
      </c>
      <c r="J193" s="70">
        <v>0</v>
      </c>
      <c r="K193" s="70">
        <v>1987440376</v>
      </c>
      <c r="L193" s="70">
        <v>0</v>
      </c>
      <c r="M193" s="70">
        <v>1688586304</v>
      </c>
      <c r="N193" s="70">
        <v>298854072</v>
      </c>
    </row>
    <row r="194" spans="1:14" ht="10.75" customHeight="1">
      <c r="A194" s="160" t="s">
        <v>5</v>
      </c>
      <c r="B194" s="159" t="s">
        <v>138</v>
      </c>
      <c r="C194" s="69">
        <v>1987440376</v>
      </c>
      <c r="D194" s="70">
        <v>0</v>
      </c>
      <c r="E194" s="70">
        <v>1987440376</v>
      </c>
      <c r="F194" s="70">
        <v>0</v>
      </c>
      <c r="G194" s="70">
        <v>1688586304</v>
      </c>
      <c r="H194" s="70">
        <v>298854072</v>
      </c>
      <c r="I194" s="70">
        <v>1987440376</v>
      </c>
      <c r="J194" s="70">
        <v>0</v>
      </c>
      <c r="K194" s="70">
        <v>1987440376</v>
      </c>
      <c r="L194" s="70">
        <v>0</v>
      </c>
      <c r="M194" s="70">
        <v>1688586304</v>
      </c>
      <c r="N194" s="70">
        <v>298854072</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462</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98" activePane="bottomRight" state="frozen"/>
      <selection activeCell="F36" activeCellId="2" sqref="E18 E36 F36"/>
      <selection pane="topRight" activeCell="F36" activeCellId="2" sqref="E18 E36 F36"/>
      <selection pane="bottomLeft" activeCell="F36" activeCellId="2" sqref="E18 E36 F36"/>
      <selection pane="bottomRight" activeCell="L85" sqref="L85"/>
    </sheetView>
  </sheetViews>
  <sheetFormatPr defaultColWidth="9.08984375" defaultRowHeight="14"/>
  <cols>
    <col min="1" max="1" width="4" style="26" customWidth="1"/>
    <col min="2" max="2" width="40.7265625" style="24" customWidth="1"/>
    <col min="3" max="4" width="14.26953125" style="24" customWidth="1"/>
    <col min="5" max="5" width="14.81640625" style="24" customWidth="1"/>
    <col min="6" max="6" width="12.08984375" style="24" customWidth="1"/>
    <col min="7" max="7" width="11.2695312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4.7265625" style="24" customWidth="1"/>
    <col min="14" max="14" width="13.26953125" style="24" bestFit="1" customWidth="1"/>
    <col min="15" max="15" width="17" style="27" bestFit="1" customWidth="1"/>
    <col min="16" max="16" width="13.6328125" style="24" customWidth="1"/>
    <col min="17" max="16384" width="9.08984375" style="24"/>
  </cols>
  <sheetData>
    <row r="1" spans="1:16">
      <c r="B1" s="27" t="s">
        <v>27</v>
      </c>
    </row>
    <row r="2" spans="1:16" ht="9.75" customHeight="1">
      <c r="B2" s="27"/>
      <c r="E2" s="29"/>
      <c r="F2" s="29"/>
    </row>
    <row r="3" spans="1:16" s="31" customFormat="1">
      <c r="A3" s="28"/>
      <c r="B3" s="28" t="s">
        <v>28</v>
      </c>
      <c r="C3" s="30">
        <v>12354509767</v>
      </c>
      <c r="D3" s="30"/>
      <c r="O3" s="32"/>
    </row>
    <row r="4" spans="1:16" s="31" customFormat="1">
      <c r="A4" s="28"/>
      <c r="B4" s="28"/>
      <c r="C4" s="30">
        <f>C3-C10</f>
        <v>0</v>
      </c>
      <c r="D4" s="30"/>
      <c r="O4" s="32"/>
    </row>
    <row r="5" spans="1:16" s="31" customFormat="1" ht="16.5" customHeight="1">
      <c r="A5" s="377" t="s">
        <v>4</v>
      </c>
      <c r="B5" s="377" t="s">
        <v>3</v>
      </c>
      <c r="C5" s="378" t="s">
        <v>63</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120</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-16631000000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C10+C93+C106</f>
        <v>12947509767</v>
      </c>
      <c r="D9" s="39">
        <f t="shared" ref="D9:D40" si="0">SUM(E9:M9)</f>
        <v>12947509767</v>
      </c>
      <c r="E9" s="39">
        <f t="shared" ref="E9:M9" si="1">E10+E93+E106</f>
        <v>1298189167</v>
      </c>
      <c r="F9" s="39">
        <f t="shared" si="1"/>
        <v>51022000</v>
      </c>
      <c r="G9" s="39">
        <f t="shared" si="1"/>
        <v>0</v>
      </c>
      <c r="H9" s="39">
        <f t="shared" si="1"/>
        <v>34053000</v>
      </c>
      <c r="I9" s="39">
        <f t="shared" si="1"/>
        <v>1119045600</v>
      </c>
      <c r="J9" s="39">
        <f t="shared" si="1"/>
        <v>223000000</v>
      </c>
      <c r="K9" s="39">
        <f t="shared" si="1"/>
        <v>147000000</v>
      </c>
      <c r="L9" s="39">
        <f t="shared" si="1"/>
        <v>3433200000</v>
      </c>
      <c r="M9" s="39">
        <f t="shared" si="1"/>
        <v>6642000000</v>
      </c>
      <c r="N9" s="39">
        <f>F9+G9+H9+I9+K9</f>
        <v>1351120600</v>
      </c>
      <c r="O9" s="34" t="e">
        <f>#REF!-#REF!</f>
        <v>#REF!</v>
      </c>
      <c r="P9" s="34">
        <f>K9-24307000000</f>
        <v>-24160000000</v>
      </c>
    </row>
    <row r="10" spans="1:16" s="27" customFormat="1">
      <c r="A10" s="40" t="s">
        <v>12</v>
      </c>
      <c r="B10" s="41" t="s">
        <v>24</v>
      </c>
      <c r="C10" s="42">
        <f>C11+C14+C28+C38</f>
        <v>12354509767</v>
      </c>
      <c r="D10" s="42">
        <f t="shared" si="0"/>
        <v>12354509767</v>
      </c>
      <c r="E10" s="42">
        <f t="shared" ref="E10:M10" si="2">E11+E14+E28+E38</f>
        <v>1298189167</v>
      </c>
      <c r="F10" s="42">
        <f t="shared" si="2"/>
        <v>51022000</v>
      </c>
      <c r="G10" s="42">
        <f t="shared" si="2"/>
        <v>0</v>
      </c>
      <c r="H10" s="42">
        <f t="shared" si="2"/>
        <v>34053000</v>
      </c>
      <c r="I10" s="42">
        <f t="shared" si="2"/>
        <v>749045600</v>
      </c>
      <c r="J10" s="42">
        <f t="shared" si="2"/>
        <v>0</v>
      </c>
      <c r="K10" s="42">
        <f t="shared" si="2"/>
        <v>147000000</v>
      </c>
      <c r="L10" s="42">
        <f t="shared" si="2"/>
        <v>3433200000</v>
      </c>
      <c r="M10" s="42">
        <f t="shared" si="2"/>
        <v>6642000000</v>
      </c>
      <c r="N10" s="42">
        <f t="shared" ref="N10:N73" si="3">F10+G10+H10+I10+K10</f>
        <v>981120600</v>
      </c>
      <c r="O10" s="25" t="e">
        <f>#REF!-#REF!</f>
        <v>#REF!</v>
      </c>
    </row>
    <row r="11" spans="1:16" s="27" customFormat="1" ht="16.5" hidden="1" customHeight="1">
      <c r="A11" s="40" t="s">
        <v>19</v>
      </c>
      <c r="B11" s="41" t="s">
        <v>11</v>
      </c>
      <c r="C11" s="42"/>
      <c r="D11" s="42">
        <f t="shared" si="0"/>
        <v>0</v>
      </c>
      <c r="E11" s="42"/>
      <c r="F11" s="42"/>
      <c r="G11" s="42"/>
      <c r="H11" s="42"/>
      <c r="I11" s="42"/>
      <c r="J11" s="42"/>
      <c r="K11" s="42"/>
      <c r="L11" s="42"/>
      <c r="M11" s="42"/>
      <c r="N11" s="42">
        <f t="shared" si="3"/>
        <v>0</v>
      </c>
      <c r="O11" s="25" t="e">
        <f>#REF!-#REF!</f>
        <v>#REF!</v>
      </c>
    </row>
    <row r="12" spans="1:16" s="27" customFormat="1" ht="16.5" hidden="1" customHeight="1">
      <c r="A12" s="40" t="s">
        <v>5</v>
      </c>
      <c r="B12" s="41" t="s">
        <v>13</v>
      </c>
      <c r="C12" s="42"/>
      <c r="D12" s="42">
        <f t="shared" si="0"/>
        <v>0</v>
      </c>
      <c r="E12" s="42"/>
      <c r="F12" s="42"/>
      <c r="G12" s="42"/>
      <c r="H12" s="42"/>
      <c r="I12" s="42"/>
      <c r="J12" s="42"/>
      <c r="K12" s="42"/>
      <c r="L12" s="42"/>
      <c r="M12" s="42"/>
      <c r="N12" s="42">
        <f t="shared" si="3"/>
        <v>0</v>
      </c>
      <c r="O12" s="25" t="e">
        <f>#REF!-#REF!</f>
        <v>#REF!</v>
      </c>
    </row>
    <row r="13" spans="1:16" s="27" customFormat="1" ht="16.5" hidden="1" customHeight="1">
      <c r="A13" s="43" t="s">
        <v>7</v>
      </c>
      <c r="B13" s="41" t="s">
        <v>15</v>
      </c>
      <c r="C13" s="42"/>
      <c r="D13" s="42">
        <f t="shared" si="0"/>
        <v>0</v>
      </c>
      <c r="E13" s="42"/>
      <c r="F13" s="42"/>
      <c r="G13" s="42"/>
      <c r="H13" s="42"/>
      <c r="I13" s="42"/>
      <c r="J13" s="42"/>
      <c r="K13" s="42"/>
      <c r="L13" s="42"/>
      <c r="M13" s="42"/>
      <c r="N13" s="42">
        <f t="shared" si="3"/>
        <v>0</v>
      </c>
      <c r="O13" s="25" t="e">
        <f>#REF!-#REF!</f>
        <v>#REF!</v>
      </c>
    </row>
    <row r="14" spans="1:16" s="27" customFormat="1">
      <c r="A14" s="40" t="s">
        <v>20</v>
      </c>
      <c r="B14" s="41" t="s">
        <v>6</v>
      </c>
      <c r="C14" s="42">
        <f t="shared" ref="C14:M14" si="4">C15</f>
        <v>1298189167</v>
      </c>
      <c r="D14" s="42">
        <f t="shared" si="0"/>
        <v>1298189167</v>
      </c>
      <c r="E14" s="42">
        <f t="shared" si="4"/>
        <v>1298189167</v>
      </c>
      <c r="F14" s="42">
        <f t="shared" si="4"/>
        <v>0</v>
      </c>
      <c r="G14" s="42">
        <f t="shared" si="4"/>
        <v>0</v>
      </c>
      <c r="H14" s="42">
        <f t="shared" si="4"/>
        <v>0</v>
      </c>
      <c r="I14" s="42">
        <f t="shared" si="4"/>
        <v>0</v>
      </c>
      <c r="J14" s="42">
        <f t="shared" si="4"/>
        <v>0</v>
      </c>
      <c r="K14" s="42">
        <f t="shared" si="4"/>
        <v>0</v>
      </c>
      <c r="L14" s="42">
        <f t="shared" si="4"/>
        <v>0</v>
      </c>
      <c r="M14" s="42">
        <f t="shared" si="4"/>
        <v>0</v>
      </c>
      <c r="N14" s="42">
        <f t="shared" si="3"/>
        <v>0</v>
      </c>
      <c r="O14" s="25" t="e">
        <f>#REF!-#REF!</f>
        <v>#REF!</v>
      </c>
    </row>
    <row r="15" spans="1:16" s="27" customFormat="1">
      <c r="A15" s="40" t="s">
        <v>5</v>
      </c>
      <c r="B15" s="41" t="s">
        <v>13</v>
      </c>
      <c r="C15" s="42">
        <f>SUM(C16:C27)</f>
        <v>1298189167</v>
      </c>
      <c r="D15" s="42">
        <f t="shared" si="0"/>
        <v>1298189167</v>
      </c>
      <c r="E15" s="42">
        <f t="shared" ref="E15:M15" si="5">SUM(E16:E27)</f>
        <v>1298189167</v>
      </c>
      <c r="F15" s="42">
        <f t="shared" si="5"/>
        <v>0</v>
      </c>
      <c r="G15" s="42">
        <f t="shared" si="5"/>
        <v>0</v>
      </c>
      <c r="H15" s="42">
        <f t="shared" si="5"/>
        <v>0</v>
      </c>
      <c r="I15" s="42">
        <f t="shared" si="5"/>
        <v>0</v>
      </c>
      <c r="J15" s="42">
        <f t="shared" si="5"/>
        <v>0</v>
      </c>
      <c r="K15" s="42">
        <f t="shared" si="5"/>
        <v>0</v>
      </c>
      <c r="L15" s="42">
        <f t="shared" si="5"/>
        <v>0</v>
      </c>
      <c r="M15" s="42">
        <f t="shared" si="5"/>
        <v>0</v>
      </c>
      <c r="N15" s="42">
        <f t="shared" si="3"/>
        <v>0</v>
      </c>
      <c r="O15" s="25" t="e">
        <f>#REF!-#REF!</f>
        <v>#REF!</v>
      </c>
    </row>
    <row r="16" spans="1:16" ht="27.75" hidden="1" customHeight="1">
      <c r="A16" s="44"/>
      <c r="B16" s="22" t="s">
        <v>40</v>
      </c>
      <c r="C16" s="23"/>
      <c r="D16" s="23">
        <f t="shared" si="0"/>
        <v>0</v>
      </c>
      <c r="E16" s="23">
        <f>C16</f>
        <v>0</v>
      </c>
      <c r="F16" s="23">
        <f>C16</f>
        <v>0</v>
      </c>
      <c r="G16" s="23"/>
      <c r="H16" s="23"/>
      <c r="I16" s="23"/>
      <c r="J16" s="23"/>
      <c r="K16" s="23"/>
      <c r="L16" s="23"/>
      <c r="M16" s="23"/>
      <c r="N16" s="23">
        <f t="shared" si="3"/>
        <v>0</v>
      </c>
      <c r="O16" s="25"/>
    </row>
    <row r="17" spans="1:16" ht="27.75" hidden="1" customHeight="1">
      <c r="A17" s="44"/>
      <c r="B17" s="22" t="s">
        <v>44</v>
      </c>
      <c r="C17" s="23"/>
      <c r="D17" s="23">
        <f t="shared" si="0"/>
        <v>0</v>
      </c>
      <c r="E17" s="23">
        <f>C17</f>
        <v>0</v>
      </c>
      <c r="F17" s="23">
        <f>C17</f>
        <v>0</v>
      </c>
      <c r="G17" s="23"/>
      <c r="H17" s="23"/>
      <c r="I17" s="23"/>
      <c r="J17" s="23"/>
      <c r="K17" s="23"/>
      <c r="L17" s="23"/>
      <c r="M17" s="23"/>
      <c r="N17" s="23">
        <f t="shared" si="3"/>
        <v>0</v>
      </c>
      <c r="O17" s="25"/>
    </row>
    <row r="18" spans="1:16" ht="27.75" customHeight="1">
      <c r="A18" s="44"/>
      <c r="B18" s="22" t="s">
        <v>64</v>
      </c>
      <c r="C18" s="23">
        <v>213083689</v>
      </c>
      <c r="D18" s="23">
        <f t="shared" si="0"/>
        <v>213083689</v>
      </c>
      <c r="E18" s="23">
        <f>C18</f>
        <v>213083689</v>
      </c>
      <c r="F18" s="23"/>
      <c r="G18" s="23"/>
      <c r="H18" s="23"/>
      <c r="I18" s="23"/>
      <c r="J18" s="23"/>
      <c r="K18" s="23"/>
      <c r="L18" s="23"/>
      <c r="M18" s="23"/>
      <c r="N18" s="23">
        <f t="shared" si="3"/>
        <v>0</v>
      </c>
      <c r="O18" s="25"/>
    </row>
    <row r="19" spans="1:16" ht="27.75" customHeight="1">
      <c r="A19" s="44"/>
      <c r="B19" s="22" t="s">
        <v>65</v>
      </c>
      <c r="C19" s="23">
        <v>25694500</v>
      </c>
      <c r="D19" s="23">
        <f t="shared" si="0"/>
        <v>25694500</v>
      </c>
      <c r="E19" s="23">
        <f t="shared" ref="E19:E27" si="6">C19</f>
        <v>25694500</v>
      </c>
      <c r="F19" s="23"/>
      <c r="G19" s="23"/>
      <c r="H19" s="23"/>
      <c r="I19" s="23"/>
      <c r="J19" s="23"/>
      <c r="K19" s="23"/>
      <c r="L19" s="23"/>
      <c r="M19" s="23"/>
      <c r="N19" s="23">
        <f t="shared" si="3"/>
        <v>0</v>
      </c>
      <c r="O19" s="25"/>
    </row>
    <row r="20" spans="1:16" ht="27.75" customHeight="1">
      <c r="A20" s="44"/>
      <c r="B20" s="22" t="s">
        <v>66</v>
      </c>
      <c r="C20" s="23">
        <v>2586000</v>
      </c>
      <c r="D20" s="23">
        <f t="shared" si="0"/>
        <v>2586000</v>
      </c>
      <c r="E20" s="23">
        <f t="shared" si="6"/>
        <v>2586000</v>
      </c>
      <c r="F20" s="23"/>
      <c r="G20" s="23"/>
      <c r="H20" s="23"/>
      <c r="I20" s="23"/>
      <c r="J20" s="23"/>
      <c r="K20" s="23"/>
      <c r="L20" s="23"/>
      <c r="M20" s="23"/>
      <c r="N20" s="23">
        <f t="shared" si="3"/>
        <v>0</v>
      </c>
      <c r="O20" s="25"/>
    </row>
    <row r="21" spans="1:16" ht="27.75" customHeight="1">
      <c r="A21" s="44"/>
      <c r="B21" s="22" t="s">
        <v>67</v>
      </c>
      <c r="C21" s="23">
        <v>772500000</v>
      </c>
      <c r="D21" s="23">
        <f t="shared" si="0"/>
        <v>772500000</v>
      </c>
      <c r="E21" s="23">
        <f t="shared" si="6"/>
        <v>772500000</v>
      </c>
      <c r="F21" s="23"/>
      <c r="G21" s="23"/>
      <c r="H21" s="23"/>
      <c r="I21" s="23"/>
      <c r="J21" s="23"/>
      <c r="K21" s="23"/>
      <c r="L21" s="23"/>
      <c r="M21" s="23"/>
      <c r="N21" s="23">
        <f t="shared" si="3"/>
        <v>0</v>
      </c>
      <c r="O21" s="25"/>
    </row>
    <row r="22" spans="1:16" ht="39" customHeight="1">
      <c r="A22" s="44"/>
      <c r="B22" s="22" t="s">
        <v>68</v>
      </c>
      <c r="C22" s="23">
        <v>218555265</v>
      </c>
      <c r="D22" s="23">
        <f t="shared" si="0"/>
        <v>218555265</v>
      </c>
      <c r="E22" s="23">
        <f t="shared" si="6"/>
        <v>218555265</v>
      </c>
      <c r="F22" s="23"/>
      <c r="G22" s="23"/>
      <c r="H22" s="23"/>
      <c r="I22" s="23"/>
      <c r="J22" s="23"/>
      <c r="K22" s="23"/>
      <c r="L22" s="23"/>
      <c r="M22" s="23"/>
      <c r="N22" s="23">
        <f t="shared" si="3"/>
        <v>0</v>
      </c>
      <c r="O22" s="25"/>
    </row>
    <row r="23" spans="1:16" ht="42.75" customHeight="1">
      <c r="A23" s="44"/>
      <c r="B23" s="22" t="s">
        <v>69</v>
      </c>
      <c r="C23" s="23">
        <v>11894000</v>
      </c>
      <c r="D23" s="23">
        <f t="shared" si="0"/>
        <v>11894000</v>
      </c>
      <c r="E23" s="23">
        <f t="shared" si="6"/>
        <v>11894000</v>
      </c>
      <c r="F23" s="23"/>
      <c r="G23" s="23"/>
      <c r="H23" s="23"/>
      <c r="I23" s="23"/>
      <c r="J23" s="23"/>
      <c r="K23" s="23"/>
      <c r="L23" s="23"/>
      <c r="M23" s="23"/>
      <c r="N23" s="23">
        <f t="shared" si="3"/>
        <v>0</v>
      </c>
      <c r="O23" s="25"/>
    </row>
    <row r="24" spans="1:16" ht="36" customHeight="1">
      <c r="A24" s="44"/>
      <c r="B24" s="22" t="s">
        <v>70</v>
      </c>
      <c r="C24" s="23">
        <v>53875713</v>
      </c>
      <c r="D24" s="23">
        <f t="shared" si="0"/>
        <v>53875713</v>
      </c>
      <c r="E24" s="23">
        <f t="shared" si="6"/>
        <v>53875713</v>
      </c>
      <c r="F24" s="23"/>
      <c r="G24" s="23"/>
      <c r="H24" s="23"/>
      <c r="I24" s="23"/>
      <c r="J24" s="23"/>
      <c r="K24" s="23"/>
      <c r="L24" s="23"/>
      <c r="M24" s="23"/>
      <c r="N24" s="23">
        <f t="shared" si="3"/>
        <v>0</v>
      </c>
      <c r="O24" s="25"/>
    </row>
    <row r="25" spans="1:16" ht="39.75" hidden="1" customHeight="1">
      <c r="A25" s="44"/>
      <c r="B25" s="22" t="s">
        <v>103</v>
      </c>
      <c r="C25" s="23"/>
      <c r="D25" s="23">
        <f t="shared" si="0"/>
        <v>0</v>
      </c>
      <c r="E25" s="23">
        <f t="shared" si="6"/>
        <v>0</v>
      </c>
      <c r="F25" s="23"/>
      <c r="G25" s="23"/>
      <c r="H25" s="23"/>
      <c r="I25" s="23"/>
      <c r="J25" s="23"/>
      <c r="K25" s="23"/>
      <c r="L25" s="23"/>
      <c r="M25" s="23"/>
      <c r="N25" s="23">
        <f t="shared" si="3"/>
        <v>0</v>
      </c>
      <c r="O25" s="25"/>
    </row>
    <row r="26" spans="1:16" ht="28.5" hidden="1" customHeight="1">
      <c r="A26" s="44"/>
      <c r="B26" s="22" t="s">
        <v>104</v>
      </c>
      <c r="C26" s="23"/>
      <c r="D26" s="23">
        <f t="shared" si="0"/>
        <v>0</v>
      </c>
      <c r="E26" s="23">
        <f t="shared" si="6"/>
        <v>0</v>
      </c>
      <c r="F26" s="23"/>
      <c r="G26" s="23"/>
      <c r="H26" s="23"/>
      <c r="I26" s="23"/>
      <c r="J26" s="23"/>
      <c r="K26" s="23"/>
      <c r="L26" s="23"/>
      <c r="M26" s="23"/>
      <c r="N26" s="23">
        <f t="shared" si="3"/>
        <v>0</v>
      </c>
      <c r="O26" s="25"/>
    </row>
    <row r="27" spans="1:16" ht="28.5" hidden="1" customHeight="1">
      <c r="A27" s="44"/>
      <c r="B27" s="22" t="s">
        <v>105</v>
      </c>
      <c r="C27" s="23"/>
      <c r="D27" s="23">
        <f t="shared" si="0"/>
        <v>0</v>
      </c>
      <c r="E27" s="23">
        <f t="shared" si="6"/>
        <v>0</v>
      </c>
      <c r="F27" s="23"/>
      <c r="G27" s="23"/>
      <c r="H27" s="23"/>
      <c r="I27" s="23"/>
      <c r="J27" s="23"/>
      <c r="K27" s="23"/>
      <c r="L27" s="23"/>
      <c r="M27" s="23"/>
      <c r="N27" s="23">
        <f t="shared" si="3"/>
        <v>0</v>
      </c>
      <c r="O27" s="25"/>
    </row>
    <row r="28" spans="1:16" s="27" customFormat="1">
      <c r="A28" s="40" t="s">
        <v>21</v>
      </c>
      <c r="B28" s="41" t="s">
        <v>10</v>
      </c>
      <c r="C28" s="42">
        <f>C29+C36</f>
        <v>6668800000</v>
      </c>
      <c r="D28" s="42">
        <f t="shared" si="0"/>
        <v>6668800000</v>
      </c>
      <c r="E28" s="42">
        <f t="shared" ref="E28:M28" si="7">E29+E36</f>
        <v>0</v>
      </c>
      <c r="F28" s="42">
        <f t="shared" si="7"/>
        <v>0</v>
      </c>
      <c r="G28" s="42">
        <f t="shared" si="7"/>
        <v>0</v>
      </c>
      <c r="H28" s="42">
        <f t="shared" si="7"/>
        <v>0</v>
      </c>
      <c r="I28" s="42">
        <f t="shared" si="7"/>
        <v>0</v>
      </c>
      <c r="J28" s="42">
        <f t="shared" si="7"/>
        <v>0</v>
      </c>
      <c r="K28" s="42">
        <f t="shared" si="7"/>
        <v>0</v>
      </c>
      <c r="L28" s="42">
        <f t="shared" si="7"/>
        <v>26800000</v>
      </c>
      <c r="M28" s="42">
        <f t="shared" si="7"/>
        <v>6642000000</v>
      </c>
      <c r="N28" s="42">
        <f t="shared" si="3"/>
        <v>0</v>
      </c>
      <c r="O28" s="25" t="e">
        <f>#REF!-#REF!</f>
        <v>#REF!</v>
      </c>
    </row>
    <row r="29" spans="1:16" s="27" customFormat="1">
      <c r="A29" s="40" t="s">
        <v>5</v>
      </c>
      <c r="B29" s="41" t="s">
        <v>17</v>
      </c>
      <c r="C29" s="42">
        <f>C30</f>
        <v>26800000</v>
      </c>
      <c r="D29" s="42">
        <f t="shared" si="0"/>
        <v>26800000</v>
      </c>
      <c r="E29" s="42">
        <f t="shared" ref="E29:M29" si="8">E30</f>
        <v>0</v>
      </c>
      <c r="F29" s="42">
        <f t="shared" si="8"/>
        <v>0</v>
      </c>
      <c r="G29" s="42">
        <f t="shared" si="8"/>
        <v>0</v>
      </c>
      <c r="H29" s="42">
        <f t="shared" si="8"/>
        <v>0</v>
      </c>
      <c r="I29" s="42">
        <f t="shared" si="8"/>
        <v>0</v>
      </c>
      <c r="J29" s="42">
        <f t="shared" si="8"/>
        <v>0</v>
      </c>
      <c r="K29" s="42">
        <f t="shared" si="8"/>
        <v>0</v>
      </c>
      <c r="L29" s="42">
        <f t="shared" si="8"/>
        <v>26800000</v>
      </c>
      <c r="M29" s="42">
        <f t="shared" si="8"/>
        <v>0</v>
      </c>
      <c r="N29" s="42">
        <f t="shared" si="3"/>
        <v>0</v>
      </c>
      <c r="O29" s="25" t="e">
        <f>#REF!-#REF!</f>
        <v>#REF!</v>
      </c>
    </row>
    <row r="30" spans="1:16">
      <c r="A30" s="45" t="s">
        <v>76</v>
      </c>
      <c r="B30" s="22" t="s">
        <v>56</v>
      </c>
      <c r="C30" s="23">
        <f>SUM(C31:C32)</f>
        <v>26800000</v>
      </c>
      <c r="D30" s="23">
        <f t="shared" si="0"/>
        <v>26800000</v>
      </c>
      <c r="E30" s="23">
        <f t="shared" ref="E30:M30" si="9">SUM(E31:E32)</f>
        <v>0</v>
      </c>
      <c r="F30" s="23">
        <f t="shared" si="9"/>
        <v>0</v>
      </c>
      <c r="G30" s="23">
        <f t="shared" si="9"/>
        <v>0</v>
      </c>
      <c r="H30" s="23">
        <f t="shared" si="9"/>
        <v>0</v>
      </c>
      <c r="I30" s="23">
        <f t="shared" si="9"/>
        <v>0</v>
      </c>
      <c r="J30" s="23">
        <f t="shared" si="9"/>
        <v>0</v>
      </c>
      <c r="K30" s="23">
        <f t="shared" si="9"/>
        <v>0</v>
      </c>
      <c r="L30" s="23">
        <f>SUM(L31:L32)</f>
        <v>26800000</v>
      </c>
      <c r="M30" s="23">
        <f t="shared" si="9"/>
        <v>0</v>
      </c>
      <c r="N30" s="23">
        <f t="shared" si="3"/>
        <v>0</v>
      </c>
      <c r="O30" s="25"/>
    </row>
    <row r="31" spans="1:16">
      <c r="A31" s="44"/>
      <c r="B31" s="22" t="s">
        <v>50</v>
      </c>
      <c r="C31" s="23">
        <v>26800000</v>
      </c>
      <c r="D31" s="23">
        <f t="shared" si="0"/>
        <v>26800000</v>
      </c>
      <c r="E31" s="23"/>
      <c r="F31" s="23"/>
      <c r="G31" s="23"/>
      <c r="H31" s="23"/>
      <c r="I31" s="23"/>
      <c r="J31" s="23"/>
      <c r="K31" s="23"/>
      <c r="L31" s="23">
        <f>C31</f>
        <v>26800000</v>
      </c>
      <c r="M31" s="23"/>
      <c r="N31" s="23">
        <f t="shared" si="3"/>
        <v>0</v>
      </c>
      <c r="O31" s="25" t="s">
        <v>115</v>
      </c>
      <c r="P31" s="46">
        <v>69</v>
      </c>
    </row>
    <row r="32" spans="1:16">
      <c r="A32" s="44"/>
      <c r="B32" s="22" t="s">
        <v>51</v>
      </c>
      <c r="C32" s="23"/>
      <c r="D32" s="23">
        <f t="shared" si="0"/>
        <v>0</v>
      </c>
      <c r="E32" s="23"/>
      <c r="F32" s="23"/>
      <c r="G32" s="23"/>
      <c r="H32" s="23"/>
      <c r="I32" s="23"/>
      <c r="J32" s="23"/>
      <c r="K32" s="23"/>
      <c r="L32" s="23"/>
      <c r="M32" s="23"/>
      <c r="N32" s="23">
        <f t="shared" si="3"/>
        <v>0</v>
      </c>
      <c r="O32" s="25"/>
      <c r="P32" s="46">
        <v>15.6</v>
      </c>
    </row>
    <row r="33" spans="1:16" s="27" customFormat="1" ht="16.5" hidden="1" customHeight="1">
      <c r="A33" s="40"/>
      <c r="B33" s="41"/>
      <c r="C33" s="42"/>
      <c r="D33" s="42">
        <f t="shared" si="0"/>
        <v>0</v>
      </c>
      <c r="E33" s="42"/>
      <c r="F33" s="42"/>
      <c r="G33" s="42"/>
      <c r="H33" s="42"/>
      <c r="I33" s="42"/>
      <c r="J33" s="42"/>
      <c r="K33" s="42"/>
      <c r="L33" s="42"/>
      <c r="M33" s="42"/>
      <c r="N33" s="42">
        <f t="shared" si="3"/>
        <v>0</v>
      </c>
      <c r="O33" s="25"/>
      <c r="P33" s="47">
        <v>1891</v>
      </c>
    </row>
    <row r="34" spans="1:16" s="27" customFormat="1" ht="16.5" hidden="1" customHeight="1">
      <c r="A34" s="40"/>
      <c r="B34" s="41"/>
      <c r="C34" s="42"/>
      <c r="D34" s="42">
        <f t="shared" si="0"/>
        <v>0</v>
      </c>
      <c r="E34" s="42"/>
      <c r="F34" s="42"/>
      <c r="G34" s="42"/>
      <c r="H34" s="42"/>
      <c r="I34" s="42"/>
      <c r="J34" s="42"/>
      <c r="K34" s="42"/>
      <c r="L34" s="42"/>
      <c r="M34" s="42"/>
      <c r="N34" s="42">
        <f t="shared" si="3"/>
        <v>0</v>
      </c>
      <c r="O34" s="25"/>
      <c r="P34" s="47">
        <v>3070</v>
      </c>
    </row>
    <row r="35" spans="1:16" s="27" customFormat="1" ht="16.5" hidden="1" customHeight="1">
      <c r="A35" s="40"/>
      <c r="B35" s="41"/>
      <c r="C35" s="42"/>
      <c r="D35" s="42">
        <f t="shared" si="0"/>
        <v>0</v>
      </c>
      <c r="E35" s="42"/>
      <c r="F35" s="42"/>
      <c r="G35" s="42"/>
      <c r="H35" s="42"/>
      <c r="I35" s="42"/>
      <c r="J35" s="42"/>
      <c r="K35" s="42"/>
      <c r="L35" s="42"/>
      <c r="M35" s="42"/>
      <c r="N35" s="42">
        <f t="shared" si="3"/>
        <v>0</v>
      </c>
      <c r="O35" s="25"/>
      <c r="P35" s="47">
        <f>SUM(P31:P34)</f>
        <v>5045.6000000000004</v>
      </c>
    </row>
    <row r="36" spans="1:16" s="27" customFormat="1">
      <c r="A36" s="43" t="s">
        <v>7</v>
      </c>
      <c r="B36" s="41" t="s">
        <v>18</v>
      </c>
      <c r="C36" s="42">
        <f>SUM(C37:C37)</f>
        <v>6642000000</v>
      </c>
      <c r="D36" s="42">
        <f t="shared" si="0"/>
        <v>6642000000</v>
      </c>
      <c r="E36" s="42">
        <f t="shared" ref="E36:M36" si="10">SUM(E37:E37)</f>
        <v>0</v>
      </c>
      <c r="F36" s="42">
        <f t="shared" si="10"/>
        <v>0</v>
      </c>
      <c r="G36" s="42">
        <f t="shared" si="10"/>
        <v>0</v>
      </c>
      <c r="H36" s="42">
        <f t="shared" si="10"/>
        <v>0</v>
      </c>
      <c r="I36" s="42">
        <f t="shared" si="10"/>
        <v>0</v>
      </c>
      <c r="J36" s="42">
        <f t="shared" si="10"/>
        <v>0</v>
      </c>
      <c r="K36" s="42">
        <f t="shared" si="10"/>
        <v>0</v>
      </c>
      <c r="L36" s="42">
        <f t="shared" si="10"/>
        <v>0</v>
      </c>
      <c r="M36" s="42">
        <f t="shared" si="10"/>
        <v>6642000000</v>
      </c>
      <c r="N36" s="42">
        <f t="shared" si="3"/>
        <v>0</v>
      </c>
      <c r="O36" s="25" t="e">
        <f>#REF!-#REF!</f>
        <v>#REF!</v>
      </c>
      <c r="P36" s="48">
        <f>P35+698.3</f>
        <v>5743.9000000000005</v>
      </c>
    </row>
    <row r="37" spans="1:16">
      <c r="A37" s="21">
        <v>1</v>
      </c>
      <c r="B37" s="22" t="s">
        <v>8</v>
      </c>
      <c r="C37" s="23">
        <v>6642000000</v>
      </c>
      <c r="D37" s="23">
        <f t="shared" si="0"/>
        <v>6642000000</v>
      </c>
      <c r="E37" s="23"/>
      <c r="F37" s="23"/>
      <c r="G37" s="23"/>
      <c r="H37" s="23"/>
      <c r="I37" s="23"/>
      <c r="J37" s="23"/>
      <c r="K37" s="23"/>
      <c r="L37" s="23"/>
      <c r="M37" s="23">
        <f>C37</f>
        <v>6642000000</v>
      </c>
      <c r="N37" s="23">
        <f t="shared" si="3"/>
        <v>0</v>
      </c>
      <c r="O37" s="25" t="e">
        <f>#REF!-#REF!</f>
        <v>#REF!</v>
      </c>
    </row>
    <row r="38" spans="1:16" s="27" customFormat="1">
      <c r="A38" s="40" t="s">
        <v>22</v>
      </c>
      <c r="B38" s="41" t="s">
        <v>9</v>
      </c>
      <c r="C38" s="42">
        <f t="shared" ref="C38:M38" si="11">C39+C78</f>
        <v>4387520600</v>
      </c>
      <c r="D38" s="42">
        <f t="shared" si="0"/>
        <v>4387520600</v>
      </c>
      <c r="E38" s="42">
        <f t="shared" si="11"/>
        <v>0</v>
      </c>
      <c r="F38" s="42">
        <f t="shared" si="11"/>
        <v>51022000</v>
      </c>
      <c r="G38" s="42">
        <f t="shared" si="11"/>
        <v>0</v>
      </c>
      <c r="H38" s="42">
        <f t="shared" si="11"/>
        <v>34053000</v>
      </c>
      <c r="I38" s="42">
        <f t="shared" si="11"/>
        <v>749045600</v>
      </c>
      <c r="J38" s="42">
        <f t="shared" si="11"/>
        <v>0</v>
      </c>
      <c r="K38" s="42">
        <f t="shared" si="11"/>
        <v>147000000</v>
      </c>
      <c r="L38" s="42">
        <f t="shared" si="11"/>
        <v>3406400000</v>
      </c>
      <c r="M38" s="42">
        <f t="shared" si="11"/>
        <v>0</v>
      </c>
      <c r="N38" s="42">
        <f t="shared" si="3"/>
        <v>981120600</v>
      </c>
      <c r="O38" s="25" t="e">
        <f>#REF!-#REF!</f>
        <v>#REF!</v>
      </c>
    </row>
    <row r="39" spans="1:16" s="27" customFormat="1">
      <c r="A39" s="40" t="s">
        <v>5</v>
      </c>
      <c r="B39" s="41" t="s">
        <v>13</v>
      </c>
      <c r="C39" s="42">
        <f t="shared" ref="C39:M39" si="12">SUM(C40:C77)-C45-C46-C52-C53</f>
        <v>834120600</v>
      </c>
      <c r="D39" s="42">
        <f t="shared" si="0"/>
        <v>834120600</v>
      </c>
      <c r="E39" s="42">
        <f t="shared" si="12"/>
        <v>0</v>
      </c>
      <c r="F39" s="42">
        <f t="shared" si="12"/>
        <v>51022000</v>
      </c>
      <c r="G39" s="42">
        <f t="shared" si="12"/>
        <v>0</v>
      </c>
      <c r="H39" s="42">
        <f t="shared" si="12"/>
        <v>34053000</v>
      </c>
      <c r="I39" s="42">
        <f t="shared" si="12"/>
        <v>749045600</v>
      </c>
      <c r="J39" s="42">
        <f t="shared" si="12"/>
        <v>0</v>
      </c>
      <c r="K39" s="42">
        <f t="shared" si="12"/>
        <v>0</v>
      </c>
      <c r="L39" s="42">
        <f t="shared" si="12"/>
        <v>0</v>
      </c>
      <c r="M39" s="42">
        <f t="shared" si="12"/>
        <v>0</v>
      </c>
      <c r="N39" s="42">
        <f t="shared" si="3"/>
        <v>834120600</v>
      </c>
      <c r="O39" s="25" t="e">
        <f>#REF!-#REF!</f>
        <v>#REF!</v>
      </c>
    </row>
    <row r="40" spans="1:16" ht="33" hidden="1" customHeight="1">
      <c r="A40" s="44"/>
      <c r="B40" s="22" t="s">
        <v>71</v>
      </c>
      <c r="C40" s="23"/>
      <c r="D40" s="23">
        <f t="shared" si="0"/>
        <v>0</v>
      </c>
      <c r="E40" s="23"/>
      <c r="F40" s="23"/>
      <c r="G40" s="23"/>
      <c r="H40" s="23"/>
      <c r="I40" s="23"/>
      <c r="J40" s="23"/>
      <c r="K40" s="23"/>
      <c r="L40" s="23"/>
      <c r="M40" s="23"/>
      <c r="N40" s="23">
        <f t="shared" si="3"/>
        <v>0</v>
      </c>
      <c r="O40" s="25" t="e">
        <f>#REF!-#REF!</f>
        <v>#REF!</v>
      </c>
    </row>
    <row r="41" spans="1:16">
      <c r="A41" s="44"/>
      <c r="B41" s="22" t="s">
        <v>37</v>
      </c>
      <c r="C41" s="23">
        <v>470000</v>
      </c>
      <c r="D41" s="23">
        <f t="shared" ref="D41:D72" si="13">SUM(E41:M41)</f>
        <v>470000</v>
      </c>
      <c r="E41" s="23"/>
      <c r="F41" s="23"/>
      <c r="G41" s="23"/>
      <c r="H41" s="23">
        <f>C41</f>
        <v>470000</v>
      </c>
      <c r="I41" s="23"/>
      <c r="J41" s="23"/>
      <c r="K41" s="23"/>
      <c r="L41" s="23"/>
      <c r="M41" s="23"/>
      <c r="N41" s="23">
        <f t="shared" si="3"/>
        <v>470000</v>
      </c>
      <c r="O41" s="25" t="e">
        <f>#REF!-#REF!</f>
        <v>#REF!</v>
      </c>
    </row>
    <row r="42" spans="1:16" ht="28">
      <c r="A42" s="44"/>
      <c r="B42" s="22" t="s">
        <v>109</v>
      </c>
      <c r="C42" s="23">
        <v>955000</v>
      </c>
      <c r="D42" s="23">
        <f t="shared" si="13"/>
        <v>955000</v>
      </c>
      <c r="E42" s="23"/>
      <c r="F42" s="23"/>
      <c r="G42" s="23"/>
      <c r="H42" s="23">
        <f>C42</f>
        <v>955000</v>
      </c>
      <c r="I42" s="23"/>
      <c r="J42" s="23"/>
      <c r="K42" s="23"/>
      <c r="L42" s="23"/>
      <c r="M42" s="23"/>
      <c r="N42" s="23">
        <f t="shared" si="3"/>
        <v>955000</v>
      </c>
      <c r="O42" s="25" t="e">
        <f>#REF!-#REF!</f>
        <v>#REF!</v>
      </c>
    </row>
    <row r="43" spans="1:16" ht="16.5" hidden="1" customHeight="1">
      <c r="A43" s="44"/>
      <c r="B43" s="22" t="s">
        <v>45</v>
      </c>
      <c r="C43" s="23"/>
      <c r="D43" s="23">
        <f t="shared" si="13"/>
        <v>0</v>
      </c>
      <c r="E43" s="23"/>
      <c r="F43" s="23"/>
      <c r="G43" s="23"/>
      <c r="H43" s="23"/>
      <c r="I43" s="23"/>
      <c r="J43" s="23"/>
      <c r="K43" s="23"/>
      <c r="L43" s="23"/>
      <c r="M43" s="23"/>
      <c r="N43" s="23">
        <f t="shared" si="3"/>
        <v>0</v>
      </c>
      <c r="O43" s="25" t="e">
        <f>#REF!-#REF!</f>
        <v>#REF!</v>
      </c>
    </row>
    <row r="44" spans="1:16" ht="33" hidden="1" customHeight="1">
      <c r="A44" s="44"/>
      <c r="B44" s="22" t="s">
        <v>49</v>
      </c>
      <c r="C44" s="23">
        <f t="shared" ref="C44:M44" si="14">C45+C46</f>
        <v>0</v>
      </c>
      <c r="D44" s="23">
        <f t="shared" si="13"/>
        <v>0</v>
      </c>
      <c r="E44" s="23">
        <f t="shared" si="14"/>
        <v>0</v>
      </c>
      <c r="F44" s="23"/>
      <c r="G44" s="23"/>
      <c r="H44" s="23">
        <f t="shared" si="14"/>
        <v>0</v>
      </c>
      <c r="I44" s="23">
        <f t="shared" si="14"/>
        <v>0</v>
      </c>
      <c r="J44" s="23">
        <f t="shared" si="14"/>
        <v>0</v>
      </c>
      <c r="K44" s="23">
        <f t="shared" si="14"/>
        <v>0</v>
      </c>
      <c r="L44" s="23">
        <f t="shared" si="14"/>
        <v>0</v>
      </c>
      <c r="M44" s="23">
        <f t="shared" si="14"/>
        <v>0</v>
      </c>
      <c r="N44" s="23">
        <f t="shared" si="3"/>
        <v>0</v>
      </c>
      <c r="O44" s="25" t="e">
        <f>#REF!-#REF!</f>
        <v>#REF!</v>
      </c>
    </row>
    <row r="45" spans="1:16" s="52" customFormat="1" ht="16.5" hidden="1" customHeight="1">
      <c r="A45" s="49"/>
      <c r="B45" s="50" t="s">
        <v>50</v>
      </c>
      <c r="C45" s="51"/>
      <c r="D45" s="51">
        <f t="shared" si="13"/>
        <v>0</v>
      </c>
      <c r="E45" s="51"/>
      <c r="F45" s="51"/>
      <c r="G45" s="51"/>
      <c r="H45" s="51"/>
      <c r="I45" s="51"/>
      <c r="J45" s="51"/>
      <c r="K45" s="51"/>
      <c r="L45" s="51"/>
      <c r="M45" s="51"/>
      <c r="N45" s="51">
        <f t="shared" si="3"/>
        <v>0</v>
      </c>
      <c r="O45" s="25" t="e">
        <f>#REF!-#REF!</f>
        <v>#REF!</v>
      </c>
    </row>
    <row r="46" spans="1:16" s="52" customFormat="1" ht="16.5" hidden="1" customHeight="1">
      <c r="A46" s="49"/>
      <c r="B46" s="50" t="s">
        <v>51</v>
      </c>
      <c r="C46" s="51"/>
      <c r="D46" s="51">
        <f t="shared" si="13"/>
        <v>0</v>
      </c>
      <c r="E46" s="51"/>
      <c r="F46" s="51"/>
      <c r="G46" s="51"/>
      <c r="H46" s="51"/>
      <c r="I46" s="51"/>
      <c r="J46" s="51"/>
      <c r="K46" s="51"/>
      <c r="L46" s="51"/>
      <c r="M46" s="51"/>
      <c r="N46" s="51">
        <f t="shared" si="3"/>
        <v>0</v>
      </c>
      <c r="O46" s="25" t="e">
        <f>#REF!-#REF!</f>
        <v>#REF!</v>
      </c>
    </row>
    <row r="47" spans="1:16">
      <c r="A47" s="21"/>
      <c r="B47" s="53" t="s">
        <v>52</v>
      </c>
      <c r="C47" s="23">
        <v>51022000</v>
      </c>
      <c r="D47" s="23">
        <f t="shared" si="13"/>
        <v>51022000</v>
      </c>
      <c r="E47" s="23"/>
      <c r="F47" s="23">
        <f>C47</f>
        <v>51022000</v>
      </c>
      <c r="G47" s="23"/>
      <c r="H47" s="23"/>
      <c r="I47" s="23"/>
      <c r="J47" s="23"/>
      <c r="K47" s="23"/>
      <c r="L47" s="23"/>
      <c r="M47" s="23"/>
      <c r="N47" s="23">
        <f t="shared" si="3"/>
        <v>51022000</v>
      </c>
      <c r="O47" s="25" t="e">
        <f>#REF!-#REF!</f>
        <v>#REF!</v>
      </c>
    </row>
    <row r="48" spans="1:16" ht="16.5" hidden="1" customHeight="1">
      <c r="A48" s="21"/>
      <c r="B48" s="53" t="s">
        <v>53</v>
      </c>
      <c r="C48" s="23"/>
      <c r="D48" s="23">
        <f t="shared" si="13"/>
        <v>0</v>
      </c>
      <c r="E48" s="23"/>
      <c r="F48" s="23"/>
      <c r="G48" s="23"/>
      <c r="H48" s="23"/>
      <c r="I48" s="23"/>
      <c r="J48" s="23"/>
      <c r="K48" s="23"/>
      <c r="L48" s="23"/>
      <c r="M48" s="23"/>
      <c r="N48" s="23">
        <f t="shared" si="3"/>
        <v>0</v>
      </c>
      <c r="O48" s="25" t="e">
        <f>#REF!-#REF!</f>
        <v>#REF!</v>
      </c>
    </row>
    <row r="49" spans="1:15" ht="16.5" hidden="1" customHeight="1">
      <c r="A49" s="21"/>
      <c r="B49" s="53" t="s">
        <v>54</v>
      </c>
      <c r="C49" s="23"/>
      <c r="D49" s="23">
        <f t="shared" si="13"/>
        <v>0</v>
      </c>
      <c r="E49" s="23"/>
      <c r="F49" s="23"/>
      <c r="G49" s="23"/>
      <c r="H49" s="23"/>
      <c r="I49" s="23"/>
      <c r="J49" s="23"/>
      <c r="K49" s="23"/>
      <c r="L49" s="23"/>
      <c r="M49" s="23"/>
      <c r="N49" s="23">
        <f t="shared" si="3"/>
        <v>0</v>
      </c>
      <c r="O49" s="25" t="e">
        <f>#REF!-#REF!</f>
        <v>#REF!</v>
      </c>
    </row>
    <row r="50" spans="1:15" ht="16.5" hidden="1" customHeight="1">
      <c r="A50" s="21"/>
      <c r="B50" s="53" t="s">
        <v>55</v>
      </c>
      <c r="C50" s="23"/>
      <c r="D50" s="23">
        <f t="shared" si="13"/>
        <v>0</v>
      </c>
      <c r="E50" s="23"/>
      <c r="F50" s="23"/>
      <c r="G50" s="23"/>
      <c r="H50" s="23"/>
      <c r="I50" s="23"/>
      <c r="J50" s="23"/>
      <c r="K50" s="23"/>
      <c r="L50" s="23"/>
      <c r="M50" s="23"/>
      <c r="N50" s="23">
        <f t="shared" si="3"/>
        <v>0</v>
      </c>
      <c r="O50" s="25" t="e">
        <f>#REF!-#REF!</f>
        <v>#REF!</v>
      </c>
    </row>
    <row r="51" spans="1:15" ht="16.5" hidden="1" customHeight="1">
      <c r="A51" s="21"/>
      <c r="B51" s="53" t="s">
        <v>56</v>
      </c>
      <c r="C51" s="23">
        <f>C52+C53</f>
        <v>0</v>
      </c>
      <c r="D51" s="23">
        <f t="shared" si="13"/>
        <v>0</v>
      </c>
      <c r="E51" s="23">
        <f t="shared" ref="E51:M51" si="15">E52+E53</f>
        <v>0</v>
      </c>
      <c r="F51" s="23">
        <f t="shared" si="15"/>
        <v>0</v>
      </c>
      <c r="G51" s="23"/>
      <c r="H51" s="23">
        <f t="shared" si="15"/>
        <v>0</v>
      </c>
      <c r="I51" s="23">
        <f t="shared" si="15"/>
        <v>0</v>
      </c>
      <c r="J51" s="23">
        <f t="shared" si="15"/>
        <v>0</v>
      </c>
      <c r="K51" s="23">
        <f t="shared" si="15"/>
        <v>0</v>
      </c>
      <c r="L51" s="23">
        <f t="shared" si="15"/>
        <v>0</v>
      </c>
      <c r="M51" s="23">
        <f t="shared" si="15"/>
        <v>0</v>
      </c>
      <c r="N51" s="23">
        <f t="shared" si="3"/>
        <v>0</v>
      </c>
      <c r="O51" s="25" t="e">
        <f>#REF!-#REF!</f>
        <v>#REF!</v>
      </c>
    </row>
    <row r="52" spans="1:15" s="52" customFormat="1" ht="16.5" hidden="1" customHeight="1">
      <c r="A52" s="49"/>
      <c r="B52" s="50" t="s">
        <v>50</v>
      </c>
      <c r="C52" s="51"/>
      <c r="D52" s="51">
        <f t="shared" si="13"/>
        <v>0</v>
      </c>
      <c r="E52" s="51"/>
      <c r="F52" s="51"/>
      <c r="G52" s="51"/>
      <c r="H52" s="51"/>
      <c r="I52" s="51"/>
      <c r="J52" s="51"/>
      <c r="K52" s="51"/>
      <c r="L52" s="51"/>
      <c r="M52" s="51"/>
      <c r="N52" s="51">
        <f t="shared" si="3"/>
        <v>0</v>
      </c>
      <c r="O52" s="25" t="e">
        <f>#REF!-#REF!</f>
        <v>#REF!</v>
      </c>
    </row>
    <row r="53" spans="1:15" s="52" customFormat="1" ht="16.5" hidden="1" customHeight="1">
      <c r="A53" s="49"/>
      <c r="B53" s="50" t="s">
        <v>51</v>
      </c>
      <c r="C53" s="51"/>
      <c r="D53" s="51">
        <f t="shared" si="13"/>
        <v>0</v>
      </c>
      <c r="E53" s="51"/>
      <c r="F53" s="51"/>
      <c r="G53" s="51"/>
      <c r="H53" s="51"/>
      <c r="I53" s="51"/>
      <c r="J53" s="51"/>
      <c r="K53" s="51"/>
      <c r="L53" s="51"/>
      <c r="M53" s="51"/>
      <c r="N53" s="51">
        <f t="shared" si="3"/>
        <v>0</v>
      </c>
      <c r="O53" s="25" t="e">
        <f>#REF!-#REF!</f>
        <v>#REF!</v>
      </c>
    </row>
    <row r="54" spans="1:15" ht="33" hidden="1" customHeight="1">
      <c r="A54" s="21"/>
      <c r="B54" s="53" t="s">
        <v>57</v>
      </c>
      <c r="C54" s="23"/>
      <c r="D54" s="23">
        <f t="shared" si="13"/>
        <v>0</v>
      </c>
      <c r="E54" s="23"/>
      <c r="F54" s="23"/>
      <c r="G54" s="23"/>
      <c r="H54" s="23"/>
      <c r="I54" s="23"/>
      <c r="J54" s="23"/>
      <c r="K54" s="23"/>
      <c r="L54" s="23"/>
      <c r="M54" s="23"/>
      <c r="N54" s="23">
        <f t="shared" si="3"/>
        <v>0</v>
      </c>
      <c r="O54" s="25" t="e">
        <f>#REF!-#REF!</f>
        <v>#REF!</v>
      </c>
    </row>
    <row r="55" spans="1:15" ht="16.5" hidden="1" customHeight="1">
      <c r="A55" s="21"/>
      <c r="B55" s="53" t="s">
        <v>58</v>
      </c>
      <c r="C55" s="23"/>
      <c r="D55" s="23">
        <f t="shared" si="13"/>
        <v>0</v>
      </c>
      <c r="E55" s="23"/>
      <c r="F55" s="23"/>
      <c r="G55" s="23"/>
      <c r="H55" s="23"/>
      <c r="I55" s="23"/>
      <c r="J55" s="23"/>
      <c r="K55" s="23"/>
      <c r="L55" s="23"/>
      <c r="M55" s="23"/>
      <c r="N55" s="23">
        <f t="shared" si="3"/>
        <v>0</v>
      </c>
      <c r="O55" s="25" t="e">
        <f>#REF!-#REF!</f>
        <v>#REF!</v>
      </c>
    </row>
    <row r="56" spans="1:15" ht="33" hidden="1" customHeight="1">
      <c r="A56" s="21"/>
      <c r="B56" s="53" t="s">
        <v>59</v>
      </c>
      <c r="C56" s="23"/>
      <c r="D56" s="23">
        <f t="shared" si="13"/>
        <v>0</v>
      </c>
      <c r="E56" s="23"/>
      <c r="F56" s="23"/>
      <c r="G56" s="23"/>
      <c r="H56" s="23"/>
      <c r="I56" s="23"/>
      <c r="J56" s="23"/>
      <c r="K56" s="23"/>
      <c r="L56" s="23"/>
      <c r="M56" s="23"/>
      <c r="N56" s="23">
        <f t="shared" si="3"/>
        <v>0</v>
      </c>
      <c r="O56" s="25" t="e">
        <f>#REF!-#REF!</f>
        <v>#REF!</v>
      </c>
    </row>
    <row r="57" spans="1:15" ht="33" hidden="1" customHeight="1">
      <c r="A57" s="21"/>
      <c r="B57" s="53" t="s">
        <v>61</v>
      </c>
      <c r="C57" s="23"/>
      <c r="D57" s="23">
        <f t="shared" si="13"/>
        <v>0</v>
      </c>
      <c r="E57" s="23"/>
      <c r="F57" s="23"/>
      <c r="G57" s="23"/>
      <c r="H57" s="23"/>
      <c r="I57" s="23"/>
      <c r="J57" s="23"/>
      <c r="K57" s="23"/>
      <c r="L57" s="23"/>
      <c r="M57" s="23"/>
      <c r="N57" s="23">
        <f t="shared" si="3"/>
        <v>0</v>
      </c>
      <c r="O57" s="25" t="e">
        <f>#REF!-#REF!</f>
        <v>#REF!</v>
      </c>
    </row>
    <row r="58" spans="1:15" ht="16.5" hidden="1" customHeight="1">
      <c r="A58" s="21"/>
      <c r="B58" s="53" t="s">
        <v>62</v>
      </c>
      <c r="C58" s="23"/>
      <c r="D58" s="23">
        <f t="shared" si="13"/>
        <v>0</v>
      </c>
      <c r="E58" s="23"/>
      <c r="F58" s="23"/>
      <c r="G58" s="23"/>
      <c r="H58" s="23"/>
      <c r="I58" s="23"/>
      <c r="J58" s="23"/>
      <c r="K58" s="23"/>
      <c r="L58" s="23"/>
      <c r="M58" s="23"/>
      <c r="N58" s="23">
        <f t="shared" si="3"/>
        <v>0</v>
      </c>
      <c r="O58" s="25" t="e">
        <f>#REF!-#REF!</f>
        <v>#REF!</v>
      </c>
    </row>
    <row r="59" spans="1:15" ht="28">
      <c r="A59" s="21"/>
      <c r="B59" s="53" t="s">
        <v>72</v>
      </c>
      <c r="C59" s="23">
        <v>7000000</v>
      </c>
      <c r="D59" s="23">
        <f t="shared" si="13"/>
        <v>7000000</v>
      </c>
      <c r="E59" s="23"/>
      <c r="F59" s="23"/>
      <c r="G59" s="23"/>
      <c r="H59" s="23">
        <f>C59</f>
        <v>7000000</v>
      </c>
      <c r="I59" s="23"/>
      <c r="J59" s="23"/>
      <c r="K59" s="23"/>
      <c r="L59" s="23"/>
      <c r="M59" s="23"/>
      <c r="N59" s="23">
        <f t="shared" si="3"/>
        <v>7000000</v>
      </c>
      <c r="O59" s="25" t="e">
        <f>#REF!-#REF!</f>
        <v>#REF!</v>
      </c>
    </row>
    <row r="60" spans="1:15" ht="28">
      <c r="A60" s="21"/>
      <c r="B60" s="22" t="s">
        <v>68</v>
      </c>
      <c r="C60" s="23">
        <v>25628000</v>
      </c>
      <c r="D60" s="23">
        <f t="shared" si="13"/>
        <v>25628000</v>
      </c>
      <c r="E60" s="23"/>
      <c r="F60" s="23"/>
      <c r="G60" s="23"/>
      <c r="H60" s="23">
        <f>C60</f>
        <v>25628000</v>
      </c>
      <c r="I60" s="23"/>
      <c r="J60" s="23"/>
      <c r="K60" s="23"/>
      <c r="L60" s="23"/>
      <c r="M60" s="23"/>
      <c r="N60" s="23">
        <f t="shared" si="3"/>
        <v>25628000</v>
      </c>
      <c r="O60" s="25" t="e">
        <f>#REF!-#REF!</f>
        <v>#REF!</v>
      </c>
    </row>
    <row r="61" spans="1:15">
      <c r="A61" s="21"/>
      <c r="B61" s="53" t="s">
        <v>73</v>
      </c>
      <c r="C61" s="23">
        <v>749045600</v>
      </c>
      <c r="D61" s="23">
        <f t="shared" si="13"/>
        <v>749045600</v>
      </c>
      <c r="E61" s="23"/>
      <c r="F61" s="23"/>
      <c r="G61" s="23"/>
      <c r="H61" s="23"/>
      <c r="I61" s="23">
        <f>C61</f>
        <v>749045600</v>
      </c>
      <c r="J61" s="23"/>
      <c r="K61" s="23"/>
      <c r="L61" s="23"/>
      <c r="M61" s="23"/>
      <c r="N61" s="23">
        <f t="shared" si="3"/>
        <v>749045600</v>
      </c>
      <c r="O61" s="25" t="e">
        <f>#REF!-#REF!</f>
        <v>#REF!</v>
      </c>
    </row>
    <row r="62" spans="1:15" ht="33" hidden="1" customHeight="1">
      <c r="A62" s="21"/>
      <c r="B62" s="53" t="s">
        <v>79</v>
      </c>
      <c r="C62" s="23"/>
      <c r="D62" s="23">
        <f t="shared" si="13"/>
        <v>0</v>
      </c>
      <c r="E62" s="23"/>
      <c r="F62" s="23"/>
      <c r="G62" s="23"/>
      <c r="H62" s="23"/>
      <c r="I62" s="23"/>
      <c r="J62" s="23"/>
      <c r="K62" s="23"/>
      <c r="L62" s="23"/>
      <c r="M62" s="23"/>
      <c r="N62" s="23">
        <f t="shared" si="3"/>
        <v>0</v>
      </c>
      <c r="O62" s="25" t="e">
        <f>#REF!-#REF!</f>
        <v>#REF!</v>
      </c>
    </row>
    <row r="63" spans="1:15" ht="16.5" hidden="1" customHeight="1">
      <c r="A63" s="21"/>
      <c r="B63" s="22" t="s">
        <v>40</v>
      </c>
      <c r="C63" s="23"/>
      <c r="D63" s="23">
        <f t="shared" si="13"/>
        <v>0</v>
      </c>
      <c r="E63" s="23"/>
      <c r="F63" s="23"/>
      <c r="G63" s="23"/>
      <c r="H63" s="23"/>
      <c r="I63" s="23"/>
      <c r="J63" s="23"/>
      <c r="K63" s="23"/>
      <c r="L63" s="23"/>
      <c r="M63" s="23"/>
      <c r="N63" s="23">
        <f t="shared" si="3"/>
        <v>0</v>
      </c>
      <c r="O63" s="25" t="e">
        <f>#REF!-#REF!</f>
        <v>#REF!</v>
      </c>
    </row>
    <row r="64" spans="1:15" ht="16.5" hidden="1" customHeight="1">
      <c r="A64" s="21"/>
      <c r="B64" s="22" t="s">
        <v>89</v>
      </c>
      <c r="C64" s="23"/>
      <c r="D64" s="23">
        <f t="shared" si="13"/>
        <v>0</v>
      </c>
      <c r="E64" s="23"/>
      <c r="F64" s="23"/>
      <c r="G64" s="23"/>
      <c r="H64" s="23"/>
      <c r="I64" s="23"/>
      <c r="J64" s="23"/>
      <c r="K64" s="23"/>
      <c r="L64" s="23"/>
      <c r="M64" s="23"/>
      <c r="N64" s="23">
        <f t="shared" si="3"/>
        <v>0</v>
      </c>
      <c r="O64" s="25" t="e">
        <f>#REF!-#REF!</f>
        <v>#REF!</v>
      </c>
    </row>
    <row r="65" spans="1:15" ht="16.5" hidden="1" customHeight="1">
      <c r="A65" s="21"/>
      <c r="B65" s="53" t="s">
        <v>90</v>
      </c>
      <c r="C65" s="23"/>
      <c r="D65" s="23">
        <f t="shared" si="13"/>
        <v>0</v>
      </c>
      <c r="E65" s="23"/>
      <c r="F65" s="23"/>
      <c r="G65" s="23"/>
      <c r="H65" s="23"/>
      <c r="I65" s="23"/>
      <c r="J65" s="23"/>
      <c r="K65" s="23"/>
      <c r="L65" s="23"/>
      <c r="M65" s="23"/>
      <c r="N65" s="23">
        <f t="shared" si="3"/>
        <v>0</v>
      </c>
      <c r="O65" s="25" t="e">
        <f>#REF!-#REF!</f>
        <v>#REF!</v>
      </c>
    </row>
    <row r="66" spans="1:15" ht="16.5" hidden="1" customHeight="1">
      <c r="A66" s="21"/>
      <c r="B66" s="53" t="s">
        <v>91</v>
      </c>
      <c r="C66" s="23"/>
      <c r="D66" s="23">
        <f t="shared" si="13"/>
        <v>0</v>
      </c>
      <c r="E66" s="23"/>
      <c r="F66" s="23"/>
      <c r="G66" s="23"/>
      <c r="H66" s="23"/>
      <c r="I66" s="23"/>
      <c r="J66" s="23"/>
      <c r="K66" s="23"/>
      <c r="L66" s="23"/>
      <c r="M66" s="23"/>
      <c r="N66" s="23">
        <f t="shared" si="3"/>
        <v>0</v>
      </c>
      <c r="O66" s="25" t="e">
        <f>#REF!-#REF!</f>
        <v>#REF!</v>
      </c>
    </row>
    <row r="67" spans="1:15" ht="33" hidden="1" customHeight="1">
      <c r="A67" s="21"/>
      <c r="B67" s="53" t="s">
        <v>93</v>
      </c>
      <c r="C67" s="23"/>
      <c r="D67" s="23">
        <f t="shared" si="13"/>
        <v>0</v>
      </c>
      <c r="E67" s="23"/>
      <c r="F67" s="23"/>
      <c r="G67" s="23"/>
      <c r="H67" s="23"/>
      <c r="I67" s="23"/>
      <c r="J67" s="23"/>
      <c r="K67" s="23"/>
      <c r="L67" s="23"/>
      <c r="M67" s="23"/>
      <c r="N67" s="23">
        <f t="shared" si="3"/>
        <v>0</v>
      </c>
      <c r="O67" s="25" t="e">
        <f>#REF!-#REF!</f>
        <v>#REF!</v>
      </c>
    </row>
    <row r="68" spans="1:15" ht="33" hidden="1" customHeight="1">
      <c r="A68" s="21"/>
      <c r="B68" s="53" t="s">
        <v>94</v>
      </c>
      <c r="C68" s="23"/>
      <c r="D68" s="23">
        <f t="shared" si="13"/>
        <v>0</v>
      </c>
      <c r="E68" s="23"/>
      <c r="F68" s="23"/>
      <c r="G68" s="23"/>
      <c r="H68" s="23"/>
      <c r="I68" s="23"/>
      <c r="J68" s="23"/>
      <c r="K68" s="23"/>
      <c r="L68" s="23"/>
      <c r="M68" s="23"/>
      <c r="N68" s="23">
        <f t="shared" si="3"/>
        <v>0</v>
      </c>
      <c r="O68" s="25" t="e">
        <f>#REF!-#REF!</f>
        <v>#REF!</v>
      </c>
    </row>
    <row r="69" spans="1:15" ht="33" hidden="1" customHeight="1">
      <c r="A69" s="21"/>
      <c r="B69" s="53" t="s">
        <v>95</v>
      </c>
      <c r="C69" s="23"/>
      <c r="D69" s="23">
        <f t="shared" si="13"/>
        <v>0</v>
      </c>
      <c r="E69" s="23"/>
      <c r="F69" s="23"/>
      <c r="G69" s="23"/>
      <c r="H69" s="23"/>
      <c r="I69" s="23"/>
      <c r="J69" s="23"/>
      <c r="K69" s="23"/>
      <c r="L69" s="23"/>
      <c r="M69" s="23"/>
      <c r="N69" s="23">
        <f t="shared" si="3"/>
        <v>0</v>
      </c>
      <c r="O69" s="25" t="e">
        <f>#REF!-#REF!</f>
        <v>#REF!</v>
      </c>
    </row>
    <row r="70" spans="1:15" ht="16.5" hidden="1" customHeight="1">
      <c r="A70" s="21"/>
      <c r="B70" s="53" t="s">
        <v>97</v>
      </c>
      <c r="C70" s="23"/>
      <c r="D70" s="23">
        <f t="shared" si="13"/>
        <v>0</v>
      </c>
      <c r="E70" s="23"/>
      <c r="F70" s="23"/>
      <c r="G70" s="23"/>
      <c r="H70" s="23"/>
      <c r="I70" s="23"/>
      <c r="J70" s="23"/>
      <c r="K70" s="23"/>
      <c r="L70" s="23"/>
      <c r="M70" s="23"/>
      <c r="N70" s="23">
        <f t="shared" si="3"/>
        <v>0</v>
      </c>
      <c r="O70" s="25" t="e">
        <f>#REF!-#REF!</f>
        <v>#REF!</v>
      </c>
    </row>
    <row r="71" spans="1:15" ht="49.5" hidden="1" customHeight="1">
      <c r="A71" s="21"/>
      <c r="B71" s="53" t="s">
        <v>99</v>
      </c>
      <c r="C71" s="23"/>
      <c r="D71" s="23">
        <f t="shared" si="13"/>
        <v>0</v>
      </c>
      <c r="E71" s="23"/>
      <c r="F71" s="23"/>
      <c r="G71" s="23"/>
      <c r="H71" s="23"/>
      <c r="I71" s="23"/>
      <c r="J71" s="23"/>
      <c r="K71" s="23"/>
      <c r="L71" s="23"/>
      <c r="M71" s="23"/>
      <c r="N71" s="23">
        <f t="shared" si="3"/>
        <v>0</v>
      </c>
      <c r="O71" s="25" t="e">
        <f>#REF!-#REF!</f>
        <v>#REF!</v>
      </c>
    </row>
    <row r="72" spans="1:15" ht="33" hidden="1" customHeight="1">
      <c r="A72" s="21"/>
      <c r="B72" s="53" t="s">
        <v>98</v>
      </c>
      <c r="C72" s="23"/>
      <c r="D72" s="23">
        <f t="shared" si="13"/>
        <v>0</v>
      </c>
      <c r="E72" s="23"/>
      <c r="F72" s="23"/>
      <c r="G72" s="23"/>
      <c r="H72" s="23"/>
      <c r="I72" s="23"/>
      <c r="J72" s="23"/>
      <c r="K72" s="23"/>
      <c r="L72" s="23"/>
      <c r="M72" s="23"/>
      <c r="N72" s="23">
        <f t="shared" si="3"/>
        <v>0</v>
      </c>
      <c r="O72" s="25" t="e">
        <f>#REF!-#REF!</f>
        <v>#REF!</v>
      </c>
    </row>
    <row r="73" spans="1:15" ht="33" hidden="1" customHeight="1">
      <c r="A73" s="44"/>
      <c r="B73" s="22" t="s">
        <v>96</v>
      </c>
      <c r="C73" s="23"/>
      <c r="D73" s="23">
        <f t="shared" ref="D73:D104" si="16">SUM(E73:M73)</f>
        <v>0</v>
      </c>
      <c r="E73" s="23">
        <f>C73</f>
        <v>0</v>
      </c>
      <c r="F73" s="23"/>
      <c r="G73" s="23"/>
      <c r="H73" s="23"/>
      <c r="I73" s="23"/>
      <c r="J73" s="23"/>
      <c r="K73" s="23"/>
      <c r="L73" s="23"/>
      <c r="M73" s="23"/>
      <c r="N73" s="23">
        <f t="shared" si="3"/>
        <v>0</v>
      </c>
      <c r="O73" s="25" t="e">
        <f>#REF!-#REF!</f>
        <v>#REF!</v>
      </c>
    </row>
    <row r="74" spans="1:15" ht="33" hidden="1" customHeight="1">
      <c r="A74" s="44"/>
      <c r="B74" s="22" t="s">
        <v>69</v>
      </c>
      <c r="C74" s="23"/>
      <c r="D74" s="23">
        <f t="shared" si="16"/>
        <v>0</v>
      </c>
      <c r="E74" s="23"/>
      <c r="F74" s="23"/>
      <c r="G74" s="23"/>
      <c r="H74" s="23"/>
      <c r="I74" s="23"/>
      <c r="J74" s="23"/>
      <c r="K74" s="23"/>
      <c r="L74" s="23"/>
      <c r="M74" s="23"/>
      <c r="N74" s="23">
        <f t="shared" ref="N74:N120" si="17">F74+G74+H74+I74+K74</f>
        <v>0</v>
      </c>
      <c r="O74" s="25" t="e">
        <f>#REF!-#REF!</f>
        <v>#REF!</v>
      </c>
    </row>
    <row r="75" spans="1:15" ht="16.5" hidden="1" customHeight="1">
      <c r="A75" s="44"/>
      <c r="B75" s="22" t="s">
        <v>110</v>
      </c>
      <c r="C75" s="23"/>
      <c r="D75" s="23">
        <f t="shared" si="16"/>
        <v>0</v>
      </c>
      <c r="E75" s="23"/>
      <c r="F75" s="23"/>
      <c r="G75" s="23"/>
      <c r="H75" s="23"/>
      <c r="I75" s="23"/>
      <c r="J75" s="23"/>
      <c r="K75" s="23"/>
      <c r="L75" s="23"/>
      <c r="M75" s="23"/>
      <c r="N75" s="23">
        <f t="shared" si="17"/>
        <v>0</v>
      </c>
      <c r="O75" s="25"/>
    </row>
    <row r="76" spans="1:15" ht="16.5" hidden="1" customHeight="1">
      <c r="A76" s="44"/>
      <c r="B76" s="41" t="s">
        <v>114</v>
      </c>
      <c r="C76" s="23"/>
      <c r="D76" s="23">
        <f t="shared" si="16"/>
        <v>0</v>
      </c>
      <c r="E76" s="23"/>
      <c r="F76" s="23"/>
      <c r="G76" s="23"/>
      <c r="H76" s="23"/>
      <c r="I76" s="23"/>
      <c r="J76" s="23"/>
      <c r="K76" s="23"/>
      <c r="L76" s="23"/>
      <c r="M76" s="23"/>
      <c r="N76" s="23">
        <f t="shared" si="17"/>
        <v>0</v>
      </c>
      <c r="O76" s="25"/>
    </row>
    <row r="77" spans="1:15" ht="33" hidden="1" customHeight="1">
      <c r="A77" s="21"/>
      <c r="B77" s="53" t="s">
        <v>107</v>
      </c>
      <c r="C77" s="23"/>
      <c r="D77" s="23">
        <f t="shared" si="16"/>
        <v>0</v>
      </c>
      <c r="E77" s="23"/>
      <c r="F77" s="23"/>
      <c r="G77" s="23"/>
      <c r="H77" s="23"/>
      <c r="I77" s="23"/>
      <c r="J77" s="23"/>
      <c r="K77" s="23"/>
      <c r="L77" s="23"/>
      <c r="M77" s="23"/>
      <c r="N77" s="23">
        <f t="shared" si="17"/>
        <v>0</v>
      </c>
      <c r="O77" s="25" t="e">
        <f>#REF!-#REF!</f>
        <v>#REF!</v>
      </c>
    </row>
    <row r="78" spans="1:15" s="27" customFormat="1">
      <c r="A78" s="40" t="s">
        <v>7</v>
      </c>
      <c r="B78" s="41" t="s">
        <v>36</v>
      </c>
      <c r="C78" s="42">
        <f t="shared" ref="C78:M78" si="18">SUM(C79:C92)</f>
        <v>3553400000</v>
      </c>
      <c r="D78" s="42">
        <f t="shared" si="16"/>
        <v>3553400000</v>
      </c>
      <c r="E78" s="42">
        <f t="shared" si="18"/>
        <v>0</v>
      </c>
      <c r="F78" s="42">
        <f t="shared" si="18"/>
        <v>0</v>
      </c>
      <c r="G78" s="42">
        <f t="shared" si="18"/>
        <v>0</v>
      </c>
      <c r="H78" s="42">
        <f t="shared" si="18"/>
        <v>0</v>
      </c>
      <c r="I78" s="42">
        <f t="shared" si="18"/>
        <v>0</v>
      </c>
      <c r="J78" s="42">
        <f t="shared" si="18"/>
        <v>0</v>
      </c>
      <c r="K78" s="42">
        <f t="shared" si="18"/>
        <v>147000000</v>
      </c>
      <c r="L78" s="42">
        <f t="shared" si="18"/>
        <v>3406400000</v>
      </c>
      <c r="M78" s="42">
        <f t="shared" si="18"/>
        <v>0</v>
      </c>
      <c r="N78" s="42">
        <f t="shared" si="17"/>
        <v>147000000</v>
      </c>
      <c r="O78" s="25" t="e">
        <f>#REF!-#REF!</f>
        <v>#REF!</v>
      </c>
    </row>
    <row r="79" spans="1:15">
      <c r="A79" s="21"/>
      <c r="B79" s="53" t="s">
        <v>38</v>
      </c>
      <c r="C79" s="23"/>
      <c r="D79" s="23">
        <f t="shared" si="16"/>
        <v>0</v>
      </c>
      <c r="E79" s="23"/>
      <c r="F79" s="23"/>
      <c r="G79" s="23"/>
      <c r="H79" s="23"/>
      <c r="I79" s="23"/>
      <c r="J79" s="23"/>
      <c r="K79" s="23"/>
      <c r="L79" s="23"/>
      <c r="M79" s="23"/>
      <c r="N79" s="23">
        <f t="shared" si="17"/>
        <v>0</v>
      </c>
      <c r="O79" s="25"/>
    </row>
    <row r="80" spans="1:15">
      <c r="A80" s="21"/>
      <c r="B80" s="53" t="s">
        <v>39</v>
      </c>
      <c r="C80" s="23">
        <v>3308700000</v>
      </c>
      <c r="D80" s="23">
        <f t="shared" si="16"/>
        <v>3308700000</v>
      </c>
      <c r="E80" s="23"/>
      <c r="F80" s="23"/>
      <c r="G80" s="23"/>
      <c r="H80" s="23"/>
      <c r="I80" s="23"/>
      <c r="J80" s="23"/>
      <c r="K80" s="23"/>
      <c r="L80" s="23">
        <f>C80</f>
        <v>3308700000</v>
      </c>
      <c r="M80" s="23"/>
      <c r="N80" s="23">
        <f t="shared" si="17"/>
        <v>0</v>
      </c>
      <c r="O80" s="25"/>
    </row>
    <row r="81" spans="1:15" ht="16.5" hidden="1" customHeight="1">
      <c r="A81" s="21"/>
      <c r="B81" s="53" t="s">
        <v>46</v>
      </c>
      <c r="C81" s="23"/>
      <c r="D81" s="23">
        <f t="shared" si="16"/>
        <v>0</v>
      </c>
      <c r="E81" s="23"/>
      <c r="F81" s="23"/>
      <c r="G81" s="23"/>
      <c r="H81" s="23"/>
      <c r="I81" s="23"/>
      <c r="J81" s="23"/>
      <c r="K81" s="23"/>
      <c r="L81" s="23"/>
      <c r="M81" s="23"/>
      <c r="N81" s="23">
        <f t="shared" si="17"/>
        <v>0</v>
      </c>
      <c r="O81" s="25"/>
    </row>
    <row r="82" spans="1:15" ht="16.5" hidden="1" customHeight="1">
      <c r="A82" s="21"/>
      <c r="B82" s="53" t="s">
        <v>47</v>
      </c>
      <c r="C82" s="23"/>
      <c r="D82" s="23">
        <f t="shared" si="16"/>
        <v>0</v>
      </c>
      <c r="E82" s="23"/>
      <c r="F82" s="23"/>
      <c r="G82" s="23"/>
      <c r="H82" s="23"/>
      <c r="I82" s="23"/>
      <c r="J82" s="23"/>
      <c r="K82" s="23"/>
      <c r="L82" s="23"/>
      <c r="M82" s="23"/>
      <c r="N82" s="23">
        <f t="shared" si="17"/>
        <v>0</v>
      </c>
      <c r="O82" s="25"/>
    </row>
    <row r="83" spans="1:15" ht="16.5" hidden="1" customHeight="1">
      <c r="A83" s="21"/>
      <c r="B83" s="53" t="s">
        <v>48</v>
      </c>
      <c r="C83" s="23"/>
      <c r="D83" s="23">
        <f t="shared" si="16"/>
        <v>0</v>
      </c>
      <c r="E83" s="23"/>
      <c r="F83" s="23"/>
      <c r="G83" s="23"/>
      <c r="H83" s="23"/>
      <c r="I83" s="23"/>
      <c r="J83" s="23"/>
      <c r="K83" s="23"/>
      <c r="L83" s="23"/>
      <c r="M83" s="23"/>
      <c r="N83" s="23">
        <f t="shared" si="17"/>
        <v>0</v>
      </c>
      <c r="O83" s="25"/>
    </row>
    <row r="84" spans="1:15" ht="16.5" hidden="1" customHeight="1">
      <c r="A84" s="21"/>
      <c r="B84" s="53" t="s">
        <v>60</v>
      </c>
      <c r="C84" s="23"/>
      <c r="D84" s="23">
        <f t="shared" si="16"/>
        <v>0</v>
      </c>
      <c r="E84" s="23"/>
      <c r="F84" s="23"/>
      <c r="G84" s="23"/>
      <c r="H84" s="23"/>
      <c r="I84" s="23"/>
      <c r="J84" s="23"/>
      <c r="K84" s="23"/>
      <c r="L84" s="23"/>
      <c r="M84" s="23"/>
      <c r="N84" s="23">
        <f t="shared" si="17"/>
        <v>0</v>
      </c>
      <c r="O84" s="25"/>
    </row>
    <row r="85" spans="1:15">
      <c r="A85" s="21"/>
      <c r="B85" s="53" t="s">
        <v>74</v>
      </c>
      <c r="C85" s="23">
        <v>97700000</v>
      </c>
      <c r="D85" s="23">
        <f t="shared" si="16"/>
        <v>97700000</v>
      </c>
      <c r="E85" s="23"/>
      <c r="F85" s="23"/>
      <c r="G85" s="23"/>
      <c r="H85" s="23"/>
      <c r="I85" s="23"/>
      <c r="J85" s="23"/>
      <c r="K85" s="23"/>
      <c r="L85" s="23">
        <f>C85</f>
        <v>97700000</v>
      </c>
      <c r="M85" s="23"/>
      <c r="N85" s="23">
        <f t="shared" si="17"/>
        <v>0</v>
      </c>
      <c r="O85" s="25"/>
    </row>
    <row r="86" spans="1:15" ht="28">
      <c r="A86" s="21"/>
      <c r="B86" s="53" t="s">
        <v>78</v>
      </c>
      <c r="C86" s="23">
        <v>147000000</v>
      </c>
      <c r="D86" s="23">
        <f t="shared" si="16"/>
        <v>147000000</v>
      </c>
      <c r="E86" s="23"/>
      <c r="F86" s="23"/>
      <c r="G86" s="23"/>
      <c r="H86" s="23"/>
      <c r="I86" s="23"/>
      <c r="J86" s="23"/>
      <c r="K86" s="23">
        <f>C86</f>
        <v>147000000</v>
      </c>
      <c r="L86" s="23"/>
      <c r="M86" s="23"/>
      <c r="N86" s="23">
        <f t="shared" si="17"/>
        <v>147000000</v>
      </c>
      <c r="O86" s="25"/>
    </row>
    <row r="87" spans="1:15" ht="33" hidden="1" customHeight="1">
      <c r="A87" s="21"/>
      <c r="B87" s="53" t="s">
        <v>92</v>
      </c>
      <c r="C87" s="23"/>
      <c r="D87" s="23">
        <f t="shared" si="16"/>
        <v>0</v>
      </c>
      <c r="E87" s="23"/>
      <c r="F87" s="23"/>
      <c r="G87" s="23"/>
      <c r="H87" s="23"/>
      <c r="I87" s="23"/>
      <c r="J87" s="23"/>
      <c r="K87" s="23"/>
      <c r="L87" s="23"/>
      <c r="M87" s="23"/>
      <c r="N87" s="23">
        <f t="shared" si="17"/>
        <v>0</v>
      </c>
      <c r="O87" s="25"/>
    </row>
    <row r="88" spans="1:15" ht="16.5" hidden="1" customHeight="1">
      <c r="A88" s="21"/>
      <c r="B88" s="53" t="s">
        <v>106</v>
      </c>
      <c r="C88" s="23"/>
      <c r="D88" s="23">
        <f t="shared" si="16"/>
        <v>0</v>
      </c>
      <c r="E88" s="23"/>
      <c r="F88" s="23"/>
      <c r="G88" s="23"/>
      <c r="H88" s="23"/>
      <c r="I88" s="23"/>
      <c r="J88" s="23"/>
      <c r="K88" s="23"/>
      <c r="L88" s="23"/>
      <c r="M88" s="23"/>
      <c r="N88" s="23">
        <f t="shared" si="17"/>
        <v>0</v>
      </c>
      <c r="O88" s="25"/>
    </row>
    <row r="89" spans="1:15" ht="16.5" hidden="1" customHeight="1">
      <c r="A89" s="21"/>
      <c r="B89" s="53"/>
      <c r="C89" s="23"/>
      <c r="D89" s="23">
        <f t="shared" si="16"/>
        <v>0</v>
      </c>
      <c r="E89" s="23"/>
      <c r="F89" s="23"/>
      <c r="G89" s="23"/>
      <c r="H89" s="23"/>
      <c r="I89" s="23"/>
      <c r="J89" s="23"/>
      <c r="K89" s="23"/>
      <c r="L89" s="23"/>
      <c r="M89" s="23"/>
      <c r="N89" s="23">
        <f t="shared" si="17"/>
        <v>0</v>
      </c>
      <c r="O89" s="25"/>
    </row>
    <row r="90" spans="1:15" ht="16.5" hidden="1" customHeight="1">
      <c r="A90" s="21"/>
      <c r="B90" s="53"/>
      <c r="C90" s="23"/>
      <c r="D90" s="23">
        <f t="shared" si="16"/>
        <v>0</v>
      </c>
      <c r="E90" s="23"/>
      <c r="F90" s="23"/>
      <c r="G90" s="23"/>
      <c r="H90" s="23"/>
      <c r="I90" s="23"/>
      <c r="J90" s="23"/>
      <c r="K90" s="23"/>
      <c r="L90" s="23"/>
      <c r="M90" s="23"/>
      <c r="N90" s="23">
        <f t="shared" si="17"/>
        <v>0</v>
      </c>
      <c r="O90" s="25"/>
    </row>
    <row r="91" spans="1:15" ht="16.5" hidden="1" customHeight="1">
      <c r="A91" s="21"/>
      <c r="B91" s="53"/>
      <c r="C91" s="23"/>
      <c r="D91" s="23">
        <f t="shared" si="16"/>
        <v>0</v>
      </c>
      <c r="E91" s="23"/>
      <c r="F91" s="23"/>
      <c r="G91" s="23"/>
      <c r="H91" s="23"/>
      <c r="I91" s="23"/>
      <c r="J91" s="23"/>
      <c r="K91" s="23"/>
      <c r="L91" s="23"/>
      <c r="M91" s="23"/>
      <c r="N91" s="23">
        <f t="shared" si="17"/>
        <v>0</v>
      </c>
      <c r="O91" s="25"/>
    </row>
    <row r="92" spans="1:15" ht="16.5" hidden="1" customHeight="1">
      <c r="A92" s="21"/>
      <c r="B92" s="53"/>
      <c r="C92" s="23"/>
      <c r="D92" s="23">
        <f t="shared" si="16"/>
        <v>0</v>
      </c>
      <c r="E92" s="23"/>
      <c r="F92" s="23"/>
      <c r="G92" s="23"/>
      <c r="H92" s="23"/>
      <c r="I92" s="23"/>
      <c r="J92" s="23"/>
      <c r="K92" s="23"/>
      <c r="L92" s="23"/>
      <c r="M92" s="23"/>
      <c r="N92" s="23">
        <f t="shared" si="17"/>
        <v>0</v>
      </c>
      <c r="O92" s="25"/>
    </row>
    <row r="93" spans="1:15" s="27" customFormat="1" ht="28">
      <c r="A93" s="40" t="s">
        <v>14</v>
      </c>
      <c r="B93" s="41" t="s">
        <v>16</v>
      </c>
      <c r="C93" s="42">
        <f t="shared" ref="C93:M93" si="19">SUM(C94:C105)</f>
        <v>370000000</v>
      </c>
      <c r="D93" s="42">
        <f t="shared" si="16"/>
        <v>370000000</v>
      </c>
      <c r="E93" s="42">
        <f t="shared" si="19"/>
        <v>0</v>
      </c>
      <c r="F93" s="42">
        <f t="shared" si="19"/>
        <v>0</v>
      </c>
      <c r="G93" s="42">
        <f t="shared" si="19"/>
        <v>0</v>
      </c>
      <c r="H93" s="42">
        <f t="shared" si="19"/>
        <v>0</v>
      </c>
      <c r="I93" s="42">
        <f t="shared" si="19"/>
        <v>370000000</v>
      </c>
      <c r="J93" s="42">
        <f t="shared" si="19"/>
        <v>0</v>
      </c>
      <c r="K93" s="42">
        <f t="shared" si="19"/>
        <v>0</v>
      </c>
      <c r="L93" s="42">
        <f t="shared" si="19"/>
        <v>0</v>
      </c>
      <c r="M93" s="42">
        <f t="shared" si="19"/>
        <v>0</v>
      </c>
      <c r="N93" s="42">
        <f t="shared" si="17"/>
        <v>370000000</v>
      </c>
      <c r="O93" s="25" t="e">
        <f>#REF!-#REF!</f>
        <v>#REF!</v>
      </c>
    </row>
    <row r="94" spans="1:15" ht="33" hidden="1" customHeight="1">
      <c r="A94" s="54"/>
      <c r="B94" s="53" t="s">
        <v>32</v>
      </c>
      <c r="C94" s="23"/>
      <c r="D94" s="23">
        <f t="shared" si="16"/>
        <v>0</v>
      </c>
      <c r="E94" s="23"/>
      <c r="F94" s="23"/>
      <c r="G94" s="23"/>
      <c r="H94" s="23"/>
      <c r="I94" s="23"/>
      <c r="J94" s="23"/>
      <c r="K94" s="23"/>
      <c r="L94" s="23"/>
      <c r="M94" s="23"/>
      <c r="N94" s="23">
        <f t="shared" si="17"/>
        <v>0</v>
      </c>
      <c r="O94" s="25"/>
    </row>
    <row r="95" spans="1:15">
      <c r="A95" s="54"/>
      <c r="B95" s="53" t="s">
        <v>34</v>
      </c>
      <c r="C95" s="23">
        <v>350000000</v>
      </c>
      <c r="D95" s="23">
        <f t="shared" si="16"/>
        <v>350000000</v>
      </c>
      <c r="E95" s="23"/>
      <c r="F95" s="23"/>
      <c r="G95" s="23"/>
      <c r="H95" s="23"/>
      <c r="I95" s="23">
        <f>C95</f>
        <v>350000000</v>
      </c>
      <c r="J95" s="23"/>
      <c r="K95" s="23"/>
      <c r="L95" s="23"/>
      <c r="M95" s="23"/>
      <c r="N95" s="23">
        <f t="shared" si="17"/>
        <v>350000000</v>
      </c>
      <c r="O95" s="25" t="s">
        <v>116</v>
      </c>
    </row>
    <row r="96" spans="1:15" ht="16.5" hidden="1" customHeight="1">
      <c r="A96" s="54"/>
      <c r="B96" s="53" t="s">
        <v>81</v>
      </c>
      <c r="C96" s="23"/>
      <c r="D96" s="23">
        <f t="shared" si="16"/>
        <v>0</v>
      </c>
      <c r="E96" s="23"/>
      <c r="F96" s="23"/>
      <c r="G96" s="23"/>
      <c r="H96" s="23"/>
      <c r="I96" s="23"/>
      <c r="J96" s="23"/>
      <c r="K96" s="23"/>
      <c r="L96" s="23"/>
      <c r="M96" s="23"/>
      <c r="N96" s="23">
        <f t="shared" si="17"/>
        <v>0</v>
      </c>
      <c r="O96" s="25"/>
    </row>
    <row r="97" spans="1:15" ht="33" hidden="1" customHeight="1">
      <c r="A97" s="54"/>
      <c r="B97" s="53" t="s">
        <v>86</v>
      </c>
      <c r="C97" s="23"/>
      <c r="D97" s="23">
        <f t="shared" si="16"/>
        <v>0</v>
      </c>
      <c r="E97" s="23"/>
      <c r="F97" s="23"/>
      <c r="G97" s="23"/>
      <c r="H97" s="23"/>
      <c r="I97" s="23"/>
      <c r="J97" s="23"/>
      <c r="K97" s="23"/>
      <c r="L97" s="23"/>
      <c r="M97" s="23"/>
      <c r="N97" s="23">
        <f t="shared" si="17"/>
        <v>0</v>
      </c>
      <c r="O97" s="25" t="s">
        <v>117</v>
      </c>
    </row>
    <row r="98" spans="1:15" ht="42">
      <c r="A98" s="54"/>
      <c r="B98" s="55" t="s">
        <v>82</v>
      </c>
      <c r="C98" s="23">
        <v>20000000</v>
      </c>
      <c r="D98" s="23">
        <f t="shared" si="16"/>
        <v>20000000</v>
      </c>
      <c r="E98" s="23"/>
      <c r="F98" s="23"/>
      <c r="G98" s="23"/>
      <c r="H98" s="23"/>
      <c r="I98" s="23">
        <f>C98</f>
        <v>20000000</v>
      </c>
      <c r="J98" s="23"/>
      <c r="K98" s="23"/>
      <c r="L98" s="23"/>
      <c r="M98" s="23"/>
      <c r="N98" s="23">
        <f t="shared" si="17"/>
        <v>20000000</v>
      </c>
      <c r="O98" s="25"/>
    </row>
    <row r="99" spans="1:15" ht="33" hidden="1" customHeight="1">
      <c r="A99" s="54"/>
      <c r="B99" s="55" t="s">
        <v>83</v>
      </c>
      <c r="C99" s="23"/>
      <c r="D99" s="23">
        <f t="shared" si="16"/>
        <v>0</v>
      </c>
      <c r="E99" s="23"/>
      <c r="F99" s="23"/>
      <c r="G99" s="23"/>
      <c r="H99" s="23"/>
      <c r="I99" s="23"/>
      <c r="J99" s="23"/>
      <c r="K99" s="23"/>
      <c r="L99" s="23"/>
      <c r="M99" s="23"/>
      <c r="N99" s="23">
        <f t="shared" si="17"/>
        <v>0</v>
      </c>
      <c r="O99" s="25"/>
    </row>
    <row r="100" spans="1:15" ht="16.5" hidden="1" customHeight="1">
      <c r="A100" s="54"/>
      <c r="B100" s="55" t="s">
        <v>84</v>
      </c>
      <c r="C100" s="23"/>
      <c r="D100" s="23">
        <f t="shared" si="16"/>
        <v>0</v>
      </c>
      <c r="E100" s="23"/>
      <c r="F100" s="23"/>
      <c r="G100" s="23"/>
      <c r="H100" s="23"/>
      <c r="I100" s="23"/>
      <c r="J100" s="23"/>
      <c r="K100" s="23"/>
      <c r="L100" s="23"/>
      <c r="M100" s="23"/>
      <c r="N100" s="23">
        <f t="shared" si="17"/>
        <v>0</v>
      </c>
      <c r="O100" s="25"/>
    </row>
    <row r="101" spans="1:15" ht="16.5" hidden="1" customHeight="1">
      <c r="A101" s="54"/>
      <c r="B101" s="22" t="s">
        <v>44</v>
      </c>
      <c r="C101" s="23"/>
      <c r="D101" s="23">
        <f t="shared" si="16"/>
        <v>0</v>
      </c>
      <c r="E101" s="23"/>
      <c r="F101" s="23"/>
      <c r="G101" s="23"/>
      <c r="H101" s="23"/>
      <c r="I101" s="23"/>
      <c r="J101" s="23"/>
      <c r="K101" s="23"/>
      <c r="L101" s="23"/>
      <c r="M101" s="23"/>
      <c r="N101" s="23">
        <f t="shared" si="17"/>
        <v>0</v>
      </c>
      <c r="O101" s="25"/>
    </row>
    <row r="102" spans="1:15" ht="16.5" hidden="1" customHeight="1">
      <c r="A102" s="54"/>
      <c r="B102" s="55"/>
      <c r="C102" s="23"/>
      <c r="D102" s="23">
        <f t="shared" si="16"/>
        <v>0</v>
      </c>
      <c r="E102" s="23"/>
      <c r="F102" s="23"/>
      <c r="G102" s="23"/>
      <c r="H102" s="23"/>
      <c r="I102" s="23"/>
      <c r="J102" s="23"/>
      <c r="K102" s="23"/>
      <c r="L102" s="23"/>
      <c r="M102" s="23"/>
      <c r="N102" s="23">
        <f t="shared" si="17"/>
        <v>0</v>
      </c>
      <c r="O102" s="25"/>
    </row>
    <row r="103" spans="1:15" ht="16.5" hidden="1" customHeight="1">
      <c r="A103" s="54"/>
      <c r="B103" s="55"/>
      <c r="C103" s="23"/>
      <c r="D103" s="23">
        <f t="shared" si="16"/>
        <v>0</v>
      </c>
      <c r="E103" s="23"/>
      <c r="F103" s="23"/>
      <c r="G103" s="23"/>
      <c r="H103" s="23"/>
      <c r="I103" s="23"/>
      <c r="J103" s="23"/>
      <c r="K103" s="23"/>
      <c r="L103" s="23"/>
      <c r="M103" s="23"/>
      <c r="N103" s="23">
        <f t="shared" si="17"/>
        <v>0</v>
      </c>
      <c r="O103" s="25"/>
    </row>
    <row r="104" spans="1:15" ht="16.5" hidden="1" customHeight="1">
      <c r="A104" s="54"/>
      <c r="B104" s="22"/>
      <c r="C104" s="23"/>
      <c r="D104" s="23">
        <f t="shared" si="16"/>
        <v>0</v>
      </c>
      <c r="E104" s="23"/>
      <c r="F104" s="23"/>
      <c r="G104" s="23"/>
      <c r="H104" s="23"/>
      <c r="I104" s="23"/>
      <c r="J104" s="23"/>
      <c r="K104" s="23"/>
      <c r="L104" s="23"/>
      <c r="M104" s="23"/>
      <c r="N104" s="23">
        <f t="shared" si="17"/>
        <v>0</v>
      </c>
      <c r="O104" s="25"/>
    </row>
    <row r="105" spans="1:15" ht="16.5" hidden="1" customHeight="1">
      <c r="A105" s="54"/>
      <c r="B105" s="55"/>
      <c r="C105" s="23"/>
      <c r="D105" s="23">
        <f t="shared" ref="D105:D120" si="20">SUM(E105:M105)</f>
        <v>0</v>
      </c>
      <c r="E105" s="23"/>
      <c r="F105" s="23"/>
      <c r="G105" s="23"/>
      <c r="H105" s="23"/>
      <c r="I105" s="23"/>
      <c r="J105" s="23"/>
      <c r="K105" s="23"/>
      <c r="L105" s="23"/>
      <c r="M105" s="23"/>
      <c r="N105" s="23">
        <f t="shared" si="17"/>
        <v>0</v>
      </c>
      <c r="O105" s="25"/>
    </row>
    <row r="106" spans="1:15" s="27" customFormat="1" ht="28">
      <c r="A106" s="40" t="s">
        <v>29</v>
      </c>
      <c r="B106" s="41" t="s">
        <v>75</v>
      </c>
      <c r="C106" s="42">
        <f t="shared" ref="C106:H106" si="21">SUM(C107:C119)-C116</f>
        <v>223000000</v>
      </c>
      <c r="D106" s="42">
        <f t="shared" si="20"/>
        <v>223000000</v>
      </c>
      <c r="E106" s="42">
        <f t="shared" si="21"/>
        <v>0</v>
      </c>
      <c r="F106" s="42">
        <f t="shared" si="21"/>
        <v>0</v>
      </c>
      <c r="G106" s="42">
        <f t="shared" si="21"/>
        <v>0</v>
      </c>
      <c r="H106" s="42">
        <f t="shared" si="21"/>
        <v>0</v>
      </c>
      <c r="I106" s="42">
        <f>SUM(I107:I119)-I116</f>
        <v>0</v>
      </c>
      <c r="J106" s="42">
        <f>SUM(J107:J119)-J116</f>
        <v>223000000</v>
      </c>
      <c r="K106" s="42">
        <f>SUM(K107:K119)-K116</f>
        <v>0</v>
      </c>
      <c r="L106" s="42">
        <f>SUM(L107:L119)-L116</f>
        <v>0</v>
      </c>
      <c r="M106" s="42">
        <f>SUM(M107:M119)-M116</f>
        <v>0</v>
      </c>
      <c r="N106" s="42">
        <f t="shared" si="17"/>
        <v>0</v>
      </c>
      <c r="O106" s="25"/>
    </row>
    <row r="107" spans="1:15" ht="28">
      <c r="A107" s="54"/>
      <c r="B107" s="53" t="s">
        <v>30</v>
      </c>
      <c r="C107" s="23">
        <v>223000000</v>
      </c>
      <c r="D107" s="23">
        <f t="shared" si="20"/>
        <v>223000000</v>
      </c>
      <c r="E107" s="23"/>
      <c r="F107" s="23"/>
      <c r="G107" s="23"/>
      <c r="H107" s="23"/>
      <c r="I107" s="23"/>
      <c r="J107" s="23">
        <f>C107</f>
        <v>223000000</v>
      </c>
      <c r="K107" s="23"/>
      <c r="L107" s="23"/>
      <c r="M107" s="23"/>
      <c r="N107" s="23">
        <f t="shared" si="17"/>
        <v>0</v>
      </c>
      <c r="O107" s="25"/>
    </row>
    <row r="108" spans="1:15" ht="16.5" hidden="1" customHeight="1">
      <c r="A108" s="54"/>
      <c r="B108" s="53" t="s">
        <v>31</v>
      </c>
      <c r="C108" s="23"/>
      <c r="D108" s="23">
        <f t="shared" si="20"/>
        <v>0</v>
      </c>
      <c r="E108" s="23"/>
      <c r="F108" s="23"/>
      <c r="G108" s="23"/>
      <c r="H108" s="23"/>
      <c r="I108" s="23"/>
      <c r="J108" s="23"/>
      <c r="K108" s="23"/>
      <c r="L108" s="23"/>
      <c r="M108" s="23"/>
      <c r="N108" s="23">
        <f t="shared" si="17"/>
        <v>0</v>
      </c>
      <c r="O108" s="25" t="s">
        <v>118</v>
      </c>
    </row>
    <row r="109" spans="1:15" ht="16.5" hidden="1" customHeight="1">
      <c r="A109" s="54"/>
      <c r="B109" s="53" t="s">
        <v>33</v>
      </c>
      <c r="C109" s="23"/>
      <c r="D109" s="23">
        <f t="shared" si="20"/>
        <v>0</v>
      </c>
      <c r="E109" s="23"/>
      <c r="F109" s="23"/>
      <c r="G109" s="23"/>
      <c r="H109" s="23"/>
      <c r="I109" s="23"/>
      <c r="J109" s="23"/>
      <c r="K109" s="23"/>
      <c r="L109" s="23"/>
      <c r="M109" s="23"/>
      <c r="N109" s="23">
        <f t="shared" si="17"/>
        <v>0</v>
      </c>
      <c r="O109" s="25"/>
    </row>
    <row r="110" spans="1:15" ht="33" hidden="1" customHeight="1">
      <c r="A110" s="54"/>
      <c r="B110" s="53" t="s">
        <v>35</v>
      </c>
      <c r="C110" s="23"/>
      <c r="D110" s="23">
        <f t="shared" si="20"/>
        <v>0</v>
      </c>
      <c r="E110" s="23"/>
      <c r="F110" s="23"/>
      <c r="G110" s="23"/>
      <c r="H110" s="23"/>
      <c r="I110" s="23"/>
      <c r="J110" s="23"/>
      <c r="K110" s="23"/>
      <c r="L110" s="23"/>
      <c r="M110" s="23"/>
      <c r="N110" s="23">
        <f t="shared" si="17"/>
        <v>0</v>
      </c>
      <c r="O110" s="25" t="s">
        <v>119</v>
      </c>
    </row>
    <row r="111" spans="1:15" ht="33" hidden="1" customHeight="1">
      <c r="A111" s="21"/>
      <c r="B111" s="53" t="s">
        <v>87</v>
      </c>
      <c r="C111" s="23"/>
      <c r="D111" s="23">
        <f t="shared" si="20"/>
        <v>0</v>
      </c>
      <c r="E111" s="23"/>
      <c r="F111" s="23"/>
      <c r="G111" s="23"/>
      <c r="H111" s="23"/>
      <c r="I111" s="23"/>
      <c r="J111" s="23"/>
      <c r="K111" s="23"/>
      <c r="L111" s="23"/>
      <c r="M111" s="23"/>
      <c r="N111" s="23">
        <f t="shared" si="17"/>
        <v>0</v>
      </c>
      <c r="O111" s="25"/>
    </row>
    <row r="112" spans="1:15" ht="33" hidden="1" customHeight="1">
      <c r="A112" s="54"/>
      <c r="B112" s="53" t="s">
        <v>88</v>
      </c>
      <c r="C112" s="23"/>
      <c r="D112" s="23">
        <f t="shared" si="20"/>
        <v>0</v>
      </c>
      <c r="E112" s="23"/>
      <c r="F112" s="23"/>
      <c r="G112" s="23"/>
      <c r="H112" s="23"/>
      <c r="I112" s="23"/>
      <c r="J112" s="23"/>
      <c r="K112" s="23"/>
      <c r="L112" s="23"/>
      <c r="M112" s="23"/>
      <c r="N112" s="23">
        <f t="shared" si="17"/>
        <v>0</v>
      </c>
      <c r="O112" s="25"/>
    </row>
    <row r="113" spans="1:15" ht="16.5" hidden="1" customHeight="1">
      <c r="A113" s="54"/>
      <c r="B113" s="22" t="s">
        <v>8</v>
      </c>
      <c r="C113" s="23"/>
      <c r="D113" s="23">
        <f t="shared" si="20"/>
        <v>0</v>
      </c>
      <c r="E113" s="23"/>
      <c r="F113" s="23"/>
      <c r="G113" s="23"/>
      <c r="H113" s="23"/>
      <c r="I113" s="23"/>
      <c r="J113" s="23"/>
      <c r="K113" s="23"/>
      <c r="L113" s="23"/>
      <c r="M113" s="23"/>
      <c r="N113" s="23">
        <f t="shared" si="17"/>
        <v>0</v>
      </c>
      <c r="O113" s="25"/>
    </row>
    <row r="114" spans="1:15" ht="16.5" hidden="1" customHeight="1">
      <c r="A114" s="54"/>
      <c r="B114" s="22" t="s">
        <v>56</v>
      </c>
      <c r="C114" s="23">
        <f>C115+C116</f>
        <v>0</v>
      </c>
      <c r="D114" s="23">
        <f t="shared" si="20"/>
        <v>0</v>
      </c>
      <c r="E114" s="23">
        <f t="shared" ref="E114:M114" si="22">E115+E116</f>
        <v>0</v>
      </c>
      <c r="F114" s="23">
        <f t="shared" si="22"/>
        <v>0</v>
      </c>
      <c r="G114" s="23">
        <f t="shared" si="22"/>
        <v>0</v>
      </c>
      <c r="H114" s="23">
        <f t="shared" si="22"/>
        <v>0</v>
      </c>
      <c r="I114" s="23">
        <f t="shared" si="22"/>
        <v>0</v>
      </c>
      <c r="J114" s="23">
        <f t="shared" si="22"/>
        <v>0</v>
      </c>
      <c r="K114" s="23">
        <f t="shared" si="22"/>
        <v>0</v>
      </c>
      <c r="L114" s="23"/>
      <c r="M114" s="23">
        <f t="shared" si="22"/>
        <v>0</v>
      </c>
      <c r="N114" s="23">
        <f t="shared" si="17"/>
        <v>0</v>
      </c>
      <c r="O114" s="25"/>
    </row>
    <row r="115" spans="1:15" ht="16.5" hidden="1" customHeight="1">
      <c r="A115" s="54"/>
      <c r="B115" s="22" t="s">
        <v>50</v>
      </c>
      <c r="C115" s="23"/>
      <c r="D115" s="23">
        <f t="shared" si="20"/>
        <v>0</v>
      </c>
      <c r="E115" s="23"/>
      <c r="F115" s="23"/>
      <c r="G115" s="23"/>
      <c r="H115" s="23"/>
      <c r="I115" s="23"/>
      <c r="J115" s="23"/>
      <c r="K115" s="23"/>
      <c r="L115" s="23"/>
      <c r="M115" s="23"/>
      <c r="N115" s="23">
        <f t="shared" si="17"/>
        <v>0</v>
      </c>
      <c r="O115" s="25"/>
    </row>
    <row r="116" spans="1:15" ht="16.5" hidden="1" customHeight="1">
      <c r="A116" s="54"/>
      <c r="B116" s="22" t="s">
        <v>51</v>
      </c>
      <c r="C116" s="23"/>
      <c r="D116" s="23">
        <f t="shared" si="20"/>
        <v>0</v>
      </c>
      <c r="E116" s="23"/>
      <c r="F116" s="23"/>
      <c r="G116" s="23"/>
      <c r="H116" s="23"/>
      <c r="I116" s="23"/>
      <c r="J116" s="23"/>
      <c r="K116" s="23"/>
      <c r="L116" s="23"/>
      <c r="M116" s="23"/>
      <c r="N116" s="23">
        <f t="shared" si="17"/>
        <v>0</v>
      </c>
      <c r="O116" s="25"/>
    </row>
    <row r="117" spans="1:15" ht="16.5" hidden="1" customHeight="1">
      <c r="A117" s="54"/>
      <c r="B117" s="22"/>
      <c r="C117" s="23"/>
      <c r="D117" s="23">
        <f t="shared" si="20"/>
        <v>0</v>
      </c>
      <c r="E117" s="23"/>
      <c r="F117" s="23"/>
      <c r="G117" s="23"/>
      <c r="H117" s="23"/>
      <c r="I117" s="23"/>
      <c r="J117" s="23"/>
      <c r="K117" s="23"/>
      <c r="L117" s="23"/>
      <c r="M117" s="23"/>
      <c r="N117" s="23">
        <f t="shared" si="17"/>
        <v>0</v>
      </c>
      <c r="O117" s="25"/>
    </row>
    <row r="118" spans="1:15" ht="16.5" hidden="1" customHeight="1">
      <c r="A118" s="54"/>
      <c r="B118" s="22"/>
      <c r="C118" s="23"/>
      <c r="D118" s="23">
        <f t="shared" si="20"/>
        <v>0</v>
      </c>
      <c r="E118" s="23"/>
      <c r="F118" s="23"/>
      <c r="G118" s="23"/>
      <c r="H118" s="23"/>
      <c r="I118" s="23"/>
      <c r="J118" s="23"/>
      <c r="K118" s="23"/>
      <c r="L118" s="23"/>
      <c r="M118" s="23"/>
      <c r="N118" s="23">
        <f t="shared" si="17"/>
        <v>0</v>
      </c>
      <c r="O118" s="25"/>
    </row>
    <row r="119" spans="1:15" ht="16.5" hidden="1" customHeight="1">
      <c r="A119" s="54"/>
      <c r="B119" s="55"/>
      <c r="C119" s="23"/>
      <c r="D119" s="23">
        <f t="shared" si="20"/>
        <v>0</v>
      </c>
      <c r="E119" s="23"/>
      <c r="F119" s="23"/>
      <c r="G119" s="23"/>
      <c r="H119" s="23"/>
      <c r="I119" s="23"/>
      <c r="J119" s="23"/>
      <c r="K119" s="23"/>
      <c r="L119" s="23"/>
      <c r="M119" s="23"/>
      <c r="N119" s="23">
        <f t="shared" si="17"/>
        <v>0</v>
      </c>
      <c r="O119" s="25"/>
    </row>
    <row r="120" spans="1:15">
      <c r="A120" s="56"/>
      <c r="B120" s="57"/>
      <c r="C120" s="58"/>
      <c r="D120" s="59">
        <f t="shared" si="20"/>
        <v>0</v>
      </c>
      <c r="E120" s="59"/>
      <c r="F120" s="59"/>
      <c r="G120" s="59"/>
      <c r="H120" s="59"/>
      <c r="I120" s="59"/>
      <c r="J120" s="59"/>
      <c r="K120" s="59"/>
      <c r="L120" s="59"/>
      <c r="M120" s="59"/>
      <c r="N120" s="59">
        <f t="shared" si="17"/>
        <v>0</v>
      </c>
      <c r="O120" s="25" t="e">
        <f>#REF!-#REF!</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9370078740157483" bottom="0.23622047244094491" header="0.19685039370078741" footer="0.19685039370078741"/>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343</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346491289017</v>
      </c>
      <c r="D12" s="70">
        <v>2869875364</v>
      </c>
      <c r="E12" s="70">
        <v>343621413653</v>
      </c>
      <c r="F12" s="70">
        <v>19169124289</v>
      </c>
      <c r="G12" s="70">
        <v>288241262491</v>
      </c>
      <c r="H12" s="70">
        <v>36211026873</v>
      </c>
      <c r="I12" s="70">
        <v>346491289017</v>
      </c>
      <c r="J12" s="70">
        <v>2869875364</v>
      </c>
      <c r="K12" s="70">
        <v>343621413653</v>
      </c>
      <c r="L12" s="70">
        <v>19169124289</v>
      </c>
      <c r="M12" s="70">
        <v>288241262491</v>
      </c>
      <c r="N12" s="70">
        <v>36211026873</v>
      </c>
    </row>
    <row r="13" spans="1:14" ht="10.75" customHeight="1">
      <c r="A13" s="158"/>
      <c r="B13" s="159" t="s">
        <v>318</v>
      </c>
      <c r="C13" s="69">
        <v>346491289017</v>
      </c>
      <c r="D13" s="70">
        <v>2869875364</v>
      </c>
      <c r="E13" s="70">
        <v>343621413653</v>
      </c>
      <c r="F13" s="70">
        <v>19169124289</v>
      </c>
      <c r="G13" s="70">
        <v>288241262491</v>
      </c>
      <c r="H13" s="70">
        <v>36211026873</v>
      </c>
      <c r="I13" s="70">
        <v>346491289017</v>
      </c>
      <c r="J13" s="70">
        <v>2869875364</v>
      </c>
      <c r="K13" s="70">
        <v>343621413653</v>
      </c>
      <c r="L13" s="70">
        <v>19169124289</v>
      </c>
      <c r="M13" s="70">
        <v>288241262491</v>
      </c>
      <c r="N13" s="70">
        <v>36211026873</v>
      </c>
    </row>
    <row r="14" spans="1:14" ht="10.75" customHeight="1">
      <c r="A14" s="160" t="s">
        <v>12</v>
      </c>
      <c r="B14" s="159" t="s">
        <v>317</v>
      </c>
      <c r="C14" s="69">
        <v>72792657891</v>
      </c>
      <c r="D14" s="70">
        <v>2869875364</v>
      </c>
      <c r="E14" s="70">
        <v>69922782527</v>
      </c>
      <c r="F14" s="70">
        <v>11073606289</v>
      </c>
      <c r="G14" s="70">
        <v>58286130360</v>
      </c>
      <c r="H14" s="70">
        <v>563045878</v>
      </c>
      <c r="I14" s="70">
        <v>72792657891</v>
      </c>
      <c r="J14" s="70">
        <v>2869875364</v>
      </c>
      <c r="K14" s="70">
        <v>69922782527</v>
      </c>
      <c r="L14" s="70">
        <v>11073606289</v>
      </c>
      <c r="M14" s="70">
        <v>58286130360</v>
      </c>
      <c r="N14" s="70">
        <v>563045878</v>
      </c>
    </row>
    <row r="15" spans="1:14" ht="10.75" customHeight="1">
      <c r="A15" s="158"/>
      <c r="B15" s="159" t="s">
        <v>316</v>
      </c>
      <c r="C15" s="69">
        <v>72792657891</v>
      </c>
      <c r="D15" s="70">
        <v>2869875364</v>
      </c>
      <c r="E15" s="70">
        <v>69922782527</v>
      </c>
      <c r="F15" s="70">
        <v>11073606289</v>
      </c>
      <c r="G15" s="70">
        <v>58286130360</v>
      </c>
      <c r="H15" s="70">
        <v>563045878</v>
      </c>
      <c r="I15" s="70">
        <v>72792657891</v>
      </c>
      <c r="J15" s="70">
        <v>2869875364</v>
      </c>
      <c r="K15" s="70">
        <v>69922782527</v>
      </c>
      <c r="L15" s="70">
        <v>11073606289</v>
      </c>
      <c r="M15" s="70">
        <v>58286130360</v>
      </c>
      <c r="N15" s="70">
        <v>563045878</v>
      </c>
    </row>
    <row r="16" spans="1:14" ht="10.75" customHeight="1">
      <c r="A16" s="160" t="s">
        <v>5</v>
      </c>
      <c r="B16" s="159" t="s">
        <v>315</v>
      </c>
      <c r="C16" s="69">
        <v>72792657891</v>
      </c>
      <c r="D16" s="70">
        <v>2869875364</v>
      </c>
      <c r="E16" s="70">
        <v>69922782527</v>
      </c>
      <c r="F16" s="70">
        <v>11073606289</v>
      </c>
      <c r="G16" s="70">
        <v>58286130360</v>
      </c>
      <c r="H16" s="70">
        <v>563045878</v>
      </c>
      <c r="I16" s="70">
        <v>72792657891</v>
      </c>
      <c r="J16" s="70">
        <v>2869875364</v>
      </c>
      <c r="K16" s="70">
        <v>69922782527</v>
      </c>
      <c r="L16" s="70">
        <v>11073606289</v>
      </c>
      <c r="M16" s="70">
        <v>58286130360</v>
      </c>
      <c r="N16" s="70">
        <v>563045878</v>
      </c>
    </row>
    <row r="17" spans="1:14" ht="10.75" customHeight="1">
      <c r="A17" s="160">
        <v>1</v>
      </c>
      <c r="B17" s="159" t="s">
        <v>314</v>
      </c>
      <c r="C17" s="69">
        <v>1677463231</v>
      </c>
      <c r="D17" s="70">
        <v>0</v>
      </c>
      <c r="E17" s="70">
        <v>1677463231</v>
      </c>
      <c r="F17" s="70">
        <v>707451504</v>
      </c>
      <c r="G17" s="70">
        <v>970011727</v>
      </c>
      <c r="H17" s="70">
        <v>0</v>
      </c>
      <c r="I17" s="70">
        <v>1677463231</v>
      </c>
      <c r="J17" s="70">
        <v>0</v>
      </c>
      <c r="K17" s="70">
        <v>1677463231</v>
      </c>
      <c r="L17" s="70">
        <v>707451504</v>
      </c>
      <c r="M17" s="70">
        <v>970011727</v>
      </c>
      <c r="N17" s="70">
        <v>0</v>
      </c>
    </row>
    <row r="18" spans="1:14" ht="10.75" customHeight="1">
      <c r="A18" s="160" t="s">
        <v>171</v>
      </c>
      <c r="B18" s="159" t="s">
        <v>313</v>
      </c>
      <c r="C18" s="69">
        <v>1366412978</v>
      </c>
      <c r="D18" s="70">
        <v>0</v>
      </c>
      <c r="E18" s="70">
        <v>1366412978</v>
      </c>
      <c r="F18" s="70">
        <v>432272107</v>
      </c>
      <c r="G18" s="70">
        <v>934140871</v>
      </c>
      <c r="H18" s="70">
        <v>0</v>
      </c>
      <c r="I18" s="70">
        <v>1366412978</v>
      </c>
      <c r="J18" s="70">
        <v>0</v>
      </c>
      <c r="K18" s="70">
        <v>1366412978</v>
      </c>
      <c r="L18" s="70">
        <v>432272107</v>
      </c>
      <c r="M18" s="70">
        <v>934140871</v>
      </c>
      <c r="N18" s="70">
        <v>0</v>
      </c>
    </row>
    <row r="19" spans="1:14" ht="10.75" customHeight="1">
      <c r="A19" s="160" t="s">
        <v>312</v>
      </c>
      <c r="B19" s="159" t="s">
        <v>296</v>
      </c>
      <c r="C19" s="69">
        <v>1365869478</v>
      </c>
      <c r="D19" s="70">
        <v>0</v>
      </c>
      <c r="E19" s="70">
        <v>1365869478</v>
      </c>
      <c r="F19" s="70">
        <v>431782957</v>
      </c>
      <c r="G19" s="70">
        <v>934086521</v>
      </c>
      <c r="H19" s="70">
        <v>0</v>
      </c>
      <c r="I19" s="70">
        <v>1365869478</v>
      </c>
      <c r="J19" s="70">
        <v>0</v>
      </c>
      <c r="K19" s="70">
        <v>1365869478</v>
      </c>
      <c r="L19" s="70">
        <v>431782957</v>
      </c>
      <c r="M19" s="70">
        <v>934086521</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5435</v>
      </c>
      <c r="D23" s="70">
        <v>0</v>
      </c>
      <c r="E23" s="70">
        <v>5435</v>
      </c>
      <c r="F23" s="70">
        <v>48915</v>
      </c>
      <c r="G23" s="70">
        <v>5435</v>
      </c>
      <c r="H23" s="70">
        <v>0</v>
      </c>
      <c r="I23" s="70">
        <v>5435</v>
      </c>
      <c r="J23" s="70">
        <v>0</v>
      </c>
      <c r="K23" s="70">
        <v>5435</v>
      </c>
      <c r="L23" s="70">
        <v>48915</v>
      </c>
      <c r="M23" s="70">
        <v>5435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311050253</v>
      </c>
      <c r="D29" s="70">
        <v>0</v>
      </c>
      <c r="E29" s="70">
        <v>311050253</v>
      </c>
      <c r="F29" s="70">
        <v>275179397</v>
      </c>
      <c r="G29" s="70">
        <v>35870856</v>
      </c>
      <c r="H29" s="70">
        <v>0</v>
      </c>
      <c r="I29" s="70">
        <v>311050253</v>
      </c>
      <c r="J29" s="70">
        <v>0</v>
      </c>
      <c r="K29" s="70">
        <v>311050253</v>
      </c>
      <c r="L29" s="70">
        <v>275179397</v>
      </c>
      <c r="M29" s="70">
        <v>35870856</v>
      </c>
      <c r="N29" s="70">
        <v>0</v>
      </c>
    </row>
    <row r="30" spans="1:14" ht="10.75" customHeight="1">
      <c r="A30" s="160" t="s">
        <v>306</v>
      </c>
      <c r="B30" s="159" t="s">
        <v>296</v>
      </c>
      <c r="C30" s="69">
        <v>20697362</v>
      </c>
      <c r="D30" s="70">
        <v>0</v>
      </c>
      <c r="E30" s="70">
        <v>20697362</v>
      </c>
      <c r="F30" s="70">
        <v>14514057</v>
      </c>
      <c r="G30" s="70">
        <v>6183305</v>
      </c>
      <c r="H30" s="70">
        <v>0</v>
      </c>
      <c r="I30" s="70">
        <v>20697362</v>
      </c>
      <c r="J30" s="70">
        <v>0</v>
      </c>
      <c r="K30" s="70">
        <v>20697362</v>
      </c>
      <c r="L30" s="70">
        <v>14514057</v>
      </c>
      <c r="M30" s="70">
        <v>6183305</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256075491</v>
      </c>
      <c r="D34" s="70">
        <v>0</v>
      </c>
      <c r="E34" s="70">
        <v>256075491</v>
      </c>
      <c r="F34" s="70">
        <v>226387940</v>
      </c>
      <c r="G34" s="70">
        <v>29687551</v>
      </c>
      <c r="H34" s="70">
        <v>0</v>
      </c>
      <c r="I34" s="70">
        <v>256075491</v>
      </c>
      <c r="J34" s="70">
        <v>0</v>
      </c>
      <c r="K34" s="70">
        <v>256075491</v>
      </c>
      <c r="L34" s="70">
        <v>226387940</v>
      </c>
      <c r="M34" s="70">
        <v>29687551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34277400</v>
      </c>
      <c r="D36" s="70">
        <v>0</v>
      </c>
      <c r="E36" s="70">
        <v>34277400</v>
      </c>
      <c r="F36" s="70">
        <v>34277400</v>
      </c>
      <c r="G36" s="70">
        <v>0</v>
      </c>
      <c r="H36" s="70">
        <v>0</v>
      </c>
      <c r="I36" s="70">
        <v>34277400</v>
      </c>
      <c r="J36" s="70">
        <v>0</v>
      </c>
      <c r="K36" s="70">
        <v>34277400</v>
      </c>
      <c r="L36" s="70">
        <v>34277400</v>
      </c>
      <c r="M36" s="70">
        <v>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61657028861</v>
      </c>
      <c r="D51" s="70">
        <v>0</v>
      </c>
      <c r="E51" s="70">
        <v>61657028861</v>
      </c>
      <c r="F51" s="70">
        <v>9530494859</v>
      </c>
      <c r="G51" s="70">
        <v>52126534002</v>
      </c>
      <c r="H51" s="70">
        <v>0</v>
      </c>
      <c r="I51" s="70">
        <v>61657028861</v>
      </c>
      <c r="J51" s="70">
        <v>0</v>
      </c>
      <c r="K51" s="70">
        <v>61657028861</v>
      </c>
      <c r="L51" s="70">
        <v>9530494859</v>
      </c>
      <c r="M51" s="70">
        <v>52126534002</v>
      </c>
      <c r="N51" s="70">
        <v>0</v>
      </c>
    </row>
    <row r="52" spans="1:14" ht="10.75" customHeight="1">
      <c r="A52" s="160" t="s">
        <v>297</v>
      </c>
      <c r="B52" s="159" t="s">
        <v>296</v>
      </c>
      <c r="C52" s="69">
        <v>43177653730</v>
      </c>
      <c r="D52" s="70">
        <v>0</v>
      </c>
      <c r="E52" s="70">
        <v>43177653730</v>
      </c>
      <c r="F52" s="70">
        <v>4317765228</v>
      </c>
      <c r="G52" s="70">
        <v>38859888502</v>
      </c>
      <c r="H52" s="70">
        <v>0</v>
      </c>
      <c r="I52" s="70">
        <v>43177653730</v>
      </c>
      <c r="J52" s="70">
        <v>0</v>
      </c>
      <c r="K52" s="70">
        <v>43177653730</v>
      </c>
      <c r="L52" s="70">
        <v>4317765228</v>
      </c>
      <c r="M52" s="70">
        <v>38859888502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13841681</v>
      </c>
      <c r="D54" s="70">
        <v>0</v>
      </c>
      <c r="E54" s="70">
        <v>13841681</v>
      </c>
      <c r="F54" s="70">
        <v>0</v>
      </c>
      <c r="G54" s="70">
        <v>13841681</v>
      </c>
      <c r="H54" s="70">
        <v>0</v>
      </c>
      <c r="I54" s="70">
        <v>13841681</v>
      </c>
      <c r="J54" s="70">
        <v>0</v>
      </c>
      <c r="K54" s="70">
        <v>13841681</v>
      </c>
      <c r="L54" s="70">
        <v>0</v>
      </c>
      <c r="M54" s="70">
        <v>13841681</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86406648</v>
      </c>
      <c r="D56" s="70">
        <v>0</v>
      </c>
      <c r="E56" s="70">
        <v>86406648</v>
      </c>
      <c r="F56" s="70">
        <v>8640659</v>
      </c>
      <c r="G56" s="70">
        <v>77765989</v>
      </c>
      <c r="H56" s="70">
        <v>0</v>
      </c>
      <c r="I56" s="70">
        <v>86406648</v>
      </c>
      <c r="J56" s="70">
        <v>0</v>
      </c>
      <c r="K56" s="70">
        <v>86406648</v>
      </c>
      <c r="L56" s="70">
        <v>8640659</v>
      </c>
      <c r="M56" s="70">
        <v>77765989</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18379126802</v>
      </c>
      <c r="D58" s="70">
        <v>0</v>
      </c>
      <c r="E58" s="70">
        <v>18379126802</v>
      </c>
      <c r="F58" s="70">
        <v>5204088972</v>
      </c>
      <c r="G58" s="70">
        <v>13175037830</v>
      </c>
      <c r="H58" s="70">
        <v>0</v>
      </c>
      <c r="I58" s="70">
        <v>18379126802</v>
      </c>
      <c r="J58" s="70">
        <v>0</v>
      </c>
      <c r="K58" s="70">
        <v>18379126802</v>
      </c>
      <c r="L58" s="70">
        <v>5204088972</v>
      </c>
      <c r="M58" s="70">
        <v>13175037830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17299802008</v>
      </c>
      <c r="D60" s="70">
        <v>0</v>
      </c>
      <c r="E60" s="70">
        <v>17299802008</v>
      </c>
      <c r="F60" s="70">
        <v>5189940568</v>
      </c>
      <c r="G60" s="70">
        <v>12109861440</v>
      </c>
      <c r="H60" s="70">
        <v>0</v>
      </c>
      <c r="I60" s="70">
        <v>17299802008</v>
      </c>
      <c r="J60" s="70">
        <v>0</v>
      </c>
      <c r="K60" s="70">
        <v>17299802008</v>
      </c>
      <c r="L60" s="70">
        <v>5189940568</v>
      </c>
      <c r="M60" s="70">
        <v>12109861440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1853132588</v>
      </c>
      <c r="D62" s="70">
        <v>0</v>
      </c>
      <c r="E62" s="70">
        <v>1853132588</v>
      </c>
      <c r="F62" s="70">
        <v>185313084</v>
      </c>
      <c r="G62" s="70">
        <v>1667819504</v>
      </c>
      <c r="H62" s="70">
        <v>0</v>
      </c>
      <c r="I62" s="70">
        <v>1853132588</v>
      </c>
      <c r="J62" s="70">
        <v>0</v>
      </c>
      <c r="K62" s="70">
        <v>1853132588</v>
      </c>
      <c r="L62" s="70">
        <v>185313084</v>
      </c>
      <c r="M62" s="70">
        <v>1667819504</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2705986188</v>
      </c>
      <c r="D66" s="70">
        <v>0</v>
      </c>
      <c r="E66" s="70">
        <v>2705986188</v>
      </c>
      <c r="F66" s="70">
        <v>0</v>
      </c>
      <c r="G66" s="70">
        <v>2514272652</v>
      </c>
      <c r="H66" s="70">
        <v>191713536</v>
      </c>
      <c r="I66" s="70">
        <v>2705986188</v>
      </c>
      <c r="J66" s="70">
        <v>0</v>
      </c>
      <c r="K66" s="70">
        <v>2705986188</v>
      </c>
      <c r="L66" s="70">
        <v>0</v>
      </c>
      <c r="M66" s="70">
        <v>2514272652</v>
      </c>
      <c r="N66" s="70">
        <v>191713536</v>
      </c>
    </row>
    <row r="67" spans="1:14" ht="10.75" customHeight="1">
      <c r="A67" s="160">
        <v>7</v>
      </c>
      <c r="B67" s="159" t="s">
        <v>431</v>
      </c>
      <c r="C67" s="69">
        <v>939951597</v>
      </c>
      <c r="D67" s="70">
        <v>376366772</v>
      </c>
      <c r="E67" s="70">
        <v>563584825</v>
      </c>
      <c r="F67" s="70">
        <v>0</v>
      </c>
      <c r="G67" s="70">
        <v>321135791</v>
      </c>
      <c r="H67" s="70">
        <v>242449034</v>
      </c>
      <c r="I67" s="70">
        <v>939951597</v>
      </c>
      <c r="J67" s="70">
        <v>376366772</v>
      </c>
      <c r="K67" s="70">
        <v>563584825</v>
      </c>
      <c r="L67" s="70">
        <v>0</v>
      </c>
      <c r="M67" s="70">
        <v>321135791</v>
      </c>
      <c r="N67" s="70">
        <v>242449034</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298418791</v>
      </c>
      <c r="D70" s="70">
        <v>0</v>
      </c>
      <c r="E70" s="70">
        <v>298418791</v>
      </c>
      <c r="F70" s="70">
        <v>0</v>
      </c>
      <c r="G70" s="70">
        <v>298418791</v>
      </c>
      <c r="H70" s="70">
        <v>0</v>
      </c>
      <c r="I70" s="70">
        <v>298418791</v>
      </c>
      <c r="J70" s="70">
        <v>0</v>
      </c>
      <c r="K70" s="70">
        <v>298418791</v>
      </c>
      <c r="L70" s="70">
        <v>0</v>
      </c>
      <c r="M70" s="70">
        <v>298418791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379366772</v>
      </c>
      <c r="D73" s="70">
        <v>376366772</v>
      </c>
      <c r="E73" s="70">
        <v>3000000</v>
      </c>
      <c r="F73" s="70">
        <v>0</v>
      </c>
      <c r="G73" s="70">
        <v>0</v>
      </c>
      <c r="H73" s="70">
        <v>3000000</v>
      </c>
      <c r="I73" s="70">
        <v>379366772</v>
      </c>
      <c r="J73" s="70">
        <v>376366772</v>
      </c>
      <c r="K73" s="70">
        <v>3000000</v>
      </c>
      <c r="L73" s="70">
        <v>0</v>
      </c>
      <c r="M73" s="70">
        <v>0</v>
      </c>
      <c r="N73" s="70">
        <v>3000000</v>
      </c>
    </row>
    <row r="74" spans="1:14" ht="10.75" customHeight="1">
      <c r="A74" s="160" t="s">
        <v>278</v>
      </c>
      <c r="B74" s="159" t="s">
        <v>434</v>
      </c>
      <c r="C74" s="69">
        <v>255790435</v>
      </c>
      <c r="D74" s="70">
        <v>0</v>
      </c>
      <c r="E74" s="70">
        <v>255790435</v>
      </c>
      <c r="F74" s="70">
        <v>0</v>
      </c>
      <c r="G74" s="70">
        <v>227790435</v>
      </c>
      <c r="H74" s="70">
        <v>28000000</v>
      </c>
      <c r="I74" s="70">
        <v>255790435</v>
      </c>
      <c r="J74" s="70">
        <v>0</v>
      </c>
      <c r="K74" s="70">
        <v>255790435</v>
      </c>
      <c r="L74" s="70">
        <v>0</v>
      </c>
      <c r="M74" s="70">
        <v>227790435</v>
      </c>
      <c r="N74" s="70">
        <v>28000000</v>
      </c>
    </row>
    <row r="75" spans="1:14" ht="10.75" customHeight="1">
      <c r="A75" s="160" t="s">
        <v>277</v>
      </c>
      <c r="B75" s="159" t="s">
        <v>435</v>
      </c>
      <c r="C75" s="69">
        <v>215495356</v>
      </c>
      <c r="D75" s="70">
        <v>0</v>
      </c>
      <c r="E75" s="70">
        <v>215495356</v>
      </c>
      <c r="F75" s="70">
        <v>0</v>
      </c>
      <c r="G75" s="70">
        <v>93345356</v>
      </c>
      <c r="H75" s="70">
        <v>122150000</v>
      </c>
      <c r="I75" s="70">
        <v>215495356</v>
      </c>
      <c r="J75" s="70">
        <v>0</v>
      </c>
      <c r="K75" s="70">
        <v>215495356</v>
      </c>
      <c r="L75" s="70">
        <v>0</v>
      </c>
      <c r="M75" s="70">
        <v>93345356</v>
      </c>
      <c r="N75" s="70">
        <v>122150000</v>
      </c>
    </row>
    <row r="76" spans="1:14" ht="10.75" customHeight="1">
      <c r="A76" s="160" t="s">
        <v>276</v>
      </c>
      <c r="B76" s="159" t="s">
        <v>436</v>
      </c>
      <c r="C76" s="69">
        <v>89299034</v>
      </c>
      <c r="D76" s="70">
        <v>0</v>
      </c>
      <c r="E76" s="70">
        <v>89299034</v>
      </c>
      <c r="F76" s="70">
        <v>0</v>
      </c>
      <c r="G76" s="70">
        <v>0</v>
      </c>
      <c r="H76" s="70">
        <v>89299034</v>
      </c>
      <c r="I76" s="70">
        <v>89299034</v>
      </c>
      <c r="J76" s="70">
        <v>0</v>
      </c>
      <c r="K76" s="70">
        <v>89299034</v>
      </c>
      <c r="L76" s="70">
        <v>0</v>
      </c>
      <c r="M76" s="70">
        <v>0</v>
      </c>
      <c r="N76" s="70">
        <v>89299034</v>
      </c>
    </row>
    <row r="77" spans="1:14" ht="10.75" customHeight="1">
      <c r="A77" s="160">
        <v>8</v>
      </c>
      <c r="B77" s="159" t="s">
        <v>437</v>
      </c>
      <c r="C77" s="69">
        <v>496403679</v>
      </c>
      <c r="D77" s="70">
        <v>0</v>
      </c>
      <c r="E77" s="70">
        <v>496403679</v>
      </c>
      <c r="F77" s="70">
        <v>61357784</v>
      </c>
      <c r="G77" s="70">
        <v>372162587</v>
      </c>
      <c r="H77" s="70">
        <v>62883308</v>
      </c>
      <c r="I77" s="70">
        <v>496403679</v>
      </c>
      <c r="J77" s="70">
        <v>0</v>
      </c>
      <c r="K77" s="70">
        <v>496403679</v>
      </c>
      <c r="L77" s="70">
        <v>61357784</v>
      </c>
      <c r="M77" s="70">
        <v>372162587</v>
      </c>
      <c r="N77" s="70">
        <v>62883308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51663308</v>
      </c>
      <c r="D79" s="70">
        <v>0</v>
      </c>
      <c r="E79" s="70">
        <v>51663308</v>
      </c>
      <c r="F79" s="70">
        <v>0</v>
      </c>
      <c r="G79" s="70">
        <v>0</v>
      </c>
      <c r="H79" s="70">
        <v>51663308</v>
      </c>
      <c r="I79" s="70">
        <v>51663308</v>
      </c>
      <c r="J79" s="70">
        <v>0</v>
      </c>
      <c r="K79" s="70">
        <v>51663308</v>
      </c>
      <c r="L79" s="70">
        <v>0</v>
      </c>
      <c r="M79" s="70">
        <v>0</v>
      </c>
      <c r="N79" s="70">
        <v>51663308</v>
      </c>
    </row>
    <row r="80" spans="1:14" ht="10.75" customHeight="1">
      <c r="A80" s="160" t="s">
        <v>271</v>
      </c>
      <c r="B80" s="159" t="s">
        <v>438</v>
      </c>
      <c r="C80" s="69">
        <v>99861771</v>
      </c>
      <c r="D80" s="70">
        <v>0</v>
      </c>
      <c r="E80" s="70">
        <v>99861771</v>
      </c>
      <c r="F80" s="70">
        <v>19972352</v>
      </c>
      <c r="G80" s="70">
        <v>79889419</v>
      </c>
      <c r="H80" s="70">
        <v>0</v>
      </c>
      <c r="I80" s="70">
        <v>99861771</v>
      </c>
      <c r="J80" s="70">
        <v>0</v>
      </c>
      <c r="K80" s="70">
        <v>99861771</v>
      </c>
      <c r="L80" s="70">
        <v>19972352</v>
      </c>
      <c r="M80" s="70">
        <v>79889419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344878600</v>
      </c>
      <c r="D83" s="70">
        <v>0</v>
      </c>
      <c r="E83" s="70">
        <v>344878600</v>
      </c>
      <c r="F83" s="70">
        <v>41385432</v>
      </c>
      <c r="G83" s="70">
        <v>292273168</v>
      </c>
      <c r="H83" s="70">
        <v>11220000</v>
      </c>
      <c r="I83" s="70">
        <v>344878600</v>
      </c>
      <c r="J83" s="70">
        <v>0</v>
      </c>
      <c r="K83" s="70">
        <v>344878600</v>
      </c>
      <c r="L83" s="70">
        <v>41385432</v>
      </c>
      <c r="M83" s="70">
        <v>292273168</v>
      </c>
      <c r="N83" s="70">
        <v>11220000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2120550899</v>
      </c>
      <c r="D92" s="70">
        <v>1592685741</v>
      </c>
      <c r="E92" s="70">
        <v>527865158</v>
      </c>
      <c r="F92" s="70">
        <v>485259602</v>
      </c>
      <c r="G92" s="70">
        <v>42605556</v>
      </c>
      <c r="H92" s="70">
        <v>0</v>
      </c>
      <c r="I92" s="70">
        <v>2120550899</v>
      </c>
      <c r="J92" s="70">
        <v>1592685741</v>
      </c>
      <c r="K92" s="70">
        <v>527865158</v>
      </c>
      <c r="L92" s="70">
        <v>485259602</v>
      </c>
      <c r="M92" s="70">
        <v>42605556</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2120550899</v>
      </c>
      <c r="D99" s="70">
        <v>1592685741</v>
      </c>
      <c r="E99" s="70">
        <v>527865158</v>
      </c>
      <c r="F99" s="70">
        <v>485259602</v>
      </c>
      <c r="G99" s="70">
        <v>42605556</v>
      </c>
      <c r="H99" s="70">
        <v>0</v>
      </c>
      <c r="I99" s="70">
        <v>2120550899</v>
      </c>
      <c r="J99" s="70">
        <v>1592685741</v>
      </c>
      <c r="K99" s="70">
        <v>527865158</v>
      </c>
      <c r="L99" s="70">
        <v>485259602</v>
      </c>
      <c r="M99" s="70">
        <v>42605556</v>
      </c>
      <c r="N99" s="70">
        <v>0</v>
      </c>
    </row>
    <row r="100" spans="1:14" ht="10.75" customHeight="1">
      <c r="A100" s="158"/>
      <c r="B100" s="159" t="s">
        <v>251</v>
      </c>
      <c r="C100" s="69">
        <v>2077945343</v>
      </c>
      <c r="D100" s="70">
        <v>1592685741</v>
      </c>
      <c r="E100" s="70">
        <v>485259602</v>
      </c>
      <c r="F100" s="70">
        <v>485259602</v>
      </c>
      <c r="G100" s="70">
        <v>0</v>
      </c>
      <c r="H100" s="70">
        <v>0</v>
      </c>
      <c r="I100" s="70">
        <v>2077945343</v>
      </c>
      <c r="J100" s="70">
        <v>1592685741</v>
      </c>
      <c r="K100" s="70">
        <v>485259602</v>
      </c>
      <c r="L100" s="70">
        <v>485259602</v>
      </c>
      <c r="M100" s="70">
        <v>0</v>
      </c>
      <c r="N100" s="70">
        <v>0</v>
      </c>
    </row>
    <row r="101" spans="1:14" ht="10.75" customHeight="1">
      <c r="A101" s="158"/>
      <c r="B101" s="159" t="s">
        <v>250</v>
      </c>
      <c r="C101" s="69">
        <v>42605556</v>
      </c>
      <c r="D101" s="70">
        <v>0</v>
      </c>
      <c r="E101" s="70">
        <v>42605556</v>
      </c>
      <c r="F101" s="70">
        <v>0</v>
      </c>
      <c r="G101" s="70">
        <v>42605556</v>
      </c>
      <c r="H101" s="70">
        <v>0</v>
      </c>
      <c r="I101" s="70">
        <v>42605556</v>
      </c>
      <c r="J101" s="70">
        <v>0</v>
      </c>
      <c r="K101" s="70">
        <v>42605556</v>
      </c>
      <c r="L101" s="70">
        <v>0</v>
      </c>
      <c r="M101" s="70">
        <v>42605556</v>
      </c>
      <c r="N101" s="70">
        <v>0</v>
      </c>
    </row>
    <row r="102" spans="1:14" ht="10.75" customHeight="1">
      <c r="A102" s="160">
        <v>11</v>
      </c>
      <c r="B102" s="159" t="s">
        <v>249</v>
      </c>
      <c r="C102" s="69">
        <v>1342140848</v>
      </c>
      <c r="D102" s="70">
        <v>900822851</v>
      </c>
      <c r="E102" s="70">
        <v>441317997</v>
      </c>
      <c r="F102" s="70">
        <v>103729456</v>
      </c>
      <c r="G102" s="70">
        <v>271588541</v>
      </c>
      <c r="H102" s="70">
        <v>66000000</v>
      </c>
      <c r="I102" s="70">
        <v>1342140848</v>
      </c>
      <c r="J102" s="70">
        <v>900822851</v>
      </c>
      <c r="K102" s="70">
        <v>441317997</v>
      </c>
      <c r="L102" s="70">
        <v>103729456</v>
      </c>
      <c r="M102" s="70">
        <v>271588541</v>
      </c>
      <c r="N102" s="70">
        <v>66000000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1021907716</v>
      </c>
      <c r="D104" s="70">
        <v>883967716</v>
      </c>
      <c r="E104" s="70">
        <v>137940000</v>
      </c>
      <c r="F104" s="70">
        <v>43500000</v>
      </c>
      <c r="G104" s="70">
        <v>28440000</v>
      </c>
      <c r="H104" s="70">
        <v>66000000</v>
      </c>
      <c r="I104" s="70">
        <v>1021907716</v>
      </c>
      <c r="J104" s="70">
        <v>883967716</v>
      </c>
      <c r="K104" s="70">
        <v>137940000</v>
      </c>
      <c r="L104" s="70">
        <v>43500000</v>
      </c>
      <c r="M104" s="70">
        <v>28440000</v>
      </c>
      <c r="N104" s="70">
        <v>66000000</v>
      </c>
    </row>
    <row r="105" spans="1:14" ht="10.75" customHeight="1">
      <c r="A105" s="158"/>
      <c r="B105" s="159" t="s">
        <v>244</v>
      </c>
      <c r="C105" s="69">
        <v>731400000</v>
      </c>
      <c r="D105" s="70">
        <v>721400000</v>
      </c>
      <c r="E105" s="70">
        <v>10000000</v>
      </c>
      <c r="F105" s="70">
        <v>0</v>
      </c>
      <c r="G105" s="70">
        <v>10000000</v>
      </c>
      <c r="H105" s="70">
        <v>0</v>
      </c>
      <c r="I105" s="70">
        <v>731400000</v>
      </c>
      <c r="J105" s="70">
        <v>721400000</v>
      </c>
      <c r="K105" s="70">
        <v>10000000</v>
      </c>
      <c r="L105" s="70">
        <v>0</v>
      </c>
      <c r="M105" s="70">
        <v>10000000</v>
      </c>
      <c r="N105" s="70">
        <v>0</v>
      </c>
    </row>
    <row r="106" spans="1:14" ht="10.75" customHeight="1">
      <c r="A106" s="158"/>
      <c r="B106" s="159" t="s">
        <v>243</v>
      </c>
      <c r="C106" s="69">
        <v>64582716</v>
      </c>
      <c r="D106" s="70">
        <v>61082716</v>
      </c>
      <c r="E106" s="70">
        <v>3500000</v>
      </c>
      <c r="F106" s="70">
        <v>3500000</v>
      </c>
      <c r="G106" s="70">
        <v>0</v>
      </c>
      <c r="H106" s="70">
        <v>0</v>
      </c>
      <c r="I106" s="70">
        <v>64582716</v>
      </c>
      <c r="J106" s="70">
        <v>61082716</v>
      </c>
      <c r="K106" s="70">
        <v>3500000</v>
      </c>
      <c r="L106" s="70">
        <v>3500000</v>
      </c>
      <c r="M106" s="70">
        <v>0</v>
      </c>
      <c r="N106" s="70">
        <v>0</v>
      </c>
    </row>
    <row r="107" spans="1:14" ht="10.75" customHeight="1">
      <c r="A107" s="160" t="s">
        <v>242</v>
      </c>
      <c r="B107" s="159" t="s">
        <v>241</v>
      </c>
      <c r="C107" s="69">
        <v>72787760</v>
      </c>
      <c r="D107" s="70">
        <v>7330000</v>
      </c>
      <c r="E107" s="70">
        <v>65457760</v>
      </c>
      <c r="F107" s="70">
        <v>0</v>
      </c>
      <c r="G107" s="70">
        <v>65457760</v>
      </c>
      <c r="H107" s="70">
        <v>0</v>
      </c>
      <c r="I107" s="70">
        <v>72787760</v>
      </c>
      <c r="J107" s="70">
        <v>7330000</v>
      </c>
      <c r="K107" s="70">
        <v>65457760</v>
      </c>
      <c r="L107" s="70">
        <v>0</v>
      </c>
      <c r="M107" s="70">
        <v>65457760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225262439</v>
      </c>
      <c r="D109" s="70">
        <v>6270000</v>
      </c>
      <c r="E109" s="70">
        <v>218992439</v>
      </c>
      <c r="F109" s="70">
        <v>60000000</v>
      </c>
      <c r="G109" s="70">
        <v>158992439</v>
      </c>
      <c r="H109" s="70">
        <v>0</v>
      </c>
      <c r="I109" s="70">
        <v>225262439</v>
      </c>
      <c r="J109" s="70">
        <v>6270000</v>
      </c>
      <c r="K109" s="70">
        <v>218992439</v>
      </c>
      <c r="L109" s="70">
        <v>60000000</v>
      </c>
      <c r="M109" s="70">
        <v>158992439</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22182933</v>
      </c>
      <c r="D113" s="70">
        <v>3255135</v>
      </c>
      <c r="E113" s="70">
        <v>18927798</v>
      </c>
      <c r="F113" s="70">
        <v>229456</v>
      </c>
      <c r="G113" s="70">
        <v>18698342</v>
      </c>
      <c r="H113" s="70">
        <v>0</v>
      </c>
      <c r="I113" s="70">
        <v>22182933</v>
      </c>
      <c r="J113" s="70">
        <v>3255135</v>
      </c>
      <c r="K113" s="70">
        <v>18927798</v>
      </c>
      <c r="L113" s="70">
        <v>229456</v>
      </c>
      <c r="M113" s="70">
        <v>18698342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241368301891</v>
      </c>
      <c r="D179" s="70">
        <v>0</v>
      </c>
      <c r="E179" s="70">
        <v>241368301891</v>
      </c>
      <c r="F179" s="70">
        <v>8095518000</v>
      </c>
      <c r="G179" s="70">
        <v>198239800000</v>
      </c>
      <c r="H179" s="70">
        <v>35032983891</v>
      </c>
      <c r="I179" s="70">
        <v>241368301891</v>
      </c>
      <c r="J179" s="70">
        <v>0</v>
      </c>
      <c r="K179" s="70">
        <v>241368301891</v>
      </c>
      <c r="L179" s="70">
        <v>8095518000</v>
      </c>
      <c r="M179" s="70">
        <v>198239800000</v>
      </c>
      <c r="N179" s="70">
        <v>35032983891</v>
      </c>
    </row>
    <row r="180" spans="1:14" ht="10.75" customHeight="1">
      <c r="A180" s="160" t="s">
        <v>5</v>
      </c>
      <c r="B180" s="159" t="s">
        <v>154</v>
      </c>
      <c r="C180" s="69">
        <v>233269083891</v>
      </c>
      <c r="D180" s="70">
        <v>0</v>
      </c>
      <c r="E180" s="70">
        <v>233269083891</v>
      </c>
      <c r="F180" s="70">
        <v>0</v>
      </c>
      <c r="G180" s="70">
        <v>198236100000</v>
      </c>
      <c r="H180" s="70">
        <v>35032983891</v>
      </c>
      <c r="I180" s="70">
        <v>233269083891</v>
      </c>
      <c r="J180" s="70">
        <v>0</v>
      </c>
      <c r="K180" s="70">
        <v>233269083891</v>
      </c>
      <c r="L180" s="70">
        <v>0</v>
      </c>
      <c r="M180" s="70">
        <v>198236100000</v>
      </c>
      <c r="N180" s="70">
        <v>35032983891</v>
      </c>
    </row>
    <row r="181" spans="1:14" ht="10.75" customHeight="1">
      <c r="A181" s="160">
        <v>1</v>
      </c>
      <c r="B181" s="159" t="s">
        <v>153</v>
      </c>
      <c r="C181" s="69">
        <v>193074617000</v>
      </c>
      <c r="D181" s="70">
        <v>0</v>
      </c>
      <c r="E181" s="70">
        <v>193074617000</v>
      </c>
      <c r="F181" s="70">
        <v>0</v>
      </c>
      <c r="G181" s="70">
        <v>162303000000</v>
      </c>
      <c r="H181" s="70">
        <v>30771617000</v>
      </c>
      <c r="I181" s="70">
        <v>193074617000</v>
      </c>
      <c r="J181" s="70">
        <v>0</v>
      </c>
      <c r="K181" s="70">
        <v>193074617000</v>
      </c>
      <c r="L181" s="70">
        <v>0</v>
      </c>
      <c r="M181" s="70">
        <v>162303000000</v>
      </c>
      <c r="N181" s="70">
        <v>30771617000</v>
      </c>
    </row>
    <row r="182" spans="1:14" ht="10.75" customHeight="1">
      <c r="A182" s="160">
        <v>2</v>
      </c>
      <c r="B182" s="159" t="s">
        <v>152</v>
      </c>
      <c r="C182" s="69">
        <v>40194466891</v>
      </c>
      <c r="D182" s="70">
        <v>0</v>
      </c>
      <c r="E182" s="70">
        <v>40194466891</v>
      </c>
      <c r="F182" s="70">
        <v>0</v>
      </c>
      <c r="G182" s="70">
        <v>35933100000</v>
      </c>
      <c r="H182" s="70">
        <v>4261366891</v>
      </c>
      <c r="I182" s="70">
        <v>40194466891</v>
      </c>
      <c r="J182" s="70">
        <v>0</v>
      </c>
      <c r="K182" s="70">
        <v>40194466891</v>
      </c>
      <c r="L182" s="70">
        <v>0</v>
      </c>
      <c r="M182" s="70">
        <v>35933100000</v>
      </c>
      <c r="N182" s="70">
        <v>4261366891</v>
      </c>
    </row>
    <row r="183" spans="1:14" ht="10.75" customHeight="1">
      <c r="A183" s="160" t="s">
        <v>151</v>
      </c>
      <c r="B183" s="159" t="s">
        <v>150</v>
      </c>
      <c r="C183" s="69">
        <v>40194466891</v>
      </c>
      <c r="D183" s="70">
        <v>0</v>
      </c>
      <c r="E183" s="70">
        <v>40194466891</v>
      </c>
      <c r="F183" s="70">
        <v>0</v>
      </c>
      <c r="G183" s="70">
        <v>35933100000</v>
      </c>
      <c r="H183" s="70">
        <v>4261366891</v>
      </c>
      <c r="I183" s="70">
        <v>40194466891</v>
      </c>
      <c r="J183" s="70">
        <v>0</v>
      </c>
      <c r="K183" s="70">
        <v>40194466891</v>
      </c>
      <c r="L183" s="70">
        <v>0</v>
      </c>
      <c r="M183" s="70">
        <v>35933100000</v>
      </c>
      <c r="N183" s="70">
        <v>4261366891</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8099218000</v>
      </c>
      <c r="D185" s="70">
        <v>0</v>
      </c>
      <c r="E185" s="70">
        <v>8099218000</v>
      </c>
      <c r="F185" s="70">
        <v>8095518000</v>
      </c>
      <c r="G185" s="70">
        <v>3700000</v>
      </c>
      <c r="H185" s="70">
        <v>0</v>
      </c>
      <c r="I185" s="70">
        <v>8099218000</v>
      </c>
      <c r="J185" s="70">
        <v>0</v>
      </c>
      <c r="K185" s="70">
        <v>8099218000</v>
      </c>
      <c r="L185" s="70">
        <v>8095518000</v>
      </c>
      <c r="M185" s="70">
        <v>3700000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32006200000</v>
      </c>
      <c r="D189" s="70">
        <v>0</v>
      </c>
      <c r="E189" s="70">
        <v>32006200000</v>
      </c>
      <c r="F189" s="70">
        <v>0</v>
      </c>
      <c r="G189" s="70">
        <v>31469201000</v>
      </c>
      <c r="H189" s="70">
        <v>536999000</v>
      </c>
      <c r="I189" s="70">
        <v>32006200000</v>
      </c>
      <c r="J189" s="70">
        <v>0</v>
      </c>
      <c r="K189" s="70">
        <v>32006200000</v>
      </c>
      <c r="L189" s="70">
        <v>0</v>
      </c>
      <c r="M189" s="70">
        <v>31469201000</v>
      </c>
      <c r="N189" s="70">
        <v>536999000</v>
      </c>
    </row>
    <row r="190" spans="1:14" ht="10.75" customHeight="1">
      <c r="A190" s="160" t="s">
        <v>5</v>
      </c>
      <c r="B190" s="159" t="s">
        <v>142</v>
      </c>
      <c r="C190" s="69">
        <v>32006200000</v>
      </c>
      <c r="D190" s="70">
        <v>0</v>
      </c>
      <c r="E190" s="70">
        <v>32006200000</v>
      </c>
      <c r="F190" s="70">
        <v>0</v>
      </c>
      <c r="G190" s="70">
        <v>31469201000</v>
      </c>
      <c r="H190" s="70">
        <v>536999000</v>
      </c>
      <c r="I190" s="70">
        <v>32006200000</v>
      </c>
      <c r="J190" s="70">
        <v>0</v>
      </c>
      <c r="K190" s="70">
        <v>32006200000</v>
      </c>
      <c r="L190" s="70">
        <v>0</v>
      </c>
      <c r="M190" s="70">
        <v>31469201000</v>
      </c>
      <c r="N190" s="70">
        <v>536999000</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324129235</v>
      </c>
      <c r="D193" s="70">
        <v>0</v>
      </c>
      <c r="E193" s="70">
        <v>324129235</v>
      </c>
      <c r="F193" s="70">
        <v>0</v>
      </c>
      <c r="G193" s="70">
        <v>246131131</v>
      </c>
      <c r="H193" s="70">
        <v>77998104</v>
      </c>
      <c r="I193" s="70">
        <v>324129235</v>
      </c>
      <c r="J193" s="70">
        <v>0</v>
      </c>
      <c r="K193" s="70">
        <v>324129235</v>
      </c>
      <c r="L193" s="70">
        <v>0</v>
      </c>
      <c r="M193" s="70">
        <v>246131131</v>
      </c>
      <c r="N193" s="70">
        <v>77998104</v>
      </c>
    </row>
    <row r="194" spans="1:14" ht="10.75" customHeight="1">
      <c r="A194" s="160" t="s">
        <v>5</v>
      </c>
      <c r="B194" s="159" t="s">
        <v>138</v>
      </c>
      <c r="C194" s="69">
        <v>324129235</v>
      </c>
      <c r="D194" s="70">
        <v>0</v>
      </c>
      <c r="E194" s="70">
        <v>324129235</v>
      </c>
      <c r="F194" s="70">
        <v>0</v>
      </c>
      <c r="G194" s="70">
        <v>246131131</v>
      </c>
      <c r="H194" s="70">
        <v>77998104</v>
      </c>
      <c r="I194" s="70">
        <v>324129235</v>
      </c>
      <c r="J194" s="70">
        <v>0</v>
      </c>
      <c r="K194" s="70">
        <v>324129235</v>
      </c>
      <c r="L194" s="70">
        <v>0</v>
      </c>
      <c r="M194" s="70">
        <v>246131131</v>
      </c>
      <c r="N194" s="70">
        <v>77998104</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463</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8"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344</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770367169798</v>
      </c>
      <c r="D12" s="70">
        <v>9523001638</v>
      </c>
      <c r="E12" s="70">
        <v>760844168160</v>
      </c>
      <c r="F12" s="70">
        <v>120338262883</v>
      </c>
      <c r="G12" s="70">
        <v>580738119203</v>
      </c>
      <c r="H12" s="70">
        <v>59767786074</v>
      </c>
      <c r="I12" s="70">
        <v>770367169798</v>
      </c>
      <c r="J12" s="70">
        <v>9523001638</v>
      </c>
      <c r="K12" s="70">
        <v>760844168160</v>
      </c>
      <c r="L12" s="70">
        <v>120338262883</v>
      </c>
      <c r="M12" s="70">
        <v>580738119203</v>
      </c>
      <c r="N12" s="70">
        <v>59767786074</v>
      </c>
    </row>
    <row r="13" spans="1:14" ht="10.75" customHeight="1">
      <c r="A13" s="158"/>
      <c r="B13" s="159" t="s">
        <v>318</v>
      </c>
      <c r="C13" s="69">
        <v>770367169798</v>
      </c>
      <c r="D13" s="70">
        <v>9523001638</v>
      </c>
      <c r="E13" s="70">
        <v>760844168160</v>
      </c>
      <c r="F13" s="70">
        <v>120338262883</v>
      </c>
      <c r="G13" s="70">
        <v>580738119203</v>
      </c>
      <c r="H13" s="70">
        <v>59767786074</v>
      </c>
      <c r="I13" s="70">
        <v>770367169798</v>
      </c>
      <c r="J13" s="70">
        <v>9523001638</v>
      </c>
      <c r="K13" s="70">
        <v>760844168160</v>
      </c>
      <c r="L13" s="70">
        <v>120338262883</v>
      </c>
      <c r="M13" s="70">
        <v>580738119203</v>
      </c>
      <c r="N13" s="70">
        <v>59767786074</v>
      </c>
    </row>
    <row r="14" spans="1:14" ht="10.75" customHeight="1">
      <c r="A14" s="160" t="s">
        <v>12</v>
      </c>
      <c r="B14" s="159" t="s">
        <v>317</v>
      </c>
      <c r="C14" s="69">
        <v>454406485362</v>
      </c>
      <c r="D14" s="70">
        <v>9523001638</v>
      </c>
      <c r="E14" s="70">
        <v>444883483724</v>
      </c>
      <c r="F14" s="70">
        <v>109780501828</v>
      </c>
      <c r="G14" s="70">
        <v>327940817093</v>
      </c>
      <c r="H14" s="70">
        <v>7162164803</v>
      </c>
      <c r="I14" s="70">
        <v>454406485362</v>
      </c>
      <c r="J14" s="70">
        <v>9523001638</v>
      </c>
      <c r="K14" s="70">
        <v>444883483724</v>
      </c>
      <c r="L14" s="70">
        <v>109780501828</v>
      </c>
      <c r="M14" s="70">
        <v>327940817093</v>
      </c>
      <c r="N14" s="70">
        <v>7162164803</v>
      </c>
    </row>
    <row r="15" spans="1:14" ht="10.75" customHeight="1">
      <c r="A15" s="158"/>
      <c r="B15" s="159" t="s">
        <v>316</v>
      </c>
      <c r="C15" s="69">
        <v>454406485362</v>
      </c>
      <c r="D15" s="70">
        <v>9523001638</v>
      </c>
      <c r="E15" s="70">
        <v>444883483724</v>
      </c>
      <c r="F15" s="70">
        <v>109780501828</v>
      </c>
      <c r="G15" s="70">
        <v>327940817093</v>
      </c>
      <c r="H15" s="70">
        <v>7162164803</v>
      </c>
      <c r="I15" s="70">
        <v>454406485362</v>
      </c>
      <c r="J15" s="70">
        <v>9523001638</v>
      </c>
      <c r="K15" s="70">
        <v>444883483724</v>
      </c>
      <c r="L15" s="70">
        <v>109780501828</v>
      </c>
      <c r="M15" s="70">
        <v>327940817093</v>
      </c>
      <c r="N15" s="70">
        <v>7162164803</v>
      </c>
    </row>
    <row r="16" spans="1:14" ht="10.75" customHeight="1">
      <c r="A16" s="160" t="s">
        <v>5</v>
      </c>
      <c r="B16" s="159" t="s">
        <v>315</v>
      </c>
      <c r="C16" s="69">
        <v>454406485362</v>
      </c>
      <c r="D16" s="70">
        <v>9523001638</v>
      </c>
      <c r="E16" s="70">
        <v>444883483724</v>
      </c>
      <c r="F16" s="70">
        <v>109780501828</v>
      </c>
      <c r="G16" s="70">
        <v>327940817093</v>
      </c>
      <c r="H16" s="70">
        <v>7162164803</v>
      </c>
      <c r="I16" s="70">
        <v>454406485362</v>
      </c>
      <c r="J16" s="70">
        <v>9523001638</v>
      </c>
      <c r="K16" s="70">
        <v>444883483724</v>
      </c>
      <c r="L16" s="70">
        <v>109780501828</v>
      </c>
      <c r="M16" s="70">
        <v>327940817093</v>
      </c>
      <c r="N16" s="70">
        <v>7162164803</v>
      </c>
    </row>
    <row r="17" spans="1:14" ht="10.75" customHeight="1">
      <c r="A17" s="160">
        <v>1</v>
      </c>
      <c r="B17" s="159" t="s">
        <v>314</v>
      </c>
      <c r="C17" s="69">
        <v>41950373057</v>
      </c>
      <c r="D17" s="70">
        <v>0</v>
      </c>
      <c r="E17" s="70">
        <v>41950373057</v>
      </c>
      <c r="F17" s="70">
        <v>40719750955</v>
      </c>
      <c r="G17" s="70">
        <v>1230622102</v>
      </c>
      <c r="H17" s="70">
        <v>0</v>
      </c>
      <c r="I17" s="70">
        <v>41950373057</v>
      </c>
      <c r="J17" s="70">
        <v>0</v>
      </c>
      <c r="K17" s="70">
        <v>41950373057</v>
      </c>
      <c r="L17" s="70">
        <v>40719750955</v>
      </c>
      <c r="M17" s="70">
        <v>1230622102</v>
      </c>
      <c r="N17" s="70">
        <v>0</v>
      </c>
    </row>
    <row r="18" spans="1:14" ht="10.75" customHeight="1">
      <c r="A18" s="160" t="s">
        <v>171</v>
      </c>
      <c r="B18" s="159" t="s">
        <v>313</v>
      </c>
      <c r="C18" s="69">
        <v>39982107894</v>
      </c>
      <c r="D18" s="70">
        <v>0</v>
      </c>
      <c r="E18" s="70">
        <v>39982107894</v>
      </c>
      <c r="F18" s="70">
        <v>38907695101</v>
      </c>
      <c r="G18" s="70">
        <v>1074412793</v>
      </c>
      <c r="H18" s="70">
        <v>0</v>
      </c>
      <c r="I18" s="70">
        <v>39982107894</v>
      </c>
      <c r="J18" s="70">
        <v>0</v>
      </c>
      <c r="K18" s="70">
        <v>39982107894</v>
      </c>
      <c r="L18" s="70">
        <v>38907695101</v>
      </c>
      <c r="M18" s="70">
        <v>1074412793</v>
      </c>
      <c r="N18" s="70">
        <v>0</v>
      </c>
    </row>
    <row r="19" spans="1:14" ht="10.75" customHeight="1">
      <c r="A19" s="160" t="s">
        <v>312</v>
      </c>
      <c r="B19" s="159" t="s">
        <v>296</v>
      </c>
      <c r="C19" s="69">
        <v>10744039965</v>
      </c>
      <c r="D19" s="70">
        <v>0</v>
      </c>
      <c r="E19" s="70">
        <v>10744039965</v>
      </c>
      <c r="F19" s="70">
        <v>9669635960</v>
      </c>
      <c r="G19" s="70">
        <v>1074404005</v>
      </c>
      <c r="H19" s="70">
        <v>0</v>
      </c>
      <c r="I19" s="70">
        <v>10744039965</v>
      </c>
      <c r="J19" s="70">
        <v>0</v>
      </c>
      <c r="K19" s="70">
        <v>10744039965</v>
      </c>
      <c r="L19" s="70">
        <v>9669635960</v>
      </c>
      <c r="M19" s="70">
        <v>1074404005</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87871</v>
      </c>
      <c r="D23" s="70">
        <v>0</v>
      </c>
      <c r="E23" s="70">
        <v>87871</v>
      </c>
      <c r="F23" s="70">
        <v>79083</v>
      </c>
      <c r="G23" s="70">
        <v>8788</v>
      </c>
      <c r="H23" s="70">
        <v>0</v>
      </c>
      <c r="I23" s="70">
        <v>87871</v>
      </c>
      <c r="J23" s="70">
        <v>0</v>
      </c>
      <c r="K23" s="70">
        <v>87871</v>
      </c>
      <c r="L23" s="70">
        <v>79083</v>
      </c>
      <c r="M23" s="70">
        <v>8788</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29237980058</v>
      </c>
      <c r="D25" s="70">
        <v>0</v>
      </c>
      <c r="E25" s="70">
        <v>29237980058</v>
      </c>
      <c r="F25" s="70">
        <v>29237980058</v>
      </c>
      <c r="G25" s="70">
        <v>0</v>
      </c>
      <c r="H25" s="70">
        <v>0</v>
      </c>
      <c r="I25" s="70">
        <v>29237980058</v>
      </c>
      <c r="J25" s="70">
        <v>0</v>
      </c>
      <c r="K25" s="70">
        <v>29237980058</v>
      </c>
      <c r="L25" s="70">
        <v>29237980058</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29237980058</v>
      </c>
      <c r="D27" s="70">
        <v>0</v>
      </c>
      <c r="E27" s="70">
        <v>29237980058</v>
      </c>
      <c r="F27" s="70">
        <v>29237980058</v>
      </c>
      <c r="G27" s="70">
        <v>0</v>
      </c>
      <c r="H27" s="70">
        <v>0</v>
      </c>
      <c r="I27" s="70">
        <v>29237980058</v>
      </c>
      <c r="J27" s="70">
        <v>0</v>
      </c>
      <c r="K27" s="70">
        <v>29237980058</v>
      </c>
      <c r="L27" s="70">
        <v>29237980058</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1968265163</v>
      </c>
      <c r="D29" s="70">
        <v>0</v>
      </c>
      <c r="E29" s="70">
        <v>1968265163</v>
      </c>
      <c r="F29" s="70">
        <v>1812055854</v>
      </c>
      <c r="G29" s="70">
        <v>156209309</v>
      </c>
      <c r="H29" s="70">
        <v>0</v>
      </c>
      <c r="I29" s="70">
        <v>1968265163</v>
      </c>
      <c r="J29" s="70">
        <v>0</v>
      </c>
      <c r="K29" s="70">
        <v>1968265163</v>
      </c>
      <c r="L29" s="70">
        <v>1812055854</v>
      </c>
      <c r="M29" s="70">
        <v>156209309</v>
      </c>
      <c r="N29" s="70">
        <v>0</v>
      </c>
    </row>
    <row r="30" spans="1:14" ht="10.75" customHeight="1">
      <c r="A30" s="160" t="s">
        <v>306</v>
      </c>
      <c r="B30" s="159" t="s">
        <v>296</v>
      </c>
      <c r="C30" s="69">
        <v>219459209</v>
      </c>
      <c r="D30" s="70">
        <v>0</v>
      </c>
      <c r="E30" s="70">
        <v>219459209</v>
      </c>
      <c r="F30" s="70">
        <v>197513285</v>
      </c>
      <c r="G30" s="70">
        <v>21945924</v>
      </c>
      <c r="H30" s="70">
        <v>0</v>
      </c>
      <c r="I30" s="70">
        <v>219459209</v>
      </c>
      <c r="J30" s="70">
        <v>0</v>
      </c>
      <c r="K30" s="70">
        <v>219459209</v>
      </c>
      <c r="L30" s="70">
        <v>197513285</v>
      </c>
      <c r="M30" s="70">
        <v>21945924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1339422824</v>
      </c>
      <c r="D34" s="70">
        <v>0</v>
      </c>
      <c r="E34" s="70">
        <v>1339422824</v>
      </c>
      <c r="F34" s="70">
        <v>1205480538</v>
      </c>
      <c r="G34" s="70">
        <v>133942286</v>
      </c>
      <c r="H34" s="70">
        <v>0</v>
      </c>
      <c r="I34" s="70">
        <v>1339422824</v>
      </c>
      <c r="J34" s="70">
        <v>0</v>
      </c>
      <c r="K34" s="70">
        <v>1339422824</v>
      </c>
      <c r="L34" s="70">
        <v>1205480538</v>
      </c>
      <c r="M34" s="70">
        <v>133942286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409383130</v>
      </c>
      <c r="D36" s="70">
        <v>0</v>
      </c>
      <c r="E36" s="70">
        <v>409383130</v>
      </c>
      <c r="F36" s="70">
        <v>409062031</v>
      </c>
      <c r="G36" s="70">
        <v>321099</v>
      </c>
      <c r="H36" s="70">
        <v>0</v>
      </c>
      <c r="I36" s="70">
        <v>409383130</v>
      </c>
      <c r="J36" s="70">
        <v>0</v>
      </c>
      <c r="K36" s="70">
        <v>409383130</v>
      </c>
      <c r="L36" s="70">
        <v>409062031</v>
      </c>
      <c r="M36" s="70">
        <v>321099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3606761112</v>
      </c>
      <c r="D40" s="70">
        <v>0</v>
      </c>
      <c r="E40" s="70">
        <v>3606761112</v>
      </c>
      <c r="F40" s="70">
        <v>3246084995</v>
      </c>
      <c r="G40" s="70">
        <v>360676117</v>
      </c>
      <c r="H40" s="70">
        <v>0</v>
      </c>
      <c r="I40" s="70">
        <v>3606761112</v>
      </c>
      <c r="J40" s="70">
        <v>0</v>
      </c>
      <c r="K40" s="70">
        <v>3606761112</v>
      </c>
      <c r="L40" s="70">
        <v>3246084995</v>
      </c>
      <c r="M40" s="70">
        <v>360676117</v>
      </c>
      <c r="N40" s="70">
        <v>0</v>
      </c>
    </row>
    <row r="41" spans="1:14" ht="10.75" customHeight="1">
      <c r="A41" s="160" t="s">
        <v>151</v>
      </c>
      <c r="B41" s="159" t="s">
        <v>296</v>
      </c>
      <c r="C41" s="69">
        <v>1827101124</v>
      </c>
      <c r="D41" s="70">
        <v>0</v>
      </c>
      <c r="E41" s="70">
        <v>1827101124</v>
      </c>
      <c r="F41" s="70">
        <v>1644391010</v>
      </c>
      <c r="G41" s="70">
        <v>182710114</v>
      </c>
      <c r="H41" s="70">
        <v>0</v>
      </c>
      <c r="I41" s="70">
        <v>1827101124</v>
      </c>
      <c r="J41" s="70">
        <v>0</v>
      </c>
      <c r="K41" s="70">
        <v>1827101124</v>
      </c>
      <c r="L41" s="70">
        <v>1644391010</v>
      </c>
      <c r="M41" s="70">
        <v>182710114</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1779659988</v>
      </c>
      <c r="D45" s="70">
        <v>0</v>
      </c>
      <c r="E45" s="70">
        <v>1779659988</v>
      </c>
      <c r="F45" s="70">
        <v>1601693985</v>
      </c>
      <c r="G45" s="70">
        <v>177966003</v>
      </c>
      <c r="H45" s="70">
        <v>0</v>
      </c>
      <c r="I45" s="70">
        <v>1779659988</v>
      </c>
      <c r="J45" s="70">
        <v>0</v>
      </c>
      <c r="K45" s="70">
        <v>1779659988</v>
      </c>
      <c r="L45" s="70">
        <v>1601693985</v>
      </c>
      <c r="M45" s="70">
        <v>177966003</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206239383479</v>
      </c>
      <c r="D51" s="70">
        <v>0</v>
      </c>
      <c r="E51" s="70">
        <v>206239383479</v>
      </c>
      <c r="F51" s="70">
        <v>43207919172</v>
      </c>
      <c r="G51" s="70">
        <v>163031464307</v>
      </c>
      <c r="H51" s="70">
        <v>0</v>
      </c>
      <c r="I51" s="70">
        <v>206239383479</v>
      </c>
      <c r="J51" s="70">
        <v>0</v>
      </c>
      <c r="K51" s="70">
        <v>206239383479</v>
      </c>
      <c r="L51" s="70">
        <v>43207919172</v>
      </c>
      <c r="M51" s="70">
        <v>163031464307</v>
      </c>
      <c r="N51" s="70">
        <v>0</v>
      </c>
    </row>
    <row r="52" spans="1:14" ht="10.75" customHeight="1">
      <c r="A52" s="160" t="s">
        <v>297</v>
      </c>
      <c r="B52" s="159" t="s">
        <v>296</v>
      </c>
      <c r="C52" s="69">
        <v>88346705422</v>
      </c>
      <c r="D52" s="70">
        <v>0</v>
      </c>
      <c r="E52" s="70">
        <v>88346705422</v>
      </c>
      <c r="F52" s="70">
        <v>8834670428</v>
      </c>
      <c r="G52" s="70">
        <v>79512034994</v>
      </c>
      <c r="H52" s="70">
        <v>0</v>
      </c>
      <c r="I52" s="70">
        <v>88346705422</v>
      </c>
      <c r="J52" s="70">
        <v>0</v>
      </c>
      <c r="K52" s="70">
        <v>88346705422</v>
      </c>
      <c r="L52" s="70">
        <v>8834670428</v>
      </c>
      <c r="M52" s="70">
        <v>79512034994</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21481414</v>
      </c>
      <c r="D54" s="70">
        <v>0</v>
      </c>
      <c r="E54" s="70">
        <v>21481414</v>
      </c>
      <c r="F54" s="70">
        <v>0</v>
      </c>
      <c r="G54" s="70">
        <v>21481414</v>
      </c>
      <c r="H54" s="70">
        <v>0</v>
      </c>
      <c r="I54" s="70">
        <v>21481414</v>
      </c>
      <c r="J54" s="70">
        <v>0</v>
      </c>
      <c r="K54" s="70">
        <v>21481414</v>
      </c>
      <c r="L54" s="70">
        <v>0</v>
      </c>
      <c r="M54" s="70">
        <v>21481414</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3281827550</v>
      </c>
      <c r="D56" s="70">
        <v>0</v>
      </c>
      <c r="E56" s="70">
        <v>3281827550</v>
      </c>
      <c r="F56" s="70">
        <v>328182737</v>
      </c>
      <c r="G56" s="70">
        <v>2953644813</v>
      </c>
      <c r="H56" s="70">
        <v>0</v>
      </c>
      <c r="I56" s="70">
        <v>3281827550</v>
      </c>
      <c r="J56" s="70">
        <v>0</v>
      </c>
      <c r="K56" s="70">
        <v>3281827550</v>
      </c>
      <c r="L56" s="70">
        <v>328182737</v>
      </c>
      <c r="M56" s="70">
        <v>2953644813</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114589369093</v>
      </c>
      <c r="D58" s="70">
        <v>0</v>
      </c>
      <c r="E58" s="70">
        <v>114589369093</v>
      </c>
      <c r="F58" s="70">
        <v>34045066007</v>
      </c>
      <c r="G58" s="70">
        <v>80544303086</v>
      </c>
      <c r="H58" s="70">
        <v>0</v>
      </c>
      <c r="I58" s="70">
        <v>114589369093</v>
      </c>
      <c r="J58" s="70">
        <v>0</v>
      </c>
      <c r="K58" s="70">
        <v>114589369093</v>
      </c>
      <c r="L58" s="70">
        <v>34045066007</v>
      </c>
      <c r="M58" s="70">
        <v>80544303086</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113482721631</v>
      </c>
      <c r="D60" s="70">
        <v>0</v>
      </c>
      <c r="E60" s="70">
        <v>113482721631</v>
      </c>
      <c r="F60" s="70">
        <v>34044816467</v>
      </c>
      <c r="G60" s="70">
        <v>79437905164</v>
      </c>
      <c r="H60" s="70">
        <v>0</v>
      </c>
      <c r="I60" s="70">
        <v>113482721631</v>
      </c>
      <c r="J60" s="70">
        <v>0</v>
      </c>
      <c r="K60" s="70">
        <v>113482721631</v>
      </c>
      <c r="L60" s="70">
        <v>34044816467</v>
      </c>
      <c r="M60" s="70">
        <v>79437905164</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5564091988</v>
      </c>
      <c r="D62" s="70">
        <v>0</v>
      </c>
      <c r="E62" s="70">
        <v>5564091988</v>
      </c>
      <c r="F62" s="70">
        <v>556409065</v>
      </c>
      <c r="G62" s="70">
        <v>5007682923</v>
      </c>
      <c r="H62" s="70">
        <v>0</v>
      </c>
      <c r="I62" s="70">
        <v>5564091988</v>
      </c>
      <c r="J62" s="70">
        <v>0</v>
      </c>
      <c r="K62" s="70">
        <v>5564091988</v>
      </c>
      <c r="L62" s="70">
        <v>556409065</v>
      </c>
      <c r="M62" s="70">
        <v>5007682923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5098007607</v>
      </c>
      <c r="D66" s="70">
        <v>0</v>
      </c>
      <c r="E66" s="70">
        <v>5098007607</v>
      </c>
      <c r="F66" s="70">
        <v>0</v>
      </c>
      <c r="G66" s="70">
        <v>3587625906</v>
      </c>
      <c r="H66" s="70">
        <v>1510381701</v>
      </c>
      <c r="I66" s="70">
        <v>5098007607</v>
      </c>
      <c r="J66" s="70">
        <v>0</v>
      </c>
      <c r="K66" s="70">
        <v>5098007607</v>
      </c>
      <c r="L66" s="70">
        <v>0</v>
      </c>
      <c r="M66" s="70">
        <v>3587625906</v>
      </c>
      <c r="N66" s="70">
        <v>1510381701</v>
      </c>
    </row>
    <row r="67" spans="1:14" ht="10.75" customHeight="1">
      <c r="A67" s="160">
        <v>7</v>
      </c>
      <c r="B67" s="159" t="s">
        <v>431</v>
      </c>
      <c r="C67" s="69">
        <v>1154404140</v>
      </c>
      <c r="D67" s="70">
        <v>16097886</v>
      </c>
      <c r="E67" s="70">
        <v>1138306254</v>
      </c>
      <c r="F67" s="70">
        <v>0</v>
      </c>
      <c r="G67" s="70">
        <v>618944226</v>
      </c>
      <c r="H67" s="70">
        <v>519362028</v>
      </c>
      <c r="I67" s="70">
        <v>1154404140</v>
      </c>
      <c r="J67" s="70">
        <v>16097886</v>
      </c>
      <c r="K67" s="70">
        <v>1138306254</v>
      </c>
      <c r="L67" s="70">
        <v>0</v>
      </c>
      <c r="M67" s="70">
        <v>618944226</v>
      </c>
      <c r="N67" s="70">
        <v>519362028</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485967226</v>
      </c>
      <c r="D70" s="70">
        <v>0</v>
      </c>
      <c r="E70" s="70">
        <v>485967226</v>
      </c>
      <c r="F70" s="70">
        <v>0</v>
      </c>
      <c r="G70" s="70">
        <v>485967226</v>
      </c>
      <c r="H70" s="70">
        <v>0</v>
      </c>
      <c r="I70" s="70">
        <v>485967226</v>
      </c>
      <c r="J70" s="70">
        <v>0</v>
      </c>
      <c r="K70" s="70">
        <v>485967226</v>
      </c>
      <c r="L70" s="70">
        <v>0</v>
      </c>
      <c r="M70" s="70">
        <v>485967226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19097886</v>
      </c>
      <c r="D73" s="70">
        <v>16097886</v>
      </c>
      <c r="E73" s="70">
        <v>3000000</v>
      </c>
      <c r="F73" s="70">
        <v>0</v>
      </c>
      <c r="G73" s="70">
        <v>0</v>
      </c>
      <c r="H73" s="70">
        <v>3000000</v>
      </c>
      <c r="I73" s="70">
        <v>19097886</v>
      </c>
      <c r="J73" s="70">
        <v>16097886</v>
      </c>
      <c r="K73" s="70">
        <v>3000000</v>
      </c>
      <c r="L73" s="70">
        <v>0</v>
      </c>
      <c r="M73" s="70">
        <v>0</v>
      </c>
      <c r="N73" s="70">
        <v>3000000</v>
      </c>
    </row>
    <row r="74" spans="1:14" ht="10.75" customHeight="1">
      <c r="A74" s="160" t="s">
        <v>278</v>
      </c>
      <c r="B74" s="159" t="s">
        <v>434</v>
      </c>
      <c r="C74" s="69">
        <v>591903510</v>
      </c>
      <c r="D74" s="70">
        <v>0</v>
      </c>
      <c r="E74" s="70">
        <v>591903510</v>
      </c>
      <c r="F74" s="70">
        <v>0</v>
      </c>
      <c r="G74" s="70">
        <v>468903510</v>
      </c>
      <c r="H74" s="70">
        <v>123000000</v>
      </c>
      <c r="I74" s="70">
        <v>591903510</v>
      </c>
      <c r="J74" s="70">
        <v>0</v>
      </c>
      <c r="K74" s="70">
        <v>591903510</v>
      </c>
      <c r="L74" s="70">
        <v>0</v>
      </c>
      <c r="M74" s="70">
        <v>468903510</v>
      </c>
      <c r="N74" s="70">
        <v>123000000</v>
      </c>
    </row>
    <row r="75" spans="1:14" ht="10.75" customHeight="1">
      <c r="A75" s="160" t="s">
        <v>277</v>
      </c>
      <c r="B75" s="159" t="s">
        <v>435</v>
      </c>
      <c r="C75" s="69">
        <v>409090716</v>
      </c>
      <c r="D75" s="70">
        <v>0</v>
      </c>
      <c r="E75" s="70">
        <v>409090716</v>
      </c>
      <c r="F75" s="70">
        <v>0</v>
      </c>
      <c r="G75" s="70">
        <v>150040716</v>
      </c>
      <c r="H75" s="70">
        <v>259050000</v>
      </c>
      <c r="I75" s="70">
        <v>409090716</v>
      </c>
      <c r="J75" s="70">
        <v>0</v>
      </c>
      <c r="K75" s="70">
        <v>409090716</v>
      </c>
      <c r="L75" s="70">
        <v>0</v>
      </c>
      <c r="M75" s="70">
        <v>150040716</v>
      </c>
      <c r="N75" s="70">
        <v>259050000</v>
      </c>
    </row>
    <row r="76" spans="1:14" ht="10.75" customHeight="1">
      <c r="A76" s="160" t="s">
        <v>276</v>
      </c>
      <c r="B76" s="159" t="s">
        <v>436</v>
      </c>
      <c r="C76" s="69">
        <v>134312028</v>
      </c>
      <c r="D76" s="70">
        <v>0</v>
      </c>
      <c r="E76" s="70">
        <v>134312028</v>
      </c>
      <c r="F76" s="70">
        <v>0</v>
      </c>
      <c r="G76" s="70">
        <v>0</v>
      </c>
      <c r="H76" s="70">
        <v>134312028</v>
      </c>
      <c r="I76" s="70">
        <v>134312028</v>
      </c>
      <c r="J76" s="70">
        <v>0</v>
      </c>
      <c r="K76" s="70">
        <v>134312028</v>
      </c>
      <c r="L76" s="70">
        <v>0</v>
      </c>
      <c r="M76" s="70">
        <v>0</v>
      </c>
      <c r="N76" s="70">
        <v>134312028</v>
      </c>
    </row>
    <row r="77" spans="1:14" ht="10.75" customHeight="1">
      <c r="A77" s="160">
        <v>8</v>
      </c>
      <c r="B77" s="159" t="s">
        <v>437</v>
      </c>
      <c r="C77" s="69">
        <v>172032004867</v>
      </c>
      <c r="D77" s="70">
        <v>0</v>
      </c>
      <c r="E77" s="70">
        <v>172032004867</v>
      </c>
      <c r="F77" s="70">
        <v>13808783349</v>
      </c>
      <c r="G77" s="70">
        <v>153160374848</v>
      </c>
      <c r="H77" s="70">
        <v>5062846670</v>
      </c>
      <c r="I77" s="70">
        <v>172032004867</v>
      </c>
      <c r="J77" s="70">
        <v>0</v>
      </c>
      <c r="K77" s="70">
        <v>172032004867</v>
      </c>
      <c r="L77" s="70">
        <v>13808783349</v>
      </c>
      <c r="M77" s="70">
        <v>153160374848</v>
      </c>
      <c r="N77" s="70">
        <v>5062846670</v>
      </c>
    </row>
    <row r="78" spans="1:14" ht="10.75" customHeight="1">
      <c r="A78" s="160" t="s">
        <v>275</v>
      </c>
      <c r="B78" s="159" t="s">
        <v>274</v>
      </c>
      <c r="C78" s="69">
        <v>9462667</v>
      </c>
      <c r="D78" s="70">
        <v>0</v>
      </c>
      <c r="E78" s="70">
        <v>9462667</v>
      </c>
      <c r="F78" s="70">
        <v>0</v>
      </c>
      <c r="G78" s="70">
        <v>0</v>
      </c>
      <c r="H78" s="70">
        <v>9462667</v>
      </c>
      <c r="I78" s="70">
        <v>9462667</v>
      </c>
      <c r="J78" s="70">
        <v>0</v>
      </c>
      <c r="K78" s="70">
        <v>9462667</v>
      </c>
      <c r="L78" s="70">
        <v>0</v>
      </c>
      <c r="M78" s="70">
        <v>0</v>
      </c>
      <c r="N78" s="70">
        <v>9462667</v>
      </c>
    </row>
    <row r="79" spans="1:14" ht="10.75" customHeight="1">
      <c r="A79" s="160" t="s">
        <v>273</v>
      </c>
      <c r="B79" s="159" t="s">
        <v>272</v>
      </c>
      <c r="C79" s="69">
        <v>53384003</v>
      </c>
      <c r="D79" s="70">
        <v>0</v>
      </c>
      <c r="E79" s="70">
        <v>53384003</v>
      </c>
      <c r="F79" s="70">
        <v>0</v>
      </c>
      <c r="G79" s="70">
        <v>0</v>
      </c>
      <c r="H79" s="70">
        <v>53384003</v>
      </c>
      <c r="I79" s="70">
        <v>53384003</v>
      </c>
      <c r="J79" s="70">
        <v>0</v>
      </c>
      <c r="K79" s="70">
        <v>53384003</v>
      </c>
      <c r="L79" s="70">
        <v>0</v>
      </c>
      <c r="M79" s="70">
        <v>0</v>
      </c>
      <c r="N79" s="70">
        <v>53384003</v>
      </c>
    </row>
    <row r="80" spans="1:14" ht="10.75" customHeight="1">
      <c r="A80" s="160" t="s">
        <v>271</v>
      </c>
      <c r="B80" s="159" t="s">
        <v>438</v>
      </c>
      <c r="C80" s="69">
        <v>57684497397</v>
      </c>
      <c r="D80" s="70">
        <v>0</v>
      </c>
      <c r="E80" s="70">
        <v>57684497397</v>
      </c>
      <c r="F80" s="70">
        <v>94624053</v>
      </c>
      <c r="G80" s="70">
        <v>57589873344</v>
      </c>
      <c r="H80" s="70">
        <v>0</v>
      </c>
      <c r="I80" s="70">
        <v>57684497397</v>
      </c>
      <c r="J80" s="70">
        <v>0</v>
      </c>
      <c r="K80" s="70">
        <v>57684497397</v>
      </c>
      <c r="L80" s="70">
        <v>94624053</v>
      </c>
      <c r="M80" s="70">
        <v>57589873344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57211377108</v>
      </c>
      <c r="D82" s="70">
        <v>0</v>
      </c>
      <c r="E82" s="70">
        <v>57211377108</v>
      </c>
      <c r="F82" s="70">
        <v>0</v>
      </c>
      <c r="G82" s="70">
        <v>57211377108</v>
      </c>
      <c r="H82" s="70">
        <v>0</v>
      </c>
      <c r="I82" s="70">
        <v>57211377108</v>
      </c>
      <c r="J82" s="70">
        <v>0</v>
      </c>
      <c r="K82" s="70">
        <v>57211377108</v>
      </c>
      <c r="L82" s="70">
        <v>0</v>
      </c>
      <c r="M82" s="70">
        <v>57211377108</v>
      </c>
      <c r="N82" s="70">
        <v>0</v>
      </c>
    </row>
    <row r="83" spans="1:14" ht="10.75" customHeight="1">
      <c r="A83" s="160" t="s">
        <v>270</v>
      </c>
      <c r="B83" s="159" t="s">
        <v>269</v>
      </c>
      <c r="C83" s="69">
        <v>114284660800</v>
      </c>
      <c r="D83" s="70">
        <v>0</v>
      </c>
      <c r="E83" s="70">
        <v>114284660800</v>
      </c>
      <c r="F83" s="70">
        <v>13714159296</v>
      </c>
      <c r="G83" s="70">
        <v>95570501504</v>
      </c>
      <c r="H83" s="70">
        <v>5000000000</v>
      </c>
      <c r="I83" s="70">
        <v>114284660800</v>
      </c>
      <c r="J83" s="70">
        <v>0</v>
      </c>
      <c r="K83" s="70">
        <v>114284660800</v>
      </c>
      <c r="L83" s="70">
        <v>13714159296</v>
      </c>
      <c r="M83" s="70">
        <v>95570501504</v>
      </c>
      <c r="N83" s="70">
        <v>5000000000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12600025538</v>
      </c>
      <c r="D92" s="70">
        <v>8714799552</v>
      </c>
      <c r="E92" s="70">
        <v>3885225986</v>
      </c>
      <c r="F92" s="70">
        <v>3869704361</v>
      </c>
      <c r="G92" s="70">
        <v>15521625</v>
      </c>
      <c r="H92" s="70">
        <v>0</v>
      </c>
      <c r="I92" s="70">
        <v>12600025538</v>
      </c>
      <c r="J92" s="70">
        <v>8714799552</v>
      </c>
      <c r="K92" s="70">
        <v>3885225986</v>
      </c>
      <c r="L92" s="70">
        <v>3869704361</v>
      </c>
      <c r="M92" s="70">
        <v>15521625</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12600025538</v>
      </c>
      <c r="D99" s="70">
        <v>8714799552</v>
      </c>
      <c r="E99" s="70">
        <v>3885225986</v>
      </c>
      <c r="F99" s="70">
        <v>3869704361</v>
      </c>
      <c r="G99" s="70">
        <v>15521625</v>
      </c>
      <c r="H99" s="70">
        <v>0</v>
      </c>
      <c r="I99" s="70">
        <v>12600025538</v>
      </c>
      <c r="J99" s="70">
        <v>8714799552</v>
      </c>
      <c r="K99" s="70">
        <v>3885225986</v>
      </c>
      <c r="L99" s="70">
        <v>3869704361</v>
      </c>
      <c r="M99" s="70">
        <v>15521625</v>
      </c>
      <c r="N99" s="70">
        <v>0</v>
      </c>
    </row>
    <row r="100" spans="1:14" ht="10.75" customHeight="1">
      <c r="A100" s="158"/>
      <c r="B100" s="159" t="s">
        <v>251</v>
      </c>
      <c r="C100" s="69">
        <v>12449713649</v>
      </c>
      <c r="D100" s="70">
        <v>8714799552</v>
      </c>
      <c r="E100" s="70">
        <v>3734914097</v>
      </c>
      <c r="F100" s="70">
        <v>3734914097</v>
      </c>
      <c r="G100" s="70">
        <v>0</v>
      </c>
      <c r="H100" s="70">
        <v>0</v>
      </c>
      <c r="I100" s="70">
        <v>12449713649</v>
      </c>
      <c r="J100" s="70">
        <v>8714799552</v>
      </c>
      <c r="K100" s="70">
        <v>3734914097</v>
      </c>
      <c r="L100" s="70">
        <v>3734914097</v>
      </c>
      <c r="M100" s="70">
        <v>0</v>
      </c>
      <c r="N100" s="70">
        <v>0</v>
      </c>
    </row>
    <row r="101" spans="1:14" ht="10.75" customHeight="1">
      <c r="A101" s="158"/>
      <c r="B101" s="159" t="s">
        <v>250</v>
      </c>
      <c r="C101" s="69">
        <v>150311889</v>
      </c>
      <c r="D101" s="70">
        <v>0</v>
      </c>
      <c r="E101" s="70">
        <v>150311889</v>
      </c>
      <c r="F101" s="70">
        <v>134790264</v>
      </c>
      <c r="G101" s="70">
        <v>15521625</v>
      </c>
      <c r="H101" s="70">
        <v>0</v>
      </c>
      <c r="I101" s="70">
        <v>150311889</v>
      </c>
      <c r="J101" s="70">
        <v>0</v>
      </c>
      <c r="K101" s="70">
        <v>150311889</v>
      </c>
      <c r="L101" s="70">
        <v>134790264</v>
      </c>
      <c r="M101" s="70">
        <v>15521625</v>
      </c>
      <c r="N101" s="70">
        <v>0</v>
      </c>
    </row>
    <row r="102" spans="1:14" ht="10.75" customHeight="1">
      <c r="A102" s="160">
        <v>11</v>
      </c>
      <c r="B102" s="159" t="s">
        <v>249</v>
      </c>
      <c r="C102" s="69">
        <v>4415140728</v>
      </c>
      <c r="D102" s="70">
        <v>792104200</v>
      </c>
      <c r="E102" s="70">
        <v>3623036528</v>
      </c>
      <c r="F102" s="70">
        <v>2625557085</v>
      </c>
      <c r="G102" s="70">
        <v>927905039</v>
      </c>
      <c r="H102" s="70">
        <v>69574404</v>
      </c>
      <c r="I102" s="70">
        <v>4415140728</v>
      </c>
      <c r="J102" s="70">
        <v>792104200</v>
      </c>
      <c r="K102" s="70">
        <v>3623036528</v>
      </c>
      <c r="L102" s="70">
        <v>2625557085</v>
      </c>
      <c r="M102" s="70">
        <v>927905039</v>
      </c>
      <c r="N102" s="70">
        <v>69574404</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1219911499</v>
      </c>
      <c r="D104" s="70">
        <v>710735610</v>
      </c>
      <c r="E104" s="70">
        <v>509175889</v>
      </c>
      <c r="F104" s="70">
        <v>189537250</v>
      </c>
      <c r="G104" s="70">
        <v>275138639</v>
      </c>
      <c r="H104" s="70">
        <v>44500000</v>
      </c>
      <c r="I104" s="70">
        <v>1219911499</v>
      </c>
      <c r="J104" s="70">
        <v>710735610</v>
      </c>
      <c r="K104" s="70">
        <v>509175889</v>
      </c>
      <c r="L104" s="70">
        <v>189537250</v>
      </c>
      <c r="M104" s="70">
        <v>275138639</v>
      </c>
      <c r="N104" s="70">
        <v>44500000</v>
      </c>
    </row>
    <row r="105" spans="1:14" ht="10.75" customHeight="1">
      <c r="A105" s="158"/>
      <c r="B105" s="159" t="s">
        <v>244</v>
      </c>
      <c r="C105" s="69">
        <v>195150000</v>
      </c>
      <c r="D105" s="70">
        <v>195150000</v>
      </c>
      <c r="E105" s="70">
        <v>0</v>
      </c>
      <c r="F105" s="70">
        <v>0</v>
      </c>
      <c r="G105" s="70">
        <v>0</v>
      </c>
      <c r="H105" s="70">
        <v>0</v>
      </c>
      <c r="I105" s="70">
        <v>195150000</v>
      </c>
      <c r="J105" s="70">
        <v>195150000</v>
      </c>
      <c r="K105" s="70">
        <v>0</v>
      </c>
      <c r="L105" s="70">
        <v>0</v>
      </c>
      <c r="M105" s="70">
        <v>0</v>
      </c>
      <c r="N105" s="70">
        <v>0</v>
      </c>
    </row>
    <row r="106" spans="1:14" ht="10.75" customHeight="1">
      <c r="A106" s="158"/>
      <c r="B106" s="159" t="s">
        <v>243</v>
      </c>
      <c r="C106" s="69">
        <v>240460610</v>
      </c>
      <c r="D106" s="70">
        <v>240460610</v>
      </c>
      <c r="E106" s="70">
        <v>0</v>
      </c>
      <c r="F106" s="70">
        <v>0</v>
      </c>
      <c r="G106" s="70">
        <v>0</v>
      </c>
      <c r="H106" s="70">
        <v>0</v>
      </c>
      <c r="I106" s="70">
        <v>240460610</v>
      </c>
      <c r="J106" s="70">
        <v>240460610</v>
      </c>
      <c r="K106" s="70">
        <v>0</v>
      </c>
      <c r="L106" s="70">
        <v>0</v>
      </c>
      <c r="M106" s="70">
        <v>0</v>
      </c>
      <c r="N106" s="70">
        <v>0</v>
      </c>
    </row>
    <row r="107" spans="1:14" ht="10.75" customHeight="1">
      <c r="A107" s="160" t="s">
        <v>242</v>
      </c>
      <c r="B107" s="159" t="s">
        <v>241</v>
      </c>
      <c r="C107" s="69">
        <v>80185000</v>
      </c>
      <c r="D107" s="70">
        <v>80185000</v>
      </c>
      <c r="E107" s="70">
        <v>0</v>
      </c>
      <c r="F107" s="70">
        <v>0</v>
      </c>
      <c r="G107" s="70">
        <v>0</v>
      </c>
      <c r="H107" s="70">
        <v>0</v>
      </c>
      <c r="I107" s="70">
        <v>80185000</v>
      </c>
      <c r="J107" s="70">
        <v>80185000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852594746</v>
      </c>
      <c r="D109" s="70">
        <v>0</v>
      </c>
      <c r="E109" s="70">
        <v>852594746</v>
      </c>
      <c r="F109" s="70">
        <v>413610000</v>
      </c>
      <c r="G109" s="70">
        <v>413910342</v>
      </c>
      <c r="H109" s="70">
        <v>25074404</v>
      </c>
      <c r="I109" s="70">
        <v>852594746</v>
      </c>
      <c r="J109" s="70">
        <v>0</v>
      </c>
      <c r="K109" s="70">
        <v>852594746</v>
      </c>
      <c r="L109" s="70">
        <v>413610000</v>
      </c>
      <c r="M109" s="70">
        <v>413910342</v>
      </c>
      <c r="N109" s="70">
        <v>25074404</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164513117</v>
      </c>
      <c r="D111" s="70">
        <v>0</v>
      </c>
      <c r="E111" s="70">
        <v>164513117</v>
      </c>
      <c r="F111" s="70">
        <v>18746902</v>
      </c>
      <c r="G111" s="70">
        <v>145766215</v>
      </c>
      <c r="H111" s="70">
        <v>0</v>
      </c>
      <c r="I111" s="70">
        <v>164513117</v>
      </c>
      <c r="J111" s="70">
        <v>0</v>
      </c>
      <c r="K111" s="70">
        <v>164513117</v>
      </c>
      <c r="L111" s="70">
        <v>18746902</v>
      </c>
      <c r="M111" s="70">
        <v>145766215</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2097936366</v>
      </c>
      <c r="D113" s="70">
        <v>1183590</v>
      </c>
      <c r="E113" s="70">
        <v>2096752776</v>
      </c>
      <c r="F113" s="70">
        <v>2003662933</v>
      </c>
      <c r="G113" s="70">
        <v>93089843</v>
      </c>
      <c r="H113" s="70">
        <v>0</v>
      </c>
      <c r="I113" s="70">
        <v>2097936366</v>
      </c>
      <c r="J113" s="70">
        <v>1183590</v>
      </c>
      <c r="K113" s="70">
        <v>2096752776</v>
      </c>
      <c r="L113" s="70">
        <v>2003662933</v>
      </c>
      <c r="M113" s="70">
        <v>93089843</v>
      </c>
      <c r="N113" s="70">
        <v>0</v>
      </c>
    </row>
    <row r="114" spans="1:14" ht="10.75" customHeight="1">
      <c r="A114" s="158"/>
      <c r="B114" s="159" t="s">
        <v>231</v>
      </c>
      <c r="C114" s="69">
        <v>2002822950</v>
      </c>
      <c r="D114" s="70">
        <v>0</v>
      </c>
      <c r="E114" s="70">
        <v>2002822950</v>
      </c>
      <c r="F114" s="70">
        <v>2002822950</v>
      </c>
      <c r="G114" s="70">
        <v>0</v>
      </c>
      <c r="H114" s="70">
        <v>0</v>
      </c>
      <c r="I114" s="70">
        <v>2002822950</v>
      </c>
      <c r="J114" s="70">
        <v>0</v>
      </c>
      <c r="K114" s="70">
        <v>2002822950</v>
      </c>
      <c r="L114" s="70">
        <v>2002822950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1746292846</v>
      </c>
      <c r="D117" s="70">
        <v>0</v>
      </c>
      <c r="E117" s="70">
        <v>1746292846</v>
      </c>
      <c r="F117" s="70">
        <v>1746292846</v>
      </c>
      <c r="G117" s="70">
        <v>0</v>
      </c>
      <c r="H117" s="70">
        <v>0</v>
      </c>
      <c r="I117" s="70">
        <v>1746292846</v>
      </c>
      <c r="J117" s="70">
        <v>0</v>
      </c>
      <c r="K117" s="70">
        <v>1746292846</v>
      </c>
      <c r="L117" s="70">
        <v>1746292846</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1746292846</v>
      </c>
      <c r="D119" s="70">
        <v>0</v>
      </c>
      <c r="E119" s="70">
        <v>1746292846</v>
      </c>
      <c r="F119" s="70">
        <v>1746292846</v>
      </c>
      <c r="G119" s="70">
        <v>0</v>
      </c>
      <c r="H119" s="70">
        <v>0</v>
      </c>
      <c r="I119" s="70">
        <v>1746292846</v>
      </c>
      <c r="J119" s="70">
        <v>0</v>
      </c>
      <c r="K119" s="70">
        <v>1746292846</v>
      </c>
      <c r="L119" s="70">
        <v>1746292846</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1746292846</v>
      </c>
      <c r="D123" s="70">
        <v>0</v>
      </c>
      <c r="E123" s="70">
        <v>1746292846</v>
      </c>
      <c r="F123" s="70">
        <v>1746292846</v>
      </c>
      <c r="G123" s="70">
        <v>0</v>
      </c>
      <c r="H123" s="70">
        <v>0</v>
      </c>
      <c r="I123" s="70">
        <v>1746292846</v>
      </c>
      <c r="J123" s="70">
        <v>0</v>
      </c>
      <c r="K123" s="70">
        <v>1746292846</v>
      </c>
      <c r="L123" s="70">
        <v>1746292846</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1746292846</v>
      </c>
      <c r="D125" s="70">
        <v>0</v>
      </c>
      <c r="E125" s="70">
        <v>1746292846</v>
      </c>
      <c r="F125" s="70">
        <v>1746292846</v>
      </c>
      <c r="G125" s="70">
        <v>0</v>
      </c>
      <c r="H125" s="70">
        <v>0</v>
      </c>
      <c r="I125" s="70">
        <v>1746292846</v>
      </c>
      <c r="J125" s="70">
        <v>0</v>
      </c>
      <c r="K125" s="70">
        <v>1746292846</v>
      </c>
      <c r="L125" s="70">
        <v>1746292846</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281186111055</v>
      </c>
      <c r="D179" s="70">
        <v>0</v>
      </c>
      <c r="E179" s="70">
        <v>281186111055</v>
      </c>
      <c r="F179" s="70">
        <v>10557761055</v>
      </c>
      <c r="G179" s="70">
        <v>219301756000</v>
      </c>
      <c r="H179" s="70">
        <v>51326594000</v>
      </c>
      <c r="I179" s="70">
        <v>281186111055</v>
      </c>
      <c r="J179" s="70">
        <v>0</v>
      </c>
      <c r="K179" s="70">
        <v>281186111055</v>
      </c>
      <c r="L179" s="70">
        <v>10557761055</v>
      </c>
      <c r="M179" s="70">
        <v>219301756000</v>
      </c>
      <c r="N179" s="70">
        <v>51326594000</v>
      </c>
    </row>
    <row r="180" spans="1:14" ht="10.75" customHeight="1">
      <c r="A180" s="160" t="s">
        <v>5</v>
      </c>
      <c r="B180" s="159" t="s">
        <v>154</v>
      </c>
      <c r="C180" s="69">
        <v>270412350000</v>
      </c>
      <c r="D180" s="70">
        <v>0</v>
      </c>
      <c r="E180" s="70">
        <v>270412350000</v>
      </c>
      <c r="F180" s="70">
        <v>0</v>
      </c>
      <c r="G180" s="70">
        <v>219085756000</v>
      </c>
      <c r="H180" s="70">
        <v>51326594000</v>
      </c>
      <c r="I180" s="70">
        <v>270412350000</v>
      </c>
      <c r="J180" s="70">
        <v>0</v>
      </c>
      <c r="K180" s="70">
        <v>270412350000</v>
      </c>
      <c r="L180" s="70">
        <v>0</v>
      </c>
      <c r="M180" s="70">
        <v>219085756000</v>
      </c>
      <c r="N180" s="70">
        <v>51326594000</v>
      </c>
    </row>
    <row r="181" spans="1:14" ht="10.75" customHeight="1">
      <c r="A181" s="160">
        <v>1</v>
      </c>
      <c r="B181" s="159" t="s">
        <v>153</v>
      </c>
      <c r="C181" s="69">
        <v>219927000000</v>
      </c>
      <c r="D181" s="70">
        <v>0</v>
      </c>
      <c r="E181" s="70">
        <v>219927000000</v>
      </c>
      <c r="F181" s="70">
        <v>0</v>
      </c>
      <c r="G181" s="70">
        <v>177593000000</v>
      </c>
      <c r="H181" s="70">
        <v>42334000000</v>
      </c>
      <c r="I181" s="70">
        <v>219927000000</v>
      </c>
      <c r="J181" s="70">
        <v>0</v>
      </c>
      <c r="K181" s="70">
        <v>219927000000</v>
      </c>
      <c r="L181" s="70">
        <v>0</v>
      </c>
      <c r="M181" s="70">
        <v>177593000000</v>
      </c>
      <c r="N181" s="70">
        <v>42334000000</v>
      </c>
    </row>
    <row r="182" spans="1:14" ht="10.75" customHeight="1">
      <c r="A182" s="160">
        <v>2</v>
      </c>
      <c r="B182" s="159" t="s">
        <v>152</v>
      </c>
      <c r="C182" s="69">
        <v>50485350000</v>
      </c>
      <c r="D182" s="70">
        <v>0</v>
      </c>
      <c r="E182" s="70">
        <v>50485350000</v>
      </c>
      <c r="F182" s="70">
        <v>0</v>
      </c>
      <c r="G182" s="70">
        <v>41492756000</v>
      </c>
      <c r="H182" s="70">
        <v>8992594000</v>
      </c>
      <c r="I182" s="70">
        <v>50485350000</v>
      </c>
      <c r="J182" s="70">
        <v>0</v>
      </c>
      <c r="K182" s="70">
        <v>50485350000</v>
      </c>
      <c r="L182" s="70">
        <v>0</v>
      </c>
      <c r="M182" s="70">
        <v>41492756000</v>
      </c>
      <c r="N182" s="70">
        <v>8992594000</v>
      </c>
    </row>
    <row r="183" spans="1:14" ht="10.75" customHeight="1">
      <c r="A183" s="160" t="s">
        <v>151</v>
      </c>
      <c r="B183" s="159" t="s">
        <v>150</v>
      </c>
      <c r="C183" s="69">
        <v>50485350000</v>
      </c>
      <c r="D183" s="70">
        <v>0</v>
      </c>
      <c r="E183" s="70">
        <v>50485350000</v>
      </c>
      <c r="F183" s="70">
        <v>0</v>
      </c>
      <c r="G183" s="70">
        <v>41492756000</v>
      </c>
      <c r="H183" s="70">
        <v>8992594000</v>
      </c>
      <c r="I183" s="70">
        <v>50485350000</v>
      </c>
      <c r="J183" s="70">
        <v>0</v>
      </c>
      <c r="K183" s="70">
        <v>50485350000</v>
      </c>
      <c r="L183" s="70">
        <v>0</v>
      </c>
      <c r="M183" s="70">
        <v>41492756000</v>
      </c>
      <c r="N183" s="70">
        <v>8992594000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10773761055</v>
      </c>
      <c r="D185" s="70">
        <v>0</v>
      </c>
      <c r="E185" s="70">
        <v>10773761055</v>
      </c>
      <c r="F185" s="70">
        <v>10557761055</v>
      </c>
      <c r="G185" s="70">
        <v>216000000</v>
      </c>
      <c r="H185" s="70">
        <v>0</v>
      </c>
      <c r="I185" s="70">
        <v>10773761055</v>
      </c>
      <c r="J185" s="70">
        <v>0</v>
      </c>
      <c r="K185" s="70">
        <v>10773761055</v>
      </c>
      <c r="L185" s="70">
        <v>10557761055</v>
      </c>
      <c r="M185" s="70">
        <v>216000000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34206124493</v>
      </c>
      <c r="D189" s="70">
        <v>0</v>
      </c>
      <c r="E189" s="70">
        <v>34206124493</v>
      </c>
      <c r="F189" s="70">
        <v>0</v>
      </c>
      <c r="G189" s="70">
        <v>33495546110</v>
      </c>
      <c r="H189" s="70">
        <v>710578383</v>
      </c>
      <c r="I189" s="70">
        <v>34206124493</v>
      </c>
      <c r="J189" s="70">
        <v>0</v>
      </c>
      <c r="K189" s="70">
        <v>34206124493</v>
      </c>
      <c r="L189" s="70">
        <v>0</v>
      </c>
      <c r="M189" s="70">
        <v>33495546110</v>
      </c>
      <c r="N189" s="70">
        <v>710578383</v>
      </c>
    </row>
    <row r="190" spans="1:14" ht="10.75" customHeight="1">
      <c r="A190" s="160" t="s">
        <v>5</v>
      </c>
      <c r="B190" s="159" t="s">
        <v>142</v>
      </c>
      <c r="C190" s="69">
        <v>34206124493</v>
      </c>
      <c r="D190" s="70">
        <v>0</v>
      </c>
      <c r="E190" s="70">
        <v>34206124493</v>
      </c>
      <c r="F190" s="70">
        <v>0</v>
      </c>
      <c r="G190" s="70">
        <v>33495546110</v>
      </c>
      <c r="H190" s="70">
        <v>710578383</v>
      </c>
      <c r="I190" s="70">
        <v>34206124493</v>
      </c>
      <c r="J190" s="70">
        <v>0</v>
      </c>
      <c r="K190" s="70">
        <v>34206124493</v>
      </c>
      <c r="L190" s="70">
        <v>0</v>
      </c>
      <c r="M190" s="70">
        <v>33495546110</v>
      </c>
      <c r="N190" s="70">
        <v>710578383</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568448888</v>
      </c>
      <c r="D193" s="70">
        <v>0</v>
      </c>
      <c r="E193" s="70">
        <v>568448888</v>
      </c>
      <c r="F193" s="70">
        <v>0</v>
      </c>
      <c r="G193" s="70">
        <v>0</v>
      </c>
      <c r="H193" s="70">
        <v>568448888</v>
      </c>
      <c r="I193" s="70">
        <v>568448888</v>
      </c>
      <c r="J193" s="70">
        <v>0</v>
      </c>
      <c r="K193" s="70">
        <v>568448888</v>
      </c>
      <c r="L193" s="70">
        <v>0</v>
      </c>
      <c r="M193" s="70">
        <v>0</v>
      </c>
      <c r="N193" s="70">
        <v>568448888</v>
      </c>
    </row>
    <row r="194" spans="1:14" ht="10.75" customHeight="1">
      <c r="A194" s="160" t="s">
        <v>5</v>
      </c>
      <c r="B194" s="159" t="s">
        <v>138</v>
      </c>
      <c r="C194" s="69">
        <v>568448888</v>
      </c>
      <c r="D194" s="70">
        <v>0</v>
      </c>
      <c r="E194" s="70">
        <v>568448888</v>
      </c>
      <c r="F194" s="70">
        <v>0</v>
      </c>
      <c r="G194" s="70">
        <v>0</v>
      </c>
      <c r="H194" s="70">
        <v>568448888</v>
      </c>
      <c r="I194" s="70">
        <v>568448888</v>
      </c>
      <c r="J194" s="70">
        <v>0</v>
      </c>
      <c r="K194" s="70">
        <v>568448888</v>
      </c>
      <c r="L194" s="70">
        <v>0</v>
      </c>
      <c r="M194" s="70">
        <v>0</v>
      </c>
      <c r="N194" s="70">
        <v>568448888</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464</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59" workbookViewId="0">
      <selection activeCell="M183" sqref="M183"/>
    </sheetView>
  </sheetViews>
  <sheetFormatPr defaultColWidth="9.08984375" defaultRowHeight="14.5"/>
  <cols>
    <col min="1" max="1" width="18.08984375" style="155" customWidth="1"/>
    <col min="2" max="2" width="37.7265625" style="155" customWidth="1"/>
    <col min="3" max="4" width="18.08984375" style="155" customWidth="1"/>
    <col min="5" max="5" width="18.26953125" style="155" customWidth="1"/>
    <col min="6" max="6" width="15.36328125" style="155" customWidth="1"/>
    <col min="7" max="8" width="14.7265625" style="155" customWidth="1"/>
    <col min="9" max="9" width="15.36328125" style="155" customWidth="1"/>
    <col min="10" max="10" width="13.7265625" style="155" customWidth="1"/>
    <col min="11" max="11" width="14.7265625" style="155" customWidth="1"/>
    <col min="12" max="12" width="14.26953125" style="155" customWidth="1"/>
    <col min="13" max="14" width="14.7265625" style="155" customWidth="1"/>
    <col min="15" max="16384" width="9.08984375" style="155"/>
  </cols>
  <sheetData>
    <row r="1" spans="1:14" ht="9.25" customHeight="1">
      <c r="A1" s="398" t="s">
        <v>340</v>
      </c>
      <c r="B1" s="398"/>
      <c r="C1" s="398"/>
      <c r="D1" s="398"/>
      <c r="E1" s="398"/>
      <c r="F1" s="162"/>
      <c r="G1" s="162"/>
      <c r="H1" s="162"/>
      <c r="I1" s="162"/>
      <c r="J1" s="162"/>
      <c r="K1" s="386" t="s">
        <v>337</v>
      </c>
      <c r="L1" s="386"/>
      <c r="M1" s="386"/>
      <c r="N1" s="386"/>
    </row>
    <row r="2" spans="1:14" ht="9.25" customHeight="1">
      <c r="A2" s="387"/>
      <c r="B2" s="387"/>
      <c r="C2" s="387"/>
      <c r="D2" s="387"/>
      <c r="E2" s="387"/>
      <c r="F2" s="162"/>
      <c r="G2" s="162"/>
      <c r="H2" s="162"/>
      <c r="I2" s="162"/>
      <c r="J2" s="162"/>
      <c r="K2" s="386" t="s">
        <v>336</v>
      </c>
      <c r="L2" s="386"/>
      <c r="M2" s="386"/>
      <c r="N2" s="386"/>
    </row>
    <row r="3" spans="1:14" ht="9.25" customHeight="1">
      <c r="A3" s="399" t="s">
        <v>452</v>
      </c>
      <c r="B3" s="399"/>
      <c r="C3" s="399"/>
      <c r="D3" s="399"/>
      <c r="E3" s="399"/>
      <c r="F3" s="399"/>
      <c r="G3" s="399"/>
      <c r="H3" s="399"/>
      <c r="I3" s="399"/>
      <c r="J3" s="399"/>
      <c r="K3" s="399"/>
      <c r="L3" s="399"/>
      <c r="M3" s="399"/>
      <c r="N3" s="399"/>
    </row>
    <row r="4" spans="1:14" ht="9.25" customHeight="1">
      <c r="A4" s="386" t="s">
        <v>453</v>
      </c>
      <c r="B4" s="386"/>
      <c r="C4" s="386"/>
      <c r="D4" s="386"/>
      <c r="E4" s="386"/>
      <c r="F4" s="386"/>
      <c r="G4" s="386"/>
      <c r="H4" s="386"/>
      <c r="I4" s="386"/>
      <c r="J4" s="386"/>
      <c r="K4" s="386"/>
      <c r="L4" s="386"/>
      <c r="M4" s="386"/>
      <c r="N4" s="386"/>
    </row>
    <row r="5" spans="1:14" ht="9.25" customHeight="1">
      <c r="A5" s="386" t="s">
        <v>454</v>
      </c>
      <c r="B5" s="386"/>
      <c r="C5" s="386"/>
      <c r="D5" s="386"/>
      <c r="E5" s="386"/>
      <c r="F5" s="386"/>
      <c r="G5" s="386"/>
      <c r="H5" s="386"/>
      <c r="I5" s="386"/>
      <c r="J5" s="386"/>
      <c r="K5" s="386"/>
      <c r="L5" s="386"/>
      <c r="M5" s="386"/>
      <c r="N5" s="386"/>
    </row>
    <row r="6" spans="1:14" ht="9.25" customHeight="1">
      <c r="A6" s="386" t="s">
        <v>335</v>
      </c>
      <c r="B6" s="386"/>
      <c r="C6" s="386"/>
      <c r="D6" s="386"/>
      <c r="E6" s="386"/>
      <c r="F6" s="386"/>
      <c r="G6" s="386"/>
      <c r="H6" s="386"/>
      <c r="I6" s="386"/>
      <c r="J6" s="386"/>
      <c r="K6" s="386"/>
      <c r="L6" s="386"/>
      <c r="M6" s="386"/>
      <c r="N6" s="386"/>
    </row>
    <row r="7" spans="1:14" ht="9.4" customHeight="1">
      <c r="A7" s="156"/>
      <c r="B7" s="156"/>
      <c r="C7" s="156"/>
      <c r="D7" s="156"/>
      <c r="E7" s="156"/>
      <c r="F7" s="156"/>
      <c r="G7" s="156"/>
      <c r="H7" s="156"/>
      <c r="I7" s="156"/>
      <c r="J7" s="156"/>
      <c r="K7" s="156"/>
      <c r="L7" s="389" t="s">
        <v>334</v>
      </c>
      <c r="M7" s="389"/>
      <c r="N7" s="389"/>
    </row>
    <row r="8" spans="1:14" ht="9.75" customHeight="1">
      <c r="A8" s="390" t="s">
        <v>4</v>
      </c>
      <c r="B8" s="390" t="s">
        <v>333</v>
      </c>
      <c r="C8" s="393" t="s">
        <v>332</v>
      </c>
      <c r="D8" s="394"/>
      <c r="E8" s="394"/>
      <c r="F8" s="394"/>
      <c r="G8" s="394"/>
      <c r="H8" s="395"/>
      <c r="I8" s="393" t="s">
        <v>331</v>
      </c>
      <c r="J8" s="394"/>
      <c r="K8" s="394"/>
      <c r="L8" s="394"/>
      <c r="M8" s="394"/>
      <c r="N8" s="395"/>
    </row>
    <row r="9" spans="1:14" ht="9.75" customHeight="1">
      <c r="A9" s="391"/>
      <c r="B9" s="391"/>
      <c r="C9" s="390" t="s">
        <v>330</v>
      </c>
      <c r="D9" s="390" t="s">
        <v>329</v>
      </c>
      <c r="E9" s="390" t="s">
        <v>328</v>
      </c>
      <c r="F9" s="393" t="s">
        <v>327</v>
      </c>
      <c r="G9" s="394"/>
      <c r="H9" s="395"/>
      <c r="I9" s="390" t="s">
        <v>330</v>
      </c>
      <c r="J9" s="390" t="s">
        <v>329</v>
      </c>
      <c r="K9" s="390" t="s">
        <v>328</v>
      </c>
      <c r="L9" s="393" t="s">
        <v>327</v>
      </c>
      <c r="M9" s="394"/>
      <c r="N9" s="395"/>
    </row>
    <row r="10" spans="1:14" ht="9.75" customHeight="1">
      <c r="A10" s="392"/>
      <c r="B10" s="392"/>
      <c r="C10" s="392"/>
      <c r="D10" s="392"/>
      <c r="E10" s="392"/>
      <c r="F10" s="157" t="s">
        <v>326</v>
      </c>
      <c r="G10" s="157" t="s">
        <v>325</v>
      </c>
      <c r="H10" s="157" t="s">
        <v>324</v>
      </c>
      <c r="I10" s="392"/>
      <c r="J10" s="392"/>
      <c r="K10" s="392"/>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447095782768</v>
      </c>
      <c r="D12" s="70">
        <v>1057689421</v>
      </c>
      <c r="E12" s="70">
        <v>446038093347</v>
      </c>
      <c r="F12" s="70">
        <v>14746552210</v>
      </c>
      <c r="G12" s="70">
        <v>370638916213</v>
      </c>
      <c r="H12" s="70">
        <v>60652624924</v>
      </c>
      <c r="I12" s="70">
        <v>447095782768</v>
      </c>
      <c r="J12" s="70">
        <v>1057689421</v>
      </c>
      <c r="K12" s="70">
        <v>446038093347</v>
      </c>
      <c r="L12" s="70">
        <v>14746552210</v>
      </c>
      <c r="M12" s="70">
        <v>370638916213</v>
      </c>
      <c r="N12" s="70">
        <v>60652624924</v>
      </c>
    </row>
    <row r="13" spans="1:14" ht="10.75" customHeight="1">
      <c r="A13" s="158"/>
      <c r="B13" s="159" t="s">
        <v>318</v>
      </c>
      <c r="C13" s="69">
        <v>447095782768</v>
      </c>
      <c r="D13" s="70">
        <v>1057689421</v>
      </c>
      <c r="E13" s="70">
        <v>446038093347</v>
      </c>
      <c r="F13" s="70">
        <v>14746552210</v>
      </c>
      <c r="G13" s="70">
        <v>370638916213</v>
      </c>
      <c r="H13" s="70">
        <v>60652624924</v>
      </c>
      <c r="I13" s="70">
        <v>447095782768</v>
      </c>
      <c r="J13" s="70">
        <v>1057689421</v>
      </c>
      <c r="K13" s="70">
        <v>446038093347</v>
      </c>
      <c r="L13" s="70">
        <v>14746552210</v>
      </c>
      <c r="M13" s="70">
        <v>370638916213</v>
      </c>
      <c r="N13" s="70">
        <v>60652624924</v>
      </c>
    </row>
    <row r="14" spans="1:14" ht="10.75" customHeight="1">
      <c r="A14" s="160" t="s">
        <v>12</v>
      </c>
      <c r="B14" s="159" t="s">
        <v>317</v>
      </c>
      <c r="C14" s="69">
        <v>60269665312</v>
      </c>
      <c r="D14" s="70">
        <v>1057689421</v>
      </c>
      <c r="E14" s="70">
        <v>59211975891</v>
      </c>
      <c r="F14" s="70">
        <v>10208741122</v>
      </c>
      <c r="G14" s="70">
        <v>48674904146</v>
      </c>
      <c r="H14" s="70">
        <v>328330623</v>
      </c>
      <c r="I14" s="70">
        <v>60269665312</v>
      </c>
      <c r="J14" s="70">
        <v>1057689421</v>
      </c>
      <c r="K14" s="70">
        <v>59211975891</v>
      </c>
      <c r="L14" s="70">
        <v>10208741122</v>
      </c>
      <c r="M14" s="70">
        <v>48674904146</v>
      </c>
      <c r="N14" s="70">
        <v>328330623</v>
      </c>
    </row>
    <row r="15" spans="1:14" ht="10.75" customHeight="1">
      <c r="A15" s="158"/>
      <c r="B15" s="159" t="s">
        <v>316</v>
      </c>
      <c r="C15" s="69">
        <v>60269665312</v>
      </c>
      <c r="D15" s="70">
        <v>1057689421</v>
      </c>
      <c r="E15" s="70">
        <v>59211975891</v>
      </c>
      <c r="F15" s="70">
        <v>10208741122</v>
      </c>
      <c r="G15" s="70">
        <v>48674904146</v>
      </c>
      <c r="H15" s="70">
        <v>328330623</v>
      </c>
      <c r="I15" s="70">
        <v>60269665312</v>
      </c>
      <c r="J15" s="70">
        <v>1057689421</v>
      </c>
      <c r="K15" s="70">
        <v>59211975891</v>
      </c>
      <c r="L15" s="70">
        <v>10208741122</v>
      </c>
      <c r="M15" s="70">
        <v>48674904146</v>
      </c>
      <c r="N15" s="70">
        <v>328330623</v>
      </c>
    </row>
    <row r="16" spans="1:14" ht="10.75" customHeight="1">
      <c r="A16" s="160" t="s">
        <v>5</v>
      </c>
      <c r="B16" s="159" t="s">
        <v>315</v>
      </c>
      <c r="C16" s="69">
        <v>60269665312</v>
      </c>
      <c r="D16" s="70">
        <v>1057689421</v>
      </c>
      <c r="E16" s="70">
        <v>59211975891</v>
      </c>
      <c r="F16" s="70">
        <v>10208741122</v>
      </c>
      <c r="G16" s="70">
        <v>48674904146</v>
      </c>
      <c r="H16" s="70">
        <v>328330623</v>
      </c>
      <c r="I16" s="70">
        <v>60269665312</v>
      </c>
      <c r="J16" s="70">
        <v>1057689421</v>
      </c>
      <c r="K16" s="70">
        <v>59211975891</v>
      </c>
      <c r="L16" s="70">
        <v>10208741122</v>
      </c>
      <c r="M16" s="70">
        <v>48674904146</v>
      </c>
      <c r="N16" s="70">
        <v>328330623</v>
      </c>
    </row>
    <row r="17" spans="1:14" ht="10.75" customHeight="1">
      <c r="A17" s="160">
        <v>1</v>
      </c>
      <c r="B17" s="159" t="s">
        <v>314</v>
      </c>
      <c r="C17" s="69">
        <v>167998641</v>
      </c>
      <c r="D17" s="70">
        <v>0</v>
      </c>
      <c r="E17" s="70">
        <v>167998641</v>
      </c>
      <c r="F17" s="70">
        <v>147457467</v>
      </c>
      <c r="G17" s="70">
        <v>20541174</v>
      </c>
      <c r="H17" s="70">
        <v>0</v>
      </c>
      <c r="I17" s="70">
        <v>167998641</v>
      </c>
      <c r="J17" s="70">
        <v>0</v>
      </c>
      <c r="K17" s="70">
        <v>167998641</v>
      </c>
      <c r="L17" s="70">
        <v>147457467</v>
      </c>
      <c r="M17" s="70">
        <v>20541174</v>
      </c>
      <c r="N17" s="70">
        <v>0</v>
      </c>
    </row>
    <row r="18" spans="1:14" ht="10.75" customHeight="1">
      <c r="A18" s="160" t="s">
        <v>171</v>
      </c>
      <c r="B18" s="159" t="s">
        <v>313</v>
      </c>
      <c r="C18" s="69">
        <v>6770210</v>
      </c>
      <c r="D18" s="70">
        <v>0</v>
      </c>
      <c r="E18" s="70">
        <v>6770210</v>
      </c>
      <c r="F18" s="70">
        <v>6770210</v>
      </c>
      <c r="G18" s="70">
        <v>0</v>
      </c>
      <c r="H18" s="70">
        <v>0</v>
      </c>
      <c r="I18" s="70">
        <v>6770210</v>
      </c>
      <c r="J18" s="70">
        <v>0</v>
      </c>
      <c r="K18" s="70">
        <v>6770210</v>
      </c>
      <c r="L18" s="70">
        <v>6770210</v>
      </c>
      <c r="M18" s="70">
        <v>0</v>
      </c>
      <c r="N18" s="70">
        <v>0</v>
      </c>
    </row>
    <row r="19" spans="1:14" ht="10.75" customHeight="1">
      <c r="A19" s="160" t="s">
        <v>312</v>
      </c>
      <c r="B19" s="159" t="s">
        <v>296</v>
      </c>
      <c r="C19" s="69">
        <v>0</v>
      </c>
      <c r="D19" s="70">
        <v>0</v>
      </c>
      <c r="E19" s="70">
        <v>0</v>
      </c>
      <c r="F19" s="70">
        <v>0</v>
      </c>
      <c r="G19" s="70">
        <v>0</v>
      </c>
      <c r="H19" s="70">
        <v>0</v>
      </c>
      <c r="I19" s="70">
        <v>0</v>
      </c>
      <c r="J19" s="70">
        <v>0</v>
      </c>
      <c r="K19" s="70">
        <v>0</v>
      </c>
      <c r="L19" s="70">
        <v>0</v>
      </c>
      <c r="M19" s="70">
        <v>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6770210</v>
      </c>
      <c r="D25" s="70">
        <v>0</v>
      </c>
      <c r="E25" s="70">
        <v>6770210</v>
      </c>
      <c r="F25" s="70">
        <v>6770210</v>
      </c>
      <c r="G25" s="70">
        <v>0</v>
      </c>
      <c r="H25" s="70">
        <v>0</v>
      </c>
      <c r="I25" s="70">
        <v>6770210</v>
      </c>
      <c r="J25" s="70">
        <v>0</v>
      </c>
      <c r="K25" s="70">
        <v>6770210</v>
      </c>
      <c r="L25" s="70">
        <v>6770210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161228431</v>
      </c>
      <c r="D29" s="70">
        <v>0</v>
      </c>
      <c r="E29" s="70">
        <v>161228431</v>
      </c>
      <c r="F29" s="70">
        <v>140687257</v>
      </c>
      <c r="G29" s="70">
        <v>20541174</v>
      </c>
      <c r="H29" s="70">
        <v>0</v>
      </c>
      <c r="I29" s="70">
        <v>161228431</v>
      </c>
      <c r="J29" s="70">
        <v>0</v>
      </c>
      <c r="K29" s="70">
        <v>161228431</v>
      </c>
      <c r="L29" s="70">
        <v>140687257</v>
      </c>
      <c r="M29" s="70">
        <v>20541174</v>
      </c>
      <c r="N29" s="70">
        <v>0</v>
      </c>
    </row>
    <row r="30" spans="1:14" ht="10.75" customHeight="1">
      <c r="A30" s="160" t="s">
        <v>306</v>
      </c>
      <c r="B30" s="159" t="s">
        <v>296</v>
      </c>
      <c r="C30" s="69">
        <v>2352467</v>
      </c>
      <c r="D30" s="70">
        <v>0</v>
      </c>
      <c r="E30" s="70">
        <v>2352467</v>
      </c>
      <c r="F30" s="70">
        <v>2117220</v>
      </c>
      <c r="G30" s="70">
        <v>235247</v>
      </c>
      <c r="H30" s="70">
        <v>0</v>
      </c>
      <c r="I30" s="70">
        <v>2352467</v>
      </c>
      <c r="J30" s="70">
        <v>0</v>
      </c>
      <c r="K30" s="70">
        <v>2352467</v>
      </c>
      <c r="L30" s="70">
        <v>2117220</v>
      </c>
      <c r="M30" s="70">
        <v>235247</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153966708</v>
      </c>
      <c r="D34" s="70">
        <v>0</v>
      </c>
      <c r="E34" s="70">
        <v>153966708</v>
      </c>
      <c r="F34" s="70">
        <v>138570037</v>
      </c>
      <c r="G34" s="70">
        <v>15396671</v>
      </c>
      <c r="H34" s="70">
        <v>0</v>
      </c>
      <c r="I34" s="70">
        <v>153966708</v>
      </c>
      <c r="J34" s="70">
        <v>0</v>
      </c>
      <c r="K34" s="70">
        <v>153966708</v>
      </c>
      <c r="L34" s="70">
        <v>138570037</v>
      </c>
      <c r="M34" s="70">
        <v>15396671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4909256</v>
      </c>
      <c r="D36" s="70">
        <v>0</v>
      </c>
      <c r="E36" s="70">
        <v>4909256</v>
      </c>
      <c r="F36" s="70">
        <v>0</v>
      </c>
      <c r="G36" s="70">
        <v>4909256</v>
      </c>
      <c r="H36" s="70">
        <v>0</v>
      </c>
      <c r="I36" s="70">
        <v>4909256</v>
      </c>
      <c r="J36" s="70">
        <v>0</v>
      </c>
      <c r="K36" s="70">
        <v>4909256</v>
      </c>
      <c r="L36" s="70">
        <v>0</v>
      </c>
      <c r="M36" s="70">
        <v>4909256</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54995817159</v>
      </c>
      <c r="D51" s="70">
        <v>0</v>
      </c>
      <c r="E51" s="70">
        <v>54995817159</v>
      </c>
      <c r="F51" s="70">
        <v>9544392618</v>
      </c>
      <c r="G51" s="70">
        <v>45451424541</v>
      </c>
      <c r="H51" s="70">
        <v>0</v>
      </c>
      <c r="I51" s="70">
        <v>54995817159</v>
      </c>
      <c r="J51" s="70">
        <v>0</v>
      </c>
      <c r="K51" s="70">
        <v>54995817159</v>
      </c>
      <c r="L51" s="70">
        <v>9544392618</v>
      </c>
      <c r="M51" s="70">
        <v>45451424541</v>
      </c>
      <c r="N51" s="70">
        <v>0</v>
      </c>
    </row>
    <row r="52" spans="1:14" ht="10.75" customHeight="1">
      <c r="A52" s="160" t="s">
        <v>297</v>
      </c>
      <c r="B52" s="159" t="s">
        <v>296</v>
      </c>
      <c r="C52" s="69">
        <v>32131748128</v>
      </c>
      <c r="D52" s="70">
        <v>0</v>
      </c>
      <c r="E52" s="70">
        <v>32131748128</v>
      </c>
      <c r="F52" s="70">
        <v>3213174747</v>
      </c>
      <c r="G52" s="70">
        <v>28918573381</v>
      </c>
      <c r="H52" s="70">
        <v>0</v>
      </c>
      <c r="I52" s="70">
        <v>32131748128</v>
      </c>
      <c r="J52" s="70">
        <v>0</v>
      </c>
      <c r="K52" s="70">
        <v>32131748128</v>
      </c>
      <c r="L52" s="70">
        <v>3213174747</v>
      </c>
      <c r="M52" s="70">
        <v>28918573381</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10873817</v>
      </c>
      <c r="D54" s="70">
        <v>0</v>
      </c>
      <c r="E54" s="70">
        <v>10873817</v>
      </c>
      <c r="F54" s="70">
        <v>0</v>
      </c>
      <c r="G54" s="70">
        <v>10873817</v>
      </c>
      <c r="H54" s="70">
        <v>0</v>
      </c>
      <c r="I54" s="70">
        <v>10873817</v>
      </c>
      <c r="J54" s="70">
        <v>0</v>
      </c>
      <c r="K54" s="70">
        <v>10873817</v>
      </c>
      <c r="L54" s="70">
        <v>0</v>
      </c>
      <c r="M54" s="70">
        <v>10873817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480728030</v>
      </c>
      <c r="D56" s="70">
        <v>0</v>
      </c>
      <c r="E56" s="70">
        <v>480728030</v>
      </c>
      <c r="F56" s="70">
        <v>48072790</v>
      </c>
      <c r="G56" s="70">
        <v>432655240</v>
      </c>
      <c r="H56" s="70">
        <v>0</v>
      </c>
      <c r="I56" s="70">
        <v>480728030</v>
      </c>
      <c r="J56" s="70">
        <v>0</v>
      </c>
      <c r="K56" s="70">
        <v>480728030</v>
      </c>
      <c r="L56" s="70">
        <v>48072790</v>
      </c>
      <c r="M56" s="70">
        <v>432655240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22372467184</v>
      </c>
      <c r="D58" s="70">
        <v>0</v>
      </c>
      <c r="E58" s="70">
        <v>22372467184</v>
      </c>
      <c r="F58" s="70">
        <v>6283145081</v>
      </c>
      <c r="G58" s="70">
        <v>16089322103</v>
      </c>
      <c r="H58" s="70">
        <v>0</v>
      </c>
      <c r="I58" s="70">
        <v>22372467184</v>
      </c>
      <c r="J58" s="70">
        <v>0</v>
      </c>
      <c r="K58" s="70">
        <v>22372467184</v>
      </c>
      <c r="L58" s="70">
        <v>6283145081</v>
      </c>
      <c r="M58" s="70">
        <v>16089322103</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20943817019</v>
      </c>
      <c r="D60" s="70">
        <v>0</v>
      </c>
      <c r="E60" s="70">
        <v>20943817019</v>
      </c>
      <c r="F60" s="70">
        <v>6283145081</v>
      </c>
      <c r="G60" s="70">
        <v>14660671938</v>
      </c>
      <c r="H60" s="70">
        <v>0</v>
      </c>
      <c r="I60" s="70">
        <v>20943817019</v>
      </c>
      <c r="J60" s="70">
        <v>0</v>
      </c>
      <c r="K60" s="70">
        <v>20943817019</v>
      </c>
      <c r="L60" s="70">
        <v>6283145081</v>
      </c>
      <c r="M60" s="70">
        <v>14660671938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624655493</v>
      </c>
      <c r="D62" s="70">
        <v>0</v>
      </c>
      <c r="E62" s="70">
        <v>624655493</v>
      </c>
      <c r="F62" s="70">
        <v>62465500</v>
      </c>
      <c r="G62" s="70">
        <v>562189993</v>
      </c>
      <c r="H62" s="70">
        <v>0</v>
      </c>
      <c r="I62" s="70">
        <v>624655493</v>
      </c>
      <c r="J62" s="70">
        <v>0</v>
      </c>
      <c r="K62" s="70">
        <v>624655493</v>
      </c>
      <c r="L62" s="70">
        <v>62465500</v>
      </c>
      <c r="M62" s="70">
        <v>562189993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1008957234</v>
      </c>
      <c r="D66" s="70">
        <v>0</v>
      </c>
      <c r="E66" s="70">
        <v>1008957234</v>
      </c>
      <c r="F66" s="70">
        <v>0</v>
      </c>
      <c r="G66" s="70">
        <v>1000001005</v>
      </c>
      <c r="H66" s="70">
        <v>8956229</v>
      </c>
      <c r="I66" s="70">
        <v>1008957234</v>
      </c>
      <c r="J66" s="70">
        <v>0</v>
      </c>
      <c r="K66" s="70">
        <v>1008957234</v>
      </c>
      <c r="L66" s="70">
        <v>0</v>
      </c>
      <c r="M66" s="70">
        <v>1000001005</v>
      </c>
      <c r="N66" s="70">
        <v>8956229</v>
      </c>
    </row>
    <row r="67" spans="1:14" ht="10.75" customHeight="1">
      <c r="A67" s="160">
        <v>7</v>
      </c>
      <c r="B67" s="159" t="s">
        <v>431</v>
      </c>
      <c r="C67" s="69">
        <v>980104073</v>
      </c>
      <c r="D67" s="70">
        <v>8693726</v>
      </c>
      <c r="E67" s="70">
        <v>971410347</v>
      </c>
      <c r="F67" s="70">
        <v>0</v>
      </c>
      <c r="G67" s="70">
        <v>766113347</v>
      </c>
      <c r="H67" s="70">
        <v>205297000</v>
      </c>
      <c r="I67" s="70">
        <v>980104073</v>
      </c>
      <c r="J67" s="70">
        <v>8693726</v>
      </c>
      <c r="K67" s="70">
        <v>971410347</v>
      </c>
      <c r="L67" s="70">
        <v>0</v>
      </c>
      <c r="M67" s="70">
        <v>766113347</v>
      </c>
      <c r="N67" s="70">
        <v>205297000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756169711</v>
      </c>
      <c r="D70" s="70">
        <v>0</v>
      </c>
      <c r="E70" s="70">
        <v>756169711</v>
      </c>
      <c r="F70" s="70">
        <v>0</v>
      </c>
      <c r="G70" s="70">
        <v>756169711</v>
      </c>
      <c r="H70" s="70">
        <v>0</v>
      </c>
      <c r="I70" s="70">
        <v>756169711</v>
      </c>
      <c r="J70" s="70">
        <v>0</v>
      </c>
      <c r="K70" s="70">
        <v>756169711</v>
      </c>
      <c r="L70" s="70">
        <v>0</v>
      </c>
      <c r="M70" s="70">
        <v>756169711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9693726</v>
      </c>
      <c r="D73" s="70">
        <v>8693726</v>
      </c>
      <c r="E73" s="70">
        <v>1000000</v>
      </c>
      <c r="F73" s="70">
        <v>0</v>
      </c>
      <c r="G73" s="70">
        <v>0</v>
      </c>
      <c r="H73" s="70">
        <v>1000000</v>
      </c>
      <c r="I73" s="70">
        <v>9693726</v>
      </c>
      <c r="J73" s="70">
        <v>8693726</v>
      </c>
      <c r="K73" s="70">
        <v>1000000</v>
      </c>
      <c r="L73" s="70">
        <v>0</v>
      </c>
      <c r="M73" s="70">
        <v>0</v>
      </c>
      <c r="N73" s="70">
        <v>1000000</v>
      </c>
    </row>
    <row r="74" spans="1:14" ht="10.75" customHeight="1">
      <c r="A74" s="160" t="s">
        <v>278</v>
      </c>
      <c r="B74" s="159" t="s">
        <v>434</v>
      </c>
      <c r="C74" s="69">
        <v>53200000</v>
      </c>
      <c r="D74" s="70">
        <v>0</v>
      </c>
      <c r="E74" s="70">
        <v>53200000</v>
      </c>
      <c r="F74" s="70">
        <v>0</v>
      </c>
      <c r="G74" s="70">
        <v>36200000</v>
      </c>
      <c r="H74" s="70">
        <v>17000000</v>
      </c>
      <c r="I74" s="70">
        <v>53200000</v>
      </c>
      <c r="J74" s="70">
        <v>0</v>
      </c>
      <c r="K74" s="70">
        <v>53200000</v>
      </c>
      <c r="L74" s="70">
        <v>0</v>
      </c>
      <c r="M74" s="70">
        <v>36200000</v>
      </c>
      <c r="N74" s="70">
        <v>17000000</v>
      </c>
    </row>
    <row r="75" spans="1:14" ht="10.75" customHeight="1">
      <c r="A75" s="160" t="s">
        <v>277</v>
      </c>
      <c r="B75" s="159" t="s">
        <v>435</v>
      </c>
      <c r="C75" s="69">
        <v>879413347</v>
      </c>
      <c r="D75" s="70">
        <v>0</v>
      </c>
      <c r="E75" s="70">
        <v>879413347</v>
      </c>
      <c r="F75" s="70">
        <v>0</v>
      </c>
      <c r="G75" s="70">
        <v>729913347</v>
      </c>
      <c r="H75" s="70">
        <v>149500000</v>
      </c>
      <c r="I75" s="70">
        <v>879413347</v>
      </c>
      <c r="J75" s="70">
        <v>0</v>
      </c>
      <c r="K75" s="70">
        <v>879413347</v>
      </c>
      <c r="L75" s="70">
        <v>0</v>
      </c>
      <c r="M75" s="70">
        <v>729913347</v>
      </c>
      <c r="N75" s="70">
        <v>149500000</v>
      </c>
    </row>
    <row r="76" spans="1:14" ht="10.75" customHeight="1">
      <c r="A76" s="160" t="s">
        <v>276</v>
      </c>
      <c r="B76" s="159" t="s">
        <v>436</v>
      </c>
      <c r="C76" s="69">
        <v>37797000</v>
      </c>
      <c r="D76" s="70">
        <v>0</v>
      </c>
      <c r="E76" s="70">
        <v>37797000</v>
      </c>
      <c r="F76" s="70">
        <v>0</v>
      </c>
      <c r="G76" s="70">
        <v>0</v>
      </c>
      <c r="H76" s="70">
        <v>37797000</v>
      </c>
      <c r="I76" s="70">
        <v>37797000</v>
      </c>
      <c r="J76" s="70">
        <v>0</v>
      </c>
      <c r="K76" s="70">
        <v>37797000</v>
      </c>
      <c r="L76" s="70">
        <v>0</v>
      </c>
      <c r="M76" s="70">
        <v>0</v>
      </c>
      <c r="N76" s="70">
        <v>37797000</v>
      </c>
    </row>
    <row r="77" spans="1:14" ht="10.75" customHeight="1">
      <c r="A77" s="160">
        <v>8</v>
      </c>
      <c r="B77" s="159" t="s">
        <v>437</v>
      </c>
      <c r="C77" s="69">
        <v>286332924</v>
      </c>
      <c r="D77" s="70">
        <v>0</v>
      </c>
      <c r="E77" s="70">
        <v>286332924</v>
      </c>
      <c r="F77" s="70">
        <v>41866437</v>
      </c>
      <c r="G77" s="70">
        <v>221457289</v>
      </c>
      <c r="H77" s="70">
        <v>23009198</v>
      </c>
      <c r="I77" s="70">
        <v>286332924</v>
      </c>
      <c r="J77" s="70">
        <v>0</v>
      </c>
      <c r="K77" s="70">
        <v>286332924</v>
      </c>
      <c r="L77" s="70">
        <v>41866437</v>
      </c>
      <c r="M77" s="70">
        <v>221457289</v>
      </c>
      <c r="N77" s="70">
        <v>23009198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5012018</v>
      </c>
      <c r="D79" s="70">
        <v>0</v>
      </c>
      <c r="E79" s="70">
        <v>5012018</v>
      </c>
      <c r="F79" s="70">
        <v>0</v>
      </c>
      <c r="G79" s="70">
        <v>0</v>
      </c>
      <c r="H79" s="70">
        <v>5012018</v>
      </c>
      <c r="I79" s="70">
        <v>5012018</v>
      </c>
      <c r="J79" s="70">
        <v>0</v>
      </c>
      <c r="K79" s="70">
        <v>5012018</v>
      </c>
      <c r="L79" s="70">
        <v>0</v>
      </c>
      <c r="M79" s="70">
        <v>0</v>
      </c>
      <c r="N79" s="70">
        <v>5012018</v>
      </c>
    </row>
    <row r="80" spans="1:14" ht="10.75" customHeight="1">
      <c r="A80" s="160" t="s">
        <v>271</v>
      </c>
      <c r="B80" s="159" t="s">
        <v>438</v>
      </c>
      <c r="C80" s="69">
        <v>101349106</v>
      </c>
      <c r="D80" s="70">
        <v>0</v>
      </c>
      <c r="E80" s="70">
        <v>101349106</v>
      </c>
      <c r="F80" s="70">
        <v>20269821</v>
      </c>
      <c r="G80" s="70">
        <v>81079285</v>
      </c>
      <c r="H80" s="70">
        <v>0</v>
      </c>
      <c r="I80" s="70">
        <v>101349106</v>
      </c>
      <c r="J80" s="70">
        <v>0</v>
      </c>
      <c r="K80" s="70">
        <v>101349106</v>
      </c>
      <c r="L80" s="70">
        <v>20269821</v>
      </c>
      <c r="M80" s="70">
        <v>81079285</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179971800</v>
      </c>
      <c r="D83" s="70">
        <v>0</v>
      </c>
      <c r="E83" s="70">
        <v>179971800</v>
      </c>
      <c r="F83" s="70">
        <v>21596616</v>
      </c>
      <c r="G83" s="70">
        <v>140378004</v>
      </c>
      <c r="H83" s="70">
        <v>17997180</v>
      </c>
      <c r="I83" s="70">
        <v>179971800</v>
      </c>
      <c r="J83" s="70">
        <v>0</v>
      </c>
      <c r="K83" s="70">
        <v>179971800</v>
      </c>
      <c r="L83" s="70">
        <v>21596616</v>
      </c>
      <c r="M83" s="70">
        <v>140378004</v>
      </c>
      <c r="N83" s="70">
        <v>17997180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1174830000</v>
      </c>
      <c r="D92" s="70">
        <v>822381000</v>
      </c>
      <c r="E92" s="70">
        <v>352449000</v>
      </c>
      <c r="F92" s="70">
        <v>352449000</v>
      </c>
      <c r="G92" s="70">
        <v>0</v>
      </c>
      <c r="H92" s="70">
        <v>0</v>
      </c>
      <c r="I92" s="70">
        <v>1174830000</v>
      </c>
      <c r="J92" s="70">
        <v>822381000</v>
      </c>
      <c r="K92" s="70">
        <v>352449000</v>
      </c>
      <c r="L92" s="70">
        <v>352449000</v>
      </c>
      <c r="M92" s="70">
        <v>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1174830000</v>
      </c>
      <c r="D99" s="70">
        <v>822381000</v>
      </c>
      <c r="E99" s="70">
        <v>352449000</v>
      </c>
      <c r="F99" s="70">
        <v>352449000</v>
      </c>
      <c r="G99" s="70">
        <v>0</v>
      </c>
      <c r="H99" s="70">
        <v>0</v>
      </c>
      <c r="I99" s="70">
        <v>1174830000</v>
      </c>
      <c r="J99" s="70">
        <v>822381000</v>
      </c>
      <c r="K99" s="70">
        <v>352449000</v>
      </c>
      <c r="L99" s="70">
        <v>352449000</v>
      </c>
      <c r="M99" s="70">
        <v>0</v>
      </c>
      <c r="N99" s="70">
        <v>0</v>
      </c>
    </row>
    <row r="100" spans="1:14" ht="10.75" customHeight="1">
      <c r="A100" s="158"/>
      <c r="B100" s="159" t="s">
        <v>251</v>
      </c>
      <c r="C100" s="69">
        <v>1174830000</v>
      </c>
      <c r="D100" s="70">
        <v>822381000</v>
      </c>
      <c r="E100" s="70">
        <v>352449000</v>
      </c>
      <c r="F100" s="70">
        <v>352449000</v>
      </c>
      <c r="G100" s="70">
        <v>0</v>
      </c>
      <c r="H100" s="70">
        <v>0</v>
      </c>
      <c r="I100" s="70">
        <v>1174830000</v>
      </c>
      <c r="J100" s="70">
        <v>822381000</v>
      </c>
      <c r="K100" s="70">
        <v>352449000</v>
      </c>
      <c r="L100" s="70">
        <v>352449000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1030969788</v>
      </c>
      <c r="D102" s="70">
        <v>226614695</v>
      </c>
      <c r="E102" s="70">
        <v>804355093</v>
      </c>
      <c r="F102" s="70">
        <v>60110100</v>
      </c>
      <c r="G102" s="70">
        <v>653176797</v>
      </c>
      <c r="H102" s="70">
        <v>91068196</v>
      </c>
      <c r="I102" s="70">
        <v>1030969788</v>
      </c>
      <c r="J102" s="70">
        <v>226614695</v>
      </c>
      <c r="K102" s="70">
        <v>804355093</v>
      </c>
      <c r="L102" s="70">
        <v>60110100</v>
      </c>
      <c r="M102" s="70">
        <v>653176797</v>
      </c>
      <c r="N102" s="70">
        <v>91068196</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390279695</v>
      </c>
      <c r="D104" s="70">
        <v>194324695</v>
      </c>
      <c r="E104" s="70">
        <v>195955000</v>
      </c>
      <c r="F104" s="70">
        <v>0</v>
      </c>
      <c r="G104" s="70">
        <v>125662000</v>
      </c>
      <c r="H104" s="70">
        <v>70293000</v>
      </c>
      <c r="I104" s="70">
        <v>390279695</v>
      </c>
      <c r="J104" s="70">
        <v>194324695</v>
      </c>
      <c r="K104" s="70">
        <v>195955000</v>
      </c>
      <c r="L104" s="70">
        <v>0</v>
      </c>
      <c r="M104" s="70">
        <v>125662000</v>
      </c>
      <c r="N104" s="70">
        <v>70293000</v>
      </c>
    </row>
    <row r="105" spans="1:14" ht="10.75" customHeight="1">
      <c r="A105" s="158"/>
      <c r="B105" s="159" t="s">
        <v>244</v>
      </c>
      <c r="C105" s="69">
        <v>15433000</v>
      </c>
      <c r="D105" s="70">
        <v>15433000</v>
      </c>
      <c r="E105" s="70">
        <v>0</v>
      </c>
      <c r="F105" s="70">
        <v>0</v>
      </c>
      <c r="G105" s="70">
        <v>0</v>
      </c>
      <c r="H105" s="70">
        <v>0</v>
      </c>
      <c r="I105" s="70">
        <v>15433000</v>
      </c>
      <c r="J105" s="70">
        <v>15433000</v>
      </c>
      <c r="K105" s="70">
        <v>0</v>
      </c>
      <c r="L105" s="70">
        <v>0</v>
      </c>
      <c r="M105" s="70">
        <v>0</v>
      </c>
      <c r="N105" s="70">
        <v>0</v>
      </c>
    </row>
    <row r="106" spans="1:14" ht="10.75" customHeight="1">
      <c r="A106" s="158"/>
      <c r="B106" s="159" t="s">
        <v>243</v>
      </c>
      <c r="C106" s="69">
        <v>84639195</v>
      </c>
      <c r="D106" s="70">
        <v>84639195</v>
      </c>
      <c r="E106" s="70">
        <v>0</v>
      </c>
      <c r="F106" s="70">
        <v>0</v>
      </c>
      <c r="G106" s="70">
        <v>0</v>
      </c>
      <c r="H106" s="70">
        <v>0</v>
      </c>
      <c r="I106" s="70">
        <v>84639195</v>
      </c>
      <c r="J106" s="70">
        <v>84639195</v>
      </c>
      <c r="K106" s="70">
        <v>0</v>
      </c>
      <c r="L106" s="70">
        <v>0</v>
      </c>
      <c r="M106" s="70">
        <v>0</v>
      </c>
      <c r="N106" s="70">
        <v>0</v>
      </c>
    </row>
    <row r="107" spans="1:14" ht="10.75" customHeight="1">
      <c r="A107" s="160" t="s">
        <v>242</v>
      </c>
      <c r="B107" s="159" t="s">
        <v>241</v>
      </c>
      <c r="C107" s="69">
        <v>4200000</v>
      </c>
      <c r="D107" s="70">
        <v>4200000</v>
      </c>
      <c r="E107" s="70">
        <v>0</v>
      </c>
      <c r="F107" s="70">
        <v>0</v>
      </c>
      <c r="G107" s="70">
        <v>0</v>
      </c>
      <c r="H107" s="70">
        <v>0</v>
      </c>
      <c r="I107" s="70">
        <v>4200000</v>
      </c>
      <c r="J107" s="70">
        <v>4200000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622514662</v>
      </c>
      <c r="D109" s="70">
        <v>27410000</v>
      </c>
      <c r="E109" s="70">
        <v>595104662</v>
      </c>
      <c r="F109" s="70">
        <v>60000000</v>
      </c>
      <c r="G109" s="70">
        <v>514329466</v>
      </c>
      <c r="H109" s="70">
        <v>20775196</v>
      </c>
      <c r="I109" s="70">
        <v>622514662</v>
      </c>
      <c r="J109" s="70">
        <v>27410000</v>
      </c>
      <c r="K109" s="70">
        <v>595104662</v>
      </c>
      <c r="L109" s="70">
        <v>60000000</v>
      </c>
      <c r="M109" s="70">
        <v>514329466</v>
      </c>
      <c r="N109" s="70">
        <v>20775196</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7976990</v>
      </c>
      <c r="D111" s="70">
        <v>0</v>
      </c>
      <c r="E111" s="70">
        <v>7976990</v>
      </c>
      <c r="F111" s="70">
        <v>0</v>
      </c>
      <c r="G111" s="70">
        <v>7976990</v>
      </c>
      <c r="H111" s="70">
        <v>0</v>
      </c>
      <c r="I111" s="70">
        <v>7976990</v>
      </c>
      <c r="J111" s="70">
        <v>0</v>
      </c>
      <c r="K111" s="70">
        <v>7976990</v>
      </c>
      <c r="L111" s="70">
        <v>0</v>
      </c>
      <c r="M111" s="70">
        <v>7976990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5998441</v>
      </c>
      <c r="D113" s="70">
        <v>680</v>
      </c>
      <c r="E113" s="70">
        <v>5318441</v>
      </c>
      <c r="F113" s="70">
        <v>1101</v>
      </c>
      <c r="G113" s="70">
        <v>5208341</v>
      </c>
      <c r="H113" s="70">
        <v>0</v>
      </c>
      <c r="I113" s="70">
        <v>5998441</v>
      </c>
      <c r="J113" s="70">
        <v>680</v>
      </c>
      <c r="K113" s="70">
        <v>5318441</v>
      </c>
      <c r="L113" s="70">
        <v>1101</v>
      </c>
      <c r="M113" s="70">
        <v>5208341</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344558425666</v>
      </c>
      <c r="D179" s="70">
        <v>0</v>
      </c>
      <c r="E179" s="70">
        <v>344558425666</v>
      </c>
      <c r="F179" s="70">
        <v>4537811088</v>
      </c>
      <c r="G179" s="70">
        <v>282841460699</v>
      </c>
      <c r="H179" s="70">
        <v>57179153879</v>
      </c>
      <c r="I179" s="70">
        <v>344558425666</v>
      </c>
      <c r="J179" s="70">
        <v>0</v>
      </c>
      <c r="K179" s="70">
        <v>344558425666</v>
      </c>
      <c r="L179" s="70">
        <v>4537811088</v>
      </c>
      <c r="M179" s="70">
        <v>282841460699</v>
      </c>
      <c r="N179" s="70">
        <v>57179153879</v>
      </c>
    </row>
    <row r="180" spans="1:14" ht="10.75" customHeight="1">
      <c r="A180" s="160" t="s">
        <v>5</v>
      </c>
      <c r="B180" s="159" t="s">
        <v>154</v>
      </c>
      <c r="C180" s="69">
        <v>339107399879</v>
      </c>
      <c r="D180" s="70">
        <v>0</v>
      </c>
      <c r="E180" s="70">
        <v>339107399879</v>
      </c>
      <c r="F180" s="70">
        <v>0</v>
      </c>
      <c r="G180" s="70">
        <v>281928246000</v>
      </c>
      <c r="H180" s="70">
        <v>57179153879</v>
      </c>
      <c r="I180" s="70">
        <v>339107399879</v>
      </c>
      <c r="J180" s="70">
        <v>0</v>
      </c>
      <c r="K180" s="70">
        <v>339107399879</v>
      </c>
      <c r="L180" s="70">
        <v>0</v>
      </c>
      <c r="M180" s="70">
        <v>281928246000</v>
      </c>
      <c r="N180" s="70">
        <v>57179153879</v>
      </c>
    </row>
    <row r="181" spans="1:14" ht="10.75" customHeight="1">
      <c r="A181" s="160">
        <v>1</v>
      </c>
      <c r="B181" s="159" t="s">
        <v>153</v>
      </c>
      <c r="C181" s="69">
        <v>281594802214</v>
      </c>
      <c r="D181" s="70">
        <v>0</v>
      </c>
      <c r="E181" s="70">
        <v>281594802214</v>
      </c>
      <c r="F181" s="70">
        <v>0</v>
      </c>
      <c r="G181" s="70">
        <v>230642000000</v>
      </c>
      <c r="H181" s="70">
        <v>50952802214</v>
      </c>
      <c r="I181" s="70">
        <v>281594802214</v>
      </c>
      <c r="J181" s="70">
        <v>0</v>
      </c>
      <c r="K181" s="70">
        <v>281594802214</v>
      </c>
      <c r="L181" s="70">
        <v>0</v>
      </c>
      <c r="M181" s="70">
        <v>230642000000</v>
      </c>
      <c r="N181" s="70">
        <v>50952802214</v>
      </c>
    </row>
    <row r="182" spans="1:14" ht="10.75" customHeight="1">
      <c r="A182" s="160">
        <v>2</v>
      </c>
      <c r="B182" s="159" t="s">
        <v>152</v>
      </c>
      <c r="C182" s="69">
        <v>57512597665</v>
      </c>
      <c r="D182" s="70">
        <v>0</v>
      </c>
      <c r="E182" s="70">
        <v>57512597665</v>
      </c>
      <c r="F182" s="70">
        <v>0</v>
      </c>
      <c r="G182" s="70">
        <v>51286246000</v>
      </c>
      <c r="H182" s="70">
        <v>6226351665</v>
      </c>
      <c r="I182" s="70">
        <v>57512597665</v>
      </c>
      <c r="J182" s="70">
        <v>0</v>
      </c>
      <c r="K182" s="70">
        <v>57512597665</v>
      </c>
      <c r="L182" s="70">
        <v>0</v>
      </c>
      <c r="M182" s="70">
        <v>51286246000</v>
      </c>
      <c r="N182" s="70">
        <v>6226351665</v>
      </c>
    </row>
    <row r="183" spans="1:14" ht="10.75" customHeight="1">
      <c r="A183" s="160" t="s">
        <v>151</v>
      </c>
      <c r="B183" s="159" t="s">
        <v>150</v>
      </c>
      <c r="C183" s="69">
        <v>57512597665</v>
      </c>
      <c r="D183" s="70">
        <v>0</v>
      </c>
      <c r="E183" s="70">
        <v>57512597665</v>
      </c>
      <c r="F183" s="70">
        <v>0</v>
      </c>
      <c r="G183" s="70">
        <v>51286246000</v>
      </c>
      <c r="H183" s="70">
        <v>6226351665</v>
      </c>
      <c r="I183" s="70">
        <v>57512597665</v>
      </c>
      <c r="J183" s="70">
        <v>0</v>
      </c>
      <c r="K183" s="70">
        <v>57512597665</v>
      </c>
      <c r="L183" s="70">
        <v>0</v>
      </c>
      <c r="M183" s="70">
        <v>51286246000</v>
      </c>
      <c r="N183" s="70">
        <v>6226351665</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5451025787</v>
      </c>
      <c r="D185" s="70">
        <v>0</v>
      </c>
      <c r="E185" s="70">
        <v>5451025787</v>
      </c>
      <c r="F185" s="70">
        <v>4537811088</v>
      </c>
      <c r="G185" s="70">
        <v>913214699</v>
      </c>
      <c r="H185" s="70">
        <v>0</v>
      </c>
      <c r="I185" s="70">
        <v>5451025787</v>
      </c>
      <c r="J185" s="70">
        <v>0</v>
      </c>
      <c r="K185" s="70">
        <v>5451025787</v>
      </c>
      <c r="L185" s="70">
        <v>4537811088</v>
      </c>
      <c r="M185" s="70">
        <v>913214699</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39483380223</v>
      </c>
      <c r="D189" s="70">
        <v>0</v>
      </c>
      <c r="E189" s="70">
        <v>39483380223</v>
      </c>
      <c r="F189" s="70">
        <v>0</v>
      </c>
      <c r="G189" s="70">
        <v>37202167538</v>
      </c>
      <c r="H189" s="70">
        <v>2281212685</v>
      </c>
      <c r="I189" s="70">
        <v>39483380223</v>
      </c>
      <c r="J189" s="70">
        <v>0</v>
      </c>
      <c r="K189" s="70">
        <v>39483380223</v>
      </c>
      <c r="L189" s="70">
        <v>0</v>
      </c>
      <c r="M189" s="70">
        <v>37202167538</v>
      </c>
      <c r="N189" s="70">
        <v>2281212685</v>
      </c>
    </row>
    <row r="190" spans="1:14" ht="10.75" customHeight="1">
      <c r="A190" s="160" t="s">
        <v>5</v>
      </c>
      <c r="B190" s="159" t="s">
        <v>142</v>
      </c>
      <c r="C190" s="69">
        <v>39483380223</v>
      </c>
      <c r="D190" s="70">
        <v>0</v>
      </c>
      <c r="E190" s="70">
        <v>39483380223</v>
      </c>
      <c r="F190" s="70">
        <v>0</v>
      </c>
      <c r="G190" s="70">
        <v>37202167538</v>
      </c>
      <c r="H190" s="70">
        <v>2281212685</v>
      </c>
      <c r="I190" s="70">
        <v>39483380223</v>
      </c>
      <c r="J190" s="70">
        <v>0</v>
      </c>
      <c r="K190" s="70">
        <v>39483380223</v>
      </c>
      <c r="L190" s="70">
        <v>0</v>
      </c>
      <c r="M190" s="70">
        <v>37202167538</v>
      </c>
      <c r="N190" s="70">
        <v>2281212685</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2784311567</v>
      </c>
      <c r="D193" s="70">
        <v>0</v>
      </c>
      <c r="E193" s="70">
        <v>2784311567</v>
      </c>
      <c r="F193" s="70">
        <v>0</v>
      </c>
      <c r="G193" s="70">
        <v>1920383830</v>
      </c>
      <c r="H193" s="70">
        <v>863927737</v>
      </c>
      <c r="I193" s="70">
        <v>2784311567</v>
      </c>
      <c r="J193" s="70">
        <v>0</v>
      </c>
      <c r="K193" s="70">
        <v>2784311567</v>
      </c>
      <c r="L193" s="70">
        <v>0</v>
      </c>
      <c r="M193" s="70">
        <v>1920383830</v>
      </c>
      <c r="N193" s="70">
        <v>863927737</v>
      </c>
    </row>
    <row r="194" spans="1:14" ht="10.75" customHeight="1">
      <c r="A194" s="160" t="s">
        <v>5</v>
      </c>
      <c r="B194" s="159" t="s">
        <v>138</v>
      </c>
      <c r="C194" s="69">
        <v>2784311567</v>
      </c>
      <c r="D194" s="70">
        <v>0</v>
      </c>
      <c r="E194" s="70">
        <v>2784311567</v>
      </c>
      <c r="F194" s="70">
        <v>0</v>
      </c>
      <c r="G194" s="70">
        <v>1920383830</v>
      </c>
      <c r="H194" s="70">
        <v>863927737</v>
      </c>
      <c r="I194" s="70">
        <v>2784311567</v>
      </c>
      <c r="J194" s="70">
        <v>0</v>
      </c>
      <c r="K194" s="70">
        <v>2784311567</v>
      </c>
      <c r="L194" s="70">
        <v>0</v>
      </c>
      <c r="M194" s="70">
        <v>1920383830</v>
      </c>
      <c r="N194" s="70">
        <v>863927737</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7"/>
      <c r="C198" s="387"/>
      <c r="D198" s="387"/>
      <c r="E198" s="387"/>
      <c r="F198" s="387"/>
      <c r="G198" s="387"/>
      <c r="H198" s="387"/>
      <c r="I198" s="388" t="s">
        <v>465</v>
      </c>
      <c r="J198" s="388"/>
      <c r="K198" s="388"/>
      <c r="L198" s="388"/>
      <c r="M198" s="388"/>
      <c r="N198" s="162"/>
    </row>
    <row r="199" spans="1:14" ht="9.25" customHeight="1">
      <c r="A199" s="162"/>
      <c r="B199" s="386" t="s">
        <v>135</v>
      </c>
      <c r="C199" s="386"/>
      <c r="D199" s="386" t="s">
        <v>134</v>
      </c>
      <c r="E199" s="386"/>
      <c r="F199" s="386"/>
      <c r="G199" s="386"/>
      <c r="H199" s="386"/>
      <c r="I199" s="388" t="s">
        <v>133</v>
      </c>
      <c r="J199" s="388"/>
      <c r="K199" s="388"/>
      <c r="L199" s="388"/>
      <c r="M199" s="388"/>
      <c r="N199" s="162"/>
    </row>
    <row r="200" spans="1:14" ht="8.15" customHeight="1">
      <c r="A200" s="162"/>
      <c r="B200" s="387"/>
      <c r="C200" s="387"/>
      <c r="D200" s="387"/>
      <c r="E200" s="387"/>
      <c r="F200" s="387"/>
      <c r="G200" s="387"/>
      <c r="H200" s="387"/>
      <c r="I200" s="387"/>
      <c r="J200" s="387"/>
      <c r="K200" s="387"/>
      <c r="L200" s="387"/>
      <c r="M200" s="387"/>
      <c r="N200" s="162"/>
    </row>
    <row r="201" spans="1:14" ht="8.15" customHeight="1">
      <c r="A201" s="162"/>
      <c r="B201" s="387"/>
      <c r="C201" s="387"/>
      <c r="D201" s="387"/>
      <c r="E201" s="387"/>
      <c r="F201" s="387"/>
      <c r="G201" s="387"/>
      <c r="H201" s="387"/>
      <c r="I201" s="387"/>
      <c r="J201" s="387"/>
      <c r="K201" s="387"/>
      <c r="L201" s="387"/>
      <c r="M201" s="387"/>
      <c r="N201" s="162"/>
    </row>
    <row r="202" spans="1:14" ht="8.15" customHeight="1">
      <c r="A202" s="162"/>
      <c r="B202" s="387"/>
      <c r="C202" s="387"/>
      <c r="D202" s="387"/>
      <c r="E202" s="387"/>
      <c r="F202" s="387"/>
      <c r="G202" s="387"/>
      <c r="H202" s="387"/>
      <c r="I202" s="387"/>
      <c r="J202" s="387"/>
      <c r="K202" s="387"/>
      <c r="L202" s="387"/>
      <c r="M202" s="387"/>
      <c r="N202" s="162"/>
    </row>
    <row r="203" spans="1:14" ht="8.15" customHeight="1">
      <c r="A203" s="162"/>
      <c r="B203" s="387"/>
      <c r="C203" s="387"/>
      <c r="D203" s="387"/>
      <c r="E203" s="387"/>
      <c r="F203" s="387"/>
      <c r="G203" s="387"/>
      <c r="H203" s="387"/>
      <c r="I203" s="387"/>
      <c r="J203" s="387"/>
      <c r="K203" s="387"/>
      <c r="L203" s="387"/>
      <c r="M203" s="387"/>
      <c r="N203" s="162"/>
    </row>
    <row r="204" spans="1:14" ht="9.25" customHeight="1">
      <c r="A204" s="162"/>
      <c r="B204" s="386" t="s">
        <v>132</v>
      </c>
      <c r="C204" s="386"/>
      <c r="D204" s="386" t="s">
        <v>132</v>
      </c>
      <c r="E204" s="386"/>
      <c r="F204" s="386"/>
      <c r="G204" s="386"/>
      <c r="H204" s="386"/>
      <c r="I204" s="386" t="s">
        <v>132</v>
      </c>
      <c r="J204" s="386"/>
      <c r="K204" s="386"/>
      <c r="L204" s="386"/>
      <c r="M204" s="386"/>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B174"/>
  <sheetViews>
    <sheetView zoomScale="80" zoomScaleNormal="80" workbookViewId="0">
      <pane xSplit="10" ySplit="13" topLeftCell="L14" activePane="bottomRight" state="frozen"/>
      <selection activeCell="G19" sqref="G19"/>
      <selection pane="topRight" activeCell="G19" sqref="G19"/>
      <selection pane="bottomLeft" activeCell="G19" sqref="G19"/>
      <selection pane="bottomRight" activeCell="N15" sqref="N15"/>
    </sheetView>
  </sheetViews>
  <sheetFormatPr defaultRowHeight="15.5" outlineLevelRow="1"/>
  <cols>
    <col min="1" max="1" width="5.81640625" style="78" bestFit="1" customWidth="1"/>
    <col min="2" max="2" width="39.6328125" style="79" customWidth="1"/>
    <col min="3" max="3" width="13.26953125" style="80" hidden="1" customWidth="1"/>
    <col min="4" max="4" width="12.7265625" style="80" hidden="1" customWidth="1"/>
    <col min="5" max="5" width="13.6328125" style="80" hidden="1" customWidth="1"/>
    <col min="6" max="6" width="13.08984375" style="80" hidden="1" customWidth="1"/>
    <col min="7" max="7" width="9.36328125" style="74" hidden="1" customWidth="1"/>
    <col min="8" max="8" width="8.26953125" style="116" hidden="1" customWidth="1"/>
    <col min="9" max="9" width="8.6328125" style="116" hidden="1" customWidth="1"/>
    <col min="10" max="10" width="20" style="76" bestFit="1" customWidth="1"/>
    <col min="11" max="11" width="17.08984375" style="76" customWidth="1"/>
    <col min="12" max="12" width="17" style="76" customWidth="1"/>
    <col min="13" max="13" width="17.7265625" style="76" customWidth="1"/>
    <col min="14" max="14" width="18.36328125" style="76" customWidth="1"/>
    <col min="15" max="15" width="17.6328125" style="76" customWidth="1"/>
    <col min="16" max="16" width="17.81640625" style="76" customWidth="1"/>
    <col min="17" max="17" width="17.08984375" style="76" customWidth="1"/>
    <col min="18" max="18" width="15.26953125" style="76" customWidth="1"/>
    <col min="19" max="19" width="16" style="76" customWidth="1"/>
    <col min="20" max="20" width="17" style="76" customWidth="1"/>
    <col min="21" max="21" width="16.36328125" style="77" bestFit="1" customWidth="1"/>
    <col min="22" max="246" width="9.08984375" style="77"/>
    <col min="247" max="247" width="5.36328125" style="77" customWidth="1"/>
    <col min="248" max="248" width="40.6328125" style="77" customWidth="1"/>
    <col min="249" max="263" width="0" style="77" hidden="1" customWidth="1"/>
    <col min="264" max="265" width="9.81640625" style="77" customWidth="1"/>
    <col min="266" max="266" width="8.81640625" style="77" customWidth="1"/>
    <col min="267" max="267" width="8.36328125" style="77" customWidth="1"/>
    <col min="268" max="268" width="9" style="77" customWidth="1"/>
    <col min="269" max="269" width="8.36328125" style="77" customWidth="1"/>
    <col min="270" max="270" width="9.08984375" style="77" customWidth="1"/>
    <col min="271" max="271" width="8.26953125" style="77" customWidth="1"/>
    <col min="272" max="272" width="9" style="77" customWidth="1"/>
    <col min="273" max="273" width="8.6328125" style="77" customWidth="1"/>
    <col min="274" max="274" width="7.36328125" style="77" bestFit="1" customWidth="1"/>
    <col min="275" max="275" width="20.26953125" style="77" customWidth="1"/>
    <col min="276" max="276" width="10.36328125" style="77" bestFit="1" customWidth="1"/>
    <col min="277" max="502" width="9.08984375" style="77"/>
    <col min="503" max="503" width="5.36328125" style="77" customWidth="1"/>
    <col min="504" max="504" width="40.6328125" style="77" customWidth="1"/>
    <col min="505" max="519" width="0" style="77" hidden="1" customWidth="1"/>
    <col min="520" max="521" width="9.81640625" style="77" customWidth="1"/>
    <col min="522" max="522" width="8.81640625" style="77" customWidth="1"/>
    <col min="523" max="523" width="8.36328125" style="77" customWidth="1"/>
    <col min="524" max="524" width="9" style="77" customWidth="1"/>
    <col min="525" max="525" width="8.36328125" style="77" customWidth="1"/>
    <col min="526" max="526" width="9.08984375" style="77" customWidth="1"/>
    <col min="527" max="527" width="8.26953125" style="77" customWidth="1"/>
    <col min="528" max="528" width="9" style="77" customWidth="1"/>
    <col min="529" max="529" width="8.6328125" style="77" customWidth="1"/>
    <col min="530" max="530" width="7.36328125" style="77" bestFit="1" customWidth="1"/>
    <col min="531" max="531" width="20.26953125" style="77" customWidth="1"/>
    <col min="532" max="532" width="10.36328125" style="77" bestFit="1" customWidth="1"/>
    <col min="533" max="758" width="9.08984375" style="77"/>
    <col min="759" max="759" width="5.36328125" style="77" customWidth="1"/>
    <col min="760" max="760" width="40.6328125" style="77" customWidth="1"/>
    <col min="761" max="775" width="0" style="77" hidden="1" customWidth="1"/>
    <col min="776" max="777" width="9.81640625" style="77" customWidth="1"/>
    <col min="778" max="778" width="8.81640625" style="77" customWidth="1"/>
    <col min="779" max="779" width="8.36328125" style="77" customWidth="1"/>
    <col min="780" max="780" width="9" style="77" customWidth="1"/>
    <col min="781" max="781" width="8.36328125" style="77" customWidth="1"/>
    <col min="782" max="782" width="9.08984375" style="77" customWidth="1"/>
    <col min="783" max="783" width="8.26953125" style="77" customWidth="1"/>
    <col min="784" max="784" width="9" style="77" customWidth="1"/>
    <col min="785" max="785" width="8.6328125" style="77" customWidth="1"/>
    <col min="786" max="786" width="7.36328125" style="77" bestFit="1" customWidth="1"/>
    <col min="787" max="787" width="20.26953125" style="77" customWidth="1"/>
    <col min="788" max="788" width="10.36328125" style="77" bestFit="1" customWidth="1"/>
    <col min="789" max="1014" width="9.08984375" style="77"/>
    <col min="1015" max="1015" width="5.36328125" style="77" customWidth="1"/>
    <col min="1016" max="1016" width="40.6328125" style="77" customWidth="1"/>
    <col min="1017" max="1031" width="0" style="77" hidden="1" customWidth="1"/>
    <col min="1032" max="1033" width="9.81640625" style="77" customWidth="1"/>
    <col min="1034" max="1034" width="8.81640625" style="77" customWidth="1"/>
    <col min="1035" max="1035" width="8.36328125" style="77" customWidth="1"/>
    <col min="1036" max="1036" width="9" style="77" customWidth="1"/>
    <col min="1037" max="1037" width="8.36328125" style="77" customWidth="1"/>
    <col min="1038" max="1038" width="9.08984375" style="77" customWidth="1"/>
    <col min="1039" max="1039" width="8.26953125" style="77" customWidth="1"/>
    <col min="1040" max="1040" width="9" style="77" customWidth="1"/>
    <col min="1041" max="1041" width="8.6328125" style="77" customWidth="1"/>
    <col min="1042" max="1042" width="7.36328125" style="77" bestFit="1" customWidth="1"/>
    <col min="1043" max="1043" width="20.26953125" style="77" customWidth="1"/>
    <col min="1044" max="1044" width="10.36328125" style="77" bestFit="1" customWidth="1"/>
    <col min="1045" max="1270" width="9.08984375" style="77"/>
    <col min="1271" max="1271" width="5.36328125" style="77" customWidth="1"/>
    <col min="1272" max="1272" width="40.6328125" style="77" customWidth="1"/>
    <col min="1273" max="1287" width="0" style="77" hidden="1" customWidth="1"/>
    <col min="1288" max="1289" width="9.81640625" style="77" customWidth="1"/>
    <col min="1290" max="1290" width="8.81640625" style="77" customWidth="1"/>
    <col min="1291" max="1291" width="8.36328125" style="77" customWidth="1"/>
    <col min="1292" max="1292" width="9" style="77" customWidth="1"/>
    <col min="1293" max="1293" width="8.36328125" style="77" customWidth="1"/>
    <col min="1294" max="1294" width="9.08984375" style="77" customWidth="1"/>
    <col min="1295" max="1295" width="8.26953125" style="77" customWidth="1"/>
    <col min="1296" max="1296" width="9" style="77" customWidth="1"/>
    <col min="1297" max="1297" width="8.6328125" style="77" customWidth="1"/>
    <col min="1298" max="1298" width="7.36328125" style="77" bestFit="1" customWidth="1"/>
    <col min="1299" max="1299" width="20.26953125" style="77" customWidth="1"/>
    <col min="1300" max="1300" width="10.36328125" style="77" bestFit="1" customWidth="1"/>
    <col min="1301" max="1526" width="9.08984375" style="77"/>
    <col min="1527" max="1527" width="5.36328125" style="77" customWidth="1"/>
    <col min="1528" max="1528" width="40.6328125" style="77" customWidth="1"/>
    <col min="1529" max="1543" width="0" style="77" hidden="1" customWidth="1"/>
    <col min="1544" max="1545" width="9.81640625" style="77" customWidth="1"/>
    <col min="1546" max="1546" width="8.81640625" style="77" customWidth="1"/>
    <col min="1547" max="1547" width="8.36328125" style="77" customWidth="1"/>
    <col min="1548" max="1548" width="9" style="77" customWidth="1"/>
    <col min="1549" max="1549" width="8.36328125" style="77" customWidth="1"/>
    <col min="1550" max="1550" width="9.08984375" style="77" customWidth="1"/>
    <col min="1551" max="1551" width="8.26953125" style="77" customWidth="1"/>
    <col min="1552" max="1552" width="9" style="77" customWidth="1"/>
    <col min="1553" max="1553" width="8.6328125" style="77" customWidth="1"/>
    <col min="1554" max="1554" width="7.36328125" style="77" bestFit="1" customWidth="1"/>
    <col min="1555" max="1555" width="20.26953125" style="77" customWidth="1"/>
    <col min="1556" max="1556" width="10.36328125" style="77" bestFit="1" customWidth="1"/>
    <col min="1557" max="1782" width="9.08984375" style="77"/>
    <col min="1783" max="1783" width="5.36328125" style="77" customWidth="1"/>
    <col min="1784" max="1784" width="40.6328125" style="77" customWidth="1"/>
    <col min="1785" max="1799" width="0" style="77" hidden="1" customWidth="1"/>
    <col min="1800" max="1801" width="9.81640625" style="77" customWidth="1"/>
    <col min="1802" max="1802" width="8.81640625" style="77" customWidth="1"/>
    <col min="1803" max="1803" width="8.36328125" style="77" customWidth="1"/>
    <col min="1804" max="1804" width="9" style="77" customWidth="1"/>
    <col min="1805" max="1805" width="8.36328125" style="77" customWidth="1"/>
    <col min="1806" max="1806" width="9.08984375" style="77" customWidth="1"/>
    <col min="1807" max="1807" width="8.26953125" style="77" customWidth="1"/>
    <col min="1808" max="1808" width="9" style="77" customWidth="1"/>
    <col min="1809" max="1809" width="8.6328125" style="77" customWidth="1"/>
    <col min="1810" max="1810" width="7.36328125" style="77" bestFit="1" customWidth="1"/>
    <col min="1811" max="1811" width="20.26953125" style="77" customWidth="1"/>
    <col min="1812" max="1812" width="10.36328125" style="77" bestFit="1" customWidth="1"/>
    <col min="1813" max="2038" width="9.08984375" style="77"/>
    <col min="2039" max="2039" width="5.36328125" style="77" customWidth="1"/>
    <col min="2040" max="2040" width="40.6328125" style="77" customWidth="1"/>
    <col min="2041" max="2055" width="0" style="77" hidden="1" customWidth="1"/>
    <col min="2056" max="2057" width="9.81640625" style="77" customWidth="1"/>
    <col min="2058" max="2058" width="8.81640625" style="77" customWidth="1"/>
    <col min="2059" max="2059" width="8.36328125" style="77" customWidth="1"/>
    <col min="2060" max="2060" width="9" style="77" customWidth="1"/>
    <col min="2061" max="2061" width="8.36328125" style="77" customWidth="1"/>
    <col min="2062" max="2062" width="9.08984375" style="77" customWidth="1"/>
    <col min="2063" max="2063" width="8.26953125" style="77" customWidth="1"/>
    <col min="2064" max="2064" width="9" style="77" customWidth="1"/>
    <col min="2065" max="2065" width="8.6328125" style="77" customWidth="1"/>
    <col min="2066" max="2066" width="7.36328125" style="77" bestFit="1" customWidth="1"/>
    <col min="2067" max="2067" width="20.26953125" style="77" customWidth="1"/>
    <col min="2068" max="2068" width="10.36328125" style="77" bestFit="1" customWidth="1"/>
    <col min="2069" max="2294" width="9.08984375" style="77"/>
    <col min="2295" max="2295" width="5.36328125" style="77" customWidth="1"/>
    <col min="2296" max="2296" width="40.6328125" style="77" customWidth="1"/>
    <col min="2297" max="2311" width="0" style="77" hidden="1" customWidth="1"/>
    <col min="2312" max="2313" width="9.81640625" style="77" customWidth="1"/>
    <col min="2314" max="2314" width="8.81640625" style="77" customWidth="1"/>
    <col min="2315" max="2315" width="8.36328125" style="77" customWidth="1"/>
    <col min="2316" max="2316" width="9" style="77" customWidth="1"/>
    <col min="2317" max="2317" width="8.36328125" style="77" customWidth="1"/>
    <col min="2318" max="2318" width="9.08984375" style="77" customWidth="1"/>
    <col min="2319" max="2319" width="8.26953125" style="77" customWidth="1"/>
    <col min="2320" max="2320" width="9" style="77" customWidth="1"/>
    <col min="2321" max="2321" width="8.6328125" style="77" customWidth="1"/>
    <col min="2322" max="2322" width="7.36328125" style="77" bestFit="1" customWidth="1"/>
    <col min="2323" max="2323" width="20.26953125" style="77" customWidth="1"/>
    <col min="2324" max="2324" width="10.36328125" style="77" bestFit="1" customWidth="1"/>
    <col min="2325" max="2550" width="9.08984375" style="77"/>
    <col min="2551" max="2551" width="5.36328125" style="77" customWidth="1"/>
    <col min="2552" max="2552" width="40.6328125" style="77" customWidth="1"/>
    <col min="2553" max="2567" width="0" style="77" hidden="1" customWidth="1"/>
    <col min="2568" max="2569" width="9.81640625" style="77" customWidth="1"/>
    <col min="2570" max="2570" width="8.81640625" style="77" customWidth="1"/>
    <col min="2571" max="2571" width="8.36328125" style="77" customWidth="1"/>
    <col min="2572" max="2572" width="9" style="77" customWidth="1"/>
    <col min="2573" max="2573" width="8.36328125" style="77" customWidth="1"/>
    <col min="2574" max="2574" width="9.08984375" style="77" customWidth="1"/>
    <col min="2575" max="2575" width="8.26953125" style="77" customWidth="1"/>
    <col min="2576" max="2576" width="9" style="77" customWidth="1"/>
    <col min="2577" max="2577" width="8.6328125" style="77" customWidth="1"/>
    <col min="2578" max="2578" width="7.36328125" style="77" bestFit="1" customWidth="1"/>
    <col min="2579" max="2579" width="20.26953125" style="77" customWidth="1"/>
    <col min="2580" max="2580" width="10.36328125" style="77" bestFit="1" customWidth="1"/>
    <col min="2581" max="2806" width="9.08984375" style="77"/>
    <col min="2807" max="2807" width="5.36328125" style="77" customWidth="1"/>
    <col min="2808" max="2808" width="40.6328125" style="77" customWidth="1"/>
    <col min="2809" max="2823" width="0" style="77" hidden="1" customWidth="1"/>
    <col min="2824" max="2825" width="9.81640625" style="77" customWidth="1"/>
    <col min="2826" max="2826" width="8.81640625" style="77" customWidth="1"/>
    <col min="2827" max="2827" width="8.36328125" style="77" customWidth="1"/>
    <col min="2828" max="2828" width="9" style="77" customWidth="1"/>
    <col min="2829" max="2829" width="8.36328125" style="77" customWidth="1"/>
    <col min="2830" max="2830" width="9.08984375" style="77" customWidth="1"/>
    <col min="2831" max="2831" width="8.26953125" style="77" customWidth="1"/>
    <col min="2832" max="2832" width="9" style="77" customWidth="1"/>
    <col min="2833" max="2833" width="8.6328125" style="77" customWidth="1"/>
    <col min="2834" max="2834" width="7.36328125" style="77" bestFit="1" customWidth="1"/>
    <col min="2835" max="2835" width="20.26953125" style="77" customWidth="1"/>
    <col min="2836" max="2836" width="10.36328125" style="77" bestFit="1" customWidth="1"/>
    <col min="2837" max="3062" width="9.08984375" style="77"/>
    <col min="3063" max="3063" width="5.36328125" style="77" customWidth="1"/>
    <col min="3064" max="3064" width="40.6328125" style="77" customWidth="1"/>
    <col min="3065" max="3079" width="0" style="77" hidden="1" customWidth="1"/>
    <col min="3080" max="3081" width="9.81640625" style="77" customWidth="1"/>
    <col min="3082" max="3082" width="8.81640625" style="77" customWidth="1"/>
    <col min="3083" max="3083" width="8.36328125" style="77" customWidth="1"/>
    <col min="3084" max="3084" width="9" style="77" customWidth="1"/>
    <col min="3085" max="3085" width="8.36328125" style="77" customWidth="1"/>
    <col min="3086" max="3086" width="9.08984375" style="77" customWidth="1"/>
    <col min="3087" max="3087" width="8.26953125" style="77" customWidth="1"/>
    <col min="3088" max="3088" width="9" style="77" customWidth="1"/>
    <col min="3089" max="3089" width="8.6328125" style="77" customWidth="1"/>
    <col min="3090" max="3090" width="7.36328125" style="77" bestFit="1" customWidth="1"/>
    <col min="3091" max="3091" width="20.26953125" style="77" customWidth="1"/>
    <col min="3092" max="3092" width="10.36328125" style="77" bestFit="1" customWidth="1"/>
    <col min="3093" max="3318" width="9.08984375" style="77"/>
    <col min="3319" max="3319" width="5.36328125" style="77" customWidth="1"/>
    <col min="3320" max="3320" width="40.6328125" style="77" customWidth="1"/>
    <col min="3321" max="3335" width="0" style="77" hidden="1" customWidth="1"/>
    <col min="3336" max="3337" width="9.81640625" style="77" customWidth="1"/>
    <col min="3338" max="3338" width="8.81640625" style="77" customWidth="1"/>
    <col min="3339" max="3339" width="8.36328125" style="77" customWidth="1"/>
    <col min="3340" max="3340" width="9" style="77" customWidth="1"/>
    <col min="3341" max="3341" width="8.36328125" style="77" customWidth="1"/>
    <col min="3342" max="3342" width="9.08984375" style="77" customWidth="1"/>
    <col min="3343" max="3343" width="8.26953125" style="77" customWidth="1"/>
    <col min="3344" max="3344" width="9" style="77" customWidth="1"/>
    <col min="3345" max="3345" width="8.6328125" style="77" customWidth="1"/>
    <col min="3346" max="3346" width="7.36328125" style="77" bestFit="1" customWidth="1"/>
    <col min="3347" max="3347" width="20.26953125" style="77" customWidth="1"/>
    <col min="3348" max="3348" width="10.36328125" style="77" bestFit="1" customWidth="1"/>
    <col min="3349" max="3574" width="9.08984375" style="77"/>
    <col min="3575" max="3575" width="5.36328125" style="77" customWidth="1"/>
    <col min="3576" max="3576" width="40.6328125" style="77" customWidth="1"/>
    <col min="3577" max="3591" width="0" style="77" hidden="1" customWidth="1"/>
    <col min="3592" max="3593" width="9.81640625" style="77" customWidth="1"/>
    <col min="3594" max="3594" width="8.81640625" style="77" customWidth="1"/>
    <col min="3595" max="3595" width="8.36328125" style="77" customWidth="1"/>
    <col min="3596" max="3596" width="9" style="77" customWidth="1"/>
    <col min="3597" max="3597" width="8.36328125" style="77" customWidth="1"/>
    <col min="3598" max="3598" width="9.08984375" style="77" customWidth="1"/>
    <col min="3599" max="3599" width="8.26953125" style="77" customWidth="1"/>
    <col min="3600" max="3600" width="9" style="77" customWidth="1"/>
    <col min="3601" max="3601" width="8.6328125" style="77" customWidth="1"/>
    <col min="3602" max="3602" width="7.36328125" style="77" bestFit="1" customWidth="1"/>
    <col min="3603" max="3603" width="20.26953125" style="77" customWidth="1"/>
    <col min="3604" max="3604" width="10.36328125" style="77" bestFit="1" customWidth="1"/>
    <col min="3605" max="3830" width="9.08984375" style="77"/>
    <col min="3831" max="3831" width="5.36328125" style="77" customWidth="1"/>
    <col min="3832" max="3832" width="40.6328125" style="77" customWidth="1"/>
    <col min="3833" max="3847" width="0" style="77" hidden="1" customWidth="1"/>
    <col min="3848" max="3849" width="9.81640625" style="77" customWidth="1"/>
    <col min="3850" max="3850" width="8.81640625" style="77" customWidth="1"/>
    <col min="3851" max="3851" width="8.36328125" style="77" customWidth="1"/>
    <col min="3852" max="3852" width="9" style="77" customWidth="1"/>
    <col min="3853" max="3853" width="8.36328125" style="77" customWidth="1"/>
    <col min="3854" max="3854" width="9.08984375" style="77" customWidth="1"/>
    <col min="3855" max="3855" width="8.26953125" style="77" customWidth="1"/>
    <col min="3856" max="3856" width="9" style="77" customWidth="1"/>
    <col min="3857" max="3857" width="8.6328125" style="77" customWidth="1"/>
    <col min="3858" max="3858" width="7.36328125" style="77" bestFit="1" customWidth="1"/>
    <col min="3859" max="3859" width="20.26953125" style="77" customWidth="1"/>
    <col min="3860" max="3860" width="10.36328125" style="77" bestFit="1" customWidth="1"/>
    <col min="3861" max="4086" width="9.08984375" style="77"/>
    <col min="4087" max="4087" width="5.36328125" style="77" customWidth="1"/>
    <col min="4088" max="4088" width="40.6328125" style="77" customWidth="1"/>
    <col min="4089" max="4103" width="0" style="77" hidden="1" customWidth="1"/>
    <col min="4104" max="4105" width="9.81640625" style="77" customWidth="1"/>
    <col min="4106" max="4106" width="8.81640625" style="77" customWidth="1"/>
    <col min="4107" max="4107" width="8.36328125" style="77" customWidth="1"/>
    <col min="4108" max="4108" width="9" style="77" customWidth="1"/>
    <col min="4109" max="4109" width="8.36328125" style="77" customWidth="1"/>
    <col min="4110" max="4110" width="9.08984375" style="77" customWidth="1"/>
    <col min="4111" max="4111" width="8.26953125" style="77" customWidth="1"/>
    <col min="4112" max="4112" width="9" style="77" customWidth="1"/>
    <col min="4113" max="4113" width="8.6328125" style="77" customWidth="1"/>
    <col min="4114" max="4114" width="7.36328125" style="77" bestFit="1" customWidth="1"/>
    <col min="4115" max="4115" width="20.26953125" style="77" customWidth="1"/>
    <col min="4116" max="4116" width="10.36328125" style="77" bestFit="1" customWidth="1"/>
    <col min="4117" max="4342" width="9.08984375" style="77"/>
    <col min="4343" max="4343" width="5.36328125" style="77" customWidth="1"/>
    <col min="4344" max="4344" width="40.6328125" style="77" customWidth="1"/>
    <col min="4345" max="4359" width="0" style="77" hidden="1" customWidth="1"/>
    <col min="4360" max="4361" width="9.81640625" style="77" customWidth="1"/>
    <col min="4362" max="4362" width="8.81640625" style="77" customWidth="1"/>
    <col min="4363" max="4363" width="8.36328125" style="77" customWidth="1"/>
    <col min="4364" max="4364" width="9" style="77" customWidth="1"/>
    <col min="4365" max="4365" width="8.36328125" style="77" customWidth="1"/>
    <col min="4366" max="4366" width="9.08984375" style="77" customWidth="1"/>
    <col min="4367" max="4367" width="8.26953125" style="77" customWidth="1"/>
    <col min="4368" max="4368" width="9" style="77" customWidth="1"/>
    <col min="4369" max="4369" width="8.6328125" style="77" customWidth="1"/>
    <col min="4370" max="4370" width="7.36328125" style="77" bestFit="1" customWidth="1"/>
    <col min="4371" max="4371" width="20.26953125" style="77" customWidth="1"/>
    <col min="4372" max="4372" width="10.36328125" style="77" bestFit="1" customWidth="1"/>
    <col min="4373" max="4598" width="9.08984375" style="77"/>
    <col min="4599" max="4599" width="5.36328125" style="77" customWidth="1"/>
    <col min="4600" max="4600" width="40.6328125" style="77" customWidth="1"/>
    <col min="4601" max="4615" width="0" style="77" hidden="1" customWidth="1"/>
    <col min="4616" max="4617" width="9.81640625" style="77" customWidth="1"/>
    <col min="4618" max="4618" width="8.81640625" style="77" customWidth="1"/>
    <col min="4619" max="4619" width="8.36328125" style="77" customWidth="1"/>
    <col min="4620" max="4620" width="9" style="77" customWidth="1"/>
    <col min="4621" max="4621" width="8.36328125" style="77" customWidth="1"/>
    <col min="4622" max="4622" width="9.08984375" style="77" customWidth="1"/>
    <col min="4623" max="4623" width="8.26953125" style="77" customWidth="1"/>
    <col min="4624" max="4624" width="9" style="77" customWidth="1"/>
    <col min="4625" max="4625" width="8.6328125" style="77" customWidth="1"/>
    <col min="4626" max="4626" width="7.36328125" style="77" bestFit="1" customWidth="1"/>
    <col min="4627" max="4627" width="20.26953125" style="77" customWidth="1"/>
    <col min="4628" max="4628" width="10.36328125" style="77" bestFit="1" customWidth="1"/>
    <col min="4629" max="4854" width="9.08984375" style="77"/>
    <col min="4855" max="4855" width="5.36328125" style="77" customWidth="1"/>
    <col min="4856" max="4856" width="40.6328125" style="77" customWidth="1"/>
    <col min="4857" max="4871" width="0" style="77" hidden="1" customWidth="1"/>
    <col min="4872" max="4873" width="9.81640625" style="77" customWidth="1"/>
    <col min="4874" max="4874" width="8.81640625" style="77" customWidth="1"/>
    <col min="4875" max="4875" width="8.36328125" style="77" customWidth="1"/>
    <col min="4876" max="4876" width="9" style="77" customWidth="1"/>
    <col min="4877" max="4877" width="8.36328125" style="77" customWidth="1"/>
    <col min="4878" max="4878" width="9.08984375" style="77" customWidth="1"/>
    <col min="4879" max="4879" width="8.26953125" style="77" customWidth="1"/>
    <col min="4880" max="4880" width="9" style="77" customWidth="1"/>
    <col min="4881" max="4881" width="8.6328125" style="77" customWidth="1"/>
    <col min="4882" max="4882" width="7.36328125" style="77" bestFit="1" customWidth="1"/>
    <col min="4883" max="4883" width="20.26953125" style="77" customWidth="1"/>
    <col min="4884" max="4884" width="10.36328125" style="77" bestFit="1" customWidth="1"/>
    <col min="4885" max="5110" width="9.08984375" style="77"/>
    <col min="5111" max="5111" width="5.36328125" style="77" customWidth="1"/>
    <col min="5112" max="5112" width="40.6328125" style="77" customWidth="1"/>
    <col min="5113" max="5127" width="0" style="77" hidden="1" customWidth="1"/>
    <col min="5128" max="5129" width="9.81640625" style="77" customWidth="1"/>
    <col min="5130" max="5130" width="8.81640625" style="77" customWidth="1"/>
    <col min="5131" max="5131" width="8.36328125" style="77" customWidth="1"/>
    <col min="5132" max="5132" width="9" style="77" customWidth="1"/>
    <col min="5133" max="5133" width="8.36328125" style="77" customWidth="1"/>
    <col min="5134" max="5134" width="9.08984375" style="77" customWidth="1"/>
    <col min="5135" max="5135" width="8.26953125" style="77" customWidth="1"/>
    <col min="5136" max="5136" width="9" style="77" customWidth="1"/>
    <col min="5137" max="5137" width="8.6328125" style="77" customWidth="1"/>
    <col min="5138" max="5138" width="7.36328125" style="77" bestFit="1" customWidth="1"/>
    <col min="5139" max="5139" width="20.26953125" style="77" customWidth="1"/>
    <col min="5140" max="5140" width="10.36328125" style="77" bestFit="1" customWidth="1"/>
    <col min="5141" max="5366" width="9.08984375" style="77"/>
    <col min="5367" max="5367" width="5.36328125" style="77" customWidth="1"/>
    <col min="5368" max="5368" width="40.6328125" style="77" customWidth="1"/>
    <col min="5369" max="5383" width="0" style="77" hidden="1" customWidth="1"/>
    <col min="5384" max="5385" width="9.81640625" style="77" customWidth="1"/>
    <col min="5386" max="5386" width="8.81640625" style="77" customWidth="1"/>
    <col min="5387" max="5387" width="8.36328125" style="77" customWidth="1"/>
    <col min="5388" max="5388" width="9" style="77" customWidth="1"/>
    <col min="5389" max="5389" width="8.36328125" style="77" customWidth="1"/>
    <col min="5390" max="5390" width="9.08984375" style="77" customWidth="1"/>
    <col min="5391" max="5391" width="8.26953125" style="77" customWidth="1"/>
    <col min="5392" max="5392" width="9" style="77" customWidth="1"/>
    <col min="5393" max="5393" width="8.6328125" style="77" customWidth="1"/>
    <col min="5394" max="5394" width="7.36328125" style="77" bestFit="1" customWidth="1"/>
    <col min="5395" max="5395" width="20.26953125" style="77" customWidth="1"/>
    <col min="5396" max="5396" width="10.36328125" style="77" bestFit="1" customWidth="1"/>
    <col min="5397" max="5622" width="9.08984375" style="77"/>
    <col min="5623" max="5623" width="5.36328125" style="77" customWidth="1"/>
    <col min="5624" max="5624" width="40.6328125" style="77" customWidth="1"/>
    <col min="5625" max="5639" width="0" style="77" hidden="1" customWidth="1"/>
    <col min="5640" max="5641" width="9.81640625" style="77" customWidth="1"/>
    <col min="5642" max="5642" width="8.81640625" style="77" customWidth="1"/>
    <col min="5643" max="5643" width="8.36328125" style="77" customWidth="1"/>
    <col min="5644" max="5644" width="9" style="77" customWidth="1"/>
    <col min="5645" max="5645" width="8.36328125" style="77" customWidth="1"/>
    <col min="5646" max="5646" width="9.08984375" style="77" customWidth="1"/>
    <col min="5647" max="5647" width="8.26953125" style="77" customWidth="1"/>
    <col min="5648" max="5648" width="9" style="77" customWidth="1"/>
    <col min="5649" max="5649" width="8.6328125" style="77" customWidth="1"/>
    <col min="5650" max="5650" width="7.36328125" style="77" bestFit="1" customWidth="1"/>
    <col min="5651" max="5651" width="20.26953125" style="77" customWidth="1"/>
    <col min="5652" max="5652" width="10.36328125" style="77" bestFit="1" customWidth="1"/>
    <col min="5653" max="5878" width="9.08984375" style="77"/>
    <col min="5879" max="5879" width="5.36328125" style="77" customWidth="1"/>
    <col min="5880" max="5880" width="40.6328125" style="77" customWidth="1"/>
    <col min="5881" max="5895" width="0" style="77" hidden="1" customWidth="1"/>
    <col min="5896" max="5897" width="9.81640625" style="77" customWidth="1"/>
    <col min="5898" max="5898" width="8.81640625" style="77" customWidth="1"/>
    <col min="5899" max="5899" width="8.36328125" style="77" customWidth="1"/>
    <col min="5900" max="5900" width="9" style="77" customWidth="1"/>
    <col min="5901" max="5901" width="8.36328125" style="77" customWidth="1"/>
    <col min="5902" max="5902" width="9.08984375" style="77" customWidth="1"/>
    <col min="5903" max="5903" width="8.26953125" style="77" customWidth="1"/>
    <col min="5904" max="5904" width="9" style="77" customWidth="1"/>
    <col min="5905" max="5905" width="8.6328125" style="77" customWidth="1"/>
    <col min="5906" max="5906" width="7.36328125" style="77" bestFit="1" customWidth="1"/>
    <col min="5907" max="5907" width="20.26953125" style="77" customWidth="1"/>
    <col min="5908" max="5908" width="10.36328125" style="77" bestFit="1" customWidth="1"/>
    <col min="5909" max="6134" width="9.08984375" style="77"/>
    <col min="6135" max="6135" width="5.36328125" style="77" customWidth="1"/>
    <col min="6136" max="6136" width="40.6328125" style="77" customWidth="1"/>
    <col min="6137" max="6151" width="0" style="77" hidden="1" customWidth="1"/>
    <col min="6152" max="6153" width="9.81640625" style="77" customWidth="1"/>
    <col min="6154" max="6154" width="8.81640625" style="77" customWidth="1"/>
    <col min="6155" max="6155" width="8.36328125" style="77" customWidth="1"/>
    <col min="6156" max="6156" width="9" style="77" customWidth="1"/>
    <col min="6157" max="6157" width="8.36328125" style="77" customWidth="1"/>
    <col min="6158" max="6158" width="9.08984375" style="77" customWidth="1"/>
    <col min="6159" max="6159" width="8.26953125" style="77" customWidth="1"/>
    <col min="6160" max="6160" width="9" style="77" customWidth="1"/>
    <col min="6161" max="6161" width="8.6328125" style="77" customWidth="1"/>
    <col min="6162" max="6162" width="7.36328125" style="77" bestFit="1" customWidth="1"/>
    <col min="6163" max="6163" width="20.26953125" style="77" customWidth="1"/>
    <col min="6164" max="6164" width="10.36328125" style="77" bestFit="1" customWidth="1"/>
    <col min="6165" max="6390" width="9.08984375" style="77"/>
    <col min="6391" max="6391" width="5.36328125" style="77" customWidth="1"/>
    <col min="6392" max="6392" width="40.6328125" style="77" customWidth="1"/>
    <col min="6393" max="6407" width="0" style="77" hidden="1" customWidth="1"/>
    <col min="6408" max="6409" width="9.81640625" style="77" customWidth="1"/>
    <col min="6410" max="6410" width="8.81640625" style="77" customWidth="1"/>
    <col min="6411" max="6411" width="8.36328125" style="77" customWidth="1"/>
    <col min="6412" max="6412" width="9" style="77" customWidth="1"/>
    <col min="6413" max="6413" width="8.36328125" style="77" customWidth="1"/>
    <col min="6414" max="6414" width="9.08984375" style="77" customWidth="1"/>
    <col min="6415" max="6415" width="8.26953125" style="77" customWidth="1"/>
    <col min="6416" max="6416" width="9" style="77" customWidth="1"/>
    <col min="6417" max="6417" width="8.6328125" style="77" customWidth="1"/>
    <col min="6418" max="6418" width="7.36328125" style="77" bestFit="1" customWidth="1"/>
    <col min="6419" max="6419" width="20.26953125" style="77" customWidth="1"/>
    <col min="6420" max="6420" width="10.36328125" style="77" bestFit="1" customWidth="1"/>
    <col min="6421" max="6646" width="9.08984375" style="77"/>
    <col min="6647" max="6647" width="5.36328125" style="77" customWidth="1"/>
    <col min="6648" max="6648" width="40.6328125" style="77" customWidth="1"/>
    <col min="6649" max="6663" width="0" style="77" hidden="1" customWidth="1"/>
    <col min="6664" max="6665" width="9.81640625" style="77" customWidth="1"/>
    <col min="6666" max="6666" width="8.81640625" style="77" customWidth="1"/>
    <col min="6667" max="6667" width="8.36328125" style="77" customWidth="1"/>
    <col min="6668" max="6668" width="9" style="77" customWidth="1"/>
    <col min="6669" max="6669" width="8.36328125" style="77" customWidth="1"/>
    <col min="6670" max="6670" width="9.08984375" style="77" customWidth="1"/>
    <col min="6671" max="6671" width="8.26953125" style="77" customWidth="1"/>
    <col min="6672" max="6672" width="9" style="77" customWidth="1"/>
    <col min="6673" max="6673" width="8.6328125" style="77" customWidth="1"/>
    <col min="6674" max="6674" width="7.36328125" style="77" bestFit="1" customWidth="1"/>
    <col min="6675" max="6675" width="20.26953125" style="77" customWidth="1"/>
    <col min="6676" max="6676" width="10.36328125" style="77" bestFit="1" customWidth="1"/>
    <col min="6677" max="6902" width="9.08984375" style="77"/>
    <col min="6903" max="6903" width="5.36328125" style="77" customWidth="1"/>
    <col min="6904" max="6904" width="40.6328125" style="77" customWidth="1"/>
    <col min="6905" max="6919" width="0" style="77" hidden="1" customWidth="1"/>
    <col min="6920" max="6921" width="9.81640625" style="77" customWidth="1"/>
    <col min="6922" max="6922" width="8.81640625" style="77" customWidth="1"/>
    <col min="6923" max="6923" width="8.36328125" style="77" customWidth="1"/>
    <col min="6924" max="6924" width="9" style="77" customWidth="1"/>
    <col min="6925" max="6925" width="8.36328125" style="77" customWidth="1"/>
    <col min="6926" max="6926" width="9.08984375" style="77" customWidth="1"/>
    <col min="6927" max="6927" width="8.26953125" style="77" customWidth="1"/>
    <col min="6928" max="6928" width="9" style="77" customWidth="1"/>
    <col min="6929" max="6929" width="8.6328125" style="77" customWidth="1"/>
    <col min="6930" max="6930" width="7.36328125" style="77" bestFit="1" customWidth="1"/>
    <col min="6931" max="6931" width="20.26953125" style="77" customWidth="1"/>
    <col min="6932" max="6932" width="10.36328125" style="77" bestFit="1" customWidth="1"/>
    <col min="6933" max="7158" width="9.08984375" style="77"/>
    <col min="7159" max="7159" width="5.36328125" style="77" customWidth="1"/>
    <col min="7160" max="7160" width="40.6328125" style="77" customWidth="1"/>
    <col min="7161" max="7175" width="0" style="77" hidden="1" customWidth="1"/>
    <col min="7176" max="7177" width="9.81640625" style="77" customWidth="1"/>
    <col min="7178" max="7178" width="8.81640625" style="77" customWidth="1"/>
    <col min="7179" max="7179" width="8.36328125" style="77" customWidth="1"/>
    <col min="7180" max="7180" width="9" style="77" customWidth="1"/>
    <col min="7181" max="7181" width="8.36328125" style="77" customWidth="1"/>
    <col min="7182" max="7182" width="9.08984375" style="77" customWidth="1"/>
    <col min="7183" max="7183" width="8.26953125" style="77" customWidth="1"/>
    <col min="7184" max="7184" width="9" style="77" customWidth="1"/>
    <col min="7185" max="7185" width="8.6328125" style="77" customWidth="1"/>
    <col min="7186" max="7186" width="7.36328125" style="77" bestFit="1" customWidth="1"/>
    <col min="7187" max="7187" width="20.26953125" style="77" customWidth="1"/>
    <col min="7188" max="7188" width="10.36328125" style="77" bestFit="1" customWidth="1"/>
    <col min="7189" max="7414" width="9.08984375" style="77"/>
    <col min="7415" max="7415" width="5.36328125" style="77" customWidth="1"/>
    <col min="7416" max="7416" width="40.6328125" style="77" customWidth="1"/>
    <col min="7417" max="7431" width="0" style="77" hidden="1" customWidth="1"/>
    <col min="7432" max="7433" width="9.81640625" style="77" customWidth="1"/>
    <col min="7434" max="7434" width="8.81640625" style="77" customWidth="1"/>
    <col min="7435" max="7435" width="8.36328125" style="77" customWidth="1"/>
    <col min="7436" max="7436" width="9" style="77" customWidth="1"/>
    <col min="7437" max="7437" width="8.36328125" style="77" customWidth="1"/>
    <col min="7438" max="7438" width="9.08984375" style="77" customWidth="1"/>
    <col min="7439" max="7439" width="8.26953125" style="77" customWidth="1"/>
    <col min="7440" max="7440" width="9" style="77" customWidth="1"/>
    <col min="7441" max="7441" width="8.6328125" style="77" customWidth="1"/>
    <col min="7442" max="7442" width="7.36328125" style="77" bestFit="1" customWidth="1"/>
    <col min="7443" max="7443" width="20.26953125" style="77" customWidth="1"/>
    <col min="7444" max="7444" width="10.36328125" style="77" bestFit="1" customWidth="1"/>
    <col min="7445" max="7670" width="9.08984375" style="77"/>
    <col min="7671" max="7671" width="5.36328125" style="77" customWidth="1"/>
    <col min="7672" max="7672" width="40.6328125" style="77" customWidth="1"/>
    <col min="7673" max="7687" width="0" style="77" hidden="1" customWidth="1"/>
    <col min="7688" max="7689" width="9.81640625" style="77" customWidth="1"/>
    <col min="7690" max="7690" width="8.81640625" style="77" customWidth="1"/>
    <col min="7691" max="7691" width="8.36328125" style="77" customWidth="1"/>
    <col min="7692" max="7692" width="9" style="77" customWidth="1"/>
    <col min="7693" max="7693" width="8.36328125" style="77" customWidth="1"/>
    <col min="7694" max="7694" width="9.08984375" style="77" customWidth="1"/>
    <col min="7695" max="7695" width="8.26953125" style="77" customWidth="1"/>
    <col min="7696" max="7696" width="9" style="77" customWidth="1"/>
    <col min="7697" max="7697" width="8.6328125" style="77" customWidth="1"/>
    <col min="7698" max="7698" width="7.36328125" style="77" bestFit="1" customWidth="1"/>
    <col min="7699" max="7699" width="20.26953125" style="77" customWidth="1"/>
    <col min="7700" max="7700" width="10.36328125" style="77" bestFit="1" customWidth="1"/>
    <col min="7701" max="7926" width="9.08984375" style="77"/>
    <col min="7927" max="7927" width="5.36328125" style="77" customWidth="1"/>
    <col min="7928" max="7928" width="40.6328125" style="77" customWidth="1"/>
    <col min="7929" max="7943" width="0" style="77" hidden="1" customWidth="1"/>
    <col min="7944" max="7945" width="9.81640625" style="77" customWidth="1"/>
    <col min="7946" max="7946" width="8.81640625" style="77" customWidth="1"/>
    <col min="7947" max="7947" width="8.36328125" style="77" customWidth="1"/>
    <col min="7948" max="7948" width="9" style="77" customWidth="1"/>
    <col min="7949" max="7949" width="8.36328125" style="77" customWidth="1"/>
    <col min="7950" max="7950" width="9.08984375" style="77" customWidth="1"/>
    <col min="7951" max="7951" width="8.26953125" style="77" customWidth="1"/>
    <col min="7952" max="7952" width="9" style="77" customWidth="1"/>
    <col min="7953" max="7953" width="8.6328125" style="77" customWidth="1"/>
    <col min="7954" max="7954" width="7.36328125" style="77" bestFit="1" customWidth="1"/>
    <col min="7955" max="7955" width="20.26953125" style="77" customWidth="1"/>
    <col min="7956" max="7956" width="10.36328125" style="77" bestFit="1" customWidth="1"/>
    <col min="7957" max="8182" width="9.08984375" style="77"/>
    <col min="8183" max="8183" width="5.36328125" style="77" customWidth="1"/>
    <col min="8184" max="8184" width="40.6328125" style="77" customWidth="1"/>
    <col min="8185" max="8199" width="0" style="77" hidden="1" customWidth="1"/>
    <col min="8200" max="8201" width="9.81640625" style="77" customWidth="1"/>
    <col min="8202" max="8202" width="8.81640625" style="77" customWidth="1"/>
    <col min="8203" max="8203" width="8.36328125" style="77" customWidth="1"/>
    <col min="8204" max="8204" width="9" style="77" customWidth="1"/>
    <col min="8205" max="8205" width="8.36328125" style="77" customWidth="1"/>
    <col min="8206" max="8206" width="9.08984375" style="77" customWidth="1"/>
    <col min="8207" max="8207" width="8.26953125" style="77" customWidth="1"/>
    <col min="8208" max="8208" width="9" style="77" customWidth="1"/>
    <col min="8209" max="8209" width="8.6328125" style="77" customWidth="1"/>
    <col min="8210" max="8210" width="7.36328125" style="77" bestFit="1" customWidth="1"/>
    <col min="8211" max="8211" width="20.26953125" style="77" customWidth="1"/>
    <col min="8212" max="8212" width="10.36328125" style="77" bestFit="1" customWidth="1"/>
    <col min="8213" max="8438" width="9.08984375" style="77"/>
    <col min="8439" max="8439" width="5.36328125" style="77" customWidth="1"/>
    <col min="8440" max="8440" width="40.6328125" style="77" customWidth="1"/>
    <col min="8441" max="8455" width="0" style="77" hidden="1" customWidth="1"/>
    <col min="8456" max="8457" width="9.81640625" style="77" customWidth="1"/>
    <col min="8458" max="8458" width="8.81640625" style="77" customWidth="1"/>
    <col min="8459" max="8459" width="8.36328125" style="77" customWidth="1"/>
    <col min="8460" max="8460" width="9" style="77" customWidth="1"/>
    <col min="8461" max="8461" width="8.36328125" style="77" customWidth="1"/>
    <col min="8462" max="8462" width="9.08984375" style="77" customWidth="1"/>
    <col min="8463" max="8463" width="8.26953125" style="77" customWidth="1"/>
    <col min="8464" max="8464" width="9" style="77" customWidth="1"/>
    <col min="8465" max="8465" width="8.6328125" style="77" customWidth="1"/>
    <col min="8466" max="8466" width="7.36328125" style="77" bestFit="1" customWidth="1"/>
    <col min="8467" max="8467" width="20.26953125" style="77" customWidth="1"/>
    <col min="8468" max="8468" width="10.36328125" style="77" bestFit="1" customWidth="1"/>
    <col min="8469" max="8694" width="9.08984375" style="77"/>
    <col min="8695" max="8695" width="5.36328125" style="77" customWidth="1"/>
    <col min="8696" max="8696" width="40.6328125" style="77" customWidth="1"/>
    <col min="8697" max="8711" width="0" style="77" hidden="1" customWidth="1"/>
    <col min="8712" max="8713" width="9.81640625" style="77" customWidth="1"/>
    <col min="8714" max="8714" width="8.81640625" style="77" customWidth="1"/>
    <col min="8715" max="8715" width="8.36328125" style="77" customWidth="1"/>
    <col min="8716" max="8716" width="9" style="77" customWidth="1"/>
    <col min="8717" max="8717" width="8.36328125" style="77" customWidth="1"/>
    <col min="8718" max="8718" width="9.08984375" style="77" customWidth="1"/>
    <col min="8719" max="8719" width="8.26953125" style="77" customWidth="1"/>
    <col min="8720" max="8720" width="9" style="77" customWidth="1"/>
    <col min="8721" max="8721" width="8.6328125" style="77" customWidth="1"/>
    <col min="8722" max="8722" width="7.36328125" style="77" bestFit="1" customWidth="1"/>
    <col min="8723" max="8723" width="20.26953125" style="77" customWidth="1"/>
    <col min="8724" max="8724" width="10.36328125" style="77" bestFit="1" customWidth="1"/>
    <col min="8725" max="8950" width="9.08984375" style="77"/>
    <col min="8951" max="8951" width="5.36328125" style="77" customWidth="1"/>
    <col min="8952" max="8952" width="40.6328125" style="77" customWidth="1"/>
    <col min="8953" max="8967" width="0" style="77" hidden="1" customWidth="1"/>
    <col min="8968" max="8969" width="9.81640625" style="77" customWidth="1"/>
    <col min="8970" max="8970" width="8.81640625" style="77" customWidth="1"/>
    <col min="8971" max="8971" width="8.36328125" style="77" customWidth="1"/>
    <col min="8972" max="8972" width="9" style="77" customWidth="1"/>
    <col min="8973" max="8973" width="8.36328125" style="77" customWidth="1"/>
    <col min="8974" max="8974" width="9.08984375" style="77" customWidth="1"/>
    <col min="8975" max="8975" width="8.26953125" style="77" customWidth="1"/>
    <col min="8976" max="8976" width="9" style="77" customWidth="1"/>
    <col min="8977" max="8977" width="8.6328125" style="77" customWidth="1"/>
    <col min="8978" max="8978" width="7.36328125" style="77" bestFit="1" customWidth="1"/>
    <col min="8979" max="8979" width="20.26953125" style="77" customWidth="1"/>
    <col min="8980" max="8980" width="10.36328125" style="77" bestFit="1" customWidth="1"/>
    <col min="8981" max="9206" width="9.08984375" style="77"/>
    <col min="9207" max="9207" width="5.36328125" style="77" customWidth="1"/>
    <col min="9208" max="9208" width="40.6328125" style="77" customWidth="1"/>
    <col min="9209" max="9223" width="0" style="77" hidden="1" customWidth="1"/>
    <col min="9224" max="9225" width="9.81640625" style="77" customWidth="1"/>
    <col min="9226" max="9226" width="8.81640625" style="77" customWidth="1"/>
    <col min="9227" max="9227" width="8.36328125" style="77" customWidth="1"/>
    <col min="9228" max="9228" width="9" style="77" customWidth="1"/>
    <col min="9229" max="9229" width="8.36328125" style="77" customWidth="1"/>
    <col min="9230" max="9230" width="9.08984375" style="77" customWidth="1"/>
    <col min="9231" max="9231" width="8.26953125" style="77" customWidth="1"/>
    <col min="9232" max="9232" width="9" style="77" customWidth="1"/>
    <col min="9233" max="9233" width="8.6328125" style="77" customWidth="1"/>
    <col min="9234" max="9234" width="7.36328125" style="77" bestFit="1" customWidth="1"/>
    <col min="9235" max="9235" width="20.26953125" style="77" customWidth="1"/>
    <col min="9236" max="9236" width="10.36328125" style="77" bestFit="1" customWidth="1"/>
    <col min="9237" max="9462" width="9.08984375" style="77"/>
    <col min="9463" max="9463" width="5.36328125" style="77" customWidth="1"/>
    <col min="9464" max="9464" width="40.6328125" style="77" customWidth="1"/>
    <col min="9465" max="9479" width="0" style="77" hidden="1" customWidth="1"/>
    <col min="9480" max="9481" width="9.81640625" style="77" customWidth="1"/>
    <col min="9482" max="9482" width="8.81640625" style="77" customWidth="1"/>
    <col min="9483" max="9483" width="8.36328125" style="77" customWidth="1"/>
    <col min="9484" max="9484" width="9" style="77" customWidth="1"/>
    <col min="9485" max="9485" width="8.36328125" style="77" customWidth="1"/>
    <col min="9486" max="9486" width="9.08984375" style="77" customWidth="1"/>
    <col min="9487" max="9487" width="8.26953125" style="77" customWidth="1"/>
    <col min="9488" max="9488" width="9" style="77" customWidth="1"/>
    <col min="9489" max="9489" width="8.6328125" style="77" customWidth="1"/>
    <col min="9490" max="9490" width="7.36328125" style="77" bestFit="1" customWidth="1"/>
    <col min="9491" max="9491" width="20.26953125" style="77" customWidth="1"/>
    <col min="9492" max="9492" width="10.36328125" style="77" bestFit="1" customWidth="1"/>
    <col min="9493" max="9718" width="9.08984375" style="77"/>
    <col min="9719" max="9719" width="5.36328125" style="77" customWidth="1"/>
    <col min="9720" max="9720" width="40.6328125" style="77" customWidth="1"/>
    <col min="9721" max="9735" width="0" style="77" hidden="1" customWidth="1"/>
    <col min="9736" max="9737" width="9.81640625" style="77" customWidth="1"/>
    <col min="9738" max="9738" width="8.81640625" style="77" customWidth="1"/>
    <col min="9739" max="9739" width="8.36328125" style="77" customWidth="1"/>
    <col min="9740" max="9740" width="9" style="77" customWidth="1"/>
    <col min="9741" max="9741" width="8.36328125" style="77" customWidth="1"/>
    <col min="9742" max="9742" width="9.08984375" style="77" customWidth="1"/>
    <col min="9743" max="9743" width="8.26953125" style="77" customWidth="1"/>
    <col min="9744" max="9744" width="9" style="77" customWidth="1"/>
    <col min="9745" max="9745" width="8.6328125" style="77" customWidth="1"/>
    <col min="9746" max="9746" width="7.36328125" style="77" bestFit="1" customWidth="1"/>
    <col min="9747" max="9747" width="20.26953125" style="77" customWidth="1"/>
    <col min="9748" max="9748" width="10.36328125" style="77" bestFit="1" customWidth="1"/>
    <col min="9749" max="9974" width="9.08984375" style="77"/>
    <col min="9975" max="9975" width="5.36328125" style="77" customWidth="1"/>
    <col min="9976" max="9976" width="40.6328125" style="77" customWidth="1"/>
    <col min="9977" max="9991" width="0" style="77" hidden="1" customWidth="1"/>
    <col min="9992" max="9993" width="9.81640625" style="77" customWidth="1"/>
    <col min="9994" max="9994" width="8.81640625" style="77" customWidth="1"/>
    <col min="9995" max="9995" width="8.36328125" style="77" customWidth="1"/>
    <col min="9996" max="9996" width="9" style="77" customWidth="1"/>
    <col min="9997" max="9997" width="8.36328125" style="77" customWidth="1"/>
    <col min="9998" max="9998" width="9.08984375" style="77" customWidth="1"/>
    <col min="9999" max="9999" width="8.26953125" style="77" customWidth="1"/>
    <col min="10000" max="10000" width="9" style="77" customWidth="1"/>
    <col min="10001" max="10001" width="8.6328125" style="77" customWidth="1"/>
    <col min="10002" max="10002" width="7.36328125" style="77" bestFit="1" customWidth="1"/>
    <col min="10003" max="10003" width="20.26953125" style="77" customWidth="1"/>
    <col min="10004" max="10004" width="10.36328125" style="77" bestFit="1" customWidth="1"/>
    <col min="10005" max="10230" width="9.08984375" style="77"/>
    <col min="10231" max="10231" width="5.36328125" style="77" customWidth="1"/>
    <col min="10232" max="10232" width="40.6328125" style="77" customWidth="1"/>
    <col min="10233" max="10247" width="0" style="77" hidden="1" customWidth="1"/>
    <col min="10248" max="10249" width="9.81640625" style="77" customWidth="1"/>
    <col min="10250" max="10250" width="8.81640625" style="77" customWidth="1"/>
    <col min="10251" max="10251" width="8.36328125" style="77" customWidth="1"/>
    <col min="10252" max="10252" width="9" style="77" customWidth="1"/>
    <col min="10253" max="10253" width="8.36328125" style="77" customWidth="1"/>
    <col min="10254" max="10254" width="9.08984375" style="77" customWidth="1"/>
    <col min="10255" max="10255" width="8.26953125" style="77" customWidth="1"/>
    <col min="10256" max="10256" width="9" style="77" customWidth="1"/>
    <col min="10257" max="10257" width="8.6328125" style="77" customWidth="1"/>
    <col min="10258" max="10258" width="7.36328125" style="77" bestFit="1" customWidth="1"/>
    <col min="10259" max="10259" width="20.26953125" style="77" customWidth="1"/>
    <col min="10260" max="10260" width="10.36328125" style="77" bestFit="1" customWidth="1"/>
    <col min="10261" max="10486" width="9.08984375" style="77"/>
    <col min="10487" max="10487" width="5.36328125" style="77" customWidth="1"/>
    <col min="10488" max="10488" width="40.6328125" style="77" customWidth="1"/>
    <col min="10489" max="10503" width="0" style="77" hidden="1" customWidth="1"/>
    <col min="10504" max="10505" width="9.81640625" style="77" customWidth="1"/>
    <col min="10506" max="10506" width="8.81640625" style="77" customWidth="1"/>
    <col min="10507" max="10507" width="8.36328125" style="77" customWidth="1"/>
    <col min="10508" max="10508" width="9" style="77" customWidth="1"/>
    <col min="10509" max="10509" width="8.36328125" style="77" customWidth="1"/>
    <col min="10510" max="10510" width="9.08984375" style="77" customWidth="1"/>
    <col min="10511" max="10511" width="8.26953125" style="77" customWidth="1"/>
    <col min="10512" max="10512" width="9" style="77" customWidth="1"/>
    <col min="10513" max="10513" width="8.6328125" style="77" customWidth="1"/>
    <col min="10514" max="10514" width="7.36328125" style="77" bestFit="1" customWidth="1"/>
    <col min="10515" max="10515" width="20.26953125" style="77" customWidth="1"/>
    <col min="10516" max="10516" width="10.36328125" style="77" bestFit="1" customWidth="1"/>
    <col min="10517" max="10742" width="9.08984375" style="77"/>
    <col min="10743" max="10743" width="5.36328125" style="77" customWidth="1"/>
    <col min="10744" max="10744" width="40.6328125" style="77" customWidth="1"/>
    <col min="10745" max="10759" width="0" style="77" hidden="1" customWidth="1"/>
    <col min="10760" max="10761" width="9.81640625" style="77" customWidth="1"/>
    <col min="10762" max="10762" width="8.81640625" style="77" customWidth="1"/>
    <col min="10763" max="10763" width="8.36328125" style="77" customWidth="1"/>
    <col min="10764" max="10764" width="9" style="77" customWidth="1"/>
    <col min="10765" max="10765" width="8.36328125" style="77" customWidth="1"/>
    <col min="10766" max="10766" width="9.08984375" style="77" customWidth="1"/>
    <col min="10767" max="10767" width="8.26953125" style="77" customWidth="1"/>
    <col min="10768" max="10768" width="9" style="77" customWidth="1"/>
    <col min="10769" max="10769" width="8.6328125" style="77" customWidth="1"/>
    <col min="10770" max="10770" width="7.36328125" style="77" bestFit="1" customWidth="1"/>
    <col min="10771" max="10771" width="20.26953125" style="77" customWidth="1"/>
    <col min="10772" max="10772" width="10.36328125" style="77" bestFit="1" customWidth="1"/>
    <col min="10773" max="10998" width="9.08984375" style="77"/>
    <col min="10999" max="10999" width="5.36328125" style="77" customWidth="1"/>
    <col min="11000" max="11000" width="40.6328125" style="77" customWidth="1"/>
    <col min="11001" max="11015" width="0" style="77" hidden="1" customWidth="1"/>
    <col min="11016" max="11017" width="9.81640625" style="77" customWidth="1"/>
    <col min="11018" max="11018" width="8.81640625" style="77" customWidth="1"/>
    <col min="11019" max="11019" width="8.36328125" style="77" customWidth="1"/>
    <col min="11020" max="11020" width="9" style="77" customWidth="1"/>
    <col min="11021" max="11021" width="8.36328125" style="77" customWidth="1"/>
    <col min="11022" max="11022" width="9.08984375" style="77" customWidth="1"/>
    <col min="11023" max="11023" width="8.26953125" style="77" customWidth="1"/>
    <col min="11024" max="11024" width="9" style="77" customWidth="1"/>
    <col min="11025" max="11025" width="8.6328125" style="77" customWidth="1"/>
    <col min="11026" max="11026" width="7.36328125" style="77" bestFit="1" customWidth="1"/>
    <col min="11027" max="11027" width="20.26953125" style="77" customWidth="1"/>
    <col min="11028" max="11028" width="10.36328125" style="77" bestFit="1" customWidth="1"/>
    <col min="11029" max="11254" width="9.08984375" style="77"/>
    <col min="11255" max="11255" width="5.36328125" style="77" customWidth="1"/>
    <col min="11256" max="11256" width="40.6328125" style="77" customWidth="1"/>
    <col min="11257" max="11271" width="0" style="77" hidden="1" customWidth="1"/>
    <col min="11272" max="11273" width="9.81640625" style="77" customWidth="1"/>
    <col min="11274" max="11274" width="8.81640625" style="77" customWidth="1"/>
    <col min="11275" max="11275" width="8.36328125" style="77" customWidth="1"/>
    <col min="11276" max="11276" width="9" style="77" customWidth="1"/>
    <col min="11277" max="11277" width="8.36328125" style="77" customWidth="1"/>
    <col min="11278" max="11278" width="9.08984375" style="77" customWidth="1"/>
    <col min="11279" max="11279" width="8.26953125" style="77" customWidth="1"/>
    <col min="11280" max="11280" width="9" style="77" customWidth="1"/>
    <col min="11281" max="11281" width="8.6328125" style="77" customWidth="1"/>
    <col min="11282" max="11282" width="7.36328125" style="77" bestFit="1" customWidth="1"/>
    <col min="11283" max="11283" width="20.26953125" style="77" customWidth="1"/>
    <col min="11284" max="11284" width="10.36328125" style="77" bestFit="1" customWidth="1"/>
    <col min="11285" max="11510" width="9.08984375" style="77"/>
    <col min="11511" max="11511" width="5.36328125" style="77" customWidth="1"/>
    <col min="11512" max="11512" width="40.6328125" style="77" customWidth="1"/>
    <col min="11513" max="11527" width="0" style="77" hidden="1" customWidth="1"/>
    <col min="11528" max="11529" width="9.81640625" style="77" customWidth="1"/>
    <col min="11530" max="11530" width="8.81640625" style="77" customWidth="1"/>
    <col min="11531" max="11531" width="8.36328125" style="77" customWidth="1"/>
    <col min="11532" max="11532" width="9" style="77" customWidth="1"/>
    <col min="11533" max="11533" width="8.36328125" style="77" customWidth="1"/>
    <col min="11534" max="11534" width="9.08984375" style="77" customWidth="1"/>
    <col min="11535" max="11535" width="8.26953125" style="77" customWidth="1"/>
    <col min="11536" max="11536" width="9" style="77" customWidth="1"/>
    <col min="11537" max="11537" width="8.6328125" style="77" customWidth="1"/>
    <col min="11538" max="11538" width="7.36328125" style="77" bestFit="1" customWidth="1"/>
    <col min="11539" max="11539" width="20.26953125" style="77" customWidth="1"/>
    <col min="11540" max="11540" width="10.36328125" style="77" bestFit="1" customWidth="1"/>
    <col min="11541" max="11766" width="9.08984375" style="77"/>
    <col min="11767" max="11767" width="5.36328125" style="77" customWidth="1"/>
    <col min="11768" max="11768" width="40.6328125" style="77" customWidth="1"/>
    <col min="11769" max="11783" width="0" style="77" hidden="1" customWidth="1"/>
    <col min="11784" max="11785" width="9.81640625" style="77" customWidth="1"/>
    <col min="11786" max="11786" width="8.81640625" style="77" customWidth="1"/>
    <col min="11787" max="11787" width="8.36328125" style="77" customWidth="1"/>
    <col min="11788" max="11788" width="9" style="77" customWidth="1"/>
    <col min="11789" max="11789" width="8.36328125" style="77" customWidth="1"/>
    <col min="11790" max="11790" width="9.08984375" style="77" customWidth="1"/>
    <col min="11791" max="11791" width="8.26953125" style="77" customWidth="1"/>
    <col min="11792" max="11792" width="9" style="77" customWidth="1"/>
    <col min="11793" max="11793" width="8.6328125" style="77" customWidth="1"/>
    <col min="11794" max="11794" width="7.36328125" style="77" bestFit="1" customWidth="1"/>
    <col min="11795" max="11795" width="20.26953125" style="77" customWidth="1"/>
    <col min="11796" max="11796" width="10.36328125" style="77" bestFit="1" customWidth="1"/>
    <col min="11797" max="12022" width="9.08984375" style="77"/>
    <col min="12023" max="12023" width="5.36328125" style="77" customWidth="1"/>
    <col min="12024" max="12024" width="40.6328125" style="77" customWidth="1"/>
    <col min="12025" max="12039" width="0" style="77" hidden="1" customWidth="1"/>
    <col min="12040" max="12041" width="9.81640625" style="77" customWidth="1"/>
    <col min="12042" max="12042" width="8.81640625" style="77" customWidth="1"/>
    <col min="12043" max="12043" width="8.36328125" style="77" customWidth="1"/>
    <col min="12044" max="12044" width="9" style="77" customWidth="1"/>
    <col min="12045" max="12045" width="8.36328125" style="77" customWidth="1"/>
    <col min="12046" max="12046" width="9.08984375" style="77" customWidth="1"/>
    <col min="12047" max="12047" width="8.26953125" style="77" customWidth="1"/>
    <col min="12048" max="12048" width="9" style="77" customWidth="1"/>
    <col min="12049" max="12049" width="8.6328125" style="77" customWidth="1"/>
    <col min="12050" max="12050" width="7.36328125" style="77" bestFit="1" customWidth="1"/>
    <col min="12051" max="12051" width="20.26953125" style="77" customWidth="1"/>
    <col min="12052" max="12052" width="10.36328125" style="77" bestFit="1" customWidth="1"/>
    <col min="12053" max="12278" width="9.08984375" style="77"/>
    <col min="12279" max="12279" width="5.36328125" style="77" customWidth="1"/>
    <col min="12280" max="12280" width="40.6328125" style="77" customWidth="1"/>
    <col min="12281" max="12295" width="0" style="77" hidden="1" customWidth="1"/>
    <col min="12296" max="12297" width="9.81640625" style="77" customWidth="1"/>
    <col min="12298" max="12298" width="8.81640625" style="77" customWidth="1"/>
    <col min="12299" max="12299" width="8.36328125" style="77" customWidth="1"/>
    <col min="12300" max="12300" width="9" style="77" customWidth="1"/>
    <col min="12301" max="12301" width="8.36328125" style="77" customWidth="1"/>
    <col min="12302" max="12302" width="9.08984375" style="77" customWidth="1"/>
    <col min="12303" max="12303" width="8.26953125" style="77" customWidth="1"/>
    <col min="12304" max="12304" width="9" style="77" customWidth="1"/>
    <col min="12305" max="12305" width="8.6328125" style="77" customWidth="1"/>
    <col min="12306" max="12306" width="7.36328125" style="77" bestFit="1" customWidth="1"/>
    <col min="12307" max="12307" width="20.26953125" style="77" customWidth="1"/>
    <col min="12308" max="12308" width="10.36328125" style="77" bestFit="1" customWidth="1"/>
    <col min="12309" max="12534" width="9.08984375" style="77"/>
    <col min="12535" max="12535" width="5.36328125" style="77" customWidth="1"/>
    <col min="12536" max="12536" width="40.6328125" style="77" customWidth="1"/>
    <col min="12537" max="12551" width="0" style="77" hidden="1" customWidth="1"/>
    <col min="12552" max="12553" width="9.81640625" style="77" customWidth="1"/>
    <col min="12554" max="12554" width="8.81640625" style="77" customWidth="1"/>
    <col min="12555" max="12555" width="8.36328125" style="77" customWidth="1"/>
    <col min="12556" max="12556" width="9" style="77" customWidth="1"/>
    <col min="12557" max="12557" width="8.36328125" style="77" customWidth="1"/>
    <col min="12558" max="12558" width="9.08984375" style="77" customWidth="1"/>
    <col min="12559" max="12559" width="8.26953125" style="77" customWidth="1"/>
    <col min="12560" max="12560" width="9" style="77" customWidth="1"/>
    <col min="12561" max="12561" width="8.6328125" style="77" customWidth="1"/>
    <col min="12562" max="12562" width="7.36328125" style="77" bestFit="1" customWidth="1"/>
    <col min="12563" max="12563" width="20.26953125" style="77" customWidth="1"/>
    <col min="12564" max="12564" width="10.36328125" style="77" bestFit="1" customWidth="1"/>
    <col min="12565" max="12790" width="9.08984375" style="77"/>
    <col min="12791" max="12791" width="5.36328125" style="77" customWidth="1"/>
    <col min="12792" max="12792" width="40.6328125" style="77" customWidth="1"/>
    <col min="12793" max="12807" width="0" style="77" hidden="1" customWidth="1"/>
    <col min="12808" max="12809" width="9.81640625" style="77" customWidth="1"/>
    <col min="12810" max="12810" width="8.81640625" style="77" customWidth="1"/>
    <col min="12811" max="12811" width="8.36328125" style="77" customWidth="1"/>
    <col min="12812" max="12812" width="9" style="77" customWidth="1"/>
    <col min="12813" max="12813" width="8.36328125" style="77" customWidth="1"/>
    <col min="12814" max="12814" width="9.08984375" style="77" customWidth="1"/>
    <col min="12815" max="12815" width="8.26953125" style="77" customWidth="1"/>
    <col min="12816" max="12816" width="9" style="77" customWidth="1"/>
    <col min="12817" max="12817" width="8.6328125" style="77" customWidth="1"/>
    <col min="12818" max="12818" width="7.36328125" style="77" bestFit="1" customWidth="1"/>
    <col min="12819" max="12819" width="20.26953125" style="77" customWidth="1"/>
    <col min="12820" max="12820" width="10.36328125" style="77" bestFit="1" customWidth="1"/>
    <col min="12821" max="13046" width="9.08984375" style="77"/>
    <col min="13047" max="13047" width="5.36328125" style="77" customWidth="1"/>
    <col min="13048" max="13048" width="40.6328125" style="77" customWidth="1"/>
    <col min="13049" max="13063" width="0" style="77" hidden="1" customWidth="1"/>
    <col min="13064" max="13065" width="9.81640625" style="77" customWidth="1"/>
    <col min="13066" max="13066" width="8.81640625" style="77" customWidth="1"/>
    <col min="13067" max="13067" width="8.36328125" style="77" customWidth="1"/>
    <col min="13068" max="13068" width="9" style="77" customWidth="1"/>
    <col min="13069" max="13069" width="8.36328125" style="77" customWidth="1"/>
    <col min="13070" max="13070" width="9.08984375" style="77" customWidth="1"/>
    <col min="13071" max="13071" width="8.26953125" style="77" customWidth="1"/>
    <col min="13072" max="13072" width="9" style="77" customWidth="1"/>
    <col min="13073" max="13073" width="8.6328125" style="77" customWidth="1"/>
    <col min="13074" max="13074" width="7.36328125" style="77" bestFit="1" customWidth="1"/>
    <col min="13075" max="13075" width="20.26953125" style="77" customWidth="1"/>
    <col min="13076" max="13076" width="10.36328125" style="77" bestFit="1" customWidth="1"/>
    <col min="13077" max="13302" width="9.08984375" style="77"/>
    <col min="13303" max="13303" width="5.36328125" style="77" customWidth="1"/>
    <col min="13304" max="13304" width="40.6328125" style="77" customWidth="1"/>
    <col min="13305" max="13319" width="0" style="77" hidden="1" customWidth="1"/>
    <col min="13320" max="13321" width="9.81640625" style="77" customWidth="1"/>
    <col min="13322" max="13322" width="8.81640625" style="77" customWidth="1"/>
    <col min="13323" max="13323" width="8.36328125" style="77" customWidth="1"/>
    <col min="13324" max="13324" width="9" style="77" customWidth="1"/>
    <col min="13325" max="13325" width="8.36328125" style="77" customWidth="1"/>
    <col min="13326" max="13326" width="9.08984375" style="77" customWidth="1"/>
    <col min="13327" max="13327" width="8.26953125" style="77" customWidth="1"/>
    <col min="13328" max="13328" width="9" style="77" customWidth="1"/>
    <col min="13329" max="13329" width="8.6328125" style="77" customWidth="1"/>
    <col min="13330" max="13330" width="7.36328125" style="77" bestFit="1" customWidth="1"/>
    <col min="13331" max="13331" width="20.26953125" style="77" customWidth="1"/>
    <col min="13332" max="13332" width="10.36328125" style="77" bestFit="1" customWidth="1"/>
    <col min="13333" max="13558" width="9.08984375" style="77"/>
    <col min="13559" max="13559" width="5.36328125" style="77" customWidth="1"/>
    <col min="13560" max="13560" width="40.6328125" style="77" customWidth="1"/>
    <col min="13561" max="13575" width="0" style="77" hidden="1" customWidth="1"/>
    <col min="13576" max="13577" width="9.81640625" style="77" customWidth="1"/>
    <col min="13578" max="13578" width="8.81640625" style="77" customWidth="1"/>
    <col min="13579" max="13579" width="8.36328125" style="77" customWidth="1"/>
    <col min="13580" max="13580" width="9" style="77" customWidth="1"/>
    <col min="13581" max="13581" width="8.36328125" style="77" customWidth="1"/>
    <col min="13582" max="13582" width="9.08984375" style="77" customWidth="1"/>
    <col min="13583" max="13583" width="8.26953125" style="77" customWidth="1"/>
    <col min="13584" max="13584" width="9" style="77" customWidth="1"/>
    <col min="13585" max="13585" width="8.6328125" style="77" customWidth="1"/>
    <col min="13586" max="13586" width="7.36328125" style="77" bestFit="1" customWidth="1"/>
    <col min="13587" max="13587" width="20.26953125" style="77" customWidth="1"/>
    <col min="13588" max="13588" width="10.36328125" style="77" bestFit="1" customWidth="1"/>
    <col min="13589" max="13814" width="9.08984375" style="77"/>
    <col min="13815" max="13815" width="5.36328125" style="77" customWidth="1"/>
    <col min="13816" max="13816" width="40.6328125" style="77" customWidth="1"/>
    <col min="13817" max="13831" width="0" style="77" hidden="1" customWidth="1"/>
    <col min="13832" max="13833" width="9.81640625" style="77" customWidth="1"/>
    <col min="13834" max="13834" width="8.81640625" style="77" customWidth="1"/>
    <col min="13835" max="13835" width="8.36328125" style="77" customWidth="1"/>
    <col min="13836" max="13836" width="9" style="77" customWidth="1"/>
    <col min="13837" max="13837" width="8.36328125" style="77" customWidth="1"/>
    <col min="13838" max="13838" width="9.08984375" style="77" customWidth="1"/>
    <col min="13839" max="13839" width="8.26953125" style="77" customWidth="1"/>
    <col min="13840" max="13840" width="9" style="77" customWidth="1"/>
    <col min="13841" max="13841" width="8.6328125" style="77" customWidth="1"/>
    <col min="13842" max="13842" width="7.36328125" style="77" bestFit="1" customWidth="1"/>
    <col min="13843" max="13843" width="20.26953125" style="77" customWidth="1"/>
    <col min="13844" max="13844" width="10.36328125" style="77" bestFit="1" customWidth="1"/>
    <col min="13845" max="14070" width="9.08984375" style="77"/>
    <col min="14071" max="14071" width="5.36328125" style="77" customWidth="1"/>
    <col min="14072" max="14072" width="40.6328125" style="77" customWidth="1"/>
    <col min="14073" max="14087" width="0" style="77" hidden="1" customWidth="1"/>
    <col min="14088" max="14089" width="9.81640625" style="77" customWidth="1"/>
    <col min="14090" max="14090" width="8.81640625" style="77" customWidth="1"/>
    <col min="14091" max="14091" width="8.36328125" style="77" customWidth="1"/>
    <col min="14092" max="14092" width="9" style="77" customWidth="1"/>
    <col min="14093" max="14093" width="8.36328125" style="77" customWidth="1"/>
    <col min="14094" max="14094" width="9.08984375" style="77" customWidth="1"/>
    <col min="14095" max="14095" width="8.26953125" style="77" customWidth="1"/>
    <col min="14096" max="14096" width="9" style="77" customWidth="1"/>
    <col min="14097" max="14097" width="8.6328125" style="77" customWidth="1"/>
    <col min="14098" max="14098" width="7.36328125" style="77" bestFit="1" customWidth="1"/>
    <col min="14099" max="14099" width="20.26953125" style="77" customWidth="1"/>
    <col min="14100" max="14100" width="10.36328125" style="77" bestFit="1" customWidth="1"/>
    <col min="14101" max="14326" width="9.08984375" style="77"/>
    <col min="14327" max="14327" width="5.36328125" style="77" customWidth="1"/>
    <col min="14328" max="14328" width="40.6328125" style="77" customWidth="1"/>
    <col min="14329" max="14343" width="0" style="77" hidden="1" customWidth="1"/>
    <col min="14344" max="14345" width="9.81640625" style="77" customWidth="1"/>
    <col min="14346" max="14346" width="8.81640625" style="77" customWidth="1"/>
    <col min="14347" max="14347" width="8.36328125" style="77" customWidth="1"/>
    <col min="14348" max="14348" width="9" style="77" customWidth="1"/>
    <col min="14349" max="14349" width="8.36328125" style="77" customWidth="1"/>
    <col min="14350" max="14350" width="9.08984375" style="77" customWidth="1"/>
    <col min="14351" max="14351" width="8.26953125" style="77" customWidth="1"/>
    <col min="14352" max="14352" width="9" style="77" customWidth="1"/>
    <col min="14353" max="14353" width="8.6328125" style="77" customWidth="1"/>
    <col min="14354" max="14354" width="7.36328125" style="77" bestFit="1" customWidth="1"/>
    <col min="14355" max="14355" width="20.26953125" style="77" customWidth="1"/>
    <col min="14356" max="14356" width="10.36328125" style="77" bestFit="1" customWidth="1"/>
    <col min="14357" max="14582" width="9.08984375" style="77"/>
    <col min="14583" max="14583" width="5.36328125" style="77" customWidth="1"/>
    <col min="14584" max="14584" width="40.6328125" style="77" customWidth="1"/>
    <col min="14585" max="14599" width="0" style="77" hidden="1" customWidth="1"/>
    <col min="14600" max="14601" width="9.81640625" style="77" customWidth="1"/>
    <col min="14602" max="14602" width="8.81640625" style="77" customWidth="1"/>
    <col min="14603" max="14603" width="8.36328125" style="77" customWidth="1"/>
    <col min="14604" max="14604" width="9" style="77" customWidth="1"/>
    <col min="14605" max="14605" width="8.36328125" style="77" customWidth="1"/>
    <col min="14606" max="14606" width="9.08984375" style="77" customWidth="1"/>
    <col min="14607" max="14607" width="8.26953125" style="77" customWidth="1"/>
    <col min="14608" max="14608" width="9" style="77" customWidth="1"/>
    <col min="14609" max="14609" width="8.6328125" style="77" customWidth="1"/>
    <col min="14610" max="14610" width="7.36328125" style="77" bestFit="1" customWidth="1"/>
    <col min="14611" max="14611" width="20.26953125" style="77" customWidth="1"/>
    <col min="14612" max="14612" width="10.36328125" style="77" bestFit="1" customWidth="1"/>
    <col min="14613" max="14838" width="9.08984375" style="77"/>
    <col min="14839" max="14839" width="5.36328125" style="77" customWidth="1"/>
    <col min="14840" max="14840" width="40.6328125" style="77" customWidth="1"/>
    <col min="14841" max="14855" width="0" style="77" hidden="1" customWidth="1"/>
    <col min="14856" max="14857" width="9.81640625" style="77" customWidth="1"/>
    <col min="14858" max="14858" width="8.81640625" style="77" customWidth="1"/>
    <col min="14859" max="14859" width="8.36328125" style="77" customWidth="1"/>
    <col min="14860" max="14860" width="9" style="77" customWidth="1"/>
    <col min="14861" max="14861" width="8.36328125" style="77" customWidth="1"/>
    <col min="14862" max="14862" width="9.08984375" style="77" customWidth="1"/>
    <col min="14863" max="14863" width="8.26953125" style="77" customWidth="1"/>
    <col min="14864" max="14864" width="9" style="77" customWidth="1"/>
    <col min="14865" max="14865" width="8.6328125" style="77" customWidth="1"/>
    <col min="14866" max="14866" width="7.36328125" style="77" bestFit="1" customWidth="1"/>
    <col min="14867" max="14867" width="20.26953125" style="77" customWidth="1"/>
    <col min="14868" max="14868" width="10.36328125" style="77" bestFit="1" customWidth="1"/>
    <col min="14869" max="15094" width="9.08984375" style="77"/>
    <col min="15095" max="15095" width="5.36328125" style="77" customWidth="1"/>
    <col min="15096" max="15096" width="40.6328125" style="77" customWidth="1"/>
    <col min="15097" max="15111" width="0" style="77" hidden="1" customWidth="1"/>
    <col min="15112" max="15113" width="9.81640625" style="77" customWidth="1"/>
    <col min="15114" max="15114" width="8.81640625" style="77" customWidth="1"/>
    <col min="15115" max="15115" width="8.36328125" style="77" customWidth="1"/>
    <col min="15116" max="15116" width="9" style="77" customWidth="1"/>
    <col min="15117" max="15117" width="8.36328125" style="77" customWidth="1"/>
    <col min="15118" max="15118" width="9.08984375" style="77" customWidth="1"/>
    <col min="15119" max="15119" width="8.26953125" style="77" customWidth="1"/>
    <col min="15120" max="15120" width="9" style="77" customWidth="1"/>
    <col min="15121" max="15121" width="8.6328125" style="77" customWidth="1"/>
    <col min="15122" max="15122" width="7.36328125" style="77" bestFit="1" customWidth="1"/>
    <col min="15123" max="15123" width="20.26953125" style="77" customWidth="1"/>
    <col min="15124" max="15124" width="10.36328125" style="77" bestFit="1" customWidth="1"/>
    <col min="15125" max="15350" width="9.08984375" style="77"/>
    <col min="15351" max="15351" width="5.36328125" style="77" customWidth="1"/>
    <col min="15352" max="15352" width="40.6328125" style="77" customWidth="1"/>
    <col min="15353" max="15367" width="0" style="77" hidden="1" customWidth="1"/>
    <col min="15368" max="15369" width="9.81640625" style="77" customWidth="1"/>
    <col min="15370" max="15370" width="8.81640625" style="77" customWidth="1"/>
    <col min="15371" max="15371" width="8.36328125" style="77" customWidth="1"/>
    <col min="15372" max="15372" width="9" style="77" customWidth="1"/>
    <col min="15373" max="15373" width="8.36328125" style="77" customWidth="1"/>
    <col min="15374" max="15374" width="9.08984375" style="77" customWidth="1"/>
    <col min="15375" max="15375" width="8.26953125" style="77" customWidth="1"/>
    <col min="15376" max="15376" width="9" style="77" customWidth="1"/>
    <col min="15377" max="15377" width="8.6328125" style="77" customWidth="1"/>
    <col min="15378" max="15378" width="7.36328125" style="77" bestFit="1" customWidth="1"/>
    <col min="15379" max="15379" width="20.26953125" style="77" customWidth="1"/>
    <col min="15380" max="15380" width="10.36328125" style="77" bestFit="1" customWidth="1"/>
    <col min="15381" max="15606" width="9.08984375" style="77"/>
    <col min="15607" max="15607" width="5.36328125" style="77" customWidth="1"/>
    <col min="15608" max="15608" width="40.6328125" style="77" customWidth="1"/>
    <col min="15609" max="15623" width="0" style="77" hidden="1" customWidth="1"/>
    <col min="15624" max="15625" width="9.81640625" style="77" customWidth="1"/>
    <col min="15626" max="15626" width="8.81640625" style="77" customWidth="1"/>
    <col min="15627" max="15627" width="8.36328125" style="77" customWidth="1"/>
    <col min="15628" max="15628" width="9" style="77" customWidth="1"/>
    <col min="15629" max="15629" width="8.36328125" style="77" customWidth="1"/>
    <col min="15630" max="15630" width="9.08984375" style="77" customWidth="1"/>
    <col min="15631" max="15631" width="8.26953125" style="77" customWidth="1"/>
    <col min="15632" max="15632" width="9" style="77" customWidth="1"/>
    <col min="15633" max="15633" width="8.6328125" style="77" customWidth="1"/>
    <col min="15634" max="15634" width="7.36328125" style="77" bestFit="1" customWidth="1"/>
    <col min="15635" max="15635" width="20.26953125" style="77" customWidth="1"/>
    <col min="15636" max="15636" width="10.36328125" style="77" bestFit="1" customWidth="1"/>
    <col min="15637" max="15862" width="9.08984375" style="77"/>
    <col min="15863" max="15863" width="5.36328125" style="77" customWidth="1"/>
    <col min="15864" max="15864" width="40.6328125" style="77" customWidth="1"/>
    <col min="15865" max="15879" width="0" style="77" hidden="1" customWidth="1"/>
    <col min="15880" max="15881" width="9.81640625" style="77" customWidth="1"/>
    <col min="15882" max="15882" width="8.81640625" style="77" customWidth="1"/>
    <col min="15883" max="15883" width="8.36328125" style="77" customWidth="1"/>
    <col min="15884" max="15884" width="9" style="77" customWidth="1"/>
    <col min="15885" max="15885" width="8.36328125" style="77" customWidth="1"/>
    <col min="15886" max="15886" width="9.08984375" style="77" customWidth="1"/>
    <col min="15887" max="15887" width="8.26953125" style="77" customWidth="1"/>
    <col min="15888" max="15888" width="9" style="77" customWidth="1"/>
    <col min="15889" max="15889" width="8.6328125" style="77" customWidth="1"/>
    <col min="15890" max="15890" width="7.36328125" style="77" bestFit="1" customWidth="1"/>
    <col min="15891" max="15891" width="20.26953125" style="77" customWidth="1"/>
    <col min="15892" max="15892" width="10.36328125" style="77" bestFit="1" customWidth="1"/>
    <col min="15893" max="16118" width="9.08984375" style="77"/>
    <col min="16119" max="16119" width="5.36328125" style="77" customWidth="1"/>
    <col min="16120" max="16120" width="40.6328125" style="77" customWidth="1"/>
    <col min="16121" max="16135" width="0" style="77" hidden="1" customWidth="1"/>
    <col min="16136" max="16137" width="9.81640625" style="77" customWidth="1"/>
    <col min="16138" max="16138" width="8.81640625" style="77" customWidth="1"/>
    <col min="16139" max="16139" width="8.36328125" style="77" customWidth="1"/>
    <col min="16140" max="16140" width="9" style="77" customWidth="1"/>
    <col min="16141" max="16141" width="8.36328125" style="77" customWidth="1"/>
    <col min="16142" max="16142" width="9.08984375" style="77" customWidth="1"/>
    <col min="16143" max="16143" width="8.26953125" style="77" customWidth="1"/>
    <col min="16144" max="16144" width="9" style="77" customWidth="1"/>
    <col min="16145" max="16145" width="8.6328125" style="77" customWidth="1"/>
    <col min="16146" max="16146" width="7.36328125" style="77" bestFit="1" customWidth="1"/>
    <col min="16147" max="16147" width="20.26953125" style="77" customWidth="1"/>
    <col min="16148" max="16148" width="10.36328125" style="77" bestFit="1" customWidth="1"/>
    <col min="16149" max="16384" width="9.08984375" style="77"/>
  </cols>
  <sheetData>
    <row r="1" spans="1:21" ht="22.5" customHeight="1">
      <c r="A1" s="71"/>
      <c r="B1" s="72"/>
      <c r="C1" s="73"/>
      <c r="D1" s="73"/>
      <c r="E1" s="73"/>
      <c r="F1" s="73"/>
      <c r="H1" s="75"/>
      <c r="I1" s="75"/>
      <c r="Q1" s="171"/>
      <c r="R1" s="400"/>
      <c r="S1" s="401"/>
      <c r="T1" s="401"/>
    </row>
    <row r="2" spans="1:21" ht="17.5">
      <c r="A2" s="402" t="s">
        <v>470</v>
      </c>
      <c r="B2" s="402"/>
      <c r="C2" s="402"/>
      <c r="D2" s="402"/>
      <c r="E2" s="402"/>
      <c r="F2" s="402"/>
      <c r="G2" s="402"/>
      <c r="H2" s="402"/>
      <c r="I2" s="402"/>
      <c r="J2" s="402"/>
      <c r="K2" s="402"/>
      <c r="L2" s="402"/>
      <c r="M2" s="402"/>
      <c r="N2" s="402"/>
      <c r="O2" s="402"/>
      <c r="P2" s="402"/>
      <c r="Q2" s="402"/>
      <c r="R2" s="402"/>
      <c r="S2" s="402"/>
      <c r="T2" s="402"/>
    </row>
    <row r="3" spans="1:21" ht="27.75" hidden="1" customHeight="1">
      <c r="A3" s="403" t="s">
        <v>423</v>
      </c>
      <c r="B3" s="403"/>
      <c r="C3" s="403"/>
      <c r="D3" s="403"/>
      <c r="E3" s="403"/>
      <c r="F3" s="403"/>
      <c r="G3" s="403"/>
      <c r="H3" s="403"/>
      <c r="I3" s="403"/>
      <c r="J3" s="403"/>
      <c r="K3" s="403"/>
      <c r="L3" s="403"/>
      <c r="M3" s="403"/>
      <c r="N3" s="403"/>
      <c r="O3" s="403"/>
      <c r="P3" s="403"/>
      <c r="Q3" s="403"/>
      <c r="R3" s="403"/>
      <c r="S3" s="403"/>
      <c r="T3" s="403"/>
    </row>
    <row r="4" spans="1:21" ht="22.5" customHeight="1" outlineLevel="1">
      <c r="A4" s="170"/>
      <c r="B4" s="170"/>
      <c r="C4" s="170"/>
      <c r="D4" s="170"/>
      <c r="E4" s="170"/>
      <c r="F4" s="170"/>
      <c r="G4" s="170"/>
      <c r="H4" s="170"/>
      <c r="I4" s="406" t="s">
        <v>422</v>
      </c>
      <c r="J4" s="406"/>
      <c r="K4" s="150">
        <f>K8+K9</f>
        <v>363861.49300000002</v>
      </c>
      <c r="L4" s="150">
        <f t="shared" ref="L4:T4" si="0">L8+L9</f>
        <v>338191.22399999999</v>
      </c>
      <c r="M4" s="150">
        <f t="shared" si="0"/>
        <v>212648.516</v>
      </c>
      <c r="N4" s="150">
        <f t="shared" si="0"/>
        <v>236750.36300000001</v>
      </c>
      <c r="O4" s="150">
        <f t="shared" si="0"/>
        <v>339891.68900000001</v>
      </c>
      <c r="P4" s="150">
        <f t="shared" si="0"/>
        <v>258118.62599999999</v>
      </c>
      <c r="Q4" s="150">
        <f t="shared" si="0"/>
        <v>92175.937999999995</v>
      </c>
      <c r="R4" s="150">
        <f t="shared" si="0"/>
        <v>198236.1</v>
      </c>
      <c r="S4" s="150">
        <f t="shared" si="0"/>
        <v>219085.75599999999</v>
      </c>
      <c r="T4" s="150">
        <f t="shared" si="0"/>
        <v>281601.4031</v>
      </c>
      <c r="U4" s="149"/>
    </row>
    <row r="5" spans="1:21" ht="22.5" customHeight="1" outlineLevel="1">
      <c r="A5" s="170"/>
      <c r="B5" s="170"/>
      <c r="C5" s="170"/>
      <c r="D5" s="170"/>
      <c r="E5" s="170"/>
      <c r="F5" s="170"/>
      <c r="G5" s="170"/>
      <c r="H5" s="170"/>
      <c r="I5" s="406" t="s">
        <v>421</v>
      </c>
      <c r="J5" s="406"/>
      <c r="K5" s="150">
        <f>K11+K10</f>
        <v>363861.49300000002</v>
      </c>
      <c r="L5" s="150">
        <f t="shared" ref="L5:T5" si="1">L11+L10</f>
        <v>338191.22399999999</v>
      </c>
      <c r="M5" s="150">
        <f t="shared" si="1"/>
        <v>212648.516</v>
      </c>
      <c r="N5" s="150">
        <f t="shared" si="1"/>
        <v>236750.36300000001</v>
      </c>
      <c r="O5" s="150">
        <f t="shared" si="1"/>
        <v>339891.68900000001</v>
      </c>
      <c r="P5" s="150">
        <f t="shared" si="1"/>
        <v>258118.62599999999</v>
      </c>
      <c r="Q5" s="150">
        <f t="shared" si="1"/>
        <v>92175.937999999995</v>
      </c>
      <c r="R5" s="150">
        <f t="shared" si="1"/>
        <v>198236.1</v>
      </c>
      <c r="S5" s="150">
        <f t="shared" si="1"/>
        <v>219085.75599999999</v>
      </c>
      <c r="T5" s="150">
        <f t="shared" si="1"/>
        <v>281601.4031</v>
      </c>
      <c r="U5" s="149"/>
    </row>
    <row r="6" spans="1:21" ht="17.5" outlineLevel="1">
      <c r="A6" s="170"/>
      <c r="B6" s="170"/>
      <c r="C6" s="170"/>
      <c r="D6" s="170"/>
      <c r="E6" s="170"/>
      <c r="F6" s="170"/>
      <c r="G6" s="170"/>
      <c r="H6" s="170"/>
      <c r="I6" s="414" t="s">
        <v>420</v>
      </c>
      <c r="J6" s="414"/>
      <c r="K6" s="150">
        <f>K10-K9</f>
        <v>0</v>
      </c>
      <c r="L6" s="150">
        <f>L10-L9</f>
        <v>0</v>
      </c>
      <c r="M6" s="150">
        <f t="shared" ref="M6:T6" si="2">M10-M9</f>
        <v>0</v>
      </c>
      <c r="N6" s="150">
        <f t="shared" si="2"/>
        <v>0</v>
      </c>
      <c r="O6" s="150">
        <f t="shared" si="2"/>
        <v>0</v>
      </c>
      <c r="P6" s="150">
        <f t="shared" si="2"/>
        <v>0</v>
      </c>
      <c r="Q6" s="150">
        <f t="shared" si="2"/>
        <v>0</v>
      </c>
      <c r="R6" s="150">
        <f t="shared" si="2"/>
        <v>0</v>
      </c>
      <c r="S6" s="150">
        <f t="shared" si="2"/>
        <v>0</v>
      </c>
      <c r="T6" s="150">
        <f t="shared" si="2"/>
        <v>0</v>
      </c>
      <c r="U6" s="149"/>
    </row>
    <row r="7" spans="1:21" ht="18" outlineLevel="1">
      <c r="A7" s="170"/>
      <c r="B7" s="170"/>
      <c r="C7" s="170"/>
      <c r="D7" s="170"/>
      <c r="E7" s="170"/>
      <c r="F7" s="170"/>
      <c r="G7" s="170"/>
      <c r="H7" s="170"/>
      <c r="I7" s="414" t="s">
        <v>419</v>
      </c>
      <c r="J7" s="414"/>
      <c r="K7" s="148">
        <f>K11-K8</f>
        <v>0</v>
      </c>
      <c r="L7" s="148">
        <f t="shared" ref="L7:T7" si="3">L11-L8</f>
        <v>0</v>
      </c>
      <c r="M7" s="148">
        <f>M11-M8</f>
        <v>0</v>
      </c>
      <c r="N7" s="148">
        <f>N11-N8</f>
        <v>0</v>
      </c>
      <c r="O7" s="148">
        <f t="shared" si="3"/>
        <v>0</v>
      </c>
      <c r="P7" s="148">
        <f>P11-P8</f>
        <v>0</v>
      </c>
      <c r="Q7" s="148">
        <f t="shared" si="3"/>
        <v>0</v>
      </c>
      <c r="R7" s="148">
        <f t="shared" si="3"/>
        <v>0</v>
      </c>
      <c r="S7" s="148">
        <f t="shared" si="3"/>
        <v>0</v>
      </c>
      <c r="T7" s="148">
        <f t="shared" si="3"/>
        <v>0</v>
      </c>
      <c r="U7" s="148"/>
    </row>
    <row r="8" spans="1:21" ht="18" customHeight="1" outlineLevel="1">
      <c r="C8" s="79"/>
      <c r="D8" s="79"/>
      <c r="E8" s="79"/>
      <c r="F8" s="79"/>
      <c r="G8" s="79"/>
      <c r="H8" s="79"/>
      <c r="I8" s="79" t="s">
        <v>416</v>
      </c>
      <c r="J8" s="81" t="s">
        <v>418</v>
      </c>
      <c r="K8" s="147">
        <f t="shared" ref="K8:T8" si="4">K22+K101+K17+K127</f>
        <v>115337.49300000002</v>
      </c>
      <c r="L8" s="147">
        <f t="shared" si="4"/>
        <v>74120.224000000002</v>
      </c>
      <c r="M8" s="147">
        <f t="shared" si="4"/>
        <v>34213.515999999996</v>
      </c>
      <c r="N8" s="147">
        <f t="shared" si="4"/>
        <v>36536.363000000005</v>
      </c>
      <c r="O8" s="147">
        <f t="shared" si="4"/>
        <v>65894.688999999998</v>
      </c>
      <c r="P8" s="147">
        <f t="shared" si="4"/>
        <v>47437.626000000004</v>
      </c>
      <c r="Q8" s="147">
        <f t="shared" si="4"/>
        <v>31564.938000000002</v>
      </c>
      <c r="R8" s="147">
        <f t="shared" si="4"/>
        <v>35933.1</v>
      </c>
      <c r="S8" s="147">
        <f t="shared" si="4"/>
        <v>41492.756000000001</v>
      </c>
      <c r="T8" s="147">
        <f t="shared" si="4"/>
        <v>50959.403100000003</v>
      </c>
    </row>
    <row r="9" spans="1:21" ht="18" customHeight="1" outlineLevel="1">
      <c r="C9" s="79"/>
      <c r="D9" s="79"/>
      <c r="E9" s="79"/>
      <c r="F9" s="79"/>
      <c r="G9" s="79"/>
      <c r="H9" s="79"/>
      <c r="I9" s="79" t="s">
        <v>417</v>
      </c>
      <c r="J9" s="81" t="s">
        <v>418</v>
      </c>
      <c r="K9" s="147">
        <f>K16</f>
        <v>248524</v>
      </c>
      <c r="L9" s="147">
        <f t="shared" ref="L9:T9" si="5">L16</f>
        <v>264071</v>
      </c>
      <c r="M9" s="147">
        <f t="shared" si="5"/>
        <v>178435</v>
      </c>
      <c r="N9" s="147">
        <f t="shared" si="5"/>
        <v>200214</v>
      </c>
      <c r="O9" s="147">
        <f t="shared" si="5"/>
        <v>273997</v>
      </c>
      <c r="P9" s="147">
        <f t="shared" si="5"/>
        <v>210681</v>
      </c>
      <c r="Q9" s="147">
        <f t="shared" si="5"/>
        <v>60611</v>
      </c>
      <c r="R9" s="147">
        <f t="shared" si="5"/>
        <v>162303</v>
      </c>
      <c r="S9" s="147">
        <f t="shared" si="5"/>
        <v>177593</v>
      </c>
      <c r="T9" s="147">
        <f t="shared" si="5"/>
        <v>230642</v>
      </c>
    </row>
    <row r="10" spans="1:21" ht="18" customHeight="1" outlineLevel="1">
      <c r="C10" s="79"/>
      <c r="D10" s="79"/>
      <c r="E10" s="79"/>
      <c r="F10" s="79"/>
      <c r="G10" s="79"/>
      <c r="H10" s="79"/>
      <c r="I10" s="79" t="s">
        <v>417</v>
      </c>
      <c r="J10" s="81" t="s">
        <v>415</v>
      </c>
      <c r="K10" s="147">
        <f>[2]TP!M181/1000000</f>
        <v>248524</v>
      </c>
      <c r="L10" s="147">
        <f>[2]DH!M181/1000000</f>
        <v>264071</v>
      </c>
      <c r="M10" s="147">
        <f>[2]DT!M181/1000000</f>
        <v>178435</v>
      </c>
      <c r="N10" s="147">
        <f>[2]NH!M181/1000000</f>
        <v>200214</v>
      </c>
      <c r="O10" s="147">
        <f>[2]DL!M181/1000000</f>
        <v>273997</v>
      </c>
      <c r="P10" s="147">
        <f>[2]ST!M181/1000000</f>
        <v>210681</v>
      </c>
      <c r="Q10" s="147">
        <f>[2]IA!M181/1000000</f>
        <v>60611</v>
      </c>
      <c r="R10" s="147">
        <f>[2]KR!M181/1000000</f>
        <v>162303</v>
      </c>
      <c r="S10" s="147">
        <f>[2]KL!M181/1000000</f>
        <v>177593</v>
      </c>
      <c r="T10" s="147">
        <f>[2]TMR!M181/1000000</f>
        <v>230642</v>
      </c>
      <c r="U10" s="276"/>
    </row>
    <row r="11" spans="1:21" ht="18" customHeight="1" outlineLevel="1">
      <c r="C11" s="79"/>
      <c r="D11" s="79"/>
      <c r="E11" s="79"/>
      <c r="F11" s="79"/>
      <c r="G11" s="79"/>
      <c r="H11" s="79"/>
      <c r="I11" s="79" t="s">
        <v>416</v>
      </c>
      <c r="J11" s="81" t="s">
        <v>415</v>
      </c>
      <c r="K11" s="147">
        <f>[2]TP!M182/1000000</f>
        <v>115337.493</v>
      </c>
      <c r="L11" s="147">
        <f>[2]DH!M182/1000000</f>
        <v>74120.224000000002</v>
      </c>
      <c r="M11" s="147">
        <f>[2]DT!M182/1000000</f>
        <v>34213.516000000003</v>
      </c>
      <c r="N11" s="147">
        <f>[2]NH!M182/1000000-4.54</f>
        <v>36536.362999999998</v>
      </c>
      <c r="O11" s="147">
        <f>[2]DL!M182/1000000</f>
        <v>65894.688999999998</v>
      </c>
      <c r="P11" s="147">
        <f>[2]ST!M182/1000000</f>
        <v>47437.625999999997</v>
      </c>
      <c r="Q11" s="147">
        <f>[2]IA!M182/1000000</f>
        <v>31564.937999999998</v>
      </c>
      <c r="R11" s="147">
        <f>[2]KR!M182/1000000</f>
        <v>35933.1</v>
      </c>
      <c r="S11" s="147">
        <f>[2]KL!M182/1000000</f>
        <v>41492.756000000001</v>
      </c>
      <c r="T11" s="147">
        <v>50959.403100000003</v>
      </c>
      <c r="U11" s="275"/>
    </row>
    <row r="12" spans="1:21" s="72" customFormat="1" ht="36.75" customHeight="1">
      <c r="A12" s="404" t="s">
        <v>4</v>
      </c>
      <c r="B12" s="404" t="s">
        <v>352</v>
      </c>
      <c r="C12" s="410" t="s">
        <v>353</v>
      </c>
      <c r="D12" s="411"/>
      <c r="E12" s="410" t="s">
        <v>354</v>
      </c>
      <c r="F12" s="411"/>
      <c r="G12" s="405" t="s">
        <v>355</v>
      </c>
      <c r="H12" s="412" t="s">
        <v>356</v>
      </c>
      <c r="I12" s="412" t="s">
        <v>357</v>
      </c>
      <c r="J12" s="405" t="s">
        <v>23</v>
      </c>
      <c r="K12" s="407" t="s">
        <v>26</v>
      </c>
      <c r="L12" s="408"/>
      <c r="M12" s="408"/>
      <c r="N12" s="408"/>
      <c r="O12" s="408"/>
      <c r="P12" s="408"/>
      <c r="Q12" s="408"/>
      <c r="R12" s="408"/>
      <c r="S12" s="408"/>
      <c r="T12" s="409"/>
    </row>
    <row r="13" spans="1:21" s="84" customFormat="1" ht="37.5" customHeight="1">
      <c r="A13" s="404"/>
      <c r="B13" s="404"/>
      <c r="C13" s="146" t="s">
        <v>358</v>
      </c>
      <c r="D13" s="146" t="s">
        <v>359</v>
      </c>
      <c r="E13" s="146" t="s">
        <v>358</v>
      </c>
      <c r="F13" s="146" t="s">
        <v>359</v>
      </c>
      <c r="G13" s="405"/>
      <c r="H13" s="413"/>
      <c r="I13" s="413"/>
      <c r="J13" s="405"/>
      <c r="K13" s="83" t="s">
        <v>360</v>
      </c>
      <c r="L13" s="83" t="s">
        <v>361</v>
      </c>
      <c r="M13" s="83" t="s">
        <v>362</v>
      </c>
      <c r="N13" s="83" t="s">
        <v>363</v>
      </c>
      <c r="O13" s="83" t="s">
        <v>364</v>
      </c>
      <c r="P13" s="83" t="s">
        <v>365</v>
      </c>
      <c r="Q13" s="83" t="s">
        <v>366</v>
      </c>
      <c r="R13" s="83" t="s">
        <v>367</v>
      </c>
      <c r="S13" s="83" t="s">
        <v>368</v>
      </c>
      <c r="T13" s="83" t="s">
        <v>369</v>
      </c>
    </row>
    <row r="14" spans="1:21" s="84" customFormat="1" ht="24.75" customHeight="1">
      <c r="A14" s="217"/>
      <c r="B14" s="218" t="s">
        <v>414</v>
      </c>
      <c r="C14" s="217"/>
      <c r="D14" s="217"/>
      <c r="E14" s="217"/>
      <c r="F14" s="217"/>
      <c r="G14" s="219"/>
      <c r="H14" s="219"/>
      <c r="I14" s="219"/>
      <c r="J14" s="302">
        <f>SUM(K14:T14)</f>
        <v>2540561.1080999998</v>
      </c>
      <c r="K14" s="220">
        <f t="shared" ref="K14:T14" si="6">K15+K21+K127</f>
        <v>363861.49299999996</v>
      </c>
      <c r="L14" s="220">
        <f t="shared" si="6"/>
        <v>338191.22399999999</v>
      </c>
      <c r="M14" s="220">
        <f t="shared" si="6"/>
        <v>212648.516</v>
      </c>
      <c r="N14" s="220">
        <f t="shared" si="6"/>
        <v>236750.36299999998</v>
      </c>
      <c r="O14" s="220">
        <f t="shared" si="6"/>
        <v>339891.68900000001</v>
      </c>
      <c r="P14" s="220">
        <f t="shared" si="6"/>
        <v>258118.62599999999</v>
      </c>
      <c r="Q14" s="220">
        <f t="shared" si="6"/>
        <v>92175.937999999995</v>
      </c>
      <c r="R14" s="220">
        <f t="shared" si="6"/>
        <v>198236.1</v>
      </c>
      <c r="S14" s="220">
        <f t="shared" si="6"/>
        <v>219085.75599999999</v>
      </c>
      <c r="T14" s="220">
        <f t="shared" si="6"/>
        <v>281601.4031</v>
      </c>
    </row>
    <row r="15" spans="1:21" s="84" customFormat="1" ht="16.5">
      <c r="A15" s="221" t="s">
        <v>12</v>
      </c>
      <c r="B15" s="175" t="s">
        <v>413</v>
      </c>
      <c r="C15" s="221">
        <v>1237</v>
      </c>
      <c r="D15" s="222">
        <v>44175</v>
      </c>
      <c r="E15" s="221"/>
      <c r="F15" s="221"/>
      <c r="G15" s="223"/>
      <c r="H15" s="223"/>
      <c r="I15" s="223"/>
      <c r="J15" s="174">
        <f>SUM(K15:T15)</f>
        <v>2356616</v>
      </c>
      <c r="K15" s="224">
        <f>K16+K17</f>
        <v>329102</v>
      </c>
      <c r="L15" s="224">
        <f t="shared" ref="L15:T15" si="7">L16+L17</f>
        <v>313014</v>
      </c>
      <c r="M15" s="224">
        <f t="shared" si="7"/>
        <v>205850</v>
      </c>
      <c r="N15" s="224">
        <f t="shared" si="7"/>
        <v>212459</v>
      </c>
      <c r="O15" s="224">
        <f t="shared" si="7"/>
        <v>314997</v>
      </c>
      <c r="P15" s="224">
        <f t="shared" si="7"/>
        <v>242852</v>
      </c>
      <c r="Q15" s="224">
        <f t="shared" si="7"/>
        <v>85799</v>
      </c>
      <c r="R15" s="224">
        <f t="shared" si="7"/>
        <v>186686</v>
      </c>
      <c r="S15" s="224">
        <f t="shared" si="7"/>
        <v>201938</v>
      </c>
      <c r="T15" s="224">
        <f t="shared" si="7"/>
        <v>263919</v>
      </c>
    </row>
    <row r="16" spans="1:21" s="80" customFormat="1" ht="16.5" outlineLevel="1">
      <c r="A16" s="205" t="s">
        <v>5</v>
      </c>
      <c r="B16" s="206" t="s">
        <v>153</v>
      </c>
      <c r="C16" s="205"/>
      <c r="D16" s="205"/>
      <c r="E16" s="205"/>
      <c r="F16" s="205"/>
      <c r="G16" s="207"/>
      <c r="H16" s="207"/>
      <c r="I16" s="207"/>
      <c r="J16" s="303">
        <f>SUM(K16:T16)</f>
        <v>2007071</v>
      </c>
      <c r="K16" s="189">
        <v>248524</v>
      </c>
      <c r="L16" s="189">
        <v>264071</v>
      </c>
      <c r="M16" s="189">
        <v>178435</v>
      </c>
      <c r="N16" s="189">
        <v>200214</v>
      </c>
      <c r="O16" s="189">
        <v>273997</v>
      </c>
      <c r="P16" s="189">
        <v>210681</v>
      </c>
      <c r="Q16" s="189">
        <v>60611</v>
      </c>
      <c r="R16" s="189">
        <v>162303</v>
      </c>
      <c r="S16" s="189">
        <v>177593</v>
      </c>
      <c r="T16" s="189">
        <v>230642</v>
      </c>
    </row>
    <row r="17" spans="1:20" s="80" customFormat="1" ht="16.5" outlineLevel="1">
      <c r="A17" s="205" t="s">
        <v>7</v>
      </c>
      <c r="B17" s="206" t="s">
        <v>412</v>
      </c>
      <c r="C17" s="205"/>
      <c r="D17" s="205"/>
      <c r="E17" s="205"/>
      <c r="F17" s="205"/>
      <c r="G17" s="207"/>
      <c r="H17" s="207"/>
      <c r="I17" s="207"/>
      <c r="J17" s="208">
        <f>SUM(K17:T17)</f>
        <v>349545</v>
      </c>
      <c r="K17" s="189">
        <f>K18+K19+K20</f>
        <v>80578</v>
      </c>
      <c r="L17" s="189">
        <f t="shared" ref="L17:T17" si="8">L18+L19+L20</f>
        <v>48943</v>
      </c>
      <c r="M17" s="189">
        <f t="shared" si="8"/>
        <v>27415</v>
      </c>
      <c r="N17" s="189">
        <f t="shared" si="8"/>
        <v>12245</v>
      </c>
      <c r="O17" s="189">
        <f t="shared" si="8"/>
        <v>41000</v>
      </c>
      <c r="P17" s="189">
        <f t="shared" si="8"/>
        <v>32171</v>
      </c>
      <c r="Q17" s="189">
        <f t="shared" si="8"/>
        <v>25188</v>
      </c>
      <c r="R17" s="189">
        <f t="shared" si="8"/>
        <v>24383</v>
      </c>
      <c r="S17" s="189">
        <f t="shared" si="8"/>
        <v>24345</v>
      </c>
      <c r="T17" s="189">
        <f t="shared" si="8"/>
        <v>33277</v>
      </c>
    </row>
    <row r="18" spans="1:20" s="80" customFormat="1" ht="16.5" outlineLevel="1">
      <c r="A18" s="205">
        <v>1</v>
      </c>
      <c r="B18" s="206" t="s">
        <v>411</v>
      </c>
      <c r="C18" s="205"/>
      <c r="D18" s="205"/>
      <c r="E18" s="205"/>
      <c r="F18" s="205"/>
      <c r="G18" s="207"/>
      <c r="H18" s="207"/>
      <c r="I18" s="207"/>
      <c r="J18" s="208">
        <f>SUM(K18:T18)</f>
        <v>349545</v>
      </c>
      <c r="K18" s="189">
        <v>80578</v>
      </c>
      <c r="L18" s="189">
        <v>48943</v>
      </c>
      <c r="M18" s="189">
        <f>22841+4574</f>
        <v>27415</v>
      </c>
      <c r="N18" s="189">
        <v>12245</v>
      </c>
      <c r="O18" s="189">
        <v>41000</v>
      </c>
      <c r="P18" s="189">
        <f>24412+7759</f>
        <v>32171</v>
      </c>
      <c r="Q18" s="189">
        <v>25188</v>
      </c>
      <c r="R18" s="189">
        <v>24383</v>
      </c>
      <c r="S18" s="189">
        <v>24345</v>
      </c>
      <c r="T18" s="189">
        <f>26571+6706</f>
        <v>33277</v>
      </c>
    </row>
    <row r="19" spans="1:20" s="80" customFormat="1" ht="33" outlineLevel="1">
      <c r="A19" s="205">
        <v>2</v>
      </c>
      <c r="B19" s="206" t="s">
        <v>410</v>
      </c>
      <c r="C19" s="205"/>
      <c r="D19" s="205"/>
      <c r="E19" s="205"/>
      <c r="F19" s="205"/>
      <c r="G19" s="207"/>
      <c r="H19" s="207"/>
      <c r="I19" s="207"/>
      <c r="J19" s="209"/>
      <c r="K19" s="189"/>
      <c r="L19" s="189"/>
      <c r="M19" s="189"/>
      <c r="N19" s="189"/>
      <c r="O19" s="189"/>
      <c r="P19" s="189"/>
      <c r="Q19" s="189"/>
      <c r="R19" s="189"/>
      <c r="S19" s="189"/>
      <c r="T19" s="189"/>
    </row>
    <row r="20" spans="1:20" s="80" customFormat="1" ht="16.5" outlineLevel="1">
      <c r="A20" s="205">
        <v>3</v>
      </c>
      <c r="B20" s="206" t="s">
        <v>409</v>
      </c>
      <c r="C20" s="205"/>
      <c r="D20" s="205"/>
      <c r="E20" s="205"/>
      <c r="F20" s="205"/>
      <c r="G20" s="207"/>
      <c r="H20" s="207"/>
      <c r="I20" s="207"/>
      <c r="J20" s="209"/>
      <c r="K20" s="189"/>
      <c r="L20" s="189"/>
      <c r="M20" s="189"/>
      <c r="N20" s="189"/>
      <c r="O20" s="189"/>
      <c r="P20" s="189"/>
      <c r="Q20" s="189"/>
      <c r="R20" s="189"/>
      <c r="S20" s="189"/>
      <c r="T20" s="189"/>
    </row>
    <row r="21" spans="1:20" s="80" customFormat="1" ht="16.5">
      <c r="A21" s="221" t="s">
        <v>14</v>
      </c>
      <c r="B21" s="175" t="s">
        <v>408</v>
      </c>
      <c r="C21" s="221"/>
      <c r="D21" s="221"/>
      <c r="E21" s="221"/>
      <c r="F21" s="221"/>
      <c r="G21" s="207"/>
      <c r="H21" s="207"/>
      <c r="I21" s="207"/>
      <c r="J21" s="174">
        <f t="shared" ref="J21:T21" si="9">J22+J101</f>
        <v>188509.91499999998</v>
      </c>
      <c r="K21" s="174">
        <f>K22+K101</f>
        <v>35054.757000000005</v>
      </c>
      <c r="L21" s="174">
        <f t="shared" si="9"/>
        <v>25244.549000000003</v>
      </c>
      <c r="M21" s="174">
        <f t="shared" si="9"/>
        <v>10253.316000000001</v>
      </c>
      <c r="N21" s="174">
        <f t="shared" si="9"/>
        <v>24295.903000000002</v>
      </c>
      <c r="O21" s="174">
        <f t="shared" si="9"/>
        <v>24894.688999999998</v>
      </c>
      <c r="P21" s="174">
        <f t="shared" si="9"/>
        <v>15266.626</v>
      </c>
      <c r="Q21" s="174">
        <f t="shared" si="9"/>
        <v>6376.9380000000001</v>
      </c>
      <c r="R21" s="174">
        <f t="shared" si="9"/>
        <v>11550.099999999999</v>
      </c>
      <c r="S21" s="174">
        <f t="shared" si="9"/>
        <v>17147.756000000001</v>
      </c>
      <c r="T21" s="174">
        <f t="shared" si="9"/>
        <v>18425.280999999999</v>
      </c>
    </row>
    <row r="22" spans="1:20" s="140" customFormat="1" ht="69" customHeight="1">
      <c r="A22" s="172" t="s">
        <v>5</v>
      </c>
      <c r="B22" s="225" t="s">
        <v>471</v>
      </c>
      <c r="C22" s="226"/>
      <c r="D22" s="226"/>
      <c r="E22" s="226"/>
      <c r="F22" s="226"/>
      <c r="G22" s="173"/>
      <c r="H22" s="173"/>
      <c r="I22" s="173"/>
      <c r="J22" s="174">
        <f>SUM(K22:T22)</f>
        <v>178020.36199999999</v>
      </c>
      <c r="K22" s="174">
        <f>K23+K38+K98</f>
        <v>31821.923000000003</v>
      </c>
      <c r="L22" s="174">
        <f t="shared" ref="L22:T22" si="10">L23+L38</f>
        <v>22634.703000000001</v>
      </c>
      <c r="M22" s="174">
        <f t="shared" si="10"/>
        <v>10253.316000000001</v>
      </c>
      <c r="N22" s="174">
        <f t="shared" si="10"/>
        <v>23579.359</v>
      </c>
      <c r="O22" s="174">
        <f t="shared" si="10"/>
        <v>24405.805</v>
      </c>
      <c r="P22" s="174">
        <f t="shared" si="10"/>
        <v>13821.674999999999</v>
      </c>
      <c r="Q22" s="174">
        <f t="shared" si="10"/>
        <v>6225.9380000000001</v>
      </c>
      <c r="R22" s="174">
        <f t="shared" si="10"/>
        <v>11103.603999999999</v>
      </c>
      <c r="S22" s="174">
        <f t="shared" si="10"/>
        <v>15959.308000000001</v>
      </c>
      <c r="T22" s="174">
        <f t="shared" si="10"/>
        <v>18214.731</v>
      </c>
    </row>
    <row r="23" spans="1:20" s="140" customFormat="1" ht="16.5">
      <c r="A23" s="172" t="s">
        <v>407</v>
      </c>
      <c r="B23" s="175" t="s">
        <v>406</v>
      </c>
      <c r="C23" s="172"/>
      <c r="D23" s="172"/>
      <c r="E23" s="172"/>
      <c r="F23" s="172"/>
      <c r="G23" s="173"/>
      <c r="H23" s="173"/>
      <c r="I23" s="173"/>
      <c r="J23" s="174">
        <f>SUM(K23:T23)</f>
        <v>26938</v>
      </c>
      <c r="K23" s="174">
        <f t="shared" ref="K23:T23" si="11">SUM(K24:K37)</f>
        <v>4868</v>
      </c>
      <c r="L23" s="174">
        <f t="shared" si="11"/>
        <v>2898</v>
      </c>
      <c r="M23" s="174">
        <f t="shared" si="11"/>
        <v>2879</v>
      </c>
      <c r="N23" s="174">
        <f t="shared" si="11"/>
        <v>2988</v>
      </c>
      <c r="O23" s="174">
        <f t="shared" si="11"/>
        <v>2856.5</v>
      </c>
      <c r="P23" s="174">
        <f t="shared" si="11"/>
        <v>2588.8000000000002</v>
      </c>
      <c r="Q23" s="174">
        <f t="shared" si="11"/>
        <v>839</v>
      </c>
      <c r="R23" s="174">
        <f t="shared" si="11"/>
        <v>2138</v>
      </c>
      <c r="S23" s="174">
        <f t="shared" si="11"/>
        <v>2217.6999999999998</v>
      </c>
      <c r="T23" s="174">
        <f t="shared" si="11"/>
        <v>2665</v>
      </c>
    </row>
    <row r="24" spans="1:20" s="140" customFormat="1" ht="72">
      <c r="A24" s="227" t="s">
        <v>76</v>
      </c>
      <c r="B24" s="141" t="s">
        <v>472</v>
      </c>
      <c r="C24" s="228">
        <v>139</v>
      </c>
      <c r="D24" s="229">
        <v>44255</v>
      </c>
      <c r="E24" s="228">
        <v>739</v>
      </c>
      <c r="F24" s="229">
        <v>44256</v>
      </c>
      <c r="G24" s="230" t="s">
        <v>402</v>
      </c>
      <c r="H24" s="230" t="s">
        <v>397</v>
      </c>
      <c r="I24" s="231"/>
      <c r="J24" s="208">
        <f t="shared" ref="J24:J34" si="12">SUM(K24:T24)</f>
        <v>5422</v>
      </c>
      <c r="K24" s="144">
        <v>1804</v>
      </c>
      <c r="L24" s="144">
        <v>979</v>
      </c>
      <c r="M24" s="144">
        <v>732</v>
      </c>
      <c r="N24" s="144">
        <v>760</v>
      </c>
      <c r="O24" s="144">
        <v>962</v>
      </c>
      <c r="P24" s="144">
        <v>185</v>
      </c>
      <c r="Q24" s="144">
        <v>0</v>
      </c>
      <c r="R24" s="144">
        <v>0</v>
      </c>
      <c r="S24" s="144">
        <v>0</v>
      </c>
      <c r="T24" s="144">
        <v>0</v>
      </c>
    </row>
    <row r="25" spans="1:20" s="140" customFormat="1" ht="72">
      <c r="A25" s="227" t="s">
        <v>473</v>
      </c>
      <c r="B25" s="141" t="s">
        <v>474</v>
      </c>
      <c r="C25" s="181">
        <v>418</v>
      </c>
      <c r="D25" s="182">
        <v>44330</v>
      </c>
      <c r="E25" s="181">
        <v>1711</v>
      </c>
      <c r="F25" s="182">
        <v>44334</v>
      </c>
      <c r="G25" s="230" t="s">
        <v>402</v>
      </c>
      <c r="H25" s="230" t="s">
        <v>397</v>
      </c>
      <c r="I25" s="231"/>
      <c r="J25" s="208">
        <f t="shared" si="12"/>
        <v>2463</v>
      </c>
      <c r="K25" s="190">
        <v>0</v>
      </c>
      <c r="L25" s="190">
        <v>7</v>
      </c>
      <c r="M25" s="190">
        <v>335</v>
      </c>
      <c r="N25" s="190">
        <v>307</v>
      </c>
      <c r="O25" s="190">
        <v>412</v>
      </c>
      <c r="P25" s="190">
        <v>307</v>
      </c>
      <c r="Q25" s="190">
        <v>192</v>
      </c>
      <c r="R25" s="190">
        <v>263</v>
      </c>
      <c r="S25" s="190">
        <v>318</v>
      </c>
      <c r="T25" s="190">
        <v>322</v>
      </c>
    </row>
    <row r="26" spans="1:20" s="140" customFormat="1" ht="108">
      <c r="A26" s="227" t="s">
        <v>475</v>
      </c>
      <c r="B26" s="141" t="s">
        <v>476</v>
      </c>
      <c r="C26" s="417">
        <v>351</v>
      </c>
      <c r="D26" s="416">
        <v>44323</v>
      </c>
      <c r="E26" s="417">
        <v>1755</v>
      </c>
      <c r="F26" s="416">
        <v>44336</v>
      </c>
      <c r="G26" s="415" t="s">
        <v>392</v>
      </c>
      <c r="H26" s="415" t="s">
        <v>391</v>
      </c>
      <c r="I26" s="232"/>
      <c r="J26" s="208">
        <f t="shared" si="12"/>
        <v>26</v>
      </c>
      <c r="K26" s="190">
        <v>0</v>
      </c>
      <c r="L26" s="190">
        <v>0</v>
      </c>
      <c r="M26" s="190">
        <v>0</v>
      </c>
      <c r="N26" s="190">
        <v>0</v>
      </c>
      <c r="O26" s="190">
        <v>0</v>
      </c>
      <c r="P26" s="190">
        <v>0</v>
      </c>
      <c r="Q26" s="190">
        <v>0</v>
      </c>
      <c r="R26" s="190">
        <v>0</v>
      </c>
      <c r="S26" s="190">
        <v>26</v>
      </c>
      <c r="T26" s="190">
        <v>0</v>
      </c>
    </row>
    <row r="27" spans="1:20" s="140" customFormat="1" ht="36">
      <c r="A27" s="227" t="s">
        <v>477</v>
      </c>
      <c r="B27" s="141" t="s">
        <v>478</v>
      </c>
      <c r="C27" s="417"/>
      <c r="D27" s="416"/>
      <c r="E27" s="417"/>
      <c r="F27" s="416"/>
      <c r="G27" s="415"/>
      <c r="H27" s="415"/>
      <c r="I27" s="232"/>
      <c r="J27" s="208">
        <f t="shared" si="12"/>
        <v>352</v>
      </c>
      <c r="K27" s="190">
        <v>0</v>
      </c>
      <c r="L27" s="190">
        <v>0</v>
      </c>
      <c r="M27" s="190">
        <v>310</v>
      </c>
      <c r="N27" s="190">
        <v>0</v>
      </c>
      <c r="O27" s="190">
        <v>42</v>
      </c>
      <c r="P27" s="190">
        <v>0</v>
      </c>
      <c r="Q27" s="190">
        <v>0</v>
      </c>
      <c r="R27" s="190">
        <v>0</v>
      </c>
      <c r="S27" s="190">
        <v>0</v>
      </c>
      <c r="T27" s="190">
        <v>0</v>
      </c>
    </row>
    <row r="28" spans="1:20" s="140" customFormat="1" ht="36">
      <c r="A28" s="227" t="s">
        <v>479</v>
      </c>
      <c r="B28" s="141" t="s">
        <v>480</v>
      </c>
      <c r="C28" s="417"/>
      <c r="D28" s="416"/>
      <c r="E28" s="417"/>
      <c r="F28" s="416"/>
      <c r="G28" s="415"/>
      <c r="H28" s="415"/>
      <c r="I28" s="232"/>
      <c r="J28" s="208">
        <f t="shared" si="12"/>
        <v>2384</v>
      </c>
      <c r="K28" s="190">
        <v>376</v>
      </c>
      <c r="L28" s="190">
        <v>0</v>
      </c>
      <c r="M28" s="190">
        <v>483</v>
      </c>
      <c r="N28" s="190">
        <v>0</v>
      </c>
      <c r="O28" s="190">
        <v>73</v>
      </c>
      <c r="P28" s="190">
        <v>0</v>
      </c>
      <c r="Q28" s="190">
        <v>23</v>
      </c>
      <c r="R28" s="190">
        <v>0</v>
      </c>
      <c r="S28" s="190">
        <v>451</v>
      </c>
      <c r="T28" s="190">
        <v>978</v>
      </c>
    </row>
    <row r="29" spans="1:20" s="140" customFormat="1" ht="36">
      <c r="A29" s="227" t="s">
        <v>481</v>
      </c>
      <c r="B29" s="141" t="s">
        <v>482</v>
      </c>
      <c r="C29" s="417"/>
      <c r="D29" s="416"/>
      <c r="E29" s="417"/>
      <c r="F29" s="416"/>
      <c r="G29" s="415"/>
      <c r="H29" s="415"/>
      <c r="I29" s="145"/>
      <c r="J29" s="208">
        <f t="shared" si="12"/>
        <v>72</v>
      </c>
      <c r="K29" s="190">
        <v>72</v>
      </c>
      <c r="L29" s="190">
        <v>0</v>
      </c>
      <c r="M29" s="190">
        <v>0</v>
      </c>
      <c r="N29" s="190">
        <v>0</v>
      </c>
      <c r="O29" s="190">
        <v>0</v>
      </c>
      <c r="P29" s="190">
        <v>0</v>
      </c>
      <c r="Q29" s="190">
        <v>0</v>
      </c>
      <c r="R29" s="190">
        <v>0</v>
      </c>
      <c r="S29" s="190">
        <v>0</v>
      </c>
      <c r="T29" s="190">
        <v>0</v>
      </c>
    </row>
    <row r="30" spans="1:20" s="140" customFormat="1" ht="61.5" customHeight="1">
      <c r="A30" s="227" t="s">
        <v>483</v>
      </c>
      <c r="B30" s="141" t="s">
        <v>484</v>
      </c>
      <c r="C30" s="181">
        <v>366</v>
      </c>
      <c r="D30" s="182">
        <v>44329</v>
      </c>
      <c r="E30" s="181">
        <v>1755</v>
      </c>
      <c r="F30" s="182">
        <v>44336</v>
      </c>
      <c r="G30" s="145" t="s">
        <v>403</v>
      </c>
      <c r="H30" s="145" t="s">
        <v>397</v>
      </c>
      <c r="I30" s="145" t="s">
        <v>485</v>
      </c>
      <c r="J30" s="208">
        <f t="shared" si="12"/>
        <v>450</v>
      </c>
      <c r="K30" s="190">
        <v>0</v>
      </c>
      <c r="L30" s="190">
        <v>0</v>
      </c>
      <c r="M30" s="190">
        <v>0</v>
      </c>
      <c r="N30" s="190">
        <v>0</v>
      </c>
      <c r="O30" s="190">
        <v>3</v>
      </c>
      <c r="P30" s="190">
        <v>0</v>
      </c>
      <c r="Q30" s="190">
        <v>0</v>
      </c>
      <c r="R30" s="190">
        <v>0</v>
      </c>
      <c r="S30" s="190">
        <v>0</v>
      </c>
      <c r="T30" s="190">
        <v>447</v>
      </c>
    </row>
    <row r="31" spans="1:20" s="140" customFormat="1" ht="54">
      <c r="A31" s="227" t="s">
        <v>486</v>
      </c>
      <c r="B31" s="141" t="s">
        <v>487</v>
      </c>
      <c r="C31" s="417">
        <v>773</v>
      </c>
      <c r="D31" s="416">
        <v>44431</v>
      </c>
      <c r="E31" s="417">
        <v>3394</v>
      </c>
      <c r="F31" s="416">
        <v>44433</v>
      </c>
      <c r="G31" s="230" t="s">
        <v>403</v>
      </c>
      <c r="H31" s="230" t="s">
        <v>397</v>
      </c>
      <c r="I31" s="145"/>
      <c r="J31" s="208">
        <f t="shared" si="12"/>
        <v>312</v>
      </c>
      <c r="K31" s="144">
        <v>0</v>
      </c>
      <c r="L31" s="144">
        <v>6</v>
      </c>
      <c r="M31" s="144">
        <v>0</v>
      </c>
      <c r="N31" s="144">
        <v>0</v>
      </c>
      <c r="O31" s="144">
        <v>177</v>
      </c>
      <c r="P31" s="144">
        <v>0</v>
      </c>
      <c r="Q31" s="144">
        <v>37</v>
      </c>
      <c r="R31" s="144">
        <v>0</v>
      </c>
      <c r="S31" s="144">
        <v>0</v>
      </c>
      <c r="T31" s="144">
        <v>92</v>
      </c>
    </row>
    <row r="32" spans="1:20" s="140" customFormat="1" ht="36">
      <c r="A32" s="227" t="s">
        <v>488</v>
      </c>
      <c r="B32" s="141" t="s">
        <v>489</v>
      </c>
      <c r="C32" s="417"/>
      <c r="D32" s="416"/>
      <c r="E32" s="417"/>
      <c r="F32" s="416"/>
      <c r="G32" s="230" t="s">
        <v>401</v>
      </c>
      <c r="H32" s="230" t="s">
        <v>397</v>
      </c>
      <c r="I32" s="145"/>
      <c r="J32" s="208">
        <f t="shared" si="12"/>
        <v>50</v>
      </c>
      <c r="K32" s="144">
        <v>0</v>
      </c>
      <c r="L32" s="144">
        <v>7</v>
      </c>
      <c r="M32" s="144">
        <v>0</v>
      </c>
      <c r="N32" s="144">
        <v>0</v>
      </c>
      <c r="O32" s="144">
        <v>28</v>
      </c>
      <c r="P32" s="144">
        <v>0</v>
      </c>
      <c r="Q32" s="144">
        <v>0</v>
      </c>
      <c r="R32" s="144">
        <v>2</v>
      </c>
      <c r="S32" s="144">
        <v>0</v>
      </c>
      <c r="T32" s="144">
        <v>13</v>
      </c>
    </row>
    <row r="33" spans="1:21" s="140" customFormat="1" ht="36">
      <c r="A33" s="227" t="s">
        <v>490</v>
      </c>
      <c r="B33" s="141" t="s">
        <v>491</v>
      </c>
      <c r="C33" s="417"/>
      <c r="D33" s="416"/>
      <c r="E33" s="417"/>
      <c r="F33" s="416"/>
      <c r="G33" s="230" t="s">
        <v>401</v>
      </c>
      <c r="H33" s="230" t="s">
        <v>397</v>
      </c>
      <c r="I33" s="145"/>
      <c r="J33" s="208">
        <f t="shared" si="12"/>
        <v>3215</v>
      </c>
      <c r="K33" s="144">
        <v>500</v>
      </c>
      <c r="L33" s="144">
        <v>400</v>
      </c>
      <c r="M33" s="144">
        <v>400</v>
      </c>
      <c r="N33" s="144">
        <v>400</v>
      </c>
      <c r="O33" s="144">
        <v>400</v>
      </c>
      <c r="P33" s="144">
        <v>452</v>
      </c>
      <c r="Q33" s="144">
        <v>0</v>
      </c>
      <c r="R33" s="144">
        <v>663</v>
      </c>
      <c r="S33" s="144">
        <v>0</v>
      </c>
      <c r="T33" s="144">
        <v>0</v>
      </c>
    </row>
    <row r="34" spans="1:21" s="140" customFormat="1" ht="54">
      <c r="A34" s="227" t="s">
        <v>492</v>
      </c>
      <c r="B34" s="141" t="s">
        <v>493</v>
      </c>
      <c r="C34" s="181">
        <v>1015</v>
      </c>
      <c r="D34" s="182">
        <v>44502</v>
      </c>
      <c r="E34" s="181">
        <v>4405</v>
      </c>
      <c r="F34" s="182">
        <v>44503</v>
      </c>
      <c r="G34" s="230" t="s">
        <v>392</v>
      </c>
      <c r="H34" s="230" t="s">
        <v>391</v>
      </c>
      <c r="I34" s="145" t="s">
        <v>405</v>
      </c>
      <c r="J34" s="208">
        <f t="shared" si="12"/>
        <v>4443</v>
      </c>
      <c r="K34" s="144">
        <v>1692</v>
      </c>
      <c r="L34" s="144">
        <v>635</v>
      </c>
      <c r="M34" s="144">
        <v>317</v>
      </c>
      <c r="N34" s="144">
        <v>741</v>
      </c>
      <c r="O34" s="144">
        <v>212</v>
      </c>
      <c r="P34" s="144">
        <v>317</v>
      </c>
      <c r="Q34" s="144"/>
      <c r="R34" s="144">
        <v>317</v>
      </c>
      <c r="S34" s="144">
        <v>212</v>
      </c>
      <c r="T34" s="190"/>
    </row>
    <row r="35" spans="1:21" s="138" customFormat="1" ht="72">
      <c r="A35" s="227" t="s">
        <v>560</v>
      </c>
      <c r="B35" s="141" t="s">
        <v>472</v>
      </c>
      <c r="C35" s="228">
        <v>139</v>
      </c>
      <c r="D35" s="229">
        <v>44255</v>
      </c>
      <c r="E35" s="228">
        <v>739</v>
      </c>
      <c r="F35" s="229">
        <v>44256</v>
      </c>
      <c r="G35" s="210" t="s">
        <v>402</v>
      </c>
      <c r="H35" s="211" t="s">
        <v>397</v>
      </c>
      <c r="I35" s="212"/>
      <c r="J35" s="213">
        <f>SUM(K35:T35)</f>
        <v>3159</v>
      </c>
      <c r="K35" s="144">
        <v>0</v>
      </c>
      <c r="L35" s="144">
        <v>0</v>
      </c>
      <c r="M35" s="144">
        <v>0</v>
      </c>
      <c r="N35" s="144">
        <v>0</v>
      </c>
      <c r="O35" s="144">
        <v>0</v>
      </c>
      <c r="P35" s="144">
        <v>716</v>
      </c>
      <c r="Q35" s="144">
        <v>304</v>
      </c>
      <c r="R35" s="144">
        <v>610</v>
      </c>
      <c r="S35" s="144">
        <v>759</v>
      </c>
      <c r="T35" s="144">
        <v>770</v>
      </c>
    </row>
    <row r="36" spans="1:21" s="138" customFormat="1" ht="18">
      <c r="A36" s="227" t="s">
        <v>561</v>
      </c>
      <c r="B36" s="141" t="s">
        <v>562</v>
      </c>
      <c r="C36" s="228">
        <v>1283</v>
      </c>
      <c r="D36" s="229">
        <v>44561</v>
      </c>
      <c r="E36" s="233">
        <v>46</v>
      </c>
      <c r="F36" s="234">
        <v>44567</v>
      </c>
      <c r="G36" s="210" t="s">
        <v>402</v>
      </c>
      <c r="H36" s="211" t="s">
        <v>397</v>
      </c>
      <c r="I36" s="212"/>
      <c r="J36" s="213">
        <f>SUM(K36:T36)</f>
        <v>4590</v>
      </c>
      <c r="K36" s="144">
        <v>424</v>
      </c>
      <c r="L36" s="144">
        <v>864</v>
      </c>
      <c r="M36" s="144">
        <v>302</v>
      </c>
      <c r="N36" s="144">
        <v>780</v>
      </c>
      <c r="O36" s="144">
        <v>547.5</v>
      </c>
      <c r="P36" s="144">
        <v>611.79999999999995</v>
      </c>
      <c r="Q36" s="144">
        <v>283</v>
      </c>
      <c r="R36" s="144">
        <v>283</v>
      </c>
      <c r="S36" s="144">
        <v>451.7</v>
      </c>
      <c r="T36" s="144">
        <v>43</v>
      </c>
    </row>
    <row r="37" spans="1:21" s="140" customFormat="1" ht="18">
      <c r="A37" s="227"/>
      <c r="B37" s="141"/>
      <c r="C37" s="181"/>
      <c r="D37" s="182"/>
      <c r="E37" s="181"/>
      <c r="F37" s="182"/>
      <c r="G37" s="145"/>
      <c r="H37" s="145"/>
      <c r="I37" s="145"/>
      <c r="J37" s="208"/>
      <c r="K37" s="190"/>
      <c r="L37" s="190"/>
      <c r="M37" s="190"/>
      <c r="N37" s="190"/>
      <c r="O37" s="190"/>
      <c r="P37" s="190"/>
      <c r="Q37" s="190"/>
      <c r="R37" s="190"/>
      <c r="S37" s="190"/>
      <c r="T37" s="190"/>
    </row>
    <row r="38" spans="1:21" s="140" customFormat="1" ht="16.5">
      <c r="A38" s="172" t="s">
        <v>404</v>
      </c>
      <c r="B38" s="175" t="s">
        <v>389</v>
      </c>
      <c r="C38" s="172"/>
      <c r="D38" s="172"/>
      <c r="E38" s="172"/>
      <c r="F38" s="172"/>
      <c r="G38" s="173"/>
      <c r="H38" s="179"/>
      <c r="I38" s="179"/>
      <c r="J38" s="235">
        <f>SUM(K38:T38)</f>
        <v>151082.36199999999</v>
      </c>
      <c r="K38" s="174">
        <f>SUM(K39:K97)</f>
        <v>26953.923000000003</v>
      </c>
      <c r="L38" s="174">
        <f t="shared" ref="L38:T38" si="13">SUM(L39:L100)</f>
        <v>19736.703000000001</v>
      </c>
      <c r="M38" s="174">
        <f t="shared" si="13"/>
        <v>7374.3160000000007</v>
      </c>
      <c r="N38" s="174">
        <f t="shared" si="13"/>
        <v>20591.359</v>
      </c>
      <c r="O38" s="174">
        <f t="shared" si="13"/>
        <v>21549.305</v>
      </c>
      <c r="P38" s="174">
        <f t="shared" si="13"/>
        <v>11232.875</v>
      </c>
      <c r="Q38" s="174">
        <f t="shared" si="13"/>
        <v>5386.9380000000001</v>
      </c>
      <c r="R38" s="174">
        <f t="shared" si="13"/>
        <v>8965.6039999999994</v>
      </c>
      <c r="S38" s="174">
        <f t="shared" si="13"/>
        <v>13741.608000000002</v>
      </c>
      <c r="T38" s="174">
        <f t="shared" si="13"/>
        <v>15549.731000000002</v>
      </c>
      <c r="U38" s="180"/>
    </row>
    <row r="39" spans="1:21" s="138" customFormat="1" ht="50.25" customHeight="1">
      <c r="A39" s="417">
        <v>1</v>
      </c>
      <c r="B39" s="421" t="s">
        <v>494</v>
      </c>
      <c r="C39" s="417">
        <v>217</v>
      </c>
      <c r="D39" s="416">
        <v>44216</v>
      </c>
      <c r="E39" s="417">
        <v>255</v>
      </c>
      <c r="F39" s="416">
        <v>44216</v>
      </c>
      <c r="G39" s="210">
        <v>370</v>
      </c>
      <c r="H39" s="211">
        <v>9213</v>
      </c>
      <c r="I39" s="212"/>
      <c r="J39" s="213">
        <f>SUM(K39:T39)</f>
        <v>5000</v>
      </c>
      <c r="K39" s="236">
        <v>514</v>
      </c>
      <c r="L39" s="236">
        <v>1013</v>
      </c>
      <c r="M39" s="208">
        <v>461</v>
      </c>
      <c r="N39" s="236">
        <v>290</v>
      </c>
      <c r="O39" s="236">
        <v>0</v>
      </c>
      <c r="P39" s="236">
        <v>801</v>
      </c>
      <c r="Q39" s="236">
        <v>312</v>
      </c>
      <c r="R39" s="236">
        <v>851</v>
      </c>
      <c r="S39" s="236">
        <v>568</v>
      </c>
      <c r="T39" s="236">
        <v>190</v>
      </c>
    </row>
    <row r="40" spans="1:21" s="138" customFormat="1" ht="54" customHeight="1">
      <c r="A40" s="417"/>
      <c r="B40" s="421"/>
      <c r="C40" s="417"/>
      <c r="D40" s="416"/>
      <c r="E40" s="417"/>
      <c r="F40" s="416"/>
      <c r="G40" s="210">
        <v>437</v>
      </c>
      <c r="H40" s="211">
        <v>9233</v>
      </c>
      <c r="I40" s="212"/>
      <c r="J40" s="213">
        <f t="shared" ref="J40:J49" si="14">SUM(K40:T40)</f>
        <v>2439</v>
      </c>
      <c r="K40" s="236">
        <v>0</v>
      </c>
      <c r="L40" s="236">
        <v>0</v>
      </c>
      <c r="M40" s="236">
        <v>0</v>
      </c>
      <c r="N40" s="236">
        <v>0</v>
      </c>
      <c r="O40" s="236">
        <v>1670</v>
      </c>
      <c r="P40" s="208">
        <v>0</v>
      </c>
      <c r="Q40" s="236">
        <v>0</v>
      </c>
      <c r="R40" s="236">
        <v>0</v>
      </c>
      <c r="S40" s="236">
        <v>0</v>
      </c>
      <c r="T40" s="236">
        <v>769</v>
      </c>
    </row>
    <row r="41" spans="1:21" s="138" customFormat="1" ht="39.75" customHeight="1">
      <c r="A41" s="181">
        <v>2</v>
      </c>
      <c r="B41" s="206" t="s">
        <v>495</v>
      </c>
      <c r="C41" s="181">
        <v>239</v>
      </c>
      <c r="D41" s="182">
        <v>44323</v>
      </c>
      <c r="E41" s="181">
        <v>22</v>
      </c>
      <c r="F41" s="182">
        <v>44328</v>
      </c>
      <c r="G41" s="210" t="s">
        <v>388</v>
      </c>
      <c r="H41" s="211" t="s">
        <v>387</v>
      </c>
      <c r="I41" s="212"/>
      <c r="J41" s="213">
        <f t="shared" si="14"/>
        <v>1200</v>
      </c>
      <c r="K41" s="236"/>
      <c r="L41" s="236">
        <v>400</v>
      </c>
      <c r="M41" s="236"/>
      <c r="N41" s="236"/>
      <c r="O41" s="236"/>
      <c r="P41" s="236">
        <v>400</v>
      </c>
      <c r="Q41" s="236"/>
      <c r="R41" s="236"/>
      <c r="S41" s="208"/>
      <c r="T41" s="236">
        <v>400</v>
      </c>
    </row>
    <row r="42" spans="1:21" s="138" customFormat="1" ht="90" customHeight="1">
      <c r="A42" s="181">
        <v>3</v>
      </c>
      <c r="B42" s="206" t="s">
        <v>496</v>
      </c>
      <c r="C42" s="181">
        <v>122</v>
      </c>
      <c r="D42" s="182">
        <v>44249</v>
      </c>
      <c r="E42" s="181">
        <v>701</v>
      </c>
      <c r="F42" s="182">
        <v>44252</v>
      </c>
      <c r="G42" s="210" t="s">
        <v>400</v>
      </c>
      <c r="H42" s="211" t="s">
        <v>397</v>
      </c>
      <c r="I42" s="212"/>
      <c r="J42" s="213">
        <f t="shared" si="14"/>
        <v>0.51400000000012369</v>
      </c>
      <c r="K42" s="236">
        <v>0.51400000000012369</v>
      </c>
      <c r="L42" s="236"/>
      <c r="M42" s="236"/>
      <c r="N42" s="236"/>
      <c r="O42" s="236"/>
      <c r="P42" s="236"/>
      <c r="Q42" s="236"/>
      <c r="R42" s="236"/>
      <c r="S42" s="236"/>
      <c r="T42" s="236"/>
    </row>
    <row r="43" spans="1:21" s="138" customFormat="1" ht="54">
      <c r="A43" s="181">
        <v>5</v>
      </c>
      <c r="B43" s="141" t="s">
        <v>497</v>
      </c>
      <c r="C43" s="181">
        <v>716</v>
      </c>
      <c r="D43" s="182">
        <v>44257</v>
      </c>
      <c r="E43" s="181">
        <v>776</v>
      </c>
      <c r="F43" s="182">
        <v>44258</v>
      </c>
      <c r="G43" s="210" t="s">
        <v>400</v>
      </c>
      <c r="H43" s="211" t="s">
        <v>397</v>
      </c>
      <c r="I43" s="212"/>
      <c r="J43" s="213">
        <f t="shared" si="14"/>
        <v>6846.7160000000003</v>
      </c>
      <c r="K43" s="144">
        <v>1263.7670000000001</v>
      </c>
      <c r="L43" s="144">
        <v>2720.1480000000001</v>
      </c>
      <c r="M43" s="144">
        <v>646.48</v>
      </c>
      <c r="N43" s="144">
        <v>757.49099999999999</v>
      </c>
      <c r="O43" s="144">
        <v>414.92</v>
      </c>
      <c r="P43" s="144">
        <v>177.821</v>
      </c>
      <c r="Q43" s="144"/>
      <c r="R43" s="144">
        <v>512.02800000000002</v>
      </c>
      <c r="S43" s="144">
        <v>236.869</v>
      </c>
      <c r="T43" s="144">
        <v>117.19199999999999</v>
      </c>
    </row>
    <row r="44" spans="1:21" s="138" customFormat="1" ht="48" customHeight="1">
      <c r="A44" s="181">
        <v>6</v>
      </c>
      <c r="B44" s="141" t="s">
        <v>498</v>
      </c>
      <c r="C44" s="181">
        <v>284</v>
      </c>
      <c r="D44" s="182">
        <v>44295</v>
      </c>
      <c r="E44" s="181">
        <v>1314</v>
      </c>
      <c r="F44" s="182">
        <v>44298</v>
      </c>
      <c r="G44" s="230" t="s">
        <v>392</v>
      </c>
      <c r="H44" s="230" t="s">
        <v>391</v>
      </c>
      <c r="I44" s="212"/>
      <c r="J44" s="213">
        <f t="shared" si="14"/>
        <v>11184</v>
      </c>
      <c r="K44" s="144">
        <v>630</v>
      </c>
      <c r="L44" s="144">
        <v>630</v>
      </c>
      <c r="M44" s="144">
        <v>1500</v>
      </c>
      <c r="N44" s="144">
        <v>660</v>
      </c>
      <c r="O44" s="144">
        <v>1500</v>
      </c>
      <c r="P44" s="144">
        <v>2000</v>
      </c>
      <c r="Q44" s="144">
        <v>600</v>
      </c>
      <c r="R44" s="144">
        <v>564</v>
      </c>
      <c r="S44" s="144">
        <v>2500</v>
      </c>
      <c r="T44" s="144">
        <v>600</v>
      </c>
    </row>
    <row r="45" spans="1:21" s="138" customFormat="1" ht="36">
      <c r="A45" s="181">
        <v>7</v>
      </c>
      <c r="B45" s="141" t="s">
        <v>499</v>
      </c>
      <c r="C45" s="181">
        <v>1090</v>
      </c>
      <c r="D45" s="182">
        <v>44291</v>
      </c>
      <c r="E45" s="181">
        <v>1325</v>
      </c>
      <c r="F45" s="182">
        <v>44299</v>
      </c>
      <c r="G45" s="210"/>
      <c r="H45" s="211"/>
      <c r="I45" s="212"/>
      <c r="J45" s="213">
        <f t="shared" si="14"/>
        <v>8.4540000000000006</v>
      </c>
      <c r="K45" s="144"/>
      <c r="L45" s="236"/>
      <c r="M45" s="236"/>
      <c r="N45" s="236"/>
      <c r="O45" s="236"/>
      <c r="P45" s="236"/>
      <c r="Q45" s="236"/>
      <c r="R45" s="144">
        <v>8.4540000000000006</v>
      </c>
      <c r="S45" s="236"/>
      <c r="T45" s="236"/>
    </row>
    <row r="46" spans="1:21" s="138" customFormat="1" ht="54">
      <c r="A46" s="181">
        <v>8</v>
      </c>
      <c r="B46" s="141" t="s">
        <v>566</v>
      </c>
      <c r="C46" s="181">
        <v>340</v>
      </c>
      <c r="D46" s="182">
        <v>44322</v>
      </c>
      <c r="E46" s="181">
        <v>1578</v>
      </c>
      <c r="F46" s="182">
        <v>44322</v>
      </c>
      <c r="G46" s="230" t="s">
        <v>399</v>
      </c>
      <c r="H46" s="230" t="s">
        <v>397</v>
      </c>
      <c r="I46" s="212"/>
      <c r="J46" s="213">
        <f t="shared" si="14"/>
        <v>57</v>
      </c>
      <c r="K46" s="144">
        <v>9</v>
      </c>
      <c r="L46" s="144">
        <v>1</v>
      </c>
      <c r="M46" s="144">
        <v>3</v>
      </c>
      <c r="N46" s="144">
        <v>5.5</v>
      </c>
      <c r="O46" s="144">
        <v>8.5</v>
      </c>
      <c r="P46" s="144">
        <v>8</v>
      </c>
      <c r="Q46" s="144"/>
      <c r="R46" s="144">
        <v>4</v>
      </c>
      <c r="S46" s="144"/>
      <c r="T46" s="144">
        <v>18</v>
      </c>
    </row>
    <row r="47" spans="1:21" s="138" customFormat="1" ht="72">
      <c r="A47" s="181">
        <v>9</v>
      </c>
      <c r="B47" s="141" t="s">
        <v>474</v>
      </c>
      <c r="C47" s="181">
        <v>418</v>
      </c>
      <c r="D47" s="182">
        <v>44330</v>
      </c>
      <c r="E47" s="181">
        <v>1711</v>
      </c>
      <c r="F47" s="182">
        <v>44334</v>
      </c>
      <c r="G47" s="230" t="s">
        <v>402</v>
      </c>
      <c r="H47" s="230" t="s">
        <v>397</v>
      </c>
      <c r="I47" s="212"/>
      <c r="J47" s="213">
        <f t="shared" si="14"/>
        <v>1090</v>
      </c>
      <c r="K47" s="190">
        <v>765</v>
      </c>
      <c r="L47" s="190">
        <v>325</v>
      </c>
      <c r="M47" s="190"/>
      <c r="N47" s="190"/>
      <c r="O47" s="190"/>
      <c r="P47" s="190"/>
      <c r="Q47" s="190"/>
      <c r="R47" s="190"/>
      <c r="S47" s="190"/>
      <c r="T47" s="190"/>
    </row>
    <row r="48" spans="1:21" s="138" customFormat="1" ht="72">
      <c r="A48" s="181">
        <v>10</v>
      </c>
      <c r="B48" s="141" t="s">
        <v>500</v>
      </c>
      <c r="C48" s="181">
        <v>501</v>
      </c>
      <c r="D48" s="182">
        <v>44355</v>
      </c>
      <c r="E48" s="181">
        <v>2056</v>
      </c>
      <c r="F48" s="182">
        <v>44356</v>
      </c>
      <c r="G48" s="230" t="s">
        <v>388</v>
      </c>
      <c r="H48" s="230" t="s">
        <v>387</v>
      </c>
      <c r="I48" s="212"/>
      <c r="J48" s="213">
        <f t="shared" si="14"/>
        <v>3821</v>
      </c>
      <c r="K48" s="144">
        <v>648.29999999999995</v>
      </c>
      <c r="L48" s="144">
        <v>305.8</v>
      </c>
      <c r="M48" s="144">
        <v>270.8</v>
      </c>
      <c r="N48" s="144">
        <v>219.3</v>
      </c>
      <c r="O48" s="144">
        <v>480.8</v>
      </c>
      <c r="P48" s="144">
        <v>315.8</v>
      </c>
      <c r="Q48" s="144">
        <v>119.3</v>
      </c>
      <c r="R48" s="144">
        <v>289.3</v>
      </c>
      <c r="S48" s="144">
        <v>585.79999999999995</v>
      </c>
      <c r="T48" s="144">
        <v>585.79999999999995</v>
      </c>
    </row>
    <row r="49" spans="1:20" s="138" customFormat="1" ht="90">
      <c r="A49" s="181">
        <v>11</v>
      </c>
      <c r="B49" s="141" t="s">
        <v>567</v>
      </c>
      <c r="C49" s="417">
        <v>509</v>
      </c>
      <c r="D49" s="416">
        <v>44357</v>
      </c>
      <c r="E49" s="417">
        <v>2156</v>
      </c>
      <c r="F49" s="416">
        <v>44362</v>
      </c>
      <c r="G49" s="418">
        <v>280</v>
      </c>
      <c r="H49" s="418">
        <v>9213</v>
      </c>
      <c r="I49" s="212"/>
      <c r="J49" s="213">
        <f t="shared" si="14"/>
        <v>4500</v>
      </c>
      <c r="K49" s="144">
        <v>800</v>
      </c>
      <c r="L49" s="144">
        <v>0</v>
      </c>
      <c r="M49" s="144">
        <v>600</v>
      </c>
      <c r="N49" s="144">
        <v>700</v>
      </c>
      <c r="O49" s="144">
        <v>600</v>
      </c>
      <c r="P49" s="144">
        <v>400</v>
      </c>
      <c r="Q49" s="144">
        <v>300</v>
      </c>
      <c r="R49" s="144">
        <v>0</v>
      </c>
      <c r="S49" s="144">
        <v>700</v>
      </c>
      <c r="T49" s="144">
        <v>400</v>
      </c>
    </row>
    <row r="50" spans="1:20" s="138" customFormat="1" ht="144">
      <c r="A50" s="181">
        <v>12</v>
      </c>
      <c r="B50" s="141" t="s">
        <v>568</v>
      </c>
      <c r="C50" s="417"/>
      <c r="D50" s="416"/>
      <c r="E50" s="417"/>
      <c r="F50" s="416"/>
      <c r="G50" s="418"/>
      <c r="H50" s="418"/>
      <c r="I50" s="212"/>
      <c r="J50" s="213">
        <f>SUM(K50:T50)</f>
        <v>700</v>
      </c>
      <c r="K50" s="144">
        <v>0</v>
      </c>
      <c r="L50" s="144">
        <v>700</v>
      </c>
      <c r="M50" s="144">
        <v>0</v>
      </c>
      <c r="N50" s="144">
        <v>0</v>
      </c>
      <c r="O50" s="144">
        <v>0</v>
      </c>
      <c r="P50" s="144">
        <v>0</v>
      </c>
      <c r="Q50" s="144">
        <v>0</v>
      </c>
      <c r="R50" s="144">
        <v>0</v>
      </c>
      <c r="S50" s="144">
        <v>0</v>
      </c>
      <c r="T50" s="144">
        <v>0</v>
      </c>
    </row>
    <row r="51" spans="1:20" s="138" customFormat="1" ht="162">
      <c r="A51" s="181">
        <v>13</v>
      </c>
      <c r="B51" s="141" t="s">
        <v>569</v>
      </c>
      <c r="C51" s="417"/>
      <c r="D51" s="416"/>
      <c r="E51" s="417"/>
      <c r="F51" s="416"/>
      <c r="G51" s="418"/>
      <c r="H51" s="418"/>
      <c r="I51" s="212"/>
      <c r="J51" s="213">
        <f>SUM(K51:T51)</f>
        <v>800</v>
      </c>
      <c r="K51" s="144">
        <v>0</v>
      </c>
      <c r="L51" s="144">
        <v>0</v>
      </c>
      <c r="M51" s="144">
        <v>0</v>
      </c>
      <c r="N51" s="144">
        <v>0</v>
      </c>
      <c r="O51" s="144">
        <v>0</v>
      </c>
      <c r="P51" s="144">
        <v>0</v>
      </c>
      <c r="Q51" s="144">
        <v>0</v>
      </c>
      <c r="R51" s="144">
        <v>800</v>
      </c>
      <c r="S51" s="144">
        <v>0</v>
      </c>
      <c r="T51" s="144">
        <v>0</v>
      </c>
    </row>
    <row r="52" spans="1:20" s="138" customFormat="1" ht="72">
      <c r="A52" s="181">
        <v>14</v>
      </c>
      <c r="B52" s="141" t="s">
        <v>501</v>
      </c>
      <c r="C52" s="417"/>
      <c r="D52" s="416"/>
      <c r="E52" s="417"/>
      <c r="F52" s="416"/>
      <c r="G52" s="418">
        <v>432</v>
      </c>
      <c r="H52" s="418">
        <v>9229</v>
      </c>
      <c r="I52" s="212"/>
      <c r="J52" s="213">
        <f t="shared" ref="J52:J100" si="15">SUM(K52:T52)</f>
        <v>4000</v>
      </c>
      <c r="K52" s="144">
        <v>4000</v>
      </c>
      <c r="L52" s="144">
        <v>0</v>
      </c>
      <c r="M52" s="144">
        <v>0</v>
      </c>
      <c r="N52" s="144">
        <v>0</v>
      </c>
      <c r="O52" s="144">
        <v>0</v>
      </c>
      <c r="P52" s="144">
        <v>0</v>
      </c>
      <c r="Q52" s="144">
        <v>0</v>
      </c>
      <c r="R52" s="144">
        <v>0</v>
      </c>
      <c r="S52" s="144">
        <v>0</v>
      </c>
      <c r="T52" s="144">
        <v>0</v>
      </c>
    </row>
    <row r="53" spans="1:20" s="138" customFormat="1" ht="54">
      <c r="A53" s="181">
        <v>15</v>
      </c>
      <c r="B53" s="141" t="s">
        <v>502</v>
      </c>
      <c r="C53" s="417"/>
      <c r="D53" s="416"/>
      <c r="E53" s="417"/>
      <c r="F53" s="416"/>
      <c r="G53" s="418"/>
      <c r="H53" s="418"/>
      <c r="I53" s="212"/>
      <c r="J53" s="213">
        <f t="shared" si="15"/>
        <v>1887</v>
      </c>
      <c r="K53" s="144">
        <v>1887</v>
      </c>
      <c r="L53" s="144">
        <v>0</v>
      </c>
      <c r="M53" s="144">
        <v>0</v>
      </c>
      <c r="N53" s="144">
        <v>0</v>
      </c>
      <c r="O53" s="144">
        <v>0</v>
      </c>
      <c r="P53" s="144">
        <v>0</v>
      </c>
      <c r="Q53" s="144">
        <v>0</v>
      </c>
      <c r="R53" s="144">
        <v>0</v>
      </c>
      <c r="S53" s="144">
        <v>0</v>
      </c>
      <c r="T53" s="144">
        <v>0</v>
      </c>
    </row>
    <row r="54" spans="1:20" s="138" customFormat="1" ht="90">
      <c r="A54" s="181">
        <v>16</v>
      </c>
      <c r="B54" s="141" t="s">
        <v>503</v>
      </c>
      <c r="C54" s="417"/>
      <c r="D54" s="416"/>
      <c r="E54" s="417"/>
      <c r="F54" s="416"/>
      <c r="G54" s="418"/>
      <c r="H54" s="418"/>
      <c r="I54" s="212"/>
      <c r="J54" s="213">
        <f t="shared" si="15"/>
        <v>2000</v>
      </c>
      <c r="K54" s="144">
        <v>0</v>
      </c>
      <c r="L54" s="144">
        <v>2000</v>
      </c>
      <c r="M54" s="144">
        <v>0</v>
      </c>
      <c r="N54" s="144">
        <v>0</v>
      </c>
      <c r="O54" s="144">
        <v>0</v>
      </c>
      <c r="P54" s="144">
        <v>0</v>
      </c>
      <c r="Q54" s="144">
        <v>0</v>
      </c>
      <c r="R54" s="144">
        <v>0</v>
      </c>
      <c r="S54" s="144">
        <v>0</v>
      </c>
      <c r="T54" s="144">
        <v>0</v>
      </c>
    </row>
    <row r="55" spans="1:20" s="138" customFormat="1" ht="54">
      <c r="A55" s="181">
        <v>17</v>
      </c>
      <c r="B55" s="141" t="s">
        <v>504</v>
      </c>
      <c r="C55" s="181">
        <v>2169</v>
      </c>
      <c r="D55" s="182">
        <v>44375</v>
      </c>
      <c r="E55" s="181">
        <v>2407</v>
      </c>
      <c r="F55" s="182">
        <v>44376</v>
      </c>
      <c r="G55" s="230">
        <v>436</v>
      </c>
      <c r="H55" s="230">
        <v>9213</v>
      </c>
      <c r="I55" s="145"/>
      <c r="J55" s="213">
        <f t="shared" si="15"/>
        <v>9599.6270000000022</v>
      </c>
      <c r="K55" s="144">
        <v>1665.38</v>
      </c>
      <c r="L55" s="144">
        <v>3731.2620000000002</v>
      </c>
      <c r="M55" s="144"/>
      <c r="N55" s="144">
        <v>1291.9100000000001</v>
      </c>
      <c r="O55" s="144">
        <v>235.773</v>
      </c>
      <c r="P55" s="144">
        <v>1297.9639999999999</v>
      </c>
      <c r="Q55" s="144"/>
      <c r="R55" s="144">
        <v>512.59199999999998</v>
      </c>
      <c r="S55" s="144">
        <v>369.76100000000002</v>
      </c>
      <c r="T55" s="144">
        <v>494.98500000000001</v>
      </c>
    </row>
    <row r="56" spans="1:20" s="138" customFormat="1" ht="72">
      <c r="A56" s="181">
        <v>18</v>
      </c>
      <c r="B56" s="141" t="s">
        <v>570</v>
      </c>
      <c r="C56" s="181">
        <v>570</v>
      </c>
      <c r="D56" s="182">
        <v>44376</v>
      </c>
      <c r="E56" s="181">
        <v>2434</v>
      </c>
      <c r="F56" s="182">
        <v>44377</v>
      </c>
      <c r="G56" s="230" t="s">
        <v>402</v>
      </c>
      <c r="H56" s="230" t="s">
        <v>397</v>
      </c>
      <c r="I56" s="145"/>
      <c r="J56" s="213">
        <f t="shared" si="15"/>
        <v>204</v>
      </c>
      <c r="K56" s="144">
        <v>42</v>
      </c>
      <c r="L56" s="144">
        <v>22</v>
      </c>
      <c r="M56" s="144">
        <v>18</v>
      </c>
      <c r="N56" s="144">
        <v>16</v>
      </c>
      <c r="O56" s="144">
        <v>24</v>
      </c>
      <c r="P56" s="144">
        <v>22</v>
      </c>
      <c r="Q56" s="144">
        <v>6</v>
      </c>
      <c r="R56" s="144">
        <v>14</v>
      </c>
      <c r="S56" s="144">
        <v>18</v>
      </c>
      <c r="T56" s="144">
        <v>22</v>
      </c>
    </row>
    <row r="57" spans="1:20" s="138" customFormat="1" ht="36">
      <c r="A57" s="181">
        <v>19</v>
      </c>
      <c r="B57" s="141" t="s">
        <v>505</v>
      </c>
      <c r="C57" s="181">
        <v>1237</v>
      </c>
      <c r="D57" s="182">
        <v>44175</v>
      </c>
      <c r="E57" s="181">
        <v>2707</v>
      </c>
      <c r="F57" s="182">
        <v>44397</v>
      </c>
      <c r="G57" s="145" t="s">
        <v>392</v>
      </c>
      <c r="H57" s="145" t="s">
        <v>391</v>
      </c>
      <c r="I57" s="145"/>
      <c r="J57" s="213">
        <f t="shared" si="15"/>
        <v>3860</v>
      </c>
      <c r="K57" s="144">
        <v>386</v>
      </c>
      <c r="L57" s="144">
        <v>386</v>
      </c>
      <c r="M57" s="144">
        <v>386</v>
      </c>
      <c r="N57" s="144">
        <v>386</v>
      </c>
      <c r="O57" s="144">
        <v>386</v>
      </c>
      <c r="P57" s="144">
        <v>386</v>
      </c>
      <c r="Q57" s="144">
        <v>386</v>
      </c>
      <c r="R57" s="144">
        <v>386</v>
      </c>
      <c r="S57" s="144">
        <v>386</v>
      </c>
      <c r="T57" s="144">
        <v>386</v>
      </c>
    </row>
    <row r="58" spans="1:20" s="138" customFormat="1" ht="108">
      <c r="A58" s="181">
        <v>20</v>
      </c>
      <c r="B58" s="141" t="s">
        <v>506</v>
      </c>
      <c r="C58" s="181">
        <v>690</v>
      </c>
      <c r="D58" s="182">
        <v>44410</v>
      </c>
      <c r="E58" s="181">
        <v>3045</v>
      </c>
      <c r="F58" s="182">
        <v>44413</v>
      </c>
      <c r="G58" s="145" t="s">
        <v>398</v>
      </c>
      <c r="H58" s="145" t="s">
        <v>397</v>
      </c>
      <c r="I58" s="145"/>
      <c r="J58" s="213">
        <f t="shared" si="15"/>
        <v>1000</v>
      </c>
      <c r="K58" s="190"/>
      <c r="L58" s="190"/>
      <c r="M58" s="190"/>
      <c r="N58" s="190"/>
      <c r="O58" s="190"/>
      <c r="P58" s="190"/>
      <c r="Q58" s="190"/>
      <c r="R58" s="190">
        <v>1000</v>
      </c>
      <c r="S58" s="190"/>
      <c r="T58" s="190"/>
    </row>
    <row r="59" spans="1:20" s="138" customFormat="1" ht="54">
      <c r="A59" s="181">
        <v>21</v>
      </c>
      <c r="B59" s="141" t="s">
        <v>507</v>
      </c>
      <c r="C59" s="181">
        <v>838</v>
      </c>
      <c r="D59" s="182">
        <v>44447</v>
      </c>
      <c r="E59" s="181">
        <v>3614</v>
      </c>
      <c r="F59" s="182">
        <v>44450</v>
      </c>
      <c r="G59" s="145"/>
      <c r="H59" s="145"/>
      <c r="I59" s="145"/>
      <c r="J59" s="213">
        <f t="shared" si="15"/>
        <v>500</v>
      </c>
      <c r="K59" s="190"/>
      <c r="L59" s="190"/>
      <c r="M59" s="190"/>
      <c r="N59" s="190">
        <v>250</v>
      </c>
      <c r="O59" s="190"/>
      <c r="P59" s="190"/>
      <c r="Q59" s="190"/>
      <c r="R59" s="190">
        <v>250</v>
      </c>
      <c r="S59" s="190"/>
      <c r="T59" s="190"/>
    </row>
    <row r="60" spans="1:20" s="138" customFormat="1" ht="36">
      <c r="A60" s="181">
        <v>22</v>
      </c>
      <c r="B60" s="141" t="s">
        <v>508</v>
      </c>
      <c r="C60" s="181">
        <v>846</v>
      </c>
      <c r="D60" s="182">
        <v>44449</v>
      </c>
      <c r="E60" s="181">
        <v>3652</v>
      </c>
      <c r="F60" s="182">
        <v>44453</v>
      </c>
      <c r="G60" s="230" t="s">
        <v>388</v>
      </c>
      <c r="H60" s="230" t="s">
        <v>387</v>
      </c>
      <c r="I60" s="145"/>
      <c r="J60" s="213">
        <f t="shared" si="15"/>
        <v>4045</v>
      </c>
      <c r="K60" s="190"/>
      <c r="L60" s="190"/>
      <c r="M60" s="190"/>
      <c r="N60" s="190"/>
      <c r="O60" s="190"/>
      <c r="P60" s="190"/>
      <c r="Q60" s="190">
        <v>2395</v>
      </c>
      <c r="R60" s="190"/>
      <c r="S60" s="144">
        <v>1150</v>
      </c>
      <c r="T60" s="144">
        <v>500</v>
      </c>
    </row>
    <row r="61" spans="1:20" s="138" customFormat="1" ht="72">
      <c r="A61" s="181">
        <v>23</v>
      </c>
      <c r="B61" s="141" t="s">
        <v>509</v>
      </c>
      <c r="C61" s="181">
        <v>882</v>
      </c>
      <c r="D61" s="182">
        <v>44462</v>
      </c>
      <c r="E61" s="181">
        <v>3844</v>
      </c>
      <c r="F61" s="182">
        <v>44466</v>
      </c>
      <c r="G61" s="230">
        <v>160</v>
      </c>
      <c r="H61" s="230">
        <v>9213</v>
      </c>
      <c r="I61" s="145"/>
      <c r="J61" s="213">
        <f t="shared" si="15"/>
        <v>1786.5</v>
      </c>
      <c r="K61" s="144"/>
      <c r="L61" s="144">
        <v>102</v>
      </c>
      <c r="M61" s="144">
        <v>357</v>
      </c>
      <c r="N61" s="144">
        <v>204</v>
      </c>
      <c r="O61" s="144">
        <v>255</v>
      </c>
      <c r="P61" s="144">
        <v>51</v>
      </c>
      <c r="Q61" s="144"/>
      <c r="R61" s="144">
        <v>460.5</v>
      </c>
      <c r="S61" s="144">
        <v>102</v>
      </c>
      <c r="T61" s="144">
        <v>255</v>
      </c>
    </row>
    <row r="62" spans="1:20" s="138" customFormat="1" ht="54">
      <c r="A62" s="181">
        <v>24</v>
      </c>
      <c r="B62" s="141" t="s">
        <v>510</v>
      </c>
      <c r="C62" s="181">
        <v>885</v>
      </c>
      <c r="D62" s="182">
        <v>44466</v>
      </c>
      <c r="E62" s="181">
        <v>3853</v>
      </c>
      <c r="F62" s="182">
        <v>44466</v>
      </c>
      <c r="G62" s="230">
        <v>280</v>
      </c>
      <c r="H62" s="230">
        <v>9213</v>
      </c>
      <c r="I62" s="145"/>
      <c r="J62" s="213">
        <f t="shared" si="15"/>
        <v>3575</v>
      </c>
      <c r="K62" s="144">
        <v>1000</v>
      </c>
      <c r="L62" s="144">
        <v>315</v>
      </c>
      <c r="M62" s="144"/>
      <c r="N62" s="144">
        <v>315</v>
      </c>
      <c r="O62" s="144">
        <v>315</v>
      </c>
      <c r="P62" s="144">
        <v>1000</v>
      </c>
      <c r="Q62" s="144"/>
      <c r="R62" s="144">
        <v>315</v>
      </c>
      <c r="S62" s="144"/>
      <c r="T62" s="144">
        <v>315</v>
      </c>
    </row>
    <row r="63" spans="1:20" s="138" customFormat="1" ht="56.25" customHeight="1">
      <c r="A63" s="417">
        <v>25</v>
      </c>
      <c r="B63" s="419" t="s">
        <v>511</v>
      </c>
      <c r="C63" s="417">
        <v>972</v>
      </c>
      <c r="D63" s="416">
        <v>44494</v>
      </c>
      <c r="E63" s="417">
        <v>4281</v>
      </c>
      <c r="F63" s="416">
        <v>44494</v>
      </c>
      <c r="G63" s="230">
        <v>437</v>
      </c>
      <c r="H63" s="230">
        <v>9233</v>
      </c>
      <c r="I63" s="145"/>
      <c r="J63" s="213">
        <f t="shared" si="15"/>
        <v>9531</v>
      </c>
      <c r="K63" s="190">
        <v>5268</v>
      </c>
      <c r="L63" s="190"/>
      <c r="M63" s="190"/>
      <c r="N63" s="190"/>
      <c r="O63" s="237">
        <v>4263</v>
      </c>
      <c r="P63" s="190"/>
      <c r="Q63" s="190"/>
      <c r="R63" s="190"/>
      <c r="S63" s="190"/>
      <c r="T63" s="190"/>
    </row>
    <row r="64" spans="1:20" s="138" customFormat="1" ht="41.25" customHeight="1">
      <c r="A64" s="417"/>
      <c r="B64" s="419"/>
      <c r="C64" s="417"/>
      <c r="D64" s="416"/>
      <c r="E64" s="417"/>
      <c r="F64" s="416"/>
      <c r="G64" s="230">
        <v>408</v>
      </c>
      <c r="H64" s="230">
        <v>9239</v>
      </c>
      <c r="I64" s="145"/>
      <c r="J64" s="213">
        <f t="shared" si="15"/>
        <v>2317</v>
      </c>
      <c r="K64" s="190">
        <v>2317</v>
      </c>
      <c r="L64" s="190"/>
      <c r="M64" s="190"/>
      <c r="N64" s="190"/>
      <c r="O64" s="190"/>
      <c r="P64" s="190"/>
      <c r="Q64" s="190"/>
      <c r="R64" s="190"/>
      <c r="S64" s="190"/>
      <c r="T64" s="190"/>
    </row>
    <row r="65" spans="1:20" s="138" customFormat="1" ht="36">
      <c r="A65" s="181">
        <v>26</v>
      </c>
      <c r="B65" s="141" t="s">
        <v>512</v>
      </c>
      <c r="C65" s="418">
        <v>964</v>
      </c>
      <c r="D65" s="420">
        <v>44489</v>
      </c>
      <c r="E65" s="418">
        <v>4322</v>
      </c>
      <c r="F65" s="420">
        <v>44496</v>
      </c>
      <c r="G65" s="230">
        <v>436</v>
      </c>
      <c r="H65" s="230">
        <v>9213</v>
      </c>
      <c r="I65" s="145"/>
      <c r="J65" s="213">
        <f t="shared" si="15"/>
        <v>3666</v>
      </c>
      <c r="K65" s="144">
        <v>0</v>
      </c>
      <c r="L65" s="144">
        <v>0</v>
      </c>
      <c r="M65" s="144">
        <v>0</v>
      </c>
      <c r="N65" s="144">
        <v>0</v>
      </c>
      <c r="O65" s="144">
        <v>3666</v>
      </c>
      <c r="P65" s="144">
        <v>0</v>
      </c>
      <c r="Q65" s="144">
        <v>0</v>
      </c>
      <c r="R65" s="144">
        <v>0</v>
      </c>
      <c r="S65" s="144">
        <v>0</v>
      </c>
      <c r="T65" s="144">
        <v>0</v>
      </c>
    </row>
    <row r="66" spans="1:20" s="138" customFormat="1" ht="54">
      <c r="A66" s="181">
        <v>27</v>
      </c>
      <c r="B66" s="141" t="s">
        <v>513</v>
      </c>
      <c r="C66" s="418"/>
      <c r="D66" s="420"/>
      <c r="E66" s="418"/>
      <c r="F66" s="420"/>
      <c r="G66" s="418">
        <v>428</v>
      </c>
      <c r="H66" s="418">
        <v>9213</v>
      </c>
      <c r="I66" s="145"/>
      <c r="J66" s="213">
        <f t="shared" si="15"/>
        <v>1365</v>
      </c>
      <c r="K66" s="144">
        <v>128</v>
      </c>
      <c r="L66" s="144">
        <v>179</v>
      </c>
      <c r="M66" s="144">
        <v>126</v>
      </c>
      <c r="N66" s="144">
        <v>109</v>
      </c>
      <c r="O66" s="144">
        <v>198</v>
      </c>
      <c r="P66" s="144">
        <v>137</v>
      </c>
      <c r="Q66" s="144">
        <v>56</v>
      </c>
      <c r="R66" s="144">
        <v>79</v>
      </c>
      <c r="S66" s="144">
        <v>122</v>
      </c>
      <c r="T66" s="144">
        <v>231</v>
      </c>
    </row>
    <row r="67" spans="1:20" s="138" customFormat="1" ht="36">
      <c r="A67" s="181">
        <v>28</v>
      </c>
      <c r="B67" s="141" t="s">
        <v>514</v>
      </c>
      <c r="C67" s="418"/>
      <c r="D67" s="420"/>
      <c r="E67" s="418"/>
      <c r="F67" s="420"/>
      <c r="G67" s="418"/>
      <c r="H67" s="418"/>
      <c r="I67" s="145"/>
      <c r="J67" s="213">
        <f t="shared" si="15"/>
        <v>55</v>
      </c>
      <c r="K67" s="144">
        <v>11</v>
      </c>
      <c r="L67" s="144">
        <v>6</v>
      </c>
      <c r="M67" s="144">
        <v>5</v>
      </c>
      <c r="N67" s="144">
        <v>4</v>
      </c>
      <c r="O67" s="144">
        <v>6</v>
      </c>
      <c r="P67" s="144">
        <v>6</v>
      </c>
      <c r="Q67" s="144">
        <v>2</v>
      </c>
      <c r="R67" s="144">
        <v>4</v>
      </c>
      <c r="S67" s="144">
        <v>5</v>
      </c>
      <c r="T67" s="144">
        <v>6</v>
      </c>
    </row>
    <row r="68" spans="1:20" s="138" customFormat="1" ht="36">
      <c r="A68" s="181">
        <v>29</v>
      </c>
      <c r="B68" s="141" t="s">
        <v>515</v>
      </c>
      <c r="C68" s="418"/>
      <c r="D68" s="420"/>
      <c r="E68" s="418"/>
      <c r="F68" s="420"/>
      <c r="G68" s="418"/>
      <c r="H68" s="418"/>
      <c r="I68" s="145"/>
      <c r="J68" s="213">
        <f t="shared" si="15"/>
        <v>1512</v>
      </c>
      <c r="K68" s="144">
        <v>308</v>
      </c>
      <c r="L68" s="144">
        <v>168</v>
      </c>
      <c r="M68" s="144">
        <v>122</v>
      </c>
      <c r="N68" s="144">
        <v>136</v>
      </c>
      <c r="O68" s="144">
        <v>186</v>
      </c>
      <c r="P68" s="144">
        <v>128</v>
      </c>
      <c r="Q68" s="144">
        <v>42</v>
      </c>
      <c r="R68" s="144">
        <v>98</v>
      </c>
      <c r="S68" s="144">
        <v>152</v>
      </c>
      <c r="T68" s="144">
        <v>172</v>
      </c>
    </row>
    <row r="69" spans="1:20" s="138" customFormat="1" ht="54">
      <c r="A69" s="181">
        <v>30</v>
      </c>
      <c r="B69" s="141" t="s">
        <v>516</v>
      </c>
      <c r="C69" s="418"/>
      <c r="D69" s="420"/>
      <c r="E69" s="418"/>
      <c r="F69" s="420"/>
      <c r="G69" s="418"/>
      <c r="H69" s="418"/>
      <c r="I69" s="145"/>
      <c r="J69" s="213">
        <f t="shared" si="15"/>
        <v>40</v>
      </c>
      <c r="K69" s="144">
        <v>0</v>
      </c>
      <c r="L69" s="144">
        <v>0</v>
      </c>
      <c r="M69" s="144">
        <v>0</v>
      </c>
      <c r="N69" s="144">
        <v>0</v>
      </c>
      <c r="O69" s="144">
        <v>0</v>
      </c>
      <c r="P69" s="144">
        <v>0</v>
      </c>
      <c r="Q69" s="144">
        <v>0</v>
      </c>
      <c r="R69" s="144">
        <v>0</v>
      </c>
      <c r="S69" s="144">
        <v>0</v>
      </c>
      <c r="T69" s="144">
        <v>40</v>
      </c>
    </row>
    <row r="70" spans="1:20" s="138" customFormat="1" ht="36">
      <c r="A70" s="181">
        <v>31</v>
      </c>
      <c r="B70" s="141" t="s">
        <v>517</v>
      </c>
      <c r="C70" s="418"/>
      <c r="D70" s="420"/>
      <c r="E70" s="418"/>
      <c r="F70" s="420"/>
      <c r="G70" s="418"/>
      <c r="H70" s="418"/>
      <c r="I70" s="145"/>
      <c r="J70" s="213">
        <f t="shared" si="15"/>
        <v>41</v>
      </c>
      <c r="K70" s="144">
        <v>4</v>
      </c>
      <c r="L70" s="144">
        <v>5</v>
      </c>
      <c r="M70" s="144">
        <v>4</v>
      </c>
      <c r="N70" s="144">
        <v>4</v>
      </c>
      <c r="O70" s="144">
        <v>6</v>
      </c>
      <c r="P70" s="144">
        <v>4</v>
      </c>
      <c r="Q70" s="144">
        <v>1</v>
      </c>
      <c r="R70" s="144">
        <v>3</v>
      </c>
      <c r="S70" s="144">
        <v>5</v>
      </c>
      <c r="T70" s="144">
        <v>5</v>
      </c>
    </row>
    <row r="71" spans="1:20" s="138" customFormat="1" ht="54">
      <c r="A71" s="181">
        <v>33</v>
      </c>
      <c r="B71" s="141" t="s">
        <v>518</v>
      </c>
      <c r="C71" s="181">
        <v>998</v>
      </c>
      <c r="D71" s="182">
        <v>44498</v>
      </c>
      <c r="E71" s="181">
        <v>4395</v>
      </c>
      <c r="F71" s="182">
        <v>44502</v>
      </c>
      <c r="G71" s="230">
        <v>408</v>
      </c>
      <c r="H71" s="230">
        <v>9239</v>
      </c>
      <c r="I71" s="145"/>
      <c r="J71" s="213">
        <f t="shared" si="15"/>
        <v>808</v>
      </c>
      <c r="K71" s="190"/>
      <c r="L71" s="190"/>
      <c r="M71" s="190">
        <v>808</v>
      </c>
      <c r="N71" s="190"/>
      <c r="O71" s="190"/>
      <c r="P71" s="190"/>
      <c r="Q71" s="190"/>
      <c r="R71" s="190"/>
      <c r="S71" s="190"/>
      <c r="T71" s="190"/>
    </row>
    <row r="72" spans="1:20" s="138" customFormat="1" ht="54">
      <c r="A72" s="181">
        <v>34</v>
      </c>
      <c r="B72" s="141" t="s">
        <v>519</v>
      </c>
      <c r="C72" s="181">
        <v>995</v>
      </c>
      <c r="D72" s="182">
        <v>44498</v>
      </c>
      <c r="E72" s="181">
        <v>4545</v>
      </c>
      <c r="F72" s="182">
        <v>44511</v>
      </c>
      <c r="G72" s="145" t="s">
        <v>392</v>
      </c>
      <c r="H72" s="145" t="s">
        <v>391</v>
      </c>
      <c r="I72" s="145"/>
      <c r="J72" s="213">
        <f t="shared" si="15"/>
        <v>2246.4539999999997</v>
      </c>
      <c r="K72" s="144">
        <v>2246.4539999999997</v>
      </c>
      <c r="L72" s="144"/>
      <c r="M72" s="144"/>
      <c r="N72" s="144"/>
      <c r="O72" s="144"/>
      <c r="P72" s="144"/>
      <c r="Q72" s="144"/>
      <c r="R72" s="144"/>
      <c r="S72" s="144"/>
      <c r="T72" s="144"/>
    </row>
    <row r="73" spans="1:20" s="138" customFormat="1" ht="36">
      <c r="A73" s="181">
        <v>35</v>
      </c>
      <c r="B73" s="141" t="s">
        <v>520</v>
      </c>
      <c r="C73" s="181">
        <v>995</v>
      </c>
      <c r="D73" s="182">
        <v>44498</v>
      </c>
      <c r="E73" s="181">
        <v>4545</v>
      </c>
      <c r="F73" s="182">
        <v>44511</v>
      </c>
      <c r="G73" s="145" t="s">
        <v>392</v>
      </c>
      <c r="H73" s="145" t="s">
        <v>391</v>
      </c>
      <c r="I73" s="145"/>
      <c r="J73" s="213">
        <f t="shared" si="15"/>
        <v>6606</v>
      </c>
      <c r="K73" s="144"/>
      <c r="L73" s="144"/>
      <c r="M73" s="144"/>
      <c r="N73" s="144">
        <v>6606</v>
      </c>
      <c r="O73" s="144"/>
      <c r="P73" s="144"/>
      <c r="Q73" s="144"/>
      <c r="R73" s="144"/>
      <c r="S73" s="144"/>
      <c r="T73" s="144"/>
    </row>
    <row r="74" spans="1:20" s="138" customFormat="1" ht="54">
      <c r="A74" s="181">
        <v>36</v>
      </c>
      <c r="B74" s="141" t="s">
        <v>521</v>
      </c>
      <c r="C74" s="417">
        <v>1043</v>
      </c>
      <c r="D74" s="416">
        <v>44509</v>
      </c>
      <c r="E74" s="417">
        <v>4583</v>
      </c>
      <c r="F74" s="416">
        <v>44513</v>
      </c>
      <c r="G74" s="418">
        <v>436</v>
      </c>
      <c r="H74" s="418">
        <v>9213</v>
      </c>
      <c r="I74" s="145"/>
      <c r="J74" s="213">
        <f t="shared" si="15"/>
        <v>234</v>
      </c>
      <c r="K74" s="144">
        <v>0</v>
      </c>
      <c r="L74" s="144">
        <v>0</v>
      </c>
      <c r="M74" s="144">
        <v>0</v>
      </c>
      <c r="N74" s="144">
        <v>0</v>
      </c>
      <c r="O74" s="144">
        <v>10</v>
      </c>
      <c r="P74" s="144">
        <v>0</v>
      </c>
      <c r="Q74" s="144">
        <v>0</v>
      </c>
      <c r="R74" s="144">
        <v>0</v>
      </c>
      <c r="S74" s="144">
        <v>224</v>
      </c>
      <c r="T74" s="144">
        <v>0</v>
      </c>
    </row>
    <row r="75" spans="1:20" s="138" customFormat="1" ht="36">
      <c r="A75" s="181">
        <v>37</v>
      </c>
      <c r="B75" s="238" t="s">
        <v>522</v>
      </c>
      <c r="C75" s="417"/>
      <c r="D75" s="416"/>
      <c r="E75" s="417"/>
      <c r="F75" s="416"/>
      <c r="G75" s="418"/>
      <c r="H75" s="418"/>
      <c r="I75" s="145"/>
      <c r="J75" s="213">
        <f t="shared" si="15"/>
        <v>2245</v>
      </c>
      <c r="K75" s="144">
        <v>0</v>
      </c>
      <c r="L75" s="144">
        <v>0</v>
      </c>
      <c r="M75" s="144">
        <v>0</v>
      </c>
      <c r="N75" s="144">
        <v>0</v>
      </c>
      <c r="O75" s="144">
        <v>0</v>
      </c>
      <c r="P75" s="144">
        <v>0</v>
      </c>
      <c r="Q75" s="144">
        <v>0</v>
      </c>
      <c r="R75" s="144">
        <v>0</v>
      </c>
      <c r="S75" s="144">
        <v>1257</v>
      </c>
      <c r="T75" s="144">
        <v>988</v>
      </c>
    </row>
    <row r="76" spans="1:20" s="138" customFormat="1" ht="36">
      <c r="A76" s="181">
        <v>38</v>
      </c>
      <c r="B76" s="141" t="s">
        <v>523</v>
      </c>
      <c r="C76" s="417"/>
      <c r="D76" s="416"/>
      <c r="E76" s="417"/>
      <c r="F76" s="416"/>
      <c r="G76" s="418"/>
      <c r="H76" s="418"/>
      <c r="I76" s="145"/>
      <c r="J76" s="213">
        <f t="shared" si="15"/>
        <v>79</v>
      </c>
      <c r="K76" s="144">
        <v>0</v>
      </c>
      <c r="L76" s="144">
        <v>0</v>
      </c>
      <c r="M76" s="144">
        <v>0</v>
      </c>
      <c r="N76" s="144">
        <v>0</v>
      </c>
      <c r="O76" s="144">
        <v>79</v>
      </c>
      <c r="P76" s="144">
        <v>0</v>
      </c>
      <c r="Q76" s="144">
        <v>0</v>
      </c>
      <c r="R76" s="144">
        <v>0</v>
      </c>
      <c r="S76" s="144">
        <v>0</v>
      </c>
      <c r="T76" s="144">
        <v>0</v>
      </c>
    </row>
    <row r="77" spans="1:20" s="138" customFormat="1" ht="36">
      <c r="A77" s="181">
        <v>39</v>
      </c>
      <c r="B77" s="141" t="s">
        <v>524</v>
      </c>
      <c r="C77" s="417"/>
      <c r="D77" s="416"/>
      <c r="E77" s="417"/>
      <c r="F77" s="416"/>
      <c r="G77" s="418"/>
      <c r="H77" s="418"/>
      <c r="I77" s="145"/>
      <c r="J77" s="213">
        <f t="shared" si="15"/>
        <v>806</v>
      </c>
      <c r="K77" s="144">
        <v>0</v>
      </c>
      <c r="L77" s="144">
        <v>0</v>
      </c>
      <c r="M77" s="144">
        <v>0</v>
      </c>
      <c r="N77" s="144">
        <v>0</v>
      </c>
      <c r="O77" s="144">
        <v>501</v>
      </c>
      <c r="P77" s="144">
        <v>0</v>
      </c>
      <c r="Q77" s="144">
        <v>0</v>
      </c>
      <c r="R77" s="144">
        <v>0</v>
      </c>
      <c r="S77" s="144">
        <v>166</v>
      </c>
      <c r="T77" s="144">
        <v>139</v>
      </c>
    </row>
    <row r="78" spans="1:20" s="138" customFormat="1" ht="18">
      <c r="A78" s="181">
        <v>40</v>
      </c>
      <c r="B78" s="141" t="s">
        <v>525</v>
      </c>
      <c r="C78" s="417"/>
      <c r="D78" s="416"/>
      <c r="E78" s="417"/>
      <c r="F78" s="416"/>
      <c r="G78" s="418"/>
      <c r="H78" s="418"/>
      <c r="I78" s="145"/>
      <c r="J78" s="213">
        <f t="shared" si="15"/>
        <v>37</v>
      </c>
      <c r="K78" s="144">
        <v>0</v>
      </c>
      <c r="L78" s="144">
        <v>0</v>
      </c>
      <c r="M78" s="144">
        <v>0</v>
      </c>
      <c r="N78" s="144">
        <v>0</v>
      </c>
      <c r="O78" s="144">
        <v>37</v>
      </c>
      <c r="P78" s="144">
        <v>0</v>
      </c>
      <c r="Q78" s="144">
        <v>0</v>
      </c>
      <c r="R78" s="144">
        <v>0</v>
      </c>
      <c r="S78" s="144">
        <v>0</v>
      </c>
      <c r="T78" s="144">
        <v>0</v>
      </c>
    </row>
    <row r="79" spans="1:20" s="138" customFormat="1" ht="18">
      <c r="A79" s="181">
        <v>41</v>
      </c>
      <c r="B79" s="141" t="s">
        <v>526</v>
      </c>
      <c r="C79" s="417"/>
      <c r="D79" s="416"/>
      <c r="E79" s="417"/>
      <c r="F79" s="416"/>
      <c r="G79" s="418">
        <v>428</v>
      </c>
      <c r="H79" s="418">
        <v>9213</v>
      </c>
      <c r="I79" s="145"/>
      <c r="J79" s="213">
        <f t="shared" si="15"/>
        <v>1149</v>
      </c>
      <c r="K79" s="144">
        <v>100</v>
      </c>
      <c r="L79" s="144">
        <v>0</v>
      </c>
      <c r="M79" s="144">
        <v>458</v>
      </c>
      <c r="N79" s="144">
        <v>0</v>
      </c>
      <c r="O79" s="144">
        <v>0</v>
      </c>
      <c r="P79" s="144">
        <v>88</v>
      </c>
      <c r="Q79" s="144">
        <v>0</v>
      </c>
      <c r="R79" s="144">
        <v>58</v>
      </c>
      <c r="S79" s="144">
        <v>0</v>
      </c>
      <c r="T79" s="144">
        <v>445</v>
      </c>
    </row>
    <row r="80" spans="1:20" s="138" customFormat="1" ht="18">
      <c r="A80" s="181">
        <v>42</v>
      </c>
      <c r="B80" s="141" t="s">
        <v>527</v>
      </c>
      <c r="C80" s="417"/>
      <c r="D80" s="416"/>
      <c r="E80" s="417"/>
      <c r="F80" s="416"/>
      <c r="G80" s="418"/>
      <c r="H80" s="418"/>
      <c r="I80" s="145"/>
      <c r="J80" s="213">
        <f t="shared" si="15"/>
        <v>855</v>
      </c>
      <c r="K80" s="144">
        <v>188</v>
      </c>
      <c r="L80" s="144">
        <v>98</v>
      </c>
      <c r="M80" s="144">
        <v>81</v>
      </c>
      <c r="N80" s="144">
        <v>72</v>
      </c>
      <c r="O80" s="144">
        <v>107</v>
      </c>
      <c r="P80" s="144">
        <v>41</v>
      </c>
      <c r="Q80" s="144">
        <v>27</v>
      </c>
      <c r="R80" s="144">
        <v>63</v>
      </c>
      <c r="S80" s="144">
        <v>80</v>
      </c>
      <c r="T80" s="144">
        <v>98</v>
      </c>
    </row>
    <row r="81" spans="1:20" s="138" customFormat="1" ht="36">
      <c r="A81" s="181">
        <v>43</v>
      </c>
      <c r="B81" s="141" t="s">
        <v>528</v>
      </c>
      <c r="C81" s="417">
        <v>1045</v>
      </c>
      <c r="D81" s="416">
        <v>44510</v>
      </c>
      <c r="E81" s="417">
        <v>4583</v>
      </c>
      <c r="F81" s="416">
        <v>44513</v>
      </c>
      <c r="G81" s="418">
        <v>436</v>
      </c>
      <c r="H81" s="418">
        <v>9213</v>
      </c>
      <c r="I81" s="145"/>
      <c r="J81" s="213">
        <f t="shared" si="15"/>
        <v>9502</v>
      </c>
      <c r="K81" s="144">
        <v>0</v>
      </c>
      <c r="L81" s="144">
        <v>0</v>
      </c>
      <c r="M81" s="144">
        <v>0</v>
      </c>
      <c r="N81" s="144">
        <v>0</v>
      </c>
      <c r="O81" s="144">
        <v>3717</v>
      </c>
      <c r="P81" s="144">
        <v>0</v>
      </c>
      <c r="Q81" s="144">
        <v>0</v>
      </c>
      <c r="R81" s="144">
        <v>0</v>
      </c>
      <c r="S81" s="144">
        <v>2187</v>
      </c>
      <c r="T81" s="144">
        <v>3598</v>
      </c>
    </row>
    <row r="82" spans="1:20" s="138" customFormat="1" ht="54">
      <c r="A82" s="181">
        <v>44</v>
      </c>
      <c r="B82" s="141" t="s">
        <v>529</v>
      </c>
      <c r="C82" s="417"/>
      <c r="D82" s="416"/>
      <c r="E82" s="417"/>
      <c r="F82" s="416"/>
      <c r="G82" s="418"/>
      <c r="H82" s="418"/>
      <c r="I82" s="145"/>
      <c r="J82" s="213">
        <f t="shared" si="15"/>
        <v>1634</v>
      </c>
      <c r="K82" s="144">
        <v>0</v>
      </c>
      <c r="L82" s="144">
        <v>0</v>
      </c>
      <c r="M82" s="144">
        <v>0</v>
      </c>
      <c r="N82" s="144">
        <v>0</v>
      </c>
      <c r="O82" s="144">
        <v>0</v>
      </c>
      <c r="P82" s="144">
        <v>0</v>
      </c>
      <c r="Q82" s="144">
        <v>0</v>
      </c>
      <c r="R82" s="144">
        <v>0</v>
      </c>
      <c r="S82" s="144">
        <v>991</v>
      </c>
      <c r="T82" s="144">
        <v>643</v>
      </c>
    </row>
    <row r="83" spans="1:20" s="138" customFormat="1" ht="72">
      <c r="A83" s="181">
        <v>45</v>
      </c>
      <c r="B83" s="141" t="s">
        <v>530</v>
      </c>
      <c r="C83" s="417"/>
      <c r="D83" s="416"/>
      <c r="E83" s="417"/>
      <c r="F83" s="416"/>
      <c r="G83" s="418"/>
      <c r="H83" s="418"/>
      <c r="I83" s="145"/>
      <c r="J83" s="213">
        <f t="shared" si="15"/>
        <v>63</v>
      </c>
      <c r="K83" s="144">
        <v>0</v>
      </c>
      <c r="L83" s="144">
        <v>0</v>
      </c>
      <c r="M83" s="144">
        <v>0</v>
      </c>
      <c r="N83" s="144">
        <v>0</v>
      </c>
      <c r="O83" s="144">
        <v>0</v>
      </c>
      <c r="P83" s="144">
        <v>0</v>
      </c>
      <c r="Q83" s="144">
        <v>0</v>
      </c>
      <c r="R83" s="144">
        <v>0</v>
      </c>
      <c r="S83" s="144">
        <v>63</v>
      </c>
      <c r="T83" s="144">
        <v>0</v>
      </c>
    </row>
    <row r="84" spans="1:20" s="138" customFormat="1" ht="54">
      <c r="A84" s="181">
        <v>46</v>
      </c>
      <c r="B84" s="141" t="s">
        <v>531</v>
      </c>
      <c r="C84" s="417"/>
      <c r="D84" s="416"/>
      <c r="E84" s="417"/>
      <c r="F84" s="416"/>
      <c r="G84" s="418"/>
      <c r="H84" s="418"/>
      <c r="I84" s="145"/>
      <c r="J84" s="213">
        <f t="shared" si="15"/>
        <v>2465</v>
      </c>
      <c r="K84" s="144">
        <v>0</v>
      </c>
      <c r="L84" s="144">
        <v>0</v>
      </c>
      <c r="M84" s="144">
        <v>0</v>
      </c>
      <c r="N84" s="144">
        <v>0</v>
      </c>
      <c r="O84" s="144">
        <v>0</v>
      </c>
      <c r="P84" s="144">
        <v>0</v>
      </c>
      <c r="Q84" s="144">
        <v>0</v>
      </c>
      <c r="R84" s="144">
        <v>0</v>
      </c>
      <c r="S84" s="144">
        <v>641</v>
      </c>
      <c r="T84" s="144">
        <v>1824</v>
      </c>
    </row>
    <row r="85" spans="1:20" s="138" customFormat="1" ht="36">
      <c r="A85" s="181">
        <v>47</v>
      </c>
      <c r="B85" s="141" t="s">
        <v>532</v>
      </c>
      <c r="C85" s="417"/>
      <c r="D85" s="416"/>
      <c r="E85" s="417"/>
      <c r="F85" s="416"/>
      <c r="G85" s="230" t="s">
        <v>399</v>
      </c>
      <c r="H85" s="230">
        <v>9213</v>
      </c>
      <c r="I85" s="145"/>
      <c r="J85" s="213">
        <f t="shared" si="15"/>
        <v>2221</v>
      </c>
      <c r="K85" s="144">
        <v>396</v>
      </c>
      <c r="L85" s="144">
        <v>271</v>
      </c>
      <c r="M85" s="144">
        <v>207</v>
      </c>
      <c r="N85" s="144">
        <v>202</v>
      </c>
      <c r="O85" s="144">
        <v>290</v>
      </c>
      <c r="P85" s="144">
        <v>220</v>
      </c>
      <c r="Q85" s="144">
        <v>59</v>
      </c>
      <c r="R85" s="144">
        <v>155</v>
      </c>
      <c r="S85" s="144">
        <v>225</v>
      </c>
      <c r="T85" s="144">
        <v>196</v>
      </c>
    </row>
    <row r="86" spans="1:20" s="138" customFormat="1" ht="72">
      <c r="A86" s="181">
        <v>48</v>
      </c>
      <c r="B86" s="141" t="s">
        <v>533</v>
      </c>
      <c r="C86" s="181">
        <v>1052</v>
      </c>
      <c r="D86" s="182">
        <v>44512</v>
      </c>
      <c r="E86" s="183">
        <v>4583</v>
      </c>
      <c r="F86" s="184">
        <v>44513</v>
      </c>
      <c r="G86" s="230">
        <v>428</v>
      </c>
      <c r="H86" s="230">
        <v>9213</v>
      </c>
      <c r="I86" s="145"/>
      <c r="J86" s="213">
        <f t="shared" si="15"/>
        <v>589.78700000000003</v>
      </c>
      <c r="K86" s="144">
        <v>54.2</v>
      </c>
      <c r="L86" s="144">
        <v>79.751999999999995</v>
      </c>
      <c r="M86" s="144">
        <v>37.036000000000001</v>
      </c>
      <c r="N86" s="144">
        <v>24.158000000000001</v>
      </c>
      <c r="O86" s="144">
        <v>94.475999999999999</v>
      </c>
      <c r="P86" s="144">
        <v>84.403999999999996</v>
      </c>
      <c r="Q86" s="144">
        <v>27.638000000000002</v>
      </c>
      <c r="R86" s="144">
        <v>55.945</v>
      </c>
      <c r="S86" s="144">
        <v>59.423999999999999</v>
      </c>
      <c r="T86" s="144">
        <v>72.754000000000005</v>
      </c>
    </row>
    <row r="87" spans="1:20" s="138" customFormat="1" ht="54">
      <c r="A87" s="181">
        <v>49</v>
      </c>
      <c r="B87" s="141" t="s">
        <v>534</v>
      </c>
      <c r="C87" s="181">
        <v>1237</v>
      </c>
      <c r="D87" s="182">
        <v>44175</v>
      </c>
      <c r="E87" s="183">
        <v>4583</v>
      </c>
      <c r="F87" s="184">
        <v>44513</v>
      </c>
      <c r="G87" s="145" t="s">
        <v>392</v>
      </c>
      <c r="H87" s="145" t="s">
        <v>391</v>
      </c>
      <c r="I87" s="145"/>
      <c r="J87" s="213">
        <f t="shared" si="15"/>
        <v>3540</v>
      </c>
      <c r="K87" s="144">
        <v>354</v>
      </c>
      <c r="L87" s="144">
        <v>354</v>
      </c>
      <c r="M87" s="144">
        <v>354</v>
      </c>
      <c r="N87" s="144">
        <v>354</v>
      </c>
      <c r="O87" s="144">
        <v>354</v>
      </c>
      <c r="P87" s="144">
        <v>354</v>
      </c>
      <c r="Q87" s="144">
        <v>354</v>
      </c>
      <c r="R87" s="144">
        <v>354</v>
      </c>
      <c r="S87" s="144">
        <v>354</v>
      </c>
      <c r="T87" s="144">
        <v>354</v>
      </c>
    </row>
    <row r="88" spans="1:20" s="138" customFormat="1" ht="108">
      <c r="A88" s="181">
        <v>50</v>
      </c>
      <c r="B88" s="141" t="s">
        <v>535</v>
      </c>
      <c r="C88" s="181">
        <v>1101</v>
      </c>
      <c r="D88" s="182">
        <v>44524</v>
      </c>
      <c r="E88" s="183">
        <v>4769</v>
      </c>
      <c r="F88" s="182">
        <v>44525</v>
      </c>
      <c r="G88" s="145"/>
      <c r="H88" s="145"/>
      <c r="I88" s="145"/>
      <c r="J88" s="213">
        <f t="shared" si="15"/>
        <v>850</v>
      </c>
      <c r="K88" s="144"/>
      <c r="L88" s="144"/>
      <c r="M88" s="144"/>
      <c r="N88" s="144"/>
      <c r="O88" s="144">
        <v>850</v>
      </c>
      <c r="P88" s="144"/>
      <c r="Q88" s="144"/>
      <c r="R88" s="144"/>
      <c r="S88" s="144"/>
      <c r="T88" s="144"/>
    </row>
    <row r="89" spans="1:20" s="138" customFormat="1" ht="72">
      <c r="A89" s="181">
        <v>51</v>
      </c>
      <c r="B89" s="141" t="s">
        <v>536</v>
      </c>
      <c r="C89" s="181">
        <v>1118</v>
      </c>
      <c r="D89" s="182">
        <v>44526</v>
      </c>
      <c r="E89" s="183">
        <v>4797</v>
      </c>
      <c r="F89" s="182">
        <v>44529</v>
      </c>
      <c r="G89" s="145" t="s">
        <v>388</v>
      </c>
      <c r="H89" s="145" t="s">
        <v>387</v>
      </c>
      <c r="I89" s="145"/>
      <c r="J89" s="213">
        <f t="shared" si="15"/>
        <v>600</v>
      </c>
      <c r="K89" s="144"/>
      <c r="L89" s="144">
        <v>600</v>
      </c>
      <c r="M89" s="144"/>
      <c r="N89" s="144"/>
      <c r="O89" s="144"/>
      <c r="P89" s="144"/>
      <c r="Q89" s="144"/>
      <c r="R89" s="144"/>
      <c r="S89" s="144"/>
      <c r="T89" s="144"/>
    </row>
    <row r="90" spans="1:20" s="138" customFormat="1" ht="54">
      <c r="A90" s="181">
        <v>52</v>
      </c>
      <c r="B90" s="141" t="s">
        <v>537</v>
      </c>
      <c r="C90" s="181">
        <v>1124</v>
      </c>
      <c r="D90" s="182">
        <v>44529</v>
      </c>
      <c r="E90" s="183">
        <v>4836</v>
      </c>
      <c r="F90" s="182">
        <v>44531</v>
      </c>
      <c r="G90" s="145" t="s">
        <v>398</v>
      </c>
      <c r="H90" s="145" t="s">
        <v>397</v>
      </c>
      <c r="I90" s="145"/>
      <c r="J90" s="213">
        <f t="shared" si="15"/>
        <v>440</v>
      </c>
      <c r="K90" s="144"/>
      <c r="L90" s="144"/>
      <c r="M90" s="144"/>
      <c r="N90" s="144"/>
      <c r="O90" s="144"/>
      <c r="P90" s="144"/>
      <c r="Q90" s="144">
        <v>440</v>
      </c>
      <c r="R90" s="144"/>
      <c r="S90" s="144"/>
      <c r="T90" s="144"/>
    </row>
    <row r="91" spans="1:20" s="138" customFormat="1" ht="144">
      <c r="A91" s="181">
        <v>53</v>
      </c>
      <c r="B91" s="141" t="s">
        <v>538</v>
      </c>
      <c r="C91" s="181">
        <v>1134</v>
      </c>
      <c r="D91" s="182">
        <v>44531</v>
      </c>
      <c r="E91" s="183">
        <v>4856</v>
      </c>
      <c r="F91" s="182">
        <v>44532</v>
      </c>
      <c r="G91" s="145"/>
      <c r="H91" s="145"/>
      <c r="I91" s="145"/>
      <c r="J91" s="213">
        <f t="shared" si="15"/>
        <v>950</v>
      </c>
      <c r="K91" s="144"/>
      <c r="L91" s="144"/>
      <c r="M91" s="144"/>
      <c r="N91" s="144"/>
      <c r="O91" s="144">
        <v>475</v>
      </c>
      <c r="P91" s="144"/>
      <c r="Q91" s="144"/>
      <c r="R91" s="144"/>
      <c r="S91" s="144"/>
      <c r="T91" s="144">
        <v>475</v>
      </c>
    </row>
    <row r="92" spans="1:20" s="138" customFormat="1" ht="54">
      <c r="A92" s="181">
        <v>54</v>
      </c>
      <c r="B92" s="134" t="s">
        <v>571</v>
      </c>
      <c r="C92" s="181">
        <v>1208</v>
      </c>
      <c r="D92" s="182">
        <v>44550</v>
      </c>
      <c r="E92" s="424">
        <v>5201</v>
      </c>
      <c r="F92" s="427">
        <v>44553</v>
      </c>
      <c r="G92" s="145"/>
      <c r="H92" s="145"/>
      <c r="I92" s="145"/>
      <c r="J92" s="213">
        <f t="shared" si="15"/>
        <v>3908</v>
      </c>
      <c r="K92" s="135">
        <v>596</v>
      </c>
      <c r="L92" s="135">
        <v>1891</v>
      </c>
      <c r="M92" s="135">
        <v>153</v>
      </c>
      <c r="N92" s="135">
        <v>559</v>
      </c>
      <c r="O92" s="135">
        <v>494</v>
      </c>
      <c r="P92" s="139">
        <v>0</v>
      </c>
      <c r="Q92" s="139">
        <v>0</v>
      </c>
      <c r="R92" s="139">
        <v>0</v>
      </c>
      <c r="S92" s="135">
        <v>215</v>
      </c>
      <c r="T92" s="139">
        <v>0</v>
      </c>
    </row>
    <row r="93" spans="1:20" s="138" customFormat="1" ht="36">
      <c r="A93" s="181">
        <v>55</v>
      </c>
      <c r="B93" s="134" t="s">
        <v>572</v>
      </c>
      <c r="C93" s="181">
        <v>4514</v>
      </c>
      <c r="D93" s="182">
        <v>44551</v>
      </c>
      <c r="E93" s="425"/>
      <c r="F93" s="428"/>
      <c r="G93" s="145"/>
      <c r="H93" s="145"/>
      <c r="I93" s="145"/>
      <c r="J93" s="213">
        <f t="shared" si="15"/>
        <v>1815.31</v>
      </c>
      <c r="K93" s="135">
        <v>1112.308</v>
      </c>
      <c r="L93" s="135">
        <v>133.74100000000001</v>
      </c>
      <c r="M93" s="139">
        <v>0</v>
      </c>
      <c r="N93" s="139">
        <v>0</v>
      </c>
      <c r="O93" s="135">
        <v>65.835999999999999</v>
      </c>
      <c r="P93" s="135">
        <v>147.886</v>
      </c>
      <c r="Q93" s="139">
        <v>0</v>
      </c>
      <c r="R93" s="135">
        <v>236.785</v>
      </c>
      <c r="S93" s="135">
        <v>118.754</v>
      </c>
      <c r="T93" s="139">
        <v>0</v>
      </c>
    </row>
    <row r="94" spans="1:20" s="138" customFormat="1" ht="54">
      <c r="A94" s="181">
        <v>56</v>
      </c>
      <c r="B94" s="134" t="s">
        <v>539</v>
      </c>
      <c r="C94" s="181">
        <v>995</v>
      </c>
      <c r="D94" s="182">
        <v>44498</v>
      </c>
      <c r="E94" s="425"/>
      <c r="F94" s="428"/>
      <c r="G94" s="145"/>
      <c r="H94" s="145"/>
      <c r="I94" s="145"/>
      <c r="J94" s="213">
        <f t="shared" si="15"/>
        <v>3394</v>
      </c>
      <c r="K94" s="139">
        <v>0</v>
      </c>
      <c r="L94" s="139">
        <v>0</v>
      </c>
      <c r="M94" s="139">
        <v>0</v>
      </c>
      <c r="N94" s="142">
        <v>3394</v>
      </c>
      <c r="O94" s="139">
        <v>0</v>
      </c>
      <c r="P94" s="139">
        <v>0</v>
      </c>
      <c r="Q94" s="139">
        <v>0</v>
      </c>
      <c r="R94" s="139">
        <v>0</v>
      </c>
      <c r="S94" s="139">
        <v>0</v>
      </c>
      <c r="T94" s="139">
        <v>0</v>
      </c>
    </row>
    <row r="95" spans="1:20" s="138" customFormat="1" ht="72">
      <c r="A95" s="181">
        <v>57</v>
      </c>
      <c r="B95" s="134" t="s">
        <v>540</v>
      </c>
      <c r="C95" s="181">
        <v>1237</v>
      </c>
      <c r="D95" s="182">
        <v>44175</v>
      </c>
      <c r="E95" s="426"/>
      <c r="F95" s="429"/>
      <c r="G95" s="145"/>
      <c r="H95" s="145"/>
      <c r="I95" s="145"/>
      <c r="J95" s="213">
        <f t="shared" si="15"/>
        <v>2600</v>
      </c>
      <c r="K95" s="142">
        <v>260</v>
      </c>
      <c r="L95" s="142">
        <v>260</v>
      </c>
      <c r="M95" s="142">
        <v>260</v>
      </c>
      <c r="N95" s="142">
        <v>260</v>
      </c>
      <c r="O95" s="142">
        <v>260</v>
      </c>
      <c r="P95" s="142">
        <v>260</v>
      </c>
      <c r="Q95" s="142">
        <v>260</v>
      </c>
      <c r="R95" s="142">
        <v>260</v>
      </c>
      <c r="S95" s="142">
        <v>260</v>
      </c>
      <c r="T95" s="142">
        <v>260</v>
      </c>
    </row>
    <row r="96" spans="1:20" s="138" customFormat="1" ht="36">
      <c r="A96" s="181">
        <v>58</v>
      </c>
      <c r="B96" s="134" t="s">
        <v>563</v>
      </c>
      <c r="C96" s="181">
        <v>1259</v>
      </c>
      <c r="D96" s="182">
        <v>44560</v>
      </c>
      <c r="E96" s="214">
        <v>5323</v>
      </c>
      <c r="F96" s="182">
        <v>44560</v>
      </c>
      <c r="G96" s="145"/>
      <c r="H96" s="145"/>
      <c r="I96" s="145"/>
      <c r="J96" s="213">
        <f t="shared" si="15"/>
        <v>11864</v>
      </c>
      <c r="K96" s="142"/>
      <c r="L96" s="142">
        <v>3040</v>
      </c>
      <c r="M96" s="142">
        <v>517</v>
      </c>
      <c r="N96" s="142">
        <v>3772</v>
      </c>
      <c r="O96" s="142"/>
      <c r="P96" s="142">
        <v>2903</v>
      </c>
      <c r="Q96" s="142"/>
      <c r="R96" s="142">
        <v>1632</v>
      </c>
      <c r="S96" s="142"/>
      <c r="T96" s="142"/>
    </row>
    <row r="97" spans="1:20" s="138" customFormat="1" ht="36">
      <c r="A97" s="181">
        <v>59</v>
      </c>
      <c r="B97" s="134" t="s">
        <v>564</v>
      </c>
      <c r="C97" s="181">
        <v>1270</v>
      </c>
      <c r="D97" s="182">
        <v>44561</v>
      </c>
      <c r="E97" s="214">
        <v>5343</v>
      </c>
      <c r="F97" s="182">
        <v>44561</v>
      </c>
      <c r="G97" s="145"/>
      <c r="H97" s="145"/>
      <c r="I97" s="145"/>
      <c r="J97" s="213">
        <f t="shared" si="15"/>
        <v>950</v>
      </c>
      <c r="K97" s="142"/>
      <c r="L97" s="142"/>
      <c r="M97" s="142"/>
      <c r="N97" s="142"/>
      <c r="O97" s="142"/>
      <c r="P97" s="142"/>
      <c r="Q97" s="142"/>
      <c r="R97" s="142"/>
      <c r="S97" s="142"/>
      <c r="T97" s="142">
        <v>950</v>
      </c>
    </row>
    <row r="98" spans="1:20" s="140" customFormat="1" ht="52.5" hidden="1">
      <c r="A98" s="172" t="s">
        <v>396</v>
      </c>
      <c r="B98" s="239" t="s">
        <v>395</v>
      </c>
      <c r="C98" s="172"/>
      <c r="D98" s="215"/>
      <c r="E98" s="216"/>
      <c r="F98" s="215"/>
      <c r="G98" s="240"/>
      <c r="H98" s="240"/>
      <c r="I98" s="240"/>
      <c r="J98" s="241">
        <f t="shared" si="15"/>
        <v>0</v>
      </c>
      <c r="K98" s="241">
        <f>K99+K100</f>
        <v>0</v>
      </c>
      <c r="L98" s="241"/>
      <c r="M98" s="241"/>
      <c r="N98" s="241"/>
      <c r="O98" s="241"/>
      <c r="P98" s="241"/>
      <c r="Q98" s="241"/>
      <c r="R98" s="241"/>
      <c r="S98" s="241"/>
      <c r="T98" s="241"/>
    </row>
    <row r="99" spans="1:20" s="138" customFormat="1" ht="18" hidden="1">
      <c r="A99" s="181">
        <v>1</v>
      </c>
      <c r="B99" s="141" t="s">
        <v>565</v>
      </c>
      <c r="C99" s="181"/>
      <c r="D99" s="182"/>
      <c r="E99" s="183"/>
      <c r="F99" s="182"/>
      <c r="G99" s="145"/>
      <c r="H99" s="145"/>
      <c r="I99" s="145"/>
      <c r="J99" s="242">
        <f t="shared" si="15"/>
        <v>0</v>
      </c>
      <c r="K99" s="242"/>
      <c r="L99" s="242"/>
      <c r="M99" s="242"/>
      <c r="N99" s="242"/>
      <c r="O99" s="242"/>
      <c r="P99" s="242"/>
      <c r="Q99" s="242"/>
      <c r="R99" s="242"/>
      <c r="S99" s="242"/>
      <c r="T99" s="242"/>
    </row>
    <row r="100" spans="1:20" s="138" customFormat="1" ht="54" hidden="1">
      <c r="A100" s="181">
        <v>2</v>
      </c>
      <c r="B100" s="141" t="s">
        <v>467</v>
      </c>
      <c r="C100" s="181"/>
      <c r="D100" s="182"/>
      <c r="E100" s="183"/>
      <c r="F100" s="184"/>
      <c r="G100" s="145"/>
      <c r="H100" s="145"/>
      <c r="I100" s="145"/>
      <c r="J100" s="242">
        <f t="shared" si="15"/>
        <v>0</v>
      </c>
      <c r="K100" s="242"/>
      <c r="L100" s="144"/>
      <c r="M100" s="144"/>
      <c r="N100" s="144"/>
      <c r="O100" s="144"/>
      <c r="P100" s="144"/>
      <c r="Q100" s="144"/>
      <c r="R100" s="144"/>
      <c r="S100" s="144"/>
      <c r="T100" s="144"/>
    </row>
    <row r="101" spans="1:20" ht="69" customHeight="1">
      <c r="A101" s="243" t="s">
        <v>7</v>
      </c>
      <c r="B101" s="244" t="s">
        <v>541</v>
      </c>
      <c r="C101" s="226"/>
      <c r="D101" s="226"/>
      <c r="E101" s="226"/>
      <c r="F101" s="226"/>
      <c r="G101" s="245"/>
      <c r="H101" s="245"/>
      <c r="I101" s="245"/>
      <c r="J101" s="185">
        <f>SUM(K101:T101)</f>
        <v>10489.553</v>
      </c>
      <c r="K101" s="186">
        <f t="shared" ref="K101:T101" si="16">K102+K105</f>
        <v>3232.8339999999998</v>
      </c>
      <c r="L101" s="186">
        <f t="shared" si="16"/>
        <v>2609.846</v>
      </c>
      <c r="M101" s="186">
        <f t="shared" si="16"/>
        <v>0</v>
      </c>
      <c r="N101" s="186">
        <f t="shared" si="16"/>
        <v>716.54399999999998</v>
      </c>
      <c r="O101" s="186">
        <f t="shared" si="16"/>
        <v>488.88400000000001</v>
      </c>
      <c r="P101" s="186">
        <f t="shared" si="16"/>
        <v>1444.951</v>
      </c>
      <c r="Q101" s="186">
        <f t="shared" si="16"/>
        <v>151</v>
      </c>
      <c r="R101" s="186">
        <f t="shared" si="16"/>
        <v>446.49599999999998</v>
      </c>
      <c r="S101" s="186">
        <f t="shared" si="16"/>
        <v>1188.4480000000001</v>
      </c>
      <c r="T101" s="186">
        <f t="shared" si="16"/>
        <v>210.55</v>
      </c>
    </row>
    <row r="102" spans="1:20" s="84" customFormat="1" ht="20.25" hidden="1" customHeight="1" outlineLevel="1">
      <c r="A102" s="172" t="s">
        <v>394</v>
      </c>
      <c r="B102" s="175" t="s">
        <v>393</v>
      </c>
      <c r="C102" s="172"/>
      <c r="D102" s="172"/>
      <c r="E102" s="172"/>
      <c r="F102" s="172"/>
      <c r="G102" s="173"/>
      <c r="H102" s="173"/>
      <c r="I102" s="173"/>
      <c r="J102" s="185">
        <f t="shared" ref="J102:J140" si="17">SUM(K102:T102)</f>
        <v>0</v>
      </c>
      <c r="K102" s="185">
        <f t="shared" ref="K102:T102" si="18">SUM(K103:K104)</f>
        <v>0</v>
      </c>
      <c r="L102" s="185">
        <f t="shared" si="18"/>
        <v>0</v>
      </c>
      <c r="M102" s="185">
        <f t="shared" si="18"/>
        <v>0</v>
      </c>
      <c r="N102" s="185">
        <f t="shared" si="18"/>
        <v>0</v>
      </c>
      <c r="O102" s="185">
        <f t="shared" si="18"/>
        <v>0</v>
      </c>
      <c r="P102" s="185">
        <f t="shared" si="18"/>
        <v>0</v>
      </c>
      <c r="Q102" s="185">
        <f t="shared" si="18"/>
        <v>0</v>
      </c>
      <c r="R102" s="185">
        <f t="shared" si="18"/>
        <v>0</v>
      </c>
      <c r="S102" s="185">
        <f t="shared" si="18"/>
        <v>0</v>
      </c>
      <c r="T102" s="185">
        <f t="shared" si="18"/>
        <v>0</v>
      </c>
    </row>
    <row r="103" spans="1:20" s="80" customFormat="1" ht="18" hidden="1" outlineLevel="1">
      <c r="A103" s="181"/>
      <c r="B103" s="187"/>
      <c r="C103" s="181"/>
      <c r="D103" s="182"/>
      <c r="E103" s="181"/>
      <c r="F103" s="182"/>
      <c r="G103" s="188"/>
      <c r="H103" s="188"/>
      <c r="I103" s="188"/>
      <c r="J103" s="189">
        <f t="shared" si="17"/>
        <v>0</v>
      </c>
      <c r="K103" s="190"/>
      <c r="L103" s="190"/>
      <c r="M103" s="190"/>
      <c r="N103" s="190"/>
      <c r="O103" s="190"/>
      <c r="P103" s="190"/>
      <c r="Q103" s="190"/>
      <c r="R103" s="190"/>
      <c r="S103" s="190"/>
      <c r="T103" s="190"/>
    </row>
    <row r="104" spans="1:20" s="80" customFormat="1" ht="18" hidden="1" outlineLevel="1">
      <c r="A104" s="181"/>
      <c r="B104" s="187"/>
      <c r="C104" s="181"/>
      <c r="D104" s="181"/>
      <c r="E104" s="181"/>
      <c r="F104" s="181"/>
      <c r="G104" s="188"/>
      <c r="H104" s="188"/>
      <c r="I104" s="188"/>
      <c r="J104" s="189">
        <f t="shared" si="17"/>
        <v>0</v>
      </c>
      <c r="K104" s="189"/>
      <c r="L104" s="189"/>
      <c r="M104" s="189"/>
      <c r="N104" s="189"/>
      <c r="O104" s="189"/>
      <c r="P104" s="189"/>
      <c r="Q104" s="189"/>
      <c r="R104" s="189"/>
      <c r="S104" s="189"/>
      <c r="T104" s="189"/>
    </row>
    <row r="105" spans="1:20" s="84" customFormat="1" ht="16.5" collapsed="1">
      <c r="A105" s="172" t="s">
        <v>390</v>
      </c>
      <c r="B105" s="175" t="s">
        <v>389</v>
      </c>
      <c r="C105" s="172"/>
      <c r="D105" s="172"/>
      <c r="E105" s="172"/>
      <c r="F105" s="172"/>
      <c r="G105" s="179"/>
      <c r="H105" s="179"/>
      <c r="I105" s="179"/>
      <c r="J105" s="185">
        <f>SUM(K105:T105)</f>
        <v>10489.553</v>
      </c>
      <c r="K105" s="185">
        <f>SUM(K106:K108)</f>
        <v>3232.8339999999998</v>
      </c>
      <c r="L105" s="185">
        <f t="shared" ref="L105:S105" si="19">SUM(L106:L108)</f>
        <v>2609.846</v>
      </c>
      <c r="M105" s="185">
        <f t="shared" si="19"/>
        <v>0</v>
      </c>
      <c r="N105" s="185">
        <f t="shared" si="19"/>
        <v>716.54399999999998</v>
      </c>
      <c r="O105" s="185">
        <f t="shared" si="19"/>
        <v>488.88400000000001</v>
      </c>
      <c r="P105" s="185">
        <f t="shared" si="19"/>
        <v>1444.951</v>
      </c>
      <c r="Q105" s="185">
        <f t="shared" si="19"/>
        <v>151</v>
      </c>
      <c r="R105" s="185">
        <f t="shared" si="19"/>
        <v>446.49599999999998</v>
      </c>
      <c r="S105" s="185">
        <f t="shared" si="19"/>
        <v>1188.4480000000001</v>
      </c>
      <c r="T105" s="185">
        <f>SUM(T106:T108)</f>
        <v>210.55</v>
      </c>
    </row>
    <row r="106" spans="1:20" s="80" customFormat="1" ht="127.5" customHeight="1">
      <c r="A106" s="181">
        <v>1</v>
      </c>
      <c r="B106" s="206" t="s">
        <v>542</v>
      </c>
      <c r="C106" s="181">
        <v>122</v>
      </c>
      <c r="D106" s="182">
        <v>44249</v>
      </c>
      <c r="E106" s="181">
        <v>701</v>
      </c>
      <c r="F106" s="182">
        <v>44252</v>
      </c>
      <c r="G106" s="212"/>
      <c r="H106" s="212"/>
      <c r="I106" s="212"/>
      <c r="J106" s="189">
        <f>SUM(K106:T106)</f>
        <v>8821.5529999999999</v>
      </c>
      <c r="K106" s="190">
        <v>2725.8339999999998</v>
      </c>
      <c r="L106" s="190">
        <v>2609.846</v>
      </c>
      <c r="M106" s="190">
        <v>0</v>
      </c>
      <c r="N106" s="190">
        <v>716.54399999999998</v>
      </c>
      <c r="O106" s="190">
        <v>487.88400000000001</v>
      </c>
      <c r="P106" s="190">
        <v>1444.951</v>
      </c>
      <c r="Q106" s="190">
        <v>0</v>
      </c>
      <c r="R106" s="190">
        <v>446.49599999999998</v>
      </c>
      <c r="S106" s="190">
        <v>179.44800000000001</v>
      </c>
      <c r="T106" s="190">
        <v>210.55</v>
      </c>
    </row>
    <row r="107" spans="1:20" s="80" customFormat="1" ht="127.5" customHeight="1">
      <c r="A107" s="181">
        <v>2</v>
      </c>
      <c r="B107" s="134" t="s">
        <v>543</v>
      </c>
      <c r="C107" s="181">
        <v>1208</v>
      </c>
      <c r="D107" s="182">
        <v>44550</v>
      </c>
      <c r="E107" s="181">
        <v>5201</v>
      </c>
      <c r="F107" s="182">
        <v>44553</v>
      </c>
      <c r="G107" s="212"/>
      <c r="H107" s="212"/>
      <c r="I107" s="212"/>
      <c r="J107" s="189">
        <f>SUM(K107:T107)</f>
        <v>1668</v>
      </c>
      <c r="K107" s="135">
        <v>507</v>
      </c>
      <c r="L107" s="139">
        <v>0</v>
      </c>
      <c r="M107" s="139">
        <v>0</v>
      </c>
      <c r="N107" s="139">
        <v>0</v>
      </c>
      <c r="O107" s="135">
        <v>1</v>
      </c>
      <c r="P107" s="139">
        <v>0</v>
      </c>
      <c r="Q107" s="135">
        <v>151</v>
      </c>
      <c r="R107" s="139">
        <v>0</v>
      </c>
      <c r="S107" s="135">
        <v>1009</v>
      </c>
      <c r="T107" s="139">
        <v>0</v>
      </c>
    </row>
    <row r="108" spans="1:20" ht="16.5">
      <c r="A108" s="191"/>
      <c r="B108" s="192"/>
      <c r="C108" s="228"/>
      <c r="D108" s="229"/>
      <c r="E108" s="228"/>
      <c r="F108" s="228"/>
      <c r="G108" s="193"/>
      <c r="H108" s="193"/>
      <c r="I108" s="193"/>
      <c r="J108" s="194">
        <f t="shared" si="17"/>
        <v>0</v>
      </c>
      <c r="K108" s="194"/>
      <c r="L108" s="189"/>
      <c r="M108" s="195"/>
      <c r="N108" s="195"/>
      <c r="O108" s="194"/>
      <c r="P108" s="195"/>
      <c r="Q108" s="195"/>
      <c r="R108" s="195"/>
      <c r="S108" s="195"/>
      <c r="T108" s="195"/>
    </row>
    <row r="109" spans="1:20" s="127" customFormat="1" ht="49.5">
      <c r="A109" s="264" t="s">
        <v>29</v>
      </c>
      <c r="B109" s="265" t="s">
        <v>376</v>
      </c>
      <c r="C109" s="266"/>
      <c r="D109" s="266"/>
      <c r="E109" s="266"/>
      <c r="F109" s="266"/>
      <c r="G109" s="200"/>
      <c r="H109" s="200"/>
      <c r="I109" s="200"/>
      <c r="J109" s="267">
        <f t="shared" si="17"/>
        <v>14101.728999999999</v>
      </c>
      <c r="K109" s="268">
        <f>K110</f>
        <v>556.06400000000008</v>
      </c>
      <c r="L109" s="268">
        <f t="shared" ref="L109:T109" si="20">L110</f>
        <v>1570.825</v>
      </c>
      <c r="M109" s="268">
        <f t="shared" si="20"/>
        <v>4178.8</v>
      </c>
      <c r="N109" s="268">
        <f t="shared" si="20"/>
        <v>1516.84</v>
      </c>
      <c r="O109" s="268">
        <f t="shared" si="20"/>
        <v>734</v>
      </c>
      <c r="P109" s="268">
        <f t="shared" si="20"/>
        <v>1061</v>
      </c>
      <c r="Q109" s="268">
        <f t="shared" si="20"/>
        <v>152</v>
      </c>
      <c r="R109" s="268">
        <f t="shared" si="20"/>
        <v>1123.3</v>
      </c>
      <c r="S109" s="268">
        <f t="shared" si="20"/>
        <v>2103.4</v>
      </c>
      <c r="T109" s="268">
        <f t="shared" si="20"/>
        <v>1105.5</v>
      </c>
    </row>
    <row r="110" spans="1:20" s="271" customFormat="1" ht="36.75" customHeight="1">
      <c r="A110" s="264" t="s">
        <v>5</v>
      </c>
      <c r="B110" s="265" t="s">
        <v>377</v>
      </c>
      <c r="C110" s="269"/>
      <c r="D110" s="269"/>
      <c r="E110" s="269"/>
      <c r="F110" s="269"/>
      <c r="G110" s="270"/>
      <c r="H110" s="270"/>
      <c r="I110" s="270"/>
      <c r="J110" s="267">
        <f>SUM(K110:T110)</f>
        <v>14101.728999999999</v>
      </c>
      <c r="K110" s="268">
        <f t="shared" ref="K110:T110" si="21">SUM(K111:K120)</f>
        <v>556.06400000000008</v>
      </c>
      <c r="L110" s="268">
        <f t="shared" si="21"/>
        <v>1570.825</v>
      </c>
      <c r="M110" s="268">
        <f t="shared" si="21"/>
        <v>4178.8</v>
      </c>
      <c r="N110" s="268">
        <f t="shared" si="21"/>
        <v>1516.84</v>
      </c>
      <c r="O110" s="268">
        <f t="shared" si="21"/>
        <v>734</v>
      </c>
      <c r="P110" s="268">
        <f t="shared" si="21"/>
        <v>1061</v>
      </c>
      <c r="Q110" s="268">
        <f t="shared" si="21"/>
        <v>152</v>
      </c>
      <c r="R110" s="268">
        <f t="shared" si="21"/>
        <v>1123.3</v>
      </c>
      <c r="S110" s="268">
        <f t="shared" si="21"/>
        <v>2103.4</v>
      </c>
      <c r="T110" s="268">
        <f t="shared" si="21"/>
        <v>1105.5</v>
      </c>
    </row>
    <row r="111" spans="1:20" s="127" customFormat="1" ht="72">
      <c r="A111" s="272">
        <v>1</v>
      </c>
      <c r="B111" s="273" t="s">
        <v>544</v>
      </c>
      <c r="C111" s="176">
        <v>1090</v>
      </c>
      <c r="D111" s="177">
        <v>44291</v>
      </c>
      <c r="E111" s="176">
        <v>1325</v>
      </c>
      <c r="F111" s="177">
        <v>44299</v>
      </c>
      <c r="G111" s="200"/>
      <c r="H111" s="200"/>
      <c r="I111" s="200"/>
      <c r="J111" s="201">
        <f t="shared" si="17"/>
        <v>19.128999999999998</v>
      </c>
      <c r="K111" s="143">
        <v>11.263999999999999</v>
      </c>
      <c r="L111" s="143">
        <v>3.3250000000000002</v>
      </c>
      <c r="M111" s="178"/>
      <c r="N111" s="143">
        <v>4.54</v>
      </c>
      <c r="O111" s="178"/>
      <c r="P111" s="178"/>
      <c r="Q111" s="178"/>
      <c r="R111" s="178"/>
      <c r="S111" s="178"/>
      <c r="T111" s="178"/>
    </row>
    <row r="112" spans="1:20" s="127" customFormat="1" ht="108">
      <c r="A112" s="272">
        <v>2</v>
      </c>
      <c r="B112" s="273" t="s">
        <v>545</v>
      </c>
      <c r="C112" s="430">
        <v>351</v>
      </c>
      <c r="D112" s="431">
        <v>44323</v>
      </c>
      <c r="E112" s="430">
        <v>1755</v>
      </c>
      <c r="F112" s="431">
        <v>44336</v>
      </c>
      <c r="G112" s="200"/>
      <c r="H112" s="200"/>
      <c r="I112" s="200"/>
      <c r="J112" s="201">
        <f t="shared" si="17"/>
        <v>380</v>
      </c>
      <c r="K112" s="178">
        <v>21</v>
      </c>
      <c r="L112" s="178">
        <v>24</v>
      </c>
      <c r="M112" s="178">
        <v>56</v>
      </c>
      <c r="N112" s="178">
        <v>67</v>
      </c>
      <c r="O112" s="178">
        <v>11</v>
      </c>
      <c r="P112" s="178">
        <v>170</v>
      </c>
      <c r="Q112" s="178">
        <v>0</v>
      </c>
      <c r="R112" s="178">
        <v>31</v>
      </c>
      <c r="S112" s="178">
        <v>0</v>
      </c>
      <c r="T112" s="178">
        <v>0</v>
      </c>
    </row>
    <row r="113" spans="1:20" s="127" customFormat="1" ht="36">
      <c r="A113" s="272">
        <v>3</v>
      </c>
      <c r="B113" s="273" t="s">
        <v>546</v>
      </c>
      <c r="C113" s="430"/>
      <c r="D113" s="431"/>
      <c r="E113" s="430"/>
      <c r="F113" s="431"/>
      <c r="G113" s="200"/>
      <c r="H113" s="200"/>
      <c r="I113" s="200"/>
      <c r="J113" s="201">
        <f t="shared" si="17"/>
        <v>481</v>
      </c>
      <c r="K113" s="178">
        <v>31</v>
      </c>
      <c r="L113" s="178">
        <v>26</v>
      </c>
      <c r="M113" s="178">
        <v>0</v>
      </c>
      <c r="N113" s="178">
        <v>16</v>
      </c>
      <c r="O113" s="178">
        <v>0</v>
      </c>
      <c r="P113" s="178">
        <v>67</v>
      </c>
      <c r="Q113" s="178">
        <v>52</v>
      </c>
      <c r="R113" s="178">
        <v>64</v>
      </c>
      <c r="S113" s="178">
        <v>105</v>
      </c>
      <c r="T113" s="178">
        <v>120</v>
      </c>
    </row>
    <row r="114" spans="1:20" s="127" customFormat="1" ht="36">
      <c r="A114" s="272">
        <v>4</v>
      </c>
      <c r="B114" s="273" t="s">
        <v>547</v>
      </c>
      <c r="C114" s="430"/>
      <c r="D114" s="431"/>
      <c r="E114" s="430"/>
      <c r="F114" s="431"/>
      <c r="G114" s="200"/>
      <c r="H114" s="200"/>
      <c r="I114" s="200"/>
      <c r="J114" s="201">
        <f t="shared" si="17"/>
        <v>2237</v>
      </c>
      <c r="K114" s="178">
        <v>0</v>
      </c>
      <c r="L114" s="178">
        <v>531</v>
      </c>
      <c r="M114" s="178">
        <v>0</v>
      </c>
      <c r="N114" s="178">
        <v>677</v>
      </c>
      <c r="O114" s="178">
        <v>0</v>
      </c>
      <c r="P114" s="178">
        <v>280</v>
      </c>
      <c r="Q114" s="178">
        <v>0</v>
      </c>
      <c r="R114" s="178">
        <v>749</v>
      </c>
      <c r="S114" s="178">
        <v>0</v>
      </c>
      <c r="T114" s="178">
        <v>0</v>
      </c>
    </row>
    <row r="115" spans="1:20" s="127" customFormat="1" ht="54">
      <c r="A115" s="272">
        <v>5</v>
      </c>
      <c r="B115" s="273" t="s">
        <v>548</v>
      </c>
      <c r="C115" s="430"/>
      <c r="D115" s="431"/>
      <c r="E115" s="430"/>
      <c r="F115" s="431"/>
      <c r="G115" s="200"/>
      <c r="H115" s="200"/>
      <c r="I115" s="200"/>
      <c r="J115" s="201">
        <f t="shared" si="17"/>
        <v>2921</v>
      </c>
      <c r="K115" s="178">
        <v>0</v>
      </c>
      <c r="L115" s="178">
        <v>420</v>
      </c>
      <c r="M115" s="178">
        <v>417</v>
      </c>
      <c r="N115" s="178">
        <v>585</v>
      </c>
      <c r="O115" s="178">
        <v>179</v>
      </c>
      <c r="P115" s="178">
        <v>419</v>
      </c>
      <c r="Q115" s="178">
        <v>21</v>
      </c>
      <c r="R115" s="178">
        <v>111</v>
      </c>
      <c r="S115" s="178">
        <v>289</v>
      </c>
      <c r="T115" s="178">
        <v>480</v>
      </c>
    </row>
    <row r="116" spans="1:20" s="127" customFormat="1" ht="54">
      <c r="A116" s="272">
        <v>6</v>
      </c>
      <c r="B116" s="273" t="s">
        <v>549</v>
      </c>
      <c r="C116" s="176">
        <v>366</v>
      </c>
      <c r="D116" s="177">
        <v>44329</v>
      </c>
      <c r="E116" s="176">
        <v>1755</v>
      </c>
      <c r="F116" s="177">
        <v>44336</v>
      </c>
      <c r="G116" s="200"/>
      <c r="H116" s="200"/>
      <c r="I116" s="200"/>
      <c r="J116" s="201">
        <f t="shared" si="17"/>
        <v>1980</v>
      </c>
      <c r="K116" s="178">
        <v>108</v>
      </c>
      <c r="L116" s="178">
        <v>302</v>
      </c>
      <c r="M116" s="178">
        <v>29</v>
      </c>
      <c r="N116" s="178">
        <v>50</v>
      </c>
      <c r="O116" s="178">
        <v>0</v>
      </c>
      <c r="P116" s="178">
        <v>11</v>
      </c>
      <c r="Q116" s="178">
        <v>79</v>
      </c>
      <c r="R116" s="178">
        <v>0</v>
      </c>
      <c r="S116" s="178">
        <v>1401</v>
      </c>
      <c r="T116" s="178">
        <v>0</v>
      </c>
    </row>
    <row r="117" spans="1:20" s="127" customFormat="1" ht="54">
      <c r="A117" s="272">
        <v>7</v>
      </c>
      <c r="B117" s="274" t="s">
        <v>550</v>
      </c>
      <c r="C117" s="176">
        <v>462</v>
      </c>
      <c r="D117" s="177">
        <v>44344</v>
      </c>
      <c r="E117" s="176">
        <v>1900</v>
      </c>
      <c r="F117" s="177">
        <v>44347</v>
      </c>
      <c r="G117" s="200"/>
      <c r="H117" s="200"/>
      <c r="I117" s="200"/>
      <c r="J117" s="201">
        <f t="shared" si="17"/>
        <v>2223.6</v>
      </c>
      <c r="K117" s="178">
        <v>100.8</v>
      </c>
      <c r="L117" s="178">
        <v>200.5</v>
      </c>
      <c r="M117" s="178">
        <v>221.8</v>
      </c>
      <c r="N117" s="178">
        <v>117.3</v>
      </c>
      <c r="O117" s="178">
        <v>544</v>
      </c>
      <c r="P117" s="178">
        <v>114</v>
      </c>
      <c r="Q117" s="178"/>
      <c r="R117" s="178">
        <v>168.3</v>
      </c>
      <c r="S117" s="178">
        <v>308.39999999999998</v>
      </c>
      <c r="T117" s="178">
        <v>448.5</v>
      </c>
    </row>
    <row r="118" spans="1:20" s="127" customFormat="1" ht="90">
      <c r="A118" s="272">
        <v>8</v>
      </c>
      <c r="B118" s="273" t="s">
        <v>551</v>
      </c>
      <c r="C118" s="176">
        <v>706</v>
      </c>
      <c r="D118" s="177">
        <v>44412</v>
      </c>
      <c r="E118" s="176">
        <v>3068</v>
      </c>
      <c r="F118" s="177">
        <v>44414</v>
      </c>
      <c r="G118" s="200"/>
      <c r="H118" s="200"/>
      <c r="I118" s="200"/>
      <c r="J118" s="201">
        <f t="shared" si="17"/>
        <v>466</v>
      </c>
      <c r="K118" s="143">
        <v>284</v>
      </c>
      <c r="L118" s="143">
        <v>64</v>
      </c>
      <c r="M118" s="143">
        <v>61</v>
      </c>
      <c r="N118" s="143">
        <v>0</v>
      </c>
      <c r="O118" s="143">
        <v>0</v>
      </c>
      <c r="P118" s="143">
        <v>0</v>
      </c>
      <c r="Q118" s="143">
        <v>0</v>
      </c>
      <c r="R118" s="143">
        <v>0</v>
      </c>
      <c r="S118" s="143">
        <v>0</v>
      </c>
      <c r="T118" s="143">
        <v>57</v>
      </c>
    </row>
    <row r="119" spans="1:20" s="127" customFormat="1" ht="72">
      <c r="A119" s="272">
        <v>9</v>
      </c>
      <c r="B119" s="273" t="s">
        <v>552</v>
      </c>
      <c r="C119" s="176">
        <v>995</v>
      </c>
      <c r="D119" s="177">
        <v>44498</v>
      </c>
      <c r="E119" s="176">
        <v>4545</v>
      </c>
      <c r="F119" s="177">
        <v>44511</v>
      </c>
      <c r="G119" s="200"/>
      <c r="H119" s="200"/>
      <c r="I119" s="200"/>
      <c r="J119" s="201">
        <f t="shared" si="17"/>
        <v>3394</v>
      </c>
      <c r="K119" s="178"/>
      <c r="L119" s="178"/>
      <c r="M119" s="178">
        <v>3394</v>
      </c>
      <c r="N119" s="178"/>
      <c r="O119" s="178"/>
      <c r="P119" s="178"/>
      <c r="Q119" s="178"/>
      <c r="R119" s="178"/>
      <c r="S119" s="178"/>
      <c r="T119" s="178"/>
    </row>
    <row r="120" spans="1:20" ht="18">
      <c r="A120" s="246"/>
      <c r="B120" s="141"/>
      <c r="C120" s="181"/>
      <c r="D120" s="182"/>
      <c r="E120" s="181"/>
      <c r="F120" s="182"/>
      <c r="G120" s="196"/>
      <c r="H120" s="196"/>
      <c r="I120" s="196"/>
      <c r="J120" s="194"/>
      <c r="K120" s="190"/>
      <c r="L120" s="190"/>
      <c r="M120" s="190"/>
      <c r="N120" s="190"/>
      <c r="O120" s="190"/>
      <c r="P120" s="190"/>
      <c r="Q120" s="190"/>
      <c r="R120" s="190"/>
      <c r="S120" s="190"/>
      <c r="T120" s="190"/>
    </row>
    <row r="121" spans="1:20" s="133" customFormat="1" ht="49.5" hidden="1" outlineLevel="1">
      <c r="A121" s="243" t="s">
        <v>144</v>
      </c>
      <c r="B121" s="247" t="s">
        <v>553</v>
      </c>
      <c r="C121" s="226"/>
      <c r="D121" s="248"/>
      <c r="E121" s="226"/>
      <c r="F121" s="248"/>
      <c r="G121" s="199"/>
      <c r="H121" s="199"/>
      <c r="I121" s="199"/>
      <c r="J121" s="197">
        <f t="shared" si="17"/>
        <v>6520</v>
      </c>
      <c r="K121" s="198">
        <f t="shared" ref="K121:T121" si="22">SUM(K122:K123)</f>
        <v>0</v>
      </c>
      <c r="L121" s="198">
        <f t="shared" si="22"/>
        <v>980</v>
      </c>
      <c r="M121" s="198">
        <f t="shared" si="22"/>
        <v>2000</v>
      </c>
      <c r="N121" s="198">
        <f t="shared" si="22"/>
        <v>0</v>
      </c>
      <c r="O121" s="198">
        <f t="shared" si="22"/>
        <v>1540</v>
      </c>
      <c r="P121" s="198">
        <f t="shared" si="22"/>
        <v>2000</v>
      </c>
      <c r="Q121" s="198">
        <f t="shared" si="22"/>
        <v>0</v>
      </c>
      <c r="R121" s="198">
        <f t="shared" si="22"/>
        <v>0</v>
      </c>
      <c r="S121" s="198">
        <f t="shared" si="22"/>
        <v>0</v>
      </c>
      <c r="T121" s="198">
        <f t="shared" si="22"/>
        <v>0</v>
      </c>
    </row>
    <row r="122" spans="1:20" s="106" customFormat="1" ht="90" hidden="1" outlineLevel="1">
      <c r="A122" s="249">
        <v>1</v>
      </c>
      <c r="B122" s="141" t="s">
        <v>554</v>
      </c>
      <c r="C122" s="228">
        <v>1037</v>
      </c>
      <c r="D122" s="229">
        <v>44508</v>
      </c>
      <c r="E122" s="228">
        <v>4617</v>
      </c>
      <c r="F122" s="229">
        <v>44515</v>
      </c>
      <c r="G122" s="196"/>
      <c r="H122" s="196"/>
      <c r="I122" s="196"/>
      <c r="J122" s="194">
        <f t="shared" si="17"/>
        <v>6520</v>
      </c>
      <c r="K122" s="195"/>
      <c r="L122" s="190">
        <v>980</v>
      </c>
      <c r="M122" s="190">
        <v>2000</v>
      </c>
      <c r="N122" s="195"/>
      <c r="O122" s="190">
        <v>1540</v>
      </c>
      <c r="P122" s="190">
        <v>2000</v>
      </c>
      <c r="Q122" s="195"/>
      <c r="R122" s="195"/>
      <c r="S122" s="195"/>
      <c r="T122" s="195"/>
    </row>
    <row r="123" spans="1:20" s="106" customFormat="1" ht="16.5" hidden="1" outlineLevel="1">
      <c r="A123" s="249"/>
      <c r="B123" s="250"/>
      <c r="C123" s="228"/>
      <c r="D123" s="229"/>
      <c r="E123" s="228"/>
      <c r="F123" s="229"/>
      <c r="G123" s="196"/>
      <c r="H123" s="196"/>
      <c r="I123" s="196"/>
      <c r="J123" s="194"/>
      <c r="K123" s="195"/>
      <c r="L123" s="195"/>
      <c r="M123" s="195"/>
      <c r="N123" s="195"/>
      <c r="O123" s="195"/>
      <c r="P123" s="195"/>
      <c r="Q123" s="195"/>
      <c r="R123" s="195"/>
      <c r="S123" s="195"/>
      <c r="T123" s="195"/>
    </row>
    <row r="124" spans="1:20" s="133" customFormat="1" ht="66" hidden="1" outlineLevel="1">
      <c r="A124" s="243" t="s">
        <v>140</v>
      </c>
      <c r="B124" s="244" t="s">
        <v>555</v>
      </c>
      <c r="C124" s="226"/>
      <c r="D124" s="248"/>
      <c r="E124" s="226"/>
      <c r="F124" s="248"/>
      <c r="G124" s="199"/>
      <c r="H124" s="199"/>
      <c r="I124" s="199"/>
      <c r="J124" s="197">
        <f>SUM(K124:T124)</f>
        <v>296</v>
      </c>
      <c r="K124" s="198">
        <f t="shared" ref="K124:T124" si="23">K125</f>
        <v>0</v>
      </c>
      <c r="L124" s="198">
        <f t="shared" si="23"/>
        <v>0</v>
      </c>
      <c r="M124" s="198">
        <f t="shared" si="23"/>
        <v>0</v>
      </c>
      <c r="N124" s="198">
        <f t="shared" si="23"/>
        <v>0</v>
      </c>
      <c r="O124" s="198">
        <f t="shared" si="23"/>
        <v>0</v>
      </c>
      <c r="P124" s="198">
        <f t="shared" si="23"/>
        <v>0</v>
      </c>
      <c r="Q124" s="198">
        <f t="shared" si="23"/>
        <v>245</v>
      </c>
      <c r="R124" s="198">
        <f t="shared" si="23"/>
        <v>51</v>
      </c>
      <c r="S124" s="198">
        <f t="shared" si="23"/>
        <v>0</v>
      </c>
      <c r="T124" s="198">
        <f t="shared" si="23"/>
        <v>0</v>
      </c>
    </row>
    <row r="125" spans="1:20" s="106" customFormat="1" ht="72" hidden="1" outlineLevel="1">
      <c r="A125" s="249">
        <v>1</v>
      </c>
      <c r="B125" s="134" t="s">
        <v>543</v>
      </c>
      <c r="C125" s="181">
        <v>1208</v>
      </c>
      <c r="D125" s="182">
        <v>44550</v>
      </c>
      <c r="E125" s="181">
        <v>5201</v>
      </c>
      <c r="F125" s="182">
        <v>44553</v>
      </c>
      <c r="G125" s="196"/>
      <c r="H125" s="196"/>
      <c r="I125" s="196"/>
      <c r="J125" s="194">
        <f>SUM(K125:T125)</f>
        <v>296</v>
      </c>
      <c r="K125" s="139">
        <v>0</v>
      </c>
      <c r="L125" s="139">
        <v>0</v>
      </c>
      <c r="M125" s="139">
        <v>0</v>
      </c>
      <c r="N125" s="139">
        <v>0</v>
      </c>
      <c r="O125" s="139">
        <v>0</v>
      </c>
      <c r="P125" s="139">
        <v>0</v>
      </c>
      <c r="Q125" s="135">
        <f>396-151</f>
        <v>245</v>
      </c>
      <c r="R125" s="135">
        <v>51</v>
      </c>
      <c r="S125" s="139">
        <v>0</v>
      </c>
      <c r="T125" s="139">
        <v>0</v>
      </c>
    </row>
    <row r="126" spans="1:20" s="106" customFormat="1" ht="18" hidden="1" outlineLevel="1">
      <c r="A126" s="249"/>
      <c r="B126" s="251"/>
      <c r="C126" s="228"/>
      <c r="D126" s="229"/>
      <c r="E126" s="228"/>
      <c r="F126" s="229"/>
      <c r="G126" s="196"/>
      <c r="H126" s="196"/>
      <c r="I126" s="196"/>
      <c r="J126" s="194">
        <f t="shared" si="17"/>
        <v>0</v>
      </c>
      <c r="K126" s="190"/>
      <c r="L126" s="190"/>
      <c r="M126" s="190"/>
      <c r="N126" s="190"/>
      <c r="O126" s="190"/>
      <c r="P126" s="190"/>
      <c r="Q126" s="190"/>
      <c r="R126" s="190"/>
      <c r="S126" s="190"/>
      <c r="T126" s="190"/>
    </row>
    <row r="127" spans="1:20" s="133" customFormat="1" ht="52.5" collapsed="1">
      <c r="A127" s="243" t="s">
        <v>386</v>
      </c>
      <c r="B127" s="252" t="s">
        <v>556</v>
      </c>
      <c r="C127" s="226"/>
      <c r="D127" s="248"/>
      <c r="E127" s="226"/>
      <c r="F127" s="248"/>
      <c r="G127" s="199"/>
      <c r="H127" s="199"/>
      <c r="I127" s="199"/>
      <c r="J127" s="253">
        <f>SUM(K127:T127)</f>
        <v>-4564.8068999999996</v>
      </c>
      <c r="K127" s="253">
        <f>SUM(K128:K140)</f>
        <v>-295.26400000000001</v>
      </c>
      <c r="L127" s="253">
        <f t="shared" ref="L127:T127" si="24">SUM(L128:L140)</f>
        <v>-67.325000000000003</v>
      </c>
      <c r="M127" s="253">
        <f t="shared" si="24"/>
        <v>-3454.8</v>
      </c>
      <c r="N127" s="253">
        <f t="shared" si="24"/>
        <v>-4.54</v>
      </c>
      <c r="O127" s="253">
        <f t="shared" si="24"/>
        <v>0</v>
      </c>
      <c r="P127" s="253">
        <f t="shared" si="24"/>
        <v>0</v>
      </c>
      <c r="Q127" s="253">
        <f t="shared" si="24"/>
        <v>0</v>
      </c>
      <c r="R127" s="253">
        <f t="shared" si="24"/>
        <v>0</v>
      </c>
      <c r="S127" s="253">
        <f t="shared" si="24"/>
        <v>0</v>
      </c>
      <c r="T127" s="253">
        <f t="shared" si="24"/>
        <v>-742.87789999999984</v>
      </c>
    </row>
    <row r="128" spans="1:20" s="106" customFormat="1" ht="36">
      <c r="A128" s="249">
        <v>1</v>
      </c>
      <c r="B128" s="254" t="s">
        <v>466</v>
      </c>
      <c r="C128" s="228"/>
      <c r="D128" s="229"/>
      <c r="E128" s="228"/>
      <c r="F128" s="229"/>
      <c r="G128" s="196"/>
      <c r="H128" s="196"/>
      <c r="I128" s="196"/>
      <c r="J128" s="242">
        <f t="shared" si="17"/>
        <v>-19.128999999999998</v>
      </c>
      <c r="K128" s="242">
        <v>-11.263999999999999</v>
      </c>
      <c r="L128" s="242">
        <v>-3.3250000000000002</v>
      </c>
      <c r="M128" s="242"/>
      <c r="N128" s="242">
        <v>-4.54</v>
      </c>
      <c r="O128" s="242"/>
      <c r="P128" s="242"/>
      <c r="Q128" s="242"/>
      <c r="R128" s="242"/>
      <c r="S128" s="242"/>
      <c r="T128" s="242"/>
    </row>
    <row r="129" spans="1:20" s="106" customFormat="1" ht="54">
      <c r="A129" s="249">
        <v>2</v>
      </c>
      <c r="B129" s="254" t="s">
        <v>467</v>
      </c>
      <c r="C129" s="228"/>
      <c r="D129" s="229"/>
      <c r="E129" s="228"/>
      <c r="F129" s="229"/>
      <c r="G129" s="196"/>
      <c r="H129" s="196"/>
      <c r="I129" s="196"/>
      <c r="J129" s="242">
        <f t="shared" si="17"/>
        <v>-465.8</v>
      </c>
      <c r="K129" s="242">
        <v>-284</v>
      </c>
      <c r="L129" s="242">
        <v>-64</v>
      </c>
      <c r="M129" s="242">
        <v>-60.8</v>
      </c>
      <c r="N129" s="242"/>
      <c r="O129" s="242"/>
      <c r="P129" s="242"/>
      <c r="Q129" s="242"/>
      <c r="R129" s="242"/>
      <c r="S129" s="242"/>
      <c r="T129" s="242">
        <v>-57</v>
      </c>
    </row>
    <row r="130" spans="1:20" s="106" customFormat="1" ht="36">
      <c r="A130" s="249">
        <v>3</v>
      </c>
      <c r="B130" s="254" t="s">
        <v>468</v>
      </c>
      <c r="C130" s="228"/>
      <c r="D130" s="229"/>
      <c r="E130" s="228"/>
      <c r="F130" s="229"/>
      <c r="G130" s="196"/>
      <c r="H130" s="196"/>
      <c r="I130" s="196"/>
      <c r="J130" s="242">
        <f t="shared" si="17"/>
        <v>-3394</v>
      </c>
      <c r="K130" s="242"/>
      <c r="L130" s="242"/>
      <c r="M130" s="242">
        <v>-3394</v>
      </c>
      <c r="N130" s="242"/>
      <c r="O130" s="242"/>
      <c r="P130" s="242"/>
      <c r="Q130" s="242"/>
      <c r="R130" s="242"/>
      <c r="S130" s="242"/>
      <c r="T130" s="242"/>
    </row>
    <row r="131" spans="1:20" s="106" customFormat="1" ht="36">
      <c r="A131" s="249">
        <v>4</v>
      </c>
      <c r="B131" s="255" t="s">
        <v>557</v>
      </c>
      <c r="C131" s="256"/>
      <c r="D131" s="257"/>
      <c r="E131" s="256"/>
      <c r="F131" s="257"/>
      <c r="G131" s="204"/>
      <c r="H131" s="204"/>
      <c r="I131" s="204"/>
      <c r="J131" s="242">
        <f t="shared" si="17"/>
        <v>-143.7816</v>
      </c>
      <c r="K131" s="258"/>
      <c r="L131" s="258"/>
      <c r="M131" s="258"/>
      <c r="N131" s="258"/>
      <c r="O131" s="258"/>
      <c r="P131" s="258"/>
      <c r="Q131" s="258"/>
      <c r="R131" s="258"/>
      <c r="S131" s="258"/>
      <c r="T131" s="258">
        <f>-45-98.7816</f>
        <v>-143.7816</v>
      </c>
    </row>
    <row r="132" spans="1:20" s="106" customFormat="1" ht="18">
      <c r="A132" s="249">
        <v>5</v>
      </c>
      <c r="B132" s="255" t="s">
        <v>129</v>
      </c>
      <c r="C132" s="256"/>
      <c r="D132" s="257"/>
      <c r="E132" s="256"/>
      <c r="F132" s="257"/>
      <c r="G132" s="204"/>
      <c r="H132" s="204"/>
      <c r="I132" s="204"/>
      <c r="J132" s="242">
        <f t="shared" si="17"/>
        <v>-225.26499999999999</v>
      </c>
      <c r="K132" s="258"/>
      <c r="L132" s="258"/>
      <c r="M132" s="258"/>
      <c r="N132" s="258"/>
      <c r="O132" s="258"/>
      <c r="P132" s="258"/>
      <c r="Q132" s="258"/>
      <c r="R132" s="258"/>
      <c r="S132" s="258"/>
      <c r="T132" s="258">
        <f>-147.035-78.23</f>
        <v>-225.26499999999999</v>
      </c>
    </row>
    <row r="133" spans="1:20" s="106" customFormat="1" ht="18">
      <c r="A133" s="249">
        <v>6</v>
      </c>
      <c r="B133" s="255" t="s">
        <v>131</v>
      </c>
      <c r="C133" s="256"/>
      <c r="D133" s="257"/>
      <c r="E133" s="256"/>
      <c r="F133" s="257"/>
      <c r="G133" s="204"/>
      <c r="H133" s="204"/>
      <c r="I133" s="204"/>
      <c r="J133" s="242">
        <f t="shared" si="17"/>
        <v>-145</v>
      </c>
      <c r="K133" s="258"/>
      <c r="L133" s="258"/>
      <c r="M133" s="258"/>
      <c r="N133" s="258"/>
      <c r="O133" s="258"/>
      <c r="P133" s="258"/>
      <c r="Q133" s="258"/>
      <c r="R133" s="258"/>
      <c r="S133" s="258"/>
      <c r="T133" s="258">
        <v>-145</v>
      </c>
    </row>
    <row r="134" spans="1:20" s="106" customFormat="1" ht="54">
      <c r="A134" s="249">
        <v>7</v>
      </c>
      <c r="B134" s="255" t="s">
        <v>558</v>
      </c>
      <c r="C134" s="256"/>
      <c r="D134" s="257"/>
      <c r="E134" s="256"/>
      <c r="F134" s="257"/>
      <c r="G134" s="204"/>
      <c r="H134" s="204"/>
      <c r="I134" s="204"/>
      <c r="J134" s="242">
        <f t="shared" si="17"/>
        <v>-12</v>
      </c>
      <c r="K134" s="258"/>
      <c r="L134" s="258"/>
      <c r="M134" s="258"/>
      <c r="N134" s="258"/>
      <c r="O134" s="258"/>
      <c r="P134" s="258"/>
      <c r="Q134" s="258"/>
      <c r="R134" s="258"/>
      <c r="S134" s="258"/>
      <c r="T134" s="258">
        <v>-12</v>
      </c>
    </row>
    <row r="135" spans="1:20" s="106" customFormat="1" ht="18">
      <c r="A135" s="249">
        <v>8</v>
      </c>
      <c r="B135" s="255" t="s">
        <v>559</v>
      </c>
      <c r="C135" s="256"/>
      <c r="D135" s="257"/>
      <c r="E135" s="256"/>
      <c r="F135" s="257"/>
      <c r="G135" s="204"/>
      <c r="H135" s="204"/>
      <c r="I135" s="204"/>
      <c r="J135" s="242">
        <f t="shared" si="17"/>
        <v>-10</v>
      </c>
      <c r="K135" s="258"/>
      <c r="L135" s="258"/>
      <c r="M135" s="258"/>
      <c r="N135" s="258"/>
      <c r="O135" s="258"/>
      <c r="P135" s="258"/>
      <c r="Q135" s="258"/>
      <c r="R135" s="258"/>
      <c r="S135" s="258"/>
      <c r="T135" s="258">
        <v>-10</v>
      </c>
    </row>
    <row r="136" spans="1:20" s="106" customFormat="1" ht="54">
      <c r="A136" s="249">
        <v>9</v>
      </c>
      <c r="B136" s="255" t="s">
        <v>575</v>
      </c>
      <c r="C136" s="256"/>
      <c r="D136" s="257"/>
      <c r="E136" s="256"/>
      <c r="F136" s="257"/>
      <c r="G136" s="204"/>
      <c r="H136" s="204"/>
      <c r="I136" s="204"/>
      <c r="J136" s="242">
        <f t="shared" si="17"/>
        <v>-18</v>
      </c>
      <c r="K136" s="258"/>
      <c r="L136" s="258"/>
      <c r="M136" s="258"/>
      <c r="N136" s="258"/>
      <c r="O136" s="258"/>
      <c r="P136" s="258"/>
      <c r="Q136" s="258"/>
      <c r="R136" s="258"/>
      <c r="S136" s="258"/>
      <c r="T136" s="258">
        <v>-18</v>
      </c>
    </row>
    <row r="137" spans="1:20" s="106" customFormat="1" ht="18">
      <c r="A137" s="249">
        <v>10</v>
      </c>
      <c r="B137" s="255" t="s">
        <v>469</v>
      </c>
      <c r="C137" s="256"/>
      <c r="D137" s="257"/>
      <c r="E137" s="256"/>
      <c r="F137" s="257"/>
      <c r="G137" s="204"/>
      <c r="H137" s="204"/>
      <c r="I137" s="204"/>
      <c r="J137" s="242">
        <f t="shared" si="17"/>
        <v>-11.185</v>
      </c>
      <c r="K137" s="258"/>
      <c r="L137" s="258"/>
      <c r="M137" s="258"/>
      <c r="N137" s="258"/>
      <c r="O137" s="258"/>
      <c r="P137" s="258"/>
      <c r="Q137" s="258"/>
      <c r="R137" s="258"/>
      <c r="S137" s="258"/>
      <c r="T137" s="258">
        <v>-11.185</v>
      </c>
    </row>
    <row r="138" spans="1:20" s="106" customFormat="1" ht="54">
      <c r="A138" s="249">
        <v>11</v>
      </c>
      <c r="B138" s="255" t="s">
        <v>451</v>
      </c>
      <c r="C138" s="256"/>
      <c r="D138" s="257"/>
      <c r="E138" s="256"/>
      <c r="F138" s="257"/>
      <c r="G138" s="204"/>
      <c r="H138" s="204"/>
      <c r="I138" s="204"/>
      <c r="J138" s="242">
        <f t="shared" si="17"/>
        <v>-23.3</v>
      </c>
      <c r="K138" s="258"/>
      <c r="L138" s="258"/>
      <c r="M138" s="258"/>
      <c r="N138" s="258"/>
      <c r="O138" s="258"/>
      <c r="P138" s="258"/>
      <c r="Q138" s="258"/>
      <c r="R138" s="258"/>
      <c r="S138" s="258"/>
      <c r="T138" s="258">
        <v>-23.3</v>
      </c>
    </row>
    <row r="139" spans="1:20" s="106" customFormat="1" ht="18">
      <c r="A139" s="249">
        <v>12</v>
      </c>
      <c r="B139" s="255" t="s">
        <v>574</v>
      </c>
      <c r="C139" s="256"/>
      <c r="D139" s="257"/>
      <c r="E139" s="256"/>
      <c r="F139" s="257"/>
      <c r="G139" s="204"/>
      <c r="H139" s="204"/>
      <c r="I139" s="204"/>
      <c r="J139" s="242">
        <f t="shared" si="17"/>
        <v>-95.117400000000004</v>
      </c>
      <c r="K139" s="258"/>
      <c r="L139" s="258"/>
      <c r="M139" s="258"/>
      <c r="N139" s="258"/>
      <c r="O139" s="258"/>
      <c r="P139" s="258"/>
      <c r="Q139" s="258"/>
      <c r="R139" s="258"/>
      <c r="S139" s="258"/>
      <c r="T139" s="258">
        <v>-95.117400000000004</v>
      </c>
    </row>
    <row r="140" spans="1:20" s="106" customFormat="1" ht="36">
      <c r="A140" s="249">
        <v>13</v>
      </c>
      <c r="B140" s="255" t="s">
        <v>573</v>
      </c>
      <c r="C140" s="256"/>
      <c r="D140" s="257"/>
      <c r="E140" s="256"/>
      <c r="F140" s="257"/>
      <c r="G140" s="204"/>
      <c r="H140" s="204"/>
      <c r="I140" s="204"/>
      <c r="J140" s="242">
        <f t="shared" si="17"/>
        <v>-2.2288999999999999</v>
      </c>
      <c r="K140" s="258"/>
      <c r="L140" s="258"/>
      <c r="M140" s="258"/>
      <c r="N140" s="258"/>
      <c r="O140" s="258"/>
      <c r="P140" s="258"/>
      <c r="Q140" s="258"/>
      <c r="R140" s="258"/>
      <c r="S140" s="258"/>
      <c r="T140" s="258">
        <v>-2.2288999999999999</v>
      </c>
    </row>
    <row r="141" spans="1:20" s="133" customFormat="1" ht="17.5">
      <c r="A141" s="259"/>
      <c r="B141" s="260"/>
      <c r="C141" s="261"/>
      <c r="D141" s="262"/>
      <c r="E141" s="261"/>
      <c r="F141" s="262"/>
      <c r="G141" s="202"/>
      <c r="H141" s="202"/>
      <c r="I141" s="202"/>
      <c r="J141" s="203"/>
      <c r="K141" s="263"/>
      <c r="L141" s="263"/>
      <c r="M141" s="263"/>
      <c r="N141" s="263"/>
      <c r="O141" s="263"/>
      <c r="P141" s="263"/>
      <c r="Q141" s="263"/>
      <c r="R141" s="263"/>
      <c r="S141" s="263"/>
      <c r="T141" s="263"/>
    </row>
    <row r="142" spans="1:20" ht="16.5">
      <c r="A142" s="422" t="s">
        <v>385</v>
      </c>
      <c r="B142" s="422"/>
      <c r="C142" s="422"/>
      <c r="D142" s="422"/>
      <c r="E142" s="422"/>
      <c r="F142" s="422"/>
      <c r="G142" s="422"/>
      <c r="H142" s="422"/>
      <c r="I142" s="422"/>
      <c r="J142" s="422"/>
      <c r="K142" s="422"/>
      <c r="L142" s="422"/>
      <c r="M142" s="422"/>
      <c r="N142" s="422"/>
      <c r="O142" s="422"/>
      <c r="P142" s="422"/>
      <c r="Q142" s="422"/>
      <c r="R142" s="422"/>
      <c r="S142" s="422"/>
      <c r="T142" s="422"/>
    </row>
    <row r="143" spans="1:20" s="115" customFormat="1">
      <c r="A143" s="423"/>
      <c r="B143" s="423"/>
      <c r="C143" s="423"/>
      <c r="D143" s="423"/>
      <c r="E143" s="423"/>
      <c r="F143" s="423"/>
      <c r="G143" s="423"/>
      <c r="H143" s="423"/>
      <c r="I143" s="423"/>
      <c r="J143" s="423"/>
      <c r="K143" s="423"/>
      <c r="L143" s="423"/>
      <c r="M143" s="423"/>
      <c r="N143" s="423"/>
      <c r="O143" s="423"/>
      <c r="P143" s="423"/>
      <c r="Q143" s="423"/>
      <c r="R143" s="423"/>
      <c r="S143" s="423"/>
      <c r="T143" s="423"/>
    </row>
    <row r="144" spans="1:20" s="115" customFormat="1" ht="47.25" customHeight="1">
      <c r="A144" s="423"/>
      <c r="B144" s="423"/>
      <c r="C144" s="423"/>
      <c r="D144" s="423"/>
      <c r="E144" s="423"/>
      <c r="F144" s="423"/>
      <c r="G144" s="423"/>
      <c r="H144" s="423"/>
      <c r="I144" s="423"/>
      <c r="J144" s="423"/>
      <c r="K144" s="423"/>
      <c r="L144" s="423"/>
      <c r="M144" s="423"/>
      <c r="N144" s="423"/>
      <c r="O144" s="423"/>
      <c r="P144" s="423"/>
      <c r="Q144" s="423"/>
      <c r="R144" s="423"/>
      <c r="S144" s="423"/>
      <c r="T144" s="423"/>
    </row>
    <row r="155" spans="1:16148" s="71" customFormat="1" ht="16" customHeight="1">
      <c r="A155" s="77"/>
      <c r="B155" s="77"/>
      <c r="C155" s="78"/>
      <c r="D155" s="78"/>
      <c r="E155" s="78"/>
      <c r="F155" s="78"/>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77"/>
      <c r="JZ155" s="77"/>
      <c r="KA155" s="77"/>
      <c r="KB155" s="77"/>
      <c r="KC155" s="77"/>
      <c r="KD155" s="77"/>
      <c r="KE155" s="77"/>
      <c r="KF155" s="77"/>
      <c r="KG155" s="77"/>
      <c r="KH155" s="77"/>
      <c r="KI155" s="77"/>
      <c r="KJ155" s="77"/>
      <c r="KK155" s="77"/>
      <c r="KL155" s="77"/>
      <c r="KM155" s="77"/>
      <c r="KN155" s="77"/>
      <c r="KO155" s="77"/>
      <c r="KP155" s="77"/>
      <c r="KQ155" s="77"/>
      <c r="KR155" s="77"/>
      <c r="KS155" s="77"/>
      <c r="KT155" s="77"/>
      <c r="KU155" s="77"/>
      <c r="KV155" s="77"/>
      <c r="KW155" s="77"/>
      <c r="KX155" s="77"/>
      <c r="KY155" s="77"/>
      <c r="KZ155" s="77"/>
      <c r="LA155" s="77"/>
      <c r="LB155" s="77"/>
      <c r="LC155" s="77"/>
      <c r="LD155" s="77"/>
      <c r="LE155" s="77"/>
      <c r="LF155" s="77"/>
      <c r="LG155" s="77"/>
      <c r="LH155" s="77"/>
      <c r="LI155" s="77"/>
      <c r="LJ155" s="77"/>
      <c r="LK155" s="77"/>
      <c r="LL155" s="77"/>
      <c r="LM155" s="77"/>
      <c r="LN155" s="77"/>
      <c r="LO155" s="77"/>
      <c r="LP155" s="77"/>
      <c r="LQ155" s="77"/>
      <c r="LR155" s="77"/>
      <c r="LS155" s="77"/>
      <c r="LT155" s="77"/>
      <c r="LU155" s="77"/>
      <c r="LV155" s="77"/>
      <c r="LW155" s="77"/>
      <c r="LX155" s="77"/>
      <c r="LY155" s="77"/>
      <c r="LZ155" s="77"/>
      <c r="MA155" s="77"/>
      <c r="MB155" s="77"/>
      <c r="MC155" s="77"/>
      <c r="MD155" s="77"/>
      <c r="ME155" s="77"/>
      <c r="MF155" s="77"/>
      <c r="MG155" s="77"/>
      <c r="MH155" s="77"/>
      <c r="MI155" s="77"/>
      <c r="MJ155" s="77"/>
      <c r="MK155" s="77"/>
      <c r="ML155" s="77"/>
      <c r="MM155" s="77"/>
      <c r="MN155" s="77"/>
      <c r="MO155" s="77"/>
      <c r="MP155" s="77"/>
      <c r="MQ155" s="77"/>
      <c r="MR155" s="77"/>
      <c r="MS155" s="77"/>
      <c r="MT155" s="77"/>
      <c r="MU155" s="77"/>
      <c r="MV155" s="77"/>
      <c r="MW155" s="77"/>
      <c r="MX155" s="77"/>
      <c r="MY155" s="77"/>
      <c r="MZ155" s="77"/>
      <c r="NA155" s="77"/>
      <c r="NB155" s="77"/>
      <c r="NC155" s="77"/>
      <c r="ND155" s="77"/>
      <c r="NE155" s="77"/>
      <c r="NF155" s="77"/>
      <c r="NG155" s="77"/>
      <c r="NH155" s="77"/>
      <c r="NI155" s="77"/>
      <c r="NJ155" s="77"/>
      <c r="NK155" s="77"/>
      <c r="NL155" s="77"/>
      <c r="NM155" s="77"/>
      <c r="NN155" s="77"/>
      <c r="NO155" s="77"/>
      <c r="NP155" s="77"/>
      <c r="NQ155" s="77"/>
      <c r="NR155" s="77"/>
      <c r="NS155" s="77"/>
      <c r="NT155" s="77"/>
      <c r="NU155" s="77"/>
      <c r="NV155" s="77"/>
      <c r="NW155" s="77"/>
      <c r="NX155" s="77"/>
      <c r="NY155" s="77"/>
      <c r="NZ155" s="77"/>
      <c r="OA155" s="77"/>
      <c r="OB155" s="77"/>
      <c r="OC155" s="77"/>
      <c r="OD155" s="77"/>
      <c r="OE155" s="77"/>
      <c r="OF155" s="77"/>
      <c r="OG155" s="77"/>
      <c r="OH155" s="77"/>
      <c r="OI155" s="77"/>
      <c r="OJ155" s="77"/>
      <c r="OK155" s="77"/>
      <c r="OL155" s="77"/>
      <c r="OM155" s="77"/>
      <c r="ON155" s="77"/>
      <c r="OO155" s="77"/>
      <c r="OP155" s="77"/>
      <c r="OQ155" s="77"/>
      <c r="OR155" s="77"/>
      <c r="OS155" s="77"/>
      <c r="OT155" s="77"/>
      <c r="OU155" s="77"/>
      <c r="OV155" s="77"/>
      <c r="OW155" s="77"/>
      <c r="OX155" s="77"/>
      <c r="OY155" s="77"/>
      <c r="OZ155" s="77"/>
      <c r="PA155" s="77"/>
      <c r="PB155" s="77"/>
      <c r="PC155" s="77"/>
      <c r="PD155" s="77"/>
      <c r="PE155" s="77"/>
      <c r="PF155" s="77"/>
      <c r="PG155" s="77"/>
      <c r="PH155" s="77"/>
      <c r="PI155" s="77"/>
      <c r="PJ155" s="77"/>
      <c r="PK155" s="77"/>
      <c r="PL155" s="77"/>
      <c r="PM155" s="77"/>
      <c r="PN155" s="77"/>
      <c r="PO155" s="77"/>
      <c r="PP155" s="77"/>
      <c r="PQ155" s="77"/>
      <c r="PR155" s="77"/>
      <c r="PS155" s="77"/>
      <c r="PT155" s="77"/>
      <c r="PU155" s="77"/>
      <c r="PV155" s="77"/>
      <c r="PW155" s="77"/>
      <c r="PX155" s="77"/>
      <c r="PY155" s="77"/>
      <c r="PZ155" s="77"/>
      <c r="QA155" s="77"/>
      <c r="QB155" s="77"/>
      <c r="QC155" s="77"/>
      <c r="QD155" s="77"/>
      <c r="QE155" s="77"/>
      <c r="QF155" s="77"/>
      <c r="QG155" s="77"/>
      <c r="QH155" s="77"/>
      <c r="QI155" s="77"/>
      <c r="QJ155" s="77"/>
      <c r="QK155" s="77"/>
      <c r="QL155" s="77"/>
      <c r="QM155" s="77"/>
      <c r="QN155" s="77"/>
      <c r="QO155" s="77"/>
      <c r="QP155" s="77"/>
      <c r="QQ155" s="77"/>
      <c r="QR155" s="77"/>
      <c r="QS155" s="77"/>
      <c r="QT155" s="77"/>
      <c r="QU155" s="77"/>
      <c r="QV155" s="77"/>
      <c r="QW155" s="77"/>
      <c r="QX155" s="77"/>
      <c r="QY155" s="77"/>
      <c r="QZ155" s="77"/>
      <c r="RA155" s="77"/>
      <c r="RB155" s="77"/>
      <c r="RC155" s="77"/>
      <c r="RD155" s="77"/>
      <c r="RE155" s="77"/>
      <c r="RF155" s="77"/>
      <c r="RG155" s="77"/>
      <c r="RH155" s="77"/>
      <c r="RI155" s="77"/>
      <c r="RJ155" s="77"/>
      <c r="RK155" s="77"/>
      <c r="RL155" s="77"/>
      <c r="RM155" s="77"/>
      <c r="RN155" s="77"/>
      <c r="RO155" s="77"/>
      <c r="RP155" s="77"/>
      <c r="RQ155" s="77"/>
      <c r="RR155" s="77"/>
      <c r="RS155" s="77"/>
      <c r="RT155" s="77"/>
      <c r="RU155" s="77"/>
      <c r="RV155" s="77"/>
      <c r="RW155" s="77"/>
      <c r="RX155" s="77"/>
      <c r="RY155" s="77"/>
      <c r="RZ155" s="77"/>
      <c r="SA155" s="77"/>
      <c r="SB155" s="77"/>
      <c r="SC155" s="77"/>
      <c r="SD155" s="77"/>
      <c r="SE155" s="77"/>
      <c r="SF155" s="77"/>
      <c r="SG155" s="77"/>
      <c r="SH155" s="77"/>
      <c r="SI155" s="77"/>
      <c r="SJ155" s="77"/>
      <c r="SK155" s="77"/>
      <c r="SL155" s="77"/>
      <c r="SM155" s="77"/>
      <c r="SN155" s="77"/>
      <c r="SO155" s="77"/>
      <c r="SP155" s="77"/>
      <c r="SQ155" s="77"/>
      <c r="SR155" s="77"/>
      <c r="SS155" s="77"/>
      <c r="ST155" s="77"/>
      <c r="SU155" s="77"/>
      <c r="SV155" s="77"/>
      <c r="SW155" s="77"/>
      <c r="SX155" s="77"/>
      <c r="SY155" s="77"/>
      <c r="SZ155" s="77"/>
      <c r="TA155" s="77"/>
      <c r="TB155" s="77"/>
      <c r="TC155" s="77"/>
      <c r="TD155" s="77"/>
      <c r="TE155" s="77"/>
      <c r="TF155" s="77"/>
      <c r="TG155" s="77"/>
      <c r="TH155" s="77"/>
      <c r="TI155" s="77"/>
      <c r="TJ155" s="77"/>
      <c r="TK155" s="77"/>
      <c r="TL155" s="77"/>
      <c r="TM155" s="77"/>
      <c r="TN155" s="77"/>
      <c r="TO155" s="77"/>
      <c r="TP155" s="77"/>
      <c r="TQ155" s="77"/>
      <c r="TR155" s="77"/>
      <c r="TS155" s="77"/>
      <c r="TT155" s="77"/>
      <c r="TU155" s="77"/>
      <c r="TV155" s="77"/>
      <c r="TW155" s="77"/>
      <c r="TX155" s="77"/>
      <c r="TY155" s="77"/>
      <c r="TZ155" s="77"/>
      <c r="UA155" s="77"/>
      <c r="UB155" s="77"/>
      <c r="UC155" s="77"/>
      <c r="UD155" s="77"/>
      <c r="UE155" s="77"/>
      <c r="UF155" s="77"/>
      <c r="UG155" s="77"/>
      <c r="UH155" s="77"/>
      <c r="UI155" s="77"/>
      <c r="UJ155" s="77"/>
      <c r="UK155" s="77"/>
      <c r="UL155" s="77"/>
      <c r="UM155" s="77"/>
      <c r="UN155" s="77"/>
      <c r="UO155" s="77"/>
      <c r="UP155" s="77"/>
      <c r="UQ155" s="77"/>
      <c r="UR155" s="77"/>
      <c r="US155" s="77"/>
      <c r="UT155" s="77"/>
      <c r="UU155" s="77"/>
      <c r="UV155" s="77"/>
      <c r="UW155" s="77"/>
      <c r="UX155" s="77"/>
      <c r="UY155" s="77"/>
      <c r="UZ155" s="77"/>
      <c r="VA155" s="77"/>
      <c r="VB155" s="77"/>
      <c r="VC155" s="77"/>
      <c r="VD155" s="77"/>
      <c r="VE155" s="77"/>
      <c r="VF155" s="77"/>
      <c r="VG155" s="77"/>
      <c r="VH155" s="77"/>
      <c r="VI155" s="77"/>
      <c r="VJ155" s="77"/>
      <c r="VK155" s="77"/>
      <c r="VL155" s="77"/>
      <c r="VM155" s="77"/>
      <c r="VN155" s="77"/>
      <c r="VO155" s="77"/>
      <c r="VP155" s="77"/>
      <c r="VQ155" s="77"/>
      <c r="VR155" s="77"/>
      <c r="VS155" s="77"/>
      <c r="VT155" s="77"/>
      <c r="VU155" s="77"/>
      <c r="VV155" s="77"/>
      <c r="VW155" s="77"/>
      <c r="VX155" s="77"/>
      <c r="VY155" s="77"/>
      <c r="VZ155" s="77"/>
      <c r="WA155" s="77"/>
      <c r="WB155" s="77"/>
      <c r="WC155" s="77"/>
      <c r="WD155" s="77"/>
      <c r="WE155" s="77"/>
      <c r="WF155" s="77"/>
      <c r="WG155" s="77"/>
      <c r="WH155" s="77"/>
      <c r="WI155" s="77"/>
      <c r="WJ155" s="77"/>
      <c r="WK155" s="77"/>
      <c r="WL155" s="77"/>
      <c r="WM155" s="77"/>
      <c r="WN155" s="77"/>
      <c r="WO155" s="77"/>
      <c r="WP155" s="77"/>
      <c r="WQ155" s="77"/>
      <c r="WR155" s="77"/>
      <c r="WS155" s="77"/>
      <c r="WT155" s="77"/>
      <c r="WU155" s="77"/>
      <c r="WV155" s="77"/>
      <c r="WW155" s="77"/>
      <c r="WX155" s="77"/>
      <c r="WY155" s="77"/>
      <c r="WZ155" s="77"/>
      <c r="XA155" s="77"/>
      <c r="XB155" s="77"/>
      <c r="XC155" s="77"/>
      <c r="XD155" s="77"/>
      <c r="XE155" s="77"/>
      <c r="XF155" s="77"/>
      <c r="XG155" s="77"/>
      <c r="XH155" s="77"/>
      <c r="XI155" s="77"/>
      <c r="XJ155" s="77"/>
      <c r="XK155" s="77"/>
      <c r="XL155" s="77"/>
      <c r="XM155" s="77"/>
      <c r="XN155" s="77"/>
      <c r="XO155" s="77"/>
      <c r="XP155" s="77"/>
      <c r="XQ155" s="77"/>
      <c r="XR155" s="77"/>
      <c r="XS155" s="77"/>
      <c r="XT155" s="77"/>
      <c r="XU155" s="77"/>
      <c r="XV155" s="77"/>
      <c r="XW155" s="77"/>
      <c r="XX155" s="77"/>
      <c r="XY155" s="77"/>
      <c r="XZ155" s="77"/>
      <c r="YA155" s="77"/>
      <c r="YB155" s="77"/>
      <c r="YC155" s="77"/>
      <c r="YD155" s="77"/>
      <c r="YE155" s="77"/>
      <c r="YF155" s="77"/>
      <c r="YG155" s="77"/>
      <c r="YH155" s="77"/>
      <c r="YI155" s="77"/>
      <c r="YJ155" s="77"/>
      <c r="YK155" s="77"/>
      <c r="YL155" s="77"/>
      <c r="YM155" s="77"/>
      <c r="YN155" s="77"/>
      <c r="YO155" s="77"/>
      <c r="YP155" s="77"/>
      <c r="YQ155" s="77"/>
      <c r="YR155" s="77"/>
      <c r="YS155" s="77"/>
      <c r="YT155" s="77"/>
      <c r="YU155" s="77"/>
      <c r="YV155" s="77"/>
      <c r="YW155" s="77"/>
      <c r="YX155" s="77"/>
      <c r="YY155" s="77"/>
      <c r="YZ155" s="77"/>
      <c r="ZA155" s="77"/>
      <c r="ZB155" s="77"/>
      <c r="ZC155" s="77"/>
      <c r="ZD155" s="77"/>
      <c r="ZE155" s="77"/>
      <c r="ZF155" s="77"/>
      <c r="ZG155" s="77"/>
      <c r="ZH155" s="77"/>
      <c r="ZI155" s="77"/>
      <c r="ZJ155" s="77"/>
      <c r="ZK155" s="77"/>
      <c r="ZL155" s="77"/>
      <c r="ZM155" s="77"/>
      <c r="ZN155" s="77"/>
      <c r="ZO155" s="77"/>
      <c r="ZP155" s="77"/>
      <c r="ZQ155" s="77"/>
      <c r="ZR155" s="77"/>
      <c r="ZS155" s="77"/>
      <c r="ZT155" s="77"/>
      <c r="ZU155" s="77"/>
      <c r="ZV155" s="77"/>
      <c r="ZW155" s="77"/>
      <c r="ZX155" s="77"/>
      <c r="ZY155" s="77"/>
      <c r="ZZ155" s="77"/>
      <c r="AAA155" s="77"/>
      <c r="AAB155" s="77"/>
      <c r="AAC155" s="77"/>
      <c r="AAD155" s="77"/>
      <c r="AAE155" s="77"/>
      <c r="AAF155" s="77"/>
      <c r="AAG155" s="77"/>
      <c r="AAH155" s="77"/>
      <c r="AAI155" s="77"/>
      <c r="AAJ155" s="77"/>
      <c r="AAK155" s="77"/>
      <c r="AAL155" s="77"/>
      <c r="AAM155" s="77"/>
      <c r="AAN155" s="77"/>
      <c r="AAO155" s="77"/>
      <c r="AAP155" s="77"/>
      <c r="AAQ155" s="77"/>
      <c r="AAR155" s="77"/>
      <c r="AAS155" s="77"/>
      <c r="AAT155" s="77"/>
      <c r="AAU155" s="77"/>
      <c r="AAV155" s="77"/>
      <c r="AAW155" s="77"/>
      <c r="AAX155" s="77"/>
      <c r="AAY155" s="77"/>
      <c r="AAZ155" s="77"/>
      <c r="ABA155" s="77"/>
      <c r="ABB155" s="77"/>
      <c r="ABC155" s="77"/>
      <c r="ABD155" s="77"/>
      <c r="ABE155" s="77"/>
      <c r="ABF155" s="77"/>
      <c r="ABG155" s="77"/>
      <c r="ABH155" s="77"/>
      <c r="ABI155" s="77"/>
      <c r="ABJ155" s="77"/>
      <c r="ABK155" s="77"/>
      <c r="ABL155" s="77"/>
      <c r="ABM155" s="77"/>
      <c r="ABN155" s="77"/>
      <c r="ABO155" s="77"/>
      <c r="ABP155" s="77"/>
      <c r="ABQ155" s="77"/>
      <c r="ABR155" s="77"/>
      <c r="ABS155" s="77"/>
      <c r="ABT155" s="77"/>
      <c r="ABU155" s="77"/>
      <c r="ABV155" s="77"/>
      <c r="ABW155" s="77"/>
      <c r="ABX155" s="77"/>
      <c r="ABY155" s="77"/>
      <c r="ABZ155" s="77"/>
      <c r="ACA155" s="77"/>
      <c r="ACB155" s="77"/>
      <c r="ACC155" s="77"/>
      <c r="ACD155" s="77"/>
      <c r="ACE155" s="77"/>
      <c r="ACF155" s="77"/>
      <c r="ACG155" s="77"/>
      <c r="ACH155" s="77"/>
      <c r="ACI155" s="77"/>
      <c r="ACJ155" s="77"/>
      <c r="ACK155" s="77"/>
      <c r="ACL155" s="77"/>
      <c r="ACM155" s="77"/>
      <c r="ACN155" s="77"/>
      <c r="ACO155" s="77"/>
      <c r="ACP155" s="77"/>
      <c r="ACQ155" s="77"/>
      <c r="ACR155" s="77"/>
      <c r="ACS155" s="77"/>
      <c r="ACT155" s="77"/>
      <c r="ACU155" s="77"/>
      <c r="ACV155" s="77"/>
      <c r="ACW155" s="77"/>
      <c r="ACX155" s="77"/>
      <c r="ACY155" s="77"/>
      <c r="ACZ155" s="77"/>
      <c r="ADA155" s="77"/>
      <c r="ADB155" s="77"/>
      <c r="ADC155" s="77"/>
      <c r="ADD155" s="77"/>
      <c r="ADE155" s="77"/>
      <c r="ADF155" s="77"/>
      <c r="ADG155" s="77"/>
      <c r="ADH155" s="77"/>
      <c r="ADI155" s="77"/>
      <c r="ADJ155" s="77"/>
      <c r="ADK155" s="77"/>
      <c r="ADL155" s="77"/>
      <c r="ADM155" s="77"/>
      <c r="ADN155" s="77"/>
      <c r="ADO155" s="77"/>
      <c r="ADP155" s="77"/>
      <c r="ADQ155" s="77"/>
      <c r="ADR155" s="77"/>
      <c r="ADS155" s="77"/>
      <c r="ADT155" s="77"/>
      <c r="ADU155" s="77"/>
      <c r="ADV155" s="77"/>
      <c r="ADW155" s="77"/>
      <c r="ADX155" s="77"/>
      <c r="ADY155" s="77"/>
      <c r="ADZ155" s="77"/>
      <c r="AEA155" s="77"/>
      <c r="AEB155" s="77"/>
      <c r="AEC155" s="77"/>
      <c r="AED155" s="77"/>
      <c r="AEE155" s="77"/>
      <c r="AEF155" s="77"/>
      <c r="AEG155" s="77"/>
      <c r="AEH155" s="77"/>
      <c r="AEI155" s="77"/>
      <c r="AEJ155" s="77"/>
      <c r="AEK155" s="77"/>
      <c r="AEL155" s="77"/>
      <c r="AEM155" s="77"/>
      <c r="AEN155" s="77"/>
      <c r="AEO155" s="77"/>
      <c r="AEP155" s="77"/>
      <c r="AEQ155" s="77"/>
      <c r="AER155" s="77"/>
      <c r="AES155" s="77"/>
      <c r="AET155" s="77"/>
      <c r="AEU155" s="77"/>
      <c r="AEV155" s="77"/>
      <c r="AEW155" s="77"/>
      <c r="AEX155" s="77"/>
      <c r="AEY155" s="77"/>
      <c r="AEZ155" s="77"/>
      <c r="AFA155" s="77"/>
      <c r="AFB155" s="77"/>
      <c r="AFC155" s="77"/>
      <c r="AFD155" s="77"/>
      <c r="AFE155" s="77"/>
      <c r="AFF155" s="77"/>
      <c r="AFG155" s="77"/>
      <c r="AFH155" s="77"/>
      <c r="AFI155" s="77"/>
      <c r="AFJ155" s="77"/>
      <c r="AFK155" s="77"/>
      <c r="AFL155" s="77"/>
      <c r="AFM155" s="77"/>
      <c r="AFN155" s="77"/>
      <c r="AFO155" s="77"/>
      <c r="AFP155" s="77"/>
      <c r="AFQ155" s="77"/>
      <c r="AFR155" s="77"/>
      <c r="AFS155" s="77"/>
      <c r="AFT155" s="77"/>
      <c r="AFU155" s="77"/>
      <c r="AFV155" s="77"/>
      <c r="AFW155" s="77"/>
      <c r="AFX155" s="77"/>
      <c r="AFY155" s="77"/>
      <c r="AFZ155" s="77"/>
      <c r="AGA155" s="77"/>
      <c r="AGB155" s="77"/>
      <c r="AGC155" s="77"/>
      <c r="AGD155" s="77"/>
      <c r="AGE155" s="77"/>
      <c r="AGF155" s="77"/>
      <c r="AGG155" s="77"/>
      <c r="AGH155" s="77"/>
      <c r="AGI155" s="77"/>
      <c r="AGJ155" s="77"/>
      <c r="AGK155" s="77"/>
      <c r="AGL155" s="77"/>
      <c r="AGM155" s="77"/>
      <c r="AGN155" s="77"/>
      <c r="AGO155" s="77"/>
      <c r="AGP155" s="77"/>
      <c r="AGQ155" s="77"/>
      <c r="AGR155" s="77"/>
      <c r="AGS155" s="77"/>
      <c r="AGT155" s="77"/>
      <c r="AGU155" s="77"/>
      <c r="AGV155" s="77"/>
      <c r="AGW155" s="77"/>
      <c r="AGX155" s="77"/>
      <c r="AGY155" s="77"/>
      <c r="AGZ155" s="77"/>
      <c r="AHA155" s="77"/>
      <c r="AHB155" s="77"/>
      <c r="AHC155" s="77"/>
      <c r="AHD155" s="77"/>
      <c r="AHE155" s="77"/>
      <c r="AHF155" s="77"/>
      <c r="AHG155" s="77"/>
      <c r="AHH155" s="77"/>
      <c r="AHI155" s="77"/>
      <c r="AHJ155" s="77"/>
      <c r="AHK155" s="77"/>
      <c r="AHL155" s="77"/>
      <c r="AHM155" s="77"/>
      <c r="AHN155" s="77"/>
      <c r="AHO155" s="77"/>
      <c r="AHP155" s="77"/>
      <c r="AHQ155" s="77"/>
      <c r="AHR155" s="77"/>
      <c r="AHS155" s="77"/>
      <c r="AHT155" s="77"/>
      <c r="AHU155" s="77"/>
      <c r="AHV155" s="77"/>
      <c r="AHW155" s="77"/>
      <c r="AHX155" s="77"/>
      <c r="AHY155" s="77"/>
      <c r="AHZ155" s="77"/>
      <c r="AIA155" s="77"/>
      <c r="AIB155" s="77"/>
      <c r="AIC155" s="77"/>
      <c r="AID155" s="77"/>
      <c r="AIE155" s="77"/>
      <c r="AIF155" s="77"/>
      <c r="AIG155" s="77"/>
      <c r="AIH155" s="77"/>
      <c r="AII155" s="77"/>
      <c r="AIJ155" s="77"/>
      <c r="AIK155" s="77"/>
      <c r="AIL155" s="77"/>
      <c r="AIM155" s="77"/>
      <c r="AIN155" s="77"/>
      <c r="AIO155" s="77"/>
      <c r="AIP155" s="77"/>
      <c r="AIQ155" s="77"/>
      <c r="AIR155" s="77"/>
      <c r="AIS155" s="77"/>
      <c r="AIT155" s="77"/>
      <c r="AIU155" s="77"/>
      <c r="AIV155" s="77"/>
      <c r="AIW155" s="77"/>
      <c r="AIX155" s="77"/>
      <c r="AIY155" s="77"/>
      <c r="AIZ155" s="77"/>
      <c r="AJA155" s="77"/>
      <c r="AJB155" s="77"/>
      <c r="AJC155" s="77"/>
      <c r="AJD155" s="77"/>
      <c r="AJE155" s="77"/>
      <c r="AJF155" s="77"/>
      <c r="AJG155" s="77"/>
      <c r="AJH155" s="77"/>
      <c r="AJI155" s="77"/>
      <c r="AJJ155" s="77"/>
      <c r="AJK155" s="77"/>
      <c r="AJL155" s="77"/>
      <c r="AJM155" s="77"/>
      <c r="AJN155" s="77"/>
      <c r="AJO155" s="77"/>
      <c r="AJP155" s="77"/>
      <c r="AJQ155" s="77"/>
      <c r="AJR155" s="77"/>
      <c r="AJS155" s="77"/>
      <c r="AJT155" s="77"/>
      <c r="AJU155" s="77"/>
      <c r="AJV155" s="77"/>
      <c r="AJW155" s="77"/>
      <c r="AJX155" s="77"/>
      <c r="AJY155" s="77"/>
      <c r="AJZ155" s="77"/>
      <c r="AKA155" s="77"/>
      <c r="AKB155" s="77"/>
      <c r="AKC155" s="77"/>
      <c r="AKD155" s="77"/>
      <c r="AKE155" s="77"/>
      <c r="AKF155" s="77"/>
      <c r="AKG155" s="77"/>
      <c r="AKH155" s="77"/>
      <c r="AKI155" s="77"/>
      <c r="AKJ155" s="77"/>
      <c r="AKK155" s="77"/>
      <c r="AKL155" s="77"/>
      <c r="AKM155" s="77"/>
      <c r="AKN155" s="77"/>
      <c r="AKO155" s="77"/>
      <c r="AKP155" s="77"/>
      <c r="AKQ155" s="77"/>
      <c r="AKR155" s="77"/>
      <c r="AKS155" s="77"/>
      <c r="AKT155" s="77"/>
      <c r="AKU155" s="77"/>
      <c r="AKV155" s="77"/>
      <c r="AKW155" s="77"/>
      <c r="AKX155" s="77"/>
      <c r="AKY155" s="77"/>
      <c r="AKZ155" s="77"/>
      <c r="ALA155" s="77"/>
      <c r="ALB155" s="77"/>
      <c r="ALC155" s="77"/>
      <c r="ALD155" s="77"/>
      <c r="ALE155" s="77"/>
      <c r="ALF155" s="77"/>
      <c r="ALG155" s="77"/>
      <c r="ALH155" s="77"/>
      <c r="ALI155" s="77"/>
      <c r="ALJ155" s="77"/>
      <c r="ALK155" s="77"/>
      <c r="ALL155" s="77"/>
      <c r="ALM155" s="77"/>
      <c r="ALN155" s="77"/>
      <c r="ALO155" s="77"/>
      <c r="ALP155" s="77"/>
      <c r="ALQ155" s="77"/>
      <c r="ALR155" s="77"/>
      <c r="ALS155" s="77"/>
      <c r="ALT155" s="77"/>
      <c r="ALU155" s="77"/>
      <c r="ALV155" s="77"/>
      <c r="ALW155" s="77"/>
      <c r="ALX155" s="77"/>
      <c r="ALY155" s="77"/>
      <c r="ALZ155" s="77"/>
      <c r="AMA155" s="77"/>
      <c r="AMB155" s="77"/>
      <c r="AMC155" s="77"/>
      <c r="AMD155" s="77"/>
      <c r="AME155" s="77"/>
      <c r="AMF155" s="77"/>
      <c r="AMG155" s="77"/>
      <c r="AMH155" s="77"/>
      <c r="AMI155" s="77"/>
      <c r="AMJ155" s="77"/>
      <c r="AMK155" s="77"/>
      <c r="AML155" s="77"/>
      <c r="AMM155" s="77"/>
      <c r="AMN155" s="77"/>
      <c r="AMO155" s="77"/>
      <c r="AMP155" s="77"/>
      <c r="AMQ155" s="77"/>
      <c r="AMR155" s="77"/>
      <c r="AMS155" s="77"/>
      <c r="AMT155" s="77"/>
      <c r="AMU155" s="77"/>
      <c r="AMV155" s="77"/>
      <c r="AMW155" s="77"/>
      <c r="AMX155" s="77"/>
      <c r="AMY155" s="77"/>
      <c r="AMZ155" s="77"/>
      <c r="ANA155" s="77"/>
      <c r="ANB155" s="77"/>
      <c r="ANC155" s="77"/>
      <c r="AND155" s="77"/>
      <c r="ANE155" s="77"/>
      <c r="ANF155" s="77"/>
      <c r="ANG155" s="77"/>
      <c r="ANH155" s="77"/>
      <c r="ANI155" s="77"/>
      <c r="ANJ155" s="77"/>
      <c r="ANK155" s="77"/>
      <c r="ANL155" s="77"/>
      <c r="ANM155" s="77"/>
      <c r="ANN155" s="77"/>
      <c r="ANO155" s="77"/>
      <c r="ANP155" s="77"/>
      <c r="ANQ155" s="77"/>
      <c r="ANR155" s="77"/>
      <c r="ANS155" s="77"/>
      <c r="ANT155" s="77"/>
      <c r="ANU155" s="77"/>
      <c r="ANV155" s="77"/>
      <c r="ANW155" s="77"/>
      <c r="ANX155" s="77"/>
      <c r="ANY155" s="77"/>
      <c r="ANZ155" s="77"/>
      <c r="AOA155" s="77"/>
      <c r="AOB155" s="77"/>
      <c r="AOC155" s="77"/>
      <c r="AOD155" s="77"/>
      <c r="AOE155" s="77"/>
      <c r="AOF155" s="77"/>
      <c r="AOG155" s="77"/>
      <c r="AOH155" s="77"/>
      <c r="AOI155" s="77"/>
      <c r="AOJ155" s="77"/>
      <c r="AOK155" s="77"/>
      <c r="AOL155" s="77"/>
      <c r="AOM155" s="77"/>
      <c r="AON155" s="77"/>
      <c r="AOO155" s="77"/>
      <c r="AOP155" s="77"/>
      <c r="AOQ155" s="77"/>
      <c r="AOR155" s="77"/>
      <c r="AOS155" s="77"/>
      <c r="AOT155" s="77"/>
      <c r="AOU155" s="77"/>
      <c r="AOV155" s="77"/>
      <c r="AOW155" s="77"/>
      <c r="AOX155" s="77"/>
      <c r="AOY155" s="77"/>
      <c r="AOZ155" s="77"/>
      <c r="APA155" s="77"/>
      <c r="APB155" s="77"/>
      <c r="APC155" s="77"/>
      <c r="APD155" s="77"/>
      <c r="APE155" s="77"/>
      <c r="APF155" s="77"/>
      <c r="APG155" s="77"/>
      <c r="APH155" s="77"/>
      <c r="API155" s="77"/>
      <c r="APJ155" s="77"/>
      <c r="APK155" s="77"/>
      <c r="APL155" s="77"/>
      <c r="APM155" s="77"/>
      <c r="APN155" s="77"/>
      <c r="APO155" s="77"/>
      <c r="APP155" s="77"/>
      <c r="APQ155" s="77"/>
      <c r="APR155" s="77"/>
      <c r="APS155" s="77"/>
      <c r="APT155" s="77"/>
      <c r="APU155" s="77"/>
      <c r="APV155" s="77"/>
      <c r="APW155" s="77"/>
      <c r="APX155" s="77"/>
      <c r="APY155" s="77"/>
      <c r="APZ155" s="77"/>
      <c r="AQA155" s="77"/>
      <c r="AQB155" s="77"/>
      <c r="AQC155" s="77"/>
      <c r="AQD155" s="77"/>
      <c r="AQE155" s="77"/>
      <c r="AQF155" s="77"/>
      <c r="AQG155" s="77"/>
      <c r="AQH155" s="77"/>
      <c r="AQI155" s="77"/>
      <c r="AQJ155" s="77"/>
      <c r="AQK155" s="77"/>
      <c r="AQL155" s="77"/>
      <c r="AQM155" s="77"/>
      <c r="AQN155" s="77"/>
      <c r="AQO155" s="77"/>
      <c r="AQP155" s="77"/>
      <c r="AQQ155" s="77"/>
      <c r="AQR155" s="77"/>
      <c r="AQS155" s="77"/>
      <c r="AQT155" s="77"/>
      <c r="AQU155" s="77"/>
      <c r="AQV155" s="77"/>
      <c r="AQW155" s="77"/>
      <c r="AQX155" s="77"/>
      <c r="AQY155" s="77"/>
      <c r="AQZ155" s="77"/>
      <c r="ARA155" s="77"/>
      <c r="ARB155" s="77"/>
      <c r="ARC155" s="77"/>
      <c r="ARD155" s="77"/>
      <c r="ARE155" s="77"/>
      <c r="ARF155" s="77"/>
      <c r="ARG155" s="77"/>
      <c r="ARH155" s="77"/>
      <c r="ARI155" s="77"/>
      <c r="ARJ155" s="77"/>
      <c r="ARK155" s="77"/>
      <c r="ARL155" s="77"/>
      <c r="ARM155" s="77"/>
      <c r="ARN155" s="77"/>
      <c r="ARO155" s="77"/>
      <c r="ARP155" s="77"/>
      <c r="ARQ155" s="77"/>
      <c r="ARR155" s="77"/>
      <c r="ARS155" s="77"/>
      <c r="ART155" s="77"/>
      <c r="ARU155" s="77"/>
      <c r="ARV155" s="77"/>
      <c r="ARW155" s="77"/>
      <c r="ARX155" s="77"/>
      <c r="ARY155" s="77"/>
      <c r="ARZ155" s="77"/>
      <c r="ASA155" s="77"/>
      <c r="ASB155" s="77"/>
      <c r="ASC155" s="77"/>
      <c r="ASD155" s="77"/>
      <c r="ASE155" s="77"/>
      <c r="ASF155" s="77"/>
      <c r="ASG155" s="77"/>
      <c r="ASH155" s="77"/>
      <c r="ASI155" s="77"/>
      <c r="ASJ155" s="77"/>
      <c r="ASK155" s="77"/>
      <c r="ASL155" s="77"/>
      <c r="ASM155" s="77"/>
      <c r="ASN155" s="77"/>
      <c r="ASO155" s="77"/>
      <c r="ASP155" s="77"/>
      <c r="ASQ155" s="77"/>
      <c r="ASR155" s="77"/>
      <c r="ASS155" s="77"/>
      <c r="AST155" s="77"/>
      <c r="ASU155" s="77"/>
      <c r="ASV155" s="77"/>
      <c r="ASW155" s="77"/>
      <c r="ASX155" s="77"/>
      <c r="ASY155" s="77"/>
      <c r="ASZ155" s="77"/>
      <c r="ATA155" s="77"/>
      <c r="ATB155" s="77"/>
      <c r="ATC155" s="77"/>
      <c r="ATD155" s="77"/>
      <c r="ATE155" s="77"/>
      <c r="ATF155" s="77"/>
      <c r="ATG155" s="77"/>
      <c r="ATH155" s="77"/>
      <c r="ATI155" s="77"/>
      <c r="ATJ155" s="77"/>
      <c r="ATK155" s="77"/>
      <c r="ATL155" s="77"/>
      <c r="ATM155" s="77"/>
      <c r="ATN155" s="77"/>
      <c r="ATO155" s="77"/>
      <c r="ATP155" s="77"/>
      <c r="ATQ155" s="77"/>
      <c r="ATR155" s="77"/>
      <c r="ATS155" s="77"/>
      <c r="ATT155" s="77"/>
      <c r="ATU155" s="77"/>
      <c r="ATV155" s="77"/>
      <c r="ATW155" s="77"/>
      <c r="ATX155" s="77"/>
      <c r="ATY155" s="77"/>
      <c r="ATZ155" s="77"/>
      <c r="AUA155" s="77"/>
      <c r="AUB155" s="77"/>
      <c r="AUC155" s="77"/>
      <c r="AUD155" s="77"/>
      <c r="AUE155" s="77"/>
      <c r="AUF155" s="77"/>
      <c r="AUG155" s="77"/>
      <c r="AUH155" s="77"/>
      <c r="AUI155" s="77"/>
      <c r="AUJ155" s="77"/>
      <c r="AUK155" s="77"/>
      <c r="AUL155" s="77"/>
      <c r="AUM155" s="77"/>
      <c r="AUN155" s="77"/>
      <c r="AUO155" s="77"/>
      <c r="AUP155" s="77"/>
      <c r="AUQ155" s="77"/>
      <c r="AUR155" s="77"/>
      <c r="AUS155" s="77"/>
      <c r="AUT155" s="77"/>
      <c r="AUU155" s="77"/>
      <c r="AUV155" s="77"/>
      <c r="AUW155" s="77"/>
      <c r="AUX155" s="77"/>
      <c r="AUY155" s="77"/>
      <c r="AUZ155" s="77"/>
      <c r="AVA155" s="77"/>
      <c r="AVB155" s="77"/>
      <c r="AVC155" s="77"/>
      <c r="AVD155" s="77"/>
      <c r="AVE155" s="77"/>
      <c r="AVF155" s="77"/>
      <c r="AVG155" s="77"/>
      <c r="AVH155" s="77"/>
      <c r="AVI155" s="77"/>
      <c r="AVJ155" s="77"/>
      <c r="AVK155" s="77"/>
      <c r="AVL155" s="77"/>
      <c r="AVM155" s="77"/>
      <c r="AVN155" s="77"/>
      <c r="AVO155" s="77"/>
      <c r="AVP155" s="77"/>
      <c r="AVQ155" s="77"/>
      <c r="AVR155" s="77"/>
      <c r="AVS155" s="77"/>
      <c r="AVT155" s="77"/>
      <c r="AVU155" s="77"/>
      <c r="AVV155" s="77"/>
      <c r="AVW155" s="77"/>
      <c r="AVX155" s="77"/>
      <c r="AVY155" s="77"/>
      <c r="AVZ155" s="77"/>
      <c r="AWA155" s="77"/>
      <c r="AWB155" s="77"/>
      <c r="AWC155" s="77"/>
      <c r="AWD155" s="77"/>
      <c r="AWE155" s="77"/>
      <c r="AWF155" s="77"/>
      <c r="AWG155" s="77"/>
      <c r="AWH155" s="77"/>
      <c r="AWI155" s="77"/>
      <c r="AWJ155" s="77"/>
      <c r="AWK155" s="77"/>
      <c r="AWL155" s="77"/>
      <c r="AWM155" s="77"/>
      <c r="AWN155" s="77"/>
      <c r="AWO155" s="77"/>
      <c r="AWP155" s="77"/>
      <c r="AWQ155" s="77"/>
      <c r="AWR155" s="77"/>
      <c r="AWS155" s="77"/>
      <c r="AWT155" s="77"/>
      <c r="AWU155" s="77"/>
      <c r="AWV155" s="77"/>
      <c r="AWW155" s="77"/>
      <c r="AWX155" s="77"/>
      <c r="AWY155" s="77"/>
      <c r="AWZ155" s="77"/>
      <c r="AXA155" s="77"/>
      <c r="AXB155" s="77"/>
      <c r="AXC155" s="77"/>
      <c r="AXD155" s="77"/>
      <c r="AXE155" s="77"/>
      <c r="AXF155" s="77"/>
      <c r="AXG155" s="77"/>
      <c r="AXH155" s="77"/>
      <c r="AXI155" s="77"/>
      <c r="AXJ155" s="77"/>
      <c r="AXK155" s="77"/>
      <c r="AXL155" s="77"/>
      <c r="AXM155" s="77"/>
      <c r="AXN155" s="77"/>
      <c r="AXO155" s="77"/>
      <c r="AXP155" s="77"/>
      <c r="AXQ155" s="77"/>
      <c r="AXR155" s="77"/>
      <c r="AXS155" s="77"/>
      <c r="AXT155" s="77"/>
      <c r="AXU155" s="77"/>
      <c r="AXV155" s="77"/>
      <c r="AXW155" s="77"/>
      <c r="AXX155" s="77"/>
      <c r="AXY155" s="77"/>
      <c r="AXZ155" s="77"/>
      <c r="AYA155" s="77"/>
      <c r="AYB155" s="77"/>
      <c r="AYC155" s="77"/>
      <c r="AYD155" s="77"/>
      <c r="AYE155" s="77"/>
      <c r="AYF155" s="77"/>
      <c r="AYG155" s="77"/>
      <c r="AYH155" s="77"/>
      <c r="AYI155" s="77"/>
      <c r="AYJ155" s="77"/>
      <c r="AYK155" s="77"/>
      <c r="AYL155" s="77"/>
      <c r="AYM155" s="77"/>
      <c r="AYN155" s="77"/>
      <c r="AYO155" s="77"/>
      <c r="AYP155" s="77"/>
      <c r="AYQ155" s="77"/>
      <c r="AYR155" s="77"/>
      <c r="AYS155" s="77"/>
      <c r="AYT155" s="77"/>
      <c r="AYU155" s="77"/>
      <c r="AYV155" s="77"/>
      <c r="AYW155" s="77"/>
      <c r="AYX155" s="77"/>
      <c r="AYY155" s="77"/>
      <c r="AYZ155" s="77"/>
      <c r="AZA155" s="77"/>
      <c r="AZB155" s="77"/>
      <c r="AZC155" s="77"/>
      <c r="AZD155" s="77"/>
      <c r="AZE155" s="77"/>
      <c r="AZF155" s="77"/>
      <c r="AZG155" s="77"/>
      <c r="AZH155" s="77"/>
      <c r="AZI155" s="77"/>
      <c r="AZJ155" s="77"/>
      <c r="AZK155" s="77"/>
      <c r="AZL155" s="77"/>
      <c r="AZM155" s="77"/>
      <c r="AZN155" s="77"/>
      <c r="AZO155" s="77"/>
      <c r="AZP155" s="77"/>
      <c r="AZQ155" s="77"/>
      <c r="AZR155" s="77"/>
      <c r="AZS155" s="77"/>
      <c r="AZT155" s="77"/>
      <c r="AZU155" s="77"/>
      <c r="AZV155" s="77"/>
      <c r="AZW155" s="77"/>
      <c r="AZX155" s="77"/>
      <c r="AZY155" s="77"/>
      <c r="AZZ155" s="77"/>
      <c r="BAA155" s="77"/>
      <c r="BAB155" s="77"/>
      <c r="BAC155" s="77"/>
      <c r="BAD155" s="77"/>
      <c r="BAE155" s="77"/>
      <c r="BAF155" s="77"/>
      <c r="BAG155" s="77"/>
      <c r="BAH155" s="77"/>
      <c r="BAI155" s="77"/>
      <c r="BAJ155" s="77"/>
      <c r="BAK155" s="77"/>
      <c r="BAL155" s="77"/>
      <c r="BAM155" s="77"/>
      <c r="BAN155" s="77"/>
      <c r="BAO155" s="77"/>
      <c r="BAP155" s="77"/>
      <c r="BAQ155" s="77"/>
      <c r="BAR155" s="77"/>
      <c r="BAS155" s="77"/>
      <c r="BAT155" s="77"/>
      <c r="BAU155" s="77"/>
      <c r="BAV155" s="77"/>
      <c r="BAW155" s="77"/>
      <c r="BAX155" s="77"/>
      <c r="BAY155" s="77"/>
      <c r="BAZ155" s="77"/>
      <c r="BBA155" s="77"/>
      <c r="BBB155" s="77"/>
      <c r="BBC155" s="77"/>
      <c r="BBD155" s="77"/>
      <c r="BBE155" s="77"/>
      <c r="BBF155" s="77"/>
      <c r="BBG155" s="77"/>
      <c r="BBH155" s="77"/>
      <c r="BBI155" s="77"/>
      <c r="BBJ155" s="77"/>
      <c r="BBK155" s="77"/>
      <c r="BBL155" s="77"/>
      <c r="BBM155" s="77"/>
      <c r="BBN155" s="77"/>
      <c r="BBO155" s="77"/>
      <c r="BBP155" s="77"/>
      <c r="BBQ155" s="77"/>
      <c r="BBR155" s="77"/>
      <c r="BBS155" s="77"/>
      <c r="BBT155" s="77"/>
      <c r="BBU155" s="77"/>
      <c r="BBV155" s="77"/>
      <c r="BBW155" s="77"/>
      <c r="BBX155" s="77"/>
      <c r="BBY155" s="77"/>
      <c r="BBZ155" s="77"/>
      <c r="BCA155" s="77"/>
      <c r="BCB155" s="77"/>
      <c r="BCC155" s="77"/>
      <c r="BCD155" s="77"/>
      <c r="BCE155" s="77"/>
      <c r="BCF155" s="77"/>
      <c r="BCG155" s="77"/>
      <c r="BCH155" s="77"/>
      <c r="BCI155" s="77"/>
      <c r="BCJ155" s="77"/>
      <c r="BCK155" s="77"/>
      <c r="BCL155" s="77"/>
      <c r="BCM155" s="77"/>
      <c r="BCN155" s="77"/>
      <c r="BCO155" s="77"/>
      <c r="BCP155" s="77"/>
      <c r="BCQ155" s="77"/>
      <c r="BCR155" s="77"/>
      <c r="BCS155" s="77"/>
      <c r="BCT155" s="77"/>
      <c r="BCU155" s="77"/>
      <c r="BCV155" s="77"/>
      <c r="BCW155" s="77"/>
      <c r="BCX155" s="77"/>
      <c r="BCY155" s="77"/>
      <c r="BCZ155" s="77"/>
      <c r="BDA155" s="77"/>
      <c r="BDB155" s="77"/>
      <c r="BDC155" s="77"/>
      <c r="BDD155" s="77"/>
      <c r="BDE155" s="77"/>
      <c r="BDF155" s="77"/>
      <c r="BDG155" s="77"/>
      <c r="BDH155" s="77"/>
      <c r="BDI155" s="77"/>
      <c r="BDJ155" s="77"/>
      <c r="BDK155" s="77"/>
      <c r="BDL155" s="77"/>
      <c r="BDM155" s="77"/>
      <c r="BDN155" s="77"/>
      <c r="BDO155" s="77"/>
      <c r="BDP155" s="77"/>
      <c r="BDQ155" s="77"/>
      <c r="BDR155" s="77"/>
      <c r="BDS155" s="77"/>
      <c r="BDT155" s="77"/>
      <c r="BDU155" s="77"/>
      <c r="BDV155" s="77"/>
      <c r="BDW155" s="77"/>
      <c r="BDX155" s="77"/>
      <c r="BDY155" s="77"/>
      <c r="BDZ155" s="77"/>
      <c r="BEA155" s="77"/>
      <c r="BEB155" s="77"/>
      <c r="BEC155" s="77"/>
      <c r="BED155" s="77"/>
      <c r="BEE155" s="77"/>
      <c r="BEF155" s="77"/>
      <c r="BEG155" s="77"/>
      <c r="BEH155" s="77"/>
      <c r="BEI155" s="77"/>
      <c r="BEJ155" s="77"/>
      <c r="BEK155" s="77"/>
      <c r="BEL155" s="77"/>
      <c r="BEM155" s="77"/>
      <c r="BEN155" s="77"/>
      <c r="BEO155" s="77"/>
      <c r="BEP155" s="77"/>
      <c r="BEQ155" s="77"/>
      <c r="BER155" s="77"/>
      <c r="BES155" s="77"/>
      <c r="BET155" s="77"/>
      <c r="BEU155" s="77"/>
      <c r="BEV155" s="77"/>
      <c r="BEW155" s="77"/>
      <c r="BEX155" s="77"/>
      <c r="BEY155" s="77"/>
      <c r="BEZ155" s="77"/>
      <c r="BFA155" s="77"/>
      <c r="BFB155" s="77"/>
      <c r="BFC155" s="77"/>
      <c r="BFD155" s="77"/>
      <c r="BFE155" s="77"/>
      <c r="BFF155" s="77"/>
      <c r="BFG155" s="77"/>
      <c r="BFH155" s="77"/>
      <c r="BFI155" s="77"/>
      <c r="BFJ155" s="77"/>
      <c r="BFK155" s="77"/>
      <c r="BFL155" s="77"/>
      <c r="BFM155" s="77"/>
      <c r="BFN155" s="77"/>
      <c r="BFO155" s="77"/>
      <c r="BFP155" s="77"/>
      <c r="BFQ155" s="77"/>
      <c r="BFR155" s="77"/>
      <c r="BFS155" s="77"/>
      <c r="BFT155" s="77"/>
      <c r="BFU155" s="77"/>
      <c r="BFV155" s="77"/>
      <c r="BFW155" s="77"/>
      <c r="BFX155" s="77"/>
      <c r="BFY155" s="77"/>
      <c r="BFZ155" s="77"/>
      <c r="BGA155" s="77"/>
      <c r="BGB155" s="77"/>
      <c r="BGC155" s="77"/>
      <c r="BGD155" s="77"/>
      <c r="BGE155" s="77"/>
      <c r="BGF155" s="77"/>
      <c r="BGG155" s="77"/>
      <c r="BGH155" s="77"/>
      <c r="BGI155" s="77"/>
      <c r="BGJ155" s="77"/>
      <c r="BGK155" s="77"/>
      <c r="BGL155" s="77"/>
      <c r="BGM155" s="77"/>
      <c r="BGN155" s="77"/>
      <c r="BGO155" s="77"/>
      <c r="BGP155" s="77"/>
      <c r="BGQ155" s="77"/>
      <c r="BGR155" s="77"/>
      <c r="BGS155" s="77"/>
      <c r="BGT155" s="77"/>
      <c r="BGU155" s="77"/>
      <c r="BGV155" s="77"/>
      <c r="BGW155" s="77"/>
      <c r="BGX155" s="77"/>
      <c r="BGY155" s="77"/>
      <c r="BGZ155" s="77"/>
      <c r="BHA155" s="77"/>
      <c r="BHB155" s="77"/>
      <c r="BHC155" s="77"/>
      <c r="BHD155" s="77"/>
      <c r="BHE155" s="77"/>
      <c r="BHF155" s="77"/>
      <c r="BHG155" s="77"/>
      <c r="BHH155" s="77"/>
      <c r="BHI155" s="77"/>
      <c r="BHJ155" s="77"/>
      <c r="BHK155" s="77"/>
      <c r="BHL155" s="77"/>
      <c r="BHM155" s="77"/>
      <c r="BHN155" s="77"/>
      <c r="BHO155" s="77"/>
      <c r="BHP155" s="77"/>
      <c r="BHQ155" s="77"/>
      <c r="BHR155" s="77"/>
      <c r="BHS155" s="77"/>
      <c r="BHT155" s="77"/>
      <c r="BHU155" s="77"/>
      <c r="BHV155" s="77"/>
      <c r="BHW155" s="77"/>
      <c r="BHX155" s="77"/>
      <c r="BHY155" s="77"/>
      <c r="BHZ155" s="77"/>
      <c r="BIA155" s="77"/>
      <c r="BIB155" s="77"/>
      <c r="BIC155" s="77"/>
      <c r="BID155" s="77"/>
      <c r="BIE155" s="77"/>
      <c r="BIF155" s="77"/>
      <c r="BIG155" s="77"/>
      <c r="BIH155" s="77"/>
      <c r="BII155" s="77"/>
      <c r="BIJ155" s="77"/>
      <c r="BIK155" s="77"/>
      <c r="BIL155" s="77"/>
      <c r="BIM155" s="77"/>
      <c r="BIN155" s="77"/>
      <c r="BIO155" s="77"/>
      <c r="BIP155" s="77"/>
      <c r="BIQ155" s="77"/>
      <c r="BIR155" s="77"/>
      <c r="BIS155" s="77"/>
      <c r="BIT155" s="77"/>
      <c r="BIU155" s="77"/>
      <c r="BIV155" s="77"/>
      <c r="BIW155" s="77"/>
      <c r="BIX155" s="77"/>
      <c r="BIY155" s="77"/>
      <c r="BIZ155" s="77"/>
      <c r="BJA155" s="77"/>
      <c r="BJB155" s="77"/>
      <c r="BJC155" s="77"/>
      <c r="BJD155" s="77"/>
      <c r="BJE155" s="77"/>
      <c r="BJF155" s="77"/>
      <c r="BJG155" s="77"/>
      <c r="BJH155" s="77"/>
      <c r="BJI155" s="77"/>
      <c r="BJJ155" s="77"/>
      <c r="BJK155" s="77"/>
      <c r="BJL155" s="77"/>
      <c r="BJM155" s="77"/>
      <c r="BJN155" s="77"/>
      <c r="BJO155" s="77"/>
      <c r="BJP155" s="77"/>
      <c r="BJQ155" s="77"/>
      <c r="BJR155" s="77"/>
      <c r="BJS155" s="77"/>
      <c r="BJT155" s="77"/>
      <c r="BJU155" s="77"/>
      <c r="BJV155" s="77"/>
      <c r="BJW155" s="77"/>
      <c r="BJX155" s="77"/>
      <c r="BJY155" s="77"/>
      <c r="BJZ155" s="77"/>
      <c r="BKA155" s="77"/>
      <c r="BKB155" s="77"/>
      <c r="BKC155" s="77"/>
      <c r="BKD155" s="77"/>
      <c r="BKE155" s="77"/>
      <c r="BKF155" s="77"/>
      <c r="BKG155" s="77"/>
      <c r="BKH155" s="77"/>
      <c r="BKI155" s="77"/>
      <c r="BKJ155" s="77"/>
      <c r="BKK155" s="77"/>
      <c r="BKL155" s="77"/>
      <c r="BKM155" s="77"/>
      <c r="BKN155" s="77"/>
      <c r="BKO155" s="77"/>
      <c r="BKP155" s="77"/>
      <c r="BKQ155" s="77"/>
      <c r="BKR155" s="77"/>
      <c r="BKS155" s="77"/>
      <c r="BKT155" s="77"/>
      <c r="BKU155" s="77"/>
      <c r="BKV155" s="77"/>
      <c r="BKW155" s="77"/>
      <c r="BKX155" s="77"/>
      <c r="BKY155" s="77"/>
      <c r="BKZ155" s="77"/>
      <c r="BLA155" s="77"/>
      <c r="BLB155" s="77"/>
      <c r="BLC155" s="77"/>
      <c r="BLD155" s="77"/>
      <c r="BLE155" s="77"/>
      <c r="BLF155" s="77"/>
      <c r="BLG155" s="77"/>
      <c r="BLH155" s="77"/>
      <c r="BLI155" s="77"/>
      <c r="BLJ155" s="77"/>
      <c r="BLK155" s="77"/>
      <c r="BLL155" s="77"/>
      <c r="BLM155" s="77"/>
      <c r="BLN155" s="77"/>
      <c r="BLO155" s="77"/>
      <c r="BLP155" s="77"/>
      <c r="BLQ155" s="77"/>
      <c r="BLR155" s="77"/>
      <c r="BLS155" s="77"/>
      <c r="BLT155" s="77"/>
      <c r="BLU155" s="77"/>
      <c r="BLV155" s="77"/>
      <c r="BLW155" s="77"/>
      <c r="BLX155" s="77"/>
      <c r="BLY155" s="77"/>
      <c r="BLZ155" s="77"/>
      <c r="BMA155" s="77"/>
      <c r="BMB155" s="77"/>
      <c r="BMC155" s="77"/>
      <c r="BMD155" s="77"/>
      <c r="BME155" s="77"/>
      <c r="BMF155" s="77"/>
      <c r="BMG155" s="77"/>
      <c r="BMH155" s="77"/>
      <c r="BMI155" s="77"/>
      <c r="BMJ155" s="77"/>
      <c r="BMK155" s="77"/>
      <c r="BML155" s="77"/>
      <c r="BMM155" s="77"/>
      <c r="BMN155" s="77"/>
      <c r="BMO155" s="77"/>
      <c r="BMP155" s="77"/>
      <c r="BMQ155" s="77"/>
      <c r="BMR155" s="77"/>
      <c r="BMS155" s="77"/>
      <c r="BMT155" s="77"/>
      <c r="BMU155" s="77"/>
      <c r="BMV155" s="77"/>
      <c r="BMW155" s="77"/>
      <c r="BMX155" s="77"/>
      <c r="BMY155" s="77"/>
      <c r="BMZ155" s="77"/>
      <c r="BNA155" s="77"/>
      <c r="BNB155" s="77"/>
      <c r="BNC155" s="77"/>
      <c r="BND155" s="77"/>
      <c r="BNE155" s="77"/>
      <c r="BNF155" s="77"/>
      <c r="BNG155" s="77"/>
      <c r="BNH155" s="77"/>
      <c r="BNI155" s="77"/>
      <c r="BNJ155" s="77"/>
      <c r="BNK155" s="77"/>
      <c r="BNL155" s="77"/>
      <c r="BNM155" s="77"/>
      <c r="BNN155" s="77"/>
      <c r="BNO155" s="77"/>
      <c r="BNP155" s="77"/>
      <c r="BNQ155" s="77"/>
      <c r="BNR155" s="77"/>
      <c r="BNS155" s="77"/>
      <c r="BNT155" s="77"/>
      <c r="BNU155" s="77"/>
      <c r="BNV155" s="77"/>
      <c r="BNW155" s="77"/>
      <c r="BNX155" s="77"/>
      <c r="BNY155" s="77"/>
      <c r="BNZ155" s="77"/>
      <c r="BOA155" s="77"/>
      <c r="BOB155" s="77"/>
      <c r="BOC155" s="77"/>
      <c r="BOD155" s="77"/>
      <c r="BOE155" s="77"/>
      <c r="BOF155" s="77"/>
      <c r="BOG155" s="77"/>
      <c r="BOH155" s="77"/>
      <c r="BOI155" s="77"/>
      <c r="BOJ155" s="77"/>
      <c r="BOK155" s="77"/>
      <c r="BOL155" s="77"/>
      <c r="BOM155" s="77"/>
      <c r="BON155" s="77"/>
      <c r="BOO155" s="77"/>
      <c r="BOP155" s="77"/>
      <c r="BOQ155" s="77"/>
      <c r="BOR155" s="77"/>
      <c r="BOS155" s="77"/>
      <c r="BOT155" s="77"/>
      <c r="BOU155" s="77"/>
      <c r="BOV155" s="77"/>
      <c r="BOW155" s="77"/>
      <c r="BOX155" s="77"/>
      <c r="BOY155" s="77"/>
      <c r="BOZ155" s="77"/>
      <c r="BPA155" s="77"/>
      <c r="BPB155" s="77"/>
      <c r="BPC155" s="77"/>
      <c r="BPD155" s="77"/>
      <c r="BPE155" s="77"/>
      <c r="BPF155" s="77"/>
      <c r="BPG155" s="77"/>
      <c r="BPH155" s="77"/>
      <c r="BPI155" s="77"/>
      <c r="BPJ155" s="77"/>
      <c r="BPK155" s="77"/>
      <c r="BPL155" s="77"/>
      <c r="BPM155" s="77"/>
      <c r="BPN155" s="77"/>
      <c r="BPO155" s="77"/>
      <c r="BPP155" s="77"/>
      <c r="BPQ155" s="77"/>
      <c r="BPR155" s="77"/>
      <c r="BPS155" s="77"/>
      <c r="BPT155" s="77"/>
      <c r="BPU155" s="77"/>
      <c r="BPV155" s="77"/>
      <c r="BPW155" s="77"/>
      <c r="BPX155" s="77"/>
      <c r="BPY155" s="77"/>
      <c r="BPZ155" s="77"/>
      <c r="BQA155" s="77"/>
      <c r="BQB155" s="77"/>
      <c r="BQC155" s="77"/>
      <c r="BQD155" s="77"/>
      <c r="BQE155" s="77"/>
      <c r="BQF155" s="77"/>
      <c r="BQG155" s="77"/>
      <c r="BQH155" s="77"/>
      <c r="BQI155" s="77"/>
      <c r="BQJ155" s="77"/>
      <c r="BQK155" s="77"/>
      <c r="BQL155" s="77"/>
      <c r="BQM155" s="77"/>
      <c r="BQN155" s="77"/>
      <c r="BQO155" s="77"/>
      <c r="BQP155" s="77"/>
      <c r="BQQ155" s="77"/>
      <c r="BQR155" s="77"/>
      <c r="BQS155" s="77"/>
      <c r="BQT155" s="77"/>
      <c r="BQU155" s="77"/>
      <c r="BQV155" s="77"/>
      <c r="BQW155" s="77"/>
      <c r="BQX155" s="77"/>
      <c r="BQY155" s="77"/>
      <c r="BQZ155" s="77"/>
      <c r="BRA155" s="77"/>
      <c r="BRB155" s="77"/>
      <c r="BRC155" s="77"/>
      <c r="BRD155" s="77"/>
      <c r="BRE155" s="77"/>
      <c r="BRF155" s="77"/>
      <c r="BRG155" s="77"/>
      <c r="BRH155" s="77"/>
      <c r="BRI155" s="77"/>
      <c r="BRJ155" s="77"/>
      <c r="BRK155" s="77"/>
      <c r="BRL155" s="77"/>
      <c r="BRM155" s="77"/>
      <c r="BRN155" s="77"/>
      <c r="BRO155" s="77"/>
      <c r="BRP155" s="77"/>
      <c r="BRQ155" s="77"/>
      <c r="BRR155" s="77"/>
      <c r="BRS155" s="77"/>
      <c r="BRT155" s="77"/>
      <c r="BRU155" s="77"/>
      <c r="BRV155" s="77"/>
      <c r="BRW155" s="77"/>
      <c r="BRX155" s="77"/>
      <c r="BRY155" s="77"/>
      <c r="BRZ155" s="77"/>
      <c r="BSA155" s="77"/>
      <c r="BSB155" s="77"/>
      <c r="BSC155" s="77"/>
      <c r="BSD155" s="77"/>
      <c r="BSE155" s="77"/>
      <c r="BSF155" s="77"/>
      <c r="BSG155" s="77"/>
      <c r="BSH155" s="77"/>
      <c r="BSI155" s="77"/>
      <c r="BSJ155" s="77"/>
      <c r="BSK155" s="77"/>
      <c r="BSL155" s="77"/>
      <c r="BSM155" s="77"/>
      <c r="BSN155" s="77"/>
      <c r="BSO155" s="77"/>
      <c r="BSP155" s="77"/>
      <c r="BSQ155" s="77"/>
      <c r="BSR155" s="77"/>
      <c r="BSS155" s="77"/>
      <c r="BST155" s="77"/>
      <c r="BSU155" s="77"/>
      <c r="BSV155" s="77"/>
      <c r="BSW155" s="77"/>
      <c r="BSX155" s="77"/>
      <c r="BSY155" s="77"/>
      <c r="BSZ155" s="77"/>
      <c r="BTA155" s="77"/>
      <c r="BTB155" s="77"/>
      <c r="BTC155" s="77"/>
      <c r="BTD155" s="77"/>
      <c r="BTE155" s="77"/>
      <c r="BTF155" s="77"/>
      <c r="BTG155" s="77"/>
      <c r="BTH155" s="77"/>
      <c r="BTI155" s="77"/>
      <c r="BTJ155" s="77"/>
      <c r="BTK155" s="77"/>
      <c r="BTL155" s="77"/>
      <c r="BTM155" s="77"/>
      <c r="BTN155" s="77"/>
      <c r="BTO155" s="77"/>
      <c r="BTP155" s="77"/>
      <c r="BTQ155" s="77"/>
      <c r="BTR155" s="77"/>
      <c r="BTS155" s="77"/>
      <c r="BTT155" s="77"/>
      <c r="BTU155" s="77"/>
      <c r="BTV155" s="77"/>
      <c r="BTW155" s="77"/>
      <c r="BTX155" s="77"/>
      <c r="BTY155" s="77"/>
      <c r="BTZ155" s="77"/>
      <c r="BUA155" s="77"/>
      <c r="BUB155" s="77"/>
      <c r="BUC155" s="77"/>
      <c r="BUD155" s="77"/>
      <c r="BUE155" s="77"/>
      <c r="BUF155" s="77"/>
      <c r="BUG155" s="77"/>
      <c r="BUH155" s="77"/>
      <c r="BUI155" s="77"/>
      <c r="BUJ155" s="77"/>
      <c r="BUK155" s="77"/>
      <c r="BUL155" s="77"/>
      <c r="BUM155" s="77"/>
      <c r="BUN155" s="77"/>
      <c r="BUO155" s="77"/>
      <c r="BUP155" s="77"/>
      <c r="BUQ155" s="77"/>
      <c r="BUR155" s="77"/>
      <c r="BUS155" s="77"/>
      <c r="BUT155" s="77"/>
      <c r="BUU155" s="77"/>
      <c r="BUV155" s="77"/>
      <c r="BUW155" s="77"/>
      <c r="BUX155" s="77"/>
      <c r="BUY155" s="77"/>
      <c r="BUZ155" s="77"/>
      <c r="BVA155" s="77"/>
      <c r="BVB155" s="77"/>
      <c r="BVC155" s="77"/>
      <c r="BVD155" s="77"/>
      <c r="BVE155" s="77"/>
      <c r="BVF155" s="77"/>
      <c r="BVG155" s="77"/>
      <c r="BVH155" s="77"/>
      <c r="BVI155" s="77"/>
      <c r="BVJ155" s="77"/>
      <c r="BVK155" s="77"/>
      <c r="BVL155" s="77"/>
      <c r="BVM155" s="77"/>
      <c r="BVN155" s="77"/>
      <c r="BVO155" s="77"/>
      <c r="BVP155" s="77"/>
      <c r="BVQ155" s="77"/>
      <c r="BVR155" s="77"/>
      <c r="BVS155" s="77"/>
      <c r="BVT155" s="77"/>
      <c r="BVU155" s="77"/>
      <c r="BVV155" s="77"/>
      <c r="BVW155" s="77"/>
      <c r="BVX155" s="77"/>
      <c r="BVY155" s="77"/>
      <c r="BVZ155" s="77"/>
      <c r="BWA155" s="77"/>
      <c r="BWB155" s="77"/>
      <c r="BWC155" s="77"/>
      <c r="BWD155" s="77"/>
      <c r="BWE155" s="77"/>
      <c r="BWF155" s="77"/>
      <c r="BWG155" s="77"/>
      <c r="BWH155" s="77"/>
      <c r="BWI155" s="77"/>
      <c r="BWJ155" s="77"/>
      <c r="BWK155" s="77"/>
      <c r="BWL155" s="77"/>
      <c r="BWM155" s="77"/>
      <c r="BWN155" s="77"/>
      <c r="BWO155" s="77"/>
      <c r="BWP155" s="77"/>
      <c r="BWQ155" s="77"/>
      <c r="BWR155" s="77"/>
      <c r="BWS155" s="77"/>
      <c r="BWT155" s="77"/>
      <c r="BWU155" s="77"/>
      <c r="BWV155" s="77"/>
      <c r="BWW155" s="77"/>
      <c r="BWX155" s="77"/>
      <c r="BWY155" s="77"/>
      <c r="BWZ155" s="77"/>
      <c r="BXA155" s="77"/>
      <c r="BXB155" s="77"/>
      <c r="BXC155" s="77"/>
      <c r="BXD155" s="77"/>
      <c r="BXE155" s="77"/>
      <c r="BXF155" s="77"/>
      <c r="BXG155" s="77"/>
      <c r="BXH155" s="77"/>
      <c r="BXI155" s="77"/>
      <c r="BXJ155" s="77"/>
      <c r="BXK155" s="77"/>
      <c r="BXL155" s="77"/>
      <c r="BXM155" s="77"/>
      <c r="BXN155" s="77"/>
      <c r="BXO155" s="77"/>
      <c r="BXP155" s="77"/>
      <c r="BXQ155" s="77"/>
      <c r="BXR155" s="77"/>
      <c r="BXS155" s="77"/>
      <c r="BXT155" s="77"/>
      <c r="BXU155" s="77"/>
      <c r="BXV155" s="77"/>
      <c r="BXW155" s="77"/>
      <c r="BXX155" s="77"/>
      <c r="BXY155" s="77"/>
      <c r="BXZ155" s="77"/>
      <c r="BYA155" s="77"/>
      <c r="BYB155" s="77"/>
      <c r="BYC155" s="77"/>
      <c r="BYD155" s="77"/>
      <c r="BYE155" s="77"/>
      <c r="BYF155" s="77"/>
      <c r="BYG155" s="77"/>
      <c r="BYH155" s="77"/>
      <c r="BYI155" s="77"/>
      <c r="BYJ155" s="77"/>
      <c r="BYK155" s="77"/>
      <c r="BYL155" s="77"/>
      <c r="BYM155" s="77"/>
      <c r="BYN155" s="77"/>
      <c r="BYO155" s="77"/>
      <c r="BYP155" s="77"/>
      <c r="BYQ155" s="77"/>
      <c r="BYR155" s="77"/>
      <c r="BYS155" s="77"/>
      <c r="BYT155" s="77"/>
      <c r="BYU155" s="77"/>
      <c r="BYV155" s="77"/>
      <c r="BYW155" s="77"/>
      <c r="BYX155" s="77"/>
      <c r="BYY155" s="77"/>
      <c r="BYZ155" s="77"/>
      <c r="BZA155" s="77"/>
      <c r="BZB155" s="77"/>
      <c r="BZC155" s="77"/>
      <c r="BZD155" s="77"/>
      <c r="BZE155" s="77"/>
      <c r="BZF155" s="77"/>
      <c r="BZG155" s="77"/>
      <c r="BZH155" s="77"/>
      <c r="BZI155" s="77"/>
      <c r="BZJ155" s="77"/>
      <c r="BZK155" s="77"/>
      <c r="BZL155" s="77"/>
      <c r="BZM155" s="77"/>
      <c r="BZN155" s="77"/>
      <c r="BZO155" s="77"/>
      <c r="BZP155" s="77"/>
      <c r="BZQ155" s="77"/>
      <c r="BZR155" s="77"/>
      <c r="BZS155" s="77"/>
      <c r="BZT155" s="77"/>
      <c r="BZU155" s="77"/>
      <c r="BZV155" s="77"/>
      <c r="BZW155" s="77"/>
      <c r="BZX155" s="77"/>
      <c r="BZY155" s="77"/>
      <c r="BZZ155" s="77"/>
      <c r="CAA155" s="77"/>
      <c r="CAB155" s="77"/>
      <c r="CAC155" s="77"/>
      <c r="CAD155" s="77"/>
      <c r="CAE155" s="77"/>
      <c r="CAF155" s="77"/>
      <c r="CAG155" s="77"/>
      <c r="CAH155" s="77"/>
      <c r="CAI155" s="77"/>
      <c r="CAJ155" s="77"/>
      <c r="CAK155" s="77"/>
      <c r="CAL155" s="77"/>
      <c r="CAM155" s="77"/>
      <c r="CAN155" s="77"/>
      <c r="CAO155" s="77"/>
      <c r="CAP155" s="77"/>
      <c r="CAQ155" s="77"/>
      <c r="CAR155" s="77"/>
      <c r="CAS155" s="77"/>
      <c r="CAT155" s="77"/>
      <c r="CAU155" s="77"/>
      <c r="CAV155" s="77"/>
      <c r="CAW155" s="77"/>
      <c r="CAX155" s="77"/>
      <c r="CAY155" s="77"/>
      <c r="CAZ155" s="77"/>
      <c r="CBA155" s="77"/>
      <c r="CBB155" s="77"/>
      <c r="CBC155" s="77"/>
      <c r="CBD155" s="77"/>
      <c r="CBE155" s="77"/>
      <c r="CBF155" s="77"/>
      <c r="CBG155" s="77"/>
      <c r="CBH155" s="77"/>
      <c r="CBI155" s="77"/>
      <c r="CBJ155" s="77"/>
      <c r="CBK155" s="77"/>
      <c r="CBL155" s="77"/>
      <c r="CBM155" s="77"/>
      <c r="CBN155" s="77"/>
      <c r="CBO155" s="77"/>
      <c r="CBP155" s="77"/>
      <c r="CBQ155" s="77"/>
      <c r="CBR155" s="77"/>
      <c r="CBS155" s="77"/>
      <c r="CBT155" s="77"/>
      <c r="CBU155" s="77"/>
      <c r="CBV155" s="77"/>
      <c r="CBW155" s="77"/>
      <c r="CBX155" s="77"/>
      <c r="CBY155" s="77"/>
      <c r="CBZ155" s="77"/>
      <c r="CCA155" s="77"/>
      <c r="CCB155" s="77"/>
      <c r="CCC155" s="77"/>
      <c r="CCD155" s="77"/>
      <c r="CCE155" s="77"/>
      <c r="CCF155" s="77"/>
      <c r="CCG155" s="77"/>
      <c r="CCH155" s="77"/>
      <c r="CCI155" s="77"/>
      <c r="CCJ155" s="77"/>
      <c r="CCK155" s="77"/>
      <c r="CCL155" s="77"/>
      <c r="CCM155" s="77"/>
      <c r="CCN155" s="77"/>
      <c r="CCO155" s="77"/>
      <c r="CCP155" s="77"/>
      <c r="CCQ155" s="77"/>
      <c r="CCR155" s="77"/>
      <c r="CCS155" s="77"/>
      <c r="CCT155" s="77"/>
      <c r="CCU155" s="77"/>
      <c r="CCV155" s="77"/>
      <c r="CCW155" s="77"/>
      <c r="CCX155" s="77"/>
      <c r="CCY155" s="77"/>
      <c r="CCZ155" s="77"/>
      <c r="CDA155" s="77"/>
      <c r="CDB155" s="77"/>
      <c r="CDC155" s="77"/>
      <c r="CDD155" s="77"/>
      <c r="CDE155" s="77"/>
      <c r="CDF155" s="77"/>
      <c r="CDG155" s="77"/>
      <c r="CDH155" s="77"/>
      <c r="CDI155" s="77"/>
      <c r="CDJ155" s="77"/>
      <c r="CDK155" s="77"/>
      <c r="CDL155" s="77"/>
      <c r="CDM155" s="77"/>
      <c r="CDN155" s="77"/>
      <c r="CDO155" s="77"/>
      <c r="CDP155" s="77"/>
      <c r="CDQ155" s="77"/>
      <c r="CDR155" s="77"/>
      <c r="CDS155" s="77"/>
      <c r="CDT155" s="77"/>
      <c r="CDU155" s="77"/>
      <c r="CDV155" s="77"/>
      <c r="CDW155" s="77"/>
      <c r="CDX155" s="77"/>
      <c r="CDY155" s="77"/>
      <c r="CDZ155" s="77"/>
      <c r="CEA155" s="77"/>
      <c r="CEB155" s="77"/>
      <c r="CEC155" s="77"/>
      <c r="CED155" s="77"/>
      <c r="CEE155" s="77"/>
      <c r="CEF155" s="77"/>
      <c r="CEG155" s="77"/>
      <c r="CEH155" s="77"/>
      <c r="CEI155" s="77"/>
      <c r="CEJ155" s="77"/>
      <c r="CEK155" s="77"/>
      <c r="CEL155" s="77"/>
      <c r="CEM155" s="77"/>
      <c r="CEN155" s="77"/>
      <c r="CEO155" s="77"/>
      <c r="CEP155" s="77"/>
      <c r="CEQ155" s="77"/>
      <c r="CER155" s="77"/>
      <c r="CES155" s="77"/>
      <c r="CET155" s="77"/>
      <c r="CEU155" s="77"/>
      <c r="CEV155" s="77"/>
      <c r="CEW155" s="77"/>
      <c r="CEX155" s="77"/>
      <c r="CEY155" s="77"/>
      <c r="CEZ155" s="77"/>
      <c r="CFA155" s="77"/>
      <c r="CFB155" s="77"/>
      <c r="CFC155" s="77"/>
      <c r="CFD155" s="77"/>
      <c r="CFE155" s="77"/>
      <c r="CFF155" s="77"/>
      <c r="CFG155" s="77"/>
      <c r="CFH155" s="77"/>
      <c r="CFI155" s="77"/>
      <c r="CFJ155" s="77"/>
      <c r="CFK155" s="77"/>
      <c r="CFL155" s="77"/>
      <c r="CFM155" s="77"/>
      <c r="CFN155" s="77"/>
      <c r="CFO155" s="77"/>
      <c r="CFP155" s="77"/>
      <c r="CFQ155" s="77"/>
      <c r="CFR155" s="77"/>
      <c r="CFS155" s="77"/>
      <c r="CFT155" s="77"/>
      <c r="CFU155" s="77"/>
      <c r="CFV155" s="77"/>
      <c r="CFW155" s="77"/>
      <c r="CFX155" s="77"/>
      <c r="CFY155" s="77"/>
      <c r="CFZ155" s="77"/>
      <c r="CGA155" s="77"/>
      <c r="CGB155" s="77"/>
      <c r="CGC155" s="77"/>
      <c r="CGD155" s="77"/>
      <c r="CGE155" s="77"/>
      <c r="CGF155" s="77"/>
      <c r="CGG155" s="77"/>
      <c r="CGH155" s="77"/>
      <c r="CGI155" s="77"/>
      <c r="CGJ155" s="77"/>
      <c r="CGK155" s="77"/>
      <c r="CGL155" s="77"/>
      <c r="CGM155" s="77"/>
      <c r="CGN155" s="77"/>
      <c r="CGO155" s="77"/>
      <c r="CGP155" s="77"/>
      <c r="CGQ155" s="77"/>
      <c r="CGR155" s="77"/>
      <c r="CGS155" s="77"/>
      <c r="CGT155" s="77"/>
      <c r="CGU155" s="77"/>
      <c r="CGV155" s="77"/>
      <c r="CGW155" s="77"/>
      <c r="CGX155" s="77"/>
      <c r="CGY155" s="77"/>
      <c r="CGZ155" s="77"/>
      <c r="CHA155" s="77"/>
      <c r="CHB155" s="77"/>
      <c r="CHC155" s="77"/>
      <c r="CHD155" s="77"/>
      <c r="CHE155" s="77"/>
      <c r="CHF155" s="77"/>
      <c r="CHG155" s="77"/>
      <c r="CHH155" s="77"/>
      <c r="CHI155" s="77"/>
      <c r="CHJ155" s="77"/>
      <c r="CHK155" s="77"/>
      <c r="CHL155" s="77"/>
      <c r="CHM155" s="77"/>
      <c r="CHN155" s="77"/>
      <c r="CHO155" s="77"/>
      <c r="CHP155" s="77"/>
      <c r="CHQ155" s="77"/>
      <c r="CHR155" s="77"/>
      <c r="CHS155" s="77"/>
      <c r="CHT155" s="77"/>
      <c r="CHU155" s="77"/>
      <c r="CHV155" s="77"/>
      <c r="CHW155" s="77"/>
      <c r="CHX155" s="77"/>
      <c r="CHY155" s="77"/>
      <c r="CHZ155" s="77"/>
      <c r="CIA155" s="77"/>
      <c r="CIB155" s="77"/>
      <c r="CIC155" s="77"/>
      <c r="CID155" s="77"/>
      <c r="CIE155" s="77"/>
      <c r="CIF155" s="77"/>
      <c r="CIG155" s="77"/>
      <c r="CIH155" s="77"/>
      <c r="CII155" s="77"/>
      <c r="CIJ155" s="77"/>
      <c r="CIK155" s="77"/>
      <c r="CIL155" s="77"/>
      <c r="CIM155" s="77"/>
      <c r="CIN155" s="77"/>
      <c r="CIO155" s="77"/>
      <c r="CIP155" s="77"/>
      <c r="CIQ155" s="77"/>
      <c r="CIR155" s="77"/>
      <c r="CIS155" s="77"/>
      <c r="CIT155" s="77"/>
      <c r="CIU155" s="77"/>
      <c r="CIV155" s="77"/>
      <c r="CIW155" s="77"/>
      <c r="CIX155" s="77"/>
      <c r="CIY155" s="77"/>
      <c r="CIZ155" s="77"/>
      <c r="CJA155" s="77"/>
      <c r="CJB155" s="77"/>
      <c r="CJC155" s="77"/>
      <c r="CJD155" s="77"/>
      <c r="CJE155" s="77"/>
      <c r="CJF155" s="77"/>
      <c r="CJG155" s="77"/>
      <c r="CJH155" s="77"/>
      <c r="CJI155" s="77"/>
      <c r="CJJ155" s="77"/>
      <c r="CJK155" s="77"/>
      <c r="CJL155" s="77"/>
      <c r="CJM155" s="77"/>
      <c r="CJN155" s="77"/>
      <c r="CJO155" s="77"/>
      <c r="CJP155" s="77"/>
      <c r="CJQ155" s="77"/>
      <c r="CJR155" s="77"/>
      <c r="CJS155" s="77"/>
      <c r="CJT155" s="77"/>
      <c r="CJU155" s="77"/>
      <c r="CJV155" s="77"/>
      <c r="CJW155" s="77"/>
      <c r="CJX155" s="77"/>
      <c r="CJY155" s="77"/>
      <c r="CJZ155" s="77"/>
      <c r="CKA155" s="77"/>
      <c r="CKB155" s="77"/>
      <c r="CKC155" s="77"/>
      <c r="CKD155" s="77"/>
      <c r="CKE155" s="77"/>
      <c r="CKF155" s="77"/>
      <c r="CKG155" s="77"/>
      <c r="CKH155" s="77"/>
      <c r="CKI155" s="77"/>
      <c r="CKJ155" s="77"/>
      <c r="CKK155" s="77"/>
      <c r="CKL155" s="77"/>
      <c r="CKM155" s="77"/>
      <c r="CKN155" s="77"/>
      <c r="CKO155" s="77"/>
      <c r="CKP155" s="77"/>
      <c r="CKQ155" s="77"/>
      <c r="CKR155" s="77"/>
      <c r="CKS155" s="77"/>
      <c r="CKT155" s="77"/>
      <c r="CKU155" s="77"/>
      <c r="CKV155" s="77"/>
      <c r="CKW155" s="77"/>
      <c r="CKX155" s="77"/>
      <c r="CKY155" s="77"/>
      <c r="CKZ155" s="77"/>
      <c r="CLA155" s="77"/>
      <c r="CLB155" s="77"/>
      <c r="CLC155" s="77"/>
      <c r="CLD155" s="77"/>
      <c r="CLE155" s="77"/>
      <c r="CLF155" s="77"/>
      <c r="CLG155" s="77"/>
      <c r="CLH155" s="77"/>
      <c r="CLI155" s="77"/>
      <c r="CLJ155" s="77"/>
      <c r="CLK155" s="77"/>
      <c r="CLL155" s="77"/>
      <c r="CLM155" s="77"/>
      <c r="CLN155" s="77"/>
      <c r="CLO155" s="77"/>
      <c r="CLP155" s="77"/>
      <c r="CLQ155" s="77"/>
      <c r="CLR155" s="77"/>
      <c r="CLS155" s="77"/>
      <c r="CLT155" s="77"/>
      <c r="CLU155" s="77"/>
      <c r="CLV155" s="77"/>
      <c r="CLW155" s="77"/>
      <c r="CLX155" s="77"/>
      <c r="CLY155" s="77"/>
      <c r="CLZ155" s="77"/>
      <c r="CMA155" s="77"/>
      <c r="CMB155" s="77"/>
      <c r="CMC155" s="77"/>
      <c r="CMD155" s="77"/>
      <c r="CME155" s="77"/>
      <c r="CMF155" s="77"/>
      <c r="CMG155" s="77"/>
      <c r="CMH155" s="77"/>
      <c r="CMI155" s="77"/>
      <c r="CMJ155" s="77"/>
      <c r="CMK155" s="77"/>
      <c r="CML155" s="77"/>
      <c r="CMM155" s="77"/>
      <c r="CMN155" s="77"/>
      <c r="CMO155" s="77"/>
      <c r="CMP155" s="77"/>
      <c r="CMQ155" s="77"/>
      <c r="CMR155" s="77"/>
      <c r="CMS155" s="77"/>
      <c r="CMT155" s="77"/>
      <c r="CMU155" s="77"/>
      <c r="CMV155" s="77"/>
      <c r="CMW155" s="77"/>
      <c r="CMX155" s="77"/>
      <c r="CMY155" s="77"/>
      <c r="CMZ155" s="77"/>
      <c r="CNA155" s="77"/>
      <c r="CNB155" s="77"/>
      <c r="CNC155" s="77"/>
      <c r="CND155" s="77"/>
      <c r="CNE155" s="77"/>
      <c r="CNF155" s="77"/>
      <c r="CNG155" s="77"/>
      <c r="CNH155" s="77"/>
      <c r="CNI155" s="77"/>
      <c r="CNJ155" s="77"/>
      <c r="CNK155" s="77"/>
      <c r="CNL155" s="77"/>
      <c r="CNM155" s="77"/>
      <c r="CNN155" s="77"/>
      <c r="CNO155" s="77"/>
      <c r="CNP155" s="77"/>
      <c r="CNQ155" s="77"/>
      <c r="CNR155" s="77"/>
      <c r="CNS155" s="77"/>
      <c r="CNT155" s="77"/>
      <c r="CNU155" s="77"/>
      <c r="CNV155" s="77"/>
      <c r="CNW155" s="77"/>
      <c r="CNX155" s="77"/>
      <c r="CNY155" s="77"/>
      <c r="CNZ155" s="77"/>
      <c r="COA155" s="77"/>
      <c r="COB155" s="77"/>
      <c r="COC155" s="77"/>
      <c r="COD155" s="77"/>
      <c r="COE155" s="77"/>
      <c r="COF155" s="77"/>
      <c r="COG155" s="77"/>
      <c r="COH155" s="77"/>
      <c r="COI155" s="77"/>
      <c r="COJ155" s="77"/>
      <c r="COK155" s="77"/>
      <c r="COL155" s="77"/>
      <c r="COM155" s="77"/>
      <c r="CON155" s="77"/>
      <c r="COO155" s="77"/>
      <c r="COP155" s="77"/>
      <c r="COQ155" s="77"/>
      <c r="COR155" s="77"/>
      <c r="COS155" s="77"/>
      <c r="COT155" s="77"/>
      <c r="COU155" s="77"/>
      <c r="COV155" s="77"/>
      <c r="COW155" s="77"/>
      <c r="COX155" s="77"/>
      <c r="COY155" s="77"/>
      <c r="COZ155" s="77"/>
      <c r="CPA155" s="77"/>
      <c r="CPB155" s="77"/>
      <c r="CPC155" s="77"/>
      <c r="CPD155" s="77"/>
      <c r="CPE155" s="77"/>
      <c r="CPF155" s="77"/>
      <c r="CPG155" s="77"/>
      <c r="CPH155" s="77"/>
      <c r="CPI155" s="77"/>
      <c r="CPJ155" s="77"/>
      <c r="CPK155" s="77"/>
      <c r="CPL155" s="77"/>
      <c r="CPM155" s="77"/>
      <c r="CPN155" s="77"/>
      <c r="CPO155" s="77"/>
      <c r="CPP155" s="77"/>
      <c r="CPQ155" s="77"/>
      <c r="CPR155" s="77"/>
      <c r="CPS155" s="77"/>
      <c r="CPT155" s="77"/>
      <c r="CPU155" s="77"/>
      <c r="CPV155" s="77"/>
      <c r="CPW155" s="77"/>
      <c r="CPX155" s="77"/>
      <c r="CPY155" s="77"/>
      <c r="CPZ155" s="77"/>
      <c r="CQA155" s="77"/>
      <c r="CQB155" s="77"/>
      <c r="CQC155" s="77"/>
      <c r="CQD155" s="77"/>
      <c r="CQE155" s="77"/>
      <c r="CQF155" s="77"/>
      <c r="CQG155" s="77"/>
      <c r="CQH155" s="77"/>
      <c r="CQI155" s="77"/>
      <c r="CQJ155" s="77"/>
      <c r="CQK155" s="77"/>
      <c r="CQL155" s="77"/>
      <c r="CQM155" s="77"/>
      <c r="CQN155" s="77"/>
      <c r="CQO155" s="77"/>
      <c r="CQP155" s="77"/>
      <c r="CQQ155" s="77"/>
      <c r="CQR155" s="77"/>
      <c r="CQS155" s="77"/>
      <c r="CQT155" s="77"/>
      <c r="CQU155" s="77"/>
      <c r="CQV155" s="77"/>
      <c r="CQW155" s="77"/>
      <c r="CQX155" s="77"/>
      <c r="CQY155" s="77"/>
      <c r="CQZ155" s="77"/>
      <c r="CRA155" s="77"/>
      <c r="CRB155" s="77"/>
      <c r="CRC155" s="77"/>
      <c r="CRD155" s="77"/>
      <c r="CRE155" s="77"/>
      <c r="CRF155" s="77"/>
      <c r="CRG155" s="77"/>
      <c r="CRH155" s="77"/>
      <c r="CRI155" s="77"/>
      <c r="CRJ155" s="77"/>
      <c r="CRK155" s="77"/>
      <c r="CRL155" s="77"/>
      <c r="CRM155" s="77"/>
      <c r="CRN155" s="77"/>
      <c r="CRO155" s="77"/>
      <c r="CRP155" s="77"/>
      <c r="CRQ155" s="77"/>
      <c r="CRR155" s="77"/>
      <c r="CRS155" s="77"/>
      <c r="CRT155" s="77"/>
      <c r="CRU155" s="77"/>
      <c r="CRV155" s="77"/>
      <c r="CRW155" s="77"/>
      <c r="CRX155" s="77"/>
      <c r="CRY155" s="77"/>
      <c r="CRZ155" s="77"/>
      <c r="CSA155" s="77"/>
      <c r="CSB155" s="77"/>
      <c r="CSC155" s="77"/>
      <c r="CSD155" s="77"/>
      <c r="CSE155" s="77"/>
      <c r="CSF155" s="77"/>
      <c r="CSG155" s="77"/>
      <c r="CSH155" s="77"/>
      <c r="CSI155" s="77"/>
      <c r="CSJ155" s="77"/>
      <c r="CSK155" s="77"/>
      <c r="CSL155" s="77"/>
      <c r="CSM155" s="77"/>
      <c r="CSN155" s="77"/>
      <c r="CSO155" s="77"/>
      <c r="CSP155" s="77"/>
      <c r="CSQ155" s="77"/>
      <c r="CSR155" s="77"/>
      <c r="CSS155" s="77"/>
      <c r="CST155" s="77"/>
      <c r="CSU155" s="77"/>
      <c r="CSV155" s="77"/>
      <c r="CSW155" s="77"/>
      <c r="CSX155" s="77"/>
      <c r="CSY155" s="77"/>
      <c r="CSZ155" s="77"/>
      <c r="CTA155" s="77"/>
      <c r="CTB155" s="77"/>
      <c r="CTC155" s="77"/>
      <c r="CTD155" s="77"/>
      <c r="CTE155" s="77"/>
      <c r="CTF155" s="77"/>
      <c r="CTG155" s="77"/>
      <c r="CTH155" s="77"/>
      <c r="CTI155" s="77"/>
      <c r="CTJ155" s="77"/>
      <c r="CTK155" s="77"/>
      <c r="CTL155" s="77"/>
      <c r="CTM155" s="77"/>
      <c r="CTN155" s="77"/>
      <c r="CTO155" s="77"/>
      <c r="CTP155" s="77"/>
      <c r="CTQ155" s="77"/>
      <c r="CTR155" s="77"/>
      <c r="CTS155" s="77"/>
      <c r="CTT155" s="77"/>
      <c r="CTU155" s="77"/>
      <c r="CTV155" s="77"/>
      <c r="CTW155" s="77"/>
      <c r="CTX155" s="77"/>
      <c r="CTY155" s="77"/>
      <c r="CTZ155" s="77"/>
      <c r="CUA155" s="77"/>
      <c r="CUB155" s="77"/>
      <c r="CUC155" s="77"/>
      <c r="CUD155" s="77"/>
      <c r="CUE155" s="77"/>
      <c r="CUF155" s="77"/>
      <c r="CUG155" s="77"/>
      <c r="CUH155" s="77"/>
      <c r="CUI155" s="77"/>
      <c r="CUJ155" s="77"/>
      <c r="CUK155" s="77"/>
      <c r="CUL155" s="77"/>
      <c r="CUM155" s="77"/>
      <c r="CUN155" s="77"/>
      <c r="CUO155" s="77"/>
      <c r="CUP155" s="77"/>
      <c r="CUQ155" s="77"/>
      <c r="CUR155" s="77"/>
      <c r="CUS155" s="77"/>
      <c r="CUT155" s="77"/>
      <c r="CUU155" s="77"/>
      <c r="CUV155" s="77"/>
      <c r="CUW155" s="77"/>
      <c r="CUX155" s="77"/>
      <c r="CUY155" s="77"/>
      <c r="CUZ155" s="77"/>
      <c r="CVA155" s="77"/>
      <c r="CVB155" s="77"/>
      <c r="CVC155" s="77"/>
      <c r="CVD155" s="77"/>
      <c r="CVE155" s="77"/>
      <c r="CVF155" s="77"/>
      <c r="CVG155" s="77"/>
      <c r="CVH155" s="77"/>
      <c r="CVI155" s="77"/>
      <c r="CVJ155" s="77"/>
      <c r="CVK155" s="77"/>
      <c r="CVL155" s="77"/>
      <c r="CVM155" s="77"/>
      <c r="CVN155" s="77"/>
      <c r="CVO155" s="77"/>
      <c r="CVP155" s="77"/>
      <c r="CVQ155" s="77"/>
      <c r="CVR155" s="77"/>
      <c r="CVS155" s="77"/>
      <c r="CVT155" s="77"/>
      <c r="CVU155" s="77"/>
      <c r="CVV155" s="77"/>
      <c r="CVW155" s="77"/>
      <c r="CVX155" s="77"/>
      <c r="CVY155" s="77"/>
      <c r="CVZ155" s="77"/>
      <c r="CWA155" s="77"/>
      <c r="CWB155" s="77"/>
      <c r="CWC155" s="77"/>
      <c r="CWD155" s="77"/>
      <c r="CWE155" s="77"/>
      <c r="CWF155" s="77"/>
      <c r="CWG155" s="77"/>
      <c r="CWH155" s="77"/>
      <c r="CWI155" s="77"/>
      <c r="CWJ155" s="77"/>
      <c r="CWK155" s="77"/>
      <c r="CWL155" s="77"/>
      <c r="CWM155" s="77"/>
      <c r="CWN155" s="77"/>
      <c r="CWO155" s="77"/>
      <c r="CWP155" s="77"/>
      <c r="CWQ155" s="77"/>
      <c r="CWR155" s="77"/>
      <c r="CWS155" s="77"/>
      <c r="CWT155" s="77"/>
      <c r="CWU155" s="77"/>
      <c r="CWV155" s="77"/>
      <c r="CWW155" s="77"/>
      <c r="CWX155" s="77"/>
      <c r="CWY155" s="77"/>
      <c r="CWZ155" s="77"/>
      <c r="CXA155" s="77"/>
      <c r="CXB155" s="77"/>
      <c r="CXC155" s="77"/>
      <c r="CXD155" s="77"/>
      <c r="CXE155" s="77"/>
      <c r="CXF155" s="77"/>
      <c r="CXG155" s="77"/>
      <c r="CXH155" s="77"/>
      <c r="CXI155" s="77"/>
      <c r="CXJ155" s="77"/>
      <c r="CXK155" s="77"/>
      <c r="CXL155" s="77"/>
      <c r="CXM155" s="77"/>
      <c r="CXN155" s="77"/>
      <c r="CXO155" s="77"/>
      <c r="CXP155" s="77"/>
      <c r="CXQ155" s="77"/>
      <c r="CXR155" s="77"/>
      <c r="CXS155" s="77"/>
      <c r="CXT155" s="77"/>
      <c r="CXU155" s="77"/>
      <c r="CXV155" s="77"/>
      <c r="CXW155" s="77"/>
      <c r="CXX155" s="77"/>
      <c r="CXY155" s="77"/>
      <c r="CXZ155" s="77"/>
      <c r="CYA155" s="77"/>
      <c r="CYB155" s="77"/>
      <c r="CYC155" s="77"/>
      <c r="CYD155" s="77"/>
      <c r="CYE155" s="77"/>
      <c r="CYF155" s="77"/>
      <c r="CYG155" s="77"/>
      <c r="CYH155" s="77"/>
      <c r="CYI155" s="77"/>
      <c r="CYJ155" s="77"/>
      <c r="CYK155" s="77"/>
      <c r="CYL155" s="77"/>
      <c r="CYM155" s="77"/>
      <c r="CYN155" s="77"/>
      <c r="CYO155" s="77"/>
      <c r="CYP155" s="77"/>
      <c r="CYQ155" s="77"/>
      <c r="CYR155" s="77"/>
      <c r="CYS155" s="77"/>
      <c r="CYT155" s="77"/>
      <c r="CYU155" s="77"/>
      <c r="CYV155" s="77"/>
      <c r="CYW155" s="77"/>
      <c r="CYX155" s="77"/>
      <c r="CYY155" s="77"/>
      <c r="CYZ155" s="77"/>
      <c r="CZA155" s="77"/>
      <c r="CZB155" s="77"/>
      <c r="CZC155" s="77"/>
      <c r="CZD155" s="77"/>
      <c r="CZE155" s="77"/>
      <c r="CZF155" s="77"/>
      <c r="CZG155" s="77"/>
      <c r="CZH155" s="77"/>
      <c r="CZI155" s="77"/>
      <c r="CZJ155" s="77"/>
      <c r="CZK155" s="77"/>
      <c r="CZL155" s="77"/>
      <c r="CZM155" s="77"/>
      <c r="CZN155" s="77"/>
      <c r="CZO155" s="77"/>
      <c r="CZP155" s="77"/>
      <c r="CZQ155" s="77"/>
      <c r="CZR155" s="77"/>
      <c r="CZS155" s="77"/>
      <c r="CZT155" s="77"/>
      <c r="CZU155" s="77"/>
      <c r="CZV155" s="77"/>
      <c r="CZW155" s="77"/>
      <c r="CZX155" s="77"/>
      <c r="CZY155" s="77"/>
      <c r="CZZ155" s="77"/>
      <c r="DAA155" s="77"/>
      <c r="DAB155" s="77"/>
      <c r="DAC155" s="77"/>
      <c r="DAD155" s="77"/>
      <c r="DAE155" s="77"/>
      <c r="DAF155" s="77"/>
      <c r="DAG155" s="77"/>
      <c r="DAH155" s="77"/>
      <c r="DAI155" s="77"/>
      <c r="DAJ155" s="77"/>
      <c r="DAK155" s="77"/>
      <c r="DAL155" s="77"/>
      <c r="DAM155" s="77"/>
      <c r="DAN155" s="77"/>
      <c r="DAO155" s="77"/>
      <c r="DAP155" s="77"/>
      <c r="DAQ155" s="77"/>
      <c r="DAR155" s="77"/>
      <c r="DAS155" s="77"/>
      <c r="DAT155" s="77"/>
      <c r="DAU155" s="77"/>
      <c r="DAV155" s="77"/>
      <c r="DAW155" s="77"/>
      <c r="DAX155" s="77"/>
      <c r="DAY155" s="77"/>
      <c r="DAZ155" s="77"/>
      <c r="DBA155" s="77"/>
      <c r="DBB155" s="77"/>
      <c r="DBC155" s="77"/>
      <c r="DBD155" s="77"/>
      <c r="DBE155" s="77"/>
      <c r="DBF155" s="77"/>
      <c r="DBG155" s="77"/>
      <c r="DBH155" s="77"/>
      <c r="DBI155" s="77"/>
      <c r="DBJ155" s="77"/>
      <c r="DBK155" s="77"/>
      <c r="DBL155" s="77"/>
      <c r="DBM155" s="77"/>
      <c r="DBN155" s="77"/>
      <c r="DBO155" s="77"/>
      <c r="DBP155" s="77"/>
      <c r="DBQ155" s="77"/>
      <c r="DBR155" s="77"/>
      <c r="DBS155" s="77"/>
      <c r="DBT155" s="77"/>
      <c r="DBU155" s="77"/>
      <c r="DBV155" s="77"/>
      <c r="DBW155" s="77"/>
      <c r="DBX155" s="77"/>
      <c r="DBY155" s="77"/>
      <c r="DBZ155" s="77"/>
      <c r="DCA155" s="77"/>
      <c r="DCB155" s="77"/>
      <c r="DCC155" s="77"/>
      <c r="DCD155" s="77"/>
      <c r="DCE155" s="77"/>
      <c r="DCF155" s="77"/>
      <c r="DCG155" s="77"/>
      <c r="DCH155" s="77"/>
      <c r="DCI155" s="77"/>
      <c r="DCJ155" s="77"/>
      <c r="DCK155" s="77"/>
      <c r="DCL155" s="77"/>
      <c r="DCM155" s="77"/>
      <c r="DCN155" s="77"/>
      <c r="DCO155" s="77"/>
      <c r="DCP155" s="77"/>
      <c r="DCQ155" s="77"/>
      <c r="DCR155" s="77"/>
      <c r="DCS155" s="77"/>
      <c r="DCT155" s="77"/>
      <c r="DCU155" s="77"/>
      <c r="DCV155" s="77"/>
      <c r="DCW155" s="77"/>
      <c r="DCX155" s="77"/>
      <c r="DCY155" s="77"/>
      <c r="DCZ155" s="77"/>
      <c r="DDA155" s="77"/>
      <c r="DDB155" s="77"/>
      <c r="DDC155" s="77"/>
      <c r="DDD155" s="77"/>
      <c r="DDE155" s="77"/>
      <c r="DDF155" s="77"/>
      <c r="DDG155" s="77"/>
      <c r="DDH155" s="77"/>
      <c r="DDI155" s="77"/>
      <c r="DDJ155" s="77"/>
      <c r="DDK155" s="77"/>
      <c r="DDL155" s="77"/>
      <c r="DDM155" s="77"/>
      <c r="DDN155" s="77"/>
      <c r="DDO155" s="77"/>
      <c r="DDP155" s="77"/>
      <c r="DDQ155" s="77"/>
      <c r="DDR155" s="77"/>
      <c r="DDS155" s="77"/>
      <c r="DDT155" s="77"/>
      <c r="DDU155" s="77"/>
      <c r="DDV155" s="77"/>
      <c r="DDW155" s="77"/>
      <c r="DDX155" s="77"/>
      <c r="DDY155" s="77"/>
      <c r="DDZ155" s="77"/>
      <c r="DEA155" s="77"/>
      <c r="DEB155" s="77"/>
      <c r="DEC155" s="77"/>
      <c r="DED155" s="77"/>
      <c r="DEE155" s="77"/>
      <c r="DEF155" s="77"/>
      <c r="DEG155" s="77"/>
      <c r="DEH155" s="77"/>
      <c r="DEI155" s="77"/>
      <c r="DEJ155" s="77"/>
      <c r="DEK155" s="77"/>
      <c r="DEL155" s="77"/>
      <c r="DEM155" s="77"/>
      <c r="DEN155" s="77"/>
      <c r="DEO155" s="77"/>
      <c r="DEP155" s="77"/>
      <c r="DEQ155" s="77"/>
      <c r="DER155" s="77"/>
      <c r="DES155" s="77"/>
      <c r="DET155" s="77"/>
      <c r="DEU155" s="77"/>
      <c r="DEV155" s="77"/>
      <c r="DEW155" s="77"/>
      <c r="DEX155" s="77"/>
      <c r="DEY155" s="77"/>
      <c r="DEZ155" s="77"/>
      <c r="DFA155" s="77"/>
      <c r="DFB155" s="77"/>
      <c r="DFC155" s="77"/>
      <c r="DFD155" s="77"/>
      <c r="DFE155" s="77"/>
      <c r="DFF155" s="77"/>
      <c r="DFG155" s="77"/>
      <c r="DFH155" s="77"/>
      <c r="DFI155" s="77"/>
      <c r="DFJ155" s="77"/>
      <c r="DFK155" s="77"/>
      <c r="DFL155" s="77"/>
      <c r="DFM155" s="77"/>
      <c r="DFN155" s="77"/>
      <c r="DFO155" s="77"/>
      <c r="DFP155" s="77"/>
      <c r="DFQ155" s="77"/>
      <c r="DFR155" s="77"/>
      <c r="DFS155" s="77"/>
      <c r="DFT155" s="77"/>
      <c r="DFU155" s="77"/>
      <c r="DFV155" s="77"/>
      <c r="DFW155" s="77"/>
      <c r="DFX155" s="77"/>
      <c r="DFY155" s="77"/>
      <c r="DFZ155" s="77"/>
      <c r="DGA155" s="77"/>
      <c r="DGB155" s="77"/>
      <c r="DGC155" s="77"/>
      <c r="DGD155" s="77"/>
      <c r="DGE155" s="77"/>
      <c r="DGF155" s="77"/>
      <c r="DGG155" s="77"/>
      <c r="DGH155" s="77"/>
      <c r="DGI155" s="77"/>
      <c r="DGJ155" s="77"/>
      <c r="DGK155" s="77"/>
      <c r="DGL155" s="77"/>
      <c r="DGM155" s="77"/>
      <c r="DGN155" s="77"/>
      <c r="DGO155" s="77"/>
      <c r="DGP155" s="77"/>
      <c r="DGQ155" s="77"/>
      <c r="DGR155" s="77"/>
      <c r="DGS155" s="77"/>
      <c r="DGT155" s="77"/>
      <c r="DGU155" s="77"/>
      <c r="DGV155" s="77"/>
      <c r="DGW155" s="77"/>
      <c r="DGX155" s="77"/>
      <c r="DGY155" s="77"/>
      <c r="DGZ155" s="77"/>
      <c r="DHA155" s="77"/>
      <c r="DHB155" s="77"/>
      <c r="DHC155" s="77"/>
      <c r="DHD155" s="77"/>
      <c r="DHE155" s="77"/>
      <c r="DHF155" s="77"/>
      <c r="DHG155" s="77"/>
      <c r="DHH155" s="77"/>
      <c r="DHI155" s="77"/>
      <c r="DHJ155" s="77"/>
      <c r="DHK155" s="77"/>
      <c r="DHL155" s="77"/>
      <c r="DHM155" s="77"/>
      <c r="DHN155" s="77"/>
      <c r="DHO155" s="77"/>
      <c r="DHP155" s="77"/>
      <c r="DHQ155" s="77"/>
      <c r="DHR155" s="77"/>
      <c r="DHS155" s="77"/>
      <c r="DHT155" s="77"/>
      <c r="DHU155" s="77"/>
      <c r="DHV155" s="77"/>
      <c r="DHW155" s="77"/>
      <c r="DHX155" s="77"/>
      <c r="DHY155" s="77"/>
      <c r="DHZ155" s="77"/>
      <c r="DIA155" s="77"/>
      <c r="DIB155" s="77"/>
      <c r="DIC155" s="77"/>
      <c r="DID155" s="77"/>
      <c r="DIE155" s="77"/>
      <c r="DIF155" s="77"/>
      <c r="DIG155" s="77"/>
      <c r="DIH155" s="77"/>
      <c r="DII155" s="77"/>
      <c r="DIJ155" s="77"/>
      <c r="DIK155" s="77"/>
      <c r="DIL155" s="77"/>
      <c r="DIM155" s="77"/>
      <c r="DIN155" s="77"/>
      <c r="DIO155" s="77"/>
      <c r="DIP155" s="77"/>
      <c r="DIQ155" s="77"/>
      <c r="DIR155" s="77"/>
      <c r="DIS155" s="77"/>
      <c r="DIT155" s="77"/>
      <c r="DIU155" s="77"/>
      <c r="DIV155" s="77"/>
      <c r="DIW155" s="77"/>
      <c r="DIX155" s="77"/>
      <c r="DIY155" s="77"/>
      <c r="DIZ155" s="77"/>
      <c r="DJA155" s="77"/>
      <c r="DJB155" s="77"/>
      <c r="DJC155" s="77"/>
      <c r="DJD155" s="77"/>
      <c r="DJE155" s="77"/>
      <c r="DJF155" s="77"/>
      <c r="DJG155" s="77"/>
      <c r="DJH155" s="77"/>
      <c r="DJI155" s="77"/>
      <c r="DJJ155" s="77"/>
      <c r="DJK155" s="77"/>
      <c r="DJL155" s="77"/>
      <c r="DJM155" s="77"/>
      <c r="DJN155" s="77"/>
      <c r="DJO155" s="77"/>
      <c r="DJP155" s="77"/>
      <c r="DJQ155" s="77"/>
      <c r="DJR155" s="77"/>
      <c r="DJS155" s="77"/>
      <c r="DJT155" s="77"/>
      <c r="DJU155" s="77"/>
      <c r="DJV155" s="77"/>
      <c r="DJW155" s="77"/>
      <c r="DJX155" s="77"/>
      <c r="DJY155" s="77"/>
      <c r="DJZ155" s="77"/>
      <c r="DKA155" s="77"/>
      <c r="DKB155" s="77"/>
      <c r="DKC155" s="77"/>
      <c r="DKD155" s="77"/>
      <c r="DKE155" s="77"/>
      <c r="DKF155" s="77"/>
      <c r="DKG155" s="77"/>
      <c r="DKH155" s="77"/>
      <c r="DKI155" s="77"/>
      <c r="DKJ155" s="77"/>
      <c r="DKK155" s="77"/>
      <c r="DKL155" s="77"/>
      <c r="DKM155" s="77"/>
      <c r="DKN155" s="77"/>
      <c r="DKO155" s="77"/>
      <c r="DKP155" s="77"/>
      <c r="DKQ155" s="77"/>
      <c r="DKR155" s="77"/>
      <c r="DKS155" s="77"/>
      <c r="DKT155" s="77"/>
      <c r="DKU155" s="77"/>
      <c r="DKV155" s="77"/>
      <c r="DKW155" s="77"/>
      <c r="DKX155" s="77"/>
      <c r="DKY155" s="77"/>
      <c r="DKZ155" s="77"/>
      <c r="DLA155" s="77"/>
      <c r="DLB155" s="77"/>
      <c r="DLC155" s="77"/>
      <c r="DLD155" s="77"/>
      <c r="DLE155" s="77"/>
      <c r="DLF155" s="77"/>
      <c r="DLG155" s="77"/>
      <c r="DLH155" s="77"/>
      <c r="DLI155" s="77"/>
      <c r="DLJ155" s="77"/>
      <c r="DLK155" s="77"/>
      <c r="DLL155" s="77"/>
      <c r="DLM155" s="77"/>
      <c r="DLN155" s="77"/>
      <c r="DLO155" s="77"/>
      <c r="DLP155" s="77"/>
      <c r="DLQ155" s="77"/>
      <c r="DLR155" s="77"/>
      <c r="DLS155" s="77"/>
      <c r="DLT155" s="77"/>
      <c r="DLU155" s="77"/>
      <c r="DLV155" s="77"/>
      <c r="DLW155" s="77"/>
      <c r="DLX155" s="77"/>
      <c r="DLY155" s="77"/>
      <c r="DLZ155" s="77"/>
      <c r="DMA155" s="77"/>
      <c r="DMB155" s="77"/>
      <c r="DMC155" s="77"/>
      <c r="DMD155" s="77"/>
      <c r="DME155" s="77"/>
      <c r="DMF155" s="77"/>
      <c r="DMG155" s="77"/>
      <c r="DMH155" s="77"/>
      <c r="DMI155" s="77"/>
      <c r="DMJ155" s="77"/>
      <c r="DMK155" s="77"/>
      <c r="DML155" s="77"/>
      <c r="DMM155" s="77"/>
      <c r="DMN155" s="77"/>
      <c r="DMO155" s="77"/>
      <c r="DMP155" s="77"/>
      <c r="DMQ155" s="77"/>
      <c r="DMR155" s="77"/>
      <c r="DMS155" s="77"/>
      <c r="DMT155" s="77"/>
      <c r="DMU155" s="77"/>
      <c r="DMV155" s="77"/>
      <c r="DMW155" s="77"/>
      <c r="DMX155" s="77"/>
      <c r="DMY155" s="77"/>
      <c r="DMZ155" s="77"/>
      <c r="DNA155" s="77"/>
      <c r="DNB155" s="77"/>
      <c r="DNC155" s="77"/>
      <c r="DND155" s="77"/>
      <c r="DNE155" s="77"/>
      <c r="DNF155" s="77"/>
      <c r="DNG155" s="77"/>
      <c r="DNH155" s="77"/>
      <c r="DNI155" s="77"/>
      <c r="DNJ155" s="77"/>
      <c r="DNK155" s="77"/>
      <c r="DNL155" s="77"/>
      <c r="DNM155" s="77"/>
      <c r="DNN155" s="77"/>
      <c r="DNO155" s="77"/>
      <c r="DNP155" s="77"/>
      <c r="DNQ155" s="77"/>
      <c r="DNR155" s="77"/>
      <c r="DNS155" s="77"/>
      <c r="DNT155" s="77"/>
      <c r="DNU155" s="77"/>
      <c r="DNV155" s="77"/>
      <c r="DNW155" s="77"/>
      <c r="DNX155" s="77"/>
      <c r="DNY155" s="77"/>
      <c r="DNZ155" s="77"/>
      <c r="DOA155" s="77"/>
      <c r="DOB155" s="77"/>
      <c r="DOC155" s="77"/>
      <c r="DOD155" s="77"/>
      <c r="DOE155" s="77"/>
      <c r="DOF155" s="77"/>
      <c r="DOG155" s="77"/>
      <c r="DOH155" s="77"/>
      <c r="DOI155" s="77"/>
      <c r="DOJ155" s="77"/>
      <c r="DOK155" s="77"/>
      <c r="DOL155" s="77"/>
      <c r="DOM155" s="77"/>
      <c r="DON155" s="77"/>
      <c r="DOO155" s="77"/>
      <c r="DOP155" s="77"/>
      <c r="DOQ155" s="77"/>
      <c r="DOR155" s="77"/>
      <c r="DOS155" s="77"/>
      <c r="DOT155" s="77"/>
      <c r="DOU155" s="77"/>
      <c r="DOV155" s="77"/>
      <c r="DOW155" s="77"/>
      <c r="DOX155" s="77"/>
      <c r="DOY155" s="77"/>
      <c r="DOZ155" s="77"/>
      <c r="DPA155" s="77"/>
      <c r="DPB155" s="77"/>
      <c r="DPC155" s="77"/>
      <c r="DPD155" s="77"/>
      <c r="DPE155" s="77"/>
      <c r="DPF155" s="77"/>
      <c r="DPG155" s="77"/>
      <c r="DPH155" s="77"/>
      <c r="DPI155" s="77"/>
      <c r="DPJ155" s="77"/>
      <c r="DPK155" s="77"/>
      <c r="DPL155" s="77"/>
      <c r="DPM155" s="77"/>
      <c r="DPN155" s="77"/>
      <c r="DPO155" s="77"/>
      <c r="DPP155" s="77"/>
      <c r="DPQ155" s="77"/>
      <c r="DPR155" s="77"/>
      <c r="DPS155" s="77"/>
      <c r="DPT155" s="77"/>
      <c r="DPU155" s="77"/>
      <c r="DPV155" s="77"/>
      <c r="DPW155" s="77"/>
      <c r="DPX155" s="77"/>
      <c r="DPY155" s="77"/>
      <c r="DPZ155" s="77"/>
      <c r="DQA155" s="77"/>
      <c r="DQB155" s="77"/>
      <c r="DQC155" s="77"/>
      <c r="DQD155" s="77"/>
      <c r="DQE155" s="77"/>
      <c r="DQF155" s="77"/>
      <c r="DQG155" s="77"/>
      <c r="DQH155" s="77"/>
      <c r="DQI155" s="77"/>
      <c r="DQJ155" s="77"/>
      <c r="DQK155" s="77"/>
      <c r="DQL155" s="77"/>
      <c r="DQM155" s="77"/>
      <c r="DQN155" s="77"/>
      <c r="DQO155" s="77"/>
      <c r="DQP155" s="77"/>
      <c r="DQQ155" s="77"/>
      <c r="DQR155" s="77"/>
      <c r="DQS155" s="77"/>
      <c r="DQT155" s="77"/>
      <c r="DQU155" s="77"/>
      <c r="DQV155" s="77"/>
      <c r="DQW155" s="77"/>
      <c r="DQX155" s="77"/>
      <c r="DQY155" s="77"/>
      <c r="DQZ155" s="77"/>
      <c r="DRA155" s="77"/>
      <c r="DRB155" s="77"/>
      <c r="DRC155" s="77"/>
      <c r="DRD155" s="77"/>
      <c r="DRE155" s="77"/>
      <c r="DRF155" s="77"/>
      <c r="DRG155" s="77"/>
      <c r="DRH155" s="77"/>
      <c r="DRI155" s="77"/>
      <c r="DRJ155" s="77"/>
      <c r="DRK155" s="77"/>
      <c r="DRL155" s="77"/>
      <c r="DRM155" s="77"/>
      <c r="DRN155" s="77"/>
      <c r="DRO155" s="77"/>
      <c r="DRP155" s="77"/>
      <c r="DRQ155" s="77"/>
      <c r="DRR155" s="77"/>
      <c r="DRS155" s="77"/>
      <c r="DRT155" s="77"/>
      <c r="DRU155" s="77"/>
      <c r="DRV155" s="77"/>
      <c r="DRW155" s="77"/>
      <c r="DRX155" s="77"/>
      <c r="DRY155" s="77"/>
      <c r="DRZ155" s="77"/>
      <c r="DSA155" s="77"/>
      <c r="DSB155" s="77"/>
      <c r="DSC155" s="77"/>
      <c r="DSD155" s="77"/>
      <c r="DSE155" s="77"/>
      <c r="DSF155" s="77"/>
      <c r="DSG155" s="77"/>
      <c r="DSH155" s="77"/>
      <c r="DSI155" s="77"/>
      <c r="DSJ155" s="77"/>
      <c r="DSK155" s="77"/>
      <c r="DSL155" s="77"/>
      <c r="DSM155" s="77"/>
      <c r="DSN155" s="77"/>
      <c r="DSO155" s="77"/>
      <c r="DSP155" s="77"/>
      <c r="DSQ155" s="77"/>
      <c r="DSR155" s="77"/>
      <c r="DSS155" s="77"/>
      <c r="DST155" s="77"/>
      <c r="DSU155" s="77"/>
      <c r="DSV155" s="77"/>
      <c r="DSW155" s="77"/>
      <c r="DSX155" s="77"/>
      <c r="DSY155" s="77"/>
      <c r="DSZ155" s="77"/>
      <c r="DTA155" s="77"/>
      <c r="DTB155" s="77"/>
      <c r="DTC155" s="77"/>
      <c r="DTD155" s="77"/>
      <c r="DTE155" s="77"/>
      <c r="DTF155" s="77"/>
      <c r="DTG155" s="77"/>
      <c r="DTH155" s="77"/>
      <c r="DTI155" s="77"/>
      <c r="DTJ155" s="77"/>
      <c r="DTK155" s="77"/>
      <c r="DTL155" s="77"/>
      <c r="DTM155" s="77"/>
      <c r="DTN155" s="77"/>
      <c r="DTO155" s="77"/>
      <c r="DTP155" s="77"/>
      <c r="DTQ155" s="77"/>
      <c r="DTR155" s="77"/>
      <c r="DTS155" s="77"/>
      <c r="DTT155" s="77"/>
      <c r="DTU155" s="77"/>
      <c r="DTV155" s="77"/>
      <c r="DTW155" s="77"/>
      <c r="DTX155" s="77"/>
      <c r="DTY155" s="77"/>
      <c r="DTZ155" s="77"/>
      <c r="DUA155" s="77"/>
      <c r="DUB155" s="77"/>
      <c r="DUC155" s="77"/>
      <c r="DUD155" s="77"/>
      <c r="DUE155" s="77"/>
      <c r="DUF155" s="77"/>
      <c r="DUG155" s="77"/>
      <c r="DUH155" s="77"/>
      <c r="DUI155" s="77"/>
      <c r="DUJ155" s="77"/>
      <c r="DUK155" s="77"/>
      <c r="DUL155" s="77"/>
      <c r="DUM155" s="77"/>
      <c r="DUN155" s="77"/>
      <c r="DUO155" s="77"/>
      <c r="DUP155" s="77"/>
      <c r="DUQ155" s="77"/>
      <c r="DUR155" s="77"/>
      <c r="DUS155" s="77"/>
      <c r="DUT155" s="77"/>
      <c r="DUU155" s="77"/>
      <c r="DUV155" s="77"/>
      <c r="DUW155" s="77"/>
      <c r="DUX155" s="77"/>
      <c r="DUY155" s="77"/>
      <c r="DUZ155" s="77"/>
      <c r="DVA155" s="77"/>
      <c r="DVB155" s="77"/>
      <c r="DVC155" s="77"/>
      <c r="DVD155" s="77"/>
      <c r="DVE155" s="77"/>
      <c r="DVF155" s="77"/>
      <c r="DVG155" s="77"/>
      <c r="DVH155" s="77"/>
      <c r="DVI155" s="77"/>
      <c r="DVJ155" s="77"/>
      <c r="DVK155" s="77"/>
      <c r="DVL155" s="77"/>
      <c r="DVM155" s="77"/>
      <c r="DVN155" s="77"/>
      <c r="DVO155" s="77"/>
      <c r="DVP155" s="77"/>
      <c r="DVQ155" s="77"/>
      <c r="DVR155" s="77"/>
      <c r="DVS155" s="77"/>
      <c r="DVT155" s="77"/>
      <c r="DVU155" s="77"/>
      <c r="DVV155" s="77"/>
      <c r="DVW155" s="77"/>
      <c r="DVX155" s="77"/>
      <c r="DVY155" s="77"/>
      <c r="DVZ155" s="77"/>
      <c r="DWA155" s="77"/>
      <c r="DWB155" s="77"/>
      <c r="DWC155" s="77"/>
      <c r="DWD155" s="77"/>
      <c r="DWE155" s="77"/>
      <c r="DWF155" s="77"/>
      <c r="DWG155" s="77"/>
      <c r="DWH155" s="77"/>
      <c r="DWI155" s="77"/>
      <c r="DWJ155" s="77"/>
      <c r="DWK155" s="77"/>
      <c r="DWL155" s="77"/>
      <c r="DWM155" s="77"/>
      <c r="DWN155" s="77"/>
      <c r="DWO155" s="77"/>
      <c r="DWP155" s="77"/>
      <c r="DWQ155" s="77"/>
      <c r="DWR155" s="77"/>
      <c r="DWS155" s="77"/>
      <c r="DWT155" s="77"/>
      <c r="DWU155" s="77"/>
      <c r="DWV155" s="77"/>
      <c r="DWW155" s="77"/>
      <c r="DWX155" s="77"/>
      <c r="DWY155" s="77"/>
      <c r="DWZ155" s="77"/>
      <c r="DXA155" s="77"/>
      <c r="DXB155" s="77"/>
      <c r="DXC155" s="77"/>
      <c r="DXD155" s="77"/>
      <c r="DXE155" s="77"/>
      <c r="DXF155" s="77"/>
      <c r="DXG155" s="77"/>
      <c r="DXH155" s="77"/>
      <c r="DXI155" s="77"/>
      <c r="DXJ155" s="77"/>
      <c r="DXK155" s="77"/>
      <c r="DXL155" s="77"/>
      <c r="DXM155" s="77"/>
      <c r="DXN155" s="77"/>
      <c r="DXO155" s="77"/>
      <c r="DXP155" s="77"/>
      <c r="DXQ155" s="77"/>
      <c r="DXR155" s="77"/>
      <c r="DXS155" s="77"/>
      <c r="DXT155" s="77"/>
      <c r="DXU155" s="77"/>
      <c r="DXV155" s="77"/>
      <c r="DXW155" s="77"/>
      <c r="DXX155" s="77"/>
      <c r="DXY155" s="77"/>
      <c r="DXZ155" s="77"/>
      <c r="DYA155" s="77"/>
      <c r="DYB155" s="77"/>
      <c r="DYC155" s="77"/>
      <c r="DYD155" s="77"/>
      <c r="DYE155" s="77"/>
      <c r="DYF155" s="77"/>
      <c r="DYG155" s="77"/>
      <c r="DYH155" s="77"/>
      <c r="DYI155" s="77"/>
      <c r="DYJ155" s="77"/>
      <c r="DYK155" s="77"/>
      <c r="DYL155" s="77"/>
      <c r="DYM155" s="77"/>
      <c r="DYN155" s="77"/>
      <c r="DYO155" s="77"/>
      <c r="DYP155" s="77"/>
      <c r="DYQ155" s="77"/>
      <c r="DYR155" s="77"/>
      <c r="DYS155" s="77"/>
      <c r="DYT155" s="77"/>
      <c r="DYU155" s="77"/>
      <c r="DYV155" s="77"/>
      <c r="DYW155" s="77"/>
      <c r="DYX155" s="77"/>
      <c r="DYY155" s="77"/>
      <c r="DYZ155" s="77"/>
      <c r="DZA155" s="77"/>
      <c r="DZB155" s="77"/>
      <c r="DZC155" s="77"/>
      <c r="DZD155" s="77"/>
      <c r="DZE155" s="77"/>
      <c r="DZF155" s="77"/>
      <c r="DZG155" s="77"/>
      <c r="DZH155" s="77"/>
      <c r="DZI155" s="77"/>
      <c r="DZJ155" s="77"/>
      <c r="DZK155" s="77"/>
      <c r="DZL155" s="77"/>
      <c r="DZM155" s="77"/>
      <c r="DZN155" s="77"/>
      <c r="DZO155" s="77"/>
      <c r="DZP155" s="77"/>
      <c r="DZQ155" s="77"/>
      <c r="DZR155" s="77"/>
      <c r="DZS155" s="77"/>
      <c r="DZT155" s="77"/>
      <c r="DZU155" s="77"/>
      <c r="DZV155" s="77"/>
      <c r="DZW155" s="77"/>
      <c r="DZX155" s="77"/>
      <c r="DZY155" s="77"/>
      <c r="DZZ155" s="77"/>
      <c r="EAA155" s="77"/>
      <c r="EAB155" s="77"/>
      <c r="EAC155" s="77"/>
      <c r="EAD155" s="77"/>
      <c r="EAE155" s="77"/>
      <c r="EAF155" s="77"/>
      <c r="EAG155" s="77"/>
      <c r="EAH155" s="77"/>
      <c r="EAI155" s="77"/>
      <c r="EAJ155" s="77"/>
      <c r="EAK155" s="77"/>
      <c r="EAL155" s="77"/>
      <c r="EAM155" s="77"/>
      <c r="EAN155" s="77"/>
      <c r="EAO155" s="77"/>
      <c r="EAP155" s="77"/>
      <c r="EAQ155" s="77"/>
      <c r="EAR155" s="77"/>
      <c r="EAS155" s="77"/>
      <c r="EAT155" s="77"/>
      <c r="EAU155" s="77"/>
      <c r="EAV155" s="77"/>
      <c r="EAW155" s="77"/>
      <c r="EAX155" s="77"/>
      <c r="EAY155" s="77"/>
      <c r="EAZ155" s="77"/>
      <c r="EBA155" s="77"/>
      <c r="EBB155" s="77"/>
      <c r="EBC155" s="77"/>
      <c r="EBD155" s="77"/>
      <c r="EBE155" s="77"/>
      <c r="EBF155" s="77"/>
      <c r="EBG155" s="77"/>
      <c r="EBH155" s="77"/>
      <c r="EBI155" s="77"/>
      <c r="EBJ155" s="77"/>
      <c r="EBK155" s="77"/>
      <c r="EBL155" s="77"/>
      <c r="EBM155" s="77"/>
      <c r="EBN155" s="77"/>
      <c r="EBO155" s="77"/>
      <c r="EBP155" s="77"/>
      <c r="EBQ155" s="77"/>
      <c r="EBR155" s="77"/>
      <c r="EBS155" s="77"/>
      <c r="EBT155" s="77"/>
      <c r="EBU155" s="77"/>
      <c r="EBV155" s="77"/>
      <c r="EBW155" s="77"/>
      <c r="EBX155" s="77"/>
      <c r="EBY155" s="77"/>
      <c r="EBZ155" s="77"/>
      <c r="ECA155" s="77"/>
      <c r="ECB155" s="77"/>
      <c r="ECC155" s="77"/>
      <c r="ECD155" s="77"/>
      <c r="ECE155" s="77"/>
      <c r="ECF155" s="77"/>
      <c r="ECG155" s="77"/>
      <c r="ECH155" s="77"/>
      <c r="ECI155" s="77"/>
      <c r="ECJ155" s="77"/>
      <c r="ECK155" s="77"/>
      <c r="ECL155" s="77"/>
      <c r="ECM155" s="77"/>
      <c r="ECN155" s="77"/>
      <c r="ECO155" s="77"/>
      <c r="ECP155" s="77"/>
      <c r="ECQ155" s="77"/>
      <c r="ECR155" s="77"/>
      <c r="ECS155" s="77"/>
      <c r="ECT155" s="77"/>
      <c r="ECU155" s="77"/>
      <c r="ECV155" s="77"/>
      <c r="ECW155" s="77"/>
      <c r="ECX155" s="77"/>
      <c r="ECY155" s="77"/>
      <c r="ECZ155" s="77"/>
      <c r="EDA155" s="77"/>
      <c r="EDB155" s="77"/>
      <c r="EDC155" s="77"/>
      <c r="EDD155" s="77"/>
      <c r="EDE155" s="77"/>
      <c r="EDF155" s="77"/>
      <c r="EDG155" s="77"/>
      <c r="EDH155" s="77"/>
      <c r="EDI155" s="77"/>
      <c r="EDJ155" s="77"/>
      <c r="EDK155" s="77"/>
      <c r="EDL155" s="77"/>
      <c r="EDM155" s="77"/>
      <c r="EDN155" s="77"/>
      <c r="EDO155" s="77"/>
      <c r="EDP155" s="77"/>
      <c r="EDQ155" s="77"/>
      <c r="EDR155" s="77"/>
      <c r="EDS155" s="77"/>
      <c r="EDT155" s="77"/>
      <c r="EDU155" s="77"/>
      <c r="EDV155" s="77"/>
      <c r="EDW155" s="77"/>
      <c r="EDX155" s="77"/>
      <c r="EDY155" s="77"/>
      <c r="EDZ155" s="77"/>
      <c r="EEA155" s="77"/>
      <c r="EEB155" s="77"/>
      <c r="EEC155" s="77"/>
      <c r="EED155" s="77"/>
      <c r="EEE155" s="77"/>
      <c r="EEF155" s="77"/>
      <c r="EEG155" s="77"/>
      <c r="EEH155" s="77"/>
      <c r="EEI155" s="77"/>
      <c r="EEJ155" s="77"/>
      <c r="EEK155" s="77"/>
      <c r="EEL155" s="77"/>
      <c r="EEM155" s="77"/>
      <c r="EEN155" s="77"/>
      <c r="EEO155" s="77"/>
      <c r="EEP155" s="77"/>
      <c r="EEQ155" s="77"/>
      <c r="EER155" s="77"/>
      <c r="EES155" s="77"/>
      <c r="EET155" s="77"/>
      <c r="EEU155" s="77"/>
      <c r="EEV155" s="77"/>
      <c r="EEW155" s="77"/>
      <c r="EEX155" s="77"/>
      <c r="EEY155" s="77"/>
      <c r="EEZ155" s="77"/>
      <c r="EFA155" s="77"/>
      <c r="EFB155" s="77"/>
      <c r="EFC155" s="77"/>
      <c r="EFD155" s="77"/>
      <c r="EFE155" s="77"/>
      <c r="EFF155" s="77"/>
      <c r="EFG155" s="77"/>
      <c r="EFH155" s="77"/>
      <c r="EFI155" s="77"/>
      <c r="EFJ155" s="77"/>
      <c r="EFK155" s="77"/>
      <c r="EFL155" s="77"/>
      <c r="EFM155" s="77"/>
      <c r="EFN155" s="77"/>
      <c r="EFO155" s="77"/>
      <c r="EFP155" s="77"/>
      <c r="EFQ155" s="77"/>
      <c r="EFR155" s="77"/>
      <c r="EFS155" s="77"/>
      <c r="EFT155" s="77"/>
      <c r="EFU155" s="77"/>
      <c r="EFV155" s="77"/>
      <c r="EFW155" s="77"/>
      <c r="EFX155" s="77"/>
      <c r="EFY155" s="77"/>
      <c r="EFZ155" s="77"/>
      <c r="EGA155" s="77"/>
      <c r="EGB155" s="77"/>
      <c r="EGC155" s="77"/>
      <c r="EGD155" s="77"/>
      <c r="EGE155" s="77"/>
      <c r="EGF155" s="77"/>
      <c r="EGG155" s="77"/>
      <c r="EGH155" s="77"/>
      <c r="EGI155" s="77"/>
      <c r="EGJ155" s="77"/>
      <c r="EGK155" s="77"/>
      <c r="EGL155" s="77"/>
      <c r="EGM155" s="77"/>
      <c r="EGN155" s="77"/>
      <c r="EGO155" s="77"/>
      <c r="EGP155" s="77"/>
      <c r="EGQ155" s="77"/>
      <c r="EGR155" s="77"/>
      <c r="EGS155" s="77"/>
      <c r="EGT155" s="77"/>
      <c r="EGU155" s="77"/>
      <c r="EGV155" s="77"/>
      <c r="EGW155" s="77"/>
      <c r="EGX155" s="77"/>
      <c r="EGY155" s="77"/>
      <c r="EGZ155" s="77"/>
      <c r="EHA155" s="77"/>
      <c r="EHB155" s="77"/>
      <c r="EHC155" s="77"/>
      <c r="EHD155" s="77"/>
      <c r="EHE155" s="77"/>
      <c r="EHF155" s="77"/>
      <c r="EHG155" s="77"/>
      <c r="EHH155" s="77"/>
      <c r="EHI155" s="77"/>
      <c r="EHJ155" s="77"/>
      <c r="EHK155" s="77"/>
      <c r="EHL155" s="77"/>
      <c r="EHM155" s="77"/>
      <c r="EHN155" s="77"/>
      <c r="EHO155" s="77"/>
      <c r="EHP155" s="77"/>
      <c r="EHQ155" s="77"/>
      <c r="EHR155" s="77"/>
      <c r="EHS155" s="77"/>
      <c r="EHT155" s="77"/>
      <c r="EHU155" s="77"/>
      <c r="EHV155" s="77"/>
      <c r="EHW155" s="77"/>
      <c r="EHX155" s="77"/>
      <c r="EHY155" s="77"/>
      <c r="EHZ155" s="77"/>
      <c r="EIA155" s="77"/>
      <c r="EIB155" s="77"/>
      <c r="EIC155" s="77"/>
      <c r="EID155" s="77"/>
      <c r="EIE155" s="77"/>
      <c r="EIF155" s="77"/>
      <c r="EIG155" s="77"/>
      <c r="EIH155" s="77"/>
      <c r="EII155" s="77"/>
      <c r="EIJ155" s="77"/>
      <c r="EIK155" s="77"/>
      <c r="EIL155" s="77"/>
      <c r="EIM155" s="77"/>
      <c r="EIN155" s="77"/>
      <c r="EIO155" s="77"/>
      <c r="EIP155" s="77"/>
      <c r="EIQ155" s="77"/>
      <c r="EIR155" s="77"/>
      <c r="EIS155" s="77"/>
      <c r="EIT155" s="77"/>
      <c r="EIU155" s="77"/>
      <c r="EIV155" s="77"/>
      <c r="EIW155" s="77"/>
      <c r="EIX155" s="77"/>
      <c r="EIY155" s="77"/>
      <c r="EIZ155" s="77"/>
      <c r="EJA155" s="77"/>
      <c r="EJB155" s="77"/>
      <c r="EJC155" s="77"/>
      <c r="EJD155" s="77"/>
      <c r="EJE155" s="77"/>
      <c r="EJF155" s="77"/>
      <c r="EJG155" s="77"/>
      <c r="EJH155" s="77"/>
      <c r="EJI155" s="77"/>
      <c r="EJJ155" s="77"/>
      <c r="EJK155" s="77"/>
      <c r="EJL155" s="77"/>
      <c r="EJM155" s="77"/>
      <c r="EJN155" s="77"/>
      <c r="EJO155" s="77"/>
      <c r="EJP155" s="77"/>
      <c r="EJQ155" s="77"/>
      <c r="EJR155" s="77"/>
      <c r="EJS155" s="77"/>
      <c r="EJT155" s="77"/>
      <c r="EJU155" s="77"/>
      <c r="EJV155" s="77"/>
      <c r="EJW155" s="77"/>
      <c r="EJX155" s="77"/>
      <c r="EJY155" s="77"/>
      <c r="EJZ155" s="77"/>
      <c r="EKA155" s="77"/>
      <c r="EKB155" s="77"/>
      <c r="EKC155" s="77"/>
      <c r="EKD155" s="77"/>
      <c r="EKE155" s="77"/>
      <c r="EKF155" s="77"/>
      <c r="EKG155" s="77"/>
      <c r="EKH155" s="77"/>
      <c r="EKI155" s="77"/>
      <c r="EKJ155" s="77"/>
      <c r="EKK155" s="77"/>
      <c r="EKL155" s="77"/>
      <c r="EKM155" s="77"/>
      <c r="EKN155" s="77"/>
      <c r="EKO155" s="77"/>
      <c r="EKP155" s="77"/>
      <c r="EKQ155" s="77"/>
      <c r="EKR155" s="77"/>
      <c r="EKS155" s="77"/>
      <c r="EKT155" s="77"/>
      <c r="EKU155" s="77"/>
      <c r="EKV155" s="77"/>
      <c r="EKW155" s="77"/>
      <c r="EKX155" s="77"/>
      <c r="EKY155" s="77"/>
      <c r="EKZ155" s="77"/>
      <c r="ELA155" s="77"/>
      <c r="ELB155" s="77"/>
      <c r="ELC155" s="77"/>
      <c r="ELD155" s="77"/>
      <c r="ELE155" s="77"/>
      <c r="ELF155" s="77"/>
      <c r="ELG155" s="77"/>
      <c r="ELH155" s="77"/>
      <c r="ELI155" s="77"/>
      <c r="ELJ155" s="77"/>
      <c r="ELK155" s="77"/>
      <c r="ELL155" s="77"/>
      <c r="ELM155" s="77"/>
      <c r="ELN155" s="77"/>
      <c r="ELO155" s="77"/>
      <c r="ELP155" s="77"/>
      <c r="ELQ155" s="77"/>
      <c r="ELR155" s="77"/>
      <c r="ELS155" s="77"/>
      <c r="ELT155" s="77"/>
      <c r="ELU155" s="77"/>
      <c r="ELV155" s="77"/>
      <c r="ELW155" s="77"/>
      <c r="ELX155" s="77"/>
      <c r="ELY155" s="77"/>
      <c r="ELZ155" s="77"/>
      <c r="EMA155" s="77"/>
      <c r="EMB155" s="77"/>
      <c r="EMC155" s="77"/>
      <c r="EMD155" s="77"/>
      <c r="EME155" s="77"/>
      <c r="EMF155" s="77"/>
      <c r="EMG155" s="77"/>
      <c r="EMH155" s="77"/>
      <c r="EMI155" s="77"/>
      <c r="EMJ155" s="77"/>
      <c r="EMK155" s="77"/>
      <c r="EML155" s="77"/>
      <c r="EMM155" s="77"/>
      <c r="EMN155" s="77"/>
      <c r="EMO155" s="77"/>
      <c r="EMP155" s="77"/>
      <c r="EMQ155" s="77"/>
      <c r="EMR155" s="77"/>
      <c r="EMS155" s="77"/>
      <c r="EMT155" s="77"/>
      <c r="EMU155" s="77"/>
      <c r="EMV155" s="77"/>
      <c r="EMW155" s="77"/>
      <c r="EMX155" s="77"/>
      <c r="EMY155" s="77"/>
      <c r="EMZ155" s="77"/>
      <c r="ENA155" s="77"/>
      <c r="ENB155" s="77"/>
      <c r="ENC155" s="77"/>
      <c r="END155" s="77"/>
      <c r="ENE155" s="77"/>
      <c r="ENF155" s="77"/>
      <c r="ENG155" s="77"/>
      <c r="ENH155" s="77"/>
      <c r="ENI155" s="77"/>
      <c r="ENJ155" s="77"/>
      <c r="ENK155" s="77"/>
      <c r="ENL155" s="77"/>
      <c r="ENM155" s="77"/>
      <c r="ENN155" s="77"/>
      <c r="ENO155" s="77"/>
      <c r="ENP155" s="77"/>
      <c r="ENQ155" s="77"/>
      <c r="ENR155" s="77"/>
      <c r="ENS155" s="77"/>
      <c r="ENT155" s="77"/>
      <c r="ENU155" s="77"/>
      <c r="ENV155" s="77"/>
      <c r="ENW155" s="77"/>
      <c r="ENX155" s="77"/>
      <c r="ENY155" s="77"/>
      <c r="ENZ155" s="77"/>
      <c r="EOA155" s="77"/>
      <c r="EOB155" s="77"/>
      <c r="EOC155" s="77"/>
      <c r="EOD155" s="77"/>
      <c r="EOE155" s="77"/>
      <c r="EOF155" s="77"/>
      <c r="EOG155" s="77"/>
      <c r="EOH155" s="77"/>
      <c r="EOI155" s="77"/>
      <c r="EOJ155" s="77"/>
      <c r="EOK155" s="77"/>
      <c r="EOL155" s="77"/>
      <c r="EOM155" s="77"/>
      <c r="EON155" s="77"/>
      <c r="EOO155" s="77"/>
      <c r="EOP155" s="77"/>
      <c r="EOQ155" s="77"/>
      <c r="EOR155" s="77"/>
      <c r="EOS155" s="77"/>
      <c r="EOT155" s="77"/>
      <c r="EOU155" s="77"/>
      <c r="EOV155" s="77"/>
      <c r="EOW155" s="77"/>
      <c r="EOX155" s="77"/>
      <c r="EOY155" s="77"/>
      <c r="EOZ155" s="77"/>
      <c r="EPA155" s="77"/>
      <c r="EPB155" s="77"/>
      <c r="EPC155" s="77"/>
      <c r="EPD155" s="77"/>
      <c r="EPE155" s="77"/>
      <c r="EPF155" s="77"/>
      <c r="EPG155" s="77"/>
      <c r="EPH155" s="77"/>
      <c r="EPI155" s="77"/>
      <c r="EPJ155" s="77"/>
      <c r="EPK155" s="77"/>
      <c r="EPL155" s="77"/>
      <c r="EPM155" s="77"/>
      <c r="EPN155" s="77"/>
      <c r="EPO155" s="77"/>
      <c r="EPP155" s="77"/>
      <c r="EPQ155" s="77"/>
      <c r="EPR155" s="77"/>
      <c r="EPS155" s="77"/>
      <c r="EPT155" s="77"/>
      <c r="EPU155" s="77"/>
      <c r="EPV155" s="77"/>
      <c r="EPW155" s="77"/>
      <c r="EPX155" s="77"/>
      <c r="EPY155" s="77"/>
      <c r="EPZ155" s="77"/>
      <c r="EQA155" s="77"/>
      <c r="EQB155" s="77"/>
      <c r="EQC155" s="77"/>
      <c r="EQD155" s="77"/>
      <c r="EQE155" s="77"/>
      <c r="EQF155" s="77"/>
      <c r="EQG155" s="77"/>
      <c r="EQH155" s="77"/>
      <c r="EQI155" s="77"/>
      <c r="EQJ155" s="77"/>
      <c r="EQK155" s="77"/>
      <c r="EQL155" s="77"/>
      <c r="EQM155" s="77"/>
      <c r="EQN155" s="77"/>
      <c r="EQO155" s="77"/>
      <c r="EQP155" s="77"/>
      <c r="EQQ155" s="77"/>
      <c r="EQR155" s="77"/>
      <c r="EQS155" s="77"/>
      <c r="EQT155" s="77"/>
      <c r="EQU155" s="77"/>
      <c r="EQV155" s="77"/>
      <c r="EQW155" s="77"/>
      <c r="EQX155" s="77"/>
      <c r="EQY155" s="77"/>
      <c r="EQZ155" s="77"/>
      <c r="ERA155" s="77"/>
      <c r="ERB155" s="77"/>
      <c r="ERC155" s="77"/>
      <c r="ERD155" s="77"/>
      <c r="ERE155" s="77"/>
      <c r="ERF155" s="77"/>
      <c r="ERG155" s="77"/>
      <c r="ERH155" s="77"/>
      <c r="ERI155" s="77"/>
      <c r="ERJ155" s="77"/>
      <c r="ERK155" s="77"/>
      <c r="ERL155" s="77"/>
      <c r="ERM155" s="77"/>
      <c r="ERN155" s="77"/>
      <c r="ERO155" s="77"/>
      <c r="ERP155" s="77"/>
      <c r="ERQ155" s="77"/>
      <c r="ERR155" s="77"/>
      <c r="ERS155" s="77"/>
      <c r="ERT155" s="77"/>
      <c r="ERU155" s="77"/>
      <c r="ERV155" s="77"/>
      <c r="ERW155" s="77"/>
      <c r="ERX155" s="77"/>
      <c r="ERY155" s="77"/>
      <c r="ERZ155" s="77"/>
      <c r="ESA155" s="77"/>
      <c r="ESB155" s="77"/>
      <c r="ESC155" s="77"/>
      <c r="ESD155" s="77"/>
      <c r="ESE155" s="77"/>
      <c r="ESF155" s="77"/>
      <c r="ESG155" s="77"/>
      <c r="ESH155" s="77"/>
      <c r="ESI155" s="77"/>
      <c r="ESJ155" s="77"/>
      <c r="ESK155" s="77"/>
      <c r="ESL155" s="77"/>
      <c r="ESM155" s="77"/>
      <c r="ESN155" s="77"/>
      <c r="ESO155" s="77"/>
      <c r="ESP155" s="77"/>
      <c r="ESQ155" s="77"/>
      <c r="ESR155" s="77"/>
      <c r="ESS155" s="77"/>
      <c r="EST155" s="77"/>
      <c r="ESU155" s="77"/>
      <c r="ESV155" s="77"/>
      <c r="ESW155" s="77"/>
      <c r="ESX155" s="77"/>
      <c r="ESY155" s="77"/>
      <c r="ESZ155" s="77"/>
      <c r="ETA155" s="77"/>
      <c r="ETB155" s="77"/>
      <c r="ETC155" s="77"/>
      <c r="ETD155" s="77"/>
      <c r="ETE155" s="77"/>
      <c r="ETF155" s="77"/>
      <c r="ETG155" s="77"/>
      <c r="ETH155" s="77"/>
      <c r="ETI155" s="77"/>
      <c r="ETJ155" s="77"/>
      <c r="ETK155" s="77"/>
      <c r="ETL155" s="77"/>
      <c r="ETM155" s="77"/>
      <c r="ETN155" s="77"/>
      <c r="ETO155" s="77"/>
      <c r="ETP155" s="77"/>
      <c r="ETQ155" s="77"/>
      <c r="ETR155" s="77"/>
      <c r="ETS155" s="77"/>
      <c r="ETT155" s="77"/>
      <c r="ETU155" s="77"/>
      <c r="ETV155" s="77"/>
      <c r="ETW155" s="77"/>
      <c r="ETX155" s="77"/>
      <c r="ETY155" s="77"/>
      <c r="ETZ155" s="77"/>
      <c r="EUA155" s="77"/>
      <c r="EUB155" s="77"/>
      <c r="EUC155" s="77"/>
      <c r="EUD155" s="77"/>
      <c r="EUE155" s="77"/>
      <c r="EUF155" s="77"/>
      <c r="EUG155" s="77"/>
      <c r="EUH155" s="77"/>
      <c r="EUI155" s="77"/>
      <c r="EUJ155" s="77"/>
      <c r="EUK155" s="77"/>
      <c r="EUL155" s="77"/>
      <c r="EUM155" s="77"/>
      <c r="EUN155" s="77"/>
      <c r="EUO155" s="77"/>
      <c r="EUP155" s="77"/>
      <c r="EUQ155" s="77"/>
      <c r="EUR155" s="77"/>
      <c r="EUS155" s="77"/>
      <c r="EUT155" s="77"/>
      <c r="EUU155" s="77"/>
      <c r="EUV155" s="77"/>
      <c r="EUW155" s="77"/>
      <c r="EUX155" s="77"/>
      <c r="EUY155" s="77"/>
      <c r="EUZ155" s="77"/>
      <c r="EVA155" s="77"/>
      <c r="EVB155" s="77"/>
      <c r="EVC155" s="77"/>
      <c r="EVD155" s="77"/>
      <c r="EVE155" s="77"/>
      <c r="EVF155" s="77"/>
      <c r="EVG155" s="77"/>
      <c r="EVH155" s="77"/>
      <c r="EVI155" s="77"/>
      <c r="EVJ155" s="77"/>
      <c r="EVK155" s="77"/>
      <c r="EVL155" s="77"/>
      <c r="EVM155" s="77"/>
      <c r="EVN155" s="77"/>
      <c r="EVO155" s="77"/>
      <c r="EVP155" s="77"/>
      <c r="EVQ155" s="77"/>
      <c r="EVR155" s="77"/>
      <c r="EVS155" s="77"/>
      <c r="EVT155" s="77"/>
      <c r="EVU155" s="77"/>
      <c r="EVV155" s="77"/>
      <c r="EVW155" s="77"/>
      <c r="EVX155" s="77"/>
      <c r="EVY155" s="77"/>
      <c r="EVZ155" s="77"/>
      <c r="EWA155" s="77"/>
      <c r="EWB155" s="77"/>
      <c r="EWC155" s="77"/>
      <c r="EWD155" s="77"/>
      <c r="EWE155" s="77"/>
      <c r="EWF155" s="77"/>
      <c r="EWG155" s="77"/>
      <c r="EWH155" s="77"/>
      <c r="EWI155" s="77"/>
      <c r="EWJ155" s="77"/>
      <c r="EWK155" s="77"/>
      <c r="EWL155" s="77"/>
      <c r="EWM155" s="77"/>
      <c r="EWN155" s="77"/>
      <c r="EWO155" s="77"/>
      <c r="EWP155" s="77"/>
      <c r="EWQ155" s="77"/>
      <c r="EWR155" s="77"/>
      <c r="EWS155" s="77"/>
      <c r="EWT155" s="77"/>
      <c r="EWU155" s="77"/>
      <c r="EWV155" s="77"/>
      <c r="EWW155" s="77"/>
      <c r="EWX155" s="77"/>
      <c r="EWY155" s="77"/>
      <c r="EWZ155" s="77"/>
      <c r="EXA155" s="77"/>
      <c r="EXB155" s="77"/>
      <c r="EXC155" s="77"/>
      <c r="EXD155" s="77"/>
      <c r="EXE155" s="77"/>
      <c r="EXF155" s="77"/>
      <c r="EXG155" s="77"/>
      <c r="EXH155" s="77"/>
      <c r="EXI155" s="77"/>
      <c r="EXJ155" s="77"/>
      <c r="EXK155" s="77"/>
      <c r="EXL155" s="77"/>
      <c r="EXM155" s="77"/>
      <c r="EXN155" s="77"/>
      <c r="EXO155" s="77"/>
      <c r="EXP155" s="77"/>
      <c r="EXQ155" s="77"/>
      <c r="EXR155" s="77"/>
      <c r="EXS155" s="77"/>
      <c r="EXT155" s="77"/>
      <c r="EXU155" s="77"/>
      <c r="EXV155" s="77"/>
      <c r="EXW155" s="77"/>
      <c r="EXX155" s="77"/>
      <c r="EXY155" s="77"/>
      <c r="EXZ155" s="77"/>
      <c r="EYA155" s="77"/>
      <c r="EYB155" s="77"/>
      <c r="EYC155" s="77"/>
      <c r="EYD155" s="77"/>
      <c r="EYE155" s="77"/>
      <c r="EYF155" s="77"/>
      <c r="EYG155" s="77"/>
      <c r="EYH155" s="77"/>
      <c r="EYI155" s="77"/>
      <c r="EYJ155" s="77"/>
      <c r="EYK155" s="77"/>
      <c r="EYL155" s="77"/>
      <c r="EYM155" s="77"/>
      <c r="EYN155" s="77"/>
      <c r="EYO155" s="77"/>
      <c r="EYP155" s="77"/>
      <c r="EYQ155" s="77"/>
      <c r="EYR155" s="77"/>
      <c r="EYS155" s="77"/>
      <c r="EYT155" s="77"/>
      <c r="EYU155" s="77"/>
      <c r="EYV155" s="77"/>
      <c r="EYW155" s="77"/>
      <c r="EYX155" s="77"/>
      <c r="EYY155" s="77"/>
      <c r="EYZ155" s="77"/>
      <c r="EZA155" s="77"/>
      <c r="EZB155" s="77"/>
      <c r="EZC155" s="77"/>
      <c r="EZD155" s="77"/>
      <c r="EZE155" s="77"/>
      <c r="EZF155" s="77"/>
      <c r="EZG155" s="77"/>
      <c r="EZH155" s="77"/>
      <c r="EZI155" s="77"/>
      <c r="EZJ155" s="77"/>
      <c r="EZK155" s="77"/>
      <c r="EZL155" s="77"/>
      <c r="EZM155" s="77"/>
      <c r="EZN155" s="77"/>
      <c r="EZO155" s="77"/>
      <c r="EZP155" s="77"/>
      <c r="EZQ155" s="77"/>
      <c r="EZR155" s="77"/>
      <c r="EZS155" s="77"/>
      <c r="EZT155" s="77"/>
      <c r="EZU155" s="77"/>
      <c r="EZV155" s="77"/>
      <c r="EZW155" s="77"/>
      <c r="EZX155" s="77"/>
      <c r="EZY155" s="77"/>
      <c r="EZZ155" s="77"/>
      <c r="FAA155" s="77"/>
      <c r="FAB155" s="77"/>
      <c r="FAC155" s="77"/>
      <c r="FAD155" s="77"/>
      <c r="FAE155" s="77"/>
      <c r="FAF155" s="77"/>
      <c r="FAG155" s="77"/>
      <c r="FAH155" s="77"/>
      <c r="FAI155" s="77"/>
      <c r="FAJ155" s="77"/>
      <c r="FAK155" s="77"/>
      <c r="FAL155" s="77"/>
      <c r="FAM155" s="77"/>
      <c r="FAN155" s="77"/>
      <c r="FAO155" s="77"/>
      <c r="FAP155" s="77"/>
      <c r="FAQ155" s="77"/>
      <c r="FAR155" s="77"/>
      <c r="FAS155" s="77"/>
      <c r="FAT155" s="77"/>
      <c r="FAU155" s="77"/>
      <c r="FAV155" s="77"/>
      <c r="FAW155" s="77"/>
      <c r="FAX155" s="77"/>
      <c r="FAY155" s="77"/>
      <c r="FAZ155" s="77"/>
      <c r="FBA155" s="77"/>
      <c r="FBB155" s="77"/>
      <c r="FBC155" s="77"/>
      <c r="FBD155" s="77"/>
      <c r="FBE155" s="77"/>
      <c r="FBF155" s="77"/>
      <c r="FBG155" s="77"/>
      <c r="FBH155" s="77"/>
      <c r="FBI155" s="77"/>
      <c r="FBJ155" s="77"/>
      <c r="FBK155" s="77"/>
      <c r="FBL155" s="77"/>
      <c r="FBM155" s="77"/>
      <c r="FBN155" s="77"/>
      <c r="FBO155" s="77"/>
      <c r="FBP155" s="77"/>
      <c r="FBQ155" s="77"/>
      <c r="FBR155" s="77"/>
      <c r="FBS155" s="77"/>
      <c r="FBT155" s="77"/>
      <c r="FBU155" s="77"/>
      <c r="FBV155" s="77"/>
      <c r="FBW155" s="77"/>
      <c r="FBX155" s="77"/>
      <c r="FBY155" s="77"/>
      <c r="FBZ155" s="77"/>
      <c r="FCA155" s="77"/>
      <c r="FCB155" s="77"/>
      <c r="FCC155" s="77"/>
      <c r="FCD155" s="77"/>
      <c r="FCE155" s="77"/>
      <c r="FCF155" s="77"/>
      <c r="FCG155" s="77"/>
      <c r="FCH155" s="77"/>
      <c r="FCI155" s="77"/>
      <c r="FCJ155" s="77"/>
      <c r="FCK155" s="77"/>
      <c r="FCL155" s="77"/>
      <c r="FCM155" s="77"/>
      <c r="FCN155" s="77"/>
      <c r="FCO155" s="77"/>
      <c r="FCP155" s="77"/>
      <c r="FCQ155" s="77"/>
      <c r="FCR155" s="77"/>
      <c r="FCS155" s="77"/>
      <c r="FCT155" s="77"/>
      <c r="FCU155" s="77"/>
      <c r="FCV155" s="77"/>
      <c r="FCW155" s="77"/>
      <c r="FCX155" s="77"/>
      <c r="FCY155" s="77"/>
      <c r="FCZ155" s="77"/>
      <c r="FDA155" s="77"/>
      <c r="FDB155" s="77"/>
      <c r="FDC155" s="77"/>
      <c r="FDD155" s="77"/>
      <c r="FDE155" s="77"/>
      <c r="FDF155" s="77"/>
      <c r="FDG155" s="77"/>
      <c r="FDH155" s="77"/>
      <c r="FDI155" s="77"/>
      <c r="FDJ155" s="77"/>
      <c r="FDK155" s="77"/>
      <c r="FDL155" s="77"/>
      <c r="FDM155" s="77"/>
      <c r="FDN155" s="77"/>
      <c r="FDO155" s="77"/>
      <c r="FDP155" s="77"/>
      <c r="FDQ155" s="77"/>
      <c r="FDR155" s="77"/>
      <c r="FDS155" s="77"/>
      <c r="FDT155" s="77"/>
      <c r="FDU155" s="77"/>
      <c r="FDV155" s="77"/>
      <c r="FDW155" s="77"/>
      <c r="FDX155" s="77"/>
      <c r="FDY155" s="77"/>
      <c r="FDZ155" s="77"/>
      <c r="FEA155" s="77"/>
      <c r="FEB155" s="77"/>
      <c r="FEC155" s="77"/>
      <c r="FED155" s="77"/>
      <c r="FEE155" s="77"/>
      <c r="FEF155" s="77"/>
      <c r="FEG155" s="77"/>
      <c r="FEH155" s="77"/>
      <c r="FEI155" s="77"/>
      <c r="FEJ155" s="77"/>
      <c r="FEK155" s="77"/>
      <c r="FEL155" s="77"/>
      <c r="FEM155" s="77"/>
      <c r="FEN155" s="77"/>
      <c r="FEO155" s="77"/>
      <c r="FEP155" s="77"/>
      <c r="FEQ155" s="77"/>
      <c r="FER155" s="77"/>
      <c r="FES155" s="77"/>
      <c r="FET155" s="77"/>
      <c r="FEU155" s="77"/>
      <c r="FEV155" s="77"/>
      <c r="FEW155" s="77"/>
      <c r="FEX155" s="77"/>
      <c r="FEY155" s="77"/>
      <c r="FEZ155" s="77"/>
      <c r="FFA155" s="77"/>
      <c r="FFB155" s="77"/>
      <c r="FFC155" s="77"/>
      <c r="FFD155" s="77"/>
      <c r="FFE155" s="77"/>
      <c r="FFF155" s="77"/>
      <c r="FFG155" s="77"/>
      <c r="FFH155" s="77"/>
      <c r="FFI155" s="77"/>
      <c r="FFJ155" s="77"/>
      <c r="FFK155" s="77"/>
      <c r="FFL155" s="77"/>
      <c r="FFM155" s="77"/>
      <c r="FFN155" s="77"/>
      <c r="FFO155" s="77"/>
      <c r="FFP155" s="77"/>
      <c r="FFQ155" s="77"/>
      <c r="FFR155" s="77"/>
      <c r="FFS155" s="77"/>
      <c r="FFT155" s="77"/>
      <c r="FFU155" s="77"/>
      <c r="FFV155" s="77"/>
      <c r="FFW155" s="77"/>
      <c r="FFX155" s="77"/>
      <c r="FFY155" s="77"/>
      <c r="FFZ155" s="77"/>
      <c r="FGA155" s="77"/>
      <c r="FGB155" s="77"/>
      <c r="FGC155" s="77"/>
      <c r="FGD155" s="77"/>
      <c r="FGE155" s="77"/>
      <c r="FGF155" s="77"/>
      <c r="FGG155" s="77"/>
      <c r="FGH155" s="77"/>
      <c r="FGI155" s="77"/>
      <c r="FGJ155" s="77"/>
      <c r="FGK155" s="77"/>
      <c r="FGL155" s="77"/>
      <c r="FGM155" s="77"/>
      <c r="FGN155" s="77"/>
      <c r="FGO155" s="77"/>
      <c r="FGP155" s="77"/>
      <c r="FGQ155" s="77"/>
      <c r="FGR155" s="77"/>
      <c r="FGS155" s="77"/>
      <c r="FGT155" s="77"/>
      <c r="FGU155" s="77"/>
      <c r="FGV155" s="77"/>
      <c r="FGW155" s="77"/>
      <c r="FGX155" s="77"/>
      <c r="FGY155" s="77"/>
      <c r="FGZ155" s="77"/>
      <c r="FHA155" s="77"/>
      <c r="FHB155" s="77"/>
      <c r="FHC155" s="77"/>
      <c r="FHD155" s="77"/>
      <c r="FHE155" s="77"/>
      <c r="FHF155" s="77"/>
      <c r="FHG155" s="77"/>
      <c r="FHH155" s="77"/>
      <c r="FHI155" s="77"/>
      <c r="FHJ155" s="77"/>
      <c r="FHK155" s="77"/>
      <c r="FHL155" s="77"/>
      <c r="FHM155" s="77"/>
      <c r="FHN155" s="77"/>
      <c r="FHO155" s="77"/>
      <c r="FHP155" s="77"/>
      <c r="FHQ155" s="77"/>
      <c r="FHR155" s="77"/>
      <c r="FHS155" s="77"/>
      <c r="FHT155" s="77"/>
      <c r="FHU155" s="77"/>
      <c r="FHV155" s="77"/>
      <c r="FHW155" s="77"/>
      <c r="FHX155" s="77"/>
      <c r="FHY155" s="77"/>
      <c r="FHZ155" s="77"/>
      <c r="FIA155" s="77"/>
      <c r="FIB155" s="77"/>
      <c r="FIC155" s="77"/>
      <c r="FID155" s="77"/>
      <c r="FIE155" s="77"/>
      <c r="FIF155" s="77"/>
      <c r="FIG155" s="77"/>
      <c r="FIH155" s="77"/>
      <c r="FII155" s="77"/>
      <c r="FIJ155" s="77"/>
      <c r="FIK155" s="77"/>
      <c r="FIL155" s="77"/>
      <c r="FIM155" s="77"/>
      <c r="FIN155" s="77"/>
      <c r="FIO155" s="77"/>
      <c r="FIP155" s="77"/>
      <c r="FIQ155" s="77"/>
      <c r="FIR155" s="77"/>
      <c r="FIS155" s="77"/>
      <c r="FIT155" s="77"/>
      <c r="FIU155" s="77"/>
      <c r="FIV155" s="77"/>
      <c r="FIW155" s="77"/>
      <c r="FIX155" s="77"/>
      <c r="FIY155" s="77"/>
      <c r="FIZ155" s="77"/>
      <c r="FJA155" s="77"/>
      <c r="FJB155" s="77"/>
      <c r="FJC155" s="77"/>
      <c r="FJD155" s="77"/>
      <c r="FJE155" s="77"/>
      <c r="FJF155" s="77"/>
      <c r="FJG155" s="77"/>
      <c r="FJH155" s="77"/>
      <c r="FJI155" s="77"/>
      <c r="FJJ155" s="77"/>
      <c r="FJK155" s="77"/>
      <c r="FJL155" s="77"/>
      <c r="FJM155" s="77"/>
      <c r="FJN155" s="77"/>
      <c r="FJO155" s="77"/>
      <c r="FJP155" s="77"/>
      <c r="FJQ155" s="77"/>
      <c r="FJR155" s="77"/>
      <c r="FJS155" s="77"/>
      <c r="FJT155" s="77"/>
      <c r="FJU155" s="77"/>
      <c r="FJV155" s="77"/>
      <c r="FJW155" s="77"/>
      <c r="FJX155" s="77"/>
      <c r="FJY155" s="77"/>
      <c r="FJZ155" s="77"/>
      <c r="FKA155" s="77"/>
      <c r="FKB155" s="77"/>
      <c r="FKC155" s="77"/>
      <c r="FKD155" s="77"/>
      <c r="FKE155" s="77"/>
      <c r="FKF155" s="77"/>
      <c r="FKG155" s="77"/>
      <c r="FKH155" s="77"/>
      <c r="FKI155" s="77"/>
      <c r="FKJ155" s="77"/>
      <c r="FKK155" s="77"/>
      <c r="FKL155" s="77"/>
      <c r="FKM155" s="77"/>
      <c r="FKN155" s="77"/>
      <c r="FKO155" s="77"/>
      <c r="FKP155" s="77"/>
      <c r="FKQ155" s="77"/>
      <c r="FKR155" s="77"/>
      <c r="FKS155" s="77"/>
      <c r="FKT155" s="77"/>
      <c r="FKU155" s="77"/>
      <c r="FKV155" s="77"/>
      <c r="FKW155" s="77"/>
      <c r="FKX155" s="77"/>
      <c r="FKY155" s="77"/>
      <c r="FKZ155" s="77"/>
      <c r="FLA155" s="77"/>
      <c r="FLB155" s="77"/>
      <c r="FLC155" s="77"/>
      <c r="FLD155" s="77"/>
      <c r="FLE155" s="77"/>
      <c r="FLF155" s="77"/>
      <c r="FLG155" s="77"/>
      <c r="FLH155" s="77"/>
      <c r="FLI155" s="77"/>
      <c r="FLJ155" s="77"/>
      <c r="FLK155" s="77"/>
      <c r="FLL155" s="77"/>
      <c r="FLM155" s="77"/>
      <c r="FLN155" s="77"/>
      <c r="FLO155" s="77"/>
      <c r="FLP155" s="77"/>
      <c r="FLQ155" s="77"/>
      <c r="FLR155" s="77"/>
      <c r="FLS155" s="77"/>
      <c r="FLT155" s="77"/>
      <c r="FLU155" s="77"/>
      <c r="FLV155" s="77"/>
      <c r="FLW155" s="77"/>
      <c r="FLX155" s="77"/>
      <c r="FLY155" s="77"/>
      <c r="FLZ155" s="77"/>
      <c r="FMA155" s="77"/>
      <c r="FMB155" s="77"/>
      <c r="FMC155" s="77"/>
      <c r="FMD155" s="77"/>
      <c r="FME155" s="77"/>
      <c r="FMF155" s="77"/>
      <c r="FMG155" s="77"/>
      <c r="FMH155" s="77"/>
      <c r="FMI155" s="77"/>
      <c r="FMJ155" s="77"/>
      <c r="FMK155" s="77"/>
      <c r="FML155" s="77"/>
      <c r="FMM155" s="77"/>
      <c r="FMN155" s="77"/>
      <c r="FMO155" s="77"/>
      <c r="FMP155" s="77"/>
      <c r="FMQ155" s="77"/>
      <c r="FMR155" s="77"/>
      <c r="FMS155" s="77"/>
      <c r="FMT155" s="77"/>
      <c r="FMU155" s="77"/>
      <c r="FMV155" s="77"/>
      <c r="FMW155" s="77"/>
      <c r="FMX155" s="77"/>
      <c r="FMY155" s="77"/>
      <c r="FMZ155" s="77"/>
      <c r="FNA155" s="77"/>
      <c r="FNB155" s="77"/>
      <c r="FNC155" s="77"/>
      <c r="FND155" s="77"/>
      <c r="FNE155" s="77"/>
      <c r="FNF155" s="77"/>
      <c r="FNG155" s="77"/>
      <c r="FNH155" s="77"/>
      <c r="FNI155" s="77"/>
      <c r="FNJ155" s="77"/>
      <c r="FNK155" s="77"/>
      <c r="FNL155" s="77"/>
      <c r="FNM155" s="77"/>
      <c r="FNN155" s="77"/>
      <c r="FNO155" s="77"/>
      <c r="FNP155" s="77"/>
      <c r="FNQ155" s="77"/>
      <c r="FNR155" s="77"/>
      <c r="FNS155" s="77"/>
      <c r="FNT155" s="77"/>
      <c r="FNU155" s="77"/>
      <c r="FNV155" s="77"/>
      <c r="FNW155" s="77"/>
      <c r="FNX155" s="77"/>
      <c r="FNY155" s="77"/>
      <c r="FNZ155" s="77"/>
      <c r="FOA155" s="77"/>
      <c r="FOB155" s="77"/>
      <c r="FOC155" s="77"/>
      <c r="FOD155" s="77"/>
      <c r="FOE155" s="77"/>
      <c r="FOF155" s="77"/>
      <c r="FOG155" s="77"/>
      <c r="FOH155" s="77"/>
      <c r="FOI155" s="77"/>
      <c r="FOJ155" s="77"/>
      <c r="FOK155" s="77"/>
      <c r="FOL155" s="77"/>
      <c r="FOM155" s="77"/>
      <c r="FON155" s="77"/>
      <c r="FOO155" s="77"/>
      <c r="FOP155" s="77"/>
      <c r="FOQ155" s="77"/>
      <c r="FOR155" s="77"/>
      <c r="FOS155" s="77"/>
      <c r="FOT155" s="77"/>
      <c r="FOU155" s="77"/>
      <c r="FOV155" s="77"/>
      <c r="FOW155" s="77"/>
      <c r="FOX155" s="77"/>
      <c r="FOY155" s="77"/>
      <c r="FOZ155" s="77"/>
      <c r="FPA155" s="77"/>
      <c r="FPB155" s="77"/>
      <c r="FPC155" s="77"/>
      <c r="FPD155" s="77"/>
      <c r="FPE155" s="77"/>
      <c r="FPF155" s="77"/>
      <c r="FPG155" s="77"/>
      <c r="FPH155" s="77"/>
      <c r="FPI155" s="77"/>
      <c r="FPJ155" s="77"/>
      <c r="FPK155" s="77"/>
      <c r="FPL155" s="77"/>
      <c r="FPM155" s="77"/>
      <c r="FPN155" s="77"/>
      <c r="FPO155" s="77"/>
      <c r="FPP155" s="77"/>
      <c r="FPQ155" s="77"/>
      <c r="FPR155" s="77"/>
      <c r="FPS155" s="77"/>
      <c r="FPT155" s="77"/>
      <c r="FPU155" s="77"/>
      <c r="FPV155" s="77"/>
      <c r="FPW155" s="77"/>
      <c r="FPX155" s="77"/>
      <c r="FPY155" s="77"/>
      <c r="FPZ155" s="77"/>
      <c r="FQA155" s="77"/>
      <c r="FQB155" s="77"/>
      <c r="FQC155" s="77"/>
      <c r="FQD155" s="77"/>
      <c r="FQE155" s="77"/>
      <c r="FQF155" s="77"/>
      <c r="FQG155" s="77"/>
      <c r="FQH155" s="77"/>
      <c r="FQI155" s="77"/>
      <c r="FQJ155" s="77"/>
      <c r="FQK155" s="77"/>
      <c r="FQL155" s="77"/>
      <c r="FQM155" s="77"/>
      <c r="FQN155" s="77"/>
      <c r="FQO155" s="77"/>
      <c r="FQP155" s="77"/>
      <c r="FQQ155" s="77"/>
      <c r="FQR155" s="77"/>
      <c r="FQS155" s="77"/>
      <c r="FQT155" s="77"/>
      <c r="FQU155" s="77"/>
      <c r="FQV155" s="77"/>
      <c r="FQW155" s="77"/>
      <c r="FQX155" s="77"/>
      <c r="FQY155" s="77"/>
      <c r="FQZ155" s="77"/>
      <c r="FRA155" s="77"/>
      <c r="FRB155" s="77"/>
      <c r="FRC155" s="77"/>
      <c r="FRD155" s="77"/>
      <c r="FRE155" s="77"/>
      <c r="FRF155" s="77"/>
      <c r="FRG155" s="77"/>
      <c r="FRH155" s="77"/>
      <c r="FRI155" s="77"/>
      <c r="FRJ155" s="77"/>
      <c r="FRK155" s="77"/>
      <c r="FRL155" s="77"/>
      <c r="FRM155" s="77"/>
      <c r="FRN155" s="77"/>
      <c r="FRO155" s="77"/>
      <c r="FRP155" s="77"/>
      <c r="FRQ155" s="77"/>
      <c r="FRR155" s="77"/>
      <c r="FRS155" s="77"/>
      <c r="FRT155" s="77"/>
      <c r="FRU155" s="77"/>
      <c r="FRV155" s="77"/>
      <c r="FRW155" s="77"/>
      <c r="FRX155" s="77"/>
      <c r="FRY155" s="77"/>
      <c r="FRZ155" s="77"/>
      <c r="FSA155" s="77"/>
      <c r="FSB155" s="77"/>
      <c r="FSC155" s="77"/>
      <c r="FSD155" s="77"/>
      <c r="FSE155" s="77"/>
      <c r="FSF155" s="77"/>
      <c r="FSG155" s="77"/>
      <c r="FSH155" s="77"/>
      <c r="FSI155" s="77"/>
      <c r="FSJ155" s="77"/>
      <c r="FSK155" s="77"/>
      <c r="FSL155" s="77"/>
      <c r="FSM155" s="77"/>
      <c r="FSN155" s="77"/>
      <c r="FSO155" s="77"/>
      <c r="FSP155" s="77"/>
      <c r="FSQ155" s="77"/>
      <c r="FSR155" s="77"/>
      <c r="FSS155" s="77"/>
      <c r="FST155" s="77"/>
      <c r="FSU155" s="77"/>
      <c r="FSV155" s="77"/>
      <c r="FSW155" s="77"/>
      <c r="FSX155" s="77"/>
      <c r="FSY155" s="77"/>
      <c r="FSZ155" s="77"/>
      <c r="FTA155" s="77"/>
      <c r="FTB155" s="77"/>
      <c r="FTC155" s="77"/>
      <c r="FTD155" s="77"/>
      <c r="FTE155" s="77"/>
      <c r="FTF155" s="77"/>
      <c r="FTG155" s="77"/>
      <c r="FTH155" s="77"/>
      <c r="FTI155" s="77"/>
      <c r="FTJ155" s="77"/>
      <c r="FTK155" s="77"/>
      <c r="FTL155" s="77"/>
      <c r="FTM155" s="77"/>
      <c r="FTN155" s="77"/>
      <c r="FTO155" s="77"/>
      <c r="FTP155" s="77"/>
      <c r="FTQ155" s="77"/>
      <c r="FTR155" s="77"/>
      <c r="FTS155" s="77"/>
      <c r="FTT155" s="77"/>
      <c r="FTU155" s="77"/>
      <c r="FTV155" s="77"/>
      <c r="FTW155" s="77"/>
      <c r="FTX155" s="77"/>
      <c r="FTY155" s="77"/>
      <c r="FTZ155" s="77"/>
      <c r="FUA155" s="77"/>
      <c r="FUB155" s="77"/>
      <c r="FUC155" s="77"/>
      <c r="FUD155" s="77"/>
      <c r="FUE155" s="77"/>
      <c r="FUF155" s="77"/>
      <c r="FUG155" s="77"/>
      <c r="FUH155" s="77"/>
      <c r="FUI155" s="77"/>
      <c r="FUJ155" s="77"/>
      <c r="FUK155" s="77"/>
      <c r="FUL155" s="77"/>
      <c r="FUM155" s="77"/>
      <c r="FUN155" s="77"/>
      <c r="FUO155" s="77"/>
      <c r="FUP155" s="77"/>
      <c r="FUQ155" s="77"/>
      <c r="FUR155" s="77"/>
      <c r="FUS155" s="77"/>
      <c r="FUT155" s="77"/>
      <c r="FUU155" s="77"/>
      <c r="FUV155" s="77"/>
      <c r="FUW155" s="77"/>
      <c r="FUX155" s="77"/>
      <c r="FUY155" s="77"/>
      <c r="FUZ155" s="77"/>
      <c r="FVA155" s="77"/>
      <c r="FVB155" s="77"/>
      <c r="FVC155" s="77"/>
      <c r="FVD155" s="77"/>
      <c r="FVE155" s="77"/>
      <c r="FVF155" s="77"/>
      <c r="FVG155" s="77"/>
      <c r="FVH155" s="77"/>
      <c r="FVI155" s="77"/>
      <c r="FVJ155" s="77"/>
      <c r="FVK155" s="77"/>
      <c r="FVL155" s="77"/>
      <c r="FVM155" s="77"/>
      <c r="FVN155" s="77"/>
      <c r="FVO155" s="77"/>
      <c r="FVP155" s="77"/>
      <c r="FVQ155" s="77"/>
      <c r="FVR155" s="77"/>
      <c r="FVS155" s="77"/>
      <c r="FVT155" s="77"/>
      <c r="FVU155" s="77"/>
      <c r="FVV155" s="77"/>
      <c r="FVW155" s="77"/>
      <c r="FVX155" s="77"/>
      <c r="FVY155" s="77"/>
      <c r="FVZ155" s="77"/>
      <c r="FWA155" s="77"/>
      <c r="FWB155" s="77"/>
      <c r="FWC155" s="77"/>
      <c r="FWD155" s="77"/>
      <c r="FWE155" s="77"/>
      <c r="FWF155" s="77"/>
      <c r="FWG155" s="77"/>
      <c r="FWH155" s="77"/>
      <c r="FWI155" s="77"/>
      <c r="FWJ155" s="77"/>
      <c r="FWK155" s="77"/>
      <c r="FWL155" s="77"/>
      <c r="FWM155" s="77"/>
      <c r="FWN155" s="77"/>
      <c r="FWO155" s="77"/>
      <c r="FWP155" s="77"/>
      <c r="FWQ155" s="77"/>
      <c r="FWR155" s="77"/>
      <c r="FWS155" s="77"/>
      <c r="FWT155" s="77"/>
      <c r="FWU155" s="77"/>
      <c r="FWV155" s="77"/>
      <c r="FWW155" s="77"/>
      <c r="FWX155" s="77"/>
      <c r="FWY155" s="77"/>
      <c r="FWZ155" s="77"/>
      <c r="FXA155" s="77"/>
      <c r="FXB155" s="77"/>
      <c r="FXC155" s="77"/>
      <c r="FXD155" s="77"/>
      <c r="FXE155" s="77"/>
      <c r="FXF155" s="77"/>
      <c r="FXG155" s="77"/>
      <c r="FXH155" s="77"/>
      <c r="FXI155" s="77"/>
      <c r="FXJ155" s="77"/>
      <c r="FXK155" s="77"/>
      <c r="FXL155" s="77"/>
      <c r="FXM155" s="77"/>
      <c r="FXN155" s="77"/>
      <c r="FXO155" s="77"/>
      <c r="FXP155" s="77"/>
      <c r="FXQ155" s="77"/>
      <c r="FXR155" s="77"/>
      <c r="FXS155" s="77"/>
      <c r="FXT155" s="77"/>
      <c r="FXU155" s="77"/>
      <c r="FXV155" s="77"/>
      <c r="FXW155" s="77"/>
      <c r="FXX155" s="77"/>
      <c r="FXY155" s="77"/>
      <c r="FXZ155" s="77"/>
      <c r="FYA155" s="77"/>
      <c r="FYB155" s="77"/>
      <c r="FYC155" s="77"/>
      <c r="FYD155" s="77"/>
      <c r="FYE155" s="77"/>
      <c r="FYF155" s="77"/>
      <c r="FYG155" s="77"/>
      <c r="FYH155" s="77"/>
      <c r="FYI155" s="77"/>
      <c r="FYJ155" s="77"/>
      <c r="FYK155" s="77"/>
      <c r="FYL155" s="77"/>
      <c r="FYM155" s="77"/>
      <c r="FYN155" s="77"/>
      <c r="FYO155" s="77"/>
      <c r="FYP155" s="77"/>
      <c r="FYQ155" s="77"/>
      <c r="FYR155" s="77"/>
      <c r="FYS155" s="77"/>
      <c r="FYT155" s="77"/>
      <c r="FYU155" s="77"/>
      <c r="FYV155" s="77"/>
      <c r="FYW155" s="77"/>
      <c r="FYX155" s="77"/>
      <c r="FYY155" s="77"/>
      <c r="FYZ155" s="77"/>
      <c r="FZA155" s="77"/>
      <c r="FZB155" s="77"/>
      <c r="FZC155" s="77"/>
      <c r="FZD155" s="77"/>
      <c r="FZE155" s="77"/>
      <c r="FZF155" s="77"/>
      <c r="FZG155" s="77"/>
      <c r="FZH155" s="77"/>
      <c r="FZI155" s="77"/>
      <c r="FZJ155" s="77"/>
      <c r="FZK155" s="77"/>
      <c r="FZL155" s="77"/>
      <c r="FZM155" s="77"/>
      <c r="FZN155" s="77"/>
      <c r="FZO155" s="77"/>
      <c r="FZP155" s="77"/>
      <c r="FZQ155" s="77"/>
      <c r="FZR155" s="77"/>
      <c r="FZS155" s="77"/>
      <c r="FZT155" s="77"/>
      <c r="FZU155" s="77"/>
      <c r="FZV155" s="77"/>
      <c r="FZW155" s="77"/>
      <c r="FZX155" s="77"/>
      <c r="FZY155" s="77"/>
      <c r="FZZ155" s="77"/>
      <c r="GAA155" s="77"/>
      <c r="GAB155" s="77"/>
      <c r="GAC155" s="77"/>
      <c r="GAD155" s="77"/>
      <c r="GAE155" s="77"/>
      <c r="GAF155" s="77"/>
      <c r="GAG155" s="77"/>
      <c r="GAH155" s="77"/>
      <c r="GAI155" s="77"/>
      <c r="GAJ155" s="77"/>
      <c r="GAK155" s="77"/>
      <c r="GAL155" s="77"/>
      <c r="GAM155" s="77"/>
      <c r="GAN155" s="77"/>
      <c r="GAO155" s="77"/>
      <c r="GAP155" s="77"/>
      <c r="GAQ155" s="77"/>
      <c r="GAR155" s="77"/>
      <c r="GAS155" s="77"/>
      <c r="GAT155" s="77"/>
      <c r="GAU155" s="77"/>
      <c r="GAV155" s="77"/>
      <c r="GAW155" s="77"/>
      <c r="GAX155" s="77"/>
      <c r="GAY155" s="77"/>
      <c r="GAZ155" s="77"/>
      <c r="GBA155" s="77"/>
      <c r="GBB155" s="77"/>
      <c r="GBC155" s="77"/>
      <c r="GBD155" s="77"/>
      <c r="GBE155" s="77"/>
      <c r="GBF155" s="77"/>
      <c r="GBG155" s="77"/>
      <c r="GBH155" s="77"/>
      <c r="GBI155" s="77"/>
      <c r="GBJ155" s="77"/>
      <c r="GBK155" s="77"/>
      <c r="GBL155" s="77"/>
      <c r="GBM155" s="77"/>
      <c r="GBN155" s="77"/>
      <c r="GBO155" s="77"/>
      <c r="GBP155" s="77"/>
      <c r="GBQ155" s="77"/>
      <c r="GBR155" s="77"/>
      <c r="GBS155" s="77"/>
      <c r="GBT155" s="77"/>
      <c r="GBU155" s="77"/>
      <c r="GBV155" s="77"/>
      <c r="GBW155" s="77"/>
      <c r="GBX155" s="77"/>
      <c r="GBY155" s="77"/>
      <c r="GBZ155" s="77"/>
      <c r="GCA155" s="77"/>
      <c r="GCB155" s="77"/>
      <c r="GCC155" s="77"/>
      <c r="GCD155" s="77"/>
      <c r="GCE155" s="77"/>
      <c r="GCF155" s="77"/>
      <c r="GCG155" s="77"/>
      <c r="GCH155" s="77"/>
      <c r="GCI155" s="77"/>
      <c r="GCJ155" s="77"/>
      <c r="GCK155" s="77"/>
      <c r="GCL155" s="77"/>
      <c r="GCM155" s="77"/>
      <c r="GCN155" s="77"/>
      <c r="GCO155" s="77"/>
      <c r="GCP155" s="77"/>
      <c r="GCQ155" s="77"/>
      <c r="GCR155" s="77"/>
      <c r="GCS155" s="77"/>
      <c r="GCT155" s="77"/>
      <c r="GCU155" s="77"/>
      <c r="GCV155" s="77"/>
      <c r="GCW155" s="77"/>
      <c r="GCX155" s="77"/>
      <c r="GCY155" s="77"/>
      <c r="GCZ155" s="77"/>
      <c r="GDA155" s="77"/>
      <c r="GDB155" s="77"/>
      <c r="GDC155" s="77"/>
      <c r="GDD155" s="77"/>
      <c r="GDE155" s="77"/>
      <c r="GDF155" s="77"/>
      <c r="GDG155" s="77"/>
      <c r="GDH155" s="77"/>
      <c r="GDI155" s="77"/>
      <c r="GDJ155" s="77"/>
      <c r="GDK155" s="77"/>
      <c r="GDL155" s="77"/>
      <c r="GDM155" s="77"/>
      <c r="GDN155" s="77"/>
      <c r="GDO155" s="77"/>
      <c r="GDP155" s="77"/>
      <c r="GDQ155" s="77"/>
      <c r="GDR155" s="77"/>
      <c r="GDS155" s="77"/>
      <c r="GDT155" s="77"/>
      <c r="GDU155" s="77"/>
      <c r="GDV155" s="77"/>
      <c r="GDW155" s="77"/>
      <c r="GDX155" s="77"/>
      <c r="GDY155" s="77"/>
      <c r="GDZ155" s="77"/>
      <c r="GEA155" s="77"/>
      <c r="GEB155" s="77"/>
      <c r="GEC155" s="77"/>
      <c r="GED155" s="77"/>
      <c r="GEE155" s="77"/>
      <c r="GEF155" s="77"/>
      <c r="GEG155" s="77"/>
      <c r="GEH155" s="77"/>
      <c r="GEI155" s="77"/>
      <c r="GEJ155" s="77"/>
      <c r="GEK155" s="77"/>
      <c r="GEL155" s="77"/>
      <c r="GEM155" s="77"/>
      <c r="GEN155" s="77"/>
      <c r="GEO155" s="77"/>
      <c r="GEP155" s="77"/>
      <c r="GEQ155" s="77"/>
      <c r="GER155" s="77"/>
      <c r="GES155" s="77"/>
      <c r="GET155" s="77"/>
      <c r="GEU155" s="77"/>
      <c r="GEV155" s="77"/>
      <c r="GEW155" s="77"/>
      <c r="GEX155" s="77"/>
      <c r="GEY155" s="77"/>
      <c r="GEZ155" s="77"/>
      <c r="GFA155" s="77"/>
      <c r="GFB155" s="77"/>
      <c r="GFC155" s="77"/>
      <c r="GFD155" s="77"/>
      <c r="GFE155" s="77"/>
      <c r="GFF155" s="77"/>
      <c r="GFG155" s="77"/>
      <c r="GFH155" s="77"/>
      <c r="GFI155" s="77"/>
      <c r="GFJ155" s="77"/>
      <c r="GFK155" s="77"/>
      <c r="GFL155" s="77"/>
      <c r="GFM155" s="77"/>
      <c r="GFN155" s="77"/>
      <c r="GFO155" s="77"/>
      <c r="GFP155" s="77"/>
      <c r="GFQ155" s="77"/>
      <c r="GFR155" s="77"/>
      <c r="GFS155" s="77"/>
      <c r="GFT155" s="77"/>
      <c r="GFU155" s="77"/>
      <c r="GFV155" s="77"/>
      <c r="GFW155" s="77"/>
      <c r="GFX155" s="77"/>
      <c r="GFY155" s="77"/>
      <c r="GFZ155" s="77"/>
      <c r="GGA155" s="77"/>
      <c r="GGB155" s="77"/>
      <c r="GGC155" s="77"/>
      <c r="GGD155" s="77"/>
      <c r="GGE155" s="77"/>
      <c r="GGF155" s="77"/>
      <c r="GGG155" s="77"/>
      <c r="GGH155" s="77"/>
      <c r="GGI155" s="77"/>
      <c r="GGJ155" s="77"/>
      <c r="GGK155" s="77"/>
      <c r="GGL155" s="77"/>
      <c r="GGM155" s="77"/>
      <c r="GGN155" s="77"/>
      <c r="GGO155" s="77"/>
      <c r="GGP155" s="77"/>
      <c r="GGQ155" s="77"/>
      <c r="GGR155" s="77"/>
      <c r="GGS155" s="77"/>
      <c r="GGT155" s="77"/>
      <c r="GGU155" s="77"/>
      <c r="GGV155" s="77"/>
      <c r="GGW155" s="77"/>
      <c r="GGX155" s="77"/>
      <c r="GGY155" s="77"/>
      <c r="GGZ155" s="77"/>
      <c r="GHA155" s="77"/>
      <c r="GHB155" s="77"/>
      <c r="GHC155" s="77"/>
      <c r="GHD155" s="77"/>
      <c r="GHE155" s="77"/>
      <c r="GHF155" s="77"/>
      <c r="GHG155" s="77"/>
      <c r="GHH155" s="77"/>
      <c r="GHI155" s="77"/>
      <c r="GHJ155" s="77"/>
      <c r="GHK155" s="77"/>
      <c r="GHL155" s="77"/>
      <c r="GHM155" s="77"/>
      <c r="GHN155" s="77"/>
      <c r="GHO155" s="77"/>
      <c r="GHP155" s="77"/>
      <c r="GHQ155" s="77"/>
      <c r="GHR155" s="77"/>
      <c r="GHS155" s="77"/>
      <c r="GHT155" s="77"/>
      <c r="GHU155" s="77"/>
      <c r="GHV155" s="77"/>
      <c r="GHW155" s="77"/>
      <c r="GHX155" s="77"/>
      <c r="GHY155" s="77"/>
      <c r="GHZ155" s="77"/>
      <c r="GIA155" s="77"/>
      <c r="GIB155" s="77"/>
      <c r="GIC155" s="77"/>
      <c r="GID155" s="77"/>
      <c r="GIE155" s="77"/>
      <c r="GIF155" s="77"/>
      <c r="GIG155" s="77"/>
      <c r="GIH155" s="77"/>
      <c r="GII155" s="77"/>
      <c r="GIJ155" s="77"/>
      <c r="GIK155" s="77"/>
      <c r="GIL155" s="77"/>
      <c r="GIM155" s="77"/>
      <c r="GIN155" s="77"/>
      <c r="GIO155" s="77"/>
      <c r="GIP155" s="77"/>
      <c r="GIQ155" s="77"/>
      <c r="GIR155" s="77"/>
      <c r="GIS155" s="77"/>
      <c r="GIT155" s="77"/>
      <c r="GIU155" s="77"/>
      <c r="GIV155" s="77"/>
      <c r="GIW155" s="77"/>
      <c r="GIX155" s="77"/>
      <c r="GIY155" s="77"/>
      <c r="GIZ155" s="77"/>
      <c r="GJA155" s="77"/>
      <c r="GJB155" s="77"/>
      <c r="GJC155" s="77"/>
      <c r="GJD155" s="77"/>
      <c r="GJE155" s="77"/>
      <c r="GJF155" s="77"/>
      <c r="GJG155" s="77"/>
      <c r="GJH155" s="77"/>
      <c r="GJI155" s="77"/>
      <c r="GJJ155" s="77"/>
      <c r="GJK155" s="77"/>
      <c r="GJL155" s="77"/>
      <c r="GJM155" s="77"/>
      <c r="GJN155" s="77"/>
      <c r="GJO155" s="77"/>
      <c r="GJP155" s="77"/>
      <c r="GJQ155" s="77"/>
      <c r="GJR155" s="77"/>
      <c r="GJS155" s="77"/>
      <c r="GJT155" s="77"/>
      <c r="GJU155" s="77"/>
      <c r="GJV155" s="77"/>
      <c r="GJW155" s="77"/>
      <c r="GJX155" s="77"/>
      <c r="GJY155" s="77"/>
      <c r="GJZ155" s="77"/>
      <c r="GKA155" s="77"/>
      <c r="GKB155" s="77"/>
      <c r="GKC155" s="77"/>
      <c r="GKD155" s="77"/>
      <c r="GKE155" s="77"/>
      <c r="GKF155" s="77"/>
      <c r="GKG155" s="77"/>
      <c r="GKH155" s="77"/>
      <c r="GKI155" s="77"/>
      <c r="GKJ155" s="77"/>
      <c r="GKK155" s="77"/>
      <c r="GKL155" s="77"/>
      <c r="GKM155" s="77"/>
      <c r="GKN155" s="77"/>
      <c r="GKO155" s="77"/>
      <c r="GKP155" s="77"/>
      <c r="GKQ155" s="77"/>
      <c r="GKR155" s="77"/>
      <c r="GKS155" s="77"/>
      <c r="GKT155" s="77"/>
      <c r="GKU155" s="77"/>
      <c r="GKV155" s="77"/>
      <c r="GKW155" s="77"/>
      <c r="GKX155" s="77"/>
      <c r="GKY155" s="77"/>
      <c r="GKZ155" s="77"/>
      <c r="GLA155" s="77"/>
      <c r="GLB155" s="77"/>
      <c r="GLC155" s="77"/>
      <c r="GLD155" s="77"/>
      <c r="GLE155" s="77"/>
      <c r="GLF155" s="77"/>
      <c r="GLG155" s="77"/>
      <c r="GLH155" s="77"/>
      <c r="GLI155" s="77"/>
      <c r="GLJ155" s="77"/>
      <c r="GLK155" s="77"/>
      <c r="GLL155" s="77"/>
      <c r="GLM155" s="77"/>
      <c r="GLN155" s="77"/>
      <c r="GLO155" s="77"/>
      <c r="GLP155" s="77"/>
      <c r="GLQ155" s="77"/>
      <c r="GLR155" s="77"/>
      <c r="GLS155" s="77"/>
      <c r="GLT155" s="77"/>
      <c r="GLU155" s="77"/>
      <c r="GLV155" s="77"/>
      <c r="GLW155" s="77"/>
      <c r="GLX155" s="77"/>
      <c r="GLY155" s="77"/>
      <c r="GLZ155" s="77"/>
      <c r="GMA155" s="77"/>
      <c r="GMB155" s="77"/>
      <c r="GMC155" s="77"/>
      <c r="GMD155" s="77"/>
      <c r="GME155" s="77"/>
      <c r="GMF155" s="77"/>
      <c r="GMG155" s="77"/>
      <c r="GMH155" s="77"/>
      <c r="GMI155" s="77"/>
      <c r="GMJ155" s="77"/>
      <c r="GMK155" s="77"/>
      <c r="GML155" s="77"/>
      <c r="GMM155" s="77"/>
      <c r="GMN155" s="77"/>
      <c r="GMO155" s="77"/>
      <c r="GMP155" s="77"/>
      <c r="GMQ155" s="77"/>
      <c r="GMR155" s="77"/>
      <c r="GMS155" s="77"/>
      <c r="GMT155" s="77"/>
      <c r="GMU155" s="77"/>
      <c r="GMV155" s="77"/>
      <c r="GMW155" s="77"/>
      <c r="GMX155" s="77"/>
      <c r="GMY155" s="77"/>
      <c r="GMZ155" s="77"/>
      <c r="GNA155" s="77"/>
      <c r="GNB155" s="77"/>
      <c r="GNC155" s="77"/>
      <c r="GND155" s="77"/>
      <c r="GNE155" s="77"/>
      <c r="GNF155" s="77"/>
      <c r="GNG155" s="77"/>
      <c r="GNH155" s="77"/>
      <c r="GNI155" s="77"/>
      <c r="GNJ155" s="77"/>
      <c r="GNK155" s="77"/>
      <c r="GNL155" s="77"/>
      <c r="GNM155" s="77"/>
      <c r="GNN155" s="77"/>
      <c r="GNO155" s="77"/>
      <c r="GNP155" s="77"/>
      <c r="GNQ155" s="77"/>
      <c r="GNR155" s="77"/>
      <c r="GNS155" s="77"/>
      <c r="GNT155" s="77"/>
      <c r="GNU155" s="77"/>
      <c r="GNV155" s="77"/>
      <c r="GNW155" s="77"/>
      <c r="GNX155" s="77"/>
      <c r="GNY155" s="77"/>
      <c r="GNZ155" s="77"/>
      <c r="GOA155" s="77"/>
      <c r="GOB155" s="77"/>
      <c r="GOC155" s="77"/>
      <c r="GOD155" s="77"/>
      <c r="GOE155" s="77"/>
      <c r="GOF155" s="77"/>
      <c r="GOG155" s="77"/>
      <c r="GOH155" s="77"/>
      <c r="GOI155" s="77"/>
      <c r="GOJ155" s="77"/>
      <c r="GOK155" s="77"/>
      <c r="GOL155" s="77"/>
      <c r="GOM155" s="77"/>
      <c r="GON155" s="77"/>
      <c r="GOO155" s="77"/>
      <c r="GOP155" s="77"/>
      <c r="GOQ155" s="77"/>
      <c r="GOR155" s="77"/>
      <c r="GOS155" s="77"/>
      <c r="GOT155" s="77"/>
      <c r="GOU155" s="77"/>
      <c r="GOV155" s="77"/>
      <c r="GOW155" s="77"/>
      <c r="GOX155" s="77"/>
      <c r="GOY155" s="77"/>
      <c r="GOZ155" s="77"/>
      <c r="GPA155" s="77"/>
      <c r="GPB155" s="77"/>
      <c r="GPC155" s="77"/>
      <c r="GPD155" s="77"/>
      <c r="GPE155" s="77"/>
      <c r="GPF155" s="77"/>
      <c r="GPG155" s="77"/>
      <c r="GPH155" s="77"/>
      <c r="GPI155" s="77"/>
      <c r="GPJ155" s="77"/>
      <c r="GPK155" s="77"/>
      <c r="GPL155" s="77"/>
      <c r="GPM155" s="77"/>
      <c r="GPN155" s="77"/>
      <c r="GPO155" s="77"/>
      <c r="GPP155" s="77"/>
      <c r="GPQ155" s="77"/>
      <c r="GPR155" s="77"/>
      <c r="GPS155" s="77"/>
      <c r="GPT155" s="77"/>
      <c r="GPU155" s="77"/>
      <c r="GPV155" s="77"/>
      <c r="GPW155" s="77"/>
      <c r="GPX155" s="77"/>
      <c r="GPY155" s="77"/>
      <c r="GPZ155" s="77"/>
      <c r="GQA155" s="77"/>
      <c r="GQB155" s="77"/>
      <c r="GQC155" s="77"/>
      <c r="GQD155" s="77"/>
      <c r="GQE155" s="77"/>
      <c r="GQF155" s="77"/>
      <c r="GQG155" s="77"/>
      <c r="GQH155" s="77"/>
      <c r="GQI155" s="77"/>
      <c r="GQJ155" s="77"/>
      <c r="GQK155" s="77"/>
      <c r="GQL155" s="77"/>
      <c r="GQM155" s="77"/>
      <c r="GQN155" s="77"/>
      <c r="GQO155" s="77"/>
      <c r="GQP155" s="77"/>
      <c r="GQQ155" s="77"/>
      <c r="GQR155" s="77"/>
      <c r="GQS155" s="77"/>
      <c r="GQT155" s="77"/>
      <c r="GQU155" s="77"/>
      <c r="GQV155" s="77"/>
      <c r="GQW155" s="77"/>
      <c r="GQX155" s="77"/>
      <c r="GQY155" s="77"/>
      <c r="GQZ155" s="77"/>
      <c r="GRA155" s="77"/>
      <c r="GRB155" s="77"/>
      <c r="GRC155" s="77"/>
      <c r="GRD155" s="77"/>
      <c r="GRE155" s="77"/>
      <c r="GRF155" s="77"/>
      <c r="GRG155" s="77"/>
      <c r="GRH155" s="77"/>
      <c r="GRI155" s="77"/>
      <c r="GRJ155" s="77"/>
      <c r="GRK155" s="77"/>
      <c r="GRL155" s="77"/>
      <c r="GRM155" s="77"/>
      <c r="GRN155" s="77"/>
      <c r="GRO155" s="77"/>
      <c r="GRP155" s="77"/>
      <c r="GRQ155" s="77"/>
      <c r="GRR155" s="77"/>
      <c r="GRS155" s="77"/>
      <c r="GRT155" s="77"/>
      <c r="GRU155" s="77"/>
      <c r="GRV155" s="77"/>
      <c r="GRW155" s="77"/>
      <c r="GRX155" s="77"/>
      <c r="GRY155" s="77"/>
      <c r="GRZ155" s="77"/>
      <c r="GSA155" s="77"/>
      <c r="GSB155" s="77"/>
      <c r="GSC155" s="77"/>
      <c r="GSD155" s="77"/>
      <c r="GSE155" s="77"/>
      <c r="GSF155" s="77"/>
      <c r="GSG155" s="77"/>
      <c r="GSH155" s="77"/>
      <c r="GSI155" s="77"/>
      <c r="GSJ155" s="77"/>
      <c r="GSK155" s="77"/>
      <c r="GSL155" s="77"/>
      <c r="GSM155" s="77"/>
      <c r="GSN155" s="77"/>
      <c r="GSO155" s="77"/>
      <c r="GSP155" s="77"/>
      <c r="GSQ155" s="77"/>
      <c r="GSR155" s="77"/>
      <c r="GSS155" s="77"/>
      <c r="GST155" s="77"/>
      <c r="GSU155" s="77"/>
      <c r="GSV155" s="77"/>
      <c r="GSW155" s="77"/>
      <c r="GSX155" s="77"/>
      <c r="GSY155" s="77"/>
      <c r="GSZ155" s="77"/>
      <c r="GTA155" s="77"/>
      <c r="GTB155" s="77"/>
      <c r="GTC155" s="77"/>
      <c r="GTD155" s="77"/>
      <c r="GTE155" s="77"/>
      <c r="GTF155" s="77"/>
      <c r="GTG155" s="77"/>
      <c r="GTH155" s="77"/>
      <c r="GTI155" s="77"/>
      <c r="GTJ155" s="77"/>
      <c r="GTK155" s="77"/>
      <c r="GTL155" s="77"/>
      <c r="GTM155" s="77"/>
      <c r="GTN155" s="77"/>
      <c r="GTO155" s="77"/>
      <c r="GTP155" s="77"/>
      <c r="GTQ155" s="77"/>
      <c r="GTR155" s="77"/>
      <c r="GTS155" s="77"/>
      <c r="GTT155" s="77"/>
      <c r="GTU155" s="77"/>
      <c r="GTV155" s="77"/>
      <c r="GTW155" s="77"/>
      <c r="GTX155" s="77"/>
      <c r="GTY155" s="77"/>
      <c r="GTZ155" s="77"/>
      <c r="GUA155" s="77"/>
      <c r="GUB155" s="77"/>
      <c r="GUC155" s="77"/>
      <c r="GUD155" s="77"/>
      <c r="GUE155" s="77"/>
      <c r="GUF155" s="77"/>
      <c r="GUG155" s="77"/>
      <c r="GUH155" s="77"/>
      <c r="GUI155" s="77"/>
      <c r="GUJ155" s="77"/>
      <c r="GUK155" s="77"/>
      <c r="GUL155" s="77"/>
      <c r="GUM155" s="77"/>
      <c r="GUN155" s="77"/>
      <c r="GUO155" s="77"/>
      <c r="GUP155" s="77"/>
      <c r="GUQ155" s="77"/>
      <c r="GUR155" s="77"/>
      <c r="GUS155" s="77"/>
      <c r="GUT155" s="77"/>
      <c r="GUU155" s="77"/>
      <c r="GUV155" s="77"/>
      <c r="GUW155" s="77"/>
      <c r="GUX155" s="77"/>
      <c r="GUY155" s="77"/>
      <c r="GUZ155" s="77"/>
      <c r="GVA155" s="77"/>
      <c r="GVB155" s="77"/>
      <c r="GVC155" s="77"/>
      <c r="GVD155" s="77"/>
      <c r="GVE155" s="77"/>
      <c r="GVF155" s="77"/>
      <c r="GVG155" s="77"/>
      <c r="GVH155" s="77"/>
      <c r="GVI155" s="77"/>
      <c r="GVJ155" s="77"/>
      <c r="GVK155" s="77"/>
      <c r="GVL155" s="77"/>
      <c r="GVM155" s="77"/>
      <c r="GVN155" s="77"/>
      <c r="GVO155" s="77"/>
      <c r="GVP155" s="77"/>
      <c r="GVQ155" s="77"/>
      <c r="GVR155" s="77"/>
      <c r="GVS155" s="77"/>
      <c r="GVT155" s="77"/>
      <c r="GVU155" s="77"/>
      <c r="GVV155" s="77"/>
      <c r="GVW155" s="77"/>
      <c r="GVX155" s="77"/>
      <c r="GVY155" s="77"/>
      <c r="GVZ155" s="77"/>
      <c r="GWA155" s="77"/>
      <c r="GWB155" s="77"/>
      <c r="GWC155" s="77"/>
      <c r="GWD155" s="77"/>
      <c r="GWE155" s="77"/>
      <c r="GWF155" s="77"/>
      <c r="GWG155" s="77"/>
      <c r="GWH155" s="77"/>
      <c r="GWI155" s="77"/>
      <c r="GWJ155" s="77"/>
      <c r="GWK155" s="77"/>
      <c r="GWL155" s="77"/>
      <c r="GWM155" s="77"/>
      <c r="GWN155" s="77"/>
      <c r="GWO155" s="77"/>
      <c r="GWP155" s="77"/>
      <c r="GWQ155" s="77"/>
      <c r="GWR155" s="77"/>
      <c r="GWS155" s="77"/>
      <c r="GWT155" s="77"/>
      <c r="GWU155" s="77"/>
      <c r="GWV155" s="77"/>
      <c r="GWW155" s="77"/>
      <c r="GWX155" s="77"/>
      <c r="GWY155" s="77"/>
      <c r="GWZ155" s="77"/>
      <c r="GXA155" s="77"/>
      <c r="GXB155" s="77"/>
      <c r="GXC155" s="77"/>
      <c r="GXD155" s="77"/>
      <c r="GXE155" s="77"/>
      <c r="GXF155" s="77"/>
      <c r="GXG155" s="77"/>
      <c r="GXH155" s="77"/>
      <c r="GXI155" s="77"/>
      <c r="GXJ155" s="77"/>
      <c r="GXK155" s="77"/>
      <c r="GXL155" s="77"/>
      <c r="GXM155" s="77"/>
      <c r="GXN155" s="77"/>
      <c r="GXO155" s="77"/>
      <c r="GXP155" s="77"/>
      <c r="GXQ155" s="77"/>
      <c r="GXR155" s="77"/>
      <c r="GXS155" s="77"/>
      <c r="GXT155" s="77"/>
      <c r="GXU155" s="77"/>
      <c r="GXV155" s="77"/>
      <c r="GXW155" s="77"/>
      <c r="GXX155" s="77"/>
      <c r="GXY155" s="77"/>
      <c r="GXZ155" s="77"/>
      <c r="GYA155" s="77"/>
      <c r="GYB155" s="77"/>
      <c r="GYC155" s="77"/>
      <c r="GYD155" s="77"/>
      <c r="GYE155" s="77"/>
      <c r="GYF155" s="77"/>
      <c r="GYG155" s="77"/>
      <c r="GYH155" s="77"/>
      <c r="GYI155" s="77"/>
      <c r="GYJ155" s="77"/>
      <c r="GYK155" s="77"/>
      <c r="GYL155" s="77"/>
      <c r="GYM155" s="77"/>
      <c r="GYN155" s="77"/>
      <c r="GYO155" s="77"/>
      <c r="GYP155" s="77"/>
      <c r="GYQ155" s="77"/>
      <c r="GYR155" s="77"/>
      <c r="GYS155" s="77"/>
      <c r="GYT155" s="77"/>
      <c r="GYU155" s="77"/>
      <c r="GYV155" s="77"/>
      <c r="GYW155" s="77"/>
      <c r="GYX155" s="77"/>
      <c r="GYY155" s="77"/>
      <c r="GYZ155" s="77"/>
      <c r="GZA155" s="77"/>
      <c r="GZB155" s="77"/>
      <c r="GZC155" s="77"/>
      <c r="GZD155" s="77"/>
      <c r="GZE155" s="77"/>
      <c r="GZF155" s="77"/>
      <c r="GZG155" s="77"/>
      <c r="GZH155" s="77"/>
      <c r="GZI155" s="77"/>
      <c r="GZJ155" s="77"/>
      <c r="GZK155" s="77"/>
      <c r="GZL155" s="77"/>
      <c r="GZM155" s="77"/>
      <c r="GZN155" s="77"/>
      <c r="GZO155" s="77"/>
      <c r="GZP155" s="77"/>
      <c r="GZQ155" s="77"/>
      <c r="GZR155" s="77"/>
      <c r="GZS155" s="77"/>
      <c r="GZT155" s="77"/>
      <c r="GZU155" s="77"/>
      <c r="GZV155" s="77"/>
      <c r="GZW155" s="77"/>
      <c r="GZX155" s="77"/>
      <c r="GZY155" s="77"/>
      <c r="GZZ155" s="77"/>
      <c r="HAA155" s="77"/>
      <c r="HAB155" s="77"/>
      <c r="HAC155" s="77"/>
      <c r="HAD155" s="77"/>
      <c r="HAE155" s="77"/>
      <c r="HAF155" s="77"/>
      <c r="HAG155" s="77"/>
      <c r="HAH155" s="77"/>
      <c r="HAI155" s="77"/>
      <c r="HAJ155" s="77"/>
      <c r="HAK155" s="77"/>
      <c r="HAL155" s="77"/>
      <c r="HAM155" s="77"/>
      <c r="HAN155" s="77"/>
      <c r="HAO155" s="77"/>
      <c r="HAP155" s="77"/>
      <c r="HAQ155" s="77"/>
      <c r="HAR155" s="77"/>
      <c r="HAS155" s="77"/>
      <c r="HAT155" s="77"/>
      <c r="HAU155" s="77"/>
      <c r="HAV155" s="77"/>
      <c r="HAW155" s="77"/>
      <c r="HAX155" s="77"/>
      <c r="HAY155" s="77"/>
      <c r="HAZ155" s="77"/>
      <c r="HBA155" s="77"/>
      <c r="HBB155" s="77"/>
      <c r="HBC155" s="77"/>
      <c r="HBD155" s="77"/>
      <c r="HBE155" s="77"/>
      <c r="HBF155" s="77"/>
      <c r="HBG155" s="77"/>
      <c r="HBH155" s="77"/>
      <c r="HBI155" s="77"/>
      <c r="HBJ155" s="77"/>
      <c r="HBK155" s="77"/>
      <c r="HBL155" s="77"/>
      <c r="HBM155" s="77"/>
      <c r="HBN155" s="77"/>
      <c r="HBO155" s="77"/>
      <c r="HBP155" s="77"/>
      <c r="HBQ155" s="77"/>
      <c r="HBR155" s="77"/>
      <c r="HBS155" s="77"/>
      <c r="HBT155" s="77"/>
      <c r="HBU155" s="77"/>
      <c r="HBV155" s="77"/>
      <c r="HBW155" s="77"/>
      <c r="HBX155" s="77"/>
      <c r="HBY155" s="77"/>
      <c r="HBZ155" s="77"/>
      <c r="HCA155" s="77"/>
      <c r="HCB155" s="77"/>
      <c r="HCC155" s="77"/>
      <c r="HCD155" s="77"/>
      <c r="HCE155" s="77"/>
      <c r="HCF155" s="77"/>
      <c r="HCG155" s="77"/>
      <c r="HCH155" s="77"/>
      <c r="HCI155" s="77"/>
      <c r="HCJ155" s="77"/>
      <c r="HCK155" s="77"/>
      <c r="HCL155" s="77"/>
      <c r="HCM155" s="77"/>
      <c r="HCN155" s="77"/>
      <c r="HCO155" s="77"/>
      <c r="HCP155" s="77"/>
      <c r="HCQ155" s="77"/>
      <c r="HCR155" s="77"/>
      <c r="HCS155" s="77"/>
      <c r="HCT155" s="77"/>
      <c r="HCU155" s="77"/>
      <c r="HCV155" s="77"/>
      <c r="HCW155" s="77"/>
      <c r="HCX155" s="77"/>
      <c r="HCY155" s="77"/>
      <c r="HCZ155" s="77"/>
      <c r="HDA155" s="77"/>
      <c r="HDB155" s="77"/>
      <c r="HDC155" s="77"/>
      <c r="HDD155" s="77"/>
      <c r="HDE155" s="77"/>
      <c r="HDF155" s="77"/>
      <c r="HDG155" s="77"/>
      <c r="HDH155" s="77"/>
      <c r="HDI155" s="77"/>
      <c r="HDJ155" s="77"/>
      <c r="HDK155" s="77"/>
      <c r="HDL155" s="77"/>
      <c r="HDM155" s="77"/>
      <c r="HDN155" s="77"/>
      <c r="HDO155" s="77"/>
      <c r="HDP155" s="77"/>
      <c r="HDQ155" s="77"/>
      <c r="HDR155" s="77"/>
      <c r="HDS155" s="77"/>
      <c r="HDT155" s="77"/>
      <c r="HDU155" s="77"/>
      <c r="HDV155" s="77"/>
      <c r="HDW155" s="77"/>
      <c r="HDX155" s="77"/>
      <c r="HDY155" s="77"/>
      <c r="HDZ155" s="77"/>
      <c r="HEA155" s="77"/>
      <c r="HEB155" s="77"/>
      <c r="HEC155" s="77"/>
      <c r="HED155" s="77"/>
      <c r="HEE155" s="77"/>
      <c r="HEF155" s="77"/>
      <c r="HEG155" s="77"/>
      <c r="HEH155" s="77"/>
      <c r="HEI155" s="77"/>
      <c r="HEJ155" s="77"/>
      <c r="HEK155" s="77"/>
      <c r="HEL155" s="77"/>
      <c r="HEM155" s="77"/>
      <c r="HEN155" s="77"/>
      <c r="HEO155" s="77"/>
      <c r="HEP155" s="77"/>
      <c r="HEQ155" s="77"/>
      <c r="HER155" s="77"/>
      <c r="HES155" s="77"/>
      <c r="HET155" s="77"/>
      <c r="HEU155" s="77"/>
      <c r="HEV155" s="77"/>
      <c r="HEW155" s="77"/>
      <c r="HEX155" s="77"/>
      <c r="HEY155" s="77"/>
      <c r="HEZ155" s="77"/>
      <c r="HFA155" s="77"/>
      <c r="HFB155" s="77"/>
      <c r="HFC155" s="77"/>
      <c r="HFD155" s="77"/>
      <c r="HFE155" s="77"/>
      <c r="HFF155" s="77"/>
      <c r="HFG155" s="77"/>
      <c r="HFH155" s="77"/>
      <c r="HFI155" s="77"/>
      <c r="HFJ155" s="77"/>
      <c r="HFK155" s="77"/>
      <c r="HFL155" s="77"/>
      <c r="HFM155" s="77"/>
      <c r="HFN155" s="77"/>
      <c r="HFO155" s="77"/>
      <c r="HFP155" s="77"/>
      <c r="HFQ155" s="77"/>
      <c r="HFR155" s="77"/>
      <c r="HFS155" s="77"/>
      <c r="HFT155" s="77"/>
      <c r="HFU155" s="77"/>
      <c r="HFV155" s="77"/>
      <c r="HFW155" s="77"/>
      <c r="HFX155" s="77"/>
      <c r="HFY155" s="77"/>
      <c r="HFZ155" s="77"/>
      <c r="HGA155" s="77"/>
      <c r="HGB155" s="77"/>
      <c r="HGC155" s="77"/>
      <c r="HGD155" s="77"/>
      <c r="HGE155" s="77"/>
      <c r="HGF155" s="77"/>
      <c r="HGG155" s="77"/>
      <c r="HGH155" s="77"/>
      <c r="HGI155" s="77"/>
      <c r="HGJ155" s="77"/>
      <c r="HGK155" s="77"/>
      <c r="HGL155" s="77"/>
      <c r="HGM155" s="77"/>
      <c r="HGN155" s="77"/>
      <c r="HGO155" s="77"/>
      <c r="HGP155" s="77"/>
      <c r="HGQ155" s="77"/>
      <c r="HGR155" s="77"/>
      <c r="HGS155" s="77"/>
      <c r="HGT155" s="77"/>
      <c r="HGU155" s="77"/>
      <c r="HGV155" s="77"/>
      <c r="HGW155" s="77"/>
      <c r="HGX155" s="77"/>
      <c r="HGY155" s="77"/>
      <c r="HGZ155" s="77"/>
      <c r="HHA155" s="77"/>
      <c r="HHB155" s="77"/>
      <c r="HHC155" s="77"/>
      <c r="HHD155" s="77"/>
      <c r="HHE155" s="77"/>
      <c r="HHF155" s="77"/>
      <c r="HHG155" s="77"/>
      <c r="HHH155" s="77"/>
      <c r="HHI155" s="77"/>
      <c r="HHJ155" s="77"/>
      <c r="HHK155" s="77"/>
      <c r="HHL155" s="77"/>
      <c r="HHM155" s="77"/>
      <c r="HHN155" s="77"/>
      <c r="HHO155" s="77"/>
      <c r="HHP155" s="77"/>
      <c r="HHQ155" s="77"/>
      <c r="HHR155" s="77"/>
      <c r="HHS155" s="77"/>
      <c r="HHT155" s="77"/>
      <c r="HHU155" s="77"/>
      <c r="HHV155" s="77"/>
      <c r="HHW155" s="77"/>
      <c r="HHX155" s="77"/>
      <c r="HHY155" s="77"/>
      <c r="HHZ155" s="77"/>
      <c r="HIA155" s="77"/>
      <c r="HIB155" s="77"/>
      <c r="HIC155" s="77"/>
      <c r="HID155" s="77"/>
      <c r="HIE155" s="77"/>
      <c r="HIF155" s="77"/>
      <c r="HIG155" s="77"/>
      <c r="HIH155" s="77"/>
      <c r="HII155" s="77"/>
      <c r="HIJ155" s="77"/>
      <c r="HIK155" s="77"/>
      <c r="HIL155" s="77"/>
      <c r="HIM155" s="77"/>
      <c r="HIN155" s="77"/>
      <c r="HIO155" s="77"/>
      <c r="HIP155" s="77"/>
      <c r="HIQ155" s="77"/>
      <c r="HIR155" s="77"/>
      <c r="HIS155" s="77"/>
      <c r="HIT155" s="77"/>
      <c r="HIU155" s="77"/>
      <c r="HIV155" s="77"/>
      <c r="HIW155" s="77"/>
      <c r="HIX155" s="77"/>
      <c r="HIY155" s="77"/>
      <c r="HIZ155" s="77"/>
      <c r="HJA155" s="77"/>
      <c r="HJB155" s="77"/>
      <c r="HJC155" s="77"/>
      <c r="HJD155" s="77"/>
      <c r="HJE155" s="77"/>
      <c r="HJF155" s="77"/>
      <c r="HJG155" s="77"/>
      <c r="HJH155" s="77"/>
      <c r="HJI155" s="77"/>
      <c r="HJJ155" s="77"/>
      <c r="HJK155" s="77"/>
      <c r="HJL155" s="77"/>
      <c r="HJM155" s="77"/>
      <c r="HJN155" s="77"/>
      <c r="HJO155" s="77"/>
      <c r="HJP155" s="77"/>
      <c r="HJQ155" s="77"/>
      <c r="HJR155" s="77"/>
      <c r="HJS155" s="77"/>
      <c r="HJT155" s="77"/>
      <c r="HJU155" s="77"/>
      <c r="HJV155" s="77"/>
      <c r="HJW155" s="77"/>
      <c r="HJX155" s="77"/>
      <c r="HJY155" s="77"/>
      <c r="HJZ155" s="77"/>
      <c r="HKA155" s="77"/>
      <c r="HKB155" s="77"/>
      <c r="HKC155" s="77"/>
      <c r="HKD155" s="77"/>
      <c r="HKE155" s="77"/>
      <c r="HKF155" s="77"/>
      <c r="HKG155" s="77"/>
      <c r="HKH155" s="77"/>
      <c r="HKI155" s="77"/>
      <c r="HKJ155" s="77"/>
      <c r="HKK155" s="77"/>
      <c r="HKL155" s="77"/>
      <c r="HKM155" s="77"/>
      <c r="HKN155" s="77"/>
      <c r="HKO155" s="77"/>
      <c r="HKP155" s="77"/>
      <c r="HKQ155" s="77"/>
      <c r="HKR155" s="77"/>
      <c r="HKS155" s="77"/>
      <c r="HKT155" s="77"/>
      <c r="HKU155" s="77"/>
      <c r="HKV155" s="77"/>
      <c r="HKW155" s="77"/>
      <c r="HKX155" s="77"/>
      <c r="HKY155" s="77"/>
      <c r="HKZ155" s="77"/>
      <c r="HLA155" s="77"/>
      <c r="HLB155" s="77"/>
      <c r="HLC155" s="77"/>
      <c r="HLD155" s="77"/>
      <c r="HLE155" s="77"/>
      <c r="HLF155" s="77"/>
      <c r="HLG155" s="77"/>
      <c r="HLH155" s="77"/>
      <c r="HLI155" s="77"/>
      <c r="HLJ155" s="77"/>
      <c r="HLK155" s="77"/>
      <c r="HLL155" s="77"/>
      <c r="HLM155" s="77"/>
      <c r="HLN155" s="77"/>
      <c r="HLO155" s="77"/>
      <c r="HLP155" s="77"/>
      <c r="HLQ155" s="77"/>
      <c r="HLR155" s="77"/>
      <c r="HLS155" s="77"/>
      <c r="HLT155" s="77"/>
      <c r="HLU155" s="77"/>
      <c r="HLV155" s="77"/>
      <c r="HLW155" s="77"/>
      <c r="HLX155" s="77"/>
      <c r="HLY155" s="77"/>
      <c r="HLZ155" s="77"/>
      <c r="HMA155" s="77"/>
      <c r="HMB155" s="77"/>
      <c r="HMC155" s="77"/>
      <c r="HMD155" s="77"/>
      <c r="HME155" s="77"/>
      <c r="HMF155" s="77"/>
      <c r="HMG155" s="77"/>
      <c r="HMH155" s="77"/>
      <c r="HMI155" s="77"/>
      <c r="HMJ155" s="77"/>
      <c r="HMK155" s="77"/>
      <c r="HML155" s="77"/>
      <c r="HMM155" s="77"/>
      <c r="HMN155" s="77"/>
      <c r="HMO155" s="77"/>
      <c r="HMP155" s="77"/>
      <c r="HMQ155" s="77"/>
      <c r="HMR155" s="77"/>
      <c r="HMS155" s="77"/>
      <c r="HMT155" s="77"/>
      <c r="HMU155" s="77"/>
      <c r="HMV155" s="77"/>
      <c r="HMW155" s="77"/>
      <c r="HMX155" s="77"/>
      <c r="HMY155" s="77"/>
      <c r="HMZ155" s="77"/>
      <c r="HNA155" s="77"/>
      <c r="HNB155" s="77"/>
      <c r="HNC155" s="77"/>
      <c r="HND155" s="77"/>
      <c r="HNE155" s="77"/>
      <c r="HNF155" s="77"/>
      <c r="HNG155" s="77"/>
      <c r="HNH155" s="77"/>
      <c r="HNI155" s="77"/>
      <c r="HNJ155" s="77"/>
      <c r="HNK155" s="77"/>
      <c r="HNL155" s="77"/>
      <c r="HNM155" s="77"/>
      <c r="HNN155" s="77"/>
      <c r="HNO155" s="77"/>
      <c r="HNP155" s="77"/>
      <c r="HNQ155" s="77"/>
      <c r="HNR155" s="77"/>
      <c r="HNS155" s="77"/>
      <c r="HNT155" s="77"/>
      <c r="HNU155" s="77"/>
      <c r="HNV155" s="77"/>
      <c r="HNW155" s="77"/>
      <c r="HNX155" s="77"/>
      <c r="HNY155" s="77"/>
      <c r="HNZ155" s="77"/>
      <c r="HOA155" s="77"/>
      <c r="HOB155" s="77"/>
      <c r="HOC155" s="77"/>
      <c r="HOD155" s="77"/>
      <c r="HOE155" s="77"/>
      <c r="HOF155" s="77"/>
      <c r="HOG155" s="77"/>
      <c r="HOH155" s="77"/>
      <c r="HOI155" s="77"/>
      <c r="HOJ155" s="77"/>
      <c r="HOK155" s="77"/>
      <c r="HOL155" s="77"/>
      <c r="HOM155" s="77"/>
      <c r="HON155" s="77"/>
      <c r="HOO155" s="77"/>
      <c r="HOP155" s="77"/>
      <c r="HOQ155" s="77"/>
      <c r="HOR155" s="77"/>
      <c r="HOS155" s="77"/>
      <c r="HOT155" s="77"/>
      <c r="HOU155" s="77"/>
      <c r="HOV155" s="77"/>
      <c r="HOW155" s="77"/>
      <c r="HOX155" s="77"/>
      <c r="HOY155" s="77"/>
      <c r="HOZ155" s="77"/>
      <c r="HPA155" s="77"/>
      <c r="HPB155" s="77"/>
      <c r="HPC155" s="77"/>
      <c r="HPD155" s="77"/>
      <c r="HPE155" s="77"/>
      <c r="HPF155" s="77"/>
      <c r="HPG155" s="77"/>
      <c r="HPH155" s="77"/>
      <c r="HPI155" s="77"/>
      <c r="HPJ155" s="77"/>
      <c r="HPK155" s="77"/>
      <c r="HPL155" s="77"/>
      <c r="HPM155" s="77"/>
      <c r="HPN155" s="77"/>
      <c r="HPO155" s="77"/>
      <c r="HPP155" s="77"/>
      <c r="HPQ155" s="77"/>
      <c r="HPR155" s="77"/>
      <c r="HPS155" s="77"/>
      <c r="HPT155" s="77"/>
      <c r="HPU155" s="77"/>
      <c r="HPV155" s="77"/>
      <c r="HPW155" s="77"/>
      <c r="HPX155" s="77"/>
      <c r="HPY155" s="77"/>
      <c r="HPZ155" s="77"/>
      <c r="HQA155" s="77"/>
      <c r="HQB155" s="77"/>
      <c r="HQC155" s="77"/>
      <c r="HQD155" s="77"/>
      <c r="HQE155" s="77"/>
      <c r="HQF155" s="77"/>
      <c r="HQG155" s="77"/>
      <c r="HQH155" s="77"/>
      <c r="HQI155" s="77"/>
      <c r="HQJ155" s="77"/>
      <c r="HQK155" s="77"/>
      <c r="HQL155" s="77"/>
      <c r="HQM155" s="77"/>
      <c r="HQN155" s="77"/>
      <c r="HQO155" s="77"/>
      <c r="HQP155" s="77"/>
      <c r="HQQ155" s="77"/>
      <c r="HQR155" s="77"/>
      <c r="HQS155" s="77"/>
      <c r="HQT155" s="77"/>
      <c r="HQU155" s="77"/>
      <c r="HQV155" s="77"/>
      <c r="HQW155" s="77"/>
      <c r="HQX155" s="77"/>
      <c r="HQY155" s="77"/>
      <c r="HQZ155" s="77"/>
      <c r="HRA155" s="77"/>
      <c r="HRB155" s="77"/>
      <c r="HRC155" s="77"/>
      <c r="HRD155" s="77"/>
      <c r="HRE155" s="77"/>
      <c r="HRF155" s="77"/>
      <c r="HRG155" s="77"/>
      <c r="HRH155" s="77"/>
      <c r="HRI155" s="77"/>
      <c r="HRJ155" s="77"/>
      <c r="HRK155" s="77"/>
      <c r="HRL155" s="77"/>
      <c r="HRM155" s="77"/>
      <c r="HRN155" s="77"/>
      <c r="HRO155" s="77"/>
      <c r="HRP155" s="77"/>
      <c r="HRQ155" s="77"/>
      <c r="HRR155" s="77"/>
      <c r="HRS155" s="77"/>
      <c r="HRT155" s="77"/>
      <c r="HRU155" s="77"/>
      <c r="HRV155" s="77"/>
      <c r="HRW155" s="77"/>
      <c r="HRX155" s="77"/>
      <c r="HRY155" s="77"/>
      <c r="HRZ155" s="77"/>
      <c r="HSA155" s="77"/>
      <c r="HSB155" s="77"/>
      <c r="HSC155" s="77"/>
      <c r="HSD155" s="77"/>
      <c r="HSE155" s="77"/>
      <c r="HSF155" s="77"/>
      <c r="HSG155" s="77"/>
      <c r="HSH155" s="77"/>
      <c r="HSI155" s="77"/>
      <c r="HSJ155" s="77"/>
      <c r="HSK155" s="77"/>
      <c r="HSL155" s="77"/>
      <c r="HSM155" s="77"/>
      <c r="HSN155" s="77"/>
      <c r="HSO155" s="77"/>
      <c r="HSP155" s="77"/>
      <c r="HSQ155" s="77"/>
      <c r="HSR155" s="77"/>
      <c r="HSS155" s="77"/>
      <c r="HST155" s="77"/>
      <c r="HSU155" s="77"/>
      <c r="HSV155" s="77"/>
      <c r="HSW155" s="77"/>
      <c r="HSX155" s="77"/>
      <c r="HSY155" s="77"/>
      <c r="HSZ155" s="77"/>
      <c r="HTA155" s="77"/>
      <c r="HTB155" s="77"/>
      <c r="HTC155" s="77"/>
      <c r="HTD155" s="77"/>
      <c r="HTE155" s="77"/>
      <c r="HTF155" s="77"/>
      <c r="HTG155" s="77"/>
      <c r="HTH155" s="77"/>
      <c r="HTI155" s="77"/>
      <c r="HTJ155" s="77"/>
      <c r="HTK155" s="77"/>
      <c r="HTL155" s="77"/>
      <c r="HTM155" s="77"/>
      <c r="HTN155" s="77"/>
      <c r="HTO155" s="77"/>
      <c r="HTP155" s="77"/>
      <c r="HTQ155" s="77"/>
      <c r="HTR155" s="77"/>
      <c r="HTS155" s="77"/>
      <c r="HTT155" s="77"/>
      <c r="HTU155" s="77"/>
      <c r="HTV155" s="77"/>
      <c r="HTW155" s="77"/>
      <c r="HTX155" s="77"/>
      <c r="HTY155" s="77"/>
      <c r="HTZ155" s="77"/>
      <c r="HUA155" s="77"/>
      <c r="HUB155" s="77"/>
      <c r="HUC155" s="77"/>
      <c r="HUD155" s="77"/>
      <c r="HUE155" s="77"/>
      <c r="HUF155" s="77"/>
      <c r="HUG155" s="77"/>
      <c r="HUH155" s="77"/>
      <c r="HUI155" s="77"/>
      <c r="HUJ155" s="77"/>
      <c r="HUK155" s="77"/>
      <c r="HUL155" s="77"/>
      <c r="HUM155" s="77"/>
      <c r="HUN155" s="77"/>
      <c r="HUO155" s="77"/>
      <c r="HUP155" s="77"/>
      <c r="HUQ155" s="77"/>
      <c r="HUR155" s="77"/>
      <c r="HUS155" s="77"/>
      <c r="HUT155" s="77"/>
      <c r="HUU155" s="77"/>
      <c r="HUV155" s="77"/>
      <c r="HUW155" s="77"/>
      <c r="HUX155" s="77"/>
      <c r="HUY155" s="77"/>
      <c r="HUZ155" s="77"/>
      <c r="HVA155" s="77"/>
      <c r="HVB155" s="77"/>
      <c r="HVC155" s="77"/>
      <c r="HVD155" s="77"/>
      <c r="HVE155" s="77"/>
      <c r="HVF155" s="77"/>
      <c r="HVG155" s="77"/>
      <c r="HVH155" s="77"/>
      <c r="HVI155" s="77"/>
      <c r="HVJ155" s="77"/>
      <c r="HVK155" s="77"/>
      <c r="HVL155" s="77"/>
      <c r="HVM155" s="77"/>
      <c r="HVN155" s="77"/>
      <c r="HVO155" s="77"/>
      <c r="HVP155" s="77"/>
      <c r="HVQ155" s="77"/>
      <c r="HVR155" s="77"/>
      <c r="HVS155" s="77"/>
      <c r="HVT155" s="77"/>
      <c r="HVU155" s="77"/>
      <c r="HVV155" s="77"/>
      <c r="HVW155" s="77"/>
      <c r="HVX155" s="77"/>
      <c r="HVY155" s="77"/>
      <c r="HVZ155" s="77"/>
      <c r="HWA155" s="77"/>
      <c r="HWB155" s="77"/>
      <c r="HWC155" s="77"/>
      <c r="HWD155" s="77"/>
      <c r="HWE155" s="77"/>
      <c r="HWF155" s="77"/>
      <c r="HWG155" s="77"/>
      <c r="HWH155" s="77"/>
      <c r="HWI155" s="77"/>
      <c r="HWJ155" s="77"/>
      <c r="HWK155" s="77"/>
      <c r="HWL155" s="77"/>
      <c r="HWM155" s="77"/>
      <c r="HWN155" s="77"/>
      <c r="HWO155" s="77"/>
      <c r="HWP155" s="77"/>
      <c r="HWQ155" s="77"/>
      <c r="HWR155" s="77"/>
      <c r="HWS155" s="77"/>
      <c r="HWT155" s="77"/>
      <c r="HWU155" s="77"/>
      <c r="HWV155" s="77"/>
      <c r="HWW155" s="77"/>
      <c r="HWX155" s="77"/>
      <c r="HWY155" s="77"/>
      <c r="HWZ155" s="77"/>
      <c r="HXA155" s="77"/>
      <c r="HXB155" s="77"/>
      <c r="HXC155" s="77"/>
      <c r="HXD155" s="77"/>
      <c r="HXE155" s="77"/>
      <c r="HXF155" s="77"/>
      <c r="HXG155" s="77"/>
      <c r="HXH155" s="77"/>
      <c r="HXI155" s="77"/>
      <c r="HXJ155" s="77"/>
      <c r="HXK155" s="77"/>
      <c r="HXL155" s="77"/>
      <c r="HXM155" s="77"/>
      <c r="HXN155" s="77"/>
      <c r="HXO155" s="77"/>
      <c r="HXP155" s="77"/>
      <c r="HXQ155" s="77"/>
      <c r="HXR155" s="77"/>
      <c r="HXS155" s="77"/>
      <c r="HXT155" s="77"/>
      <c r="HXU155" s="77"/>
      <c r="HXV155" s="77"/>
      <c r="HXW155" s="77"/>
      <c r="HXX155" s="77"/>
      <c r="HXY155" s="77"/>
      <c r="HXZ155" s="77"/>
      <c r="HYA155" s="77"/>
      <c r="HYB155" s="77"/>
      <c r="HYC155" s="77"/>
      <c r="HYD155" s="77"/>
      <c r="HYE155" s="77"/>
      <c r="HYF155" s="77"/>
      <c r="HYG155" s="77"/>
      <c r="HYH155" s="77"/>
      <c r="HYI155" s="77"/>
      <c r="HYJ155" s="77"/>
      <c r="HYK155" s="77"/>
      <c r="HYL155" s="77"/>
      <c r="HYM155" s="77"/>
      <c r="HYN155" s="77"/>
      <c r="HYO155" s="77"/>
      <c r="HYP155" s="77"/>
      <c r="HYQ155" s="77"/>
      <c r="HYR155" s="77"/>
      <c r="HYS155" s="77"/>
      <c r="HYT155" s="77"/>
      <c r="HYU155" s="77"/>
      <c r="HYV155" s="77"/>
      <c r="HYW155" s="77"/>
      <c r="HYX155" s="77"/>
      <c r="HYY155" s="77"/>
      <c r="HYZ155" s="77"/>
      <c r="HZA155" s="77"/>
      <c r="HZB155" s="77"/>
      <c r="HZC155" s="77"/>
      <c r="HZD155" s="77"/>
      <c r="HZE155" s="77"/>
      <c r="HZF155" s="77"/>
      <c r="HZG155" s="77"/>
      <c r="HZH155" s="77"/>
      <c r="HZI155" s="77"/>
      <c r="HZJ155" s="77"/>
      <c r="HZK155" s="77"/>
      <c r="HZL155" s="77"/>
      <c r="HZM155" s="77"/>
      <c r="HZN155" s="77"/>
      <c r="HZO155" s="77"/>
      <c r="HZP155" s="77"/>
      <c r="HZQ155" s="77"/>
      <c r="HZR155" s="77"/>
      <c r="HZS155" s="77"/>
      <c r="HZT155" s="77"/>
      <c r="HZU155" s="77"/>
      <c r="HZV155" s="77"/>
      <c r="HZW155" s="77"/>
      <c r="HZX155" s="77"/>
      <c r="HZY155" s="77"/>
      <c r="HZZ155" s="77"/>
      <c r="IAA155" s="77"/>
      <c r="IAB155" s="77"/>
      <c r="IAC155" s="77"/>
      <c r="IAD155" s="77"/>
      <c r="IAE155" s="77"/>
      <c r="IAF155" s="77"/>
      <c r="IAG155" s="77"/>
      <c r="IAH155" s="77"/>
      <c r="IAI155" s="77"/>
      <c r="IAJ155" s="77"/>
      <c r="IAK155" s="77"/>
      <c r="IAL155" s="77"/>
      <c r="IAM155" s="77"/>
      <c r="IAN155" s="77"/>
      <c r="IAO155" s="77"/>
      <c r="IAP155" s="77"/>
      <c r="IAQ155" s="77"/>
      <c r="IAR155" s="77"/>
      <c r="IAS155" s="77"/>
      <c r="IAT155" s="77"/>
      <c r="IAU155" s="77"/>
      <c r="IAV155" s="77"/>
      <c r="IAW155" s="77"/>
      <c r="IAX155" s="77"/>
      <c r="IAY155" s="77"/>
      <c r="IAZ155" s="77"/>
      <c r="IBA155" s="77"/>
      <c r="IBB155" s="77"/>
      <c r="IBC155" s="77"/>
      <c r="IBD155" s="77"/>
      <c r="IBE155" s="77"/>
      <c r="IBF155" s="77"/>
      <c r="IBG155" s="77"/>
      <c r="IBH155" s="77"/>
      <c r="IBI155" s="77"/>
      <c r="IBJ155" s="77"/>
      <c r="IBK155" s="77"/>
      <c r="IBL155" s="77"/>
      <c r="IBM155" s="77"/>
      <c r="IBN155" s="77"/>
      <c r="IBO155" s="77"/>
      <c r="IBP155" s="77"/>
      <c r="IBQ155" s="77"/>
      <c r="IBR155" s="77"/>
      <c r="IBS155" s="77"/>
      <c r="IBT155" s="77"/>
      <c r="IBU155" s="77"/>
      <c r="IBV155" s="77"/>
      <c r="IBW155" s="77"/>
      <c r="IBX155" s="77"/>
      <c r="IBY155" s="77"/>
      <c r="IBZ155" s="77"/>
      <c r="ICA155" s="77"/>
      <c r="ICB155" s="77"/>
      <c r="ICC155" s="77"/>
      <c r="ICD155" s="77"/>
      <c r="ICE155" s="77"/>
      <c r="ICF155" s="77"/>
      <c r="ICG155" s="77"/>
      <c r="ICH155" s="77"/>
      <c r="ICI155" s="77"/>
      <c r="ICJ155" s="77"/>
      <c r="ICK155" s="77"/>
      <c r="ICL155" s="77"/>
      <c r="ICM155" s="77"/>
      <c r="ICN155" s="77"/>
      <c r="ICO155" s="77"/>
      <c r="ICP155" s="77"/>
      <c r="ICQ155" s="77"/>
      <c r="ICR155" s="77"/>
      <c r="ICS155" s="77"/>
      <c r="ICT155" s="77"/>
      <c r="ICU155" s="77"/>
      <c r="ICV155" s="77"/>
      <c r="ICW155" s="77"/>
      <c r="ICX155" s="77"/>
      <c r="ICY155" s="77"/>
      <c r="ICZ155" s="77"/>
      <c r="IDA155" s="77"/>
      <c r="IDB155" s="77"/>
      <c r="IDC155" s="77"/>
      <c r="IDD155" s="77"/>
      <c r="IDE155" s="77"/>
      <c r="IDF155" s="77"/>
      <c r="IDG155" s="77"/>
      <c r="IDH155" s="77"/>
      <c r="IDI155" s="77"/>
      <c r="IDJ155" s="77"/>
      <c r="IDK155" s="77"/>
      <c r="IDL155" s="77"/>
      <c r="IDM155" s="77"/>
      <c r="IDN155" s="77"/>
      <c r="IDO155" s="77"/>
      <c r="IDP155" s="77"/>
      <c r="IDQ155" s="77"/>
      <c r="IDR155" s="77"/>
      <c r="IDS155" s="77"/>
      <c r="IDT155" s="77"/>
      <c r="IDU155" s="77"/>
      <c r="IDV155" s="77"/>
      <c r="IDW155" s="77"/>
      <c r="IDX155" s="77"/>
      <c r="IDY155" s="77"/>
      <c r="IDZ155" s="77"/>
      <c r="IEA155" s="77"/>
      <c r="IEB155" s="77"/>
      <c r="IEC155" s="77"/>
      <c r="IED155" s="77"/>
      <c r="IEE155" s="77"/>
      <c r="IEF155" s="77"/>
      <c r="IEG155" s="77"/>
      <c r="IEH155" s="77"/>
      <c r="IEI155" s="77"/>
      <c r="IEJ155" s="77"/>
      <c r="IEK155" s="77"/>
      <c r="IEL155" s="77"/>
      <c r="IEM155" s="77"/>
      <c r="IEN155" s="77"/>
      <c r="IEO155" s="77"/>
      <c r="IEP155" s="77"/>
      <c r="IEQ155" s="77"/>
      <c r="IER155" s="77"/>
      <c r="IES155" s="77"/>
      <c r="IET155" s="77"/>
      <c r="IEU155" s="77"/>
      <c r="IEV155" s="77"/>
      <c r="IEW155" s="77"/>
      <c r="IEX155" s="77"/>
      <c r="IEY155" s="77"/>
      <c r="IEZ155" s="77"/>
      <c r="IFA155" s="77"/>
      <c r="IFB155" s="77"/>
      <c r="IFC155" s="77"/>
      <c r="IFD155" s="77"/>
      <c r="IFE155" s="77"/>
      <c r="IFF155" s="77"/>
      <c r="IFG155" s="77"/>
      <c r="IFH155" s="77"/>
      <c r="IFI155" s="77"/>
      <c r="IFJ155" s="77"/>
      <c r="IFK155" s="77"/>
      <c r="IFL155" s="77"/>
      <c r="IFM155" s="77"/>
      <c r="IFN155" s="77"/>
      <c r="IFO155" s="77"/>
      <c r="IFP155" s="77"/>
      <c r="IFQ155" s="77"/>
      <c r="IFR155" s="77"/>
      <c r="IFS155" s="77"/>
      <c r="IFT155" s="77"/>
      <c r="IFU155" s="77"/>
      <c r="IFV155" s="77"/>
      <c r="IFW155" s="77"/>
      <c r="IFX155" s="77"/>
      <c r="IFY155" s="77"/>
      <c r="IFZ155" s="77"/>
      <c r="IGA155" s="77"/>
      <c r="IGB155" s="77"/>
      <c r="IGC155" s="77"/>
      <c r="IGD155" s="77"/>
      <c r="IGE155" s="77"/>
      <c r="IGF155" s="77"/>
      <c r="IGG155" s="77"/>
      <c r="IGH155" s="77"/>
      <c r="IGI155" s="77"/>
      <c r="IGJ155" s="77"/>
      <c r="IGK155" s="77"/>
      <c r="IGL155" s="77"/>
      <c r="IGM155" s="77"/>
      <c r="IGN155" s="77"/>
      <c r="IGO155" s="77"/>
      <c r="IGP155" s="77"/>
      <c r="IGQ155" s="77"/>
      <c r="IGR155" s="77"/>
      <c r="IGS155" s="77"/>
      <c r="IGT155" s="77"/>
      <c r="IGU155" s="77"/>
      <c r="IGV155" s="77"/>
      <c r="IGW155" s="77"/>
      <c r="IGX155" s="77"/>
      <c r="IGY155" s="77"/>
      <c r="IGZ155" s="77"/>
      <c r="IHA155" s="77"/>
      <c r="IHB155" s="77"/>
      <c r="IHC155" s="77"/>
      <c r="IHD155" s="77"/>
      <c r="IHE155" s="77"/>
      <c r="IHF155" s="77"/>
      <c r="IHG155" s="77"/>
      <c r="IHH155" s="77"/>
      <c r="IHI155" s="77"/>
      <c r="IHJ155" s="77"/>
      <c r="IHK155" s="77"/>
      <c r="IHL155" s="77"/>
      <c r="IHM155" s="77"/>
      <c r="IHN155" s="77"/>
      <c r="IHO155" s="77"/>
      <c r="IHP155" s="77"/>
      <c r="IHQ155" s="77"/>
      <c r="IHR155" s="77"/>
      <c r="IHS155" s="77"/>
      <c r="IHT155" s="77"/>
      <c r="IHU155" s="77"/>
      <c r="IHV155" s="77"/>
      <c r="IHW155" s="77"/>
      <c r="IHX155" s="77"/>
      <c r="IHY155" s="77"/>
      <c r="IHZ155" s="77"/>
      <c r="IIA155" s="77"/>
      <c r="IIB155" s="77"/>
      <c r="IIC155" s="77"/>
      <c r="IID155" s="77"/>
      <c r="IIE155" s="77"/>
      <c r="IIF155" s="77"/>
      <c r="IIG155" s="77"/>
      <c r="IIH155" s="77"/>
      <c r="III155" s="77"/>
      <c r="IIJ155" s="77"/>
      <c r="IIK155" s="77"/>
      <c r="IIL155" s="77"/>
      <c r="IIM155" s="77"/>
      <c r="IIN155" s="77"/>
      <c r="IIO155" s="77"/>
      <c r="IIP155" s="77"/>
      <c r="IIQ155" s="77"/>
      <c r="IIR155" s="77"/>
      <c r="IIS155" s="77"/>
      <c r="IIT155" s="77"/>
      <c r="IIU155" s="77"/>
      <c r="IIV155" s="77"/>
      <c r="IIW155" s="77"/>
      <c r="IIX155" s="77"/>
      <c r="IIY155" s="77"/>
      <c r="IIZ155" s="77"/>
      <c r="IJA155" s="77"/>
      <c r="IJB155" s="77"/>
      <c r="IJC155" s="77"/>
      <c r="IJD155" s="77"/>
      <c r="IJE155" s="77"/>
      <c r="IJF155" s="77"/>
      <c r="IJG155" s="77"/>
      <c r="IJH155" s="77"/>
      <c r="IJI155" s="77"/>
      <c r="IJJ155" s="77"/>
      <c r="IJK155" s="77"/>
      <c r="IJL155" s="77"/>
      <c r="IJM155" s="77"/>
      <c r="IJN155" s="77"/>
      <c r="IJO155" s="77"/>
      <c r="IJP155" s="77"/>
      <c r="IJQ155" s="77"/>
      <c r="IJR155" s="77"/>
      <c r="IJS155" s="77"/>
      <c r="IJT155" s="77"/>
      <c r="IJU155" s="77"/>
      <c r="IJV155" s="77"/>
      <c r="IJW155" s="77"/>
      <c r="IJX155" s="77"/>
      <c r="IJY155" s="77"/>
      <c r="IJZ155" s="77"/>
      <c r="IKA155" s="77"/>
      <c r="IKB155" s="77"/>
      <c r="IKC155" s="77"/>
      <c r="IKD155" s="77"/>
      <c r="IKE155" s="77"/>
      <c r="IKF155" s="77"/>
      <c r="IKG155" s="77"/>
      <c r="IKH155" s="77"/>
      <c r="IKI155" s="77"/>
      <c r="IKJ155" s="77"/>
      <c r="IKK155" s="77"/>
      <c r="IKL155" s="77"/>
      <c r="IKM155" s="77"/>
      <c r="IKN155" s="77"/>
      <c r="IKO155" s="77"/>
      <c r="IKP155" s="77"/>
      <c r="IKQ155" s="77"/>
      <c r="IKR155" s="77"/>
      <c r="IKS155" s="77"/>
      <c r="IKT155" s="77"/>
      <c r="IKU155" s="77"/>
      <c r="IKV155" s="77"/>
      <c r="IKW155" s="77"/>
      <c r="IKX155" s="77"/>
      <c r="IKY155" s="77"/>
      <c r="IKZ155" s="77"/>
      <c r="ILA155" s="77"/>
      <c r="ILB155" s="77"/>
      <c r="ILC155" s="77"/>
      <c r="ILD155" s="77"/>
      <c r="ILE155" s="77"/>
      <c r="ILF155" s="77"/>
      <c r="ILG155" s="77"/>
      <c r="ILH155" s="77"/>
      <c r="ILI155" s="77"/>
      <c r="ILJ155" s="77"/>
      <c r="ILK155" s="77"/>
      <c r="ILL155" s="77"/>
      <c r="ILM155" s="77"/>
      <c r="ILN155" s="77"/>
      <c r="ILO155" s="77"/>
      <c r="ILP155" s="77"/>
      <c r="ILQ155" s="77"/>
      <c r="ILR155" s="77"/>
      <c r="ILS155" s="77"/>
      <c r="ILT155" s="77"/>
      <c r="ILU155" s="77"/>
      <c r="ILV155" s="77"/>
      <c r="ILW155" s="77"/>
      <c r="ILX155" s="77"/>
      <c r="ILY155" s="77"/>
      <c r="ILZ155" s="77"/>
      <c r="IMA155" s="77"/>
      <c r="IMB155" s="77"/>
      <c r="IMC155" s="77"/>
      <c r="IMD155" s="77"/>
      <c r="IME155" s="77"/>
      <c r="IMF155" s="77"/>
      <c r="IMG155" s="77"/>
      <c r="IMH155" s="77"/>
      <c r="IMI155" s="77"/>
      <c r="IMJ155" s="77"/>
      <c r="IMK155" s="77"/>
      <c r="IML155" s="77"/>
      <c r="IMM155" s="77"/>
      <c r="IMN155" s="77"/>
      <c r="IMO155" s="77"/>
      <c r="IMP155" s="77"/>
      <c r="IMQ155" s="77"/>
      <c r="IMR155" s="77"/>
      <c r="IMS155" s="77"/>
      <c r="IMT155" s="77"/>
      <c r="IMU155" s="77"/>
      <c r="IMV155" s="77"/>
      <c r="IMW155" s="77"/>
      <c r="IMX155" s="77"/>
      <c r="IMY155" s="77"/>
      <c r="IMZ155" s="77"/>
      <c r="INA155" s="77"/>
      <c r="INB155" s="77"/>
      <c r="INC155" s="77"/>
      <c r="IND155" s="77"/>
      <c r="INE155" s="77"/>
      <c r="INF155" s="77"/>
      <c r="ING155" s="77"/>
      <c r="INH155" s="77"/>
      <c r="INI155" s="77"/>
      <c r="INJ155" s="77"/>
      <c r="INK155" s="77"/>
      <c r="INL155" s="77"/>
      <c r="INM155" s="77"/>
      <c r="INN155" s="77"/>
      <c r="INO155" s="77"/>
      <c r="INP155" s="77"/>
      <c r="INQ155" s="77"/>
      <c r="INR155" s="77"/>
      <c r="INS155" s="77"/>
      <c r="INT155" s="77"/>
      <c r="INU155" s="77"/>
      <c r="INV155" s="77"/>
      <c r="INW155" s="77"/>
      <c r="INX155" s="77"/>
      <c r="INY155" s="77"/>
      <c r="INZ155" s="77"/>
      <c r="IOA155" s="77"/>
      <c r="IOB155" s="77"/>
      <c r="IOC155" s="77"/>
      <c r="IOD155" s="77"/>
      <c r="IOE155" s="77"/>
      <c r="IOF155" s="77"/>
      <c r="IOG155" s="77"/>
      <c r="IOH155" s="77"/>
      <c r="IOI155" s="77"/>
      <c r="IOJ155" s="77"/>
      <c r="IOK155" s="77"/>
      <c r="IOL155" s="77"/>
      <c r="IOM155" s="77"/>
      <c r="ION155" s="77"/>
      <c r="IOO155" s="77"/>
      <c r="IOP155" s="77"/>
      <c r="IOQ155" s="77"/>
      <c r="IOR155" s="77"/>
      <c r="IOS155" s="77"/>
      <c r="IOT155" s="77"/>
      <c r="IOU155" s="77"/>
      <c r="IOV155" s="77"/>
      <c r="IOW155" s="77"/>
      <c r="IOX155" s="77"/>
      <c r="IOY155" s="77"/>
      <c r="IOZ155" s="77"/>
      <c r="IPA155" s="77"/>
      <c r="IPB155" s="77"/>
      <c r="IPC155" s="77"/>
      <c r="IPD155" s="77"/>
      <c r="IPE155" s="77"/>
      <c r="IPF155" s="77"/>
      <c r="IPG155" s="77"/>
      <c r="IPH155" s="77"/>
      <c r="IPI155" s="77"/>
      <c r="IPJ155" s="77"/>
      <c r="IPK155" s="77"/>
      <c r="IPL155" s="77"/>
      <c r="IPM155" s="77"/>
      <c r="IPN155" s="77"/>
      <c r="IPO155" s="77"/>
      <c r="IPP155" s="77"/>
      <c r="IPQ155" s="77"/>
      <c r="IPR155" s="77"/>
      <c r="IPS155" s="77"/>
      <c r="IPT155" s="77"/>
      <c r="IPU155" s="77"/>
      <c r="IPV155" s="77"/>
      <c r="IPW155" s="77"/>
      <c r="IPX155" s="77"/>
      <c r="IPY155" s="77"/>
      <c r="IPZ155" s="77"/>
      <c r="IQA155" s="77"/>
      <c r="IQB155" s="77"/>
      <c r="IQC155" s="77"/>
      <c r="IQD155" s="77"/>
      <c r="IQE155" s="77"/>
      <c r="IQF155" s="77"/>
      <c r="IQG155" s="77"/>
      <c r="IQH155" s="77"/>
      <c r="IQI155" s="77"/>
      <c r="IQJ155" s="77"/>
      <c r="IQK155" s="77"/>
      <c r="IQL155" s="77"/>
      <c r="IQM155" s="77"/>
      <c r="IQN155" s="77"/>
      <c r="IQO155" s="77"/>
      <c r="IQP155" s="77"/>
      <c r="IQQ155" s="77"/>
      <c r="IQR155" s="77"/>
      <c r="IQS155" s="77"/>
      <c r="IQT155" s="77"/>
      <c r="IQU155" s="77"/>
      <c r="IQV155" s="77"/>
      <c r="IQW155" s="77"/>
      <c r="IQX155" s="77"/>
      <c r="IQY155" s="77"/>
      <c r="IQZ155" s="77"/>
      <c r="IRA155" s="77"/>
      <c r="IRB155" s="77"/>
      <c r="IRC155" s="77"/>
      <c r="IRD155" s="77"/>
      <c r="IRE155" s="77"/>
      <c r="IRF155" s="77"/>
      <c r="IRG155" s="77"/>
      <c r="IRH155" s="77"/>
      <c r="IRI155" s="77"/>
      <c r="IRJ155" s="77"/>
      <c r="IRK155" s="77"/>
      <c r="IRL155" s="77"/>
      <c r="IRM155" s="77"/>
      <c r="IRN155" s="77"/>
      <c r="IRO155" s="77"/>
      <c r="IRP155" s="77"/>
      <c r="IRQ155" s="77"/>
      <c r="IRR155" s="77"/>
      <c r="IRS155" s="77"/>
      <c r="IRT155" s="77"/>
      <c r="IRU155" s="77"/>
      <c r="IRV155" s="77"/>
      <c r="IRW155" s="77"/>
      <c r="IRX155" s="77"/>
      <c r="IRY155" s="77"/>
      <c r="IRZ155" s="77"/>
      <c r="ISA155" s="77"/>
      <c r="ISB155" s="77"/>
      <c r="ISC155" s="77"/>
      <c r="ISD155" s="77"/>
      <c r="ISE155" s="77"/>
      <c r="ISF155" s="77"/>
      <c r="ISG155" s="77"/>
      <c r="ISH155" s="77"/>
      <c r="ISI155" s="77"/>
      <c r="ISJ155" s="77"/>
      <c r="ISK155" s="77"/>
      <c r="ISL155" s="77"/>
      <c r="ISM155" s="77"/>
      <c r="ISN155" s="77"/>
      <c r="ISO155" s="77"/>
      <c r="ISP155" s="77"/>
      <c r="ISQ155" s="77"/>
      <c r="ISR155" s="77"/>
      <c r="ISS155" s="77"/>
      <c r="IST155" s="77"/>
      <c r="ISU155" s="77"/>
      <c r="ISV155" s="77"/>
      <c r="ISW155" s="77"/>
      <c r="ISX155" s="77"/>
      <c r="ISY155" s="77"/>
      <c r="ISZ155" s="77"/>
      <c r="ITA155" s="77"/>
      <c r="ITB155" s="77"/>
      <c r="ITC155" s="77"/>
      <c r="ITD155" s="77"/>
      <c r="ITE155" s="77"/>
      <c r="ITF155" s="77"/>
      <c r="ITG155" s="77"/>
      <c r="ITH155" s="77"/>
      <c r="ITI155" s="77"/>
      <c r="ITJ155" s="77"/>
      <c r="ITK155" s="77"/>
      <c r="ITL155" s="77"/>
      <c r="ITM155" s="77"/>
      <c r="ITN155" s="77"/>
      <c r="ITO155" s="77"/>
      <c r="ITP155" s="77"/>
      <c r="ITQ155" s="77"/>
      <c r="ITR155" s="77"/>
      <c r="ITS155" s="77"/>
      <c r="ITT155" s="77"/>
      <c r="ITU155" s="77"/>
      <c r="ITV155" s="77"/>
      <c r="ITW155" s="77"/>
      <c r="ITX155" s="77"/>
      <c r="ITY155" s="77"/>
      <c r="ITZ155" s="77"/>
      <c r="IUA155" s="77"/>
      <c r="IUB155" s="77"/>
      <c r="IUC155" s="77"/>
      <c r="IUD155" s="77"/>
      <c r="IUE155" s="77"/>
      <c r="IUF155" s="77"/>
      <c r="IUG155" s="77"/>
      <c r="IUH155" s="77"/>
      <c r="IUI155" s="77"/>
      <c r="IUJ155" s="77"/>
      <c r="IUK155" s="77"/>
      <c r="IUL155" s="77"/>
      <c r="IUM155" s="77"/>
      <c r="IUN155" s="77"/>
      <c r="IUO155" s="77"/>
      <c r="IUP155" s="77"/>
      <c r="IUQ155" s="77"/>
      <c r="IUR155" s="77"/>
      <c r="IUS155" s="77"/>
      <c r="IUT155" s="77"/>
      <c r="IUU155" s="77"/>
      <c r="IUV155" s="77"/>
      <c r="IUW155" s="77"/>
      <c r="IUX155" s="77"/>
      <c r="IUY155" s="77"/>
      <c r="IUZ155" s="77"/>
      <c r="IVA155" s="77"/>
      <c r="IVB155" s="77"/>
      <c r="IVC155" s="77"/>
      <c r="IVD155" s="77"/>
      <c r="IVE155" s="77"/>
      <c r="IVF155" s="77"/>
      <c r="IVG155" s="77"/>
      <c r="IVH155" s="77"/>
      <c r="IVI155" s="77"/>
      <c r="IVJ155" s="77"/>
      <c r="IVK155" s="77"/>
      <c r="IVL155" s="77"/>
      <c r="IVM155" s="77"/>
      <c r="IVN155" s="77"/>
      <c r="IVO155" s="77"/>
      <c r="IVP155" s="77"/>
      <c r="IVQ155" s="77"/>
      <c r="IVR155" s="77"/>
      <c r="IVS155" s="77"/>
      <c r="IVT155" s="77"/>
      <c r="IVU155" s="77"/>
      <c r="IVV155" s="77"/>
      <c r="IVW155" s="77"/>
      <c r="IVX155" s="77"/>
      <c r="IVY155" s="77"/>
      <c r="IVZ155" s="77"/>
      <c r="IWA155" s="77"/>
      <c r="IWB155" s="77"/>
      <c r="IWC155" s="77"/>
      <c r="IWD155" s="77"/>
      <c r="IWE155" s="77"/>
      <c r="IWF155" s="77"/>
      <c r="IWG155" s="77"/>
      <c r="IWH155" s="77"/>
      <c r="IWI155" s="77"/>
      <c r="IWJ155" s="77"/>
      <c r="IWK155" s="77"/>
      <c r="IWL155" s="77"/>
      <c r="IWM155" s="77"/>
      <c r="IWN155" s="77"/>
      <c r="IWO155" s="77"/>
      <c r="IWP155" s="77"/>
      <c r="IWQ155" s="77"/>
      <c r="IWR155" s="77"/>
      <c r="IWS155" s="77"/>
      <c r="IWT155" s="77"/>
      <c r="IWU155" s="77"/>
      <c r="IWV155" s="77"/>
      <c r="IWW155" s="77"/>
      <c r="IWX155" s="77"/>
      <c r="IWY155" s="77"/>
      <c r="IWZ155" s="77"/>
      <c r="IXA155" s="77"/>
      <c r="IXB155" s="77"/>
      <c r="IXC155" s="77"/>
      <c r="IXD155" s="77"/>
      <c r="IXE155" s="77"/>
      <c r="IXF155" s="77"/>
      <c r="IXG155" s="77"/>
      <c r="IXH155" s="77"/>
      <c r="IXI155" s="77"/>
      <c r="IXJ155" s="77"/>
      <c r="IXK155" s="77"/>
      <c r="IXL155" s="77"/>
      <c r="IXM155" s="77"/>
      <c r="IXN155" s="77"/>
      <c r="IXO155" s="77"/>
      <c r="IXP155" s="77"/>
      <c r="IXQ155" s="77"/>
      <c r="IXR155" s="77"/>
      <c r="IXS155" s="77"/>
      <c r="IXT155" s="77"/>
      <c r="IXU155" s="77"/>
      <c r="IXV155" s="77"/>
      <c r="IXW155" s="77"/>
      <c r="IXX155" s="77"/>
      <c r="IXY155" s="77"/>
      <c r="IXZ155" s="77"/>
      <c r="IYA155" s="77"/>
      <c r="IYB155" s="77"/>
      <c r="IYC155" s="77"/>
      <c r="IYD155" s="77"/>
      <c r="IYE155" s="77"/>
      <c r="IYF155" s="77"/>
      <c r="IYG155" s="77"/>
      <c r="IYH155" s="77"/>
      <c r="IYI155" s="77"/>
      <c r="IYJ155" s="77"/>
      <c r="IYK155" s="77"/>
      <c r="IYL155" s="77"/>
      <c r="IYM155" s="77"/>
      <c r="IYN155" s="77"/>
      <c r="IYO155" s="77"/>
      <c r="IYP155" s="77"/>
      <c r="IYQ155" s="77"/>
      <c r="IYR155" s="77"/>
      <c r="IYS155" s="77"/>
      <c r="IYT155" s="77"/>
      <c r="IYU155" s="77"/>
      <c r="IYV155" s="77"/>
      <c r="IYW155" s="77"/>
      <c r="IYX155" s="77"/>
      <c r="IYY155" s="77"/>
      <c r="IYZ155" s="77"/>
      <c r="IZA155" s="77"/>
      <c r="IZB155" s="77"/>
      <c r="IZC155" s="77"/>
      <c r="IZD155" s="77"/>
      <c r="IZE155" s="77"/>
      <c r="IZF155" s="77"/>
      <c r="IZG155" s="77"/>
      <c r="IZH155" s="77"/>
      <c r="IZI155" s="77"/>
      <c r="IZJ155" s="77"/>
      <c r="IZK155" s="77"/>
      <c r="IZL155" s="77"/>
      <c r="IZM155" s="77"/>
      <c r="IZN155" s="77"/>
      <c r="IZO155" s="77"/>
      <c r="IZP155" s="77"/>
      <c r="IZQ155" s="77"/>
      <c r="IZR155" s="77"/>
      <c r="IZS155" s="77"/>
      <c r="IZT155" s="77"/>
      <c r="IZU155" s="77"/>
      <c r="IZV155" s="77"/>
      <c r="IZW155" s="77"/>
      <c r="IZX155" s="77"/>
      <c r="IZY155" s="77"/>
      <c r="IZZ155" s="77"/>
      <c r="JAA155" s="77"/>
      <c r="JAB155" s="77"/>
      <c r="JAC155" s="77"/>
      <c r="JAD155" s="77"/>
      <c r="JAE155" s="77"/>
      <c r="JAF155" s="77"/>
      <c r="JAG155" s="77"/>
      <c r="JAH155" s="77"/>
      <c r="JAI155" s="77"/>
      <c r="JAJ155" s="77"/>
      <c r="JAK155" s="77"/>
      <c r="JAL155" s="77"/>
      <c r="JAM155" s="77"/>
      <c r="JAN155" s="77"/>
      <c r="JAO155" s="77"/>
      <c r="JAP155" s="77"/>
      <c r="JAQ155" s="77"/>
      <c r="JAR155" s="77"/>
      <c r="JAS155" s="77"/>
      <c r="JAT155" s="77"/>
      <c r="JAU155" s="77"/>
      <c r="JAV155" s="77"/>
      <c r="JAW155" s="77"/>
      <c r="JAX155" s="77"/>
      <c r="JAY155" s="77"/>
      <c r="JAZ155" s="77"/>
      <c r="JBA155" s="77"/>
      <c r="JBB155" s="77"/>
      <c r="JBC155" s="77"/>
      <c r="JBD155" s="77"/>
      <c r="JBE155" s="77"/>
      <c r="JBF155" s="77"/>
      <c r="JBG155" s="77"/>
      <c r="JBH155" s="77"/>
      <c r="JBI155" s="77"/>
      <c r="JBJ155" s="77"/>
      <c r="JBK155" s="77"/>
      <c r="JBL155" s="77"/>
      <c r="JBM155" s="77"/>
      <c r="JBN155" s="77"/>
      <c r="JBO155" s="77"/>
      <c r="JBP155" s="77"/>
      <c r="JBQ155" s="77"/>
      <c r="JBR155" s="77"/>
      <c r="JBS155" s="77"/>
      <c r="JBT155" s="77"/>
      <c r="JBU155" s="77"/>
      <c r="JBV155" s="77"/>
      <c r="JBW155" s="77"/>
      <c r="JBX155" s="77"/>
      <c r="JBY155" s="77"/>
      <c r="JBZ155" s="77"/>
      <c r="JCA155" s="77"/>
      <c r="JCB155" s="77"/>
      <c r="JCC155" s="77"/>
      <c r="JCD155" s="77"/>
      <c r="JCE155" s="77"/>
      <c r="JCF155" s="77"/>
      <c r="JCG155" s="77"/>
      <c r="JCH155" s="77"/>
      <c r="JCI155" s="77"/>
      <c r="JCJ155" s="77"/>
      <c r="JCK155" s="77"/>
      <c r="JCL155" s="77"/>
      <c r="JCM155" s="77"/>
      <c r="JCN155" s="77"/>
      <c r="JCO155" s="77"/>
      <c r="JCP155" s="77"/>
      <c r="JCQ155" s="77"/>
      <c r="JCR155" s="77"/>
      <c r="JCS155" s="77"/>
      <c r="JCT155" s="77"/>
      <c r="JCU155" s="77"/>
      <c r="JCV155" s="77"/>
      <c r="JCW155" s="77"/>
      <c r="JCX155" s="77"/>
      <c r="JCY155" s="77"/>
      <c r="JCZ155" s="77"/>
      <c r="JDA155" s="77"/>
      <c r="JDB155" s="77"/>
      <c r="JDC155" s="77"/>
      <c r="JDD155" s="77"/>
      <c r="JDE155" s="77"/>
      <c r="JDF155" s="77"/>
      <c r="JDG155" s="77"/>
      <c r="JDH155" s="77"/>
      <c r="JDI155" s="77"/>
      <c r="JDJ155" s="77"/>
      <c r="JDK155" s="77"/>
      <c r="JDL155" s="77"/>
      <c r="JDM155" s="77"/>
      <c r="JDN155" s="77"/>
      <c r="JDO155" s="77"/>
      <c r="JDP155" s="77"/>
      <c r="JDQ155" s="77"/>
      <c r="JDR155" s="77"/>
      <c r="JDS155" s="77"/>
      <c r="JDT155" s="77"/>
      <c r="JDU155" s="77"/>
      <c r="JDV155" s="77"/>
      <c r="JDW155" s="77"/>
      <c r="JDX155" s="77"/>
      <c r="JDY155" s="77"/>
      <c r="JDZ155" s="77"/>
      <c r="JEA155" s="77"/>
      <c r="JEB155" s="77"/>
      <c r="JEC155" s="77"/>
      <c r="JED155" s="77"/>
      <c r="JEE155" s="77"/>
      <c r="JEF155" s="77"/>
      <c r="JEG155" s="77"/>
      <c r="JEH155" s="77"/>
      <c r="JEI155" s="77"/>
      <c r="JEJ155" s="77"/>
      <c r="JEK155" s="77"/>
      <c r="JEL155" s="77"/>
      <c r="JEM155" s="77"/>
      <c r="JEN155" s="77"/>
      <c r="JEO155" s="77"/>
      <c r="JEP155" s="77"/>
      <c r="JEQ155" s="77"/>
      <c r="JER155" s="77"/>
      <c r="JES155" s="77"/>
      <c r="JET155" s="77"/>
      <c r="JEU155" s="77"/>
      <c r="JEV155" s="77"/>
      <c r="JEW155" s="77"/>
      <c r="JEX155" s="77"/>
      <c r="JEY155" s="77"/>
      <c r="JEZ155" s="77"/>
      <c r="JFA155" s="77"/>
      <c r="JFB155" s="77"/>
      <c r="JFC155" s="77"/>
      <c r="JFD155" s="77"/>
      <c r="JFE155" s="77"/>
      <c r="JFF155" s="77"/>
      <c r="JFG155" s="77"/>
      <c r="JFH155" s="77"/>
      <c r="JFI155" s="77"/>
      <c r="JFJ155" s="77"/>
      <c r="JFK155" s="77"/>
      <c r="JFL155" s="77"/>
      <c r="JFM155" s="77"/>
      <c r="JFN155" s="77"/>
      <c r="JFO155" s="77"/>
      <c r="JFP155" s="77"/>
      <c r="JFQ155" s="77"/>
      <c r="JFR155" s="77"/>
      <c r="JFS155" s="77"/>
      <c r="JFT155" s="77"/>
      <c r="JFU155" s="77"/>
      <c r="JFV155" s="77"/>
      <c r="JFW155" s="77"/>
      <c r="JFX155" s="77"/>
      <c r="JFY155" s="77"/>
      <c r="JFZ155" s="77"/>
      <c r="JGA155" s="77"/>
      <c r="JGB155" s="77"/>
      <c r="JGC155" s="77"/>
      <c r="JGD155" s="77"/>
      <c r="JGE155" s="77"/>
      <c r="JGF155" s="77"/>
      <c r="JGG155" s="77"/>
      <c r="JGH155" s="77"/>
      <c r="JGI155" s="77"/>
      <c r="JGJ155" s="77"/>
      <c r="JGK155" s="77"/>
      <c r="JGL155" s="77"/>
      <c r="JGM155" s="77"/>
      <c r="JGN155" s="77"/>
      <c r="JGO155" s="77"/>
      <c r="JGP155" s="77"/>
      <c r="JGQ155" s="77"/>
      <c r="JGR155" s="77"/>
      <c r="JGS155" s="77"/>
      <c r="JGT155" s="77"/>
      <c r="JGU155" s="77"/>
      <c r="JGV155" s="77"/>
      <c r="JGW155" s="77"/>
      <c r="JGX155" s="77"/>
      <c r="JGY155" s="77"/>
      <c r="JGZ155" s="77"/>
      <c r="JHA155" s="77"/>
      <c r="JHB155" s="77"/>
      <c r="JHC155" s="77"/>
      <c r="JHD155" s="77"/>
      <c r="JHE155" s="77"/>
      <c r="JHF155" s="77"/>
      <c r="JHG155" s="77"/>
      <c r="JHH155" s="77"/>
      <c r="JHI155" s="77"/>
      <c r="JHJ155" s="77"/>
      <c r="JHK155" s="77"/>
      <c r="JHL155" s="77"/>
      <c r="JHM155" s="77"/>
      <c r="JHN155" s="77"/>
      <c r="JHO155" s="77"/>
      <c r="JHP155" s="77"/>
      <c r="JHQ155" s="77"/>
      <c r="JHR155" s="77"/>
      <c r="JHS155" s="77"/>
      <c r="JHT155" s="77"/>
      <c r="JHU155" s="77"/>
      <c r="JHV155" s="77"/>
      <c r="JHW155" s="77"/>
      <c r="JHX155" s="77"/>
      <c r="JHY155" s="77"/>
      <c r="JHZ155" s="77"/>
      <c r="JIA155" s="77"/>
      <c r="JIB155" s="77"/>
      <c r="JIC155" s="77"/>
      <c r="JID155" s="77"/>
      <c r="JIE155" s="77"/>
      <c r="JIF155" s="77"/>
      <c r="JIG155" s="77"/>
      <c r="JIH155" s="77"/>
      <c r="JII155" s="77"/>
      <c r="JIJ155" s="77"/>
      <c r="JIK155" s="77"/>
      <c r="JIL155" s="77"/>
      <c r="JIM155" s="77"/>
      <c r="JIN155" s="77"/>
      <c r="JIO155" s="77"/>
      <c r="JIP155" s="77"/>
      <c r="JIQ155" s="77"/>
      <c r="JIR155" s="77"/>
      <c r="JIS155" s="77"/>
      <c r="JIT155" s="77"/>
      <c r="JIU155" s="77"/>
      <c r="JIV155" s="77"/>
      <c r="JIW155" s="77"/>
      <c r="JIX155" s="77"/>
      <c r="JIY155" s="77"/>
      <c r="JIZ155" s="77"/>
      <c r="JJA155" s="77"/>
      <c r="JJB155" s="77"/>
      <c r="JJC155" s="77"/>
      <c r="JJD155" s="77"/>
      <c r="JJE155" s="77"/>
      <c r="JJF155" s="77"/>
      <c r="JJG155" s="77"/>
      <c r="JJH155" s="77"/>
      <c r="JJI155" s="77"/>
      <c r="JJJ155" s="77"/>
      <c r="JJK155" s="77"/>
      <c r="JJL155" s="77"/>
      <c r="JJM155" s="77"/>
      <c r="JJN155" s="77"/>
      <c r="JJO155" s="77"/>
      <c r="JJP155" s="77"/>
      <c r="JJQ155" s="77"/>
      <c r="JJR155" s="77"/>
      <c r="JJS155" s="77"/>
      <c r="JJT155" s="77"/>
      <c r="JJU155" s="77"/>
      <c r="JJV155" s="77"/>
      <c r="JJW155" s="77"/>
      <c r="JJX155" s="77"/>
      <c r="JJY155" s="77"/>
      <c r="JJZ155" s="77"/>
      <c r="JKA155" s="77"/>
      <c r="JKB155" s="77"/>
      <c r="JKC155" s="77"/>
      <c r="JKD155" s="77"/>
      <c r="JKE155" s="77"/>
      <c r="JKF155" s="77"/>
      <c r="JKG155" s="77"/>
      <c r="JKH155" s="77"/>
      <c r="JKI155" s="77"/>
      <c r="JKJ155" s="77"/>
      <c r="JKK155" s="77"/>
      <c r="JKL155" s="77"/>
      <c r="JKM155" s="77"/>
      <c r="JKN155" s="77"/>
      <c r="JKO155" s="77"/>
      <c r="JKP155" s="77"/>
      <c r="JKQ155" s="77"/>
      <c r="JKR155" s="77"/>
      <c r="JKS155" s="77"/>
      <c r="JKT155" s="77"/>
      <c r="JKU155" s="77"/>
      <c r="JKV155" s="77"/>
      <c r="JKW155" s="77"/>
      <c r="JKX155" s="77"/>
      <c r="JKY155" s="77"/>
      <c r="JKZ155" s="77"/>
      <c r="JLA155" s="77"/>
      <c r="JLB155" s="77"/>
      <c r="JLC155" s="77"/>
      <c r="JLD155" s="77"/>
      <c r="JLE155" s="77"/>
      <c r="JLF155" s="77"/>
      <c r="JLG155" s="77"/>
      <c r="JLH155" s="77"/>
      <c r="JLI155" s="77"/>
      <c r="JLJ155" s="77"/>
      <c r="JLK155" s="77"/>
      <c r="JLL155" s="77"/>
      <c r="JLM155" s="77"/>
      <c r="JLN155" s="77"/>
      <c r="JLO155" s="77"/>
      <c r="JLP155" s="77"/>
      <c r="JLQ155" s="77"/>
      <c r="JLR155" s="77"/>
      <c r="JLS155" s="77"/>
      <c r="JLT155" s="77"/>
      <c r="JLU155" s="77"/>
      <c r="JLV155" s="77"/>
      <c r="JLW155" s="77"/>
      <c r="JLX155" s="77"/>
      <c r="JLY155" s="77"/>
      <c r="JLZ155" s="77"/>
      <c r="JMA155" s="77"/>
      <c r="JMB155" s="77"/>
      <c r="JMC155" s="77"/>
      <c r="JMD155" s="77"/>
      <c r="JME155" s="77"/>
      <c r="JMF155" s="77"/>
      <c r="JMG155" s="77"/>
      <c r="JMH155" s="77"/>
      <c r="JMI155" s="77"/>
      <c r="JMJ155" s="77"/>
      <c r="JMK155" s="77"/>
      <c r="JML155" s="77"/>
      <c r="JMM155" s="77"/>
      <c r="JMN155" s="77"/>
      <c r="JMO155" s="77"/>
      <c r="JMP155" s="77"/>
      <c r="JMQ155" s="77"/>
      <c r="JMR155" s="77"/>
      <c r="JMS155" s="77"/>
      <c r="JMT155" s="77"/>
      <c r="JMU155" s="77"/>
      <c r="JMV155" s="77"/>
      <c r="JMW155" s="77"/>
      <c r="JMX155" s="77"/>
      <c r="JMY155" s="77"/>
      <c r="JMZ155" s="77"/>
      <c r="JNA155" s="77"/>
      <c r="JNB155" s="77"/>
      <c r="JNC155" s="77"/>
      <c r="JND155" s="77"/>
      <c r="JNE155" s="77"/>
      <c r="JNF155" s="77"/>
      <c r="JNG155" s="77"/>
      <c r="JNH155" s="77"/>
      <c r="JNI155" s="77"/>
      <c r="JNJ155" s="77"/>
      <c r="JNK155" s="77"/>
      <c r="JNL155" s="77"/>
      <c r="JNM155" s="77"/>
      <c r="JNN155" s="77"/>
      <c r="JNO155" s="77"/>
      <c r="JNP155" s="77"/>
      <c r="JNQ155" s="77"/>
      <c r="JNR155" s="77"/>
      <c r="JNS155" s="77"/>
      <c r="JNT155" s="77"/>
      <c r="JNU155" s="77"/>
      <c r="JNV155" s="77"/>
      <c r="JNW155" s="77"/>
      <c r="JNX155" s="77"/>
      <c r="JNY155" s="77"/>
      <c r="JNZ155" s="77"/>
      <c r="JOA155" s="77"/>
      <c r="JOB155" s="77"/>
      <c r="JOC155" s="77"/>
      <c r="JOD155" s="77"/>
      <c r="JOE155" s="77"/>
      <c r="JOF155" s="77"/>
      <c r="JOG155" s="77"/>
      <c r="JOH155" s="77"/>
      <c r="JOI155" s="77"/>
      <c r="JOJ155" s="77"/>
      <c r="JOK155" s="77"/>
      <c r="JOL155" s="77"/>
      <c r="JOM155" s="77"/>
      <c r="JON155" s="77"/>
      <c r="JOO155" s="77"/>
      <c r="JOP155" s="77"/>
      <c r="JOQ155" s="77"/>
      <c r="JOR155" s="77"/>
      <c r="JOS155" s="77"/>
      <c r="JOT155" s="77"/>
      <c r="JOU155" s="77"/>
      <c r="JOV155" s="77"/>
      <c r="JOW155" s="77"/>
      <c r="JOX155" s="77"/>
      <c r="JOY155" s="77"/>
      <c r="JOZ155" s="77"/>
      <c r="JPA155" s="77"/>
      <c r="JPB155" s="77"/>
      <c r="JPC155" s="77"/>
      <c r="JPD155" s="77"/>
      <c r="JPE155" s="77"/>
      <c r="JPF155" s="77"/>
      <c r="JPG155" s="77"/>
      <c r="JPH155" s="77"/>
      <c r="JPI155" s="77"/>
      <c r="JPJ155" s="77"/>
      <c r="JPK155" s="77"/>
      <c r="JPL155" s="77"/>
      <c r="JPM155" s="77"/>
      <c r="JPN155" s="77"/>
      <c r="JPO155" s="77"/>
      <c r="JPP155" s="77"/>
      <c r="JPQ155" s="77"/>
      <c r="JPR155" s="77"/>
      <c r="JPS155" s="77"/>
      <c r="JPT155" s="77"/>
      <c r="JPU155" s="77"/>
      <c r="JPV155" s="77"/>
      <c r="JPW155" s="77"/>
      <c r="JPX155" s="77"/>
      <c r="JPY155" s="77"/>
      <c r="JPZ155" s="77"/>
      <c r="JQA155" s="77"/>
      <c r="JQB155" s="77"/>
      <c r="JQC155" s="77"/>
      <c r="JQD155" s="77"/>
      <c r="JQE155" s="77"/>
      <c r="JQF155" s="77"/>
      <c r="JQG155" s="77"/>
      <c r="JQH155" s="77"/>
      <c r="JQI155" s="77"/>
      <c r="JQJ155" s="77"/>
      <c r="JQK155" s="77"/>
      <c r="JQL155" s="77"/>
      <c r="JQM155" s="77"/>
      <c r="JQN155" s="77"/>
      <c r="JQO155" s="77"/>
      <c r="JQP155" s="77"/>
      <c r="JQQ155" s="77"/>
      <c r="JQR155" s="77"/>
      <c r="JQS155" s="77"/>
      <c r="JQT155" s="77"/>
      <c r="JQU155" s="77"/>
      <c r="JQV155" s="77"/>
      <c r="JQW155" s="77"/>
      <c r="JQX155" s="77"/>
      <c r="JQY155" s="77"/>
      <c r="JQZ155" s="77"/>
      <c r="JRA155" s="77"/>
      <c r="JRB155" s="77"/>
      <c r="JRC155" s="77"/>
      <c r="JRD155" s="77"/>
      <c r="JRE155" s="77"/>
      <c r="JRF155" s="77"/>
      <c r="JRG155" s="77"/>
      <c r="JRH155" s="77"/>
      <c r="JRI155" s="77"/>
      <c r="JRJ155" s="77"/>
      <c r="JRK155" s="77"/>
      <c r="JRL155" s="77"/>
      <c r="JRM155" s="77"/>
      <c r="JRN155" s="77"/>
      <c r="JRO155" s="77"/>
      <c r="JRP155" s="77"/>
      <c r="JRQ155" s="77"/>
      <c r="JRR155" s="77"/>
      <c r="JRS155" s="77"/>
      <c r="JRT155" s="77"/>
      <c r="JRU155" s="77"/>
      <c r="JRV155" s="77"/>
      <c r="JRW155" s="77"/>
      <c r="JRX155" s="77"/>
      <c r="JRY155" s="77"/>
      <c r="JRZ155" s="77"/>
      <c r="JSA155" s="77"/>
      <c r="JSB155" s="77"/>
      <c r="JSC155" s="77"/>
      <c r="JSD155" s="77"/>
      <c r="JSE155" s="77"/>
      <c r="JSF155" s="77"/>
      <c r="JSG155" s="77"/>
      <c r="JSH155" s="77"/>
      <c r="JSI155" s="77"/>
      <c r="JSJ155" s="77"/>
      <c r="JSK155" s="77"/>
      <c r="JSL155" s="77"/>
      <c r="JSM155" s="77"/>
      <c r="JSN155" s="77"/>
      <c r="JSO155" s="77"/>
      <c r="JSP155" s="77"/>
      <c r="JSQ155" s="77"/>
      <c r="JSR155" s="77"/>
      <c r="JSS155" s="77"/>
      <c r="JST155" s="77"/>
      <c r="JSU155" s="77"/>
      <c r="JSV155" s="77"/>
      <c r="JSW155" s="77"/>
      <c r="JSX155" s="77"/>
      <c r="JSY155" s="77"/>
      <c r="JSZ155" s="77"/>
      <c r="JTA155" s="77"/>
      <c r="JTB155" s="77"/>
      <c r="JTC155" s="77"/>
      <c r="JTD155" s="77"/>
      <c r="JTE155" s="77"/>
      <c r="JTF155" s="77"/>
      <c r="JTG155" s="77"/>
      <c r="JTH155" s="77"/>
      <c r="JTI155" s="77"/>
      <c r="JTJ155" s="77"/>
      <c r="JTK155" s="77"/>
      <c r="JTL155" s="77"/>
      <c r="JTM155" s="77"/>
      <c r="JTN155" s="77"/>
      <c r="JTO155" s="77"/>
      <c r="JTP155" s="77"/>
      <c r="JTQ155" s="77"/>
      <c r="JTR155" s="77"/>
      <c r="JTS155" s="77"/>
      <c r="JTT155" s="77"/>
      <c r="JTU155" s="77"/>
      <c r="JTV155" s="77"/>
      <c r="JTW155" s="77"/>
      <c r="JTX155" s="77"/>
      <c r="JTY155" s="77"/>
      <c r="JTZ155" s="77"/>
      <c r="JUA155" s="77"/>
      <c r="JUB155" s="77"/>
      <c r="JUC155" s="77"/>
      <c r="JUD155" s="77"/>
      <c r="JUE155" s="77"/>
      <c r="JUF155" s="77"/>
      <c r="JUG155" s="77"/>
      <c r="JUH155" s="77"/>
      <c r="JUI155" s="77"/>
      <c r="JUJ155" s="77"/>
      <c r="JUK155" s="77"/>
      <c r="JUL155" s="77"/>
      <c r="JUM155" s="77"/>
      <c r="JUN155" s="77"/>
      <c r="JUO155" s="77"/>
      <c r="JUP155" s="77"/>
      <c r="JUQ155" s="77"/>
      <c r="JUR155" s="77"/>
      <c r="JUS155" s="77"/>
      <c r="JUT155" s="77"/>
      <c r="JUU155" s="77"/>
      <c r="JUV155" s="77"/>
      <c r="JUW155" s="77"/>
      <c r="JUX155" s="77"/>
      <c r="JUY155" s="77"/>
      <c r="JUZ155" s="77"/>
      <c r="JVA155" s="77"/>
      <c r="JVB155" s="77"/>
      <c r="JVC155" s="77"/>
      <c r="JVD155" s="77"/>
      <c r="JVE155" s="77"/>
      <c r="JVF155" s="77"/>
      <c r="JVG155" s="77"/>
      <c r="JVH155" s="77"/>
      <c r="JVI155" s="77"/>
      <c r="JVJ155" s="77"/>
      <c r="JVK155" s="77"/>
      <c r="JVL155" s="77"/>
      <c r="JVM155" s="77"/>
      <c r="JVN155" s="77"/>
      <c r="JVO155" s="77"/>
      <c r="JVP155" s="77"/>
      <c r="JVQ155" s="77"/>
      <c r="JVR155" s="77"/>
      <c r="JVS155" s="77"/>
      <c r="JVT155" s="77"/>
      <c r="JVU155" s="77"/>
      <c r="JVV155" s="77"/>
      <c r="JVW155" s="77"/>
      <c r="JVX155" s="77"/>
      <c r="JVY155" s="77"/>
      <c r="JVZ155" s="77"/>
      <c r="JWA155" s="77"/>
      <c r="JWB155" s="77"/>
      <c r="JWC155" s="77"/>
      <c r="JWD155" s="77"/>
      <c r="JWE155" s="77"/>
      <c r="JWF155" s="77"/>
      <c r="JWG155" s="77"/>
      <c r="JWH155" s="77"/>
      <c r="JWI155" s="77"/>
      <c r="JWJ155" s="77"/>
      <c r="JWK155" s="77"/>
      <c r="JWL155" s="77"/>
      <c r="JWM155" s="77"/>
      <c r="JWN155" s="77"/>
      <c r="JWO155" s="77"/>
      <c r="JWP155" s="77"/>
      <c r="JWQ155" s="77"/>
      <c r="JWR155" s="77"/>
      <c r="JWS155" s="77"/>
      <c r="JWT155" s="77"/>
      <c r="JWU155" s="77"/>
      <c r="JWV155" s="77"/>
      <c r="JWW155" s="77"/>
      <c r="JWX155" s="77"/>
      <c r="JWY155" s="77"/>
      <c r="JWZ155" s="77"/>
      <c r="JXA155" s="77"/>
      <c r="JXB155" s="77"/>
      <c r="JXC155" s="77"/>
      <c r="JXD155" s="77"/>
      <c r="JXE155" s="77"/>
      <c r="JXF155" s="77"/>
      <c r="JXG155" s="77"/>
      <c r="JXH155" s="77"/>
      <c r="JXI155" s="77"/>
      <c r="JXJ155" s="77"/>
      <c r="JXK155" s="77"/>
      <c r="JXL155" s="77"/>
      <c r="JXM155" s="77"/>
      <c r="JXN155" s="77"/>
      <c r="JXO155" s="77"/>
      <c r="JXP155" s="77"/>
      <c r="JXQ155" s="77"/>
      <c r="JXR155" s="77"/>
      <c r="JXS155" s="77"/>
      <c r="JXT155" s="77"/>
      <c r="JXU155" s="77"/>
      <c r="JXV155" s="77"/>
      <c r="JXW155" s="77"/>
      <c r="JXX155" s="77"/>
      <c r="JXY155" s="77"/>
      <c r="JXZ155" s="77"/>
      <c r="JYA155" s="77"/>
      <c r="JYB155" s="77"/>
      <c r="JYC155" s="77"/>
      <c r="JYD155" s="77"/>
      <c r="JYE155" s="77"/>
      <c r="JYF155" s="77"/>
      <c r="JYG155" s="77"/>
      <c r="JYH155" s="77"/>
      <c r="JYI155" s="77"/>
      <c r="JYJ155" s="77"/>
      <c r="JYK155" s="77"/>
      <c r="JYL155" s="77"/>
      <c r="JYM155" s="77"/>
      <c r="JYN155" s="77"/>
      <c r="JYO155" s="77"/>
      <c r="JYP155" s="77"/>
      <c r="JYQ155" s="77"/>
      <c r="JYR155" s="77"/>
      <c r="JYS155" s="77"/>
      <c r="JYT155" s="77"/>
      <c r="JYU155" s="77"/>
      <c r="JYV155" s="77"/>
      <c r="JYW155" s="77"/>
      <c r="JYX155" s="77"/>
      <c r="JYY155" s="77"/>
      <c r="JYZ155" s="77"/>
      <c r="JZA155" s="77"/>
      <c r="JZB155" s="77"/>
      <c r="JZC155" s="77"/>
      <c r="JZD155" s="77"/>
      <c r="JZE155" s="77"/>
      <c r="JZF155" s="77"/>
      <c r="JZG155" s="77"/>
      <c r="JZH155" s="77"/>
      <c r="JZI155" s="77"/>
      <c r="JZJ155" s="77"/>
      <c r="JZK155" s="77"/>
      <c r="JZL155" s="77"/>
      <c r="JZM155" s="77"/>
      <c r="JZN155" s="77"/>
      <c r="JZO155" s="77"/>
      <c r="JZP155" s="77"/>
      <c r="JZQ155" s="77"/>
      <c r="JZR155" s="77"/>
      <c r="JZS155" s="77"/>
      <c r="JZT155" s="77"/>
      <c r="JZU155" s="77"/>
      <c r="JZV155" s="77"/>
      <c r="JZW155" s="77"/>
      <c r="JZX155" s="77"/>
      <c r="JZY155" s="77"/>
      <c r="JZZ155" s="77"/>
      <c r="KAA155" s="77"/>
      <c r="KAB155" s="77"/>
      <c r="KAC155" s="77"/>
      <c r="KAD155" s="77"/>
      <c r="KAE155" s="77"/>
      <c r="KAF155" s="77"/>
      <c r="KAG155" s="77"/>
      <c r="KAH155" s="77"/>
      <c r="KAI155" s="77"/>
      <c r="KAJ155" s="77"/>
      <c r="KAK155" s="77"/>
      <c r="KAL155" s="77"/>
      <c r="KAM155" s="77"/>
      <c r="KAN155" s="77"/>
      <c r="KAO155" s="77"/>
      <c r="KAP155" s="77"/>
      <c r="KAQ155" s="77"/>
      <c r="KAR155" s="77"/>
      <c r="KAS155" s="77"/>
      <c r="KAT155" s="77"/>
      <c r="KAU155" s="77"/>
      <c r="KAV155" s="77"/>
      <c r="KAW155" s="77"/>
      <c r="KAX155" s="77"/>
      <c r="KAY155" s="77"/>
      <c r="KAZ155" s="77"/>
      <c r="KBA155" s="77"/>
      <c r="KBB155" s="77"/>
      <c r="KBC155" s="77"/>
      <c r="KBD155" s="77"/>
      <c r="KBE155" s="77"/>
      <c r="KBF155" s="77"/>
      <c r="KBG155" s="77"/>
      <c r="KBH155" s="77"/>
      <c r="KBI155" s="77"/>
      <c r="KBJ155" s="77"/>
      <c r="KBK155" s="77"/>
      <c r="KBL155" s="77"/>
      <c r="KBM155" s="77"/>
      <c r="KBN155" s="77"/>
      <c r="KBO155" s="77"/>
      <c r="KBP155" s="77"/>
      <c r="KBQ155" s="77"/>
      <c r="KBR155" s="77"/>
      <c r="KBS155" s="77"/>
      <c r="KBT155" s="77"/>
      <c r="KBU155" s="77"/>
      <c r="KBV155" s="77"/>
      <c r="KBW155" s="77"/>
      <c r="KBX155" s="77"/>
      <c r="KBY155" s="77"/>
      <c r="KBZ155" s="77"/>
      <c r="KCA155" s="77"/>
      <c r="KCB155" s="77"/>
      <c r="KCC155" s="77"/>
      <c r="KCD155" s="77"/>
      <c r="KCE155" s="77"/>
      <c r="KCF155" s="77"/>
      <c r="KCG155" s="77"/>
      <c r="KCH155" s="77"/>
      <c r="KCI155" s="77"/>
      <c r="KCJ155" s="77"/>
      <c r="KCK155" s="77"/>
      <c r="KCL155" s="77"/>
      <c r="KCM155" s="77"/>
      <c r="KCN155" s="77"/>
      <c r="KCO155" s="77"/>
      <c r="KCP155" s="77"/>
      <c r="KCQ155" s="77"/>
      <c r="KCR155" s="77"/>
      <c r="KCS155" s="77"/>
      <c r="KCT155" s="77"/>
      <c r="KCU155" s="77"/>
      <c r="KCV155" s="77"/>
      <c r="KCW155" s="77"/>
      <c r="KCX155" s="77"/>
      <c r="KCY155" s="77"/>
      <c r="KCZ155" s="77"/>
      <c r="KDA155" s="77"/>
      <c r="KDB155" s="77"/>
      <c r="KDC155" s="77"/>
      <c r="KDD155" s="77"/>
      <c r="KDE155" s="77"/>
      <c r="KDF155" s="77"/>
      <c r="KDG155" s="77"/>
      <c r="KDH155" s="77"/>
      <c r="KDI155" s="77"/>
      <c r="KDJ155" s="77"/>
      <c r="KDK155" s="77"/>
      <c r="KDL155" s="77"/>
      <c r="KDM155" s="77"/>
      <c r="KDN155" s="77"/>
      <c r="KDO155" s="77"/>
      <c r="KDP155" s="77"/>
      <c r="KDQ155" s="77"/>
      <c r="KDR155" s="77"/>
      <c r="KDS155" s="77"/>
      <c r="KDT155" s="77"/>
      <c r="KDU155" s="77"/>
      <c r="KDV155" s="77"/>
      <c r="KDW155" s="77"/>
      <c r="KDX155" s="77"/>
      <c r="KDY155" s="77"/>
      <c r="KDZ155" s="77"/>
      <c r="KEA155" s="77"/>
      <c r="KEB155" s="77"/>
      <c r="KEC155" s="77"/>
      <c r="KED155" s="77"/>
      <c r="KEE155" s="77"/>
      <c r="KEF155" s="77"/>
      <c r="KEG155" s="77"/>
      <c r="KEH155" s="77"/>
      <c r="KEI155" s="77"/>
      <c r="KEJ155" s="77"/>
      <c r="KEK155" s="77"/>
      <c r="KEL155" s="77"/>
      <c r="KEM155" s="77"/>
      <c r="KEN155" s="77"/>
      <c r="KEO155" s="77"/>
      <c r="KEP155" s="77"/>
      <c r="KEQ155" s="77"/>
      <c r="KER155" s="77"/>
      <c r="KES155" s="77"/>
      <c r="KET155" s="77"/>
      <c r="KEU155" s="77"/>
      <c r="KEV155" s="77"/>
      <c r="KEW155" s="77"/>
      <c r="KEX155" s="77"/>
      <c r="KEY155" s="77"/>
      <c r="KEZ155" s="77"/>
      <c r="KFA155" s="77"/>
      <c r="KFB155" s="77"/>
      <c r="KFC155" s="77"/>
      <c r="KFD155" s="77"/>
      <c r="KFE155" s="77"/>
      <c r="KFF155" s="77"/>
      <c r="KFG155" s="77"/>
      <c r="KFH155" s="77"/>
      <c r="KFI155" s="77"/>
      <c r="KFJ155" s="77"/>
      <c r="KFK155" s="77"/>
      <c r="KFL155" s="77"/>
      <c r="KFM155" s="77"/>
      <c r="KFN155" s="77"/>
      <c r="KFO155" s="77"/>
      <c r="KFP155" s="77"/>
      <c r="KFQ155" s="77"/>
      <c r="KFR155" s="77"/>
      <c r="KFS155" s="77"/>
      <c r="KFT155" s="77"/>
      <c r="KFU155" s="77"/>
      <c r="KFV155" s="77"/>
      <c r="KFW155" s="77"/>
      <c r="KFX155" s="77"/>
      <c r="KFY155" s="77"/>
      <c r="KFZ155" s="77"/>
      <c r="KGA155" s="77"/>
      <c r="KGB155" s="77"/>
      <c r="KGC155" s="77"/>
      <c r="KGD155" s="77"/>
      <c r="KGE155" s="77"/>
      <c r="KGF155" s="77"/>
      <c r="KGG155" s="77"/>
      <c r="KGH155" s="77"/>
      <c r="KGI155" s="77"/>
      <c r="KGJ155" s="77"/>
      <c r="KGK155" s="77"/>
      <c r="KGL155" s="77"/>
      <c r="KGM155" s="77"/>
      <c r="KGN155" s="77"/>
      <c r="KGO155" s="77"/>
      <c r="KGP155" s="77"/>
      <c r="KGQ155" s="77"/>
      <c r="KGR155" s="77"/>
      <c r="KGS155" s="77"/>
      <c r="KGT155" s="77"/>
      <c r="KGU155" s="77"/>
      <c r="KGV155" s="77"/>
      <c r="KGW155" s="77"/>
      <c r="KGX155" s="77"/>
      <c r="KGY155" s="77"/>
      <c r="KGZ155" s="77"/>
      <c r="KHA155" s="77"/>
      <c r="KHB155" s="77"/>
      <c r="KHC155" s="77"/>
      <c r="KHD155" s="77"/>
      <c r="KHE155" s="77"/>
      <c r="KHF155" s="77"/>
      <c r="KHG155" s="77"/>
      <c r="KHH155" s="77"/>
      <c r="KHI155" s="77"/>
      <c r="KHJ155" s="77"/>
      <c r="KHK155" s="77"/>
      <c r="KHL155" s="77"/>
      <c r="KHM155" s="77"/>
      <c r="KHN155" s="77"/>
      <c r="KHO155" s="77"/>
      <c r="KHP155" s="77"/>
      <c r="KHQ155" s="77"/>
      <c r="KHR155" s="77"/>
      <c r="KHS155" s="77"/>
      <c r="KHT155" s="77"/>
      <c r="KHU155" s="77"/>
      <c r="KHV155" s="77"/>
      <c r="KHW155" s="77"/>
      <c r="KHX155" s="77"/>
      <c r="KHY155" s="77"/>
      <c r="KHZ155" s="77"/>
      <c r="KIA155" s="77"/>
      <c r="KIB155" s="77"/>
      <c r="KIC155" s="77"/>
      <c r="KID155" s="77"/>
      <c r="KIE155" s="77"/>
      <c r="KIF155" s="77"/>
      <c r="KIG155" s="77"/>
      <c r="KIH155" s="77"/>
      <c r="KII155" s="77"/>
      <c r="KIJ155" s="77"/>
      <c r="KIK155" s="77"/>
      <c r="KIL155" s="77"/>
      <c r="KIM155" s="77"/>
      <c r="KIN155" s="77"/>
      <c r="KIO155" s="77"/>
      <c r="KIP155" s="77"/>
      <c r="KIQ155" s="77"/>
      <c r="KIR155" s="77"/>
      <c r="KIS155" s="77"/>
      <c r="KIT155" s="77"/>
      <c r="KIU155" s="77"/>
      <c r="KIV155" s="77"/>
      <c r="KIW155" s="77"/>
      <c r="KIX155" s="77"/>
      <c r="KIY155" s="77"/>
      <c r="KIZ155" s="77"/>
      <c r="KJA155" s="77"/>
      <c r="KJB155" s="77"/>
      <c r="KJC155" s="77"/>
      <c r="KJD155" s="77"/>
      <c r="KJE155" s="77"/>
      <c r="KJF155" s="77"/>
      <c r="KJG155" s="77"/>
      <c r="KJH155" s="77"/>
      <c r="KJI155" s="77"/>
      <c r="KJJ155" s="77"/>
      <c r="KJK155" s="77"/>
      <c r="KJL155" s="77"/>
      <c r="KJM155" s="77"/>
      <c r="KJN155" s="77"/>
      <c r="KJO155" s="77"/>
      <c r="KJP155" s="77"/>
      <c r="KJQ155" s="77"/>
      <c r="KJR155" s="77"/>
      <c r="KJS155" s="77"/>
      <c r="KJT155" s="77"/>
      <c r="KJU155" s="77"/>
      <c r="KJV155" s="77"/>
      <c r="KJW155" s="77"/>
      <c r="KJX155" s="77"/>
      <c r="KJY155" s="77"/>
      <c r="KJZ155" s="77"/>
      <c r="KKA155" s="77"/>
      <c r="KKB155" s="77"/>
      <c r="KKC155" s="77"/>
      <c r="KKD155" s="77"/>
      <c r="KKE155" s="77"/>
      <c r="KKF155" s="77"/>
      <c r="KKG155" s="77"/>
      <c r="KKH155" s="77"/>
      <c r="KKI155" s="77"/>
      <c r="KKJ155" s="77"/>
      <c r="KKK155" s="77"/>
      <c r="KKL155" s="77"/>
      <c r="KKM155" s="77"/>
      <c r="KKN155" s="77"/>
      <c r="KKO155" s="77"/>
      <c r="KKP155" s="77"/>
      <c r="KKQ155" s="77"/>
      <c r="KKR155" s="77"/>
      <c r="KKS155" s="77"/>
      <c r="KKT155" s="77"/>
      <c r="KKU155" s="77"/>
      <c r="KKV155" s="77"/>
      <c r="KKW155" s="77"/>
      <c r="KKX155" s="77"/>
      <c r="KKY155" s="77"/>
      <c r="KKZ155" s="77"/>
      <c r="KLA155" s="77"/>
      <c r="KLB155" s="77"/>
      <c r="KLC155" s="77"/>
      <c r="KLD155" s="77"/>
      <c r="KLE155" s="77"/>
      <c r="KLF155" s="77"/>
      <c r="KLG155" s="77"/>
      <c r="KLH155" s="77"/>
      <c r="KLI155" s="77"/>
      <c r="KLJ155" s="77"/>
      <c r="KLK155" s="77"/>
      <c r="KLL155" s="77"/>
      <c r="KLM155" s="77"/>
      <c r="KLN155" s="77"/>
      <c r="KLO155" s="77"/>
      <c r="KLP155" s="77"/>
      <c r="KLQ155" s="77"/>
      <c r="KLR155" s="77"/>
      <c r="KLS155" s="77"/>
      <c r="KLT155" s="77"/>
      <c r="KLU155" s="77"/>
      <c r="KLV155" s="77"/>
      <c r="KLW155" s="77"/>
      <c r="KLX155" s="77"/>
      <c r="KLY155" s="77"/>
      <c r="KLZ155" s="77"/>
      <c r="KMA155" s="77"/>
      <c r="KMB155" s="77"/>
      <c r="KMC155" s="77"/>
      <c r="KMD155" s="77"/>
      <c r="KME155" s="77"/>
      <c r="KMF155" s="77"/>
      <c r="KMG155" s="77"/>
      <c r="KMH155" s="77"/>
      <c r="KMI155" s="77"/>
      <c r="KMJ155" s="77"/>
      <c r="KMK155" s="77"/>
      <c r="KML155" s="77"/>
      <c r="KMM155" s="77"/>
      <c r="KMN155" s="77"/>
      <c r="KMO155" s="77"/>
      <c r="KMP155" s="77"/>
      <c r="KMQ155" s="77"/>
      <c r="KMR155" s="77"/>
      <c r="KMS155" s="77"/>
      <c r="KMT155" s="77"/>
      <c r="KMU155" s="77"/>
      <c r="KMV155" s="77"/>
      <c r="KMW155" s="77"/>
      <c r="KMX155" s="77"/>
      <c r="KMY155" s="77"/>
      <c r="KMZ155" s="77"/>
      <c r="KNA155" s="77"/>
      <c r="KNB155" s="77"/>
      <c r="KNC155" s="77"/>
      <c r="KND155" s="77"/>
      <c r="KNE155" s="77"/>
      <c r="KNF155" s="77"/>
      <c r="KNG155" s="77"/>
      <c r="KNH155" s="77"/>
      <c r="KNI155" s="77"/>
      <c r="KNJ155" s="77"/>
      <c r="KNK155" s="77"/>
      <c r="KNL155" s="77"/>
      <c r="KNM155" s="77"/>
      <c r="KNN155" s="77"/>
      <c r="KNO155" s="77"/>
      <c r="KNP155" s="77"/>
      <c r="KNQ155" s="77"/>
      <c r="KNR155" s="77"/>
      <c r="KNS155" s="77"/>
      <c r="KNT155" s="77"/>
      <c r="KNU155" s="77"/>
      <c r="KNV155" s="77"/>
      <c r="KNW155" s="77"/>
      <c r="KNX155" s="77"/>
      <c r="KNY155" s="77"/>
      <c r="KNZ155" s="77"/>
      <c r="KOA155" s="77"/>
      <c r="KOB155" s="77"/>
      <c r="KOC155" s="77"/>
      <c r="KOD155" s="77"/>
      <c r="KOE155" s="77"/>
      <c r="KOF155" s="77"/>
      <c r="KOG155" s="77"/>
      <c r="KOH155" s="77"/>
      <c r="KOI155" s="77"/>
      <c r="KOJ155" s="77"/>
      <c r="KOK155" s="77"/>
      <c r="KOL155" s="77"/>
      <c r="KOM155" s="77"/>
      <c r="KON155" s="77"/>
      <c r="KOO155" s="77"/>
      <c r="KOP155" s="77"/>
      <c r="KOQ155" s="77"/>
      <c r="KOR155" s="77"/>
      <c r="KOS155" s="77"/>
      <c r="KOT155" s="77"/>
      <c r="KOU155" s="77"/>
      <c r="KOV155" s="77"/>
      <c r="KOW155" s="77"/>
      <c r="KOX155" s="77"/>
      <c r="KOY155" s="77"/>
      <c r="KOZ155" s="77"/>
      <c r="KPA155" s="77"/>
      <c r="KPB155" s="77"/>
      <c r="KPC155" s="77"/>
      <c r="KPD155" s="77"/>
      <c r="KPE155" s="77"/>
      <c r="KPF155" s="77"/>
      <c r="KPG155" s="77"/>
      <c r="KPH155" s="77"/>
      <c r="KPI155" s="77"/>
      <c r="KPJ155" s="77"/>
      <c r="KPK155" s="77"/>
      <c r="KPL155" s="77"/>
      <c r="KPM155" s="77"/>
      <c r="KPN155" s="77"/>
      <c r="KPO155" s="77"/>
      <c r="KPP155" s="77"/>
      <c r="KPQ155" s="77"/>
      <c r="KPR155" s="77"/>
      <c r="KPS155" s="77"/>
      <c r="KPT155" s="77"/>
      <c r="KPU155" s="77"/>
      <c r="KPV155" s="77"/>
      <c r="KPW155" s="77"/>
      <c r="KPX155" s="77"/>
      <c r="KPY155" s="77"/>
      <c r="KPZ155" s="77"/>
      <c r="KQA155" s="77"/>
      <c r="KQB155" s="77"/>
      <c r="KQC155" s="77"/>
      <c r="KQD155" s="77"/>
      <c r="KQE155" s="77"/>
      <c r="KQF155" s="77"/>
      <c r="KQG155" s="77"/>
      <c r="KQH155" s="77"/>
      <c r="KQI155" s="77"/>
      <c r="KQJ155" s="77"/>
      <c r="KQK155" s="77"/>
      <c r="KQL155" s="77"/>
      <c r="KQM155" s="77"/>
      <c r="KQN155" s="77"/>
      <c r="KQO155" s="77"/>
      <c r="KQP155" s="77"/>
      <c r="KQQ155" s="77"/>
      <c r="KQR155" s="77"/>
      <c r="KQS155" s="77"/>
      <c r="KQT155" s="77"/>
      <c r="KQU155" s="77"/>
      <c r="KQV155" s="77"/>
      <c r="KQW155" s="77"/>
      <c r="KQX155" s="77"/>
      <c r="KQY155" s="77"/>
      <c r="KQZ155" s="77"/>
      <c r="KRA155" s="77"/>
      <c r="KRB155" s="77"/>
      <c r="KRC155" s="77"/>
      <c r="KRD155" s="77"/>
      <c r="KRE155" s="77"/>
      <c r="KRF155" s="77"/>
      <c r="KRG155" s="77"/>
      <c r="KRH155" s="77"/>
      <c r="KRI155" s="77"/>
      <c r="KRJ155" s="77"/>
      <c r="KRK155" s="77"/>
      <c r="KRL155" s="77"/>
      <c r="KRM155" s="77"/>
      <c r="KRN155" s="77"/>
      <c r="KRO155" s="77"/>
      <c r="KRP155" s="77"/>
      <c r="KRQ155" s="77"/>
      <c r="KRR155" s="77"/>
      <c r="KRS155" s="77"/>
      <c r="KRT155" s="77"/>
      <c r="KRU155" s="77"/>
      <c r="KRV155" s="77"/>
      <c r="KRW155" s="77"/>
      <c r="KRX155" s="77"/>
      <c r="KRY155" s="77"/>
      <c r="KRZ155" s="77"/>
      <c r="KSA155" s="77"/>
      <c r="KSB155" s="77"/>
      <c r="KSC155" s="77"/>
      <c r="KSD155" s="77"/>
      <c r="KSE155" s="77"/>
      <c r="KSF155" s="77"/>
      <c r="KSG155" s="77"/>
      <c r="KSH155" s="77"/>
      <c r="KSI155" s="77"/>
      <c r="KSJ155" s="77"/>
      <c r="KSK155" s="77"/>
      <c r="KSL155" s="77"/>
      <c r="KSM155" s="77"/>
      <c r="KSN155" s="77"/>
      <c r="KSO155" s="77"/>
      <c r="KSP155" s="77"/>
      <c r="KSQ155" s="77"/>
      <c r="KSR155" s="77"/>
      <c r="KSS155" s="77"/>
      <c r="KST155" s="77"/>
      <c r="KSU155" s="77"/>
      <c r="KSV155" s="77"/>
      <c r="KSW155" s="77"/>
      <c r="KSX155" s="77"/>
      <c r="KSY155" s="77"/>
      <c r="KSZ155" s="77"/>
      <c r="KTA155" s="77"/>
      <c r="KTB155" s="77"/>
      <c r="KTC155" s="77"/>
      <c r="KTD155" s="77"/>
      <c r="KTE155" s="77"/>
      <c r="KTF155" s="77"/>
      <c r="KTG155" s="77"/>
      <c r="KTH155" s="77"/>
      <c r="KTI155" s="77"/>
      <c r="KTJ155" s="77"/>
      <c r="KTK155" s="77"/>
      <c r="KTL155" s="77"/>
      <c r="KTM155" s="77"/>
      <c r="KTN155" s="77"/>
      <c r="KTO155" s="77"/>
      <c r="KTP155" s="77"/>
      <c r="KTQ155" s="77"/>
      <c r="KTR155" s="77"/>
      <c r="KTS155" s="77"/>
      <c r="KTT155" s="77"/>
      <c r="KTU155" s="77"/>
      <c r="KTV155" s="77"/>
      <c r="KTW155" s="77"/>
      <c r="KTX155" s="77"/>
      <c r="KTY155" s="77"/>
      <c r="KTZ155" s="77"/>
      <c r="KUA155" s="77"/>
      <c r="KUB155" s="77"/>
      <c r="KUC155" s="77"/>
      <c r="KUD155" s="77"/>
      <c r="KUE155" s="77"/>
      <c r="KUF155" s="77"/>
      <c r="KUG155" s="77"/>
      <c r="KUH155" s="77"/>
      <c r="KUI155" s="77"/>
      <c r="KUJ155" s="77"/>
      <c r="KUK155" s="77"/>
      <c r="KUL155" s="77"/>
      <c r="KUM155" s="77"/>
      <c r="KUN155" s="77"/>
      <c r="KUO155" s="77"/>
      <c r="KUP155" s="77"/>
      <c r="KUQ155" s="77"/>
      <c r="KUR155" s="77"/>
      <c r="KUS155" s="77"/>
      <c r="KUT155" s="77"/>
      <c r="KUU155" s="77"/>
      <c r="KUV155" s="77"/>
      <c r="KUW155" s="77"/>
      <c r="KUX155" s="77"/>
      <c r="KUY155" s="77"/>
      <c r="KUZ155" s="77"/>
      <c r="KVA155" s="77"/>
      <c r="KVB155" s="77"/>
      <c r="KVC155" s="77"/>
      <c r="KVD155" s="77"/>
      <c r="KVE155" s="77"/>
      <c r="KVF155" s="77"/>
      <c r="KVG155" s="77"/>
      <c r="KVH155" s="77"/>
      <c r="KVI155" s="77"/>
      <c r="KVJ155" s="77"/>
      <c r="KVK155" s="77"/>
      <c r="KVL155" s="77"/>
      <c r="KVM155" s="77"/>
      <c r="KVN155" s="77"/>
      <c r="KVO155" s="77"/>
      <c r="KVP155" s="77"/>
      <c r="KVQ155" s="77"/>
      <c r="KVR155" s="77"/>
      <c r="KVS155" s="77"/>
      <c r="KVT155" s="77"/>
      <c r="KVU155" s="77"/>
      <c r="KVV155" s="77"/>
      <c r="KVW155" s="77"/>
      <c r="KVX155" s="77"/>
      <c r="KVY155" s="77"/>
      <c r="KVZ155" s="77"/>
      <c r="KWA155" s="77"/>
      <c r="KWB155" s="77"/>
      <c r="KWC155" s="77"/>
      <c r="KWD155" s="77"/>
      <c r="KWE155" s="77"/>
      <c r="KWF155" s="77"/>
      <c r="KWG155" s="77"/>
      <c r="KWH155" s="77"/>
      <c r="KWI155" s="77"/>
      <c r="KWJ155" s="77"/>
      <c r="KWK155" s="77"/>
      <c r="KWL155" s="77"/>
      <c r="KWM155" s="77"/>
      <c r="KWN155" s="77"/>
      <c r="KWO155" s="77"/>
      <c r="KWP155" s="77"/>
      <c r="KWQ155" s="77"/>
      <c r="KWR155" s="77"/>
      <c r="KWS155" s="77"/>
      <c r="KWT155" s="77"/>
      <c r="KWU155" s="77"/>
      <c r="KWV155" s="77"/>
      <c r="KWW155" s="77"/>
      <c r="KWX155" s="77"/>
      <c r="KWY155" s="77"/>
      <c r="KWZ155" s="77"/>
      <c r="KXA155" s="77"/>
      <c r="KXB155" s="77"/>
      <c r="KXC155" s="77"/>
      <c r="KXD155" s="77"/>
      <c r="KXE155" s="77"/>
      <c r="KXF155" s="77"/>
      <c r="KXG155" s="77"/>
      <c r="KXH155" s="77"/>
      <c r="KXI155" s="77"/>
      <c r="KXJ155" s="77"/>
      <c r="KXK155" s="77"/>
      <c r="KXL155" s="77"/>
      <c r="KXM155" s="77"/>
      <c r="KXN155" s="77"/>
      <c r="KXO155" s="77"/>
      <c r="KXP155" s="77"/>
      <c r="KXQ155" s="77"/>
      <c r="KXR155" s="77"/>
      <c r="KXS155" s="77"/>
      <c r="KXT155" s="77"/>
      <c r="KXU155" s="77"/>
      <c r="KXV155" s="77"/>
      <c r="KXW155" s="77"/>
      <c r="KXX155" s="77"/>
      <c r="KXY155" s="77"/>
      <c r="KXZ155" s="77"/>
      <c r="KYA155" s="77"/>
      <c r="KYB155" s="77"/>
      <c r="KYC155" s="77"/>
      <c r="KYD155" s="77"/>
      <c r="KYE155" s="77"/>
      <c r="KYF155" s="77"/>
      <c r="KYG155" s="77"/>
      <c r="KYH155" s="77"/>
      <c r="KYI155" s="77"/>
      <c r="KYJ155" s="77"/>
      <c r="KYK155" s="77"/>
      <c r="KYL155" s="77"/>
      <c r="KYM155" s="77"/>
      <c r="KYN155" s="77"/>
      <c r="KYO155" s="77"/>
      <c r="KYP155" s="77"/>
      <c r="KYQ155" s="77"/>
      <c r="KYR155" s="77"/>
      <c r="KYS155" s="77"/>
      <c r="KYT155" s="77"/>
      <c r="KYU155" s="77"/>
      <c r="KYV155" s="77"/>
      <c r="KYW155" s="77"/>
      <c r="KYX155" s="77"/>
      <c r="KYY155" s="77"/>
      <c r="KYZ155" s="77"/>
      <c r="KZA155" s="77"/>
      <c r="KZB155" s="77"/>
      <c r="KZC155" s="77"/>
      <c r="KZD155" s="77"/>
      <c r="KZE155" s="77"/>
      <c r="KZF155" s="77"/>
      <c r="KZG155" s="77"/>
      <c r="KZH155" s="77"/>
      <c r="KZI155" s="77"/>
      <c r="KZJ155" s="77"/>
      <c r="KZK155" s="77"/>
      <c r="KZL155" s="77"/>
      <c r="KZM155" s="77"/>
      <c r="KZN155" s="77"/>
      <c r="KZO155" s="77"/>
      <c r="KZP155" s="77"/>
      <c r="KZQ155" s="77"/>
      <c r="KZR155" s="77"/>
      <c r="KZS155" s="77"/>
      <c r="KZT155" s="77"/>
      <c r="KZU155" s="77"/>
      <c r="KZV155" s="77"/>
      <c r="KZW155" s="77"/>
      <c r="KZX155" s="77"/>
      <c r="KZY155" s="77"/>
      <c r="KZZ155" s="77"/>
      <c r="LAA155" s="77"/>
      <c r="LAB155" s="77"/>
      <c r="LAC155" s="77"/>
      <c r="LAD155" s="77"/>
      <c r="LAE155" s="77"/>
      <c r="LAF155" s="77"/>
      <c r="LAG155" s="77"/>
      <c r="LAH155" s="77"/>
      <c r="LAI155" s="77"/>
      <c r="LAJ155" s="77"/>
      <c r="LAK155" s="77"/>
      <c r="LAL155" s="77"/>
      <c r="LAM155" s="77"/>
      <c r="LAN155" s="77"/>
      <c r="LAO155" s="77"/>
      <c r="LAP155" s="77"/>
      <c r="LAQ155" s="77"/>
      <c r="LAR155" s="77"/>
      <c r="LAS155" s="77"/>
      <c r="LAT155" s="77"/>
      <c r="LAU155" s="77"/>
      <c r="LAV155" s="77"/>
      <c r="LAW155" s="77"/>
      <c r="LAX155" s="77"/>
      <c r="LAY155" s="77"/>
      <c r="LAZ155" s="77"/>
      <c r="LBA155" s="77"/>
      <c r="LBB155" s="77"/>
      <c r="LBC155" s="77"/>
      <c r="LBD155" s="77"/>
      <c r="LBE155" s="77"/>
      <c r="LBF155" s="77"/>
      <c r="LBG155" s="77"/>
      <c r="LBH155" s="77"/>
      <c r="LBI155" s="77"/>
      <c r="LBJ155" s="77"/>
      <c r="LBK155" s="77"/>
      <c r="LBL155" s="77"/>
      <c r="LBM155" s="77"/>
      <c r="LBN155" s="77"/>
      <c r="LBO155" s="77"/>
      <c r="LBP155" s="77"/>
      <c r="LBQ155" s="77"/>
      <c r="LBR155" s="77"/>
      <c r="LBS155" s="77"/>
      <c r="LBT155" s="77"/>
      <c r="LBU155" s="77"/>
      <c r="LBV155" s="77"/>
      <c r="LBW155" s="77"/>
      <c r="LBX155" s="77"/>
      <c r="LBY155" s="77"/>
      <c r="LBZ155" s="77"/>
      <c r="LCA155" s="77"/>
      <c r="LCB155" s="77"/>
      <c r="LCC155" s="77"/>
      <c r="LCD155" s="77"/>
      <c r="LCE155" s="77"/>
      <c r="LCF155" s="77"/>
      <c r="LCG155" s="77"/>
      <c r="LCH155" s="77"/>
      <c r="LCI155" s="77"/>
      <c r="LCJ155" s="77"/>
      <c r="LCK155" s="77"/>
      <c r="LCL155" s="77"/>
      <c r="LCM155" s="77"/>
      <c r="LCN155" s="77"/>
      <c r="LCO155" s="77"/>
      <c r="LCP155" s="77"/>
      <c r="LCQ155" s="77"/>
      <c r="LCR155" s="77"/>
      <c r="LCS155" s="77"/>
      <c r="LCT155" s="77"/>
      <c r="LCU155" s="77"/>
      <c r="LCV155" s="77"/>
      <c r="LCW155" s="77"/>
      <c r="LCX155" s="77"/>
      <c r="LCY155" s="77"/>
      <c r="LCZ155" s="77"/>
      <c r="LDA155" s="77"/>
      <c r="LDB155" s="77"/>
      <c r="LDC155" s="77"/>
      <c r="LDD155" s="77"/>
      <c r="LDE155" s="77"/>
      <c r="LDF155" s="77"/>
      <c r="LDG155" s="77"/>
      <c r="LDH155" s="77"/>
      <c r="LDI155" s="77"/>
      <c r="LDJ155" s="77"/>
      <c r="LDK155" s="77"/>
      <c r="LDL155" s="77"/>
      <c r="LDM155" s="77"/>
      <c r="LDN155" s="77"/>
      <c r="LDO155" s="77"/>
      <c r="LDP155" s="77"/>
      <c r="LDQ155" s="77"/>
      <c r="LDR155" s="77"/>
      <c r="LDS155" s="77"/>
      <c r="LDT155" s="77"/>
      <c r="LDU155" s="77"/>
      <c r="LDV155" s="77"/>
      <c r="LDW155" s="77"/>
      <c r="LDX155" s="77"/>
      <c r="LDY155" s="77"/>
      <c r="LDZ155" s="77"/>
      <c r="LEA155" s="77"/>
      <c r="LEB155" s="77"/>
      <c r="LEC155" s="77"/>
      <c r="LED155" s="77"/>
      <c r="LEE155" s="77"/>
      <c r="LEF155" s="77"/>
      <c r="LEG155" s="77"/>
      <c r="LEH155" s="77"/>
      <c r="LEI155" s="77"/>
      <c r="LEJ155" s="77"/>
      <c r="LEK155" s="77"/>
      <c r="LEL155" s="77"/>
      <c r="LEM155" s="77"/>
      <c r="LEN155" s="77"/>
      <c r="LEO155" s="77"/>
      <c r="LEP155" s="77"/>
      <c r="LEQ155" s="77"/>
      <c r="LER155" s="77"/>
      <c r="LES155" s="77"/>
      <c r="LET155" s="77"/>
      <c r="LEU155" s="77"/>
      <c r="LEV155" s="77"/>
      <c r="LEW155" s="77"/>
      <c r="LEX155" s="77"/>
      <c r="LEY155" s="77"/>
      <c r="LEZ155" s="77"/>
      <c r="LFA155" s="77"/>
      <c r="LFB155" s="77"/>
      <c r="LFC155" s="77"/>
      <c r="LFD155" s="77"/>
      <c r="LFE155" s="77"/>
      <c r="LFF155" s="77"/>
      <c r="LFG155" s="77"/>
      <c r="LFH155" s="77"/>
      <c r="LFI155" s="77"/>
      <c r="LFJ155" s="77"/>
      <c r="LFK155" s="77"/>
      <c r="LFL155" s="77"/>
      <c r="LFM155" s="77"/>
      <c r="LFN155" s="77"/>
      <c r="LFO155" s="77"/>
      <c r="LFP155" s="77"/>
      <c r="LFQ155" s="77"/>
      <c r="LFR155" s="77"/>
      <c r="LFS155" s="77"/>
      <c r="LFT155" s="77"/>
      <c r="LFU155" s="77"/>
      <c r="LFV155" s="77"/>
      <c r="LFW155" s="77"/>
      <c r="LFX155" s="77"/>
      <c r="LFY155" s="77"/>
      <c r="LFZ155" s="77"/>
      <c r="LGA155" s="77"/>
      <c r="LGB155" s="77"/>
      <c r="LGC155" s="77"/>
      <c r="LGD155" s="77"/>
      <c r="LGE155" s="77"/>
      <c r="LGF155" s="77"/>
      <c r="LGG155" s="77"/>
      <c r="LGH155" s="77"/>
      <c r="LGI155" s="77"/>
      <c r="LGJ155" s="77"/>
      <c r="LGK155" s="77"/>
      <c r="LGL155" s="77"/>
      <c r="LGM155" s="77"/>
      <c r="LGN155" s="77"/>
      <c r="LGO155" s="77"/>
      <c r="LGP155" s="77"/>
      <c r="LGQ155" s="77"/>
      <c r="LGR155" s="77"/>
      <c r="LGS155" s="77"/>
      <c r="LGT155" s="77"/>
      <c r="LGU155" s="77"/>
      <c r="LGV155" s="77"/>
      <c r="LGW155" s="77"/>
      <c r="LGX155" s="77"/>
      <c r="LGY155" s="77"/>
      <c r="LGZ155" s="77"/>
      <c r="LHA155" s="77"/>
      <c r="LHB155" s="77"/>
      <c r="LHC155" s="77"/>
      <c r="LHD155" s="77"/>
      <c r="LHE155" s="77"/>
      <c r="LHF155" s="77"/>
      <c r="LHG155" s="77"/>
      <c r="LHH155" s="77"/>
      <c r="LHI155" s="77"/>
      <c r="LHJ155" s="77"/>
      <c r="LHK155" s="77"/>
      <c r="LHL155" s="77"/>
      <c r="LHM155" s="77"/>
      <c r="LHN155" s="77"/>
      <c r="LHO155" s="77"/>
      <c r="LHP155" s="77"/>
      <c r="LHQ155" s="77"/>
      <c r="LHR155" s="77"/>
      <c r="LHS155" s="77"/>
      <c r="LHT155" s="77"/>
      <c r="LHU155" s="77"/>
      <c r="LHV155" s="77"/>
      <c r="LHW155" s="77"/>
      <c r="LHX155" s="77"/>
      <c r="LHY155" s="77"/>
      <c r="LHZ155" s="77"/>
      <c r="LIA155" s="77"/>
      <c r="LIB155" s="77"/>
      <c r="LIC155" s="77"/>
      <c r="LID155" s="77"/>
      <c r="LIE155" s="77"/>
      <c r="LIF155" s="77"/>
      <c r="LIG155" s="77"/>
      <c r="LIH155" s="77"/>
      <c r="LII155" s="77"/>
      <c r="LIJ155" s="77"/>
      <c r="LIK155" s="77"/>
      <c r="LIL155" s="77"/>
      <c r="LIM155" s="77"/>
      <c r="LIN155" s="77"/>
      <c r="LIO155" s="77"/>
      <c r="LIP155" s="77"/>
      <c r="LIQ155" s="77"/>
      <c r="LIR155" s="77"/>
      <c r="LIS155" s="77"/>
      <c r="LIT155" s="77"/>
      <c r="LIU155" s="77"/>
      <c r="LIV155" s="77"/>
      <c r="LIW155" s="77"/>
      <c r="LIX155" s="77"/>
      <c r="LIY155" s="77"/>
      <c r="LIZ155" s="77"/>
      <c r="LJA155" s="77"/>
      <c r="LJB155" s="77"/>
      <c r="LJC155" s="77"/>
      <c r="LJD155" s="77"/>
      <c r="LJE155" s="77"/>
      <c r="LJF155" s="77"/>
      <c r="LJG155" s="77"/>
      <c r="LJH155" s="77"/>
      <c r="LJI155" s="77"/>
      <c r="LJJ155" s="77"/>
      <c r="LJK155" s="77"/>
      <c r="LJL155" s="77"/>
      <c r="LJM155" s="77"/>
      <c r="LJN155" s="77"/>
      <c r="LJO155" s="77"/>
      <c r="LJP155" s="77"/>
      <c r="LJQ155" s="77"/>
      <c r="LJR155" s="77"/>
      <c r="LJS155" s="77"/>
      <c r="LJT155" s="77"/>
      <c r="LJU155" s="77"/>
      <c r="LJV155" s="77"/>
      <c r="LJW155" s="77"/>
      <c r="LJX155" s="77"/>
      <c r="LJY155" s="77"/>
      <c r="LJZ155" s="77"/>
      <c r="LKA155" s="77"/>
      <c r="LKB155" s="77"/>
      <c r="LKC155" s="77"/>
      <c r="LKD155" s="77"/>
      <c r="LKE155" s="77"/>
      <c r="LKF155" s="77"/>
      <c r="LKG155" s="77"/>
      <c r="LKH155" s="77"/>
      <c r="LKI155" s="77"/>
      <c r="LKJ155" s="77"/>
      <c r="LKK155" s="77"/>
      <c r="LKL155" s="77"/>
      <c r="LKM155" s="77"/>
      <c r="LKN155" s="77"/>
      <c r="LKO155" s="77"/>
      <c r="LKP155" s="77"/>
      <c r="LKQ155" s="77"/>
      <c r="LKR155" s="77"/>
      <c r="LKS155" s="77"/>
      <c r="LKT155" s="77"/>
      <c r="LKU155" s="77"/>
      <c r="LKV155" s="77"/>
      <c r="LKW155" s="77"/>
      <c r="LKX155" s="77"/>
      <c r="LKY155" s="77"/>
      <c r="LKZ155" s="77"/>
      <c r="LLA155" s="77"/>
      <c r="LLB155" s="77"/>
      <c r="LLC155" s="77"/>
      <c r="LLD155" s="77"/>
      <c r="LLE155" s="77"/>
      <c r="LLF155" s="77"/>
      <c r="LLG155" s="77"/>
      <c r="LLH155" s="77"/>
      <c r="LLI155" s="77"/>
      <c r="LLJ155" s="77"/>
      <c r="LLK155" s="77"/>
      <c r="LLL155" s="77"/>
      <c r="LLM155" s="77"/>
      <c r="LLN155" s="77"/>
      <c r="LLO155" s="77"/>
      <c r="LLP155" s="77"/>
      <c r="LLQ155" s="77"/>
      <c r="LLR155" s="77"/>
      <c r="LLS155" s="77"/>
      <c r="LLT155" s="77"/>
      <c r="LLU155" s="77"/>
      <c r="LLV155" s="77"/>
      <c r="LLW155" s="77"/>
      <c r="LLX155" s="77"/>
      <c r="LLY155" s="77"/>
      <c r="LLZ155" s="77"/>
      <c r="LMA155" s="77"/>
      <c r="LMB155" s="77"/>
      <c r="LMC155" s="77"/>
      <c r="LMD155" s="77"/>
      <c r="LME155" s="77"/>
      <c r="LMF155" s="77"/>
      <c r="LMG155" s="77"/>
      <c r="LMH155" s="77"/>
      <c r="LMI155" s="77"/>
      <c r="LMJ155" s="77"/>
      <c r="LMK155" s="77"/>
      <c r="LML155" s="77"/>
      <c r="LMM155" s="77"/>
      <c r="LMN155" s="77"/>
      <c r="LMO155" s="77"/>
      <c r="LMP155" s="77"/>
      <c r="LMQ155" s="77"/>
      <c r="LMR155" s="77"/>
      <c r="LMS155" s="77"/>
      <c r="LMT155" s="77"/>
      <c r="LMU155" s="77"/>
      <c r="LMV155" s="77"/>
      <c r="LMW155" s="77"/>
      <c r="LMX155" s="77"/>
      <c r="LMY155" s="77"/>
      <c r="LMZ155" s="77"/>
      <c r="LNA155" s="77"/>
      <c r="LNB155" s="77"/>
      <c r="LNC155" s="77"/>
      <c r="LND155" s="77"/>
      <c r="LNE155" s="77"/>
      <c r="LNF155" s="77"/>
      <c r="LNG155" s="77"/>
      <c r="LNH155" s="77"/>
      <c r="LNI155" s="77"/>
      <c r="LNJ155" s="77"/>
      <c r="LNK155" s="77"/>
      <c r="LNL155" s="77"/>
      <c r="LNM155" s="77"/>
      <c r="LNN155" s="77"/>
      <c r="LNO155" s="77"/>
      <c r="LNP155" s="77"/>
      <c r="LNQ155" s="77"/>
      <c r="LNR155" s="77"/>
      <c r="LNS155" s="77"/>
      <c r="LNT155" s="77"/>
      <c r="LNU155" s="77"/>
      <c r="LNV155" s="77"/>
      <c r="LNW155" s="77"/>
      <c r="LNX155" s="77"/>
      <c r="LNY155" s="77"/>
      <c r="LNZ155" s="77"/>
      <c r="LOA155" s="77"/>
      <c r="LOB155" s="77"/>
      <c r="LOC155" s="77"/>
      <c r="LOD155" s="77"/>
      <c r="LOE155" s="77"/>
      <c r="LOF155" s="77"/>
      <c r="LOG155" s="77"/>
      <c r="LOH155" s="77"/>
      <c r="LOI155" s="77"/>
      <c r="LOJ155" s="77"/>
      <c r="LOK155" s="77"/>
      <c r="LOL155" s="77"/>
      <c r="LOM155" s="77"/>
      <c r="LON155" s="77"/>
      <c r="LOO155" s="77"/>
      <c r="LOP155" s="77"/>
      <c r="LOQ155" s="77"/>
      <c r="LOR155" s="77"/>
      <c r="LOS155" s="77"/>
      <c r="LOT155" s="77"/>
      <c r="LOU155" s="77"/>
      <c r="LOV155" s="77"/>
      <c r="LOW155" s="77"/>
      <c r="LOX155" s="77"/>
      <c r="LOY155" s="77"/>
      <c r="LOZ155" s="77"/>
      <c r="LPA155" s="77"/>
      <c r="LPB155" s="77"/>
      <c r="LPC155" s="77"/>
      <c r="LPD155" s="77"/>
      <c r="LPE155" s="77"/>
      <c r="LPF155" s="77"/>
      <c r="LPG155" s="77"/>
      <c r="LPH155" s="77"/>
      <c r="LPI155" s="77"/>
      <c r="LPJ155" s="77"/>
      <c r="LPK155" s="77"/>
      <c r="LPL155" s="77"/>
      <c r="LPM155" s="77"/>
      <c r="LPN155" s="77"/>
      <c r="LPO155" s="77"/>
      <c r="LPP155" s="77"/>
      <c r="LPQ155" s="77"/>
      <c r="LPR155" s="77"/>
      <c r="LPS155" s="77"/>
      <c r="LPT155" s="77"/>
      <c r="LPU155" s="77"/>
      <c r="LPV155" s="77"/>
      <c r="LPW155" s="77"/>
      <c r="LPX155" s="77"/>
      <c r="LPY155" s="77"/>
      <c r="LPZ155" s="77"/>
      <c r="LQA155" s="77"/>
      <c r="LQB155" s="77"/>
      <c r="LQC155" s="77"/>
      <c r="LQD155" s="77"/>
      <c r="LQE155" s="77"/>
      <c r="LQF155" s="77"/>
      <c r="LQG155" s="77"/>
      <c r="LQH155" s="77"/>
      <c r="LQI155" s="77"/>
      <c r="LQJ155" s="77"/>
      <c r="LQK155" s="77"/>
      <c r="LQL155" s="77"/>
      <c r="LQM155" s="77"/>
      <c r="LQN155" s="77"/>
      <c r="LQO155" s="77"/>
      <c r="LQP155" s="77"/>
      <c r="LQQ155" s="77"/>
      <c r="LQR155" s="77"/>
      <c r="LQS155" s="77"/>
      <c r="LQT155" s="77"/>
      <c r="LQU155" s="77"/>
      <c r="LQV155" s="77"/>
      <c r="LQW155" s="77"/>
      <c r="LQX155" s="77"/>
      <c r="LQY155" s="77"/>
      <c r="LQZ155" s="77"/>
      <c r="LRA155" s="77"/>
      <c r="LRB155" s="77"/>
      <c r="LRC155" s="77"/>
      <c r="LRD155" s="77"/>
      <c r="LRE155" s="77"/>
      <c r="LRF155" s="77"/>
      <c r="LRG155" s="77"/>
      <c r="LRH155" s="77"/>
      <c r="LRI155" s="77"/>
      <c r="LRJ155" s="77"/>
      <c r="LRK155" s="77"/>
      <c r="LRL155" s="77"/>
      <c r="LRM155" s="77"/>
      <c r="LRN155" s="77"/>
      <c r="LRO155" s="77"/>
      <c r="LRP155" s="77"/>
      <c r="LRQ155" s="77"/>
      <c r="LRR155" s="77"/>
      <c r="LRS155" s="77"/>
      <c r="LRT155" s="77"/>
      <c r="LRU155" s="77"/>
      <c r="LRV155" s="77"/>
      <c r="LRW155" s="77"/>
      <c r="LRX155" s="77"/>
      <c r="LRY155" s="77"/>
      <c r="LRZ155" s="77"/>
      <c r="LSA155" s="77"/>
      <c r="LSB155" s="77"/>
      <c r="LSC155" s="77"/>
      <c r="LSD155" s="77"/>
      <c r="LSE155" s="77"/>
      <c r="LSF155" s="77"/>
      <c r="LSG155" s="77"/>
      <c r="LSH155" s="77"/>
      <c r="LSI155" s="77"/>
      <c r="LSJ155" s="77"/>
      <c r="LSK155" s="77"/>
      <c r="LSL155" s="77"/>
      <c r="LSM155" s="77"/>
      <c r="LSN155" s="77"/>
      <c r="LSO155" s="77"/>
      <c r="LSP155" s="77"/>
      <c r="LSQ155" s="77"/>
      <c r="LSR155" s="77"/>
      <c r="LSS155" s="77"/>
      <c r="LST155" s="77"/>
      <c r="LSU155" s="77"/>
      <c r="LSV155" s="77"/>
      <c r="LSW155" s="77"/>
      <c r="LSX155" s="77"/>
      <c r="LSY155" s="77"/>
      <c r="LSZ155" s="77"/>
      <c r="LTA155" s="77"/>
      <c r="LTB155" s="77"/>
      <c r="LTC155" s="77"/>
      <c r="LTD155" s="77"/>
      <c r="LTE155" s="77"/>
      <c r="LTF155" s="77"/>
      <c r="LTG155" s="77"/>
      <c r="LTH155" s="77"/>
      <c r="LTI155" s="77"/>
      <c r="LTJ155" s="77"/>
      <c r="LTK155" s="77"/>
      <c r="LTL155" s="77"/>
      <c r="LTM155" s="77"/>
      <c r="LTN155" s="77"/>
      <c r="LTO155" s="77"/>
      <c r="LTP155" s="77"/>
      <c r="LTQ155" s="77"/>
      <c r="LTR155" s="77"/>
      <c r="LTS155" s="77"/>
      <c r="LTT155" s="77"/>
      <c r="LTU155" s="77"/>
      <c r="LTV155" s="77"/>
      <c r="LTW155" s="77"/>
      <c r="LTX155" s="77"/>
      <c r="LTY155" s="77"/>
      <c r="LTZ155" s="77"/>
      <c r="LUA155" s="77"/>
      <c r="LUB155" s="77"/>
      <c r="LUC155" s="77"/>
      <c r="LUD155" s="77"/>
      <c r="LUE155" s="77"/>
      <c r="LUF155" s="77"/>
      <c r="LUG155" s="77"/>
      <c r="LUH155" s="77"/>
      <c r="LUI155" s="77"/>
      <c r="LUJ155" s="77"/>
      <c r="LUK155" s="77"/>
      <c r="LUL155" s="77"/>
      <c r="LUM155" s="77"/>
      <c r="LUN155" s="77"/>
      <c r="LUO155" s="77"/>
      <c r="LUP155" s="77"/>
      <c r="LUQ155" s="77"/>
      <c r="LUR155" s="77"/>
      <c r="LUS155" s="77"/>
      <c r="LUT155" s="77"/>
      <c r="LUU155" s="77"/>
      <c r="LUV155" s="77"/>
      <c r="LUW155" s="77"/>
      <c r="LUX155" s="77"/>
      <c r="LUY155" s="77"/>
      <c r="LUZ155" s="77"/>
      <c r="LVA155" s="77"/>
      <c r="LVB155" s="77"/>
      <c r="LVC155" s="77"/>
      <c r="LVD155" s="77"/>
      <c r="LVE155" s="77"/>
      <c r="LVF155" s="77"/>
      <c r="LVG155" s="77"/>
      <c r="LVH155" s="77"/>
      <c r="LVI155" s="77"/>
      <c r="LVJ155" s="77"/>
      <c r="LVK155" s="77"/>
      <c r="LVL155" s="77"/>
      <c r="LVM155" s="77"/>
      <c r="LVN155" s="77"/>
      <c r="LVO155" s="77"/>
      <c r="LVP155" s="77"/>
      <c r="LVQ155" s="77"/>
      <c r="LVR155" s="77"/>
      <c r="LVS155" s="77"/>
      <c r="LVT155" s="77"/>
      <c r="LVU155" s="77"/>
      <c r="LVV155" s="77"/>
      <c r="LVW155" s="77"/>
      <c r="LVX155" s="77"/>
      <c r="LVY155" s="77"/>
      <c r="LVZ155" s="77"/>
      <c r="LWA155" s="77"/>
      <c r="LWB155" s="77"/>
      <c r="LWC155" s="77"/>
      <c r="LWD155" s="77"/>
      <c r="LWE155" s="77"/>
      <c r="LWF155" s="77"/>
      <c r="LWG155" s="77"/>
      <c r="LWH155" s="77"/>
      <c r="LWI155" s="77"/>
      <c r="LWJ155" s="77"/>
      <c r="LWK155" s="77"/>
      <c r="LWL155" s="77"/>
      <c r="LWM155" s="77"/>
      <c r="LWN155" s="77"/>
      <c r="LWO155" s="77"/>
      <c r="LWP155" s="77"/>
      <c r="LWQ155" s="77"/>
      <c r="LWR155" s="77"/>
      <c r="LWS155" s="77"/>
      <c r="LWT155" s="77"/>
      <c r="LWU155" s="77"/>
      <c r="LWV155" s="77"/>
      <c r="LWW155" s="77"/>
      <c r="LWX155" s="77"/>
      <c r="LWY155" s="77"/>
      <c r="LWZ155" s="77"/>
      <c r="LXA155" s="77"/>
      <c r="LXB155" s="77"/>
      <c r="LXC155" s="77"/>
      <c r="LXD155" s="77"/>
      <c r="LXE155" s="77"/>
      <c r="LXF155" s="77"/>
      <c r="LXG155" s="77"/>
      <c r="LXH155" s="77"/>
      <c r="LXI155" s="77"/>
      <c r="LXJ155" s="77"/>
      <c r="LXK155" s="77"/>
      <c r="LXL155" s="77"/>
      <c r="LXM155" s="77"/>
      <c r="LXN155" s="77"/>
      <c r="LXO155" s="77"/>
      <c r="LXP155" s="77"/>
      <c r="LXQ155" s="77"/>
      <c r="LXR155" s="77"/>
      <c r="LXS155" s="77"/>
      <c r="LXT155" s="77"/>
      <c r="LXU155" s="77"/>
      <c r="LXV155" s="77"/>
      <c r="LXW155" s="77"/>
      <c r="LXX155" s="77"/>
      <c r="LXY155" s="77"/>
      <c r="LXZ155" s="77"/>
      <c r="LYA155" s="77"/>
      <c r="LYB155" s="77"/>
      <c r="LYC155" s="77"/>
      <c r="LYD155" s="77"/>
      <c r="LYE155" s="77"/>
      <c r="LYF155" s="77"/>
      <c r="LYG155" s="77"/>
      <c r="LYH155" s="77"/>
      <c r="LYI155" s="77"/>
      <c r="LYJ155" s="77"/>
      <c r="LYK155" s="77"/>
      <c r="LYL155" s="77"/>
      <c r="LYM155" s="77"/>
      <c r="LYN155" s="77"/>
      <c r="LYO155" s="77"/>
      <c r="LYP155" s="77"/>
      <c r="LYQ155" s="77"/>
      <c r="LYR155" s="77"/>
      <c r="LYS155" s="77"/>
      <c r="LYT155" s="77"/>
      <c r="LYU155" s="77"/>
      <c r="LYV155" s="77"/>
      <c r="LYW155" s="77"/>
      <c r="LYX155" s="77"/>
      <c r="LYY155" s="77"/>
      <c r="LYZ155" s="77"/>
      <c r="LZA155" s="77"/>
      <c r="LZB155" s="77"/>
      <c r="LZC155" s="77"/>
      <c r="LZD155" s="77"/>
      <c r="LZE155" s="77"/>
      <c r="LZF155" s="77"/>
      <c r="LZG155" s="77"/>
      <c r="LZH155" s="77"/>
      <c r="LZI155" s="77"/>
      <c r="LZJ155" s="77"/>
      <c r="LZK155" s="77"/>
      <c r="LZL155" s="77"/>
      <c r="LZM155" s="77"/>
      <c r="LZN155" s="77"/>
      <c r="LZO155" s="77"/>
      <c r="LZP155" s="77"/>
      <c r="LZQ155" s="77"/>
      <c r="LZR155" s="77"/>
      <c r="LZS155" s="77"/>
      <c r="LZT155" s="77"/>
      <c r="LZU155" s="77"/>
      <c r="LZV155" s="77"/>
      <c r="LZW155" s="77"/>
      <c r="LZX155" s="77"/>
      <c r="LZY155" s="77"/>
      <c r="LZZ155" s="77"/>
      <c r="MAA155" s="77"/>
      <c r="MAB155" s="77"/>
      <c r="MAC155" s="77"/>
      <c r="MAD155" s="77"/>
      <c r="MAE155" s="77"/>
      <c r="MAF155" s="77"/>
      <c r="MAG155" s="77"/>
      <c r="MAH155" s="77"/>
      <c r="MAI155" s="77"/>
      <c r="MAJ155" s="77"/>
      <c r="MAK155" s="77"/>
      <c r="MAL155" s="77"/>
      <c r="MAM155" s="77"/>
      <c r="MAN155" s="77"/>
      <c r="MAO155" s="77"/>
      <c r="MAP155" s="77"/>
      <c r="MAQ155" s="77"/>
      <c r="MAR155" s="77"/>
      <c r="MAS155" s="77"/>
      <c r="MAT155" s="77"/>
      <c r="MAU155" s="77"/>
      <c r="MAV155" s="77"/>
      <c r="MAW155" s="77"/>
      <c r="MAX155" s="77"/>
      <c r="MAY155" s="77"/>
      <c r="MAZ155" s="77"/>
      <c r="MBA155" s="77"/>
      <c r="MBB155" s="77"/>
      <c r="MBC155" s="77"/>
      <c r="MBD155" s="77"/>
      <c r="MBE155" s="77"/>
      <c r="MBF155" s="77"/>
      <c r="MBG155" s="77"/>
      <c r="MBH155" s="77"/>
      <c r="MBI155" s="77"/>
      <c r="MBJ155" s="77"/>
      <c r="MBK155" s="77"/>
      <c r="MBL155" s="77"/>
      <c r="MBM155" s="77"/>
      <c r="MBN155" s="77"/>
      <c r="MBO155" s="77"/>
      <c r="MBP155" s="77"/>
      <c r="MBQ155" s="77"/>
      <c r="MBR155" s="77"/>
      <c r="MBS155" s="77"/>
      <c r="MBT155" s="77"/>
      <c r="MBU155" s="77"/>
      <c r="MBV155" s="77"/>
      <c r="MBW155" s="77"/>
      <c r="MBX155" s="77"/>
      <c r="MBY155" s="77"/>
      <c r="MBZ155" s="77"/>
      <c r="MCA155" s="77"/>
      <c r="MCB155" s="77"/>
      <c r="MCC155" s="77"/>
      <c r="MCD155" s="77"/>
      <c r="MCE155" s="77"/>
      <c r="MCF155" s="77"/>
      <c r="MCG155" s="77"/>
      <c r="MCH155" s="77"/>
      <c r="MCI155" s="77"/>
      <c r="MCJ155" s="77"/>
      <c r="MCK155" s="77"/>
      <c r="MCL155" s="77"/>
      <c r="MCM155" s="77"/>
      <c r="MCN155" s="77"/>
      <c r="MCO155" s="77"/>
      <c r="MCP155" s="77"/>
      <c r="MCQ155" s="77"/>
      <c r="MCR155" s="77"/>
      <c r="MCS155" s="77"/>
      <c r="MCT155" s="77"/>
      <c r="MCU155" s="77"/>
      <c r="MCV155" s="77"/>
      <c r="MCW155" s="77"/>
      <c r="MCX155" s="77"/>
      <c r="MCY155" s="77"/>
      <c r="MCZ155" s="77"/>
      <c r="MDA155" s="77"/>
      <c r="MDB155" s="77"/>
      <c r="MDC155" s="77"/>
      <c r="MDD155" s="77"/>
      <c r="MDE155" s="77"/>
      <c r="MDF155" s="77"/>
      <c r="MDG155" s="77"/>
      <c r="MDH155" s="77"/>
      <c r="MDI155" s="77"/>
      <c r="MDJ155" s="77"/>
      <c r="MDK155" s="77"/>
      <c r="MDL155" s="77"/>
      <c r="MDM155" s="77"/>
      <c r="MDN155" s="77"/>
      <c r="MDO155" s="77"/>
      <c r="MDP155" s="77"/>
      <c r="MDQ155" s="77"/>
      <c r="MDR155" s="77"/>
      <c r="MDS155" s="77"/>
      <c r="MDT155" s="77"/>
      <c r="MDU155" s="77"/>
      <c r="MDV155" s="77"/>
      <c r="MDW155" s="77"/>
      <c r="MDX155" s="77"/>
      <c r="MDY155" s="77"/>
      <c r="MDZ155" s="77"/>
      <c r="MEA155" s="77"/>
      <c r="MEB155" s="77"/>
      <c r="MEC155" s="77"/>
      <c r="MED155" s="77"/>
      <c r="MEE155" s="77"/>
      <c r="MEF155" s="77"/>
      <c r="MEG155" s="77"/>
      <c r="MEH155" s="77"/>
      <c r="MEI155" s="77"/>
      <c r="MEJ155" s="77"/>
      <c r="MEK155" s="77"/>
      <c r="MEL155" s="77"/>
      <c r="MEM155" s="77"/>
      <c r="MEN155" s="77"/>
      <c r="MEO155" s="77"/>
      <c r="MEP155" s="77"/>
      <c r="MEQ155" s="77"/>
      <c r="MER155" s="77"/>
      <c r="MES155" s="77"/>
      <c r="MET155" s="77"/>
      <c r="MEU155" s="77"/>
      <c r="MEV155" s="77"/>
      <c r="MEW155" s="77"/>
      <c r="MEX155" s="77"/>
      <c r="MEY155" s="77"/>
      <c r="MEZ155" s="77"/>
      <c r="MFA155" s="77"/>
      <c r="MFB155" s="77"/>
      <c r="MFC155" s="77"/>
      <c r="MFD155" s="77"/>
      <c r="MFE155" s="77"/>
      <c r="MFF155" s="77"/>
      <c r="MFG155" s="77"/>
      <c r="MFH155" s="77"/>
      <c r="MFI155" s="77"/>
      <c r="MFJ155" s="77"/>
      <c r="MFK155" s="77"/>
      <c r="MFL155" s="77"/>
      <c r="MFM155" s="77"/>
      <c r="MFN155" s="77"/>
      <c r="MFO155" s="77"/>
      <c r="MFP155" s="77"/>
      <c r="MFQ155" s="77"/>
      <c r="MFR155" s="77"/>
      <c r="MFS155" s="77"/>
      <c r="MFT155" s="77"/>
      <c r="MFU155" s="77"/>
      <c r="MFV155" s="77"/>
      <c r="MFW155" s="77"/>
      <c r="MFX155" s="77"/>
      <c r="MFY155" s="77"/>
      <c r="MFZ155" s="77"/>
      <c r="MGA155" s="77"/>
      <c r="MGB155" s="77"/>
      <c r="MGC155" s="77"/>
      <c r="MGD155" s="77"/>
      <c r="MGE155" s="77"/>
      <c r="MGF155" s="77"/>
      <c r="MGG155" s="77"/>
      <c r="MGH155" s="77"/>
      <c r="MGI155" s="77"/>
      <c r="MGJ155" s="77"/>
      <c r="MGK155" s="77"/>
      <c r="MGL155" s="77"/>
      <c r="MGM155" s="77"/>
      <c r="MGN155" s="77"/>
      <c r="MGO155" s="77"/>
      <c r="MGP155" s="77"/>
      <c r="MGQ155" s="77"/>
      <c r="MGR155" s="77"/>
      <c r="MGS155" s="77"/>
      <c r="MGT155" s="77"/>
      <c r="MGU155" s="77"/>
      <c r="MGV155" s="77"/>
      <c r="MGW155" s="77"/>
      <c r="MGX155" s="77"/>
      <c r="MGY155" s="77"/>
      <c r="MGZ155" s="77"/>
      <c r="MHA155" s="77"/>
      <c r="MHB155" s="77"/>
      <c r="MHC155" s="77"/>
      <c r="MHD155" s="77"/>
      <c r="MHE155" s="77"/>
      <c r="MHF155" s="77"/>
      <c r="MHG155" s="77"/>
      <c r="MHH155" s="77"/>
      <c r="MHI155" s="77"/>
      <c r="MHJ155" s="77"/>
      <c r="MHK155" s="77"/>
      <c r="MHL155" s="77"/>
      <c r="MHM155" s="77"/>
      <c r="MHN155" s="77"/>
      <c r="MHO155" s="77"/>
      <c r="MHP155" s="77"/>
      <c r="MHQ155" s="77"/>
      <c r="MHR155" s="77"/>
      <c r="MHS155" s="77"/>
      <c r="MHT155" s="77"/>
      <c r="MHU155" s="77"/>
      <c r="MHV155" s="77"/>
      <c r="MHW155" s="77"/>
      <c r="MHX155" s="77"/>
      <c r="MHY155" s="77"/>
      <c r="MHZ155" s="77"/>
      <c r="MIA155" s="77"/>
      <c r="MIB155" s="77"/>
      <c r="MIC155" s="77"/>
      <c r="MID155" s="77"/>
      <c r="MIE155" s="77"/>
      <c r="MIF155" s="77"/>
      <c r="MIG155" s="77"/>
      <c r="MIH155" s="77"/>
      <c r="MII155" s="77"/>
      <c r="MIJ155" s="77"/>
      <c r="MIK155" s="77"/>
      <c r="MIL155" s="77"/>
      <c r="MIM155" s="77"/>
      <c r="MIN155" s="77"/>
      <c r="MIO155" s="77"/>
      <c r="MIP155" s="77"/>
      <c r="MIQ155" s="77"/>
      <c r="MIR155" s="77"/>
      <c r="MIS155" s="77"/>
      <c r="MIT155" s="77"/>
      <c r="MIU155" s="77"/>
      <c r="MIV155" s="77"/>
      <c r="MIW155" s="77"/>
      <c r="MIX155" s="77"/>
      <c r="MIY155" s="77"/>
      <c r="MIZ155" s="77"/>
      <c r="MJA155" s="77"/>
      <c r="MJB155" s="77"/>
      <c r="MJC155" s="77"/>
      <c r="MJD155" s="77"/>
      <c r="MJE155" s="77"/>
      <c r="MJF155" s="77"/>
      <c r="MJG155" s="77"/>
      <c r="MJH155" s="77"/>
      <c r="MJI155" s="77"/>
      <c r="MJJ155" s="77"/>
      <c r="MJK155" s="77"/>
      <c r="MJL155" s="77"/>
      <c r="MJM155" s="77"/>
      <c r="MJN155" s="77"/>
      <c r="MJO155" s="77"/>
      <c r="MJP155" s="77"/>
      <c r="MJQ155" s="77"/>
      <c r="MJR155" s="77"/>
      <c r="MJS155" s="77"/>
      <c r="MJT155" s="77"/>
      <c r="MJU155" s="77"/>
      <c r="MJV155" s="77"/>
      <c r="MJW155" s="77"/>
      <c r="MJX155" s="77"/>
      <c r="MJY155" s="77"/>
      <c r="MJZ155" s="77"/>
      <c r="MKA155" s="77"/>
      <c r="MKB155" s="77"/>
      <c r="MKC155" s="77"/>
      <c r="MKD155" s="77"/>
      <c r="MKE155" s="77"/>
      <c r="MKF155" s="77"/>
      <c r="MKG155" s="77"/>
      <c r="MKH155" s="77"/>
      <c r="MKI155" s="77"/>
      <c r="MKJ155" s="77"/>
      <c r="MKK155" s="77"/>
      <c r="MKL155" s="77"/>
      <c r="MKM155" s="77"/>
      <c r="MKN155" s="77"/>
      <c r="MKO155" s="77"/>
      <c r="MKP155" s="77"/>
      <c r="MKQ155" s="77"/>
      <c r="MKR155" s="77"/>
      <c r="MKS155" s="77"/>
      <c r="MKT155" s="77"/>
      <c r="MKU155" s="77"/>
      <c r="MKV155" s="77"/>
      <c r="MKW155" s="77"/>
      <c r="MKX155" s="77"/>
      <c r="MKY155" s="77"/>
      <c r="MKZ155" s="77"/>
      <c r="MLA155" s="77"/>
      <c r="MLB155" s="77"/>
      <c r="MLC155" s="77"/>
      <c r="MLD155" s="77"/>
      <c r="MLE155" s="77"/>
      <c r="MLF155" s="77"/>
      <c r="MLG155" s="77"/>
      <c r="MLH155" s="77"/>
      <c r="MLI155" s="77"/>
      <c r="MLJ155" s="77"/>
      <c r="MLK155" s="77"/>
      <c r="MLL155" s="77"/>
      <c r="MLM155" s="77"/>
      <c r="MLN155" s="77"/>
      <c r="MLO155" s="77"/>
      <c r="MLP155" s="77"/>
      <c r="MLQ155" s="77"/>
      <c r="MLR155" s="77"/>
      <c r="MLS155" s="77"/>
      <c r="MLT155" s="77"/>
      <c r="MLU155" s="77"/>
      <c r="MLV155" s="77"/>
      <c r="MLW155" s="77"/>
      <c r="MLX155" s="77"/>
      <c r="MLY155" s="77"/>
      <c r="MLZ155" s="77"/>
      <c r="MMA155" s="77"/>
      <c r="MMB155" s="77"/>
      <c r="MMC155" s="77"/>
      <c r="MMD155" s="77"/>
      <c r="MME155" s="77"/>
      <c r="MMF155" s="77"/>
      <c r="MMG155" s="77"/>
      <c r="MMH155" s="77"/>
      <c r="MMI155" s="77"/>
      <c r="MMJ155" s="77"/>
      <c r="MMK155" s="77"/>
      <c r="MML155" s="77"/>
      <c r="MMM155" s="77"/>
      <c r="MMN155" s="77"/>
      <c r="MMO155" s="77"/>
      <c r="MMP155" s="77"/>
      <c r="MMQ155" s="77"/>
      <c r="MMR155" s="77"/>
      <c r="MMS155" s="77"/>
      <c r="MMT155" s="77"/>
      <c r="MMU155" s="77"/>
      <c r="MMV155" s="77"/>
      <c r="MMW155" s="77"/>
      <c r="MMX155" s="77"/>
      <c r="MMY155" s="77"/>
      <c r="MMZ155" s="77"/>
      <c r="MNA155" s="77"/>
      <c r="MNB155" s="77"/>
      <c r="MNC155" s="77"/>
      <c r="MND155" s="77"/>
      <c r="MNE155" s="77"/>
      <c r="MNF155" s="77"/>
      <c r="MNG155" s="77"/>
      <c r="MNH155" s="77"/>
      <c r="MNI155" s="77"/>
      <c r="MNJ155" s="77"/>
      <c r="MNK155" s="77"/>
      <c r="MNL155" s="77"/>
      <c r="MNM155" s="77"/>
      <c r="MNN155" s="77"/>
      <c r="MNO155" s="77"/>
      <c r="MNP155" s="77"/>
      <c r="MNQ155" s="77"/>
      <c r="MNR155" s="77"/>
      <c r="MNS155" s="77"/>
      <c r="MNT155" s="77"/>
      <c r="MNU155" s="77"/>
      <c r="MNV155" s="77"/>
      <c r="MNW155" s="77"/>
      <c r="MNX155" s="77"/>
      <c r="MNY155" s="77"/>
      <c r="MNZ155" s="77"/>
      <c r="MOA155" s="77"/>
      <c r="MOB155" s="77"/>
      <c r="MOC155" s="77"/>
      <c r="MOD155" s="77"/>
      <c r="MOE155" s="77"/>
      <c r="MOF155" s="77"/>
      <c r="MOG155" s="77"/>
      <c r="MOH155" s="77"/>
      <c r="MOI155" s="77"/>
      <c r="MOJ155" s="77"/>
      <c r="MOK155" s="77"/>
      <c r="MOL155" s="77"/>
      <c r="MOM155" s="77"/>
      <c r="MON155" s="77"/>
      <c r="MOO155" s="77"/>
      <c r="MOP155" s="77"/>
      <c r="MOQ155" s="77"/>
      <c r="MOR155" s="77"/>
      <c r="MOS155" s="77"/>
      <c r="MOT155" s="77"/>
      <c r="MOU155" s="77"/>
      <c r="MOV155" s="77"/>
      <c r="MOW155" s="77"/>
      <c r="MOX155" s="77"/>
      <c r="MOY155" s="77"/>
      <c r="MOZ155" s="77"/>
      <c r="MPA155" s="77"/>
      <c r="MPB155" s="77"/>
      <c r="MPC155" s="77"/>
      <c r="MPD155" s="77"/>
      <c r="MPE155" s="77"/>
      <c r="MPF155" s="77"/>
      <c r="MPG155" s="77"/>
      <c r="MPH155" s="77"/>
      <c r="MPI155" s="77"/>
      <c r="MPJ155" s="77"/>
      <c r="MPK155" s="77"/>
      <c r="MPL155" s="77"/>
      <c r="MPM155" s="77"/>
      <c r="MPN155" s="77"/>
      <c r="MPO155" s="77"/>
      <c r="MPP155" s="77"/>
      <c r="MPQ155" s="77"/>
      <c r="MPR155" s="77"/>
      <c r="MPS155" s="77"/>
      <c r="MPT155" s="77"/>
      <c r="MPU155" s="77"/>
      <c r="MPV155" s="77"/>
      <c r="MPW155" s="77"/>
      <c r="MPX155" s="77"/>
      <c r="MPY155" s="77"/>
      <c r="MPZ155" s="77"/>
      <c r="MQA155" s="77"/>
      <c r="MQB155" s="77"/>
      <c r="MQC155" s="77"/>
      <c r="MQD155" s="77"/>
      <c r="MQE155" s="77"/>
      <c r="MQF155" s="77"/>
      <c r="MQG155" s="77"/>
      <c r="MQH155" s="77"/>
      <c r="MQI155" s="77"/>
      <c r="MQJ155" s="77"/>
      <c r="MQK155" s="77"/>
      <c r="MQL155" s="77"/>
      <c r="MQM155" s="77"/>
      <c r="MQN155" s="77"/>
      <c r="MQO155" s="77"/>
      <c r="MQP155" s="77"/>
      <c r="MQQ155" s="77"/>
      <c r="MQR155" s="77"/>
      <c r="MQS155" s="77"/>
      <c r="MQT155" s="77"/>
      <c r="MQU155" s="77"/>
      <c r="MQV155" s="77"/>
      <c r="MQW155" s="77"/>
      <c r="MQX155" s="77"/>
      <c r="MQY155" s="77"/>
      <c r="MQZ155" s="77"/>
      <c r="MRA155" s="77"/>
      <c r="MRB155" s="77"/>
      <c r="MRC155" s="77"/>
      <c r="MRD155" s="77"/>
      <c r="MRE155" s="77"/>
      <c r="MRF155" s="77"/>
      <c r="MRG155" s="77"/>
      <c r="MRH155" s="77"/>
      <c r="MRI155" s="77"/>
      <c r="MRJ155" s="77"/>
      <c r="MRK155" s="77"/>
      <c r="MRL155" s="77"/>
      <c r="MRM155" s="77"/>
      <c r="MRN155" s="77"/>
      <c r="MRO155" s="77"/>
      <c r="MRP155" s="77"/>
      <c r="MRQ155" s="77"/>
      <c r="MRR155" s="77"/>
      <c r="MRS155" s="77"/>
      <c r="MRT155" s="77"/>
      <c r="MRU155" s="77"/>
      <c r="MRV155" s="77"/>
      <c r="MRW155" s="77"/>
      <c r="MRX155" s="77"/>
      <c r="MRY155" s="77"/>
      <c r="MRZ155" s="77"/>
      <c r="MSA155" s="77"/>
      <c r="MSB155" s="77"/>
      <c r="MSC155" s="77"/>
      <c r="MSD155" s="77"/>
      <c r="MSE155" s="77"/>
      <c r="MSF155" s="77"/>
      <c r="MSG155" s="77"/>
      <c r="MSH155" s="77"/>
      <c r="MSI155" s="77"/>
      <c r="MSJ155" s="77"/>
      <c r="MSK155" s="77"/>
      <c r="MSL155" s="77"/>
      <c r="MSM155" s="77"/>
      <c r="MSN155" s="77"/>
      <c r="MSO155" s="77"/>
      <c r="MSP155" s="77"/>
      <c r="MSQ155" s="77"/>
      <c r="MSR155" s="77"/>
      <c r="MSS155" s="77"/>
      <c r="MST155" s="77"/>
      <c r="MSU155" s="77"/>
      <c r="MSV155" s="77"/>
      <c r="MSW155" s="77"/>
      <c r="MSX155" s="77"/>
      <c r="MSY155" s="77"/>
      <c r="MSZ155" s="77"/>
      <c r="MTA155" s="77"/>
      <c r="MTB155" s="77"/>
      <c r="MTC155" s="77"/>
      <c r="MTD155" s="77"/>
      <c r="MTE155" s="77"/>
      <c r="MTF155" s="77"/>
      <c r="MTG155" s="77"/>
      <c r="MTH155" s="77"/>
      <c r="MTI155" s="77"/>
      <c r="MTJ155" s="77"/>
      <c r="MTK155" s="77"/>
      <c r="MTL155" s="77"/>
      <c r="MTM155" s="77"/>
      <c r="MTN155" s="77"/>
      <c r="MTO155" s="77"/>
      <c r="MTP155" s="77"/>
      <c r="MTQ155" s="77"/>
      <c r="MTR155" s="77"/>
      <c r="MTS155" s="77"/>
      <c r="MTT155" s="77"/>
      <c r="MTU155" s="77"/>
      <c r="MTV155" s="77"/>
      <c r="MTW155" s="77"/>
      <c r="MTX155" s="77"/>
      <c r="MTY155" s="77"/>
      <c r="MTZ155" s="77"/>
      <c r="MUA155" s="77"/>
      <c r="MUB155" s="77"/>
      <c r="MUC155" s="77"/>
      <c r="MUD155" s="77"/>
      <c r="MUE155" s="77"/>
      <c r="MUF155" s="77"/>
      <c r="MUG155" s="77"/>
      <c r="MUH155" s="77"/>
      <c r="MUI155" s="77"/>
      <c r="MUJ155" s="77"/>
      <c r="MUK155" s="77"/>
      <c r="MUL155" s="77"/>
      <c r="MUM155" s="77"/>
      <c r="MUN155" s="77"/>
      <c r="MUO155" s="77"/>
      <c r="MUP155" s="77"/>
      <c r="MUQ155" s="77"/>
      <c r="MUR155" s="77"/>
      <c r="MUS155" s="77"/>
      <c r="MUT155" s="77"/>
      <c r="MUU155" s="77"/>
      <c r="MUV155" s="77"/>
      <c r="MUW155" s="77"/>
      <c r="MUX155" s="77"/>
      <c r="MUY155" s="77"/>
      <c r="MUZ155" s="77"/>
      <c r="MVA155" s="77"/>
      <c r="MVB155" s="77"/>
      <c r="MVC155" s="77"/>
      <c r="MVD155" s="77"/>
      <c r="MVE155" s="77"/>
      <c r="MVF155" s="77"/>
      <c r="MVG155" s="77"/>
      <c r="MVH155" s="77"/>
      <c r="MVI155" s="77"/>
      <c r="MVJ155" s="77"/>
      <c r="MVK155" s="77"/>
      <c r="MVL155" s="77"/>
      <c r="MVM155" s="77"/>
      <c r="MVN155" s="77"/>
      <c r="MVO155" s="77"/>
      <c r="MVP155" s="77"/>
      <c r="MVQ155" s="77"/>
      <c r="MVR155" s="77"/>
      <c r="MVS155" s="77"/>
      <c r="MVT155" s="77"/>
      <c r="MVU155" s="77"/>
      <c r="MVV155" s="77"/>
      <c r="MVW155" s="77"/>
      <c r="MVX155" s="77"/>
      <c r="MVY155" s="77"/>
      <c r="MVZ155" s="77"/>
      <c r="MWA155" s="77"/>
      <c r="MWB155" s="77"/>
      <c r="MWC155" s="77"/>
      <c r="MWD155" s="77"/>
      <c r="MWE155" s="77"/>
      <c r="MWF155" s="77"/>
      <c r="MWG155" s="77"/>
      <c r="MWH155" s="77"/>
      <c r="MWI155" s="77"/>
      <c r="MWJ155" s="77"/>
      <c r="MWK155" s="77"/>
      <c r="MWL155" s="77"/>
      <c r="MWM155" s="77"/>
      <c r="MWN155" s="77"/>
      <c r="MWO155" s="77"/>
      <c r="MWP155" s="77"/>
      <c r="MWQ155" s="77"/>
      <c r="MWR155" s="77"/>
      <c r="MWS155" s="77"/>
      <c r="MWT155" s="77"/>
      <c r="MWU155" s="77"/>
      <c r="MWV155" s="77"/>
      <c r="MWW155" s="77"/>
      <c r="MWX155" s="77"/>
      <c r="MWY155" s="77"/>
      <c r="MWZ155" s="77"/>
      <c r="MXA155" s="77"/>
      <c r="MXB155" s="77"/>
      <c r="MXC155" s="77"/>
      <c r="MXD155" s="77"/>
      <c r="MXE155" s="77"/>
      <c r="MXF155" s="77"/>
      <c r="MXG155" s="77"/>
      <c r="MXH155" s="77"/>
      <c r="MXI155" s="77"/>
      <c r="MXJ155" s="77"/>
      <c r="MXK155" s="77"/>
      <c r="MXL155" s="77"/>
      <c r="MXM155" s="77"/>
      <c r="MXN155" s="77"/>
      <c r="MXO155" s="77"/>
      <c r="MXP155" s="77"/>
      <c r="MXQ155" s="77"/>
      <c r="MXR155" s="77"/>
      <c r="MXS155" s="77"/>
      <c r="MXT155" s="77"/>
      <c r="MXU155" s="77"/>
      <c r="MXV155" s="77"/>
      <c r="MXW155" s="77"/>
      <c r="MXX155" s="77"/>
      <c r="MXY155" s="77"/>
      <c r="MXZ155" s="77"/>
      <c r="MYA155" s="77"/>
      <c r="MYB155" s="77"/>
      <c r="MYC155" s="77"/>
      <c r="MYD155" s="77"/>
      <c r="MYE155" s="77"/>
      <c r="MYF155" s="77"/>
      <c r="MYG155" s="77"/>
      <c r="MYH155" s="77"/>
      <c r="MYI155" s="77"/>
      <c r="MYJ155" s="77"/>
      <c r="MYK155" s="77"/>
      <c r="MYL155" s="77"/>
      <c r="MYM155" s="77"/>
      <c r="MYN155" s="77"/>
      <c r="MYO155" s="77"/>
      <c r="MYP155" s="77"/>
      <c r="MYQ155" s="77"/>
      <c r="MYR155" s="77"/>
      <c r="MYS155" s="77"/>
      <c r="MYT155" s="77"/>
      <c r="MYU155" s="77"/>
      <c r="MYV155" s="77"/>
      <c r="MYW155" s="77"/>
      <c r="MYX155" s="77"/>
      <c r="MYY155" s="77"/>
      <c r="MYZ155" s="77"/>
      <c r="MZA155" s="77"/>
      <c r="MZB155" s="77"/>
      <c r="MZC155" s="77"/>
      <c r="MZD155" s="77"/>
      <c r="MZE155" s="77"/>
      <c r="MZF155" s="77"/>
      <c r="MZG155" s="77"/>
      <c r="MZH155" s="77"/>
      <c r="MZI155" s="77"/>
      <c r="MZJ155" s="77"/>
      <c r="MZK155" s="77"/>
      <c r="MZL155" s="77"/>
      <c r="MZM155" s="77"/>
      <c r="MZN155" s="77"/>
      <c r="MZO155" s="77"/>
      <c r="MZP155" s="77"/>
      <c r="MZQ155" s="77"/>
      <c r="MZR155" s="77"/>
      <c r="MZS155" s="77"/>
      <c r="MZT155" s="77"/>
      <c r="MZU155" s="77"/>
      <c r="MZV155" s="77"/>
      <c r="MZW155" s="77"/>
      <c r="MZX155" s="77"/>
      <c r="MZY155" s="77"/>
      <c r="MZZ155" s="77"/>
      <c r="NAA155" s="77"/>
      <c r="NAB155" s="77"/>
      <c r="NAC155" s="77"/>
      <c r="NAD155" s="77"/>
      <c r="NAE155" s="77"/>
      <c r="NAF155" s="77"/>
      <c r="NAG155" s="77"/>
      <c r="NAH155" s="77"/>
      <c r="NAI155" s="77"/>
      <c r="NAJ155" s="77"/>
      <c r="NAK155" s="77"/>
      <c r="NAL155" s="77"/>
      <c r="NAM155" s="77"/>
      <c r="NAN155" s="77"/>
      <c r="NAO155" s="77"/>
      <c r="NAP155" s="77"/>
      <c r="NAQ155" s="77"/>
      <c r="NAR155" s="77"/>
      <c r="NAS155" s="77"/>
      <c r="NAT155" s="77"/>
      <c r="NAU155" s="77"/>
      <c r="NAV155" s="77"/>
      <c r="NAW155" s="77"/>
      <c r="NAX155" s="77"/>
      <c r="NAY155" s="77"/>
      <c r="NAZ155" s="77"/>
      <c r="NBA155" s="77"/>
      <c r="NBB155" s="77"/>
      <c r="NBC155" s="77"/>
      <c r="NBD155" s="77"/>
      <c r="NBE155" s="77"/>
      <c r="NBF155" s="77"/>
      <c r="NBG155" s="77"/>
      <c r="NBH155" s="77"/>
      <c r="NBI155" s="77"/>
      <c r="NBJ155" s="77"/>
      <c r="NBK155" s="77"/>
      <c r="NBL155" s="77"/>
      <c r="NBM155" s="77"/>
      <c r="NBN155" s="77"/>
      <c r="NBO155" s="77"/>
      <c r="NBP155" s="77"/>
      <c r="NBQ155" s="77"/>
      <c r="NBR155" s="77"/>
      <c r="NBS155" s="77"/>
      <c r="NBT155" s="77"/>
      <c r="NBU155" s="77"/>
      <c r="NBV155" s="77"/>
      <c r="NBW155" s="77"/>
      <c r="NBX155" s="77"/>
      <c r="NBY155" s="77"/>
      <c r="NBZ155" s="77"/>
      <c r="NCA155" s="77"/>
      <c r="NCB155" s="77"/>
      <c r="NCC155" s="77"/>
      <c r="NCD155" s="77"/>
      <c r="NCE155" s="77"/>
      <c r="NCF155" s="77"/>
      <c r="NCG155" s="77"/>
      <c r="NCH155" s="77"/>
      <c r="NCI155" s="77"/>
      <c r="NCJ155" s="77"/>
      <c r="NCK155" s="77"/>
      <c r="NCL155" s="77"/>
      <c r="NCM155" s="77"/>
      <c r="NCN155" s="77"/>
      <c r="NCO155" s="77"/>
      <c r="NCP155" s="77"/>
      <c r="NCQ155" s="77"/>
      <c r="NCR155" s="77"/>
      <c r="NCS155" s="77"/>
      <c r="NCT155" s="77"/>
      <c r="NCU155" s="77"/>
      <c r="NCV155" s="77"/>
      <c r="NCW155" s="77"/>
      <c r="NCX155" s="77"/>
      <c r="NCY155" s="77"/>
      <c r="NCZ155" s="77"/>
      <c r="NDA155" s="77"/>
      <c r="NDB155" s="77"/>
      <c r="NDC155" s="77"/>
      <c r="NDD155" s="77"/>
      <c r="NDE155" s="77"/>
      <c r="NDF155" s="77"/>
      <c r="NDG155" s="77"/>
      <c r="NDH155" s="77"/>
      <c r="NDI155" s="77"/>
      <c r="NDJ155" s="77"/>
      <c r="NDK155" s="77"/>
      <c r="NDL155" s="77"/>
      <c r="NDM155" s="77"/>
      <c r="NDN155" s="77"/>
      <c r="NDO155" s="77"/>
      <c r="NDP155" s="77"/>
      <c r="NDQ155" s="77"/>
      <c r="NDR155" s="77"/>
      <c r="NDS155" s="77"/>
      <c r="NDT155" s="77"/>
      <c r="NDU155" s="77"/>
      <c r="NDV155" s="77"/>
      <c r="NDW155" s="77"/>
      <c r="NDX155" s="77"/>
      <c r="NDY155" s="77"/>
      <c r="NDZ155" s="77"/>
      <c r="NEA155" s="77"/>
      <c r="NEB155" s="77"/>
      <c r="NEC155" s="77"/>
      <c r="NED155" s="77"/>
      <c r="NEE155" s="77"/>
      <c r="NEF155" s="77"/>
      <c r="NEG155" s="77"/>
      <c r="NEH155" s="77"/>
      <c r="NEI155" s="77"/>
      <c r="NEJ155" s="77"/>
      <c r="NEK155" s="77"/>
      <c r="NEL155" s="77"/>
      <c r="NEM155" s="77"/>
      <c r="NEN155" s="77"/>
      <c r="NEO155" s="77"/>
      <c r="NEP155" s="77"/>
      <c r="NEQ155" s="77"/>
      <c r="NER155" s="77"/>
      <c r="NES155" s="77"/>
      <c r="NET155" s="77"/>
      <c r="NEU155" s="77"/>
      <c r="NEV155" s="77"/>
      <c r="NEW155" s="77"/>
      <c r="NEX155" s="77"/>
      <c r="NEY155" s="77"/>
      <c r="NEZ155" s="77"/>
      <c r="NFA155" s="77"/>
      <c r="NFB155" s="77"/>
      <c r="NFC155" s="77"/>
      <c r="NFD155" s="77"/>
      <c r="NFE155" s="77"/>
      <c r="NFF155" s="77"/>
      <c r="NFG155" s="77"/>
      <c r="NFH155" s="77"/>
      <c r="NFI155" s="77"/>
      <c r="NFJ155" s="77"/>
      <c r="NFK155" s="77"/>
      <c r="NFL155" s="77"/>
      <c r="NFM155" s="77"/>
      <c r="NFN155" s="77"/>
      <c r="NFO155" s="77"/>
      <c r="NFP155" s="77"/>
      <c r="NFQ155" s="77"/>
      <c r="NFR155" s="77"/>
      <c r="NFS155" s="77"/>
      <c r="NFT155" s="77"/>
      <c r="NFU155" s="77"/>
      <c r="NFV155" s="77"/>
      <c r="NFW155" s="77"/>
      <c r="NFX155" s="77"/>
      <c r="NFY155" s="77"/>
      <c r="NFZ155" s="77"/>
      <c r="NGA155" s="77"/>
      <c r="NGB155" s="77"/>
      <c r="NGC155" s="77"/>
      <c r="NGD155" s="77"/>
      <c r="NGE155" s="77"/>
      <c r="NGF155" s="77"/>
      <c r="NGG155" s="77"/>
      <c r="NGH155" s="77"/>
      <c r="NGI155" s="77"/>
      <c r="NGJ155" s="77"/>
      <c r="NGK155" s="77"/>
      <c r="NGL155" s="77"/>
      <c r="NGM155" s="77"/>
      <c r="NGN155" s="77"/>
      <c r="NGO155" s="77"/>
      <c r="NGP155" s="77"/>
      <c r="NGQ155" s="77"/>
      <c r="NGR155" s="77"/>
      <c r="NGS155" s="77"/>
      <c r="NGT155" s="77"/>
      <c r="NGU155" s="77"/>
      <c r="NGV155" s="77"/>
      <c r="NGW155" s="77"/>
      <c r="NGX155" s="77"/>
      <c r="NGY155" s="77"/>
      <c r="NGZ155" s="77"/>
      <c r="NHA155" s="77"/>
      <c r="NHB155" s="77"/>
      <c r="NHC155" s="77"/>
      <c r="NHD155" s="77"/>
      <c r="NHE155" s="77"/>
      <c r="NHF155" s="77"/>
      <c r="NHG155" s="77"/>
      <c r="NHH155" s="77"/>
      <c r="NHI155" s="77"/>
      <c r="NHJ155" s="77"/>
      <c r="NHK155" s="77"/>
      <c r="NHL155" s="77"/>
      <c r="NHM155" s="77"/>
      <c r="NHN155" s="77"/>
      <c r="NHO155" s="77"/>
      <c r="NHP155" s="77"/>
      <c r="NHQ155" s="77"/>
      <c r="NHR155" s="77"/>
      <c r="NHS155" s="77"/>
      <c r="NHT155" s="77"/>
      <c r="NHU155" s="77"/>
      <c r="NHV155" s="77"/>
      <c r="NHW155" s="77"/>
      <c r="NHX155" s="77"/>
      <c r="NHY155" s="77"/>
      <c r="NHZ155" s="77"/>
      <c r="NIA155" s="77"/>
      <c r="NIB155" s="77"/>
      <c r="NIC155" s="77"/>
      <c r="NID155" s="77"/>
      <c r="NIE155" s="77"/>
      <c r="NIF155" s="77"/>
      <c r="NIG155" s="77"/>
      <c r="NIH155" s="77"/>
      <c r="NII155" s="77"/>
      <c r="NIJ155" s="77"/>
      <c r="NIK155" s="77"/>
      <c r="NIL155" s="77"/>
      <c r="NIM155" s="77"/>
      <c r="NIN155" s="77"/>
      <c r="NIO155" s="77"/>
      <c r="NIP155" s="77"/>
      <c r="NIQ155" s="77"/>
      <c r="NIR155" s="77"/>
      <c r="NIS155" s="77"/>
      <c r="NIT155" s="77"/>
      <c r="NIU155" s="77"/>
      <c r="NIV155" s="77"/>
      <c r="NIW155" s="77"/>
      <c r="NIX155" s="77"/>
      <c r="NIY155" s="77"/>
      <c r="NIZ155" s="77"/>
      <c r="NJA155" s="77"/>
      <c r="NJB155" s="77"/>
      <c r="NJC155" s="77"/>
      <c r="NJD155" s="77"/>
      <c r="NJE155" s="77"/>
      <c r="NJF155" s="77"/>
      <c r="NJG155" s="77"/>
      <c r="NJH155" s="77"/>
      <c r="NJI155" s="77"/>
      <c r="NJJ155" s="77"/>
      <c r="NJK155" s="77"/>
      <c r="NJL155" s="77"/>
      <c r="NJM155" s="77"/>
      <c r="NJN155" s="77"/>
      <c r="NJO155" s="77"/>
      <c r="NJP155" s="77"/>
      <c r="NJQ155" s="77"/>
      <c r="NJR155" s="77"/>
      <c r="NJS155" s="77"/>
      <c r="NJT155" s="77"/>
      <c r="NJU155" s="77"/>
      <c r="NJV155" s="77"/>
      <c r="NJW155" s="77"/>
      <c r="NJX155" s="77"/>
      <c r="NJY155" s="77"/>
      <c r="NJZ155" s="77"/>
      <c r="NKA155" s="77"/>
      <c r="NKB155" s="77"/>
      <c r="NKC155" s="77"/>
      <c r="NKD155" s="77"/>
      <c r="NKE155" s="77"/>
      <c r="NKF155" s="77"/>
      <c r="NKG155" s="77"/>
      <c r="NKH155" s="77"/>
      <c r="NKI155" s="77"/>
      <c r="NKJ155" s="77"/>
      <c r="NKK155" s="77"/>
      <c r="NKL155" s="77"/>
      <c r="NKM155" s="77"/>
      <c r="NKN155" s="77"/>
      <c r="NKO155" s="77"/>
      <c r="NKP155" s="77"/>
      <c r="NKQ155" s="77"/>
      <c r="NKR155" s="77"/>
      <c r="NKS155" s="77"/>
      <c r="NKT155" s="77"/>
      <c r="NKU155" s="77"/>
      <c r="NKV155" s="77"/>
      <c r="NKW155" s="77"/>
      <c r="NKX155" s="77"/>
      <c r="NKY155" s="77"/>
      <c r="NKZ155" s="77"/>
      <c r="NLA155" s="77"/>
      <c r="NLB155" s="77"/>
      <c r="NLC155" s="77"/>
      <c r="NLD155" s="77"/>
      <c r="NLE155" s="77"/>
      <c r="NLF155" s="77"/>
      <c r="NLG155" s="77"/>
      <c r="NLH155" s="77"/>
      <c r="NLI155" s="77"/>
      <c r="NLJ155" s="77"/>
      <c r="NLK155" s="77"/>
      <c r="NLL155" s="77"/>
      <c r="NLM155" s="77"/>
      <c r="NLN155" s="77"/>
      <c r="NLO155" s="77"/>
      <c r="NLP155" s="77"/>
      <c r="NLQ155" s="77"/>
      <c r="NLR155" s="77"/>
      <c r="NLS155" s="77"/>
      <c r="NLT155" s="77"/>
      <c r="NLU155" s="77"/>
      <c r="NLV155" s="77"/>
      <c r="NLW155" s="77"/>
      <c r="NLX155" s="77"/>
      <c r="NLY155" s="77"/>
      <c r="NLZ155" s="77"/>
      <c r="NMA155" s="77"/>
      <c r="NMB155" s="77"/>
      <c r="NMC155" s="77"/>
      <c r="NMD155" s="77"/>
      <c r="NME155" s="77"/>
      <c r="NMF155" s="77"/>
      <c r="NMG155" s="77"/>
      <c r="NMH155" s="77"/>
      <c r="NMI155" s="77"/>
      <c r="NMJ155" s="77"/>
      <c r="NMK155" s="77"/>
      <c r="NML155" s="77"/>
      <c r="NMM155" s="77"/>
      <c r="NMN155" s="77"/>
      <c r="NMO155" s="77"/>
      <c r="NMP155" s="77"/>
      <c r="NMQ155" s="77"/>
      <c r="NMR155" s="77"/>
      <c r="NMS155" s="77"/>
      <c r="NMT155" s="77"/>
      <c r="NMU155" s="77"/>
      <c r="NMV155" s="77"/>
      <c r="NMW155" s="77"/>
      <c r="NMX155" s="77"/>
      <c r="NMY155" s="77"/>
      <c r="NMZ155" s="77"/>
      <c r="NNA155" s="77"/>
      <c r="NNB155" s="77"/>
      <c r="NNC155" s="77"/>
      <c r="NND155" s="77"/>
      <c r="NNE155" s="77"/>
      <c r="NNF155" s="77"/>
      <c r="NNG155" s="77"/>
      <c r="NNH155" s="77"/>
      <c r="NNI155" s="77"/>
      <c r="NNJ155" s="77"/>
      <c r="NNK155" s="77"/>
      <c r="NNL155" s="77"/>
      <c r="NNM155" s="77"/>
      <c r="NNN155" s="77"/>
      <c r="NNO155" s="77"/>
      <c r="NNP155" s="77"/>
      <c r="NNQ155" s="77"/>
      <c r="NNR155" s="77"/>
      <c r="NNS155" s="77"/>
      <c r="NNT155" s="77"/>
      <c r="NNU155" s="77"/>
      <c r="NNV155" s="77"/>
      <c r="NNW155" s="77"/>
      <c r="NNX155" s="77"/>
      <c r="NNY155" s="77"/>
      <c r="NNZ155" s="77"/>
      <c r="NOA155" s="77"/>
      <c r="NOB155" s="77"/>
      <c r="NOC155" s="77"/>
      <c r="NOD155" s="77"/>
      <c r="NOE155" s="77"/>
      <c r="NOF155" s="77"/>
      <c r="NOG155" s="77"/>
      <c r="NOH155" s="77"/>
      <c r="NOI155" s="77"/>
      <c r="NOJ155" s="77"/>
      <c r="NOK155" s="77"/>
      <c r="NOL155" s="77"/>
      <c r="NOM155" s="77"/>
      <c r="NON155" s="77"/>
      <c r="NOO155" s="77"/>
      <c r="NOP155" s="77"/>
      <c r="NOQ155" s="77"/>
      <c r="NOR155" s="77"/>
      <c r="NOS155" s="77"/>
      <c r="NOT155" s="77"/>
      <c r="NOU155" s="77"/>
      <c r="NOV155" s="77"/>
      <c r="NOW155" s="77"/>
      <c r="NOX155" s="77"/>
      <c r="NOY155" s="77"/>
      <c r="NOZ155" s="77"/>
      <c r="NPA155" s="77"/>
      <c r="NPB155" s="77"/>
      <c r="NPC155" s="77"/>
      <c r="NPD155" s="77"/>
      <c r="NPE155" s="77"/>
      <c r="NPF155" s="77"/>
      <c r="NPG155" s="77"/>
      <c r="NPH155" s="77"/>
      <c r="NPI155" s="77"/>
      <c r="NPJ155" s="77"/>
      <c r="NPK155" s="77"/>
      <c r="NPL155" s="77"/>
      <c r="NPM155" s="77"/>
      <c r="NPN155" s="77"/>
      <c r="NPO155" s="77"/>
      <c r="NPP155" s="77"/>
      <c r="NPQ155" s="77"/>
      <c r="NPR155" s="77"/>
      <c r="NPS155" s="77"/>
      <c r="NPT155" s="77"/>
      <c r="NPU155" s="77"/>
      <c r="NPV155" s="77"/>
      <c r="NPW155" s="77"/>
      <c r="NPX155" s="77"/>
      <c r="NPY155" s="77"/>
      <c r="NPZ155" s="77"/>
      <c r="NQA155" s="77"/>
      <c r="NQB155" s="77"/>
      <c r="NQC155" s="77"/>
      <c r="NQD155" s="77"/>
      <c r="NQE155" s="77"/>
      <c r="NQF155" s="77"/>
      <c r="NQG155" s="77"/>
      <c r="NQH155" s="77"/>
      <c r="NQI155" s="77"/>
      <c r="NQJ155" s="77"/>
      <c r="NQK155" s="77"/>
      <c r="NQL155" s="77"/>
      <c r="NQM155" s="77"/>
      <c r="NQN155" s="77"/>
      <c r="NQO155" s="77"/>
      <c r="NQP155" s="77"/>
      <c r="NQQ155" s="77"/>
      <c r="NQR155" s="77"/>
      <c r="NQS155" s="77"/>
      <c r="NQT155" s="77"/>
      <c r="NQU155" s="77"/>
      <c r="NQV155" s="77"/>
      <c r="NQW155" s="77"/>
      <c r="NQX155" s="77"/>
      <c r="NQY155" s="77"/>
      <c r="NQZ155" s="77"/>
      <c r="NRA155" s="77"/>
      <c r="NRB155" s="77"/>
      <c r="NRC155" s="77"/>
      <c r="NRD155" s="77"/>
      <c r="NRE155" s="77"/>
      <c r="NRF155" s="77"/>
      <c r="NRG155" s="77"/>
      <c r="NRH155" s="77"/>
      <c r="NRI155" s="77"/>
      <c r="NRJ155" s="77"/>
      <c r="NRK155" s="77"/>
      <c r="NRL155" s="77"/>
      <c r="NRM155" s="77"/>
      <c r="NRN155" s="77"/>
      <c r="NRO155" s="77"/>
      <c r="NRP155" s="77"/>
      <c r="NRQ155" s="77"/>
      <c r="NRR155" s="77"/>
      <c r="NRS155" s="77"/>
      <c r="NRT155" s="77"/>
      <c r="NRU155" s="77"/>
      <c r="NRV155" s="77"/>
      <c r="NRW155" s="77"/>
      <c r="NRX155" s="77"/>
      <c r="NRY155" s="77"/>
      <c r="NRZ155" s="77"/>
      <c r="NSA155" s="77"/>
      <c r="NSB155" s="77"/>
      <c r="NSC155" s="77"/>
      <c r="NSD155" s="77"/>
      <c r="NSE155" s="77"/>
      <c r="NSF155" s="77"/>
      <c r="NSG155" s="77"/>
      <c r="NSH155" s="77"/>
      <c r="NSI155" s="77"/>
      <c r="NSJ155" s="77"/>
      <c r="NSK155" s="77"/>
      <c r="NSL155" s="77"/>
      <c r="NSM155" s="77"/>
      <c r="NSN155" s="77"/>
      <c r="NSO155" s="77"/>
      <c r="NSP155" s="77"/>
      <c r="NSQ155" s="77"/>
      <c r="NSR155" s="77"/>
      <c r="NSS155" s="77"/>
      <c r="NST155" s="77"/>
      <c r="NSU155" s="77"/>
      <c r="NSV155" s="77"/>
      <c r="NSW155" s="77"/>
      <c r="NSX155" s="77"/>
      <c r="NSY155" s="77"/>
      <c r="NSZ155" s="77"/>
      <c r="NTA155" s="77"/>
      <c r="NTB155" s="77"/>
      <c r="NTC155" s="77"/>
      <c r="NTD155" s="77"/>
      <c r="NTE155" s="77"/>
      <c r="NTF155" s="77"/>
      <c r="NTG155" s="77"/>
      <c r="NTH155" s="77"/>
      <c r="NTI155" s="77"/>
      <c r="NTJ155" s="77"/>
      <c r="NTK155" s="77"/>
      <c r="NTL155" s="77"/>
      <c r="NTM155" s="77"/>
      <c r="NTN155" s="77"/>
      <c r="NTO155" s="77"/>
      <c r="NTP155" s="77"/>
      <c r="NTQ155" s="77"/>
      <c r="NTR155" s="77"/>
      <c r="NTS155" s="77"/>
      <c r="NTT155" s="77"/>
      <c r="NTU155" s="77"/>
      <c r="NTV155" s="77"/>
      <c r="NTW155" s="77"/>
      <c r="NTX155" s="77"/>
      <c r="NTY155" s="77"/>
      <c r="NTZ155" s="77"/>
      <c r="NUA155" s="77"/>
      <c r="NUB155" s="77"/>
      <c r="NUC155" s="77"/>
      <c r="NUD155" s="77"/>
      <c r="NUE155" s="77"/>
      <c r="NUF155" s="77"/>
      <c r="NUG155" s="77"/>
      <c r="NUH155" s="77"/>
      <c r="NUI155" s="77"/>
      <c r="NUJ155" s="77"/>
      <c r="NUK155" s="77"/>
      <c r="NUL155" s="77"/>
      <c r="NUM155" s="77"/>
      <c r="NUN155" s="77"/>
      <c r="NUO155" s="77"/>
      <c r="NUP155" s="77"/>
      <c r="NUQ155" s="77"/>
      <c r="NUR155" s="77"/>
      <c r="NUS155" s="77"/>
      <c r="NUT155" s="77"/>
      <c r="NUU155" s="77"/>
      <c r="NUV155" s="77"/>
      <c r="NUW155" s="77"/>
      <c r="NUX155" s="77"/>
      <c r="NUY155" s="77"/>
      <c r="NUZ155" s="77"/>
      <c r="NVA155" s="77"/>
      <c r="NVB155" s="77"/>
      <c r="NVC155" s="77"/>
      <c r="NVD155" s="77"/>
      <c r="NVE155" s="77"/>
      <c r="NVF155" s="77"/>
      <c r="NVG155" s="77"/>
      <c r="NVH155" s="77"/>
      <c r="NVI155" s="77"/>
      <c r="NVJ155" s="77"/>
      <c r="NVK155" s="77"/>
      <c r="NVL155" s="77"/>
      <c r="NVM155" s="77"/>
      <c r="NVN155" s="77"/>
      <c r="NVO155" s="77"/>
      <c r="NVP155" s="77"/>
      <c r="NVQ155" s="77"/>
      <c r="NVR155" s="77"/>
      <c r="NVS155" s="77"/>
      <c r="NVT155" s="77"/>
      <c r="NVU155" s="77"/>
      <c r="NVV155" s="77"/>
      <c r="NVW155" s="77"/>
      <c r="NVX155" s="77"/>
      <c r="NVY155" s="77"/>
      <c r="NVZ155" s="77"/>
      <c r="NWA155" s="77"/>
      <c r="NWB155" s="77"/>
      <c r="NWC155" s="77"/>
      <c r="NWD155" s="77"/>
      <c r="NWE155" s="77"/>
      <c r="NWF155" s="77"/>
      <c r="NWG155" s="77"/>
      <c r="NWH155" s="77"/>
      <c r="NWI155" s="77"/>
      <c r="NWJ155" s="77"/>
      <c r="NWK155" s="77"/>
      <c r="NWL155" s="77"/>
      <c r="NWM155" s="77"/>
      <c r="NWN155" s="77"/>
      <c r="NWO155" s="77"/>
      <c r="NWP155" s="77"/>
      <c r="NWQ155" s="77"/>
      <c r="NWR155" s="77"/>
      <c r="NWS155" s="77"/>
      <c r="NWT155" s="77"/>
      <c r="NWU155" s="77"/>
      <c r="NWV155" s="77"/>
      <c r="NWW155" s="77"/>
      <c r="NWX155" s="77"/>
      <c r="NWY155" s="77"/>
      <c r="NWZ155" s="77"/>
      <c r="NXA155" s="77"/>
      <c r="NXB155" s="77"/>
      <c r="NXC155" s="77"/>
      <c r="NXD155" s="77"/>
      <c r="NXE155" s="77"/>
      <c r="NXF155" s="77"/>
      <c r="NXG155" s="77"/>
      <c r="NXH155" s="77"/>
      <c r="NXI155" s="77"/>
      <c r="NXJ155" s="77"/>
      <c r="NXK155" s="77"/>
      <c r="NXL155" s="77"/>
      <c r="NXM155" s="77"/>
      <c r="NXN155" s="77"/>
      <c r="NXO155" s="77"/>
      <c r="NXP155" s="77"/>
      <c r="NXQ155" s="77"/>
      <c r="NXR155" s="77"/>
      <c r="NXS155" s="77"/>
      <c r="NXT155" s="77"/>
      <c r="NXU155" s="77"/>
      <c r="NXV155" s="77"/>
      <c r="NXW155" s="77"/>
      <c r="NXX155" s="77"/>
      <c r="NXY155" s="77"/>
      <c r="NXZ155" s="77"/>
      <c r="NYA155" s="77"/>
      <c r="NYB155" s="77"/>
      <c r="NYC155" s="77"/>
      <c r="NYD155" s="77"/>
      <c r="NYE155" s="77"/>
      <c r="NYF155" s="77"/>
      <c r="NYG155" s="77"/>
      <c r="NYH155" s="77"/>
      <c r="NYI155" s="77"/>
      <c r="NYJ155" s="77"/>
      <c r="NYK155" s="77"/>
      <c r="NYL155" s="77"/>
      <c r="NYM155" s="77"/>
      <c r="NYN155" s="77"/>
      <c r="NYO155" s="77"/>
      <c r="NYP155" s="77"/>
      <c r="NYQ155" s="77"/>
      <c r="NYR155" s="77"/>
      <c r="NYS155" s="77"/>
      <c r="NYT155" s="77"/>
      <c r="NYU155" s="77"/>
      <c r="NYV155" s="77"/>
      <c r="NYW155" s="77"/>
      <c r="NYX155" s="77"/>
      <c r="NYY155" s="77"/>
      <c r="NYZ155" s="77"/>
      <c r="NZA155" s="77"/>
      <c r="NZB155" s="77"/>
      <c r="NZC155" s="77"/>
      <c r="NZD155" s="77"/>
      <c r="NZE155" s="77"/>
      <c r="NZF155" s="77"/>
      <c r="NZG155" s="77"/>
      <c r="NZH155" s="77"/>
      <c r="NZI155" s="77"/>
      <c r="NZJ155" s="77"/>
      <c r="NZK155" s="77"/>
      <c r="NZL155" s="77"/>
      <c r="NZM155" s="77"/>
      <c r="NZN155" s="77"/>
      <c r="NZO155" s="77"/>
      <c r="NZP155" s="77"/>
      <c r="NZQ155" s="77"/>
      <c r="NZR155" s="77"/>
      <c r="NZS155" s="77"/>
      <c r="NZT155" s="77"/>
      <c r="NZU155" s="77"/>
      <c r="NZV155" s="77"/>
      <c r="NZW155" s="77"/>
      <c r="NZX155" s="77"/>
      <c r="NZY155" s="77"/>
      <c r="NZZ155" s="77"/>
      <c r="OAA155" s="77"/>
      <c r="OAB155" s="77"/>
      <c r="OAC155" s="77"/>
      <c r="OAD155" s="77"/>
      <c r="OAE155" s="77"/>
      <c r="OAF155" s="77"/>
      <c r="OAG155" s="77"/>
      <c r="OAH155" s="77"/>
      <c r="OAI155" s="77"/>
      <c r="OAJ155" s="77"/>
      <c r="OAK155" s="77"/>
      <c r="OAL155" s="77"/>
      <c r="OAM155" s="77"/>
      <c r="OAN155" s="77"/>
      <c r="OAO155" s="77"/>
      <c r="OAP155" s="77"/>
      <c r="OAQ155" s="77"/>
      <c r="OAR155" s="77"/>
      <c r="OAS155" s="77"/>
      <c r="OAT155" s="77"/>
      <c r="OAU155" s="77"/>
      <c r="OAV155" s="77"/>
      <c r="OAW155" s="77"/>
      <c r="OAX155" s="77"/>
      <c r="OAY155" s="77"/>
      <c r="OAZ155" s="77"/>
      <c r="OBA155" s="77"/>
      <c r="OBB155" s="77"/>
      <c r="OBC155" s="77"/>
      <c r="OBD155" s="77"/>
      <c r="OBE155" s="77"/>
      <c r="OBF155" s="77"/>
      <c r="OBG155" s="77"/>
      <c r="OBH155" s="77"/>
      <c r="OBI155" s="77"/>
      <c r="OBJ155" s="77"/>
      <c r="OBK155" s="77"/>
      <c r="OBL155" s="77"/>
      <c r="OBM155" s="77"/>
      <c r="OBN155" s="77"/>
      <c r="OBO155" s="77"/>
      <c r="OBP155" s="77"/>
      <c r="OBQ155" s="77"/>
      <c r="OBR155" s="77"/>
      <c r="OBS155" s="77"/>
      <c r="OBT155" s="77"/>
      <c r="OBU155" s="77"/>
      <c r="OBV155" s="77"/>
      <c r="OBW155" s="77"/>
      <c r="OBX155" s="77"/>
      <c r="OBY155" s="77"/>
      <c r="OBZ155" s="77"/>
      <c r="OCA155" s="77"/>
      <c r="OCB155" s="77"/>
      <c r="OCC155" s="77"/>
      <c r="OCD155" s="77"/>
      <c r="OCE155" s="77"/>
      <c r="OCF155" s="77"/>
      <c r="OCG155" s="77"/>
      <c r="OCH155" s="77"/>
      <c r="OCI155" s="77"/>
      <c r="OCJ155" s="77"/>
      <c r="OCK155" s="77"/>
      <c r="OCL155" s="77"/>
      <c r="OCM155" s="77"/>
      <c r="OCN155" s="77"/>
      <c r="OCO155" s="77"/>
      <c r="OCP155" s="77"/>
      <c r="OCQ155" s="77"/>
      <c r="OCR155" s="77"/>
      <c r="OCS155" s="77"/>
      <c r="OCT155" s="77"/>
      <c r="OCU155" s="77"/>
      <c r="OCV155" s="77"/>
      <c r="OCW155" s="77"/>
      <c r="OCX155" s="77"/>
      <c r="OCY155" s="77"/>
      <c r="OCZ155" s="77"/>
      <c r="ODA155" s="77"/>
      <c r="ODB155" s="77"/>
      <c r="ODC155" s="77"/>
      <c r="ODD155" s="77"/>
      <c r="ODE155" s="77"/>
      <c r="ODF155" s="77"/>
      <c r="ODG155" s="77"/>
      <c r="ODH155" s="77"/>
      <c r="ODI155" s="77"/>
      <c r="ODJ155" s="77"/>
      <c r="ODK155" s="77"/>
      <c r="ODL155" s="77"/>
      <c r="ODM155" s="77"/>
      <c r="ODN155" s="77"/>
      <c r="ODO155" s="77"/>
      <c r="ODP155" s="77"/>
      <c r="ODQ155" s="77"/>
      <c r="ODR155" s="77"/>
      <c r="ODS155" s="77"/>
      <c r="ODT155" s="77"/>
      <c r="ODU155" s="77"/>
      <c r="ODV155" s="77"/>
      <c r="ODW155" s="77"/>
      <c r="ODX155" s="77"/>
      <c r="ODY155" s="77"/>
      <c r="ODZ155" s="77"/>
      <c r="OEA155" s="77"/>
      <c r="OEB155" s="77"/>
      <c r="OEC155" s="77"/>
      <c r="OED155" s="77"/>
      <c r="OEE155" s="77"/>
      <c r="OEF155" s="77"/>
      <c r="OEG155" s="77"/>
      <c r="OEH155" s="77"/>
      <c r="OEI155" s="77"/>
      <c r="OEJ155" s="77"/>
      <c r="OEK155" s="77"/>
      <c r="OEL155" s="77"/>
      <c r="OEM155" s="77"/>
      <c r="OEN155" s="77"/>
      <c r="OEO155" s="77"/>
      <c r="OEP155" s="77"/>
      <c r="OEQ155" s="77"/>
      <c r="OER155" s="77"/>
      <c r="OES155" s="77"/>
      <c r="OET155" s="77"/>
      <c r="OEU155" s="77"/>
      <c r="OEV155" s="77"/>
      <c r="OEW155" s="77"/>
      <c r="OEX155" s="77"/>
      <c r="OEY155" s="77"/>
      <c r="OEZ155" s="77"/>
      <c r="OFA155" s="77"/>
      <c r="OFB155" s="77"/>
      <c r="OFC155" s="77"/>
      <c r="OFD155" s="77"/>
      <c r="OFE155" s="77"/>
      <c r="OFF155" s="77"/>
      <c r="OFG155" s="77"/>
      <c r="OFH155" s="77"/>
      <c r="OFI155" s="77"/>
      <c r="OFJ155" s="77"/>
      <c r="OFK155" s="77"/>
      <c r="OFL155" s="77"/>
      <c r="OFM155" s="77"/>
      <c r="OFN155" s="77"/>
      <c r="OFO155" s="77"/>
      <c r="OFP155" s="77"/>
      <c r="OFQ155" s="77"/>
      <c r="OFR155" s="77"/>
      <c r="OFS155" s="77"/>
      <c r="OFT155" s="77"/>
      <c r="OFU155" s="77"/>
      <c r="OFV155" s="77"/>
      <c r="OFW155" s="77"/>
      <c r="OFX155" s="77"/>
      <c r="OFY155" s="77"/>
      <c r="OFZ155" s="77"/>
      <c r="OGA155" s="77"/>
      <c r="OGB155" s="77"/>
      <c r="OGC155" s="77"/>
      <c r="OGD155" s="77"/>
      <c r="OGE155" s="77"/>
      <c r="OGF155" s="77"/>
      <c r="OGG155" s="77"/>
      <c r="OGH155" s="77"/>
      <c r="OGI155" s="77"/>
      <c r="OGJ155" s="77"/>
      <c r="OGK155" s="77"/>
      <c r="OGL155" s="77"/>
      <c r="OGM155" s="77"/>
      <c r="OGN155" s="77"/>
      <c r="OGO155" s="77"/>
      <c r="OGP155" s="77"/>
      <c r="OGQ155" s="77"/>
      <c r="OGR155" s="77"/>
      <c r="OGS155" s="77"/>
      <c r="OGT155" s="77"/>
      <c r="OGU155" s="77"/>
      <c r="OGV155" s="77"/>
      <c r="OGW155" s="77"/>
      <c r="OGX155" s="77"/>
      <c r="OGY155" s="77"/>
      <c r="OGZ155" s="77"/>
      <c r="OHA155" s="77"/>
      <c r="OHB155" s="77"/>
      <c r="OHC155" s="77"/>
      <c r="OHD155" s="77"/>
      <c r="OHE155" s="77"/>
      <c r="OHF155" s="77"/>
      <c r="OHG155" s="77"/>
      <c r="OHH155" s="77"/>
      <c r="OHI155" s="77"/>
      <c r="OHJ155" s="77"/>
      <c r="OHK155" s="77"/>
      <c r="OHL155" s="77"/>
      <c r="OHM155" s="77"/>
      <c r="OHN155" s="77"/>
      <c r="OHO155" s="77"/>
      <c r="OHP155" s="77"/>
      <c r="OHQ155" s="77"/>
      <c r="OHR155" s="77"/>
      <c r="OHS155" s="77"/>
      <c r="OHT155" s="77"/>
      <c r="OHU155" s="77"/>
      <c r="OHV155" s="77"/>
      <c r="OHW155" s="77"/>
      <c r="OHX155" s="77"/>
      <c r="OHY155" s="77"/>
      <c r="OHZ155" s="77"/>
      <c r="OIA155" s="77"/>
      <c r="OIB155" s="77"/>
      <c r="OIC155" s="77"/>
      <c r="OID155" s="77"/>
      <c r="OIE155" s="77"/>
      <c r="OIF155" s="77"/>
      <c r="OIG155" s="77"/>
      <c r="OIH155" s="77"/>
      <c r="OII155" s="77"/>
      <c r="OIJ155" s="77"/>
      <c r="OIK155" s="77"/>
      <c r="OIL155" s="77"/>
      <c r="OIM155" s="77"/>
      <c r="OIN155" s="77"/>
      <c r="OIO155" s="77"/>
      <c r="OIP155" s="77"/>
      <c r="OIQ155" s="77"/>
      <c r="OIR155" s="77"/>
      <c r="OIS155" s="77"/>
      <c r="OIT155" s="77"/>
      <c r="OIU155" s="77"/>
      <c r="OIV155" s="77"/>
      <c r="OIW155" s="77"/>
      <c r="OIX155" s="77"/>
      <c r="OIY155" s="77"/>
      <c r="OIZ155" s="77"/>
      <c r="OJA155" s="77"/>
      <c r="OJB155" s="77"/>
      <c r="OJC155" s="77"/>
      <c r="OJD155" s="77"/>
      <c r="OJE155" s="77"/>
      <c r="OJF155" s="77"/>
      <c r="OJG155" s="77"/>
      <c r="OJH155" s="77"/>
      <c r="OJI155" s="77"/>
      <c r="OJJ155" s="77"/>
      <c r="OJK155" s="77"/>
      <c r="OJL155" s="77"/>
      <c r="OJM155" s="77"/>
      <c r="OJN155" s="77"/>
      <c r="OJO155" s="77"/>
      <c r="OJP155" s="77"/>
      <c r="OJQ155" s="77"/>
      <c r="OJR155" s="77"/>
      <c r="OJS155" s="77"/>
      <c r="OJT155" s="77"/>
      <c r="OJU155" s="77"/>
      <c r="OJV155" s="77"/>
      <c r="OJW155" s="77"/>
      <c r="OJX155" s="77"/>
      <c r="OJY155" s="77"/>
      <c r="OJZ155" s="77"/>
      <c r="OKA155" s="77"/>
      <c r="OKB155" s="77"/>
      <c r="OKC155" s="77"/>
      <c r="OKD155" s="77"/>
      <c r="OKE155" s="77"/>
      <c r="OKF155" s="77"/>
      <c r="OKG155" s="77"/>
      <c r="OKH155" s="77"/>
      <c r="OKI155" s="77"/>
      <c r="OKJ155" s="77"/>
      <c r="OKK155" s="77"/>
      <c r="OKL155" s="77"/>
      <c r="OKM155" s="77"/>
      <c r="OKN155" s="77"/>
      <c r="OKO155" s="77"/>
      <c r="OKP155" s="77"/>
      <c r="OKQ155" s="77"/>
      <c r="OKR155" s="77"/>
      <c r="OKS155" s="77"/>
      <c r="OKT155" s="77"/>
      <c r="OKU155" s="77"/>
      <c r="OKV155" s="77"/>
      <c r="OKW155" s="77"/>
      <c r="OKX155" s="77"/>
      <c r="OKY155" s="77"/>
      <c r="OKZ155" s="77"/>
      <c r="OLA155" s="77"/>
      <c r="OLB155" s="77"/>
      <c r="OLC155" s="77"/>
      <c r="OLD155" s="77"/>
      <c r="OLE155" s="77"/>
      <c r="OLF155" s="77"/>
      <c r="OLG155" s="77"/>
      <c r="OLH155" s="77"/>
      <c r="OLI155" s="77"/>
      <c r="OLJ155" s="77"/>
      <c r="OLK155" s="77"/>
      <c r="OLL155" s="77"/>
      <c r="OLM155" s="77"/>
      <c r="OLN155" s="77"/>
      <c r="OLO155" s="77"/>
      <c r="OLP155" s="77"/>
      <c r="OLQ155" s="77"/>
      <c r="OLR155" s="77"/>
      <c r="OLS155" s="77"/>
      <c r="OLT155" s="77"/>
      <c r="OLU155" s="77"/>
      <c r="OLV155" s="77"/>
      <c r="OLW155" s="77"/>
      <c r="OLX155" s="77"/>
      <c r="OLY155" s="77"/>
      <c r="OLZ155" s="77"/>
      <c r="OMA155" s="77"/>
      <c r="OMB155" s="77"/>
      <c r="OMC155" s="77"/>
      <c r="OMD155" s="77"/>
      <c r="OME155" s="77"/>
      <c r="OMF155" s="77"/>
      <c r="OMG155" s="77"/>
      <c r="OMH155" s="77"/>
      <c r="OMI155" s="77"/>
      <c r="OMJ155" s="77"/>
      <c r="OMK155" s="77"/>
      <c r="OML155" s="77"/>
      <c r="OMM155" s="77"/>
      <c r="OMN155" s="77"/>
      <c r="OMO155" s="77"/>
      <c r="OMP155" s="77"/>
      <c r="OMQ155" s="77"/>
      <c r="OMR155" s="77"/>
      <c r="OMS155" s="77"/>
      <c r="OMT155" s="77"/>
      <c r="OMU155" s="77"/>
      <c r="OMV155" s="77"/>
      <c r="OMW155" s="77"/>
      <c r="OMX155" s="77"/>
      <c r="OMY155" s="77"/>
      <c r="OMZ155" s="77"/>
      <c r="ONA155" s="77"/>
      <c r="ONB155" s="77"/>
      <c r="ONC155" s="77"/>
      <c r="OND155" s="77"/>
      <c r="ONE155" s="77"/>
      <c r="ONF155" s="77"/>
      <c r="ONG155" s="77"/>
      <c r="ONH155" s="77"/>
      <c r="ONI155" s="77"/>
      <c r="ONJ155" s="77"/>
      <c r="ONK155" s="77"/>
      <c r="ONL155" s="77"/>
      <c r="ONM155" s="77"/>
      <c r="ONN155" s="77"/>
      <c r="ONO155" s="77"/>
      <c r="ONP155" s="77"/>
      <c r="ONQ155" s="77"/>
      <c r="ONR155" s="77"/>
      <c r="ONS155" s="77"/>
      <c r="ONT155" s="77"/>
      <c r="ONU155" s="77"/>
      <c r="ONV155" s="77"/>
      <c r="ONW155" s="77"/>
      <c r="ONX155" s="77"/>
      <c r="ONY155" s="77"/>
      <c r="ONZ155" s="77"/>
      <c r="OOA155" s="77"/>
      <c r="OOB155" s="77"/>
      <c r="OOC155" s="77"/>
      <c r="OOD155" s="77"/>
      <c r="OOE155" s="77"/>
      <c r="OOF155" s="77"/>
      <c r="OOG155" s="77"/>
      <c r="OOH155" s="77"/>
      <c r="OOI155" s="77"/>
      <c r="OOJ155" s="77"/>
      <c r="OOK155" s="77"/>
      <c r="OOL155" s="77"/>
      <c r="OOM155" s="77"/>
      <c r="OON155" s="77"/>
      <c r="OOO155" s="77"/>
      <c r="OOP155" s="77"/>
      <c r="OOQ155" s="77"/>
      <c r="OOR155" s="77"/>
      <c r="OOS155" s="77"/>
      <c r="OOT155" s="77"/>
      <c r="OOU155" s="77"/>
      <c r="OOV155" s="77"/>
      <c r="OOW155" s="77"/>
      <c r="OOX155" s="77"/>
      <c r="OOY155" s="77"/>
      <c r="OOZ155" s="77"/>
      <c r="OPA155" s="77"/>
      <c r="OPB155" s="77"/>
      <c r="OPC155" s="77"/>
      <c r="OPD155" s="77"/>
      <c r="OPE155" s="77"/>
      <c r="OPF155" s="77"/>
      <c r="OPG155" s="77"/>
      <c r="OPH155" s="77"/>
      <c r="OPI155" s="77"/>
      <c r="OPJ155" s="77"/>
      <c r="OPK155" s="77"/>
      <c r="OPL155" s="77"/>
      <c r="OPM155" s="77"/>
      <c r="OPN155" s="77"/>
      <c r="OPO155" s="77"/>
      <c r="OPP155" s="77"/>
      <c r="OPQ155" s="77"/>
      <c r="OPR155" s="77"/>
      <c r="OPS155" s="77"/>
      <c r="OPT155" s="77"/>
      <c r="OPU155" s="77"/>
      <c r="OPV155" s="77"/>
      <c r="OPW155" s="77"/>
      <c r="OPX155" s="77"/>
      <c r="OPY155" s="77"/>
      <c r="OPZ155" s="77"/>
      <c r="OQA155" s="77"/>
      <c r="OQB155" s="77"/>
      <c r="OQC155" s="77"/>
      <c r="OQD155" s="77"/>
      <c r="OQE155" s="77"/>
      <c r="OQF155" s="77"/>
      <c r="OQG155" s="77"/>
      <c r="OQH155" s="77"/>
      <c r="OQI155" s="77"/>
      <c r="OQJ155" s="77"/>
      <c r="OQK155" s="77"/>
      <c r="OQL155" s="77"/>
      <c r="OQM155" s="77"/>
      <c r="OQN155" s="77"/>
      <c r="OQO155" s="77"/>
      <c r="OQP155" s="77"/>
      <c r="OQQ155" s="77"/>
      <c r="OQR155" s="77"/>
      <c r="OQS155" s="77"/>
      <c r="OQT155" s="77"/>
      <c r="OQU155" s="77"/>
      <c r="OQV155" s="77"/>
      <c r="OQW155" s="77"/>
      <c r="OQX155" s="77"/>
      <c r="OQY155" s="77"/>
      <c r="OQZ155" s="77"/>
      <c r="ORA155" s="77"/>
      <c r="ORB155" s="77"/>
      <c r="ORC155" s="77"/>
      <c r="ORD155" s="77"/>
      <c r="ORE155" s="77"/>
      <c r="ORF155" s="77"/>
      <c r="ORG155" s="77"/>
      <c r="ORH155" s="77"/>
      <c r="ORI155" s="77"/>
      <c r="ORJ155" s="77"/>
      <c r="ORK155" s="77"/>
      <c r="ORL155" s="77"/>
      <c r="ORM155" s="77"/>
      <c r="ORN155" s="77"/>
      <c r="ORO155" s="77"/>
      <c r="ORP155" s="77"/>
      <c r="ORQ155" s="77"/>
      <c r="ORR155" s="77"/>
      <c r="ORS155" s="77"/>
      <c r="ORT155" s="77"/>
      <c r="ORU155" s="77"/>
      <c r="ORV155" s="77"/>
      <c r="ORW155" s="77"/>
      <c r="ORX155" s="77"/>
      <c r="ORY155" s="77"/>
      <c r="ORZ155" s="77"/>
      <c r="OSA155" s="77"/>
      <c r="OSB155" s="77"/>
      <c r="OSC155" s="77"/>
      <c r="OSD155" s="77"/>
      <c r="OSE155" s="77"/>
      <c r="OSF155" s="77"/>
      <c r="OSG155" s="77"/>
      <c r="OSH155" s="77"/>
      <c r="OSI155" s="77"/>
      <c r="OSJ155" s="77"/>
      <c r="OSK155" s="77"/>
      <c r="OSL155" s="77"/>
      <c r="OSM155" s="77"/>
      <c r="OSN155" s="77"/>
      <c r="OSO155" s="77"/>
      <c r="OSP155" s="77"/>
      <c r="OSQ155" s="77"/>
      <c r="OSR155" s="77"/>
      <c r="OSS155" s="77"/>
      <c r="OST155" s="77"/>
      <c r="OSU155" s="77"/>
      <c r="OSV155" s="77"/>
      <c r="OSW155" s="77"/>
      <c r="OSX155" s="77"/>
      <c r="OSY155" s="77"/>
      <c r="OSZ155" s="77"/>
      <c r="OTA155" s="77"/>
      <c r="OTB155" s="77"/>
      <c r="OTC155" s="77"/>
      <c r="OTD155" s="77"/>
      <c r="OTE155" s="77"/>
      <c r="OTF155" s="77"/>
      <c r="OTG155" s="77"/>
      <c r="OTH155" s="77"/>
      <c r="OTI155" s="77"/>
      <c r="OTJ155" s="77"/>
      <c r="OTK155" s="77"/>
      <c r="OTL155" s="77"/>
      <c r="OTM155" s="77"/>
      <c r="OTN155" s="77"/>
      <c r="OTO155" s="77"/>
      <c r="OTP155" s="77"/>
      <c r="OTQ155" s="77"/>
      <c r="OTR155" s="77"/>
      <c r="OTS155" s="77"/>
      <c r="OTT155" s="77"/>
      <c r="OTU155" s="77"/>
      <c r="OTV155" s="77"/>
      <c r="OTW155" s="77"/>
      <c r="OTX155" s="77"/>
      <c r="OTY155" s="77"/>
      <c r="OTZ155" s="77"/>
      <c r="OUA155" s="77"/>
      <c r="OUB155" s="77"/>
      <c r="OUC155" s="77"/>
      <c r="OUD155" s="77"/>
      <c r="OUE155" s="77"/>
      <c r="OUF155" s="77"/>
      <c r="OUG155" s="77"/>
      <c r="OUH155" s="77"/>
      <c r="OUI155" s="77"/>
      <c r="OUJ155" s="77"/>
      <c r="OUK155" s="77"/>
      <c r="OUL155" s="77"/>
      <c r="OUM155" s="77"/>
      <c r="OUN155" s="77"/>
      <c r="OUO155" s="77"/>
      <c r="OUP155" s="77"/>
      <c r="OUQ155" s="77"/>
      <c r="OUR155" s="77"/>
      <c r="OUS155" s="77"/>
      <c r="OUT155" s="77"/>
      <c r="OUU155" s="77"/>
      <c r="OUV155" s="77"/>
      <c r="OUW155" s="77"/>
      <c r="OUX155" s="77"/>
      <c r="OUY155" s="77"/>
      <c r="OUZ155" s="77"/>
      <c r="OVA155" s="77"/>
      <c r="OVB155" s="77"/>
      <c r="OVC155" s="77"/>
      <c r="OVD155" s="77"/>
      <c r="OVE155" s="77"/>
      <c r="OVF155" s="77"/>
      <c r="OVG155" s="77"/>
      <c r="OVH155" s="77"/>
      <c r="OVI155" s="77"/>
      <c r="OVJ155" s="77"/>
      <c r="OVK155" s="77"/>
      <c r="OVL155" s="77"/>
      <c r="OVM155" s="77"/>
      <c r="OVN155" s="77"/>
      <c r="OVO155" s="77"/>
      <c r="OVP155" s="77"/>
      <c r="OVQ155" s="77"/>
      <c r="OVR155" s="77"/>
      <c r="OVS155" s="77"/>
      <c r="OVT155" s="77"/>
      <c r="OVU155" s="77"/>
      <c r="OVV155" s="77"/>
      <c r="OVW155" s="77"/>
      <c r="OVX155" s="77"/>
      <c r="OVY155" s="77"/>
      <c r="OVZ155" s="77"/>
      <c r="OWA155" s="77"/>
      <c r="OWB155" s="77"/>
      <c r="OWC155" s="77"/>
      <c r="OWD155" s="77"/>
      <c r="OWE155" s="77"/>
      <c r="OWF155" s="77"/>
      <c r="OWG155" s="77"/>
      <c r="OWH155" s="77"/>
      <c r="OWI155" s="77"/>
      <c r="OWJ155" s="77"/>
      <c r="OWK155" s="77"/>
      <c r="OWL155" s="77"/>
      <c r="OWM155" s="77"/>
      <c r="OWN155" s="77"/>
      <c r="OWO155" s="77"/>
      <c r="OWP155" s="77"/>
      <c r="OWQ155" s="77"/>
      <c r="OWR155" s="77"/>
      <c r="OWS155" s="77"/>
      <c r="OWT155" s="77"/>
      <c r="OWU155" s="77"/>
      <c r="OWV155" s="77"/>
      <c r="OWW155" s="77"/>
      <c r="OWX155" s="77"/>
      <c r="OWY155" s="77"/>
      <c r="OWZ155" s="77"/>
      <c r="OXA155" s="77"/>
      <c r="OXB155" s="77"/>
      <c r="OXC155" s="77"/>
      <c r="OXD155" s="77"/>
      <c r="OXE155" s="77"/>
      <c r="OXF155" s="77"/>
      <c r="OXG155" s="77"/>
      <c r="OXH155" s="77"/>
      <c r="OXI155" s="77"/>
      <c r="OXJ155" s="77"/>
      <c r="OXK155" s="77"/>
      <c r="OXL155" s="77"/>
      <c r="OXM155" s="77"/>
      <c r="OXN155" s="77"/>
      <c r="OXO155" s="77"/>
      <c r="OXP155" s="77"/>
      <c r="OXQ155" s="77"/>
      <c r="OXR155" s="77"/>
      <c r="OXS155" s="77"/>
      <c r="OXT155" s="77"/>
      <c r="OXU155" s="77"/>
      <c r="OXV155" s="77"/>
      <c r="OXW155" s="77"/>
      <c r="OXX155" s="77"/>
      <c r="OXY155" s="77"/>
      <c r="OXZ155" s="77"/>
      <c r="OYA155" s="77"/>
      <c r="OYB155" s="77"/>
      <c r="OYC155" s="77"/>
      <c r="OYD155" s="77"/>
      <c r="OYE155" s="77"/>
      <c r="OYF155" s="77"/>
      <c r="OYG155" s="77"/>
      <c r="OYH155" s="77"/>
      <c r="OYI155" s="77"/>
      <c r="OYJ155" s="77"/>
      <c r="OYK155" s="77"/>
      <c r="OYL155" s="77"/>
      <c r="OYM155" s="77"/>
      <c r="OYN155" s="77"/>
      <c r="OYO155" s="77"/>
      <c r="OYP155" s="77"/>
      <c r="OYQ155" s="77"/>
      <c r="OYR155" s="77"/>
      <c r="OYS155" s="77"/>
      <c r="OYT155" s="77"/>
      <c r="OYU155" s="77"/>
      <c r="OYV155" s="77"/>
      <c r="OYW155" s="77"/>
      <c r="OYX155" s="77"/>
      <c r="OYY155" s="77"/>
      <c r="OYZ155" s="77"/>
      <c r="OZA155" s="77"/>
      <c r="OZB155" s="77"/>
      <c r="OZC155" s="77"/>
      <c r="OZD155" s="77"/>
      <c r="OZE155" s="77"/>
      <c r="OZF155" s="77"/>
      <c r="OZG155" s="77"/>
      <c r="OZH155" s="77"/>
      <c r="OZI155" s="77"/>
      <c r="OZJ155" s="77"/>
      <c r="OZK155" s="77"/>
      <c r="OZL155" s="77"/>
      <c r="OZM155" s="77"/>
      <c r="OZN155" s="77"/>
      <c r="OZO155" s="77"/>
      <c r="OZP155" s="77"/>
      <c r="OZQ155" s="77"/>
      <c r="OZR155" s="77"/>
      <c r="OZS155" s="77"/>
      <c r="OZT155" s="77"/>
      <c r="OZU155" s="77"/>
      <c r="OZV155" s="77"/>
      <c r="OZW155" s="77"/>
      <c r="OZX155" s="77"/>
      <c r="OZY155" s="77"/>
      <c r="OZZ155" s="77"/>
      <c r="PAA155" s="77"/>
      <c r="PAB155" s="77"/>
      <c r="PAC155" s="77"/>
      <c r="PAD155" s="77"/>
      <c r="PAE155" s="77"/>
      <c r="PAF155" s="77"/>
      <c r="PAG155" s="77"/>
      <c r="PAH155" s="77"/>
      <c r="PAI155" s="77"/>
      <c r="PAJ155" s="77"/>
      <c r="PAK155" s="77"/>
      <c r="PAL155" s="77"/>
      <c r="PAM155" s="77"/>
      <c r="PAN155" s="77"/>
      <c r="PAO155" s="77"/>
      <c r="PAP155" s="77"/>
      <c r="PAQ155" s="77"/>
      <c r="PAR155" s="77"/>
      <c r="PAS155" s="77"/>
      <c r="PAT155" s="77"/>
      <c r="PAU155" s="77"/>
      <c r="PAV155" s="77"/>
      <c r="PAW155" s="77"/>
      <c r="PAX155" s="77"/>
      <c r="PAY155" s="77"/>
      <c r="PAZ155" s="77"/>
      <c r="PBA155" s="77"/>
      <c r="PBB155" s="77"/>
      <c r="PBC155" s="77"/>
      <c r="PBD155" s="77"/>
      <c r="PBE155" s="77"/>
      <c r="PBF155" s="77"/>
      <c r="PBG155" s="77"/>
      <c r="PBH155" s="77"/>
      <c r="PBI155" s="77"/>
      <c r="PBJ155" s="77"/>
      <c r="PBK155" s="77"/>
      <c r="PBL155" s="77"/>
      <c r="PBM155" s="77"/>
      <c r="PBN155" s="77"/>
      <c r="PBO155" s="77"/>
      <c r="PBP155" s="77"/>
      <c r="PBQ155" s="77"/>
      <c r="PBR155" s="77"/>
      <c r="PBS155" s="77"/>
      <c r="PBT155" s="77"/>
      <c r="PBU155" s="77"/>
      <c r="PBV155" s="77"/>
      <c r="PBW155" s="77"/>
      <c r="PBX155" s="77"/>
      <c r="PBY155" s="77"/>
      <c r="PBZ155" s="77"/>
      <c r="PCA155" s="77"/>
      <c r="PCB155" s="77"/>
      <c r="PCC155" s="77"/>
      <c r="PCD155" s="77"/>
      <c r="PCE155" s="77"/>
      <c r="PCF155" s="77"/>
      <c r="PCG155" s="77"/>
      <c r="PCH155" s="77"/>
      <c r="PCI155" s="77"/>
      <c r="PCJ155" s="77"/>
      <c r="PCK155" s="77"/>
      <c r="PCL155" s="77"/>
      <c r="PCM155" s="77"/>
      <c r="PCN155" s="77"/>
      <c r="PCO155" s="77"/>
      <c r="PCP155" s="77"/>
      <c r="PCQ155" s="77"/>
      <c r="PCR155" s="77"/>
      <c r="PCS155" s="77"/>
      <c r="PCT155" s="77"/>
      <c r="PCU155" s="77"/>
      <c r="PCV155" s="77"/>
      <c r="PCW155" s="77"/>
      <c r="PCX155" s="77"/>
      <c r="PCY155" s="77"/>
      <c r="PCZ155" s="77"/>
      <c r="PDA155" s="77"/>
      <c r="PDB155" s="77"/>
      <c r="PDC155" s="77"/>
      <c r="PDD155" s="77"/>
      <c r="PDE155" s="77"/>
      <c r="PDF155" s="77"/>
      <c r="PDG155" s="77"/>
      <c r="PDH155" s="77"/>
      <c r="PDI155" s="77"/>
      <c r="PDJ155" s="77"/>
      <c r="PDK155" s="77"/>
      <c r="PDL155" s="77"/>
      <c r="PDM155" s="77"/>
      <c r="PDN155" s="77"/>
      <c r="PDO155" s="77"/>
      <c r="PDP155" s="77"/>
      <c r="PDQ155" s="77"/>
      <c r="PDR155" s="77"/>
      <c r="PDS155" s="77"/>
      <c r="PDT155" s="77"/>
      <c r="PDU155" s="77"/>
      <c r="PDV155" s="77"/>
      <c r="PDW155" s="77"/>
      <c r="PDX155" s="77"/>
      <c r="PDY155" s="77"/>
      <c r="PDZ155" s="77"/>
      <c r="PEA155" s="77"/>
      <c r="PEB155" s="77"/>
      <c r="PEC155" s="77"/>
      <c r="PED155" s="77"/>
      <c r="PEE155" s="77"/>
      <c r="PEF155" s="77"/>
      <c r="PEG155" s="77"/>
      <c r="PEH155" s="77"/>
      <c r="PEI155" s="77"/>
      <c r="PEJ155" s="77"/>
      <c r="PEK155" s="77"/>
      <c r="PEL155" s="77"/>
      <c r="PEM155" s="77"/>
      <c r="PEN155" s="77"/>
      <c r="PEO155" s="77"/>
      <c r="PEP155" s="77"/>
      <c r="PEQ155" s="77"/>
      <c r="PER155" s="77"/>
      <c r="PES155" s="77"/>
      <c r="PET155" s="77"/>
      <c r="PEU155" s="77"/>
      <c r="PEV155" s="77"/>
      <c r="PEW155" s="77"/>
      <c r="PEX155" s="77"/>
      <c r="PEY155" s="77"/>
      <c r="PEZ155" s="77"/>
      <c r="PFA155" s="77"/>
      <c r="PFB155" s="77"/>
      <c r="PFC155" s="77"/>
      <c r="PFD155" s="77"/>
      <c r="PFE155" s="77"/>
      <c r="PFF155" s="77"/>
      <c r="PFG155" s="77"/>
      <c r="PFH155" s="77"/>
      <c r="PFI155" s="77"/>
      <c r="PFJ155" s="77"/>
      <c r="PFK155" s="77"/>
      <c r="PFL155" s="77"/>
      <c r="PFM155" s="77"/>
      <c r="PFN155" s="77"/>
      <c r="PFO155" s="77"/>
      <c r="PFP155" s="77"/>
      <c r="PFQ155" s="77"/>
      <c r="PFR155" s="77"/>
      <c r="PFS155" s="77"/>
      <c r="PFT155" s="77"/>
      <c r="PFU155" s="77"/>
      <c r="PFV155" s="77"/>
      <c r="PFW155" s="77"/>
      <c r="PFX155" s="77"/>
      <c r="PFY155" s="77"/>
      <c r="PFZ155" s="77"/>
      <c r="PGA155" s="77"/>
      <c r="PGB155" s="77"/>
      <c r="PGC155" s="77"/>
      <c r="PGD155" s="77"/>
      <c r="PGE155" s="77"/>
      <c r="PGF155" s="77"/>
      <c r="PGG155" s="77"/>
      <c r="PGH155" s="77"/>
      <c r="PGI155" s="77"/>
      <c r="PGJ155" s="77"/>
      <c r="PGK155" s="77"/>
      <c r="PGL155" s="77"/>
      <c r="PGM155" s="77"/>
      <c r="PGN155" s="77"/>
      <c r="PGO155" s="77"/>
      <c r="PGP155" s="77"/>
      <c r="PGQ155" s="77"/>
      <c r="PGR155" s="77"/>
      <c r="PGS155" s="77"/>
      <c r="PGT155" s="77"/>
      <c r="PGU155" s="77"/>
      <c r="PGV155" s="77"/>
      <c r="PGW155" s="77"/>
      <c r="PGX155" s="77"/>
      <c r="PGY155" s="77"/>
      <c r="PGZ155" s="77"/>
      <c r="PHA155" s="77"/>
      <c r="PHB155" s="77"/>
      <c r="PHC155" s="77"/>
      <c r="PHD155" s="77"/>
      <c r="PHE155" s="77"/>
      <c r="PHF155" s="77"/>
      <c r="PHG155" s="77"/>
      <c r="PHH155" s="77"/>
      <c r="PHI155" s="77"/>
      <c r="PHJ155" s="77"/>
      <c r="PHK155" s="77"/>
      <c r="PHL155" s="77"/>
      <c r="PHM155" s="77"/>
      <c r="PHN155" s="77"/>
      <c r="PHO155" s="77"/>
      <c r="PHP155" s="77"/>
      <c r="PHQ155" s="77"/>
      <c r="PHR155" s="77"/>
      <c r="PHS155" s="77"/>
      <c r="PHT155" s="77"/>
      <c r="PHU155" s="77"/>
      <c r="PHV155" s="77"/>
      <c r="PHW155" s="77"/>
      <c r="PHX155" s="77"/>
      <c r="PHY155" s="77"/>
      <c r="PHZ155" s="77"/>
      <c r="PIA155" s="77"/>
      <c r="PIB155" s="77"/>
      <c r="PIC155" s="77"/>
      <c r="PID155" s="77"/>
      <c r="PIE155" s="77"/>
      <c r="PIF155" s="77"/>
      <c r="PIG155" s="77"/>
      <c r="PIH155" s="77"/>
      <c r="PII155" s="77"/>
      <c r="PIJ155" s="77"/>
      <c r="PIK155" s="77"/>
      <c r="PIL155" s="77"/>
      <c r="PIM155" s="77"/>
      <c r="PIN155" s="77"/>
      <c r="PIO155" s="77"/>
      <c r="PIP155" s="77"/>
      <c r="PIQ155" s="77"/>
      <c r="PIR155" s="77"/>
      <c r="PIS155" s="77"/>
      <c r="PIT155" s="77"/>
      <c r="PIU155" s="77"/>
      <c r="PIV155" s="77"/>
      <c r="PIW155" s="77"/>
      <c r="PIX155" s="77"/>
      <c r="PIY155" s="77"/>
      <c r="PIZ155" s="77"/>
      <c r="PJA155" s="77"/>
      <c r="PJB155" s="77"/>
      <c r="PJC155" s="77"/>
      <c r="PJD155" s="77"/>
      <c r="PJE155" s="77"/>
      <c r="PJF155" s="77"/>
      <c r="PJG155" s="77"/>
      <c r="PJH155" s="77"/>
      <c r="PJI155" s="77"/>
      <c r="PJJ155" s="77"/>
      <c r="PJK155" s="77"/>
      <c r="PJL155" s="77"/>
      <c r="PJM155" s="77"/>
      <c r="PJN155" s="77"/>
      <c r="PJO155" s="77"/>
      <c r="PJP155" s="77"/>
      <c r="PJQ155" s="77"/>
      <c r="PJR155" s="77"/>
      <c r="PJS155" s="77"/>
      <c r="PJT155" s="77"/>
      <c r="PJU155" s="77"/>
      <c r="PJV155" s="77"/>
      <c r="PJW155" s="77"/>
      <c r="PJX155" s="77"/>
      <c r="PJY155" s="77"/>
      <c r="PJZ155" s="77"/>
      <c r="PKA155" s="77"/>
      <c r="PKB155" s="77"/>
      <c r="PKC155" s="77"/>
      <c r="PKD155" s="77"/>
      <c r="PKE155" s="77"/>
      <c r="PKF155" s="77"/>
      <c r="PKG155" s="77"/>
      <c r="PKH155" s="77"/>
      <c r="PKI155" s="77"/>
      <c r="PKJ155" s="77"/>
      <c r="PKK155" s="77"/>
      <c r="PKL155" s="77"/>
      <c r="PKM155" s="77"/>
      <c r="PKN155" s="77"/>
      <c r="PKO155" s="77"/>
      <c r="PKP155" s="77"/>
      <c r="PKQ155" s="77"/>
      <c r="PKR155" s="77"/>
      <c r="PKS155" s="77"/>
      <c r="PKT155" s="77"/>
      <c r="PKU155" s="77"/>
      <c r="PKV155" s="77"/>
      <c r="PKW155" s="77"/>
      <c r="PKX155" s="77"/>
      <c r="PKY155" s="77"/>
      <c r="PKZ155" s="77"/>
      <c r="PLA155" s="77"/>
      <c r="PLB155" s="77"/>
      <c r="PLC155" s="77"/>
      <c r="PLD155" s="77"/>
      <c r="PLE155" s="77"/>
      <c r="PLF155" s="77"/>
      <c r="PLG155" s="77"/>
      <c r="PLH155" s="77"/>
      <c r="PLI155" s="77"/>
      <c r="PLJ155" s="77"/>
      <c r="PLK155" s="77"/>
      <c r="PLL155" s="77"/>
      <c r="PLM155" s="77"/>
      <c r="PLN155" s="77"/>
      <c r="PLO155" s="77"/>
      <c r="PLP155" s="77"/>
      <c r="PLQ155" s="77"/>
      <c r="PLR155" s="77"/>
      <c r="PLS155" s="77"/>
      <c r="PLT155" s="77"/>
      <c r="PLU155" s="77"/>
      <c r="PLV155" s="77"/>
      <c r="PLW155" s="77"/>
      <c r="PLX155" s="77"/>
      <c r="PLY155" s="77"/>
      <c r="PLZ155" s="77"/>
      <c r="PMA155" s="77"/>
      <c r="PMB155" s="77"/>
      <c r="PMC155" s="77"/>
      <c r="PMD155" s="77"/>
      <c r="PME155" s="77"/>
      <c r="PMF155" s="77"/>
      <c r="PMG155" s="77"/>
      <c r="PMH155" s="77"/>
      <c r="PMI155" s="77"/>
      <c r="PMJ155" s="77"/>
      <c r="PMK155" s="77"/>
      <c r="PML155" s="77"/>
      <c r="PMM155" s="77"/>
      <c r="PMN155" s="77"/>
      <c r="PMO155" s="77"/>
      <c r="PMP155" s="77"/>
      <c r="PMQ155" s="77"/>
      <c r="PMR155" s="77"/>
      <c r="PMS155" s="77"/>
      <c r="PMT155" s="77"/>
      <c r="PMU155" s="77"/>
      <c r="PMV155" s="77"/>
      <c r="PMW155" s="77"/>
      <c r="PMX155" s="77"/>
      <c r="PMY155" s="77"/>
      <c r="PMZ155" s="77"/>
      <c r="PNA155" s="77"/>
      <c r="PNB155" s="77"/>
      <c r="PNC155" s="77"/>
      <c r="PND155" s="77"/>
      <c r="PNE155" s="77"/>
      <c r="PNF155" s="77"/>
      <c r="PNG155" s="77"/>
      <c r="PNH155" s="77"/>
      <c r="PNI155" s="77"/>
      <c r="PNJ155" s="77"/>
      <c r="PNK155" s="77"/>
      <c r="PNL155" s="77"/>
      <c r="PNM155" s="77"/>
      <c r="PNN155" s="77"/>
      <c r="PNO155" s="77"/>
      <c r="PNP155" s="77"/>
      <c r="PNQ155" s="77"/>
      <c r="PNR155" s="77"/>
      <c r="PNS155" s="77"/>
      <c r="PNT155" s="77"/>
      <c r="PNU155" s="77"/>
      <c r="PNV155" s="77"/>
      <c r="PNW155" s="77"/>
      <c r="PNX155" s="77"/>
      <c r="PNY155" s="77"/>
      <c r="PNZ155" s="77"/>
      <c r="POA155" s="77"/>
      <c r="POB155" s="77"/>
      <c r="POC155" s="77"/>
      <c r="POD155" s="77"/>
      <c r="POE155" s="77"/>
      <c r="POF155" s="77"/>
      <c r="POG155" s="77"/>
      <c r="POH155" s="77"/>
      <c r="POI155" s="77"/>
      <c r="POJ155" s="77"/>
      <c r="POK155" s="77"/>
      <c r="POL155" s="77"/>
      <c r="POM155" s="77"/>
      <c r="PON155" s="77"/>
      <c r="POO155" s="77"/>
      <c r="POP155" s="77"/>
      <c r="POQ155" s="77"/>
      <c r="POR155" s="77"/>
      <c r="POS155" s="77"/>
      <c r="POT155" s="77"/>
      <c r="POU155" s="77"/>
      <c r="POV155" s="77"/>
      <c r="POW155" s="77"/>
      <c r="POX155" s="77"/>
      <c r="POY155" s="77"/>
      <c r="POZ155" s="77"/>
      <c r="PPA155" s="77"/>
      <c r="PPB155" s="77"/>
      <c r="PPC155" s="77"/>
      <c r="PPD155" s="77"/>
      <c r="PPE155" s="77"/>
      <c r="PPF155" s="77"/>
      <c r="PPG155" s="77"/>
      <c r="PPH155" s="77"/>
      <c r="PPI155" s="77"/>
      <c r="PPJ155" s="77"/>
      <c r="PPK155" s="77"/>
      <c r="PPL155" s="77"/>
      <c r="PPM155" s="77"/>
      <c r="PPN155" s="77"/>
      <c r="PPO155" s="77"/>
      <c r="PPP155" s="77"/>
      <c r="PPQ155" s="77"/>
      <c r="PPR155" s="77"/>
      <c r="PPS155" s="77"/>
      <c r="PPT155" s="77"/>
      <c r="PPU155" s="77"/>
      <c r="PPV155" s="77"/>
      <c r="PPW155" s="77"/>
      <c r="PPX155" s="77"/>
      <c r="PPY155" s="77"/>
      <c r="PPZ155" s="77"/>
      <c r="PQA155" s="77"/>
      <c r="PQB155" s="77"/>
      <c r="PQC155" s="77"/>
      <c r="PQD155" s="77"/>
      <c r="PQE155" s="77"/>
      <c r="PQF155" s="77"/>
      <c r="PQG155" s="77"/>
      <c r="PQH155" s="77"/>
      <c r="PQI155" s="77"/>
      <c r="PQJ155" s="77"/>
      <c r="PQK155" s="77"/>
      <c r="PQL155" s="77"/>
      <c r="PQM155" s="77"/>
      <c r="PQN155" s="77"/>
      <c r="PQO155" s="77"/>
      <c r="PQP155" s="77"/>
      <c r="PQQ155" s="77"/>
      <c r="PQR155" s="77"/>
      <c r="PQS155" s="77"/>
      <c r="PQT155" s="77"/>
      <c r="PQU155" s="77"/>
      <c r="PQV155" s="77"/>
      <c r="PQW155" s="77"/>
      <c r="PQX155" s="77"/>
      <c r="PQY155" s="77"/>
      <c r="PQZ155" s="77"/>
      <c r="PRA155" s="77"/>
      <c r="PRB155" s="77"/>
      <c r="PRC155" s="77"/>
      <c r="PRD155" s="77"/>
      <c r="PRE155" s="77"/>
      <c r="PRF155" s="77"/>
      <c r="PRG155" s="77"/>
      <c r="PRH155" s="77"/>
      <c r="PRI155" s="77"/>
      <c r="PRJ155" s="77"/>
      <c r="PRK155" s="77"/>
      <c r="PRL155" s="77"/>
      <c r="PRM155" s="77"/>
      <c r="PRN155" s="77"/>
      <c r="PRO155" s="77"/>
      <c r="PRP155" s="77"/>
      <c r="PRQ155" s="77"/>
      <c r="PRR155" s="77"/>
      <c r="PRS155" s="77"/>
      <c r="PRT155" s="77"/>
      <c r="PRU155" s="77"/>
      <c r="PRV155" s="77"/>
      <c r="PRW155" s="77"/>
      <c r="PRX155" s="77"/>
      <c r="PRY155" s="77"/>
      <c r="PRZ155" s="77"/>
      <c r="PSA155" s="77"/>
      <c r="PSB155" s="77"/>
      <c r="PSC155" s="77"/>
      <c r="PSD155" s="77"/>
      <c r="PSE155" s="77"/>
      <c r="PSF155" s="77"/>
      <c r="PSG155" s="77"/>
      <c r="PSH155" s="77"/>
      <c r="PSI155" s="77"/>
      <c r="PSJ155" s="77"/>
      <c r="PSK155" s="77"/>
      <c r="PSL155" s="77"/>
      <c r="PSM155" s="77"/>
      <c r="PSN155" s="77"/>
      <c r="PSO155" s="77"/>
      <c r="PSP155" s="77"/>
      <c r="PSQ155" s="77"/>
      <c r="PSR155" s="77"/>
      <c r="PSS155" s="77"/>
      <c r="PST155" s="77"/>
      <c r="PSU155" s="77"/>
      <c r="PSV155" s="77"/>
      <c r="PSW155" s="77"/>
      <c r="PSX155" s="77"/>
      <c r="PSY155" s="77"/>
      <c r="PSZ155" s="77"/>
      <c r="PTA155" s="77"/>
      <c r="PTB155" s="77"/>
      <c r="PTC155" s="77"/>
      <c r="PTD155" s="77"/>
      <c r="PTE155" s="77"/>
      <c r="PTF155" s="77"/>
      <c r="PTG155" s="77"/>
      <c r="PTH155" s="77"/>
      <c r="PTI155" s="77"/>
      <c r="PTJ155" s="77"/>
      <c r="PTK155" s="77"/>
      <c r="PTL155" s="77"/>
      <c r="PTM155" s="77"/>
      <c r="PTN155" s="77"/>
      <c r="PTO155" s="77"/>
      <c r="PTP155" s="77"/>
      <c r="PTQ155" s="77"/>
      <c r="PTR155" s="77"/>
      <c r="PTS155" s="77"/>
      <c r="PTT155" s="77"/>
      <c r="PTU155" s="77"/>
      <c r="PTV155" s="77"/>
      <c r="PTW155" s="77"/>
      <c r="PTX155" s="77"/>
      <c r="PTY155" s="77"/>
      <c r="PTZ155" s="77"/>
      <c r="PUA155" s="77"/>
      <c r="PUB155" s="77"/>
      <c r="PUC155" s="77"/>
      <c r="PUD155" s="77"/>
      <c r="PUE155" s="77"/>
      <c r="PUF155" s="77"/>
      <c r="PUG155" s="77"/>
      <c r="PUH155" s="77"/>
      <c r="PUI155" s="77"/>
      <c r="PUJ155" s="77"/>
      <c r="PUK155" s="77"/>
      <c r="PUL155" s="77"/>
      <c r="PUM155" s="77"/>
      <c r="PUN155" s="77"/>
      <c r="PUO155" s="77"/>
      <c r="PUP155" s="77"/>
      <c r="PUQ155" s="77"/>
      <c r="PUR155" s="77"/>
      <c r="PUS155" s="77"/>
      <c r="PUT155" s="77"/>
      <c r="PUU155" s="77"/>
      <c r="PUV155" s="77"/>
      <c r="PUW155" s="77"/>
      <c r="PUX155" s="77"/>
      <c r="PUY155" s="77"/>
      <c r="PUZ155" s="77"/>
      <c r="PVA155" s="77"/>
      <c r="PVB155" s="77"/>
      <c r="PVC155" s="77"/>
      <c r="PVD155" s="77"/>
      <c r="PVE155" s="77"/>
      <c r="PVF155" s="77"/>
      <c r="PVG155" s="77"/>
      <c r="PVH155" s="77"/>
      <c r="PVI155" s="77"/>
      <c r="PVJ155" s="77"/>
      <c r="PVK155" s="77"/>
      <c r="PVL155" s="77"/>
      <c r="PVM155" s="77"/>
      <c r="PVN155" s="77"/>
      <c r="PVO155" s="77"/>
      <c r="PVP155" s="77"/>
      <c r="PVQ155" s="77"/>
      <c r="PVR155" s="77"/>
      <c r="PVS155" s="77"/>
      <c r="PVT155" s="77"/>
      <c r="PVU155" s="77"/>
      <c r="PVV155" s="77"/>
      <c r="PVW155" s="77"/>
      <c r="PVX155" s="77"/>
      <c r="PVY155" s="77"/>
      <c r="PVZ155" s="77"/>
      <c r="PWA155" s="77"/>
      <c r="PWB155" s="77"/>
      <c r="PWC155" s="77"/>
      <c r="PWD155" s="77"/>
      <c r="PWE155" s="77"/>
      <c r="PWF155" s="77"/>
      <c r="PWG155" s="77"/>
      <c r="PWH155" s="77"/>
      <c r="PWI155" s="77"/>
      <c r="PWJ155" s="77"/>
      <c r="PWK155" s="77"/>
      <c r="PWL155" s="77"/>
      <c r="PWM155" s="77"/>
      <c r="PWN155" s="77"/>
      <c r="PWO155" s="77"/>
      <c r="PWP155" s="77"/>
      <c r="PWQ155" s="77"/>
      <c r="PWR155" s="77"/>
      <c r="PWS155" s="77"/>
      <c r="PWT155" s="77"/>
      <c r="PWU155" s="77"/>
      <c r="PWV155" s="77"/>
      <c r="PWW155" s="77"/>
      <c r="PWX155" s="77"/>
      <c r="PWY155" s="77"/>
      <c r="PWZ155" s="77"/>
      <c r="PXA155" s="77"/>
      <c r="PXB155" s="77"/>
      <c r="PXC155" s="77"/>
      <c r="PXD155" s="77"/>
      <c r="PXE155" s="77"/>
      <c r="PXF155" s="77"/>
      <c r="PXG155" s="77"/>
      <c r="PXH155" s="77"/>
      <c r="PXI155" s="77"/>
      <c r="PXJ155" s="77"/>
      <c r="PXK155" s="77"/>
      <c r="PXL155" s="77"/>
      <c r="PXM155" s="77"/>
      <c r="PXN155" s="77"/>
      <c r="PXO155" s="77"/>
      <c r="PXP155" s="77"/>
      <c r="PXQ155" s="77"/>
      <c r="PXR155" s="77"/>
      <c r="PXS155" s="77"/>
      <c r="PXT155" s="77"/>
      <c r="PXU155" s="77"/>
      <c r="PXV155" s="77"/>
      <c r="PXW155" s="77"/>
      <c r="PXX155" s="77"/>
      <c r="PXY155" s="77"/>
      <c r="PXZ155" s="77"/>
      <c r="PYA155" s="77"/>
      <c r="PYB155" s="77"/>
      <c r="PYC155" s="77"/>
      <c r="PYD155" s="77"/>
      <c r="PYE155" s="77"/>
      <c r="PYF155" s="77"/>
      <c r="PYG155" s="77"/>
      <c r="PYH155" s="77"/>
      <c r="PYI155" s="77"/>
      <c r="PYJ155" s="77"/>
      <c r="PYK155" s="77"/>
      <c r="PYL155" s="77"/>
      <c r="PYM155" s="77"/>
      <c r="PYN155" s="77"/>
      <c r="PYO155" s="77"/>
      <c r="PYP155" s="77"/>
      <c r="PYQ155" s="77"/>
      <c r="PYR155" s="77"/>
      <c r="PYS155" s="77"/>
      <c r="PYT155" s="77"/>
      <c r="PYU155" s="77"/>
      <c r="PYV155" s="77"/>
      <c r="PYW155" s="77"/>
      <c r="PYX155" s="77"/>
      <c r="PYY155" s="77"/>
      <c r="PYZ155" s="77"/>
      <c r="PZA155" s="77"/>
      <c r="PZB155" s="77"/>
      <c r="PZC155" s="77"/>
      <c r="PZD155" s="77"/>
      <c r="PZE155" s="77"/>
      <c r="PZF155" s="77"/>
      <c r="PZG155" s="77"/>
      <c r="PZH155" s="77"/>
      <c r="PZI155" s="77"/>
      <c r="PZJ155" s="77"/>
      <c r="PZK155" s="77"/>
      <c r="PZL155" s="77"/>
      <c r="PZM155" s="77"/>
      <c r="PZN155" s="77"/>
      <c r="PZO155" s="77"/>
      <c r="PZP155" s="77"/>
      <c r="PZQ155" s="77"/>
      <c r="PZR155" s="77"/>
      <c r="PZS155" s="77"/>
      <c r="PZT155" s="77"/>
      <c r="PZU155" s="77"/>
      <c r="PZV155" s="77"/>
      <c r="PZW155" s="77"/>
      <c r="PZX155" s="77"/>
      <c r="PZY155" s="77"/>
      <c r="PZZ155" s="77"/>
      <c r="QAA155" s="77"/>
      <c r="QAB155" s="77"/>
      <c r="QAC155" s="77"/>
      <c r="QAD155" s="77"/>
      <c r="QAE155" s="77"/>
      <c r="QAF155" s="77"/>
      <c r="QAG155" s="77"/>
      <c r="QAH155" s="77"/>
      <c r="QAI155" s="77"/>
      <c r="QAJ155" s="77"/>
      <c r="QAK155" s="77"/>
      <c r="QAL155" s="77"/>
      <c r="QAM155" s="77"/>
      <c r="QAN155" s="77"/>
      <c r="QAO155" s="77"/>
      <c r="QAP155" s="77"/>
      <c r="QAQ155" s="77"/>
      <c r="QAR155" s="77"/>
      <c r="QAS155" s="77"/>
      <c r="QAT155" s="77"/>
      <c r="QAU155" s="77"/>
      <c r="QAV155" s="77"/>
      <c r="QAW155" s="77"/>
      <c r="QAX155" s="77"/>
      <c r="QAY155" s="77"/>
      <c r="QAZ155" s="77"/>
      <c r="QBA155" s="77"/>
      <c r="QBB155" s="77"/>
      <c r="QBC155" s="77"/>
      <c r="QBD155" s="77"/>
      <c r="QBE155" s="77"/>
      <c r="QBF155" s="77"/>
      <c r="QBG155" s="77"/>
      <c r="QBH155" s="77"/>
      <c r="QBI155" s="77"/>
      <c r="QBJ155" s="77"/>
      <c r="QBK155" s="77"/>
      <c r="QBL155" s="77"/>
      <c r="QBM155" s="77"/>
      <c r="QBN155" s="77"/>
      <c r="QBO155" s="77"/>
      <c r="QBP155" s="77"/>
      <c r="QBQ155" s="77"/>
      <c r="QBR155" s="77"/>
      <c r="QBS155" s="77"/>
      <c r="QBT155" s="77"/>
      <c r="QBU155" s="77"/>
      <c r="QBV155" s="77"/>
      <c r="QBW155" s="77"/>
      <c r="QBX155" s="77"/>
      <c r="QBY155" s="77"/>
      <c r="QBZ155" s="77"/>
      <c r="QCA155" s="77"/>
      <c r="QCB155" s="77"/>
      <c r="QCC155" s="77"/>
      <c r="QCD155" s="77"/>
      <c r="QCE155" s="77"/>
      <c r="QCF155" s="77"/>
      <c r="QCG155" s="77"/>
      <c r="QCH155" s="77"/>
      <c r="QCI155" s="77"/>
      <c r="QCJ155" s="77"/>
      <c r="QCK155" s="77"/>
      <c r="QCL155" s="77"/>
      <c r="QCM155" s="77"/>
      <c r="QCN155" s="77"/>
      <c r="QCO155" s="77"/>
      <c r="QCP155" s="77"/>
      <c r="QCQ155" s="77"/>
      <c r="QCR155" s="77"/>
      <c r="QCS155" s="77"/>
      <c r="QCT155" s="77"/>
      <c r="QCU155" s="77"/>
      <c r="QCV155" s="77"/>
      <c r="QCW155" s="77"/>
      <c r="QCX155" s="77"/>
      <c r="QCY155" s="77"/>
      <c r="QCZ155" s="77"/>
      <c r="QDA155" s="77"/>
      <c r="QDB155" s="77"/>
      <c r="QDC155" s="77"/>
      <c r="QDD155" s="77"/>
      <c r="QDE155" s="77"/>
      <c r="QDF155" s="77"/>
      <c r="QDG155" s="77"/>
      <c r="QDH155" s="77"/>
      <c r="QDI155" s="77"/>
      <c r="QDJ155" s="77"/>
      <c r="QDK155" s="77"/>
      <c r="QDL155" s="77"/>
      <c r="QDM155" s="77"/>
      <c r="QDN155" s="77"/>
      <c r="QDO155" s="77"/>
      <c r="QDP155" s="77"/>
      <c r="QDQ155" s="77"/>
      <c r="QDR155" s="77"/>
      <c r="QDS155" s="77"/>
      <c r="QDT155" s="77"/>
      <c r="QDU155" s="77"/>
      <c r="QDV155" s="77"/>
      <c r="QDW155" s="77"/>
      <c r="QDX155" s="77"/>
      <c r="QDY155" s="77"/>
      <c r="QDZ155" s="77"/>
      <c r="QEA155" s="77"/>
      <c r="QEB155" s="77"/>
      <c r="QEC155" s="77"/>
      <c r="QED155" s="77"/>
      <c r="QEE155" s="77"/>
      <c r="QEF155" s="77"/>
      <c r="QEG155" s="77"/>
      <c r="QEH155" s="77"/>
      <c r="QEI155" s="77"/>
      <c r="QEJ155" s="77"/>
      <c r="QEK155" s="77"/>
      <c r="QEL155" s="77"/>
      <c r="QEM155" s="77"/>
      <c r="QEN155" s="77"/>
      <c r="QEO155" s="77"/>
      <c r="QEP155" s="77"/>
      <c r="QEQ155" s="77"/>
      <c r="QER155" s="77"/>
      <c r="QES155" s="77"/>
      <c r="QET155" s="77"/>
      <c r="QEU155" s="77"/>
      <c r="QEV155" s="77"/>
      <c r="QEW155" s="77"/>
      <c r="QEX155" s="77"/>
      <c r="QEY155" s="77"/>
      <c r="QEZ155" s="77"/>
      <c r="QFA155" s="77"/>
      <c r="QFB155" s="77"/>
      <c r="QFC155" s="77"/>
      <c r="QFD155" s="77"/>
      <c r="QFE155" s="77"/>
      <c r="QFF155" s="77"/>
      <c r="QFG155" s="77"/>
      <c r="QFH155" s="77"/>
      <c r="QFI155" s="77"/>
      <c r="QFJ155" s="77"/>
      <c r="QFK155" s="77"/>
      <c r="QFL155" s="77"/>
      <c r="QFM155" s="77"/>
      <c r="QFN155" s="77"/>
      <c r="QFO155" s="77"/>
      <c r="QFP155" s="77"/>
      <c r="QFQ155" s="77"/>
      <c r="QFR155" s="77"/>
      <c r="QFS155" s="77"/>
      <c r="QFT155" s="77"/>
      <c r="QFU155" s="77"/>
      <c r="QFV155" s="77"/>
      <c r="QFW155" s="77"/>
      <c r="QFX155" s="77"/>
      <c r="QFY155" s="77"/>
      <c r="QFZ155" s="77"/>
      <c r="QGA155" s="77"/>
      <c r="QGB155" s="77"/>
      <c r="QGC155" s="77"/>
      <c r="QGD155" s="77"/>
      <c r="QGE155" s="77"/>
      <c r="QGF155" s="77"/>
      <c r="QGG155" s="77"/>
      <c r="QGH155" s="77"/>
      <c r="QGI155" s="77"/>
      <c r="QGJ155" s="77"/>
      <c r="QGK155" s="77"/>
      <c r="QGL155" s="77"/>
      <c r="QGM155" s="77"/>
      <c r="QGN155" s="77"/>
      <c r="QGO155" s="77"/>
      <c r="QGP155" s="77"/>
      <c r="QGQ155" s="77"/>
      <c r="QGR155" s="77"/>
      <c r="QGS155" s="77"/>
      <c r="QGT155" s="77"/>
      <c r="QGU155" s="77"/>
      <c r="QGV155" s="77"/>
      <c r="QGW155" s="77"/>
      <c r="QGX155" s="77"/>
      <c r="QGY155" s="77"/>
      <c r="QGZ155" s="77"/>
      <c r="QHA155" s="77"/>
      <c r="QHB155" s="77"/>
      <c r="QHC155" s="77"/>
      <c r="QHD155" s="77"/>
      <c r="QHE155" s="77"/>
      <c r="QHF155" s="77"/>
      <c r="QHG155" s="77"/>
      <c r="QHH155" s="77"/>
      <c r="QHI155" s="77"/>
      <c r="QHJ155" s="77"/>
      <c r="QHK155" s="77"/>
      <c r="QHL155" s="77"/>
      <c r="QHM155" s="77"/>
      <c r="QHN155" s="77"/>
      <c r="QHO155" s="77"/>
      <c r="QHP155" s="77"/>
      <c r="QHQ155" s="77"/>
      <c r="QHR155" s="77"/>
      <c r="QHS155" s="77"/>
      <c r="QHT155" s="77"/>
      <c r="QHU155" s="77"/>
      <c r="QHV155" s="77"/>
      <c r="QHW155" s="77"/>
      <c r="QHX155" s="77"/>
      <c r="QHY155" s="77"/>
      <c r="QHZ155" s="77"/>
      <c r="QIA155" s="77"/>
      <c r="QIB155" s="77"/>
      <c r="QIC155" s="77"/>
      <c r="QID155" s="77"/>
      <c r="QIE155" s="77"/>
      <c r="QIF155" s="77"/>
      <c r="QIG155" s="77"/>
      <c r="QIH155" s="77"/>
      <c r="QII155" s="77"/>
      <c r="QIJ155" s="77"/>
      <c r="QIK155" s="77"/>
      <c r="QIL155" s="77"/>
      <c r="QIM155" s="77"/>
      <c r="QIN155" s="77"/>
      <c r="QIO155" s="77"/>
      <c r="QIP155" s="77"/>
      <c r="QIQ155" s="77"/>
      <c r="QIR155" s="77"/>
      <c r="QIS155" s="77"/>
      <c r="QIT155" s="77"/>
      <c r="QIU155" s="77"/>
      <c r="QIV155" s="77"/>
      <c r="QIW155" s="77"/>
      <c r="QIX155" s="77"/>
      <c r="QIY155" s="77"/>
      <c r="QIZ155" s="77"/>
      <c r="QJA155" s="77"/>
      <c r="QJB155" s="77"/>
      <c r="QJC155" s="77"/>
      <c r="QJD155" s="77"/>
      <c r="QJE155" s="77"/>
      <c r="QJF155" s="77"/>
      <c r="QJG155" s="77"/>
      <c r="QJH155" s="77"/>
      <c r="QJI155" s="77"/>
      <c r="QJJ155" s="77"/>
      <c r="QJK155" s="77"/>
      <c r="QJL155" s="77"/>
      <c r="QJM155" s="77"/>
      <c r="QJN155" s="77"/>
      <c r="QJO155" s="77"/>
      <c r="QJP155" s="77"/>
      <c r="QJQ155" s="77"/>
      <c r="QJR155" s="77"/>
      <c r="QJS155" s="77"/>
      <c r="QJT155" s="77"/>
      <c r="QJU155" s="77"/>
      <c r="QJV155" s="77"/>
      <c r="QJW155" s="77"/>
      <c r="QJX155" s="77"/>
      <c r="QJY155" s="77"/>
      <c r="QJZ155" s="77"/>
      <c r="QKA155" s="77"/>
      <c r="QKB155" s="77"/>
      <c r="QKC155" s="77"/>
      <c r="QKD155" s="77"/>
      <c r="QKE155" s="77"/>
      <c r="QKF155" s="77"/>
      <c r="QKG155" s="77"/>
      <c r="QKH155" s="77"/>
      <c r="QKI155" s="77"/>
      <c r="QKJ155" s="77"/>
      <c r="QKK155" s="77"/>
      <c r="QKL155" s="77"/>
      <c r="QKM155" s="77"/>
      <c r="QKN155" s="77"/>
      <c r="QKO155" s="77"/>
      <c r="QKP155" s="77"/>
      <c r="QKQ155" s="77"/>
      <c r="QKR155" s="77"/>
      <c r="QKS155" s="77"/>
      <c r="QKT155" s="77"/>
      <c r="QKU155" s="77"/>
      <c r="QKV155" s="77"/>
      <c r="QKW155" s="77"/>
      <c r="QKX155" s="77"/>
      <c r="QKY155" s="77"/>
      <c r="QKZ155" s="77"/>
      <c r="QLA155" s="77"/>
      <c r="QLB155" s="77"/>
      <c r="QLC155" s="77"/>
      <c r="QLD155" s="77"/>
      <c r="QLE155" s="77"/>
      <c r="QLF155" s="77"/>
      <c r="QLG155" s="77"/>
      <c r="QLH155" s="77"/>
      <c r="QLI155" s="77"/>
      <c r="QLJ155" s="77"/>
      <c r="QLK155" s="77"/>
      <c r="QLL155" s="77"/>
      <c r="QLM155" s="77"/>
      <c r="QLN155" s="77"/>
      <c r="QLO155" s="77"/>
      <c r="QLP155" s="77"/>
      <c r="QLQ155" s="77"/>
      <c r="QLR155" s="77"/>
      <c r="QLS155" s="77"/>
      <c r="QLT155" s="77"/>
      <c r="QLU155" s="77"/>
      <c r="QLV155" s="77"/>
      <c r="QLW155" s="77"/>
      <c r="QLX155" s="77"/>
      <c r="QLY155" s="77"/>
      <c r="QLZ155" s="77"/>
      <c r="QMA155" s="77"/>
      <c r="QMB155" s="77"/>
      <c r="QMC155" s="77"/>
      <c r="QMD155" s="77"/>
      <c r="QME155" s="77"/>
      <c r="QMF155" s="77"/>
      <c r="QMG155" s="77"/>
      <c r="QMH155" s="77"/>
      <c r="QMI155" s="77"/>
      <c r="QMJ155" s="77"/>
      <c r="QMK155" s="77"/>
      <c r="QML155" s="77"/>
      <c r="QMM155" s="77"/>
      <c r="QMN155" s="77"/>
      <c r="QMO155" s="77"/>
      <c r="QMP155" s="77"/>
      <c r="QMQ155" s="77"/>
      <c r="QMR155" s="77"/>
      <c r="QMS155" s="77"/>
      <c r="QMT155" s="77"/>
      <c r="QMU155" s="77"/>
      <c r="QMV155" s="77"/>
      <c r="QMW155" s="77"/>
      <c r="QMX155" s="77"/>
      <c r="QMY155" s="77"/>
      <c r="QMZ155" s="77"/>
      <c r="QNA155" s="77"/>
      <c r="QNB155" s="77"/>
      <c r="QNC155" s="77"/>
      <c r="QND155" s="77"/>
      <c r="QNE155" s="77"/>
      <c r="QNF155" s="77"/>
      <c r="QNG155" s="77"/>
      <c r="QNH155" s="77"/>
      <c r="QNI155" s="77"/>
      <c r="QNJ155" s="77"/>
      <c r="QNK155" s="77"/>
      <c r="QNL155" s="77"/>
      <c r="QNM155" s="77"/>
      <c r="QNN155" s="77"/>
      <c r="QNO155" s="77"/>
      <c r="QNP155" s="77"/>
      <c r="QNQ155" s="77"/>
      <c r="QNR155" s="77"/>
      <c r="QNS155" s="77"/>
      <c r="QNT155" s="77"/>
      <c r="QNU155" s="77"/>
      <c r="QNV155" s="77"/>
      <c r="QNW155" s="77"/>
      <c r="QNX155" s="77"/>
      <c r="QNY155" s="77"/>
      <c r="QNZ155" s="77"/>
      <c r="QOA155" s="77"/>
      <c r="QOB155" s="77"/>
      <c r="QOC155" s="77"/>
      <c r="QOD155" s="77"/>
      <c r="QOE155" s="77"/>
      <c r="QOF155" s="77"/>
      <c r="QOG155" s="77"/>
      <c r="QOH155" s="77"/>
      <c r="QOI155" s="77"/>
      <c r="QOJ155" s="77"/>
      <c r="QOK155" s="77"/>
      <c r="QOL155" s="77"/>
      <c r="QOM155" s="77"/>
      <c r="QON155" s="77"/>
      <c r="QOO155" s="77"/>
      <c r="QOP155" s="77"/>
      <c r="QOQ155" s="77"/>
      <c r="QOR155" s="77"/>
      <c r="QOS155" s="77"/>
      <c r="QOT155" s="77"/>
      <c r="QOU155" s="77"/>
      <c r="QOV155" s="77"/>
      <c r="QOW155" s="77"/>
      <c r="QOX155" s="77"/>
      <c r="QOY155" s="77"/>
      <c r="QOZ155" s="77"/>
      <c r="QPA155" s="77"/>
      <c r="QPB155" s="77"/>
      <c r="QPC155" s="77"/>
      <c r="QPD155" s="77"/>
      <c r="QPE155" s="77"/>
      <c r="QPF155" s="77"/>
      <c r="QPG155" s="77"/>
      <c r="QPH155" s="77"/>
      <c r="QPI155" s="77"/>
      <c r="QPJ155" s="77"/>
      <c r="QPK155" s="77"/>
      <c r="QPL155" s="77"/>
      <c r="QPM155" s="77"/>
      <c r="QPN155" s="77"/>
      <c r="QPO155" s="77"/>
      <c r="QPP155" s="77"/>
      <c r="QPQ155" s="77"/>
      <c r="QPR155" s="77"/>
      <c r="QPS155" s="77"/>
      <c r="QPT155" s="77"/>
      <c r="QPU155" s="77"/>
      <c r="QPV155" s="77"/>
      <c r="QPW155" s="77"/>
      <c r="QPX155" s="77"/>
      <c r="QPY155" s="77"/>
      <c r="QPZ155" s="77"/>
      <c r="QQA155" s="77"/>
      <c r="QQB155" s="77"/>
      <c r="QQC155" s="77"/>
      <c r="QQD155" s="77"/>
      <c r="QQE155" s="77"/>
      <c r="QQF155" s="77"/>
      <c r="QQG155" s="77"/>
      <c r="QQH155" s="77"/>
      <c r="QQI155" s="77"/>
      <c r="QQJ155" s="77"/>
      <c r="QQK155" s="77"/>
      <c r="QQL155" s="77"/>
      <c r="QQM155" s="77"/>
      <c r="QQN155" s="77"/>
      <c r="QQO155" s="77"/>
      <c r="QQP155" s="77"/>
      <c r="QQQ155" s="77"/>
      <c r="QQR155" s="77"/>
      <c r="QQS155" s="77"/>
      <c r="QQT155" s="77"/>
      <c r="QQU155" s="77"/>
      <c r="QQV155" s="77"/>
      <c r="QQW155" s="77"/>
      <c r="QQX155" s="77"/>
      <c r="QQY155" s="77"/>
      <c r="QQZ155" s="77"/>
      <c r="QRA155" s="77"/>
      <c r="QRB155" s="77"/>
      <c r="QRC155" s="77"/>
      <c r="QRD155" s="77"/>
      <c r="QRE155" s="77"/>
      <c r="QRF155" s="77"/>
      <c r="QRG155" s="77"/>
      <c r="QRH155" s="77"/>
      <c r="QRI155" s="77"/>
      <c r="QRJ155" s="77"/>
      <c r="QRK155" s="77"/>
      <c r="QRL155" s="77"/>
      <c r="QRM155" s="77"/>
      <c r="QRN155" s="77"/>
      <c r="QRO155" s="77"/>
      <c r="QRP155" s="77"/>
      <c r="QRQ155" s="77"/>
      <c r="QRR155" s="77"/>
      <c r="QRS155" s="77"/>
      <c r="QRT155" s="77"/>
      <c r="QRU155" s="77"/>
      <c r="QRV155" s="77"/>
      <c r="QRW155" s="77"/>
      <c r="QRX155" s="77"/>
      <c r="QRY155" s="77"/>
      <c r="QRZ155" s="77"/>
      <c r="QSA155" s="77"/>
      <c r="QSB155" s="77"/>
      <c r="QSC155" s="77"/>
      <c r="QSD155" s="77"/>
      <c r="QSE155" s="77"/>
      <c r="QSF155" s="77"/>
      <c r="QSG155" s="77"/>
      <c r="QSH155" s="77"/>
      <c r="QSI155" s="77"/>
      <c r="QSJ155" s="77"/>
      <c r="QSK155" s="77"/>
      <c r="QSL155" s="77"/>
      <c r="QSM155" s="77"/>
      <c r="QSN155" s="77"/>
      <c r="QSO155" s="77"/>
      <c r="QSP155" s="77"/>
      <c r="QSQ155" s="77"/>
      <c r="QSR155" s="77"/>
      <c r="QSS155" s="77"/>
      <c r="QST155" s="77"/>
      <c r="QSU155" s="77"/>
      <c r="QSV155" s="77"/>
      <c r="QSW155" s="77"/>
      <c r="QSX155" s="77"/>
      <c r="QSY155" s="77"/>
      <c r="QSZ155" s="77"/>
      <c r="QTA155" s="77"/>
      <c r="QTB155" s="77"/>
      <c r="QTC155" s="77"/>
      <c r="QTD155" s="77"/>
      <c r="QTE155" s="77"/>
      <c r="QTF155" s="77"/>
      <c r="QTG155" s="77"/>
      <c r="QTH155" s="77"/>
      <c r="QTI155" s="77"/>
      <c r="QTJ155" s="77"/>
      <c r="QTK155" s="77"/>
      <c r="QTL155" s="77"/>
      <c r="QTM155" s="77"/>
      <c r="QTN155" s="77"/>
      <c r="QTO155" s="77"/>
      <c r="QTP155" s="77"/>
      <c r="QTQ155" s="77"/>
      <c r="QTR155" s="77"/>
      <c r="QTS155" s="77"/>
      <c r="QTT155" s="77"/>
      <c r="QTU155" s="77"/>
      <c r="QTV155" s="77"/>
      <c r="QTW155" s="77"/>
      <c r="QTX155" s="77"/>
      <c r="QTY155" s="77"/>
      <c r="QTZ155" s="77"/>
      <c r="QUA155" s="77"/>
      <c r="QUB155" s="77"/>
      <c r="QUC155" s="77"/>
      <c r="QUD155" s="77"/>
      <c r="QUE155" s="77"/>
      <c r="QUF155" s="77"/>
      <c r="QUG155" s="77"/>
      <c r="QUH155" s="77"/>
      <c r="QUI155" s="77"/>
      <c r="QUJ155" s="77"/>
      <c r="QUK155" s="77"/>
      <c r="QUL155" s="77"/>
      <c r="QUM155" s="77"/>
      <c r="QUN155" s="77"/>
      <c r="QUO155" s="77"/>
      <c r="QUP155" s="77"/>
      <c r="QUQ155" s="77"/>
      <c r="QUR155" s="77"/>
      <c r="QUS155" s="77"/>
      <c r="QUT155" s="77"/>
      <c r="QUU155" s="77"/>
      <c r="QUV155" s="77"/>
      <c r="QUW155" s="77"/>
      <c r="QUX155" s="77"/>
      <c r="QUY155" s="77"/>
      <c r="QUZ155" s="77"/>
      <c r="QVA155" s="77"/>
      <c r="QVB155" s="77"/>
      <c r="QVC155" s="77"/>
      <c r="QVD155" s="77"/>
      <c r="QVE155" s="77"/>
      <c r="QVF155" s="77"/>
      <c r="QVG155" s="77"/>
      <c r="QVH155" s="77"/>
      <c r="QVI155" s="77"/>
      <c r="QVJ155" s="77"/>
      <c r="QVK155" s="77"/>
      <c r="QVL155" s="77"/>
      <c r="QVM155" s="77"/>
      <c r="QVN155" s="77"/>
      <c r="QVO155" s="77"/>
      <c r="QVP155" s="77"/>
      <c r="QVQ155" s="77"/>
      <c r="QVR155" s="77"/>
      <c r="QVS155" s="77"/>
      <c r="QVT155" s="77"/>
      <c r="QVU155" s="77"/>
      <c r="QVV155" s="77"/>
      <c r="QVW155" s="77"/>
      <c r="QVX155" s="77"/>
      <c r="QVY155" s="77"/>
      <c r="QVZ155" s="77"/>
      <c r="QWA155" s="77"/>
      <c r="QWB155" s="77"/>
      <c r="QWC155" s="77"/>
      <c r="QWD155" s="77"/>
      <c r="QWE155" s="77"/>
      <c r="QWF155" s="77"/>
      <c r="QWG155" s="77"/>
      <c r="QWH155" s="77"/>
      <c r="QWI155" s="77"/>
      <c r="QWJ155" s="77"/>
      <c r="QWK155" s="77"/>
      <c r="QWL155" s="77"/>
      <c r="QWM155" s="77"/>
      <c r="QWN155" s="77"/>
      <c r="QWO155" s="77"/>
      <c r="QWP155" s="77"/>
      <c r="QWQ155" s="77"/>
      <c r="QWR155" s="77"/>
      <c r="QWS155" s="77"/>
      <c r="QWT155" s="77"/>
      <c r="QWU155" s="77"/>
      <c r="QWV155" s="77"/>
      <c r="QWW155" s="77"/>
      <c r="QWX155" s="77"/>
      <c r="QWY155" s="77"/>
      <c r="QWZ155" s="77"/>
      <c r="QXA155" s="77"/>
      <c r="QXB155" s="77"/>
      <c r="QXC155" s="77"/>
      <c r="QXD155" s="77"/>
      <c r="QXE155" s="77"/>
      <c r="QXF155" s="77"/>
      <c r="QXG155" s="77"/>
      <c r="QXH155" s="77"/>
      <c r="QXI155" s="77"/>
      <c r="QXJ155" s="77"/>
      <c r="QXK155" s="77"/>
      <c r="QXL155" s="77"/>
      <c r="QXM155" s="77"/>
      <c r="QXN155" s="77"/>
      <c r="QXO155" s="77"/>
      <c r="QXP155" s="77"/>
      <c r="QXQ155" s="77"/>
      <c r="QXR155" s="77"/>
      <c r="QXS155" s="77"/>
      <c r="QXT155" s="77"/>
      <c r="QXU155" s="77"/>
      <c r="QXV155" s="77"/>
      <c r="QXW155" s="77"/>
      <c r="QXX155" s="77"/>
      <c r="QXY155" s="77"/>
      <c r="QXZ155" s="77"/>
      <c r="QYA155" s="77"/>
      <c r="QYB155" s="77"/>
      <c r="QYC155" s="77"/>
      <c r="QYD155" s="77"/>
      <c r="QYE155" s="77"/>
      <c r="QYF155" s="77"/>
      <c r="QYG155" s="77"/>
      <c r="QYH155" s="77"/>
      <c r="QYI155" s="77"/>
      <c r="QYJ155" s="77"/>
      <c r="QYK155" s="77"/>
      <c r="QYL155" s="77"/>
      <c r="QYM155" s="77"/>
      <c r="QYN155" s="77"/>
      <c r="QYO155" s="77"/>
      <c r="QYP155" s="77"/>
      <c r="QYQ155" s="77"/>
      <c r="QYR155" s="77"/>
      <c r="QYS155" s="77"/>
      <c r="QYT155" s="77"/>
      <c r="QYU155" s="77"/>
      <c r="QYV155" s="77"/>
      <c r="QYW155" s="77"/>
      <c r="QYX155" s="77"/>
      <c r="QYY155" s="77"/>
      <c r="QYZ155" s="77"/>
      <c r="QZA155" s="77"/>
      <c r="QZB155" s="77"/>
      <c r="QZC155" s="77"/>
      <c r="QZD155" s="77"/>
      <c r="QZE155" s="77"/>
      <c r="QZF155" s="77"/>
      <c r="QZG155" s="77"/>
      <c r="QZH155" s="77"/>
      <c r="QZI155" s="77"/>
      <c r="QZJ155" s="77"/>
      <c r="QZK155" s="77"/>
      <c r="QZL155" s="77"/>
      <c r="QZM155" s="77"/>
      <c r="QZN155" s="77"/>
      <c r="QZO155" s="77"/>
      <c r="QZP155" s="77"/>
      <c r="QZQ155" s="77"/>
      <c r="QZR155" s="77"/>
      <c r="QZS155" s="77"/>
      <c r="QZT155" s="77"/>
      <c r="QZU155" s="77"/>
      <c r="QZV155" s="77"/>
      <c r="QZW155" s="77"/>
      <c r="QZX155" s="77"/>
      <c r="QZY155" s="77"/>
      <c r="QZZ155" s="77"/>
      <c r="RAA155" s="77"/>
      <c r="RAB155" s="77"/>
      <c r="RAC155" s="77"/>
      <c r="RAD155" s="77"/>
      <c r="RAE155" s="77"/>
      <c r="RAF155" s="77"/>
      <c r="RAG155" s="77"/>
      <c r="RAH155" s="77"/>
      <c r="RAI155" s="77"/>
      <c r="RAJ155" s="77"/>
      <c r="RAK155" s="77"/>
      <c r="RAL155" s="77"/>
      <c r="RAM155" s="77"/>
      <c r="RAN155" s="77"/>
      <c r="RAO155" s="77"/>
      <c r="RAP155" s="77"/>
      <c r="RAQ155" s="77"/>
      <c r="RAR155" s="77"/>
      <c r="RAS155" s="77"/>
      <c r="RAT155" s="77"/>
      <c r="RAU155" s="77"/>
      <c r="RAV155" s="77"/>
      <c r="RAW155" s="77"/>
      <c r="RAX155" s="77"/>
      <c r="RAY155" s="77"/>
      <c r="RAZ155" s="77"/>
      <c r="RBA155" s="77"/>
      <c r="RBB155" s="77"/>
      <c r="RBC155" s="77"/>
      <c r="RBD155" s="77"/>
      <c r="RBE155" s="77"/>
      <c r="RBF155" s="77"/>
      <c r="RBG155" s="77"/>
      <c r="RBH155" s="77"/>
      <c r="RBI155" s="77"/>
      <c r="RBJ155" s="77"/>
      <c r="RBK155" s="77"/>
      <c r="RBL155" s="77"/>
      <c r="RBM155" s="77"/>
      <c r="RBN155" s="77"/>
      <c r="RBO155" s="77"/>
      <c r="RBP155" s="77"/>
      <c r="RBQ155" s="77"/>
      <c r="RBR155" s="77"/>
      <c r="RBS155" s="77"/>
      <c r="RBT155" s="77"/>
      <c r="RBU155" s="77"/>
      <c r="RBV155" s="77"/>
      <c r="RBW155" s="77"/>
      <c r="RBX155" s="77"/>
      <c r="RBY155" s="77"/>
      <c r="RBZ155" s="77"/>
      <c r="RCA155" s="77"/>
      <c r="RCB155" s="77"/>
      <c r="RCC155" s="77"/>
      <c r="RCD155" s="77"/>
      <c r="RCE155" s="77"/>
      <c r="RCF155" s="77"/>
      <c r="RCG155" s="77"/>
      <c r="RCH155" s="77"/>
      <c r="RCI155" s="77"/>
      <c r="RCJ155" s="77"/>
      <c r="RCK155" s="77"/>
      <c r="RCL155" s="77"/>
      <c r="RCM155" s="77"/>
      <c r="RCN155" s="77"/>
      <c r="RCO155" s="77"/>
      <c r="RCP155" s="77"/>
      <c r="RCQ155" s="77"/>
      <c r="RCR155" s="77"/>
      <c r="RCS155" s="77"/>
      <c r="RCT155" s="77"/>
      <c r="RCU155" s="77"/>
      <c r="RCV155" s="77"/>
      <c r="RCW155" s="77"/>
      <c r="RCX155" s="77"/>
      <c r="RCY155" s="77"/>
      <c r="RCZ155" s="77"/>
      <c r="RDA155" s="77"/>
      <c r="RDB155" s="77"/>
      <c r="RDC155" s="77"/>
      <c r="RDD155" s="77"/>
      <c r="RDE155" s="77"/>
      <c r="RDF155" s="77"/>
      <c r="RDG155" s="77"/>
      <c r="RDH155" s="77"/>
      <c r="RDI155" s="77"/>
      <c r="RDJ155" s="77"/>
      <c r="RDK155" s="77"/>
      <c r="RDL155" s="77"/>
      <c r="RDM155" s="77"/>
      <c r="RDN155" s="77"/>
      <c r="RDO155" s="77"/>
      <c r="RDP155" s="77"/>
      <c r="RDQ155" s="77"/>
      <c r="RDR155" s="77"/>
      <c r="RDS155" s="77"/>
      <c r="RDT155" s="77"/>
      <c r="RDU155" s="77"/>
      <c r="RDV155" s="77"/>
      <c r="RDW155" s="77"/>
      <c r="RDX155" s="77"/>
      <c r="RDY155" s="77"/>
      <c r="RDZ155" s="77"/>
      <c r="REA155" s="77"/>
      <c r="REB155" s="77"/>
      <c r="REC155" s="77"/>
      <c r="RED155" s="77"/>
      <c r="REE155" s="77"/>
      <c r="REF155" s="77"/>
      <c r="REG155" s="77"/>
      <c r="REH155" s="77"/>
      <c r="REI155" s="77"/>
      <c r="REJ155" s="77"/>
      <c r="REK155" s="77"/>
      <c r="REL155" s="77"/>
      <c r="REM155" s="77"/>
      <c r="REN155" s="77"/>
      <c r="REO155" s="77"/>
      <c r="REP155" s="77"/>
      <c r="REQ155" s="77"/>
      <c r="RER155" s="77"/>
      <c r="RES155" s="77"/>
      <c r="RET155" s="77"/>
      <c r="REU155" s="77"/>
      <c r="REV155" s="77"/>
      <c r="REW155" s="77"/>
      <c r="REX155" s="77"/>
      <c r="REY155" s="77"/>
      <c r="REZ155" s="77"/>
      <c r="RFA155" s="77"/>
      <c r="RFB155" s="77"/>
      <c r="RFC155" s="77"/>
      <c r="RFD155" s="77"/>
      <c r="RFE155" s="77"/>
      <c r="RFF155" s="77"/>
      <c r="RFG155" s="77"/>
      <c r="RFH155" s="77"/>
      <c r="RFI155" s="77"/>
      <c r="RFJ155" s="77"/>
      <c r="RFK155" s="77"/>
      <c r="RFL155" s="77"/>
      <c r="RFM155" s="77"/>
      <c r="RFN155" s="77"/>
      <c r="RFO155" s="77"/>
      <c r="RFP155" s="77"/>
      <c r="RFQ155" s="77"/>
      <c r="RFR155" s="77"/>
      <c r="RFS155" s="77"/>
      <c r="RFT155" s="77"/>
      <c r="RFU155" s="77"/>
      <c r="RFV155" s="77"/>
      <c r="RFW155" s="77"/>
      <c r="RFX155" s="77"/>
      <c r="RFY155" s="77"/>
      <c r="RFZ155" s="77"/>
      <c r="RGA155" s="77"/>
      <c r="RGB155" s="77"/>
      <c r="RGC155" s="77"/>
      <c r="RGD155" s="77"/>
      <c r="RGE155" s="77"/>
      <c r="RGF155" s="77"/>
      <c r="RGG155" s="77"/>
      <c r="RGH155" s="77"/>
      <c r="RGI155" s="77"/>
      <c r="RGJ155" s="77"/>
      <c r="RGK155" s="77"/>
      <c r="RGL155" s="77"/>
      <c r="RGM155" s="77"/>
      <c r="RGN155" s="77"/>
      <c r="RGO155" s="77"/>
      <c r="RGP155" s="77"/>
      <c r="RGQ155" s="77"/>
      <c r="RGR155" s="77"/>
      <c r="RGS155" s="77"/>
      <c r="RGT155" s="77"/>
      <c r="RGU155" s="77"/>
      <c r="RGV155" s="77"/>
      <c r="RGW155" s="77"/>
      <c r="RGX155" s="77"/>
      <c r="RGY155" s="77"/>
      <c r="RGZ155" s="77"/>
      <c r="RHA155" s="77"/>
      <c r="RHB155" s="77"/>
      <c r="RHC155" s="77"/>
      <c r="RHD155" s="77"/>
      <c r="RHE155" s="77"/>
      <c r="RHF155" s="77"/>
      <c r="RHG155" s="77"/>
      <c r="RHH155" s="77"/>
      <c r="RHI155" s="77"/>
      <c r="RHJ155" s="77"/>
      <c r="RHK155" s="77"/>
      <c r="RHL155" s="77"/>
      <c r="RHM155" s="77"/>
      <c r="RHN155" s="77"/>
      <c r="RHO155" s="77"/>
      <c r="RHP155" s="77"/>
      <c r="RHQ155" s="77"/>
      <c r="RHR155" s="77"/>
      <c r="RHS155" s="77"/>
      <c r="RHT155" s="77"/>
      <c r="RHU155" s="77"/>
      <c r="RHV155" s="77"/>
      <c r="RHW155" s="77"/>
      <c r="RHX155" s="77"/>
      <c r="RHY155" s="77"/>
      <c r="RHZ155" s="77"/>
      <c r="RIA155" s="77"/>
      <c r="RIB155" s="77"/>
      <c r="RIC155" s="77"/>
      <c r="RID155" s="77"/>
      <c r="RIE155" s="77"/>
      <c r="RIF155" s="77"/>
      <c r="RIG155" s="77"/>
      <c r="RIH155" s="77"/>
      <c r="RII155" s="77"/>
      <c r="RIJ155" s="77"/>
      <c r="RIK155" s="77"/>
      <c r="RIL155" s="77"/>
      <c r="RIM155" s="77"/>
      <c r="RIN155" s="77"/>
      <c r="RIO155" s="77"/>
      <c r="RIP155" s="77"/>
      <c r="RIQ155" s="77"/>
      <c r="RIR155" s="77"/>
      <c r="RIS155" s="77"/>
      <c r="RIT155" s="77"/>
      <c r="RIU155" s="77"/>
      <c r="RIV155" s="77"/>
      <c r="RIW155" s="77"/>
      <c r="RIX155" s="77"/>
      <c r="RIY155" s="77"/>
      <c r="RIZ155" s="77"/>
      <c r="RJA155" s="77"/>
      <c r="RJB155" s="77"/>
      <c r="RJC155" s="77"/>
      <c r="RJD155" s="77"/>
      <c r="RJE155" s="77"/>
      <c r="RJF155" s="77"/>
      <c r="RJG155" s="77"/>
      <c r="RJH155" s="77"/>
      <c r="RJI155" s="77"/>
      <c r="RJJ155" s="77"/>
      <c r="RJK155" s="77"/>
      <c r="RJL155" s="77"/>
      <c r="RJM155" s="77"/>
      <c r="RJN155" s="77"/>
      <c r="RJO155" s="77"/>
      <c r="RJP155" s="77"/>
      <c r="RJQ155" s="77"/>
      <c r="RJR155" s="77"/>
      <c r="RJS155" s="77"/>
      <c r="RJT155" s="77"/>
      <c r="RJU155" s="77"/>
      <c r="RJV155" s="77"/>
      <c r="RJW155" s="77"/>
      <c r="RJX155" s="77"/>
      <c r="RJY155" s="77"/>
      <c r="RJZ155" s="77"/>
      <c r="RKA155" s="77"/>
      <c r="RKB155" s="77"/>
      <c r="RKC155" s="77"/>
      <c r="RKD155" s="77"/>
      <c r="RKE155" s="77"/>
      <c r="RKF155" s="77"/>
      <c r="RKG155" s="77"/>
      <c r="RKH155" s="77"/>
      <c r="RKI155" s="77"/>
      <c r="RKJ155" s="77"/>
      <c r="RKK155" s="77"/>
      <c r="RKL155" s="77"/>
      <c r="RKM155" s="77"/>
      <c r="RKN155" s="77"/>
      <c r="RKO155" s="77"/>
      <c r="RKP155" s="77"/>
      <c r="RKQ155" s="77"/>
      <c r="RKR155" s="77"/>
      <c r="RKS155" s="77"/>
      <c r="RKT155" s="77"/>
      <c r="RKU155" s="77"/>
      <c r="RKV155" s="77"/>
      <c r="RKW155" s="77"/>
      <c r="RKX155" s="77"/>
      <c r="RKY155" s="77"/>
      <c r="RKZ155" s="77"/>
      <c r="RLA155" s="77"/>
      <c r="RLB155" s="77"/>
      <c r="RLC155" s="77"/>
      <c r="RLD155" s="77"/>
      <c r="RLE155" s="77"/>
      <c r="RLF155" s="77"/>
      <c r="RLG155" s="77"/>
      <c r="RLH155" s="77"/>
      <c r="RLI155" s="77"/>
      <c r="RLJ155" s="77"/>
      <c r="RLK155" s="77"/>
      <c r="RLL155" s="77"/>
      <c r="RLM155" s="77"/>
      <c r="RLN155" s="77"/>
      <c r="RLO155" s="77"/>
      <c r="RLP155" s="77"/>
      <c r="RLQ155" s="77"/>
      <c r="RLR155" s="77"/>
      <c r="RLS155" s="77"/>
      <c r="RLT155" s="77"/>
      <c r="RLU155" s="77"/>
      <c r="RLV155" s="77"/>
      <c r="RLW155" s="77"/>
      <c r="RLX155" s="77"/>
      <c r="RLY155" s="77"/>
      <c r="RLZ155" s="77"/>
      <c r="RMA155" s="77"/>
      <c r="RMB155" s="77"/>
      <c r="RMC155" s="77"/>
      <c r="RMD155" s="77"/>
      <c r="RME155" s="77"/>
      <c r="RMF155" s="77"/>
      <c r="RMG155" s="77"/>
      <c r="RMH155" s="77"/>
      <c r="RMI155" s="77"/>
      <c r="RMJ155" s="77"/>
      <c r="RMK155" s="77"/>
      <c r="RML155" s="77"/>
      <c r="RMM155" s="77"/>
      <c r="RMN155" s="77"/>
      <c r="RMO155" s="77"/>
      <c r="RMP155" s="77"/>
      <c r="RMQ155" s="77"/>
      <c r="RMR155" s="77"/>
      <c r="RMS155" s="77"/>
      <c r="RMT155" s="77"/>
      <c r="RMU155" s="77"/>
      <c r="RMV155" s="77"/>
      <c r="RMW155" s="77"/>
      <c r="RMX155" s="77"/>
      <c r="RMY155" s="77"/>
      <c r="RMZ155" s="77"/>
      <c r="RNA155" s="77"/>
      <c r="RNB155" s="77"/>
      <c r="RNC155" s="77"/>
      <c r="RND155" s="77"/>
      <c r="RNE155" s="77"/>
      <c r="RNF155" s="77"/>
      <c r="RNG155" s="77"/>
      <c r="RNH155" s="77"/>
      <c r="RNI155" s="77"/>
      <c r="RNJ155" s="77"/>
      <c r="RNK155" s="77"/>
      <c r="RNL155" s="77"/>
      <c r="RNM155" s="77"/>
      <c r="RNN155" s="77"/>
      <c r="RNO155" s="77"/>
      <c r="RNP155" s="77"/>
      <c r="RNQ155" s="77"/>
      <c r="RNR155" s="77"/>
      <c r="RNS155" s="77"/>
      <c r="RNT155" s="77"/>
      <c r="RNU155" s="77"/>
      <c r="RNV155" s="77"/>
      <c r="RNW155" s="77"/>
      <c r="RNX155" s="77"/>
      <c r="RNY155" s="77"/>
      <c r="RNZ155" s="77"/>
      <c r="ROA155" s="77"/>
      <c r="ROB155" s="77"/>
      <c r="ROC155" s="77"/>
      <c r="ROD155" s="77"/>
      <c r="ROE155" s="77"/>
      <c r="ROF155" s="77"/>
      <c r="ROG155" s="77"/>
      <c r="ROH155" s="77"/>
      <c r="ROI155" s="77"/>
      <c r="ROJ155" s="77"/>
      <c r="ROK155" s="77"/>
      <c r="ROL155" s="77"/>
      <c r="ROM155" s="77"/>
      <c r="RON155" s="77"/>
      <c r="ROO155" s="77"/>
      <c r="ROP155" s="77"/>
      <c r="ROQ155" s="77"/>
      <c r="ROR155" s="77"/>
      <c r="ROS155" s="77"/>
      <c r="ROT155" s="77"/>
      <c r="ROU155" s="77"/>
      <c r="ROV155" s="77"/>
      <c r="ROW155" s="77"/>
      <c r="ROX155" s="77"/>
      <c r="ROY155" s="77"/>
      <c r="ROZ155" s="77"/>
      <c r="RPA155" s="77"/>
      <c r="RPB155" s="77"/>
      <c r="RPC155" s="77"/>
      <c r="RPD155" s="77"/>
      <c r="RPE155" s="77"/>
      <c r="RPF155" s="77"/>
      <c r="RPG155" s="77"/>
      <c r="RPH155" s="77"/>
      <c r="RPI155" s="77"/>
      <c r="RPJ155" s="77"/>
      <c r="RPK155" s="77"/>
      <c r="RPL155" s="77"/>
      <c r="RPM155" s="77"/>
      <c r="RPN155" s="77"/>
      <c r="RPO155" s="77"/>
      <c r="RPP155" s="77"/>
      <c r="RPQ155" s="77"/>
      <c r="RPR155" s="77"/>
      <c r="RPS155" s="77"/>
      <c r="RPT155" s="77"/>
      <c r="RPU155" s="77"/>
      <c r="RPV155" s="77"/>
      <c r="RPW155" s="77"/>
      <c r="RPX155" s="77"/>
      <c r="RPY155" s="77"/>
      <c r="RPZ155" s="77"/>
      <c r="RQA155" s="77"/>
      <c r="RQB155" s="77"/>
      <c r="RQC155" s="77"/>
      <c r="RQD155" s="77"/>
      <c r="RQE155" s="77"/>
      <c r="RQF155" s="77"/>
      <c r="RQG155" s="77"/>
      <c r="RQH155" s="77"/>
      <c r="RQI155" s="77"/>
      <c r="RQJ155" s="77"/>
      <c r="RQK155" s="77"/>
      <c r="RQL155" s="77"/>
      <c r="RQM155" s="77"/>
      <c r="RQN155" s="77"/>
      <c r="RQO155" s="77"/>
      <c r="RQP155" s="77"/>
      <c r="RQQ155" s="77"/>
      <c r="RQR155" s="77"/>
      <c r="RQS155" s="77"/>
      <c r="RQT155" s="77"/>
      <c r="RQU155" s="77"/>
      <c r="RQV155" s="77"/>
      <c r="RQW155" s="77"/>
      <c r="RQX155" s="77"/>
      <c r="RQY155" s="77"/>
      <c r="RQZ155" s="77"/>
      <c r="RRA155" s="77"/>
      <c r="RRB155" s="77"/>
      <c r="RRC155" s="77"/>
      <c r="RRD155" s="77"/>
      <c r="RRE155" s="77"/>
      <c r="RRF155" s="77"/>
      <c r="RRG155" s="77"/>
      <c r="RRH155" s="77"/>
      <c r="RRI155" s="77"/>
      <c r="RRJ155" s="77"/>
      <c r="RRK155" s="77"/>
      <c r="RRL155" s="77"/>
      <c r="RRM155" s="77"/>
      <c r="RRN155" s="77"/>
      <c r="RRO155" s="77"/>
      <c r="RRP155" s="77"/>
      <c r="RRQ155" s="77"/>
      <c r="RRR155" s="77"/>
      <c r="RRS155" s="77"/>
      <c r="RRT155" s="77"/>
      <c r="RRU155" s="77"/>
      <c r="RRV155" s="77"/>
      <c r="RRW155" s="77"/>
      <c r="RRX155" s="77"/>
      <c r="RRY155" s="77"/>
      <c r="RRZ155" s="77"/>
      <c r="RSA155" s="77"/>
      <c r="RSB155" s="77"/>
      <c r="RSC155" s="77"/>
      <c r="RSD155" s="77"/>
      <c r="RSE155" s="77"/>
      <c r="RSF155" s="77"/>
      <c r="RSG155" s="77"/>
      <c r="RSH155" s="77"/>
      <c r="RSI155" s="77"/>
      <c r="RSJ155" s="77"/>
      <c r="RSK155" s="77"/>
      <c r="RSL155" s="77"/>
      <c r="RSM155" s="77"/>
      <c r="RSN155" s="77"/>
      <c r="RSO155" s="77"/>
      <c r="RSP155" s="77"/>
      <c r="RSQ155" s="77"/>
      <c r="RSR155" s="77"/>
      <c r="RSS155" s="77"/>
      <c r="RST155" s="77"/>
      <c r="RSU155" s="77"/>
      <c r="RSV155" s="77"/>
      <c r="RSW155" s="77"/>
      <c r="RSX155" s="77"/>
      <c r="RSY155" s="77"/>
      <c r="RSZ155" s="77"/>
      <c r="RTA155" s="77"/>
      <c r="RTB155" s="77"/>
      <c r="RTC155" s="77"/>
      <c r="RTD155" s="77"/>
      <c r="RTE155" s="77"/>
      <c r="RTF155" s="77"/>
      <c r="RTG155" s="77"/>
      <c r="RTH155" s="77"/>
      <c r="RTI155" s="77"/>
      <c r="RTJ155" s="77"/>
      <c r="RTK155" s="77"/>
      <c r="RTL155" s="77"/>
      <c r="RTM155" s="77"/>
      <c r="RTN155" s="77"/>
      <c r="RTO155" s="77"/>
      <c r="RTP155" s="77"/>
      <c r="RTQ155" s="77"/>
      <c r="RTR155" s="77"/>
      <c r="RTS155" s="77"/>
      <c r="RTT155" s="77"/>
      <c r="RTU155" s="77"/>
      <c r="RTV155" s="77"/>
      <c r="RTW155" s="77"/>
      <c r="RTX155" s="77"/>
      <c r="RTY155" s="77"/>
      <c r="RTZ155" s="77"/>
      <c r="RUA155" s="77"/>
      <c r="RUB155" s="77"/>
      <c r="RUC155" s="77"/>
      <c r="RUD155" s="77"/>
      <c r="RUE155" s="77"/>
      <c r="RUF155" s="77"/>
      <c r="RUG155" s="77"/>
      <c r="RUH155" s="77"/>
      <c r="RUI155" s="77"/>
      <c r="RUJ155" s="77"/>
      <c r="RUK155" s="77"/>
      <c r="RUL155" s="77"/>
      <c r="RUM155" s="77"/>
      <c r="RUN155" s="77"/>
      <c r="RUO155" s="77"/>
      <c r="RUP155" s="77"/>
      <c r="RUQ155" s="77"/>
      <c r="RUR155" s="77"/>
      <c r="RUS155" s="77"/>
      <c r="RUT155" s="77"/>
      <c r="RUU155" s="77"/>
      <c r="RUV155" s="77"/>
      <c r="RUW155" s="77"/>
      <c r="RUX155" s="77"/>
      <c r="RUY155" s="77"/>
      <c r="RUZ155" s="77"/>
      <c r="RVA155" s="77"/>
      <c r="RVB155" s="77"/>
      <c r="RVC155" s="77"/>
      <c r="RVD155" s="77"/>
      <c r="RVE155" s="77"/>
      <c r="RVF155" s="77"/>
      <c r="RVG155" s="77"/>
      <c r="RVH155" s="77"/>
      <c r="RVI155" s="77"/>
      <c r="RVJ155" s="77"/>
      <c r="RVK155" s="77"/>
      <c r="RVL155" s="77"/>
      <c r="RVM155" s="77"/>
      <c r="RVN155" s="77"/>
      <c r="RVO155" s="77"/>
      <c r="RVP155" s="77"/>
      <c r="RVQ155" s="77"/>
      <c r="RVR155" s="77"/>
      <c r="RVS155" s="77"/>
      <c r="RVT155" s="77"/>
      <c r="RVU155" s="77"/>
      <c r="RVV155" s="77"/>
      <c r="RVW155" s="77"/>
      <c r="RVX155" s="77"/>
      <c r="RVY155" s="77"/>
      <c r="RVZ155" s="77"/>
      <c r="RWA155" s="77"/>
      <c r="RWB155" s="77"/>
      <c r="RWC155" s="77"/>
      <c r="RWD155" s="77"/>
      <c r="RWE155" s="77"/>
      <c r="RWF155" s="77"/>
      <c r="RWG155" s="77"/>
      <c r="RWH155" s="77"/>
      <c r="RWI155" s="77"/>
      <c r="RWJ155" s="77"/>
      <c r="RWK155" s="77"/>
      <c r="RWL155" s="77"/>
      <c r="RWM155" s="77"/>
      <c r="RWN155" s="77"/>
      <c r="RWO155" s="77"/>
      <c r="RWP155" s="77"/>
      <c r="RWQ155" s="77"/>
      <c r="RWR155" s="77"/>
      <c r="RWS155" s="77"/>
      <c r="RWT155" s="77"/>
      <c r="RWU155" s="77"/>
      <c r="RWV155" s="77"/>
      <c r="RWW155" s="77"/>
      <c r="RWX155" s="77"/>
      <c r="RWY155" s="77"/>
      <c r="RWZ155" s="77"/>
      <c r="RXA155" s="77"/>
      <c r="RXB155" s="77"/>
      <c r="RXC155" s="77"/>
      <c r="RXD155" s="77"/>
      <c r="RXE155" s="77"/>
      <c r="RXF155" s="77"/>
      <c r="RXG155" s="77"/>
      <c r="RXH155" s="77"/>
      <c r="RXI155" s="77"/>
      <c r="RXJ155" s="77"/>
      <c r="RXK155" s="77"/>
      <c r="RXL155" s="77"/>
      <c r="RXM155" s="77"/>
      <c r="RXN155" s="77"/>
      <c r="RXO155" s="77"/>
      <c r="RXP155" s="77"/>
      <c r="RXQ155" s="77"/>
      <c r="RXR155" s="77"/>
      <c r="RXS155" s="77"/>
      <c r="RXT155" s="77"/>
      <c r="RXU155" s="77"/>
      <c r="RXV155" s="77"/>
      <c r="RXW155" s="77"/>
      <c r="RXX155" s="77"/>
      <c r="RXY155" s="77"/>
      <c r="RXZ155" s="77"/>
      <c r="RYA155" s="77"/>
      <c r="RYB155" s="77"/>
      <c r="RYC155" s="77"/>
      <c r="RYD155" s="77"/>
      <c r="RYE155" s="77"/>
      <c r="RYF155" s="77"/>
      <c r="RYG155" s="77"/>
      <c r="RYH155" s="77"/>
      <c r="RYI155" s="77"/>
      <c r="RYJ155" s="77"/>
      <c r="RYK155" s="77"/>
      <c r="RYL155" s="77"/>
      <c r="RYM155" s="77"/>
      <c r="RYN155" s="77"/>
      <c r="RYO155" s="77"/>
      <c r="RYP155" s="77"/>
      <c r="RYQ155" s="77"/>
      <c r="RYR155" s="77"/>
      <c r="RYS155" s="77"/>
      <c r="RYT155" s="77"/>
      <c r="RYU155" s="77"/>
      <c r="RYV155" s="77"/>
      <c r="RYW155" s="77"/>
      <c r="RYX155" s="77"/>
      <c r="RYY155" s="77"/>
      <c r="RYZ155" s="77"/>
      <c r="RZA155" s="77"/>
      <c r="RZB155" s="77"/>
      <c r="RZC155" s="77"/>
      <c r="RZD155" s="77"/>
      <c r="RZE155" s="77"/>
      <c r="RZF155" s="77"/>
      <c r="RZG155" s="77"/>
      <c r="RZH155" s="77"/>
      <c r="RZI155" s="77"/>
      <c r="RZJ155" s="77"/>
      <c r="RZK155" s="77"/>
      <c r="RZL155" s="77"/>
      <c r="RZM155" s="77"/>
      <c r="RZN155" s="77"/>
      <c r="RZO155" s="77"/>
      <c r="RZP155" s="77"/>
      <c r="RZQ155" s="77"/>
      <c r="RZR155" s="77"/>
      <c r="RZS155" s="77"/>
      <c r="RZT155" s="77"/>
      <c r="RZU155" s="77"/>
      <c r="RZV155" s="77"/>
      <c r="RZW155" s="77"/>
      <c r="RZX155" s="77"/>
      <c r="RZY155" s="77"/>
      <c r="RZZ155" s="77"/>
      <c r="SAA155" s="77"/>
      <c r="SAB155" s="77"/>
      <c r="SAC155" s="77"/>
      <c r="SAD155" s="77"/>
      <c r="SAE155" s="77"/>
      <c r="SAF155" s="77"/>
      <c r="SAG155" s="77"/>
      <c r="SAH155" s="77"/>
      <c r="SAI155" s="77"/>
      <c r="SAJ155" s="77"/>
      <c r="SAK155" s="77"/>
      <c r="SAL155" s="77"/>
      <c r="SAM155" s="77"/>
      <c r="SAN155" s="77"/>
      <c r="SAO155" s="77"/>
      <c r="SAP155" s="77"/>
      <c r="SAQ155" s="77"/>
      <c r="SAR155" s="77"/>
      <c r="SAS155" s="77"/>
      <c r="SAT155" s="77"/>
      <c r="SAU155" s="77"/>
      <c r="SAV155" s="77"/>
      <c r="SAW155" s="77"/>
      <c r="SAX155" s="77"/>
      <c r="SAY155" s="77"/>
      <c r="SAZ155" s="77"/>
      <c r="SBA155" s="77"/>
      <c r="SBB155" s="77"/>
      <c r="SBC155" s="77"/>
      <c r="SBD155" s="77"/>
      <c r="SBE155" s="77"/>
      <c r="SBF155" s="77"/>
      <c r="SBG155" s="77"/>
      <c r="SBH155" s="77"/>
      <c r="SBI155" s="77"/>
      <c r="SBJ155" s="77"/>
      <c r="SBK155" s="77"/>
      <c r="SBL155" s="77"/>
      <c r="SBM155" s="77"/>
      <c r="SBN155" s="77"/>
      <c r="SBO155" s="77"/>
      <c r="SBP155" s="77"/>
      <c r="SBQ155" s="77"/>
      <c r="SBR155" s="77"/>
      <c r="SBS155" s="77"/>
      <c r="SBT155" s="77"/>
      <c r="SBU155" s="77"/>
      <c r="SBV155" s="77"/>
      <c r="SBW155" s="77"/>
      <c r="SBX155" s="77"/>
      <c r="SBY155" s="77"/>
      <c r="SBZ155" s="77"/>
      <c r="SCA155" s="77"/>
      <c r="SCB155" s="77"/>
      <c r="SCC155" s="77"/>
      <c r="SCD155" s="77"/>
      <c r="SCE155" s="77"/>
      <c r="SCF155" s="77"/>
      <c r="SCG155" s="77"/>
      <c r="SCH155" s="77"/>
      <c r="SCI155" s="77"/>
      <c r="SCJ155" s="77"/>
      <c r="SCK155" s="77"/>
      <c r="SCL155" s="77"/>
      <c r="SCM155" s="77"/>
      <c r="SCN155" s="77"/>
      <c r="SCO155" s="77"/>
      <c r="SCP155" s="77"/>
      <c r="SCQ155" s="77"/>
      <c r="SCR155" s="77"/>
      <c r="SCS155" s="77"/>
      <c r="SCT155" s="77"/>
      <c r="SCU155" s="77"/>
      <c r="SCV155" s="77"/>
      <c r="SCW155" s="77"/>
      <c r="SCX155" s="77"/>
      <c r="SCY155" s="77"/>
      <c r="SCZ155" s="77"/>
      <c r="SDA155" s="77"/>
      <c r="SDB155" s="77"/>
      <c r="SDC155" s="77"/>
      <c r="SDD155" s="77"/>
      <c r="SDE155" s="77"/>
      <c r="SDF155" s="77"/>
      <c r="SDG155" s="77"/>
      <c r="SDH155" s="77"/>
      <c r="SDI155" s="77"/>
      <c r="SDJ155" s="77"/>
      <c r="SDK155" s="77"/>
      <c r="SDL155" s="77"/>
      <c r="SDM155" s="77"/>
      <c r="SDN155" s="77"/>
      <c r="SDO155" s="77"/>
      <c r="SDP155" s="77"/>
      <c r="SDQ155" s="77"/>
      <c r="SDR155" s="77"/>
      <c r="SDS155" s="77"/>
      <c r="SDT155" s="77"/>
      <c r="SDU155" s="77"/>
      <c r="SDV155" s="77"/>
      <c r="SDW155" s="77"/>
      <c r="SDX155" s="77"/>
      <c r="SDY155" s="77"/>
      <c r="SDZ155" s="77"/>
      <c r="SEA155" s="77"/>
      <c r="SEB155" s="77"/>
      <c r="SEC155" s="77"/>
      <c r="SED155" s="77"/>
      <c r="SEE155" s="77"/>
      <c r="SEF155" s="77"/>
      <c r="SEG155" s="77"/>
      <c r="SEH155" s="77"/>
      <c r="SEI155" s="77"/>
      <c r="SEJ155" s="77"/>
      <c r="SEK155" s="77"/>
      <c r="SEL155" s="77"/>
      <c r="SEM155" s="77"/>
      <c r="SEN155" s="77"/>
      <c r="SEO155" s="77"/>
      <c r="SEP155" s="77"/>
      <c r="SEQ155" s="77"/>
      <c r="SER155" s="77"/>
      <c r="SES155" s="77"/>
      <c r="SET155" s="77"/>
      <c r="SEU155" s="77"/>
      <c r="SEV155" s="77"/>
      <c r="SEW155" s="77"/>
      <c r="SEX155" s="77"/>
      <c r="SEY155" s="77"/>
      <c r="SEZ155" s="77"/>
      <c r="SFA155" s="77"/>
      <c r="SFB155" s="77"/>
      <c r="SFC155" s="77"/>
      <c r="SFD155" s="77"/>
      <c r="SFE155" s="77"/>
      <c r="SFF155" s="77"/>
      <c r="SFG155" s="77"/>
      <c r="SFH155" s="77"/>
      <c r="SFI155" s="77"/>
      <c r="SFJ155" s="77"/>
      <c r="SFK155" s="77"/>
      <c r="SFL155" s="77"/>
      <c r="SFM155" s="77"/>
      <c r="SFN155" s="77"/>
      <c r="SFO155" s="77"/>
      <c r="SFP155" s="77"/>
      <c r="SFQ155" s="77"/>
      <c r="SFR155" s="77"/>
      <c r="SFS155" s="77"/>
      <c r="SFT155" s="77"/>
      <c r="SFU155" s="77"/>
      <c r="SFV155" s="77"/>
      <c r="SFW155" s="77"/>
      <c r="SFX155" s="77"/>
      <c r="SFY155" s="77"/>
      <c r="SFZ155" s="77"/>
      <c r="SGA155" s="77"/>
      <c r="SGB155" s="77"/>
      <c r="SGC155" s="77"/>
      <c r="SGD155" s="77"/>
      <c r="SGE155" s="77"/>
      <c r="SGF155" s="77"/>
      <c r="SGG155" s="77"/>
      <c r="SGH155" s="77"/>
      <c r="SGI155" s="77"/>
      <c r="SGJ155" s="77"/>
      <c r="SGK155" s="77"/>
      <c r="SGL155" s="77"/>
      <c r="SGM155" s="77"/>
      <c r="SGN155" s="77"/>
      <c r="SGO155" s="77"/>
      <c r="SGP155" s="77"/>
      <c r="SGQ155" s="77"/>
      <c r="SGR155" s="77"/>
      <c r="SGS155" s="77"/>
      <c r="SGT155" s="77"/>
      <c r="SGU155" s="77"/>
      <c r="SGV155" s="77"/>
      <c r="SGW155" s="77"/>
      <c r="SGX155" s="77"/>
      <c r="SGY155" s="77"/>
      <c r="SGZ155" s="77"/>
      <c r="SHA155" s="77"/>
      <c r="SHB155" s="77"/>
      <c r="SHC155" s="77"/>
      <c r="SHD155" s="77"/>
      <c r="SHE155" s="77"/>
      <c r="SHF155" s="77"/>
      <c r="SHG155" s="77"/>
      <c r="SHH155" s="77"/>
      <c r="SHI155" s="77"/>
      <c r="SHJ155" s="77"/>
      <c r="SHK155" s="77"/>
      <c r="SHL155" s="77"/>
      <c r="SHM155" s="77"/>
      <c r="SHN155" s="77"/>
      <c r="SHO155" s="77"/>
      <c r="SHP155" s="77"/>
      <c r="SHQ155" s="77"/>
      <c r="SHR155" s="77"/>
      <c r="SHS155" s="77"/>
      <c r="SHT155" s="77"/>
      <c r="SHU155" s="77"/>
      <c r="SHV155" s="77"/>
      <c r="SHW155" s="77"/>
      <c r="SHX155" s="77"/>
      <c r="SHY155" s="77"/>
      <c r="SHZ155" s="77"/>
      <c r="SIA155" s="77"/>
      <c r="SIB155" s="77"/>
      <c r="SIC155" s="77"/>
      <c r="SID155" s="77"/>
      <c r="SIE155" s="77"/>
      <c r="SIF155" s="77"/>
      <c r="SIG155" s="77"/>
      <c r="SIH155" s="77"/>
      <c r="SII155" s="77"/>
      <c r="SIJ155" s="77"/>
      <c r="SIK155" s="77"/>
      <c r="SIL155" s="77"/>
      <c r="SIM155" s="77"/>
      <c r="SIN155" s="77"/>
      <c r="SIO155" s="77"/>
      <c r="SIP155" s="77"/>
      <c r="SIQ155" s="77"/>
      <c r="SIR155" s="77"/>
      <c r="SIS155" s="77"/>
      <c r="SIT155" s="77"/>
      <c r="SIU155" s="77"/>
      <c r="SIV155" s="77"/>
      <c r="SIW155" s="77"/>
      <c r="SIX155" s="77"/>
      <c r="SIY155" s="77"/>
      <c r="SIZ155" s="77"/>
      <c r="SJA155" s="77"/>
      <c r="SJB155" s="77"/>
      <c r="SJC155" s="77"/>
      <c r="SJD155" s="77"/>
      <c r="SJE155" s="77"/>
      <c r="SJF155" s="77"/>
      <c r="SJG155" s="77"/>
      <c r="SJH155" s="77"/>
      <c r="SJI155" s="77"/>
      <c r="SJJ155" s="77"/>
      <c r="SJK155" s="77"/>
      <c r="SJL155" s="77"/>
      <c r="SJM155" s="77"/>
      <c r="SJN155" s="77"/>
      <c r="SJO155" s="77"/>
      <c r="SJP155" s="77"/>
      <c r="SJQ155" s="77"/>
      <c r="SJR155" s="77"/>
      <c r="SJS155" s="77"/>
      <c r="SJT155" s="77"/>
      <c r="SJU155" s="77"/>
      <c r="SJV155" s="77"/>
      <c r="SJW155" s="77"/>
      <c r="SJX155" s="77"/>
      <c r="SJY155" s="77"/>
      <c r="SJZ155" s="77"/>
      <c r="SKA155" s="77"/>
      <c r="SKB155" s="77"/>
      <c r="SKC155" s="77"/>
      <c r="SKD155" s="77"/>
      <c r="SKE155" s="77"/>
      <c r="SKF155" s="77"/>
      <c r="SKG155" s="77"/>
      <c r="SKH155" s="77"/>
      <c r="SKI155" s="77"/>
      <c r="SKJ155" s="77"/>
      <c r="SKK155" s="77"/>
      <c r="SKL155" s="77"/>
      <c r="SKM155" s="77"/>
      <c r="SKN155" s="77"/>
      <c r="SKO155" s="77"/>
      <c r="SKP155" s="77"/>
      <c r="SKQ155" s="77"/>
      <c r="SKR155" s="77"/>
      <c r="SKS155" s="77"/>
      <c r="SKT155" s="77"/>
      <c r="SKU155" s="77"/>
      <c r="SKV155" s="77"/>
      <c r="SKW155" s="77"/>
      <c r="SKX155" s="77"/>
      <c r="SKY155" s="77"/>
      <c r="SKZ155" s="77"/>
      <c r="SLA155" s="77"/>
      <c r="SLB155" s="77"/>
      <c r="SLC155" s="77"/>
      <c r="SLD155" s="77"/>
      <c r="SLE155" s="77"/>
      <c r="SLF155" s="77"/>
      <c r="SLG155" s="77"/>
      <c r="SLH155" s="77"/>
      <c r="SLI155" s="77"/>
      <c r="SLJ155" s="77"/>
      <c r="SLK155" s="77"/>
      <c r="SLL155" s="77"/>
      <c r="SLM155" s="77"/>
      <c r="SLN155" s="77"/>
      <c r="SLO155" s="77"/>
      <c r="SLP155" s="77"/>
      <c r="SLQ155" s="77"/>
      <c r="SLR155" s="77"/>
      <c r="SLS155" s="77"/>
      <c r="SLT155" s="77"/>
      <c r="SLU155" s="77"/>
      <c r="SLV155" s="77"/>
      <c r="SLW155" s="77"/>
      <c r="SLX155" s="77"/>
      <c r="SLY155" s="77"/>
      <c r="SLZ155" s="77"/>
      <c r="SMA155" s="77"/>
      <c r="SMB155" s="77"/>
      <c r="SMC155" s="77"/>
      <c r="SMD155" s="77"/>
      <c r="SME155" s="77"/>
      <c r="SMF155" s="77"/>
      <c r="SMG155" s="77"/>
      <c r="SMH155" s="77"/>
      <c r="SMI155" s="77"/>
      <c r="SMJ155" s="77"/>
      <c r="SMK155" s="77"/>
      <c r="SML155" s="77"/>
      <c r="SMM155" s="77"/>
      <c r="SMN155" s="77"/>
      <c r="SMO155" s="77"/>
      <c r="SMP155" s="77"/>
      <c r="SMQ155" s="77"/>
      <c r="SMR155" s="77"/>
      <c r="SMS155" s="77"/>
      <c r="SMT155" s="77"/>
      <c r="SMU155" s="77"/>
      <c r="SMV155" s="77"/>
      <c r="SMW155" s="77"/>
      <c r="SMX155" s="77"/>
      <c r="SMY155" s="77"/>
      <c r="SMZ155" s="77"/>
      <c r="SNA155" s="77"/>
      <c r="SNB155" s="77"/>
      <c r="SNC155" s="77"/>
      <c r="SND155" s="77"/>
      <c r="SNE155" s="77"/>
      <c r="SNF155" s="77"/>
      <c r="SNG155" s="77"/>
      <c r="SNH155" s="77"/>
      <c r="SNI155" s="77"/>
      <c r="SNJ155" s="77"/>
      <c r="SNK155" s="77"/>
      <c r="SNL155" s="77"/>
      <c r="SNM155" s="77"/>
      <c r="SNN155" s="77"/>
      <c r="SNO155" s="77"/>
      <c r="SNP155" s="77"/>
      <c r="SNQ155" s="77"/>
      <c r="SNR155" s="77"/>
      <c r="SNS155" s="77"/>
      <c r="SNT155" s="77"/>
      <c r="SNU155" s="77"/>
      <c r="SNV155" s="77"/>
      <c r="SNW155" s="77"/>
      <c r="SNX155" s="77"/>
      <c r="SNY155" s="77"/>
      <c r="SNZ155" s="77"/>
      <c r="SOA155" s="77"/>
      <c r="SOB155" s="77"/>
      <c r="SOC155" s="77"/>
      <c r="SOD155" s="77"/>
      <c r="SOE155" s="77"/>
      <c r="SOF155" s="77"/>
      <c r="SOG155" s="77"/>
      <c r="SOH155" s="77"/>
      <c r="SOI155" s="77"/>
      <c r="SOJ155" s="77"/>
      <c r="SOK155" s="77"/>
      <c r="SOL155" s="77"/>
      <c r="SOM155" s="77"/>
      <c r="SON155" s="77"/>
      <c r="SOO155" s="77"/>
      <c r="SOP155" s="77"/>
      <c r="SOQ155" s="77"/>
      <c r="SOR155" s="77"/>
      <c r="SOS155" s="77"/>
      <c r="SOT155" s="77"/>
      <c r="SOU155" s="77"/>
      <c r="SOV155" s="77"/>
      <c r="SOW155" s="77"/>
      <c r="SOX155" s="77"/>
      <c r="SOY155" s="77"/>
      <c r="SOZ155" s="77"/>
      <c r="SPA155" s="77"/>
      <c r="SPB155" s="77"/>
      <c r="SPC155" s="77"/>
      <c r="SPD155" s="77"/>
      <c r="SPE155" s="77"/>
      <c r="SPF155" s="77"/>
      <c r="SPG155" s="77"/>
      <c r="SPH155" s="77"/>
      <c r="SPI155" s="77"/>
      <c r="SPJ155" s="77"/>
      <c r="SPK155" s="77"/>
      <c r="SPL155" s="77"/>
      <c r="SPM155" s="77"/>
      <c r="SPN155" s="77"/>
      <c r="SPO155" s="77"/>
      <c r="SPP155" s="77"/>
      <c r="SPQ155" s="77"/>
      <c r="SPR155" s="77"/>
      <c r="SPS155" s="77"/>
      <c r="SPT155" s="77"/>
      <c r="SPU155" s="77"/>
      <c r="SPV155" s="77"/>
      <c r="SPW155" s="77"/>
      <c r="SPX155" s="77"/>
      <c r="SPY155" s="77"/>
      <c r="SPZ155" s="77"/>
      <c r="SQA155" s="77"/>
      <c r="SQB155" s="77"/>
      <c r="SQC155" s="77"/>
      <c r="SQD155" s="77"/>
      <c r="SQE155" s="77"/>
      <c r="SQF155" s="77"/>
      <c r="SQG155" s="77"/>
      <c r="SQH155" s="77"/>
      <c r="SQI155" s="77"/>
      <c r="SQJ155" s="77"/>
      <c r="SQK155" s="77"/>
      <c r="SQL155" s="77"/>
      <c r="SQM155" s="77"/>
      <c r="SQN155" s="77"/>
      <c r="SQO155" s="77"/>
      <c r="SQP155" s="77"/>
      <c r="SQQ155" s="77"/>
      <c r="SQR155" s="77"/>
      <c r="SQS155" s="77"/>
      <c r="SQT155" s="77"/>
      <c r="SQU155" s="77"/>
      <c r="SQV155" s="77"/>
      <c r="SQW155" s="77"/>
      <c r="SQX155" s="77"/>
      <c r="SQY155" s="77"/>
      <c r="SQZ155" s="77"/>
      <c r="SRA155" s="77"/>
      <c r="SRB155" s="77"/>
      <c r="SRC155" s="77"/>
      <c r="SRD155" s="77"/>
      <c r="SRE155" s="77"/>
      <c r="SRF155" s="77"/>
      <c r="SRG155" s="77"/>
      <c r="SRH155" s="77"/>
      <c r="SRI155" s="77"/>
      <c r="SRJ155" s="77"/>
      <c r="SRK155" s="77"/>
      <c r="SRL155" s="77"/>
      <c r="SRM155" s="77"/>
      <c r="SRN155" s="77"/>
      <c r="SRO155" s="77"/>
      <c r="SRP155" s="77"/>
      <c r="SRQ155" s="77"/>
      <c r="SRR155" s="77"/>
      <c r="SRS155" s="77"/>
      <c r="SRT155" s="77"/>
      <c r="SRU155" s="77"/>
      <c r="SRV155" s="77"/>
      <c r="SRW155" s="77"/>
      <c r="SRX155" s="77"/>
      <c r="SRY155" s="77"/>
      <c r="SRZ155" s="77"/>
      <c r="SSA155" s="77"/>
      <c r="SSB155" s="77"/>
      <c r="SSC155" s="77"/>
      <c r="SSD155" s="77"/>
      <c r="SSE155" s="77"/>
      <c r="SSF155" s="77"/>
      <c r="SSG155" s="77"/>
      <c r="SSH155" s="77"/>
      <c r="SSI155" s="77"/>
      <c r="SSJ155" s="77"/>
      <c r="SSK155" s="77"/>
      <c r="SSL155" s="77"/>
      <c r="SSM155" s="77"/>
      <c r="SSN155" s="77"/>
      <c r="SSO155" s="77"/>
      <c r="SSP155" s="77"/>
      <c r="SSQ155" s="77"/>
      <c r="SSR155" s="77"/>
      <c r="SSS155" s="77"/>
      <c r="SST155" s="77"/>
      <c r="SSU155" s="77"/>
      <c r="SSV155" s="77"/>
      <c r="SSW155" s="77"/>
      <c r="SSX155" s="77"/>
      <c r="SSY155" s="77"/>
      <c r="SSZ155" s="77"/>
      <c r="STA155" s="77"/>
      <c r="STB155" s="77"/>
      <c r="STC155" s="77"/>
      <c r="STD155" s="77"/>
      <c r="STE155" s="77"/>
      <c r="STF155" s="77"/>
      <c r="STG155" s="77"/>
      <c r="STH155" s="77"/>
      <c r="STI155" s="77"/>
      <c r="STJ155" s="77"/>
      <c r="STK155" s="77"/>
      <c r="STL155" s="77"/>
      <c r="STM155" s="77"/>
      <c r="STN155" s="77"/>
      <c r="STO155" s="77"/>
      <c r="STP155" s="77"/>
      <c r="STQ155" s="77"/>
      <c r="STR155" s="77"/>
      <c r="STS155" s="77"/>
      <c r="STT155" s="77"/>
      <c r="STU155" s="77"/>
      <c r="STV155" s="77"/>
      <c r="STW155" s="77"/>
      <c r="STX155" s="77"/>
      <c r="STY155" s="77"/>
      <c r="STZ155" s="77"/>
      <c r="SUA155" s="77"/>
      <c r="SUB155" s="77"/>
      <c r="SUC155" s="77"/>
      <c r="SUD155" s="77"/>
      <c r="SUE155" s="77"/>
      <c r="SUF155" s="77"/>
      <c r="SUG155" s="77"/>
      <c r="SUH155" s="77"/>
      <c r="SUI155" s="77"/>
      <c r="SUJ155" s="77"/>
      <c r="SUK155" s="77"/>
      <c r="SUL155" s="77"/>
      <c r="SUM155" s="77"/>
      <c r="SUN155" s="77"/>
      <c r="SUO155" s="77"/>
      <c r="SUP155" s="77"/>
      <c r="SUQ155" s="77"/>
      <c r="SUR155" s="77"/>
      <c r="SUS155" s="77"/>
      <c r="SUT155" s="77"/>
      <c r="SUU155" s="77"/>
      <c r="SUV155" s="77"/>
      <c r="SUW155" s="77"/>
      <c r="SUX155" s="77"/>
      <c r="SUY155" s="77"/>
      <c r="SUZ155" s="77"/>
      <c r="SVA155" s="77"/>
      <c r="SVB155" s="77"/>
      <c r="SVC155" s="77"/>
      <c r="SVD155" s="77"/>
      <c r="SVE155" s="77"/>
      <c r="SVF155" s="77"/>
      <c r="SVG155" s="77"/>
      <c r="SVH155" s="77"/>
      <c r="SVI155" s="77"/>
      <c r="SVJ155" s="77"/>
      <c r="SVK155" s="77"/>
      <c r="SVL155" s="77"/>
      <c r="SVM155" s="77"/>
      <c r="SVN155" s="77"/>
      <c r="SVO155" s="77"/>
      <c r="SVP155" s="77"/>
      <c r="SVQ155" s="77"/>
      <c r="SVR155" s="77"/>
      <c r="SVS155" s="77"/>
      <c r="SVT155" s="77"/>
      <c r="SVU155" s="77"/>
      <c r="SVV155" s="77"/>
      <c r="SVW155" s="77"/>
      <c r="SVX155" s="77"/>
      <c r="SVY155" s="77"/>
      <c r="SVZ155" s="77"/>
      <c r="SWA155" s="77"/>
      <c r="SWB155" s="77"/>
      <c r="SWC155" s="77"/>
      <c r="SWD155" s="77"/>
      <c r="SWE155" s="77"/>
      <c r="SWF155" s="77"/>
      <c r="SWG155" s="77"/>
      <c r="SWH155" s="77"/>
      <c r="SWI155" s="77"/>
      <c r="SWJ155" s="77"/>
      <c r="SWK155" s="77"/>
      <c r="SWL155" s="77"/>
      <c r="SWM155" s="77"/>
      <c r="SWN155" s="77"/>
      <c r="SWO155" s="77"/>
      <c r="SWP155" s="77"/>
      <c r="SWQ155" s="77"/>
      <c r="SWR155" s="77"/>
      <c r="SWS155" s="77"/>
      <c r="SWT155" s="77"/>
      <c r="SWU155" s="77"/>
      <c r="SWV155" s="77"/>
      <c r="SWW155" s="77"/>
      <c r="SWX155" s="77"/>
      <c r="SWY155" s="77"/>
      <c r="SWZ155" s="77"/>
      <c r="SXA155" s="77"/>
      <c r="SXB155" s="77"/>
      <c r="SXC155" s="77"/>
      <c r="SXD155" s="77"/>
      <c r="SXE155" s="77"/>
      <c r="SXF155" s="77"/>
      <c r="SXG155" s="77"/>
      <c r="SXH155" s="77"/>
      <c r="SXI155" s="77"/>
      <c r="SXJ155" s="77"/>
      <c r="SXK155" s="77"/>
      <c r="SXL155" s="77"/>
      <c r="SXM155" s="77"/>
      <c r="SXN155" s="77"/>
      <c r="SXO155" s="77"/>
      <c r="SXP155" s="77"/>
      <c r="SXQ155" s="77"/>
      <c r="SXR155" s="77"/>
      <c r="SXS155" s="77"/>
      <c r="SXT155" s="77"/>
      <c r="SXU155" s="77"/>
      <c r="SXV155" s="77"/>
      <c r="SXW155" s="77"/>
      <c r="SXX155" s="77"/>
      <c r="SXY155" s="77"/>
      <c r="SXZ155" s="77"/>
      <c r="SYA155" s="77"/>
      <c r="SYB155" s="77"/>
      <c r="SYC155" s="77"/>
      <c r="SYD155" s="77"/>
      <c r="SYE155" s="77"/>
      <c r="SYF155" s="77"/>
      <c r="SYG155" s="77"/>
      <c r="SYH155" s="77"/>
      <c r="SYI155" s="77"/>
      <c r="SYJ155" s="77"/>
      <c r="SYK155" s="77"/>
      <c r="SYL155" s="77"/>
      <c r="SYM155" s="77"/>
      <c r="SYN155" s="77"/>
      <c r="SYO155" s="77"/>
      <c r="SYP155" s="77"/>
      <c r="SYQ155" s="77"/>
      <c r="SYR155" s="77"/>
      <c r="SYS155" s="77"/>
      <c r="SYT155" s="77"/>
      <c r="SYU155" s="77"/>
      <c r="SYV155" s="77"/>
      <c r="SYW155" s="77"/>
      <c r="SYX155" s="77"/>
      <c r="SYY155" s="77"/>
      <c r="SYZ155" s="77"/>
      <c r="SZA155" s="77"/>
      <c r="SZB155" s="77"/>
      <c r="SZC155" s="77"/>
      <c r="SZD155" s="77"/>
      <c r="SZE155" s="77"/>
      <c r="SZF155" s="77"/>
      <c r="SZG155" s="77"/>
      <c r="SZH155" s="77"/>
      <c r="SZI155" s="77"/>
      <c r="SZJ155" s="77"/>
      <c r="SZK155" s="77"/>
      <c r="SZL155" s="77"/>
      <c r="SZM155" s="77"/>
      <c r="SZN155" s="77"/>
      <c r="SZO155" s="77"/>
      <c r="SZP155" s="77"/>
      <c r="SZQ155" s="77"/>
      <c r="SZR155" s="77"/>
      <c r="SZS155" s="77"/>
      <c r="SZT155" s="77"/>
      <c r="SZU155" s="77"/>
      <c r="SZV155" s="77"/>
      <c r="SZW155" s="77"/>
      <c r="SZX155" s="77"/>
      <c r="SZY155" s="77"/>
      <c r="SZZ155" s="77"/>
      <c r="TAA155" s="77"/>
      <c r="TAB155" s="77"/>
      <c r="TAC155" s="77"/>
      <c r="TAD155" s="77"/>
      <c r="TAE155" s="77"/>
      <c r="TAF155" s="77"/>
      <c r="TAG155" s="77"/>
      <c r="TAH155" s="77"/>
      <c r="TAI155" s="77"/>
      <c r="TAJ155" s="77"/>
      <c r="TAK155" s="77"/>
      <c r="TAL155" s="77"/>
      <c r="TAM155" s="77"/>
      <c r="TAN155" s="77"/>
      <c r="TAO155" s="77"/>
      <c r="TAP155" s="77"/>
      <c r="TAQ155" s="77"/>
      <c r="TAR155" s="77"/>
      <c r="TAS155" s="77"/>
      <c r="TAT155" s="77"/>
      <c r="TAU155" s="77"/>
      <c r="TAV155" s="77"/>
      <c r="TAW155" s="77"/>
      <c r="TAX155" s="77"/>
      <c r="TAY155" s="77"/>
      <c r="TAZ155" s="77"/>
      <c r="TBA155" s="77"/>
      <c r="TBB155" s="77"/>
      <c r="TBC155" s="77"/>
      <c r="TBD155" s="77"/>
      <c r="TBE155" s="77"/>
      <c r="TBF155" s="77"/>
      <c r="TBG155" s="77"/>
      <c r="TBH155" s="77"/>
      <c r="TBI155" s="77"/>
      <c r="TBJ155" s="77"/>
      <c r="TBK155" s="77"/>
      <c r="TBL155" s="77"/>
      <c r="TBM155" s="77"/>
      <c r="TBN155" s="77"/>
      <c r="TBO155" s="77"/>
      <c r="TBP155" s="77"/>
      <c r="TBQ155" s="77"/>
      <c r="TBR155" s="77"/>
      <c r="TBS155" s="77"/>
      <c r="TBT155" s="77"/>
      <c r="TBU155" s="77"/>
      <c r="TBV155" s="77"/>
      <c r="TBW155" s="77"/>
      <c r="TBX155" s="77"/>
      <c r="TBY155" s="77"/>
      <c r="TBZ155" s="77"/>
      <c r="TCA155" s="77"/>
      <c r="TCB155" s="77"/>
      <c r="TCC155" s="77"/>
      <c r="TCD155" s="77"/>
      <c r="TCE155" s="77"/>
      <c r="TCF155" s="77"/>
      <c r="TCG155" s="77"/>
      <c r="TCH155" s="77"/>
      <c r="TCI155" s="77"/>
      <c r="TCJ155" s="77"/>
      <c r="TCK155" s="77"/>
      <c r="TCL155" s="77"/>
      <c r="TCM155" s="77"/>
      <c r="TCN155" s="77"/>
      <c r="TCO155" s="77"/>
      <c r="TCP155" s="77"/>
      <c r="TCQ155" s="77"/>
      <c r="TCR155" s="77"/>
      <c r="TCS155" s="77"/>
      <c r="TCT155" s="77"/>
      <c r="TCU155" s="77"/>
      <c r="TCV155" s="77"/>
      <c r="TCW155" s="77"/>
      <c r="TCX155" s="77"/>
      <c r="TCY155" s="77"/>
      <c r="TCZ155" s="77"/>
      <c r="TDA155" s="77"/>
      <c r="TDB155" s="77"/>
      <c r="TDC155" s="77"/>
      <c r="TDD155" s="77"/>
      <c r="TDE155" s="77"/>
      <c r="TDF155" s="77"/>
      <c r="TDG155" s="77"/>
      <c r="TDH155" s="77"/>
      <c r="TDI155" s="77"/>
      <c r="TDJ155" s="77"/>
      <c r="TDK155" s="77"/>
      <c r="TDL155" s="77"/>
      <c r="TDM155" s="77"/>
      <c r="TDN155" s="77"/>
      <c r="TDO155" s="77"/>
      <c r="TDP155" s="77"/>
      <c r="TDQ155" s="77"/>
      <c r="TDR155" s="77"/>
      <c r="TDS155" s="77"/>
      <c r="TDT155" s="77"/>
      <c r="TDU155" s="77"/>
      <c r="TDV155" s="77"/>
      <c r="TDW155" s="77"/>
      <c r="TDX155" s="77"/>
      <c r="TDY155" s="77"/>
      <c r="TDZ155" s="77"/>
      <c r="TEA155" s="77"/>
      <c r="TEB155" s="77"/>
      <c r="TEC155" s="77"/>
      <c r="TED155" s="77"/>
      <c r="TEE155" s="77"/>
      <c r="TEF155" s="77"/>
      <c r="TEG155" s="77"/>
      <c r="TEH155" s="77"/>
      <c r="TEI155" s="77"/>
      <c r="TEJ155" s="77"/>
      <c r="TEK155" s="77"/>
      <c r="TEL155" s="77"/>
      <c r="TEM155" s="77"/>
      <c r="TEN155" s="77"/>
      <c r="TEO155" s="77"/>
      <c r="TEP155" s="77"/>
      <c r="TEQ155" s="77"/>
      <c r="TER155" s="77"/>
      <c r="TES155" s="77"/>
      <c r="TET155" s="77"/>
      <c r="TEU155" s="77"/>
      <c r="TEV155" s="77"/>
      <c r="TEW155" s="77"/>
      <c r="TEX155" s="77"/>
      <c r="TEY155" s="77"/>
      <c r="TEZ155" s="77"/>
      <c r="TFA155" s="77"/>
      <c r="TFB155" s="77"/>
      <c r="TFC155" s="77"/>
      <c r="TFD155" s="77"/>
      <c r="TFE155" s="77"/>
      <c r="TFF155" s="77"/>
      <c r="TFG155" s="77"/>
      <c r="TFH155" s="77"/>
      <c r="TFI155" s="77"/>
      <c r="TFJ155" s="77"/>
      <c r="TFK155" s="77"/>
      <c r="TFL155" s="77"/>
      <c r="TFM155" s="77"/>
      <c r="TFN155" s="77"/>
      <c r="TFO155" s="77"/>
      <c r="TFP155" s="77"/>
      <c r="TFQ155" s="77"/>
      <c r="TFR155" s="77"/>
      <c r="TFS155" s="77"/>
      <c r="TFT155" s="77"/>
      <c r="TFU155" s="77"/>
      <c r="TFV155" s="77"/>
      <c r="TFW155" s="77"/>
      <c r="TFX155" s="77"/>
      <c r="TFY155" s="77"/>
      <c r="TFZ155" s="77"/>
      <c r="TGA155" s="77"/>
      <c r="TGB155" s="77"/>
      <c r="TGC155" s="77"/>
      <c r="TGD155" s="77"/>
      <c r="TGE155" s="77"/>
      <c r="TGF155" s="77"/>
      <c r="TGG155" s="77"/>
      <c r="TGH155" s="77"/>
      <c r="TGI155" s="77"/>
      <c r="TGJ155" s="77"/>
      <c r="TGK155" s="77"/>
      <c r="TGL155" s="77"/>
      <c r="TGM155" s="77"/>
      <c r="TGN155" s="77"/>
      <c r="TGO155" s="77"/>
      <c r="TGP155" s="77"/>
      <c r="TGQ155" s="77"/>
      <c r="TGR155" s="77"/>
      <c r="TGS155" s="77"/>
      <c r="TGT155" s="77"/>
      <c r="TGU155" s="77"/>
      <c r="TGV155" s="77"/>
      <c r="TGW155" s="77"/>
      <c r="TGX155" s="77"/>
      <c r="TGY155" s="77"/>
      <c r="TGZ155" s="77"/>
      <c r="THA155" s="77"/>
      <c r="THB155" s="77"/>
      <c r="THC155" s="77"/>
      <c r="THD155" s="77"/>
      <c r="THE155" s="77"/>
      <c r="THF155" s="77"/>
      <c r="THG155" s="77"/>
      <c r="THH155" s="77"/>
      <c r="THI155" s="77"/>
      <c r="THJ155" s="77"/>
      <c r="THK155" s="77"/>
      <c r="THL155" s="77"/>
      <c r="THM155" s="77"/>
      <c r="THN155" s="77"/>
      <c r="THO155" s="77"/>
      <c r="THP155" s="77"/>
      <c r="THQ155" s="77"/>
      <c r="THR155" s="77"/>
      <c r="THS155" s="77"/>
      <c r="THT155" s="77"/>
      <c r="THU155" s="77"/>
      <c r="THV155" s="77"/>
      <c r="THW155" s="77"/>
      <c r="THX155" s="77"/>
      <c r="THY155" s="77"/>
      <c r="THZ155" s="77"/>
      <c r="TIA155" s="77"/>
      <c r="TIB155" s="77"/>
      <c r="TIC155" s="77"/>
      <c r="TID155" s="77"/>
      <c r="TIE155" s="77"/>
      <c r="TIF155" s="77"/>
      <c r="TIG155" s="77"/>
      <c r="TIH155" s="77"/>
      <c r="TII155" s="77"/>
      <c r="TIJ155" s="77"/>
      <c r="TIK155" s="77"/>
      <c r="TIL155" s="77"/>
      <c r="TIM155" s="77"/>
      <c r="TIN155" s="77"/>
      <c r="TIO155" s="77"/>
      <c r="TIP155" s="77"/>
      <c r="TIQ155" s="77"/>
      <c r="TIR155" s="77"/>
      <c r="TIS155" s="77"/>
      <c r="TIT155" s="77"/>
      <c r="TIU155" s="77"/>
      <c r="TIV155" s="77"/>
      <c r="TIW155" s="77"/>
      <c r="TIX155" s="77"/>
      <c r="TIY155" s="77"/>
      <c r="TIZ155" s="77"/>
      <c r="TJA155" s="77"/>
      <c r="TJB155" s="77"/>
      <c r="TJC155" s="77"/>
      <c r="TJD155" s="77"/>
      <c r="TJE155" s="77"/>
      <c r="TJF155" s="77"/>
      <c r="TJG155" s="77"/>
      <c r="TJH155" s="77"/>
      <c r="TJI155" s="77"/>
      <c r="TJJ155" s="77"/>
      <c r="TJK155" s="77"/>
      <c r="TJL155" s="77"/>
      <c r="TJM155" s="77"/>
      <c r="TJN155" s="77"/>
      <c r="TJO155" s="77"/>
      <c r="TJP155" s="77"/>
      <c r="TJQ155" s="77"/>
      <c r="TJR155" s="77"/>
      <c r="TJS155" s="77"/>
      <c r="TJT155" s="77"/>
      <c r="TJU155" s="77"/>
      <c r="TJV155" s="77"/>
      <c r="TJW155" s="77"/>
      <c r="TJX155" s="77"/>
      <c r="TJY155" s="77"/>
      <c r="TJZ155" s="77"/>
      <c r="TKA155" s="77"/>
      <c r="TKB155" s="77"/>
      <c r="TKC155" s="77"/>
      <c r="TKD155" s="77"/>
      <c r="TKE155" s="77"/>
      <c r="TKF155" s="77"/>
      <c r="TKG155" s="77"/>
      <c r="TKH155" s="77"/>
      <c r="TKI155" s="77"/>
      <c r="TKJ155" s="77"/>
      <c r="TKK155" s="77"/>
      <c r="TKL155" s="77"/>
      <c r="TKM155" s="77"/>
      <c r="TKN155" s="77"/>
      <c r="TKO155" s="77"/>
      <c r="TKP155" s="77"/>
      <c r="TKQ155" s="77"/>
      <c r="TKR155" s="77"/>
      <c r="TKS155" s="77"/>
      <c r="TKT155" s="77"/>
      <c r="TKU155" s="77"/>
      <c r="TKV155" s="77"/>
      <c r="TKW155" s="77"/>
      <c r="TKX155" s="77"/>
      <c r="TKY155" s="77"/>
      <c r="TKZ155" s="77"/>
      <c r="TLA155" s="77"/>
      <c r="TLB155" s="77"/>
      <c r="TLC155" s="77"/>
      <c r="TLD155" s="77"/>
      <c r="TLE155" s="77"/>
      <c r="TLF155" s="77"/>
      <c r="TLG155" s="77"/>
      <c r="TLH155" s="77"/>
      <c r="TLI155" s="77"/>
      <c r="TLJ155" s="77"/>
      <c r="TLK155" s="77"/>
      <c r="TLL155" s="77"/>
      <c r="TLM155" s="77"/>
      <c r="TLN155" s="77"/>
      <c r="TLO155" s="77"/>
      <c r="TLP155" s="77"/>
      <c r="TLQ155" s="77"/>
      <c r="TLR155" s="77"/>
      <c r="TLS155" s="77"/>
      <c r="TLT155" s="77"/>
      <c r="TLU155" s="77"/>
      <c r="TLV155" s="77"/>
      <c r="TLW155" s="77"/>
      <c r="TLX155" s="77"/>
      <c r="TLY155" s="77"/>
      <c r="TLZ155" s="77"/>
      <c r="TMA155" s="77"/>
      <c r="TMB155" s="77"/>
      <c r="TMC155" s="77"/>
      <c r="TMD155" s="77"/>
      <c r="TME155" s="77"/>
      <c r="TMF155" s="77"/>
      <c r="TMG155" s="77"/>
      <c r="TMH155" s="77"/>
      <c r="TMI155" s="77"/>
      <c r="TMJ155" s="77"/>
      <c r="TMK155" s="77"/>
      <c r="TML155" s="77"/>
      <c r="TMM155" s="77"/>
      <c r="TMN155" s="77"/>
      <c r="TMO155" s="77"/>
      <c r="TMP155" s="77"/>
      <c r="TMQ155" s="77"/>
      <c r="TMR155" s="77"/>
      <c r="TMS155" s="77"/>
      <c r="TMT155" s="77"/>
      <c r="TMU155" s="77"/>
      <c r="TMV155" s="77"/>
      <c r="TMW155" s="77"/>
      <c r="TMX155" s="77"/>
      <c r="TMY155" s="77"/>
      <c r="TMZ155" s="77"/>
      <c r="TNA155" s="77"/>
      <c r="TNB155" s="77"/>
      <c r="TNC155" s="77"/>
      <c r="TND155" s="77"/>
      <c r="TNE155" s="77"/>
      <c r="TNF155" s="77"/>
      <c r="TNG155" s="77"/>
      <c r="TNH155" s="77"/>
      <c r="TNI155" s="77"/>
      <c r="TNJ155" s="77"/>
      <c r="TNK155" s="77"/>
      <c r="TNL155" s="77"/>
      <c r="TNM155" s="77"/>
      <c r="TNN155" s="77"/>
      <c r="TNO155" s="77"/>
      <c r="TNP155" s="77"/>
      <c r="TNQ155" s="77"/>
      <c r="TNR155" s="77"/>
      <c r="TNS155" s="77"/>
      <c r="TNT155" s="77"/>
      <c r="TNU155" s="77"/>
      <c r="TNV155" s="77"/>
      <c r="TNW155" s="77"/>
      <c r="TNX155" s="77"/>
      <c r="TNY155" s="77"/>
      <c r="TNZ155" s="77"/>
      <c r="TOA155" s="77"/>
      <c r="TOB155" s="77"/>
      <c r="TOC155" s="77"/>
      <c r="TOD155" s="77"/>
      <c r="TOE155" s="77"/>
      <c r="TOF155" s="77"/>
      <c r="TOG155" s="77"/>
      <c r="TOH155" s="77"/>
      <c r="TOI155" s="77"/>
      <c r="TOJ155" s="77"/>
      <c r="TOK155" s="77"/>
      <c r="TOL155" s="77"/>
      <c r="TOM155" s="77"/>
      <c r="TON155" s="77"/>
      <c r="TOO155" s="77"/>
      <c r="TOP155" s="77"/>
      <c r="TOQ155" s="77"/>
      <c r="TOR155" s="77"/>
      <c r="TOS155" s="77"/>
      <c r="TOT155" s="77"/>
      <c r="TOU155" s="77"/>
      <c r="TOV155" s="77"/>
      <c r="TOW155" s="77"/>
      <c r="TOX155" s="77"/>
      <c r="TOY155" s="77"/>
      <c r="TOZ155" s="77"/>
      <c r="TPA155" s="77"/>
      <c r="TPB155" s="77"/>
      <c r="TPC155" s="77"/>
      <c r="TPD155" s="77"/>
      <c r="TPE155" s="77"/>
      <c r="TPF155" s="77"/>
      <c r="TPG155" s="77"/>
      <c r="TPH155" s="77"/>
      <c r="TPI155" s="77"/>
      <c r="TPJ155" s="77"/>
      <c r="TPK155" s="77"/>
      <c r="TPL155" s="77"/>
      <c r="TPM155" s="77"/>
      <c r="TPN155" s="77"/>
      <c r="TPO155" s="77"/>
      <c r="TPP155" s="77"/>
      <c r="TPQ155" s="77"/>
      <c r="TPR155" s="77"/>
      <c r="TPS155" s="77"/>
      <c r="TPT155" s="77"/>
      <c r="TPU155" s="77"/>
      <c r="TPV155" s="77"/>
      <c r="TPW155" s="77"/>
      <c r="TPX155" s="77"/>
      <c r="TPY155" s="77"/>
      <c r="TPZ155" s="77"/>
      <c r="TQA155" s="77"/>
      <c r="TQB155" s="77"/>
      <c r="TQC155" s="77"/>
      <c r="TQD155" s="77"/>
      <c r="TQE155" s="77"/>
      <c r="TQF155" s="77"/>
      <c r="TQG155" s="77"/>
      <c r="TQH155" s="77"/>
      <c r="TQI155" s="77"/>
      <c r="TQJ155" s="77"/>
      <c r="TQK155" s="77"/>
      <c r="TQL155" s="77"/>
      <c r="TQM155" s="77"/>
      <c r="TQN155" s="77"/>
      <c r="TQO155" s="77"/>
      <c r="TQP155" s="77"/>
      <c r="TQQ155" s="77"/>
      <c r="TQR155" s="77"/>
      <c r="TQS155" s="77"/>
      <c r="TQT155" s="77"/>
      <c r="TQU155" s="77"/>
      <c r="TQV155" s="77"/>
      <c r="TQW155" s="77"/>
      <c r="TQX155" s="77"/>
      <c r="TQY155" s="77"/>
      <c r="TQZ155" s="77"/>
      <c r="TRA155" s="77"/>
      <c r="TRB155" s="77"/>
      <c r="TRC155" s="77"/>
      <c r="TRD155" s="77"/>
      <c r="TRE155" s="77"/>
      <c r="TRF155" s="77"/>
      <c r="TRG155" s="77"/>
      <c r="TRH155" s="77"/>
      <c r="TRI155" s="77"/>
      <c r="TRJ155" s="77"/>
      <c r="TRK155" s="77"/>
      <c r="TRL155" s="77"/>
      <c r="TRM155" s="77"/>
      <c r="TRN155" s="77"/>
      <c r="TRO155" s="77"/>
      <c r="TRP155" s="77"/>
      <c r="TRQ155" s="77"/>
      <c r="TRR155" s="77"/>
      <c r="TRS155" s="77"/>
      <c r="TRT155" s="77"/>
      <c r="TRU155" s="77"/>
      <c r="TRV155" s="77"/>
      <c r="TRW155" s="77"/>
      <c r="TRX155" s="77"/>
      <c r="TRY155" s="77"/>
      <c r="TRZ155" s="77"/>
      <c r="TSA155" s="77"/>
      <c r="TSB155" s="77"/>
      <c r="TSC155" s="77"/>
      <c r="TSD155" s="77"/>
      <c r="TSE155" s="77"/>
      <c r="TSF155" s="77"/>
      <c r="TSG155" s="77"/>
      <c r="TSH155" s="77"/>
      <c r="TSI155" s="77"/>
      <c r="TSJ155" s="77"/>
      <c r="TSK155" s="77"/>
      <c r="TSL155" s="77"/>
      <c r="TSM155" s="77"/>
      <c r="TSN155" s="77"/>
      <c r="TSO155" s="77"/>
      <c r="TSP155" s="77"/>
      <c r="TSQ155" s="77"/>
      <c r="TSR155" s="77"/>
      <c r="TSS155" s="77"/>
      <c r="TST155" s="77"/>
      <c r="TSU155" s="77"/>
      <c r="TSV155" s="77"/>
      <c r="TSW155" s="77"/>
      <c r="TSX155" s="77"/>
      <c r="TSY155" s="77"/>
      <c r="TSZ155" s="77"/>
      <c r="TTA155" s="77"/>
      <c r="TTB155" s="77"/>
      <c r="TTC155" s="77"/>
      <c r="TTD155" s="77"/>
      <c r="TTE155" s="77"/>
      <c r="TTF155" s="77"/>
      <c r="TTG155" s="77"/>
      <c r="TTH155" s="77"/>
      <c r="TTI155" s="77"/>
      <c r="TTJ155" s="77"/>
      <c r="TTK155" s="77"/>
      <c r="TTL155" s="77"/>
      <c r="TTM155" s="77"/>
      <c r="TTN155" s="77"/>
      <c r="TTO155" s="77"/>
      <c r="TTP155" s="77"/>
      <c r="TTQ155" s="77"/>
      <c r="TTR155" s="77"/>
      <c r="TTS155" s="77"/>
      <c r="TTT155" s="77"/>
      <c r="TTU155" s="77"/>
      <c r="TTV155" s="77"/>
      <c r="TTW155" s="77"/>
      <c r="TTX155" s="77"/>
      <c r="TTY155" s="77"/>
      <c r="TTZ155" s="77"/>
      <c r="TUA155" s="77"/>
      <c r="TUB155" s="77"/>
      <c r="TUC155" s="77"/>
      <c r="TUD155" s="77"/>
      <c r="TUE155" s="77"/>
      <c r="TUF155" s="77"/>
      <c r="TUG155" s="77"/>
      <c r="TUH155" s="77"/>
      <c r="TUI155" s="77"/>
      <c r="TUJ155" s="77"/>
      <c r="TUK155" s="77"/>
      <c r="TUL155" s="77"/>
      <c r="TUM155" s="77"/>
      <c r="TUN155" s="77"/>
      <c r="TUO155" s="77"/>
      <c r="TUP155" s="77"/>
      <c r="TUQ155" s="77"/>
      <c r="TUR155" s="77"/>
      <c r="TUS155" s="77"/>
      <c r="TUT155" s="77"/>
      <c r="TUU155" s="77"/>
      <c r="TUV155" s="77"/>
      <c r="TUW155" s="77"/>
      <c r="TUX155" s="77"/>
      <c r="TUY155" s="77"/>
      <c r="TUZ155" s="77"/>
      <c r="TVA155" s="77"/>
      <c r="TVB155" s="77"/>
      <c r="TVC155" s="77"/>
      <c r="TVD155" s="77"/>
      <c r="TVE155" s="77"/>
      <c r="TVF155" s="77"/>
      <c r="TVG155" s="77"/>
      <c r="TVH155" s="77"/>
      <c r="TVI155" s="77"/>
      <c r="TVJ155" s="77"/>
      <c r="TVK155" s="77"/>
      <c r="TVL155" s="77"/>
      <c r="TVM155" s="77"/>
      <c r="TVN155" s="77"/>
      <c r="TVO155" s="77"/>
      <c r="TVP155" s="77"/>
      <c r="TVQ155" s="77"/>
      <c r="TVR155" s="77"/>
      <c r="TVS155" s="77"/>
      <c r="TVT155" s="77"/>
      <c r="TVU155" s="77"/>
      <c r="TVV155" s="77"/>
      <c r="TVW155" s="77"/>
      <c r="TVX155" s="77"/>
      <c r="TVY155" s="77"/>
      <c r="TVZ155" s="77"/>
      <c r="TWA155" s="77"/>
      <c r="TWB155" s="77"/>
      <c r="TWC155" s="77"/>
      <c r="TWD155" s="77"/>
      <c r="TWE155" s="77"/>
      <c r="TWF155" s="77"/>
      <c r="TWG155" s="77"/>
      <c r="TWH155" s="77"/>
      <c r="TWI155" s="77"/>
      <c r="TWJ155" s="77"/>
      <c r="TWK155" s="77"/>
      <c r="TWL155" s="77"/>
      <c r="TWM155" s="77"/>
      <c r="TWN155" s="77"/>
      <c r="TWO155" s="77"/>
      <c r="TWP155" s="77"/>
      <c r="TWQ155" s="77"/>
      <c r="TWR155" s="77"/>
      <c r="TWS155" s="77"/>
      <c r="TWT155" s="77"/>
      <c r="TWU155" s="77"/>
      <c r="TWV155" s="77"/>
      <c r="TWW155" s="77"/>
      <c r="TWX155" s="77"/>
      <c r="TWY155" s="77"/>
      <c r="TWZ155" s="77"/>
      <c r="TXA155" s="77"/>
      <c r="TXB155" s="77"/>
      <c r="TXC155" s="77"/>
      <c r="TXD155" s="77"/>
      <c r="TXE155" s="77"/>
      <c r="TXF155" s="77"/>
      <c r="TXG155" s="77"/>
      <c r="TXH155" s="77"/>
      <c r="TXI155" s="77"/>
      <c r="TXJ155" s="77"/>
      <c r="TXK155" s="77"/>
      <c r="TXL155" s="77"/>
      <c r="TXM155" s="77"/>
      <c r="TXN155" s="77"/>
      <c r="TXO155" s="77"/>
      <c r="TXP155" s="77"/>
      <c r="TXQ155" s="77"/>
      <c r="TXR155" s="77"/>
      <c r="TXS155" s="77"/>
      <c r="TXT155" s="77"/>
      <c r="TXU155" s="77"/>
      <c r="TXV155" s="77"/>
      <c r="TXW155" s="77"/>
      <c r="TXX155" s="77"/>
      <c r="TXY155" s="77"/>
      <c r="TXZ155" s="77"/>
      <c r="TYA155" s="77"/>
      <c r="TYB155" s="77"/>
      <c r="TYC155" s="77"/>
      <c r="TYD155" s="77"/>
      <c r="TYE155" s="77"/>
      <c r="TYF155" s="77"/>
      <c r="TYG155" s="77"/>
      <c r="TYH155" s="77"/>
      <c r="TYI155" s="77"/>
      <c r="TYJ155" s="77"/>
      <c r="TYK155" s="77"/>
      <c r="TYL155" s="77"/>
      <c r="TYM155" s="77"/>
      <c r="TYN155" s="77"/>
      <c r="TYO155" s="77"/>
      <c r="TYP155" s="77"/>
      <c r="TYQ155" s="77"/>
      <c r="TYR155" s="77"/>
      <c r="TYS155" s="77"/>
      <c r="TYT155" s="77"/>
      <c r="TYU155" s="77"/>
      <c r="TYV155" s="77"/>
      <c r="TYW155" s="77"/>
      <c r="TYX155" s="77"/>
      <c r="TYY155" s="77"/>
      <c r="TYZ155" s="77"/>
      <c r="TZA155" s="77"/>
      <c r="TZB155" s="77"/>
      <c r="TZC155" s="77"/>
      <c r="TZD155" s="77"/>
      <c r="TZE155" s="77"/>
      <c r="TZF155" s="77"/>
      <c r="TZG155" s="77"/>
      <c r="TZH155" s="77"/>
      <c r="TZI155" s="77"/>
      <c r="TZJ155" s="77"/>
      <c r="TZK155" s="77"/>
      <c r="TZL155" s="77"/>
      <c r="TZM155" s="77"/>
      <c r="TZN155" s="77"/>
      <c r="TZO155" s="77"/>
      <c r="TZP155" s="77"/>
      <c r="TZQ155" s="77"/>
      <c r="TZR155" s="77"/>
      <c r="TZS155" s="77"/>
      <c r="TZT155" s="77"/>
      <c r="TZU155" s="77"/>
      <c r="TZV155" s="77"/>
      <c r="TZW155" s="77"/>
      <c r="TZX155" s="77"/>
      <c r="TZY155" s="77"/>
      <c r="TZZ155" s="77"/>
      <c r="UAA155" s="77"/>
      <c r="UAB155" s="77"/>
      <c r="UAC155" s="77"/>
      <c r="UAD155" s="77"/>
      <c r="UAE155" s="77"/>
      <c r="UAF155" s="77"/>
      <c r="UAG155" s="77"/>
      <c r="UAH155" s="77"/>
      <c r="UAI155" s="77"/>
      <c r="UAJ155" s="77"/>
      <c r="UAK155" s="77"/>
      <c r="UAL155" s="77"/>
      <c r="UAM155" s="77"/>
      <c r="UAN155" s="77"/>
      <c r="UAO155" s="77"/>
      <c r="UAP155" s="77"/>
      <c r="UAQ155" s="77"/>
      <c r="UAR155" s="77"/>
      <c r="UAS155" s="77"/>
      <c r="UAT155" s="77"/>
      <c r="UAU155" s="77"/>
      <c r="UAV155" s="77"/>
      <c r="UAW155" s="77"/>
      <c r="UAX155" s="77"/>
      <c r="UAY155" s="77"/>
      <c r="UAZ155" s="77"/>
      <c r="UBA155" s="77"/>
      <c r="UBB155" s="77"/>
      <c r="UBC155" s="77"/>
      <c r="UBD155" s="77"/>
      <c r="UBE155" s="77"/>
      <c r="UBF155" s="77"/>
      <c r="UBG155" s="77"/>
      <c r="UBH155" s="77"/>
      <c r="UBI155" s="77"/>
      <c r="UBJ155" s="77"/>
      <c r="UBK155" s="77"/>
      <c r="UBL155" s="77"/>
      <c r="UBM155" s="77"/>
      <c r="UBN155" s="77"/>
      <c r="UBO155" s="77"/>
      <c r="UBP155" s="77"/>
      <c r="UBQ155" s="77"/>
      <c r="UBR155" s="77"/>
      <c r="UBS155" s="77"/>
      <c r="UBT155" s="77"/>
      <c r="UBU155" s="77"/>
      <c r="UBV155" s="77"/>
      <c r="UBW155" s="77"/>
      <c r="UBX155" s="77"/>
      <c r="UBY155" s="77"/>
      <c r="UBZ155" s="77"/>
      <c r="UCA155" s="77"/>
      <c r="UCB155" s="77"/>
      <c r="UCC155" s="77"/>
      <c r="UCD155" s="77"/>
      <c r="UCE155" s="77"/>
      <c r="UCF155" s="77"/>
      <c r="UCG155" s="77"/>
      <c r="UCH155" s="77"/>
      <c r="UCI155" s="77"/>
      <c r="UCJ155" s="77"/>
      <c r="UCK155" s="77"/>
      <c r="UCL155" s="77"/>
      <c r="UCM155" s="77"/>
      <c r="UCN155" s="77"/>
      <c r="UCO155" s="77"/>
      <c r="UCP155" s="77"/>
      <c r="UCQ155" s="77"/>
      <c r="UCR155" s="77"/>
      <c r="UCS155" s="77"/>
      <c r="UCT155" s="77"/>
      <c r="UCU155" s="77"/>
      <c r="UCV155" s="77"/>
      <c r="UCW155" s="77"/>
      <c r="UCX155" s="77"/>
      <c r="UCY155" s="77"/>
      <c r="UCZ155" s="77"/>
      <c r="UDA155" s="77"/>
      <c r="UDB155" s="77"/>
      <c r="UDC155" s="77"/>
      <c r="UDD155" s="77"/>
      <c r="UDE155" s="77"/>
      <c r="UDF155" s="77"/>
      <c r="UDG155" s="77"/>
      <c r="UDH155" s="77"/>
      <c r="UDI155" s="77"/>
      <c r="UDJ155" s="77"/>
      <c r="UDK155" s="77"/>
      <c r="UDL155" s="77"/>
      <c r="UDM155" s="77"/>
      <c r="UDN155" s="77"/>
      <c r="UDO155" s="77"/>
      <c r="UDP155" s="77"/>
      <c r="UDQ155" s="77"/>
      <c r="UDR155" s="77"/>
      <c r="UDS155" s="77"/>
      <c r="UDT155" s="77"/>
      <c r="UDU155" s="77"/>
      <c r="UDV155" s="77"/>
      <c r="UDW155" s="77"/>
      <c r="UDX155" s="77"/>
      <c r="UDY155" s="77"/>
      <c r="UDZ155" s="77"/>
      <c r="UEA155" s="77"/>
      <c r="UEB155" s="77"/>
      <c r="UEC155" s="77"/>
      <c r="UED155" s="77"/>
      <c r="UEE155" s="77"/>
      <c r="UEF155" s="77"/>
      <c r="UEG155" s="77"/>
      <c r="UEH155" s="77"/>
      <c r="UEI155" s="77"/>
      <c r="UEJ155" s="77"/>
      <c r="UEK155" s="77"/>
      <c r="UEL155" s="77"/>
      <c r="UEM155" s="77"/>
      <c r="UEN155" s="77"/>
      <c r="UEO155" s="77"/>
      <c r="UEP155" s="77"/>
      <c r="UEQ155" s="77"/>
      <c r="UER155" s="77"/>
      <c r="UES155" s="77"/>
      <c r="UET155" s="77"/>
      <c r="UEU155" s="77"/>
      <c r="UEV155" s="77"/>
      <c r="UEW155" s="77"/>
      <c r="UEX155" s="77"/>
      <c r="UEY155" s="77"/>
      <c r="UEZ155" s="77"/>
      <c r="UFA155" s="77"/>
      <c r="UFB155" s="77"/>
      <c r="UFC155" s="77"/>
      <c r="UFD155" s="77"/>
      <c r="UFE155" s="77"/>
      <c r="UFF155" s="77"/>
      <c r="UFG155" s="77"/>
      <c r="UFH155" s="77"/>
      <c r="UFI155" s="77"/>
      <c r="UFJ155" s="77"/>
      <c r="UFK155" s="77"/>
      <c r="UFL155" s="77"/>
      <c r="UFM155" s="77"/>
      <c r="UFN155" s="77"/>
      <c r="UFO155" s="77"/>
      <c r="UFP155" s="77"/>
      <c r="UFQ155" s="77"/>
      <c r="UFR155" s="77"/>
      <c r="UFS155" s="77"/>
      <c r="UFT155" s="77"/>
      <c r="UFU155" s="77"/>
      <c r="UFV155" s="77"/>
      <c r="UFW155" s="77"/>
      <c r="UFX155" s="77"/>
      <c r="UFY155" s="77"/>
      <c r="UFZ155" s="77"/>
      <c r="UGA155" s="77"/>
      <c r="UGB155" s="77"/>
      <c r="UGC155" s="77"/>
      <c r="UGD155" s="77"/>
      <c r="UGE155" s="77"/>
      <c r="UGF155" s="77"/>
      <c r="UGG155" s="77"/>
      <c r="UGH155" s="77"/>
      <c r="UGI155" s="77"/>
      <c r="UGJ155" s="77"/>
      <c r="UGK155" s="77"/>
      <c r="UGL155" s="77"/>
      <c r="UGM155" s="77"/>
      <c r="UGN155" s="77"/>
      <c r="UGO155" s="77"/>
      <c r="UGP155" s="77"/>
      <c r="UGQ155" s="77"/>
      <c r="UGR155" s="77"/>
      <c r="UGS155" s="77"/>
      <c r="UGT155" s="77"/>
      <c r="UGU155" s="77"/>
      <c r="UGV155" s="77"/>
      <c r="UGW155" s="77"/>
      <c r="UGX155" s="77"/>
      <c r="UGY155" s="77"/>
      <c r="UGZ155" s="77"/>
      <c r="UHA155" s="77"/>
      <c r="UHB155" s="77"/>
      <c r="UHC155" s="77"/>
      <c r="UHD155" s="77"/>
      <c r="UHE155" s="77"/>
      <c r="UHF155" s="77"/>
      <c r="UHG155" s="77"/>
      <c r="UHH155" s="77"/>
      <c r="UHI155" s="77"/>
      <c r="UHJ155" s="77"/>
      <c r="UHK155" s="77"/>
      <c r="UHL155" s="77"/>
      <c r="UHM155" s="77"/>
      <c r="UHN155" s="77"/>
      <c r="UHO155" s="77"/>
      <c r="UHP155" s="77"/>
      <c r="UHQ155" s="77"/>
      <c r="UHR155" s="77"/>
      <c r="UHS155" s="77"/>
      <c r="UHT155" s="77"/>
      <c r="UHU155" s="77"/>
      <c r="UHV155" s="77"/>
      <c r="UHW155" s="77"/>
      <c r="UHX155" s="77"/>
      <c r="UHY155" s="77"/>
      <c r="UHZ155" s="77"/>
      <c r="UIA155" s="77"/>
      <c r="UIB155" s="77"/>
      <c r="UIC155" s="77"/>
      <c r="UID155" s="77"/>
      <c r="UIE155" s="77"/>
      <c r="UIF155" s="77"/>
      <c r="UIG155" s="77"/>
      <c r="UIH155" s="77"/>
      <c r="UII155" s="77"/>
      <c r="UIJ155" s="77"/>
      <c r="UIK155" s="77"/>
      <c r="UIL155" s="77"/>
      <c r="UIM155" s="77"/>
      <c r="UIN155" s="77"/>
      <c r="UIO155" s="77"/>
      <c r="UIP155" s="77"/>
      <c r="UIQ155" s="77"/>
      <c r="UIR155" s="77"/>
      <c r="UIS155" s="77"/>
      <c r="UIT155" s="77"/>
      <c r="UIU155" s="77"/>
      <c r="UIV155" s="77"/>
      <c r="UIW155" s="77"/>
      <c r="UIX155" s="77"/>
      <c r="UIY155" s="77"/>
      <c r="UIZ155" s="77"/>
      <c r="UJA155" s="77"/>
      <c r="UJB155" s="77"/>
      <c r="UJC155" s="77"/>
      <c r="UJD155" s="77"/>
      <c r="UJE155" s="77"/>
      <c r="UJF155" s="77"/>
      <c r="UJG155" s="77"/>
      <c r="UJH155" s="77"/>
      <c r="UJI155" s="77"/>
      <c r="UJJ155" s="77"/>
      <c r="UJK155" s="77"/>
      <c r="UJL155" s="77"/>
      <c r="UJM155" s="77"/>
      <c r="UJN155" s="77"/>
      <c r="UJO155" s="77"/>
      <c r="UJP155" s="77"/>
      <c r="UJQ155" s="77"/>
      <c r="UJR155" s="77"/>
      <c r="UJS155" s="77"/>
      <c r="UJT155" s="77"/>
      <c r="UJU155" s="77"/>
      <c r="UJV155" s="77"/>
      <c r="UJW155" s="77"/>
      <c r="UJX155" s="77"/>
      <c r="UJY155" s="77"/>
      <c r="UJZ155" s="77"/>
      <c r="UKA155" s="77"/>
      <c r="UKB155" s="77"/>
      <c r="UKC155" s="77"/>
      <c r="UKD155" s="77"/>
      <c r="UKE155" s="77"/>
      <c r="UKF155" s="77"/>
      <c r="UKG155" s="77"/>
      <c r="UKH155" s="77"/>
      <c r="UKI155" s="77"/>
      <c r="UKJ155" s="77"/>
      <c r="UKK155" s="77"/>
      <c r="UKL155" s="77"/>
      <c r="UKM155" s="77"/>
      <c r="UKN155" s="77"/>
      <c r="UKO155" s="77"/>
      <c r="UKP155" s="77"/>
      <c r="UKQ155" s="77"/>
      <c r="UKR155" s="77"/>
      <c r="UKS155" s="77"/>
      <c r="UKT155" s="77"/>
      <c r="UKU155" s="77"/>
      <c r="UKV155" s="77"/>
      <c r="UKW155" s="77"/>
      <c r="UKX155" s="77"/>
      <c r="UKY155" s="77"/>
      <c r="UKZ155" s="77"/>
      <c r="ULA155" s="77"/>
      <c r="ULB155" s="77"/>
      <c r="ULC155" s="77"/>
      <c r="ULD155" s="77"/>
      <c r="ULE155" s="77"/>
      <c r="ULF155" s="77"/>
      <c r="ULG155" s="77"/>
      <c r="ULH155" s="77"/>
      <c r="ULI155" s="77"/>
      <c r="ULJ155" s="77"/>
      <c r="ULK155" s="77"/>
      <c r="ULL155" s="77"/>
      <c r="ULM155" s="77"/>
      <c r="ULN155" s="77"/>
      <c r="ULO155" s="77"/>
      <c r="ULP155" s="77"/>
      <c r="ULQ155" s="77"/>
      <c r="ULR155" s="77"/>
      <c r="ULS155" s="77"/>
      <c r="ULT155" s="77"/>
      <c r="ULU155" s="77"/>
      <c r="ULV155" s="77"/>
      <c r="ULW155" s="77"/>
      <c r="ULX155" s="77"/>
      <c r="ULY155" s="77"/>
      <c r="ULZ155" s="77"/>
      <c r="UMA155" s="77"/>
      <c r="UMB155" s="77"/>
      <c r="UMC155" s="77"/>
      <c r="UMD155" s="77"/>
      <c r="UME155" s="77"/>
      <c r="UMF155" s="77"/>
      <c r="UMG155" s="77"/>
      <c r="UMH155" s="77"/>
      <c r="UMI155" s="77"/>
      <c r="UMJ155" s="77"/>
      <c r="UMK155" s="77"/>
      <c r="UML155" s="77"/>
      <c r="UMM155" s="77"/>
      <c r="UMN155" s="77"/>
      <c r="UMO155" s="77"/>
      <c r="UMP155" s="77"/>
      <c r="UMQ155" s="77"/>
      <c r="UMR155" s="77"/>
      <c r="UMS155" s="77"/>
      <c r="UMT155" s="77"/>
      <c r="UMU155" s="77"/>
      <c r="UMV155" s="77"/>
      <c r="UMW155" s="77"/>
      <c r="UMX155" s="77"/>
      <c r="UMY155" s="77"/>
      <c r="UMZ155" s="77"/>
      <c r="UNA155" s="77"/>
      <c r="UNB155" s="77"/>
      <c r="UNC155" s="77"/>
      <c r="UND155" s="77"/>
      <c r="UNE155" s="77"/>
      <c r="UNF155" s="77"/>
      <c r="UNG155" s="77"/>
      <c r="UNH155" s="77"/>
      <c r="UNI155" s="77"/>
      <c r="UNJ155" s="77"/>
      <c r="UNK155" s="77"/>
      <c r="UNL155" s="77"/>
      <c r="UNM155" s="77"/>
      <c r="UNN155" s="77"/>
      <c r="UNO155" s="77"/>
      <c r="UNP155" s="77"/>
      <c r="UNQ155" s="77"/>
      <c r="UNR155" s="77"/>
      <c r="UNS155" s="77"/>
      <c r="UNT155" s="77"/>
      <c r="UNU155" s="77"/>
      <c r="UNV155" s="77"/>
      <c r="UNW155" s="77"/>
      <c r="UNX155" s="77"/>
      <c r="UNY155" s="77"/>
      <c r="UNZ155" s="77"/>
      <c r="UOA155" s="77"/>
      <c r="UOB155" s="77"/>
      <c r="UOC155" s="77"/>
      <c r="UOD155" s="77"/>
      <c r="UOE155" s="77"/>
      <c r="UOF155" s="77"/>
      <c r="UOG155" s="77"/>
      <c r="UOH155" s="77"/>
      <c r="UOI155" s="77"/>
      <c r="UOJ155" s="77"/>
      <c r="UOK155" s="77"/>
      <c r="UOL155" s="77"/>
      <c r="UOM155" s="77"/>
      <c r="UON155" s="77"/>
      <c r="UOO155" s="77"/>
      <c r="UOP155" s="77"/>
      <c r="UOQ155" s="77"/>
      <c r="UOR155" s="77"/>
      <c r="UOS155" s="77"/>
      <c r="UOT155" s="77"/>
      <c r="UOU155" s="77"/>
      <c r="UOV155" s="77"/>
      <c r="UOW155" s="77"/>
      <c r="UOX155" s="77"/>
      <c r="UOY155" s="77"/>
      <c r="UOZ155" s="77"/>
      <c r="UPA155" s="77"/>
      <c r="UPB155" s="77"/>
      <c r="UPC155" s="77"/>
      <c r="UPD155" s="77"/>
      <c r="UPE155" s="77"/>
      <c r="UPF155" s="77"/>
      <c r="UPG155" s="77"/>
      <c r="UPH155" s="77"/>
      <c r="UPI155" s="77"/>
      <c r="UPJ155" s="77"/>
      <c r="UPK155" s="77"/>
      <c r="UPL155" s="77"/>
      <c r="UPM155" s="77"/>
      <c r="UPN155" s="77"/>
      <c r="UPO155" s="77"/>
      <c r="UPP155" s="77"/>
      <c r="UPQ155" s="77"/>
      <c r="UPR155" s="77"/>
      <c r="UPS155" s="77"/>
      <c r="UPT155" s="77"/>
      <c r="UPU155" s="77"/>
      <c r="UPV155" s="77"/>
      <c r="UPW155" s="77"/>
      <c r="UPX155" s="77"/>
      <c r="UPY155" s="77"/>
      <c r="UPZ155" s="77"/>
      <c r="UQA155" s="77"/>
      <c r="UQB155" s="77"/>
      <c r="UQC155" s="77"/>
      <c r="UQD155" s="77"/>
      <c r="UQE155" s="77"/>
      <c r="UQF155" s="77"/>
      <c r="UQG155" s="77"/>
      <c r="UQH155" s="77"/>
      <c r="UQI155" s="77"/>
      <c r="UQJ155" s="77"/>
      <c r="UQK155" s="77"/>
      <c r="UQL155" s="77"/>
      <c r="UQM155" s="77"/>
      <c r="UQN155" s="77"/>
      <c r="UQO155" s="77"/>
      <c r="UQP155" s="77"/>
      <c r="UQQ155" s="77"/>
      <c r="UQR155" s="77"/>
      <c r="UQS155" s="77"/>
      <c r="UQT155" s="77"/>
      <c r="UQU155" s="77"/>
      <c r="UQV155" s="77"/>
      <c r="UQW155" s="77"/>
      <c r="UQX155" s="77"/>
      <c r="UQY155" s="77"/>
      <c r="UQZ155" s="77"/>
      <c r="URA155" s="77"/>
      <c r="URB155" s="77"/>
      <c r="URC155" s="77"/>
      <c r="URD155" s="77"/>
      <c r="URE155" s="77"/>
      <c r="URF155" s="77"/>
      <c r="URG155" s="77"/>
      <c r="URH155" s="77"/>
      <c r="URI155" s="77"/>
      <c r="URJ155" s="77"/>
      <c r="URK155" s="77"/>
      <c r="URL155" s="77"/>
      <c r="URM155" s="77"/>
      <c r="URN155" s="77"/>
      <c r="URO155" s="77"/>
      <c r="URP155" s="77"/>
      <c r="URQ155" s="77"/>
      <c r="URR155" s="77"/>
      <c r="URS155" s="77"/>
      <c r="URT155" s="77"/>
      <c r="URU155" s="77"/>
      <c r="URV155" s="77"/>
      <c r="URW155" s="77"/>
      <c r="URX155" s="77"/>
      <c r="URY155" s="77"/>
      <c r="URZ155" s="77"/>
      <c r="USA155" s="77"/>
      <c r="USB155" s="77"/>
      <c r="USC155" s="77"/>
      <c r="USD155" s="77"/>
      <c r="USE155" s="77"/>
      <c r="USF155" s="77"/>
      <c r="USG155" s="77"/>
      <c r="USH155" s="77"/>
      <c r="USI155" s="77"/>
      <c r="USJ155" s="77"/>
      <c r="USK155" s="77"/>
      <c r="USL155" s="77"/>
      <c r="USM155" s="77"/>
      <c r="USN155" s="77"/>
      <c r="USO155" s="77"/>
      <c r="USP155" s="77"/>
      <c r="USQ155" s="77"/>
      <c r="USR155" s="77"/>
      <c r="USS155" s="77"/>
      <c r="UST155" s="77"/>
      <c r="USU155" s="77"/>
      <c r="USV155" s="77"/>
      <c r="USW155" s="77"/>
      <c r="USX155" s="77"/>
      <c r="USY155" s="77"/>
      <c r="USZ155" s="77"/>
      <c r="UTA155" s="77"/>
      <c r="UTB155" s="77"/>
      <c r="UTC155" s="77"/>
      <c r="UTD155" s="77"/>
      <c r="UTE155" s="77"/>
      <c r="UTF155" s="77"/>
      <c r="UTG155" s="77"/>
      <c r="UTH155" s="77"/>
      <c r="UTI155" s="77"/>
      <c r="UTJ155" s="77"/>
      <c r="UTK155" s="77"/>
      <c r="UTL155" s="77"/>
      <c r="UTM155" s="77"/>
      <c r="UTN155" s="77"/>
      <c r="UTO155" s="77"/>
      <c r="UTP155" s="77"/>
      <c r="UTQ155" s="77"/>
      <c r="UTR155" s="77"/>
      <c r="UTS155" s="77"/>
      <c r="UTT155" s="77"/>
      <c r="UTU155" s="77"/>
      <c r="UTV155" s="77"/>
      <c r="UTW155" s="77"/>
      <c r="UTX155" s="77"/>
      <c r="UTY155" s="77"/>
      <c r="UTZ155" s="77"/>
      <c r="UUA155" s="77"/>
      <c r="UUB155" s="77"/>
      <c r="UUC155" s="77"/>
      <c r="UUD155" s="77"/>
      <c r="UUE155" s="77"/>
      <c r="UUF155" s="77"/>
      <c r="UUG155" s="77"/>
      <c r="UUH155" s="77"/>
      <c r="UUI155" s="77"/>
      <c r="UUJ155" s="77"/>
      <c r="UUK155" s="77"/>
      <c r="UUL155" s="77"/>
      <c r="UUM155" s="77"/>
      <c r="UUN155" s="77"/>
      <c r="UUO155" s="77"/>
      <c r="UUP155" s="77"/>
      <c r="UUQ155" s="77"/>
      <c r="UUR155" s="77"/>
      <c r="UUS155" s="77"/>
      <c r="UUT155" s="77"/>
      <c r="UUU155" s="77"/>
      <c r="UUV155" s="77"/>
      <c r="UUW155" s="77"/>
      <c r="UUX155" s="77"/>
      <c r="UUY155" s="77"/>
      <c r="UUZ155" s="77"/>
      <c r="UVA155" s="77"/>
      <c r="UVB155" s="77"/>
      <c r="UVC155" s="77"/>
      <c r="UVD155" s="77"/>
      <c r="UVE155" s="77"/>
      <c r="UVF155" s="77"/>
      <c r="UVG155" s="77"/>
      <c r="UVH155" s="77"/>
      <c r="UVI155" s="77"/>
      <c r="UVJ155" s="77"/>
      <c r="UVK155" s="77"/>
      <c r="UVL155" s="77"/>
      <c r="UVM155" s="77"/>
      <c r="UVN155" s="77"/>
      <c r="UVO155" s="77"/>
      <c r="UVP155" s="77"/>
      <c r="UVQ155" s="77"/>
      <c r="UVR155" s="77"/>
      <c r="UVS155" s="77"/>
      <c r="UVT155" s="77"/>
      <c r="UVU155" s="77"/>
      <c r="UVV155" s="77"/>
      <c r="UVW155" s="77"/>
      <c r="UVX155" s="77"/>
      <c r="UVY155" s="77"/>
      <c r="UVZ155" s="77"/>
      <c r="UWA155" s="77"/>
      <c r="UWB155" s="77"/>
      <c r="UWC155" s="77"/>
      <c r="UWD155" s="77"/>
      <c r="UWE155" s="77"/>
      <c r="UWF155" s="77"/>
      <c r="UWG155" s="77"/>
      <c r="UWH155" s="77"/>
      <c r="UWI155" s="77"/>
      <c r="UWJ155" s="77"/>
      <c r="UWK155" s="77"/>
      <c r="UWL155" s="77"/>
      <c r="UWM155" s="77"/>
      <c r="UWN155" s="77"/>
      <c r="UWO155" s="77"/>
      <c r="UWP155" s="77"/>
      <c r="UWQ155" s="77"/>
      <c r="UWR155" s="77"/>
      <c r="UWS155" s="77"/>
      <c r="UWT155" s="77"/>
      <c r="UWU155" s="77"/>
      <c r="UWV155" s="77"/>
      <c r="UWW155" s="77"/>
      <c r="UWX155" s="77"/>
      <c r="UWY155" s="77"/>
      <c r="UWZ155" s="77"/>
      <c r="UXA155" s="77"/>
      <c r="UXB155" s="77"/>
      <c r="UXC155" s="77"/>
      <c r="UXD155" s="77"/>
      <c r="UXE155" s="77"/>
      <c r="UXF155" s="77"/>
      <c r="UXG155" s="77"/>
      <c r="UXH155" s="77"/>
      <c r="UXI155" s="77"/>
      <c r="UXJ155" s="77"/>
      <c r="UXK155" s="77"/>
      <c r="UXL155" s="77"/>
      <c r="UXM155" s="77"/>
      <c r="UXN155" s="77"/>
      <c r="UXO155" s="77"/>
      <c r="UXP155" s="77"/>
      <c r="UXQ155" s="77"/>
      <c r="UXR155" s="77"/>
      <c r="UXS155" s="77"/>
      <c r="UXT155" s="77"/>
      <c r="UXU155" s="77"/>
      <c r="UXV155" s="77"/>
      <c r="UXW155" s="77"/>
      <c r="UXX155" s="77"/>
      <c r="UXY155" s="77"/>
      <c r="UXZ155" s="77"/>
      <c r="UYA155" s="77"/>
      <c r="UYB155" s="77"/>
      <c r="UYC155" s="77"/>
      <c r="UYD155" s="77"/>
      <c r="UYE155" s="77"/>
      <c r="UYF155" s="77"/>
      <c r="UYG155" s="77"/>
      <c r="UYH155" s="77"/>
      <c r="UYI155" s="77"/>
      <c r="UYJ155" s="77"/>
      <c r="UYK155" s="77"/>
      <c r="UYL155" s="77"/>
      <c r="UYM155" s="77"/>
      <c r="UYN155" s="77"/>
      <c r="UYO155" s="77"/>
      <c r="UYP155" s="77"/>
      <c r="UYQ155" s="77"/>
      <c r="UYR155" s="77"/>
      <c r="UYS155" s="77"/>
      <c r="UYT155" s="77"/>
      <c r="UYU155" s="77"/>
      <c r="UYV155" s="77"/>
      <c r="UYW155" s="77"/>
      <c r="UYX155" s="77"/>
      <c r="UYY155" s="77"/>
      <c r="UYZ155" s="77"/>
      <c r="UZA155" s="77"/>
      <c r="UZB155" s="77"/>
      <c r="UZC155" s="77"/>
      <c r="UZD155" s="77"/>
      <c r="UZE155" s="77"/>
      <c r="UZF155" s="77"/>
      <c r="UZG155" s="77"/>
      <c r="UZH155" s="77"/>
      <c r="UZI155" s="77"/>
      <c r="UZJ155" s="77"/>
      <c r="UZK155" s="77"/>
      <c r="UZL155" s="77"/>
      <c r="UZM155" s="77"/>
      <c r="UZN155" s="77"/>
      <c r="UZO155" s="77"/>
      <c r="UZP155" s="77"/>
      <c r="UZQ155" s="77"/>
      <c r="UZR155" s="77"/>
      <c r="UZS155" s="77"/>
      <c r="UZT155" s="77"/>
      <c r="UZU155" s="77"/>
      <c r="UZV155" s="77"/>
      <c r="UZW155" s="77"/>
      <c r="UZX155" s="77"/>
      <c r="UZY155" s="77"/>
      <c r="UZZ155" s="77"/>
      <c r="VAA155" s="77"/>
      <c r="VAB155" s="77"/>
      <c r="VAC155" s="77"/>
      <c r="VAD155" s="77"/>
      <c r="VAE155" s="77"/>
      <c r="VAF155" s="77"/>
      <c r="VAG155" s="77"/>
      <c r="VAH155" s="77"/>
      <c r="VAI155" s="77"/>
      <c r="VAJ155" s="77"/>
      <c r="VAK155" s="77"/>
      <c r="VAL155" s="77"/>
      <c r="VAM155" s="77"/>
      <c r="VAN155" s="77"/>
      <c r="VAO155" s="77"/>
      <c r="VAP155" s="77"/>
      <c r="VAQ155" s="77"/>
      <c r="VAR155" s="77"/>
      <c r="VAS155" s="77"/>
      <c r="VAT155" s="77"/>
      <c r="VAU155" s="77"/>
      <c r="VAV155" s="77"/>
      <c r="VAW155" s="77"/>
      <c r="VAX155" s="77"/>
      <c r="VAY155" s="77"/>
      <c r="VAZ155" s="77"/>
      <c r="VBA155" s="77"/>
      <c r="VBB155" s="77"/>
      <c r="VBC155" s="77"/>
      <c r="VBD155" s="77"/>
      <c r="VBE155" s="77"/>
      <c r="VBF155" s="77"/>
      <c r="VBG155" s="77"/>
      <c r="VBH155" s="77"/>
      <c r="VBI155" s="77"/>
      <c r="VBJ155" s="77"/>
      <c r="VBK155" s="77"/>
      <c r="VBL155" s="77"/>
      <c r="VBM155" s="77"/>
      <c r="VBN155" s="77"/>
      <c r="VBO155" s="77"/>
      <c r="VBP155" s="77"/>
      <c r="VBQ155" s="77"/>
      <c r="VBR155" s="77"/>
      <c r="VBS155" s="77"/>
      <c r="VBT155" s="77"/>
      <c r="VBU155" s="77"/>
      <c r="VBV155" s="77"/>
      <c r="VBW155" s="77"/>
      <c r="VBX155" s="77"/>
      <c r="VBY155" s="77"/>
      <c r="VBZ155" s="77"/>
      <c r="VCA155" s="77"/>
      <c r="VCB155" s="77"/>
      <c r="VCC155" s="77"/>
      <c r="VCD155" s="77"/>
      <c r="VCE155" s="77"/>
      <c r="VCF155" s="77"/>
      <c r="VCG155" s="77"/>
      <c r="VCH155" s="77"/>
      <c r="VCI155" s="77"/>
      <c r="VCJ155" s="77"/>
      <c r="VCK155" s="77"/>
      <c r="VCL155" s="77"/>
      <c r="VCM155" s="77"/>
      <c r="VCN155" s="77"/>
      <c r="VCO155" s="77"/>
      <c r="VCP155" s="77"/>
      <c r="VCQ155" s="77"/>
      <c r="VCR155" s="77"/>
      <c r="VCS155" s="77"/>
      <c r="VCT155" s="77"/>
      <c r="VCU155" s="77"/>
      <c r="VCV155" s="77"/>
      <c r="VCW155" s="77"/>
      <c r="VCX155" s="77"/>
      <c r="VCY155" s="77"/>
      <c r="VCZ155" s="77"/>
      <c r="VDA155" s="77"/>
      <c r="VDB155" s="77"/>
      <c r="VDC155" s="77"/>
      <c r="VDD155" s="77"/>
      <c r="VDE155" s="77"/>
      <c r="VDF155" s="77"/>
      <c r="VDG155" s="77"/>
      <c r="VDH155" s="77"/>
      <c r="VDI155" s="77"/>
      <c r="VDJ155" s="77"/>
      <c r="VDK155" s="77"/>
      <c r="VDL155" s="77"/>
      <c r="VDM155" s="77"/>
      <c r="VDN155" s="77"/>
      <c r="VDO155" s="77"/>
      <c r="VDP155" s="77"/>
      <c r="VDQ155" s="77"/>
      <c r="VDR155" s="77"/>
      <c r="VDS155" s="77"/>
      <c r="VDT155" s="77"/>
      <c r="VDU155" s="77"/>
      <c r="VDV155" s="77"/>
      <c r="VDW155" s="77"/>
      <c r="VDX155" s="77"/>
      <c r="VDY155" s="77"/>
      <c r="VDZ155" s="77"/>
      <c r="VEA155" s="77"/>
      <c r="VEB155" s="77"/>
      <c r="VEC155" s="77"/>
      <c r="VED155" s="77"/>
      <c r="VEE155" s="77"/>
      <c r="VEF155" s="77"/>
      <c r="VEG155" s="77"/>
      <c r="VEH155" s="77"/>
      <c r="VEI155" s="77"/>
      <c r="VEJ155" s="77"/>
      <c r="VEK155" s="77"/>
      <c r="VEL155" s="77"/>
      <c r="VEM155" s="77"/>
      <c r="VEN155" s="77"/>
      <c r="VEO155" s="77"/>
      <c r="VEP155" s="77"/>
      <c r="VEQ155" s="77"/>
      <c r="VER155" s="77"/>
      <c r="VES155" s="77"/>
      <c r="VET155" s="77"/>
      <c r="VEU155" s="77"/>
      <c r="VEV155" s="77"/>
      <c r="VEW155" s="77"/>
      <c r="VEX155" s="77"/>
      <c r="VEY155" s="77"/>
      <c r="VEZ155" s="77"/>
      <c r="VFA155" s="77"/>
      <c r="VFB155" s="77"/>
      <c r="VFC155" s="77"/>
      <c r="VFD155" s="77"/>
      <c r="VFE155" s="77"/>
      <c r="VFF155" s="77"/>
      <c r="VFG155" s="77"/>
      <c r="VFH155" s="77"/>
      <c r="VFI155" s="77"/>
      <c r="VFJ155" s="77"/>
      <c r="VFK155" s="77"/>
      <c r="VFL155" s="77"/>
      <c r="VFM155" s="77"/>
      <c r="VFN155" s="77"/>
      <c r="VFO155" s="77"/>
      <c r="VFP155" s="77"/>
      <c r="VFQ155" s="77"/>
      <c r="VFR155" s="77"/>
      <c r="VFS155" s="77"/>
      <c r="VFT155" s="77"/>
      <c r="VFU155" s="77"/>
      <c r="VFV155" s="77"/>
      <c r="VFW155" s="77"/>
      <c r="VFX155" s="77"/>
      <c r="VFY155" s="77"/>
      <c r="VFZ155" s="77"/>
      <c r="VGA155" s="77"/>
      <c r="VGB155" s="77"/>
      <c r="VGC155" s="77"/>
      <c r="VGD155" s="77"/>
      <c r="VGE155" s="77"/>
      <c r="VGF155" s="77"/>
      <c r="VGG155" s="77"/>
      <c r="VGH155" s="77"/>
      <c r="VGI155" s="77"/>
      <c r="VGJ155" s="77"/>
      <c r="VGK155" s="77"/>
      <c r="VGL155" s="77"/>
      <c r="VGM155" s="77"/>
      <c r="VGN155" s="77"/>
      <c r="VGO155" s="77"/>
      <c r="VGP155" s="77"/>
      <c r="VGQ155" s="77"/>
      <c r="VGR155" s="77"/>
      <c r="VGS155" s="77"/>
      <c r="VGT155" s="77"/>
      <c r="VGU155" s="77"/>
      <c r="VGV155" s="77"/>
      <c r="VGW155" s="77"/>
      <c r="VGX155" s="77"/>
      <c r="VGY155" s="77"/>
      <c r="VGZ155" s="77"/>
      <c r="VHA155" s="77"/>
      <c r="VHB155" s="77"/>
      <c r="VHC155" s="77"/>
      <c r="VHD155" s="77"/>
      <c r="VHE155" s="77"/>
      <c r="VHF155" s="77"/>
      <c r="VHG155" s="77"/>
      <c r="VHH155" s="77"/>
      <c r="VHI155" s="77"/>
      <c r="VHJ155" s="77"/>
      <c r="VHK155" s="77"/>
      <c r="VHL155" s="77"/>
      <c r="VHM155" s="77"/>
      <c r="VHN155" s="77"/>
      <c r="VHO155" s="77"/>
      <c r="VHP155" s="77"/>
      <c r="VHQ155" s="77"/>
      <c r="VHR155" s="77"/>
      <c r="VHS155" s="77"/>
      <c r="VHT155" s="77"/>
      <c r="VHU155" s="77"/>
      <c r="VHV155" s="77"/>
      <c r="VHW155" s="77"/>
      <c r="VHX155" s="77"/>
      <c r="VHY155" s="77"/>
      <c r="VHZ155" s="77"/>
      <c r="VIA155" s="77"/>
      <c r="VIB155" s="77"/>
      <c r="VIC155" s="77"/>
      <c r="VID155" s="77"/>
      <c r="VIE155" s="77"/>
      <c r="VIF155" s="77"/>
      <c r="VIG155" s="77"/>
      <c r="VIH155" s="77"/>
      <c r="VII155" s="77"/>
      <c r="VIJ155" s="77"/>
      <c r="VIK155" s="77"/>
      <c r="VIL155" s="77"/>
      <c r="VIM155" s="77"/>
      <c r="VIN155" s="77"/>
      <c r="VIO155" s="77"/>
      <c r="VIP155" s="77"/>
      <c r="VIQ155" s="77"/>
      <c r="VIR155" s="77"/>
      <c r="VIS155" s="77"/>
      <c r="VIT155" s="77"/>
      <c r="VIU155" s="77"/>
      <c r="VIV155" s="77"/>
      <c r="VIW155" s="77"/>
      <c r="VIX155" s="77"/>
      <c r="VIY155" s="77"/>
      <c r="VIZ155" s="77"/>
      <c r="VJA155" s="77"/>
      <c r="VJB155" s="77"/>
      <c r="VJC155" s="77"/>
      <c r="VJD155" s="77"/>
      <c r="VJE155" s="77"/>
      <c r="VJF155" s="77"/>
      <c r="VJG155" s="77"/>
      <c r="VJH155" s="77"/>
      <c r="VJI155" s="77"/>
      <c r="VJJ155" s="77"/>
      <c r="VJK155" s="77"/>
      <c r="VJL155" s="77"/>
      <c r="VJM155" s="77"/>
      <c r="VJN155" s="77"/>
      <c r="VJO155" s="77"/>
      <c r="VJP155" s="77"/>
      <c r="VJQ155" s="77"/>
      <c r="VJR155" s="77"/>
      <c r="VJS155" s="77"/>
      <c r="VJT155" s="77"/>
      <c r="VJU155" s="77"/>
      <c r="VJV155" s="77"/>
      <c r="VJW155" s="77"/>
      <c r="VJX155" s="77"/>
      <c r="VJY155" s="77"/>
      <c r="VJZ155" s="77"/>
      <c r="VKA155" s="77"/>
      <c r="VKB155" s="77"/>
      <c r="VKC155" s="77"/>
      <c r="VKD155" s="77"/>
      <c r="VKE155" s="77"/>
      <c r="VKF155" s="77"/>
      <c r="VKG155" s="77"/>
      <c r="VKH155" s="77"/>
      <c r="VKI155" s="77"/>
      <c r="VKJ155" s="77"/>
      <c r="VKK155" s="77"/>
      <c r="VKL155" s="77"/>
      <c r="VKM155" s="77"/>
      <c r="VKN155" s="77"/>
      <c r="VKO155" s="77"/>
      <c r="VKP155" s="77"/>
      <c r="VKQ155" s="77"/>
      <c r="VKR155" s="77"/>
      <c r="VKS155" s="77"/>
      <c r="VKT155" s="77"/>
      <c r="VKU155" s="77"/>
      <c r="VKV155" s="77"/>
      <c r="VKW155" s="77"/>
      <c r="VKX155" s="77"/>
      <c r="VKY155" s="77"/>
      <c r="VKZ155" s="77"/>
      <c r="VLA155" s="77"/>
      <c r="VLB155" s="77"/>
      <c r="VLC155" s="77"/>
      <c r="VLD155" s="77"/>
      <c r="VLE155" s="77"/>
      <c r="VLF155" s="77"/>
      <c r="VLG155" s="77"/>
      <c r="VLH155" s="77"/>
      <c r="VLI155" s="77"/>
      <c r="VLJ155" s="77"/>
      <c r="VLK155" s="77"/>
      <c r="VLL155" s="77"/>
      <c r="VLM155" s="77"/>
      <c r="VLN155" s="77"/>
      <c r="VLO155" s="77"/>
      <c r="VLP155" s="77"/>
      <c r="VLQ155" s="77"/>
      <c r="VLR155" s="77"/>
      <c r="VLS155" s="77"/>
      <c r="VLT155" s="77"/>
      <c r="VLU155" s="77"/>
      <c r="VLV155" s="77"/>
      <c r="VLW155" s="77"/>
      <c r="VLX155" s="77"/>
      <c r="VLY155" s="77"/>
      <c r="VLZ155" s="77"/>
      <c r="VMA155" s="77"/>
      <c r="VMB155" s="77"/>
      <c r="VMC155" s="77"/>
      <c r="VMD155" s="77"/>
      <c r="VME155" s="77"/>
      <c r="VMF155" s="77"/>
      <c r="VMG155" s="77"/>
      <c r="VMH155" s="77"/>
      <c r="VMI155" s="77"/>
      <c r="VMJ155" s="77"/>
      <c r="VMK155" s="77"/>
      <c r="VML155" s="77"/>
      <c r="VMM155" s="77"/>
      <c r="VMN155" s="77"/>
      <c r="VMO155" s="77"/>
      <c r="VMP155" s="77"/>
      <c r="VMQ155" s="77"/>
      <c r="VMR155" s="77"/>
      <c r="VMS155" s="77"/>
      <c r="VMT155" s="77"/>
      <c r="VMU155" s="77"/>
      <c r="VMV155" s="77"/>
      <c r="VMW155" s="77"/>
      <c r="VMX155" s="77"/>
      <c r="VMY155" s="77"/>
      <c r="VMZ155" s="77"/>
      <c r="VNA155" s="77"/>
      <c r="VNB155" s="77"/>
      <c r="VNC155" s="77"/>
      <c r="VND155" s="77"/>
      <c r="VNE155" s="77"/>
      <c r="VNF155" s="77"/>
      <c r="VNG155" s="77"/>
      <c r="VNH155" s="77"/>
      <c r="VNI155" s="77"/>
      <c r="VNJ155" s="77"/>
      <c r="VNK155" s="77"/>
      <c r="VNL155" s="77"/>
      <c r="VNM155" s="77"/>
      <c r="VNN155" s="77"/>
      <c r="VNO155" s="77"/>
      <c r="VNP155" s="77"/>
      <c r="VNQ155" s="77"/>
      <c r="VNR155" s="77"/>
      <c r="VNS155" s="77"/>
      <c r="VNT155" s="77"/>
      <c r="VNU155" s="77"/>
      <c r="VNV155" s="77"/>
      <c r="VNW155" s="77"/>
      <c r="VNX155" s="77"/>
      <c r="VNY155" s="77"/>
      <c r="VNZ155" s="77"/>
      <c r="VOA155" s="77"/>
      <c r="VOB155" s="77"/>
      <c r="VOC155" s="77"/>
      <c r="VOD155" s="77"/>
      <c r="VOE155" s="77"/>
      <c r="VOF155" s="77"/>
      <c r="VOG155" s="77"/>
      <c r="VOH155" s="77"/>
      <c r="VOI155" s="77"/>
      <c r="VOJ155" s="77"/>
      <c r="VOK155" s="77"/>
      <c r="VOL155" s="77"/>
      <c r="VOM155" s="77"/>
      <c r="VON155" s="77"/>
      <c r="VOO155" s="77"/>
      <c r="VOP155" s="77"/>
      <c r="VOQ155" s="77"/>
      <c r="VOR155" s="77"/>
      <c r="VOS155" s="77"/>
      <c r="VOT155" s="77"/>
      <c r="VOU155" s="77"/>
      <c r="VOV155" s="77"/>
      <c r="VOW155" s="77"/>
      <c r="VOX155" s="77"/>
      <c r="VOY155" s="77"/>
      <c r="VOZ155" s="77"/>
      <c r="VPA155" s="77"/>
      <c r="VPB155" s="77"/>
      <c r="VPC155" s="77"/>
      <c r="VPD155" s="77"/>
      <c r="VPE155" s="77"/>
      <c r="VPF155" s="77"/>
      <c r="VPG155" s="77"/>
      <c r="VPH155" s="77"/>
      <c r="VPI155" s="77"/>
      <c r="VPJ155" s="77"/>
      <c r="VPK155" s="77"/>
      <c r="VPL155" s="77"/>
      <c r="VPM155" s="77"/>
      <c r="VPN155" s="77"/>
      <c r="VPO155" s="77"/>
      <c r="VPP155" s="77"/>
      <c r="VPQ155" s="77"/>
      <c r="VPR155" s="77"/>
      <c r="VPS155" s="77"/>
      <c r="VPT155" s="77"/>
      <c r="VPU155" s="77"/>
      <c r="VPV155" s="77"/>
      <c r="VPW155" s="77"/>
      <c r="VPX155" s="77"/>
      <c r="VPY155" s="77"/>
      <c r="VPZ155" s="77"/>
      <c r="VQA155" s="77"/>
      <c r="VQB155" s="77"/>
      <c r="VQC155" s="77"/>
      <c r="VQD155" s="77"/>
      <c r="VQE155" s="77"/>
      <c r="VQF155" s="77"/>
      <c r="VQG155" s="77"/>
      <c r="VQH155" s="77"/>
      <c r="VQI155" s="77"/>
      <c r="VQJ155" s="77"/>
      <c r="VQK155" s="77"/>
      <c r="VQL155" s="77"/>
      <c r="VQM155" s="77"/>
      <c r="VQN155" s="77"/>
      <c r="VQO155" s="77"/>
      <c r="VQP155" s="77"/>
      <c r="VQQ155" s="77"/>
      <c r="VQR155" s="77"/>
      <c r="VQS155" s="77"/>
      <c r="VQT155" s="77"/>
      <c r="VQU155" s="77"/>
      <c r="VQV155" s="77"/>
      <c r="VQW155" s="77"/>
      <c r="VQX155" s="77"/>
      <c r="VQY155" s="77"/>
      <c r="VQZ155" s="77"/>
      <c r="VRA155" s="77"/>
      <c r="VRB155" s="77"/>
      <c r="VRC155" s="77"/>
      <c r="VRD155" s="77"/>
      <c r="VRE155" s="77"/>
      <c r="VRF155" s="77"/>
      <c r="VRG155" s="77"/>
      <c r="VRH155" s="77"/>
      <c r="VRI155" s="77"/>
      <c r="VRJ155" s="77"/>
      <c r="VRK155" s="77"/>
      <c r="VRL155" s="77"/>
      <c r="VRM155" s="77"/>
      <c r="VRN155" s="77"/>
      <c r="VRO155" s="77"/>
      <c r="VRP155" s="77"/>
      <c r="VRQ155" s="77"/>
      <c r="VRR155" s="77"/>
      <c r="VRS155" s="77"/>
      <c r="VRT155" s="77"/>
      <c r="VRU155" s="77"/>
      <c r="VRV155" s="77"/>
      <c r="VRW155" s="77"/>
      <c r="VRX155" s="77"/>
      <c r="VRY155" s="77"/>
      <c r="VRZ155" s="77"/>
      <c r="VSA155" s="77"/>
      <c r="VSB155" s="77"/>
      <c r="VSC155" s="77"/>
      <c r="VSD155" s="77"/>
      <c r="VSE155" s="77"/>
      <c r="VSF155" s="77"/>
      <c r="VSG155" s="77"/>
      <c r="VSH155" s="77"/>
      <c r="VSI155" s="77"/>
      <c r="VSJ155" s="77"/>
      <c r="VSK155" s="77"/>
      <c r="VSL155" s="77"/>
      <c r="VSM155" s="77"/>
      <c r="VSN155" s="77"/>
      <c r="VSO155" s="77"/>
      <c r="VSP155" s="77"/>
      <c r="VSQ155" s="77"/>
      <c r="VSR155" s="77"/>
      <c r="VSS155" s="77"/>
      <c r="VST155" s="77"/>
      <c r="VSU155" s="77"/>
      <c r="VSV155" s="77"/>
      <c r="VSW155" s="77"/>
      <c r="VSX155" s="77"/>
      <c r="VSY155" s="77"/>
      <c r="VSZ155" s="77"/>
      <c r="VTA155" s="77"/>
      <c r="VTB155" s="77"/>
      <c r="VTC155" s="77"/>
      <c r="VTD155" s="77"/>
      <c r="VTE155" s="77"/>
      <c r="VTF155" s="77"/>
      <c r="VTG155" s="77"/>
      <c r="VTH155" s="77"/>
      <c r="VTI155" s="77"/>
      <c r="VTJ155" s="77"/>
      <c r="VTK155" s="77"/>
      <c r="VTL155" s="77"/>
      <c r="VTM155" s="77"/>
      <c r="VTN155" s="77"/>
      <c r="VTO155" s="77"/>
      <c r="VTP155" s="77"/>
      <c r="VTQ155" s="77"/>
      <c r="VTR155" s="77"/>
      <c r="VTS155" s="77"/>
      <c r="VTT155" s="77"/>
      <c r="VTU155" s="77"/>
      <c r="VTV155" s="77"/>
      <c r="VTW155" s="77"/>
      <c r="VTX155" s="77"/>
      <c r="VTY155" s="77"/>
      <c r="VTZ155" s="77"/>
      <c r="VUA155" s="77"/>
      <c r="VUB155" s="77"/>
      <c r="VUC155" s="77"/>
      <c r="VUD155" s="77"/>
      <c r="VUE155" s="77"/>
      <c r="VUF155" s="77"/>
      <c r="VUG155" s="77"/>
      <c r="VUH155" s="77"/>
      <c r="VUI155" s="77"/>
      <c r="VUJ155" s="77"/>
      <c r="VUK155" s="77"/>
      <c r="VUL155" s="77"/>
      <c r="VUM155" s="77"/>
      <c r="VUN155" s="77"/>
      <c r="VUO155" s="77"/>
      <c r="VUP155" s="77"/>
      <c r="VUQ155" s="77"/>
      <c r="VUR155" s="77"/>
      <c r="VUS155" s="77"/>
      <c r="VUT155" s="77"/>
      <c r="VUU155" s="77"/>
      <c r="VUV155" s="77"/>
      <c r="VUW155" s="77"/>
      <c r="VUX155" s="77"/>
      <c r="VUY155" s="77"/>
      <c r="VUZ155" s="77"/>
      <c r="VVA155" s="77"/>
      <c r="VVB155" s="77"/>
      <c r="VVC155" s="77"/>
      <c r="VVD155" s="77"/>
      <c r="VVE155" s="77"/>
      <c r="VVF155" s="77"/>
      <c r="VVG155" s="77"/>
      <c r="VVH155" s="77"/>
      <c r="VVI155" s="77"/>
      <c r="VVJ155" s="77"/>
      <c r="VVK155" s="77"/>
      <c r="VVL155" s="77"/>
      <c r="VVM155" s="77"/>
      <c r="VVN155" s="77"/>
      <c r="VVO155" s="77"/>
      <c r="VVP155" s="77"/>
      <c r="VVQ155" s="77"/>
      <c r="VVR155" s="77"/>
      <c r="VVS155" s="77"/>
      <c r="VVT155" s="77"/>
      <c r="VVU155" s="77"/>
      <c r="VVV155" s="77"/>
      <c r="VVW155" s="77"/>
      <c r="VVX155" s="77"/>
      <c r="VVY155" s="77"/>
      <c r="VVZ155" s="77"/>
      <c r="VWA155" s="77"/>
      <c r="VWB155" s="77"/>
      <c r="VWC155" s="77"/>
      <c r="VWD155" s="77"/>
      <c r="VWE155" s="77"/>
      <c r="VWF155" s="77"/>
      <c r="VWG155" s="77"/>
      <c r="VWH155" s="77"/>
      <c r="VWI155" s="77"/>
      <c r="VWJ155" s="77"/>
      <c r="VWK155" s="77"/>
      <c r="VWL155" s="77"/>
      <c r="VWM155" s="77"/>
      <c r="VWN155" s="77"/>
      <c r="VWO155" s="77"/>
      <c r="VWP155" s="77"/>
      <c r="VWQ155" s="77"/>
      <c r="VWR155" s="77"/>
      <c r="VWS155" s="77"/>
      <c r="VWT155" s="77"/>
      <c r="VWU155" s="77"/>
      <c r="VWV155" s="77"/>
      <c r="VWW155" s="77"/>
      <c r="VWX155" s="77"/>
      <c r="VWY155" s="77"/>
      <c r="VWZ155" s="77"/>
      <c r="VXA155" s="77"/>
      <c r="VXB155" s="77"/>
      <c r="VXC155" s="77"/>
      <c r="VXD155" s="77"/>
      <c r="VXE155" s="77"/>
      <c r="VXF155" s="77"/>
      <c r="VXG155" s="77"/>
      <c r="VXH155" s="77"/>
      <c r="VXI155" s="77"/>
      <c r="VXJ155" s="77"/>
      <c r="VXK155" s="77"/>
      <c r="VXL155" s="77"/>
      <c r="VXM155" s="77"/>
      <c r="VXN155" s="77"/>
      <c r="VXO155" s="77"/>
      <c r="VXP155" s="77"/>
      <c r="VXQ155" s="77"/>
      <c r="VXR155" s="77"/>
      <c r="VXS155" s="77"/>
      <c r="VXT155" s="77"/>
      <c r="VXU155" s="77"/>
      <c r="VXV155" s="77"/>
      <c r="VXW155" s="77"/>
      <c r="VXX155" s="77"/>
      <c r="VXY155" s="77"/>
      <c r="VXZ155" s="77"/>
      <c r="VYA155" s="77"/>
      <c r="VYB155" s="77"/>
      <c r="VYC155" s="77"/>
      <c r="VYD155" s="77"/>
      <c r="VYE155" s="77"/>
      <c r="VYF155" s="77"/>
      <c r="VYG155" s="77"/>
      <c r="VYH155" s="77"/>
      <c r="VYI155" s="77"/>
      <c r="VYJ155" s="77"/>
      <c r="VYK155" s="77"/>
      <c r="VYL155" s="77"/>
      <c r="VYM155" s="77"/>
      <c r="VYN155" s="77"/>
      <c r="VYO155" s="77"/>
      <c r="VYP155" s="77"/>
      <c r="VYQ155" s="77"/>
      <c r="VYR155" s="77"/>
      <c r="VYS155" s="77"/>
      <c r="VYT155" s="77"/>
      <c r="VYU155" s="77"/>
      <c r="VYV155" s="77"/>
      <c r="VYW155" s="77"/>
      <c r="VYX155" s="77"/>
      <c r="VYY155" s="77"/>
      <c r="VYZ155" s="77"/>
      <c r="VZA155" s="77"/>
      <c r="VZB155" s="77"/>
      <c r="VZC155" s="77"/>
      <c r="VZD155" s="77"/>
      <c r="VZE155" s="77"/>
      <c r="VZF155" s="77"/>
      <c r="VZG155" s="77"/>
      <c r="VZH155" s="77"/>
      <c r="VZI155" s="77"/>
      <c r="VZJ155" s="77"/>
      <c r="VZK155" s="77"/>
      <c r="VZL155" s="77"/>
      <c r="VZM155" s="77"/>
      <c r="VZN155" s="77"/>
      <c r="VZO155" s="77"/>
      <c r="VZP155" s="77"/>
      <c r="VZQ155" s="77"/>
      <c r="VZR155" s="77"/>
      <c r="VZS155" s="77"/>
      <c r="VZT155" s="77"/>
      <c r="VZU155" s="77"/>
      <c r="VZV155" s="77"/>
      <c r="VZW155" s="77"/>
      <c r="VZX155" s="77"/>
      <c r="VZY155" s="77"/>
      <c r="VZZ155" s="77"/>
      <c r="WAA155" s="77"/>
      <c r="WAB155" s="77"/>
      <c r="WAC155" s="77"/>
      <c r="WAD155" s="77"/>
      <c r="WAE155" s="77"/>
      <c r="WAF155" s="77"/>
      <c r="WAG155" s="77"/>
      <c r="WAH155" s="77"/>
      <c r="WAI155" s="77"/>
      <c r="WAJ155" s="77"/>
      <c r="WAK155" s="77"/>
      <c r="WAL155" s="77"/>
      <c r="WAM155" s="77"/>
      <c r="WAN155" s="77"/>
      <c r="WAO155" s="77"/>
      <c r="WAP155" s="77"/>
      <c r="WAQ155" s="77"/>
      <c r="WAR155" s="77"/>
      <c r="WAS155" s="77"/>
      <c r="WAT155" s="77"/>
      <c r="WAU155" s="77"/>
      <c r="WAV155" s="77"/>
      <c r="WAW155" s="77"/>
      <c r="WAX155" s="77"/>
      <c r="WAY155" s="77"/>
      <c r="WAZ155" s="77"/>
      <c r="WBA155" s="77"/>
      <c r="WBB155" s="77"/>
      <c r="WBC155" s="77"/>
      <c r="WBD155" s="77"/>
      <c r="WBE155" s="77"/>
      <c r="WBF155" s="77"/>
      <c r="WBG155" s="77"/>
      <c r="WBH155" s="77"/>
      <c r="WBI155" s="77"/>
      <c r="WBJ155" s="77"/>
      <c r="WBK155" s="77"/>
      <c r="WBL155" s="77"/>
      <c r="WBM155" s="77"/>
      <c r="WBN155" s="77"/>
      <c r="WBO155" s="77"/>
      <c r="WBP155" s="77"/>
      <c r="WBQ155" s="77"/>
      <c r="WBR155" s="77"/>
      <c r="WBS155" s="77"/>
      <c r="WBT155" s="77"/>
      <c r="WBU155" s="77"/>
      <c r="WBV155" s="77"/>
      <c r="WBW155" s="77"/>
      <c r="WBX155" s="77"/>
      <c r="WBY155" s="77"/>
      <c r="WBZ155" s="77"/>
      <c r="WCA155" s="77"/>
      <c r="WCB155" s="77"/>
      <c r="WCC155" s="77"/>
      <c r="WCD155" s="77"/>
      <c r="WCE155" s="77"/>
      <c r="WCF155" s="77"/>
      <c r="WCG155" s="77"/>
      <c r="WCH155" s="77"/>
      <c r="WCI155" s="77"/>
      <c r="WCJ155" s="77"/>
      <c r="WCK155" s="77"/>
      <c r="WCL155" s="77"/>
      <c r="WCM155" s="77"/>
      <c r="WCN155" s="77"/>
      <c r="WCO155" s="77"/>
      <c r="WCP155" s="77"/>
      <c r="WCQ155" s="77"/>
      <c r="WCR155" s="77"/>
      <c r="WCS155" s="77"/>
      <c r="WCT155" s="77"/>
      <c r="WCU155" s="77"/>
      <c r="WCV155" s="77"/>
      <c r="WCW155" s="77"/>
      <c r="WCX155" s="77"/>
      <c r="WCY155" s="77"/>
      <c r="WCZ155" s="77"/>
      <c r="WDA155" s="77"/>
      <c r="WDB155" s="77"/>
      <c r="WDC155" s="77"/>
      <c r="WDD155" s="77"/>
      <c r="WDE155" s="77"/>
      <c r="WDF155" s="77"/>
      <c r="WDG155" s="77"/>
      <c r="WDH155" s="77"/>
      <c r="WDI155" s="77"/>
      <c r="WDJ155" s="77"/>
      <c r="WDK155" s="77"/>
      <c r="WDL155" s="77"/>
      <c r="WDM155" s="77"/>
      <c r="WDN155" s="77"/>
      <c r="WDO155" s="77"/>
      <c r="WDP155" s="77"/>
      <c r="WDQ155" s="77"/>
      <c r="WDR155" s="77"/>
      <c r="WDS155" s="77"/>
      <c r="WDT155" s="77"/>
      <c r="WDU155" s="77"/>
      <c r="WDV155" s="77"/>
      <c r="WDW155" s="77"/>
      <c r="WDX155" s="77"/>
      <c r="WDY155" s="77"/>
      <c r="WDZ155" s="77"/>
      <c r="WEA155" s="77"/>
      <c r="WEB155" s="77"/>
      <c r="WEC155" s="77"/>
      <c r="WED155" s="77"/>
      <c r="WEE155" s="77"/>
      <c r="WEF155" s="77"/>
      <c r="WEG155" s="77"/>
      <c r="WEH155" s="77"/>
      <c r="WEI155" s="77"/>
      <c r="WEJ155" s="77"/>
      <c r="WEK155" s="77"/>
      <c r="WEL155" s="77"/>
      <c r="WEM155" s="77"/>
      <c r="WEN155" s="77"/>
      <c r="WEO155" s="77"/>
      <c r="WEP155" s="77"/>
      <c r="WEQ155" s="77"/>
      <c r="WER155" s="77"/>
      <c r="WES155" s="77"/>
      <c r="WET155" s="77"/>
      <c r="WEU155" s="77"/>
      <c r="WEV155" s="77"/>
      <c r="WEW155" s="77"/>
      <c r="WEX155" s="77"/>
      <c r="WEY155" s="77"/>
      <c r="WEZ155" s="77"/>
      <c r="WFA155" s="77"/>
      <c r="WFB155" s="77"/>
      <c r="WFC155" s="77"/>
      <c r="WFD155" s="77"/>
      <c r="WFE155" s="77"/>
      <c r="WFF155" s="77"/>
      <c r="WFG155" s="77"/>
      <c r="WFH155" s="77"/>
      <c r="WFI155" s="77"/>
      <c r="WFJ155" s="77"/>
      <c r="WFK155" s="77"/>
      <c r="WFL155" s="77"/>
      <c r="WFM155" s="77"/>
      <c r="WFN155" s="77"/>
      <c r="WFO155" s="77"/>
      <c r="WFP155" s="77"/>
      <c r="WFQ155" s="77"/>
      <c r="WFR155" s="77"/>
      <c r="WFS155" s="77"/>
      <c r="WFT155" s="77"/>
      <c r="WFU155" s="77"/>
      <c r="WFV155" s="77"/>
      <c r="WFW155" s="77"/>
      <c r="WFX155" s="77"/>
      <c r="WFY155" s="77"/>
      <c r="WFZ155" s="77"/>
      <c r="WGA155" s="77"/>
      <c r="WGB155" s="77"/>
      <c r="WGC155" s="77"/>
      <c r="WGD155" s="77"/>
      <c r="WGE155" s="77"/>
      <c r="WGF155" s="77"/>
      <c r="WGG155" s="77"/>
      <c r="WGH155" s="77"/>
      <c r="WGI155" s="77"/>
      <c r="WGJ155" s="77"/>
      <c r="WGK155" s="77"/>
      <c r="WGL155" s="77"/>
      <c r="WGM155" s="77"/>
      <c r="WGN155" s="77"/>
      <c r="WGO155" s="77"/>
      <c r="WGP155" s="77"/>
      <c r="WGQ155" s="77"/>
      <c r="WGR155" s="77"/>
      <c r="WGS155" s="77"/>
      <c r="WGT155" s="77"/>
      <c r="WGU155" s="77"/>
      <c r="WGV155" s="77"/>
      <c r="WGW155" s="77"/>
      <c r="WGX155" s="77"/>
      <c r="WGY155" s="77"/>
      <c r="WGZ155" s="77"/>
      <c r="WHA155" s="77"/>
      <c r="WHB155" s="77"/>
      <c r="WHC155" s="77"/>
      <c r="WHD155" s="77"/>
      <c r="WHE155" s="77"/>
      <c r="WHF155" s="77"/>
      <c r="WHG155" s="77"/>
      <c r="WHH155" s="77"/>
      <c r="WHI155" s="77"/>
      <c r="WHJ155" s="77"/>
      <c r="WHK155" s="77"/>
      <c r="WHL155" s="77"/>
      <c r="WHM155" s="77"/>
      <c r="WHN155" s="77"/>
      <c r="WHO155" s="77"/>
      <c r="WHP155" s="77"/>
      <c r="WHQ155" s="77"/>
      <c r="WHR155" s="77"/>
      <c r="WHS155" s="77"/>
      <c r="WHT155" s="77"/>
      <c r="WHU155" s="77"/>
      <c r="WHV155" s="77"/>
      <c r="WHW155" s="77"/>
      <c r="WHX155" s="77"/>
      <c r="WHY155" s="77"/>
      <c r="WHZ155" s="77"/>
      <c r="WIA155" s="77"/>
      <c r="WIB155" s="77"/>
      <c r="WIC155" s="77"/>
      <c r="WID155" s="77"/>
      <c r="WIE155" s="77"/>
      <c r="WIF155" s="77"/>
      <c r="WIG155" s="77"/>
      <c r="WIH155" s="77"/>
      <c r="WII155" s="77"/>
      <c r="WIJ155" s="77"/>
      <c r="WIK155" s="77"/>
      <c r="WIL155" s="77"/>
      <c r="WIM155" s="77"/>
      <c r="WIN155" s="77"/>
      <c r="WIO155" s="77"/>
      <c r="WIP155" s="77"/>
      <c r="WIQ155" s="77"/>
      <c r="WIR155" s="77"/>
      <c r="WIS155" s="77"/>
      <c r="WIT155" s="77"/>
      <c r="WIU155" s="77"/>
      <c r="WIV155" s="77"/>
      <c r="WIW155" s="77"/>
      <c r="WIX155" s="77"/>
      <c r="WIY155" s="77"/>
      <c r="WIZ155" s="77"/>
      <c r="WJA155" s="77"/>
      <c r="WJB155" s="77"/>
      <c r="WJC155" s="77"/>
      <c r="WJD155" s="77"/>
      <c r="WJE155" s="77"/>
      <c r="WJF155" s="77"/>
      <c r="WJG155" s="77"/>
      <c r="WJH155" s="77"/>
      <c r="WJI155" s="77"/>
      <c r="WJJ155" s="77"/>
      <c r="WJK155" s="77"/>
      <c r="WJL155" s="77"/>
      <c r="WJM155" s="77"/>
      <c r="WJN155" s="77"/>
      <c r="WJO155" s="77"/>
      <c r="WJP155" s="77"/>
      <c r="WJQ155" s="77"/>
      <c r="WJR155" s="77"/>
      <c r="WJS155" s="77"/>
      <c r="WJT155" s="77"/>
      <c r="WJU155" s="77"/>
      <c r="WJV155" s="77"/>
      <c r="WJW155" s="77"/>
      <c r="WJX155" s="77"/>
      <c r="WJY155" s="77"/>
      <c r="WJZ155" s="77"/>
      <c r="WKA155" s="77"/>
      <c r="WKB155" s="77"/>
      <c r="WKC155" s="77"/>
      <c r="WKD155" s="77"/>
      <c r="WKE155" s="77"/>
      <c r="WKF155" s="77"/>
      <c r="WKG155" s="77"/>
      <c r="WKH155" s="77"/>
      <c r="WKI155" s="77"/>
      <c r="WKJ155" s="77"/>
      <c r="WKK155" s="77"/>
      <c r="WKL155" s="77"/>
      <c r="WKM155" s="77"/>
      <c r="WKN155" s="77"/>
      <c r="WKO155" s="77"/>
      <c r="WKP155" s="77"/>
      <c r="WKQ155" s="77"/>
      <c r="WKR155" s="77"/>
      <c r="WKS155" s="77"/>
      <c r="WKT155" s="77"/>
      <c r="WKU155" s="77"/>
      <c r="WKV155" s="77"/>
      <c r="WKW155" s="77"/>
      <c r="WKX155" s="77"/>
      <c r="WKY155" s="77"/>
      <c r="WKZ155" s="77"/>
      <c r="WLA155" s="77"/>
      <c r="WLB155" s="77"/>
      <c r="WLC155" s="77"/>
      <c r="WLD155" s="77"/>
      <c r="WLE155" s="77"/>
      <c r="WLF155" s="77"/>
      <c r="WLG155" s="77"/>
      <c r="WLH155" s="77"/>
      <c r="WLI155" s="77"/>
      <c r="WLJ155" s="77"/>
      <c r="WLK155" s="77"/>
      <c r="WLL155" s="77"/>
      <c r="WLM155" s="77"/>
      <c r="WLN155" s="77"/>
      <c r="WLO155" s="77"/>
      <c r="WLP155" s="77"/>
      <c r="WLQ155" s="77"/>
      <c r="WLR155" s="77"/>
      <c r="WLS155" s="77"/>
      <c r="WLT155" s="77"/>
      <c r="WLU155" s="77"/>
      <c r="WLV155" s="77"/>
      <c r="WLW155" s="77"/>
      <c r="WLX155" s="77"/>
      <c r="WLY155" s="77"/>
      <c r="WLZ155" s="77"/>
      <c r="WMA155" s="77"/>
      <c r="WMB155" s="77"/>
      <c r="WMC155" s="77"/>
      <c r="WMD155" s="77"/>
      <c r="WME155" s="77"/>
      <c r="WMF155" s="77"/>
      <c r="WMG155" s="77"/>
      <c r="WMH155" s="77"/>
      <c r="WMI155" s="77"/>
      <c r="WMJ155" s="77"/>
      <c r="WMK155" s="77"/>
      <c r="WML155" s="77"/>
      <c r="WMM155" s="77"/>
      <c r="WMN155" s="77"/>
      <c r="WMO155" s="77"/>
      <c r="WMP155" s="77"/>
      <c r="WMQ155" s="77"/>
      <c r="WMR155" s="77"/>
      <c r="WMS155" s="77"/>
      <c r="WMT155" s="77"/>
      <c r="WMU155" s="77"/>
      <c r="WMV155" s="77"/>
      <c r="WMW155" s="77"/>
      <c r="WMX155" s="77"/>
      <c r="WMY155" s="77"/>
      <c r="WMZ155" s="77"/>
      <c r="WNA155" s="77"/>
      <c r="WNB155" s="77"/>
      <c r="WNC155" s="77"/>
      <c r="WND155" s="77"/>
      <c r="WNE155" s="77"/>
      <c r="WNF155" s="77"/>
      <c r="WNG155" s="77"/>
      <c r="WNH155" s="77"/>
      <c r="WNI155" s="77"/>
      <c r="WNJ155" s="77"/>
      <c r="WNK155" s="77"/>
      <c r="WNL155" s="77"/>
      <c r="WNM155" s="77"/>
      <c r="WNN155" s="77"/>
      <c r="WNO155" s="77"/>
      <c r="WNP155" s="77"/>
      <c r="WNQ155" s="77"/>
      <c r="WNR155" s="77"/>
      <c r="WNS155" s="77"/>
      <c r="WNT155" s="77"/>
      <c r="WNU155" s="77"/>
      <c r="WNV155" s="77"/>
      <c r="WNW155" s="77"/>
      <c r="WNX155" s="77"/>
      <c r="WNY155" s="77"/>
      <c r="WNZ155" s="77"/>
      <c r="WOA155" s="77"/>
      <c r="WOB155" s="77"/>
      <c r="WOC155" s="77"/>
      <c r="WOD155" s="77"/>
      <c r="WOE155" s="77"/>
      <c r="WOF155" s="77"/>
      <c r="WOG155" s="77"/>
      <c r="WOH155" s="77"/>
      <c r="WOI155" s="77"/>
      <c r="WOJ155" s="77"/>
      <c r="WOK155" s="77"/>
      <c r="WOL155" s="77"/>
      <c r="WOM155" s="77"/>
      <c r="WON155" s="77"/>
      <c r="WOO155" s="77"/>
      <c r="WOP155" s="77"/>
      <c r="WOQ155" s="77"/>
      <c r="WOR155" s="77"/>
      <c r="WOS155" s="77"/>
      <c r="WOT155" s="77"/>
      <c r="WOU155" s="77"/>
      <c r="WOV155" s="77"/>
      <c r="WOW155" s="77"/>
      <c r="WOX155" s="77"/>
      <c r="WOY155" s="77"/>
      <c r="WOZ155" s="77"/>
      <c r="WPA155" s="77"/>
      <c r="WPB155" s="77"/>
      <c r="WPC155" s="77"/>
      <c r="WPD155" s="77"/>
      <c r="WPE155" s="77"/>
      <c r="WPF155" s="77"/>
      <c r="WPG155" s="77"/>
      <c r="WPH155" s="77"/>
      <c r="WPI155" s="77"/>
      <c r="WPJ155" s="77"/>
      <c r="WPK155" s="77"/>
      <c r="WPL155" s="77"/>
      <c r="WPM155" s="77"/>
      <c r="WPN155" s="77"/>
      <c r="WPO155" s="77"/>
      <c r="WPP155" s="77"/>
      <c r="WPQ155" s="77"/>
      <c r="WPR155" s="77"/>
      <c r="WPS155" s="77"/>
      <c r="WPT155" s="77"/>
      <c r="WPU155" s="77"/>
      <c r="WPV155" s="77"/>
      <c r="WPW155" s="77"/>
      <c r="WPX155" s="77"/>
      <c r="WPY155" s="77"/>
      <c r="WPZ155" s="77"/>
      <c r="WQA155" s="77"/>
      <c r="WQB155" s="77"/>
      <c r="WQC155" s="77"/>
      <c r="WQD155" s="77"/>
      <c r="WQE155" s="77"/>
      <c r="WQF155" s="77"/>
      <c r="WQG155" s="77"/>
      <c r="WQH155" s="77"/>
      <c r="WQI155" s="77"/>
      <c r="WQJ155" s="77"/>
      <c r="WQK155" s="77"/>
      <c r="WQL155" s="77"/>
      <c r="WQM155" s="77"/>
      <c r="WQN155" s="77"/>
      <c r="WQO155" s="77"/>
      <c r="WQP155" s="77"/>
      <c r="WQQ155" s="77"/>
      <c r="WQR155" s="77"/>
      <c r="WQS155" s="77"/>
      <c r="WQT155" s="77"/>
      <c r="WQU155" s="77"/>
      <c r="WQV155" s="77"/>
      <c r="WQW155" s="77"/>
      <c r="WQX155" s="77"/>
      <c r="WQY155" s="77"/>
      <c r="WQZ155" s="77"/>
      <c r="WRA155" s="77"/>
      <c r="WRB155" s="77"/>
      <c r="WRC155" s="77"/>
      <c r="WRD155" s="77"/>
      <c r="WRE155" s="77"/>
      <c r="WRF155" s="77"/>
      <c r="WRG155" s="77"/>
      <c r="WRH155" s="77"/>
      <c r="WRI155" s="77"/>
      <c r="WRJ155" s="77"/>
      <c r="WRK155" s="77"/>
      <c r="WRL155" s="77"/>
      <c r="WRM155" s="77"/>
      <c r="WRN155" s="77"/>
      <c r="WRO155" s="77"/>
      <c r="WRP155" s="77"/>
      <c r="WRQ155" s="77"/>
      <c r="WRR155" s="77"/>
      <c r="WRS155" s="77"/>
      <c r="WRT155" s="77"/>
      <c r="WRU155" s="77"/>
      <c r="WRV155" s="77"/>
      <c r="WRW155" s="77"/>
      <c r="WRX155" s="77"/>
      <c r="WRY155" s="77"/>
      <c r="WRZ155" s="77"/>
      <c r="WSA155" s="77"/>
      <c r="WSB155" s="77"/>
      <c r="WSC155" s="77"/>
      <c r="WSD155" s="77"/>
      <c r="WSE155" s="77"/>
      <c r="WSF155" s="77"/>
      <c r="WSG155" s="77"/>
      <c r="WSH155" s="77"/>
      <c r="WSI155" s="77"/>
      <c r="WSJ155" s="77"/>
      <c r="WSK155" s="77"/>
      <c r="WSL155" s="77"/>
      <c r="WSM155" s="77"/>
      <c r="WSN155" s="77"/>
      <c r="WSO155" s="77"/>
      <c r="WSP155" s="77"/>
      <c r="WSQ155" s="77"/>
      <c r="WSR155" s="77"/>
      <c r="WSS155" s="77"/>
      <c r="WST155" s="77"/>
      <c r="WSU155" s="77"/>
      <c r="WSV155" s="77"/>
      <c r="WSW155" s="77"/>
      <c r="WSX155" s="77"/>
      <c r="WSY155" s="77"/>
      <c r="WSZ155" s="77"/>
      <c r="WTA155" s="77"/>
      <c r="WTB155" s="77"/>
      <c r="WTC155" s="77"/>
      <c r="WTD155" s="77"/>
      <c r="WTE155" s="77"/>
      <c r="WTF155" s="77"/>
      <c r="WTG155" s="77"/>
      <c r="WTH155" s="77"/>
      <c r="WTI155" s="77"/>
      <c r="WTJ155" s="77"/>
      <c r="WTK155" s="77"/>
      <c r="WTL155" s="77"/>
      <c r="WTM155" s="77"/>
      <c r="WTN155" s="77"/>
      <c r="WTO155" s="77"/>
      <c r="WTP155" s="77"/>
      <c r="WTQ155" s="77"/>
      <c r="WTR155" s="77"/>
      <c r="WTS155" s="77"/>
      <c r="WTT155" s="77"/>
      <c r="WTU155" s="77"/>
      <c r="WTV155" s="77"/>
      <c r="WTW155" s="77"/>
      <c r="WTX155" s="77"/>
      <c r="WTY155" s="77"/>
      <c r="WTZ155" s="77"/>
      <c r="WUA155" s="77"/>
      <c r="WUB155" s="77"/>
      <c r="WUC155" s="77"/>
      <c r="WUD155" s="77"/>
      <c r="WUE155" s="77"/>
      <c r="WUF155" s="77"/>
      <c r="WUG155" s="77"/>
      <c r="WUH155" s="77"/>
      <c r="WUI155" s="77"/>
      <c r="WUJ155" s="77"/>
      <c r="WUK155" s="77"/>
      <c r="WUL155" s="77"/>
      <c r="WUM155" s="77"/>
      <c r="WUN155" s="77"/>
      <c r="WUO155" s="77"/>
      <c r="WUP155" s="77"/>
      <c r="WUQ155" s="77"/>
      <c r="WUR155" s="77"/>
      <c r="WUS155" s="77"/>
      <c r="WUT155" s="77"/>
      <c r="WUU155" s="77"/>
      <c r="WUV155" s="77"/>
      <c r="WUW155" s="77"/>
      <c r="WUX155" s="77"/>
      <c r="WUY155" s="77"/>
      <c r="WUZ155" s="77"/>
      <c r="WVA155" s="77"/>
      <c r="WVB155" s="77"/>
      <c r="WVC155" s="77"/>
      <c r="WVD155" s="77"/>
      <c r="WVE155" s="77"/>
      <c r="WVF155" s="77"/>
      <c r="WVG155" s="77"/>
      <c r="WVH155" s="77"/>
      <c r="WVI155" s="77"/>
      <c r="WVJ155" s="77"/>
      <c r="WVK155" s="77"/>
      <c r="WVL155" s="77"/>
      <c r="WVM155" s="77"/>
      <c r="WVN155" s="77"/>
      <c r="WVO155" s="77"/>
      <c r="WVP155" s="77"/>
      <c r="WVQ155" s="77"/>
      <c r="WVR155" s="77"/>
      <c r="WVS155" s="77"/>
      <c r="WVT155" s="77"/>
      <c r="WVU155" s="77"/>
      <c r="WVV155" s="77"/>
      <c r="WVW155" s="77"/>
      <c r="WVX155" s="77"/>
      <c r="WVY155" s="77"/>
      <c r="WVZ155" s="77"/>
      <c r="WWA155" s="77"/>
      <c r="WWB155" s="77"/>
    </row>
    <row r="156" spans="1:16148" s="71" customFormat="1" ht="16" customHeight="1">
      <c r="A156" s="77"/>
      <c r="B156" s="77"/>
      <c r="C156" s="78"/>
      <c r="D156" s="78"/>
      <c r="E156" s="78"/>
      <c r="F156" s="78"/>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c r="IZ156" s="77"/>
      <c r="JA156" s="77"/>
      <c r="JB156" s="77"/>
      <c r="JC156" s="77"/>
      <c r="JD156" s="77"/>
      <c r="JE156" s="77"/>
      <c r="JF156" s="77"/>
      <c r="JG156" s="77"/>
      <c r="JH156" s="77"/>
      <c r="JI156" s="77"/>
      <c r="JJ156" s="77"/>
      <c r="JK156" s="77"/>
      <c r="JL156" s="77"/>
      <c r="JM156" s="77"/>
      <c r="JN156" s="77"/>
      <c r="JO156" s="77"/>
      <c r="JP156" s="77"/>
      <c r="JQ156" s="77"/>
      <c r="JR156" s="77"/>
      <c r="JS156" s="77"/>
      <c r="JT156" s="77"/>
      <c r="JU156" s="77"/>
      <c r="JV156" s="77"/>
      <c r="JW156" s="77"/>
      <c r="JX156" s="77"/>
      <c r="JY156" s="77"/>
      <c r="JZ156" s="77"/>
      <c r="KA156" s="77"/>
      <c r="KB156" s="77"/>
      <c r="KC156" s="77"/>
      <c r="KD156" s="77"/>
      <c r="KE156" s="77"/>
      <c r="KF156" s="77"/>
      <c r="KG156" s="77"/>
      <c r="KH156" s="77"/>
      <c r="KI156" s="77"/>
      <c r="KJ156" s="77"/>
      <c r="KK156" s="77"/>
      <c r="KL156" s="77"/>
      <c r="KM156" s="77"/>
      <c r="KN156" s="77"/>
      <c r="KO156" s="77"/>
      <c r="KP156" s="77"/>
      <c r="KQ156" s="77"/>
      <c r="KR156" s="77"/>
      <c r="KS156" s="77"/>
      <c r="KT156" s="77"/>
      <c r="KU156" s="77"/>
      <c r="KV156" s="77"/>
      <c r="KW156" s="77"/>
      <c r="KX156" s="77"/>
      <c r="KY156" s="77"/>
      <c r="KZ156" s="77"/>
      <c r="LA156" s="77"/>
      <c r="LB156" s="77"/>
      <c r="LC156" s="77"/>
      <c r="LD156" s="77"/>
      <c r="LE156" s="77"/>
      <c r="LF156" s="77"/>
      <c r="LG156" s="77"/>
      <c r="LH156" s="77"/>
      <c r="LI156" s="77"/>
      <c r="LJ156" s="77"/>
      <c r="LK156" s="77"/>
      <c r="LL156" s="77"/>
      <c r="LM156" s="77"/>
      <c r="LN156" s="77"/>
      <c r="LO156" s="77"/>
      <c r="LP156" s="77"/>
      <c r="LQ156" s="77"/>
      <c r="LR156" s="77"/>
      <c r="LS156" s="77"/>
      <c r="LT156" s="77"/>
      <c r="LU156" s="77"/>
      <c r="LV156" s="77"/>
      <c r="LW156" s="77"/>
      <c r="LX156" s="77"/>
      <c r="LY156" s="77"/>
      <c r="LZ156" s="77"/>
      <c r="MA156" s="77"/>
      <c r="MB156" s="77"/>
      <c r="MC156" s="77"/>
      <c r="MD156" s="77"/>
      <c r="ME156" s="77"/>
      <c r="MF156" s="77"/>
      <c r="MG156" s="77"/>
      <c r="MH156" s="77"/>
      <c r="MI156" s="77"/>
      <c r="MJ156" s="77"/>
      <c r="MK156" s="77"/>
      <c r="ML156" s="77"/>
      <c r="MM156" s="77"/>
      <c r="MN156" s="77"/>
      <c r="MO156" s="77"/>
      <c r="MP156" s="77"/>
      <c r="MQ156" s="77"/>
      <c r="MR156" s="77"/>
      <c r="MS156" s="77"/>
      <c r="MT156" s="77"/>
      <c r="MU156" s="77"/>
      <c r="MV156" s="77"/>
      <c r="MW156" s="77"/>
      <c r="MX156" s="77"/>
      <c r="MY156" s="77"/>
      <c r="MZ156" s="77"/>
      <c r="NA156" s="77"/>
      <c r="NB156" s="77"/>
      <c r="NC156" s="77"/>
      <c r="ND156" s="77"/>
      <c r="NE156" s="77"/>
      <c r="NF156" s="77"/>
      <c r="NG156" s="77"/>
      <c r="NH156" s="77"/>
      <c r="NI156" s="77"/>
      <c r="NJ156" s="77"/>
      <c r="NK156" s="77"/>
      <c r="NL156" s="77"/>
      <c r="NM156" s="77"/>
      <c r="NN156" s="77"/>
      <c r="NO156" s="77"/>
      <c r="NP156" s="77"/>
      <c r="NQ156" s="77"/>
      <c r="NR156" s="77"/>
      <c r="NS156" s="77"/>
      <c r="NT156" s="77"/>
      <c r="NU156" s="77"/>
      <c r="NV156" s="77"/>
      <c r="NW156" s="77"/>
      <c r="NX156" s="77"/>
      <c r="NY156" s="77"/>
      <c r="NZ156" s="77"/>
      <c r="OA156" s="77"/>
      <c r="OB156" s="77"/>
      <c r="OC156" s="77"/>
      <c r="OD156" s="77"/>
      <c r="OE156" s="77"/>
      <c r="OF156" s="77"/>
      <c r="OG156" s="77"/>
      <c r="OH156" s="77"/>
      <c r="OI156" s="77"/>
      <c r="OJ156" s="77"/>
      <c r="OK156" s="77"/>
      <c r="OL156" s="77"/>
      <c r="OM156" s="77"/>
      <c r="ON156" s="77"/>
      <c r="OO156" s="77"/>
      <c r="OP156" s="77"/>
      <c r="OQ156" s="77"/>
      <c r="OR156" s="77"/>
      <c r="OS156" s="77"/>
      <c r="OT156" s="77"/>
      <c r="OU156" s="77"/>
      <c r="OV156" s="77"/>
      <c r="OW156" s="77"/>
      <c r="OX156" s="77"/>
      <c r="OY156" s="77"/>
      <c r="OZ156" s="77"/>
      <c r="PA156" s="77"/>
      <c r="PB156" s="77"/>
      <c r="PC156" s="77"/>
      <c r="PD156" s="77"/>
      <c r="PE156" s="77"/>
      <c r="PF156" s="77"/>
      <c r="PG156" s="77"/>
      <c r="PH156" s="77"/>
      <c r="PI156" s="77"/>
      <c r="PJ156" s="77"/>
      <c r="PK156" s="77"/>
      <c r="PL156" s="77"/>
      <c r="PM156" s="77"/>
      <c r="PN156" s="77"/>
      <c r="PO156" s="77"/>
      <c r="PP156" s="77"/>
      <c r="PQ156" s="77"/>
      <c r="PR156" s="77"/>
      <c r="PS156" s="77"/>
      <c r="PT156" s="77"/>
      <c r="PU156" s="77"/>
      <c r="PV156" s="77"/>
      <c r="PW156" s="77"/>
      <c r="PX156" s="77"/>
      <c r="PY156" s="77"/>
      <c r="PZ156" s="77"/>
      <c r="QA156" s="77"/>
      <c r="QB156" s="77"/>
      <c r="QC156" s="77"/>
      <c r="QD156" s="77"/>
      <c r="QE156" s="77"/>
      <c r="QF156" s="77"/>
      <c r="QG156" s="77"/>
      <c r="QH156" s="77"/>
      <c r="QI156" s="77"/>
      <c r="QJ156" s="77"/>
      <c r="QK156" s="77"/>
      <c r="QL156" s="77"/>
      <c r="QM156" s="77"/>
      <c r="QN156" s="77"/>
      <c r="QO156" s="77"/>
      <c r="QP156" s="77"/>
      <c r="QQ156" s="77"/>
      <c r="QR156" s="77"/>
      <c r="QS156" s="77"/>
      <c r="QT156" s="77"/>
      <c r="QU156" s="77"/>
      <c r="QV156" s="77"/>
      <c r="QW156" s="77"/>
      <c r="QX156" s="77"/>
      <c r="QY156" s="77"/>
      <c r="QZ156" s="77"/>
      <c r="RA156" s="77"/>
      <c r="RB156" s="77"/>
      <c r="RC156" s="77"/>
      <c r="RD156" s="77"/>
      <c r="RE156" s="77"/>
      <c r="RF156" s="77"/>
      <c r="RG156" s="77"/>
      <c r="RH156" s="77"/>
      <c r="RI156" s="77"/>
      <c r="RJ156" s="77"/>
      <c r="RK156" s="77"/>
      <c r="RL156" s="77"/>
      <c r="RM156" s="77"/>
      <c r="RN156" s="77"/>
      <c r="RO156" s="77"/>
      <c r="RP156" s="77"/>
      <c r="RQ156" s="77"/>
      <c r="RR156" s="77"/>
      <c r="RS156" s="77"/>
      <c r="RT156" s="77"/>
      <c r="RU156" s="77"/>
      <c r="RV156" s="77"/>
      <c r="RW156" s="77"/>
      <c r="RX156" s="77"/>
      <c r="RY156" s="77"/>
      <c r="RZ156" s="77"/>
      <c r="SA156" s="77"/>
      <c r="SB156" s="77"/>
      <c r="SC156" s="77"/>
      <c r="SD156" s="77"/>
      <c r="SE156" s="77"/>
      <c r="SF156" s="77"/>
      <c r="SG156" s="77"/>
      <c r="SH156" s="77"/>
      <c r="SI156" s="77"/>
      <c r="SJ156" s="77"/>
      <c r="SK156" s="77"/>
      <c r="SL156" s="77"/>
      <c r="SM156" s="77"/>
      <c r="SN156" s="77"/>
      <c r="SO156" s="77"/>
      <c r="SP156" s="77"/>
      <c r="SQ156" s="77"/>
      <c r="SR156" s="77"/>
      <c r="SS156" s="77"/>
      <c r="ST156" s="77"/>
      <c r="SU156" s="77"/>
      <c r="SV156" s="77"/>
      <c r="SW156" s="77"/>
      <c r="SX156" s="77"/>
      <c r="SY156" s="77"/>
      <c r="SZ156" s="77"/>
      <c r="TA156" s="77"/>
      <c r="TB156" s="77"/>
      <c r="TC156" s="77"/>
      <c r="TD156" s="77"/>
      <c r="TE156" s="77"/>
      <c r="TF156" s="77"/>
      <c r="TG156" s="77"/>
      <c r="TH156" s="77"/>
      <c r="TI156" s="77"/>
      <c r="TJ156" s="77"/>
      <c r="TK156" s="77"/>
      <c r="TL156" s="77"/>
      <c r="TM156" s="77"/>
      <c r="TN156" s="77"/>
      <c r="TO156" s="77"/>
      <c r="TP156" s="77"/>
      <c r="TQ156" s="77"/>
      <c r="TR156" s="77"/>
      <c r="TS156" s="77"/>
      <c r="TT156" s="77"/>
      <c r="TU156" s="77"/>
      <c r="TV156" s="77"/>
      <c r="TW156" s="77"/>
      <c r="TX156" s="77"/>
      <c r="TY156" s="77"/>
      <c r="TZ156" s="77"/>
      <c r="UA156" s="77"/>
      <c r="UB156" s="77"/>
      <c r="UC156" s="77"/>
      <c r="UD156" s="77"/>
      <c r="UE156" s="77"/>
      <c r="UF156" s="77"/>
      <c r="UG156" s="77"/>
      <c r="UH156" s="77"/>
      <c r="UI156" s="77"/>
      <c r="UJ156" s="77"/>
      <c r="UK156" s="77"/>
      <c r="UL156" s="77"/>
      <c r="UM156" s="77"/>
      <c r="UN156" s="77"/>
      <c r="UO156" s="77"/>
      <c r="UP156" s="77"/>
      <c r="UQ156" s="77"/>
      <c r="UR156" s="77"/>
      <c r="US156" s="77"/>
      <c r="UT156" s="77"/>
      <c r="UU156" s="77"/>
      <c r="UV156" s="77"/>
      <c r="UW156" s="77"/>
      <c r="UX156" s="77"/>
      <c r="UY156" s="77"/>
      <c r="UZ156" s="77"/>
      <c r="VA156" s="77"/>
      <c r="VB156" s="77"/>
      <c r="VC156" s="77"/>
      <c r="VD156" s="77"/>
      <c r="VE156" s="77"/>
      <c r="VF156" s="77"/>
      <c r="VG156" s="77"/>
      <c r="VH156" s="77"/>
      <c r="VI156" s="77"/>
      <c r="VJ156" s="77"/>
      <c r="VK156" s="77"/>
      <c r="VL156" s="77"/>
      <c r="VM156" s="77"/>
      <c r="VN156" s="77"/>
      <c r="VO156" s="77"/>
      <c r="VP156" s="77"/>
      <c r="VQ156" s="77"/>
      <c r="VR156" s="77"/>
      <c r="VS156" s="77"/>
      <c r="VT156" s="77"/>
      <c r="VU156" s="77"/>
      <c r="VV156" s="77"/>
      <c r="VW156" s="77"/>
      <c r="VX156" s="77"/>
      <c r="VY156" s="77"/>
      <c r="VZ156" s="77"/>
      <c r="WA156" s="77"/>
      <c r="WB156" s="77"/>
      <c r="WC156" s="77"/>
      <c r="WD156" s="77"/>
      <c r="WE156" s="77"/>
      <c r="WF156" s="77"/>
      <c r="WG156" s="77"/>
      <c r="WH156" s="77"/>
      <c r="WI156" s="77"/>
      <c r="WJ156" s="77"/>
      <c r="WK156" s="77"/>
      <c r="WL156" s="77"/>
      <c r="WM156" s="77"/>
      <c r="WN156" s="77"/>
      <c r="WO156" s="77"/>
      <c r="WP156" s="77"/>
      <c r="WQ156" s="77"/>
      <c r="WR156" s="77"/>
      <c r="WS156" s="77"/>
      <c r="WT156" s="77"/>
      <c r="WU156" s="77"/>
      <c r="WV156" s="77"/>
      <c r="WW156" s="77"/>
      <c r="WX156" s="77"/>
      <c r="WY156" s="77"/>
      <c r="WZ156" s="77"/>
      <c r="XA156" s="77"/>
      <c r="XB156" s="77"/>
      <c r="XC156" s="77"/>
      <c r="XD156" s="77"/>
      <c r="XE156" s="77"/>
      <c r="XF156" s="77"/>
      <c r="XG156" s="77"/>
      <c r="XH156" s="77"/>
      <c r="XI156" s="77"/>
      <c r="XJ156" s="77"/>
      <c r="XK156" s="77"/>
      <c r="XL156" s="77"/>
      <c r="XM156" s="77"/>
      <c r="XN156" s="77"/>
      <c r="XO156" s="77"/>
      <c r="XP156" s="77"/>
      <c r="XQ156" s="77"/>
      <c r="XR156" s="77"/>
      <c r="XS156" s="77"/>
      <c r="XT156" s="77"/>
      <c r="XU156" s="77"/>
      <c r="XV156" s="77"/>
      <c r="XW156" s="77"/>
      <c r="XX156" s="77"/>
      <c r="XY156" s="77"/>
      <c r="XZ156" s="77"/>
      <c r="YA156" s="77"/>
      <c r="YB156" s="77"/>
      <c r="YC156" s="77"/>
      <c r="YD156" s="77"/>
      <c r="YE156" s="77"/>
      <c r="YF156" s="77"/>
      <c r="YG156" s="77"/>
      <c r="YH156" s="77"/>
      <c r="YI156" s="77"/>
      <c r="YJ156" s="77"/>
      <c r="YK156" s="77"/>
      <c r="YL156" s="77"/>
      <c r="YM156" s="77"/>
      <c r="YN156" s="77"/>
      <c r="YO156" s="77"/>
      <c r="YP156" s="77"/>
      <c r="YQ156" s="77"/>
      <c r="YR156" s="77"/>
      <c r="YS156" s="77"/>
      <c r="YT156" s="77"/>
      <c r="YU156" s="77"/>
      <c r="YV156" s="77"/>
      <c r="YW156" s="77"/>
      <c r="YX156" s="77"/>
      <c r="YY156" s="77"/>
      <c r="YZ156" s="77"/>
      <c r="ZA156" s="77"/>
      <c r="ZB156" s="77"/>
      <c r="ZC156" s="77"/>
      <c r="ZD156" s="77"/>
      <c r="ZE156" s="77"/>
      <c r="ZF156" s="77"/>
      <c r="ZG156" s="77"/>
      <c r="ZH156" s="77"/>
      <c r="ZI156" s="77"/>
      <c r="ZJ156" s="77"/>
      <c r="ZK156" s="77"/>
      <c r="ZL156" s="77"/>
      <c r="ZM156" s="77"/>
      <c r="ZN156" s="77"/>
      <c r="ZO156" s="77"/>
      <c r="ZP156" s="77"/>
      <c r="ZQ156" s="77"/>
      <c r="ZR156" s="77"/>
      <c r="ZS156" s="77"/>
      <c r="ZT156" s="77"/>
      <c r="ZU156" s="77"/>
      <c r="ZV156" s="77"/>
      <c r="ZW156" s="77"/>
      <c r="ZX156" s="77"/>
      <c r="ZY156" s="77"/>
      <c r="ZZ156" s="77"/>
      <c r="AAA156" s="77"/>
      <c r="AAB156" s="77"/>
      <c r="AAC156" s="77"/>
      <c r="AAD156" s="77"/>
      <c r="AAE156" s="77"/>
      <c r="AAF156" s="77"/>
      <c r="AAG156" s="77"/>
      <c r="AAH156" s="77"/>
      <c r="AAI156" s="77"/>
      <c r="AAJ156" s="77"/>
      <c r="AAK156" s="77"/>
      <c r="AAL156" s="77"/>
      <c r="AAM156" s="77"/>
      <c r="AAN156" s="77"/>
      <c r="AAO156" s="77"/>
      <c r="AAP156" s="77"/>
      <c r="AAQ156" s="77"/>
      <c r="AAR156" s="77"/>
      <c r="AAS156" s="77"/>
      <c r="AAT156" s="77"/>
      <c r="AAU156" s="77"/>
      <c r="AAV156" s="77"/>
      <c r="AAW156" s="77"/>
      <c r="AAX156" s="77"/>
      <c r="AAY156" s="77"/>
      <c r="AAZ156" s="77"/>
      <c r="ABA156" s="77"/>
      <c r="ABB156" s="77"/>
      <c r="ABC156" s="77"/>
      <c r="ABD156" s="77"/>
      <c r="ABE156" s="77"/>
      <c r="ABF156" s="77"/>
      <c r="ABG156" s="77"/>
      <c r="ABH156" s="77"/>
      <c r="ABI156" s="77"/>
      <c r="ABJ156" s="77"/>
      <c r="ABK156" s="77"/>
      <c r="ABL156" s="77"/>
      <c r="ABM156" s="77"/>
      <c r="ABN156" s="77"/>
      <c r="ABO156" s="77"/>
      <c r="ABP156" s="77"/>
      <c r="ABQ156" s="77"/>
      <c r="ABR156" s="77"/>
      <c r="ABS156" s="77"/>
      <c r="ABT156" s="77"/>
      <c r="ABU156" s="77"/>
      <c r="ABV156" s="77"/>
      <c r="ABW156" s="77"/>
      <c r="ABX156" s="77"/>
      <c r="ABY156" s="77"/>
      <c r="ABZ156" s="77"/>
      <c r="ACA156" s="77"/>
      <c r="ACB156" s="77"/>
      <c r="ACC156" s="77"/>
      <c r="ACD156" s="77"/>
      <c r="ACE156" s="77"/>
      <c r="ACF156" s="77"/>
      <c r="ACG156" s="77"/>
      <c r="ACH156" s="77"/>
      <c r="ACI156" s="77"/>
      <c r="ACJ156" s="77"/>
      <c r="ACK156" s="77"/>
      <c r="ACL156" s="77"/>
      <c r="ACM156" s="77"/>
      <c r="ACN156" s="77"/>
      <c r="ACO156" s="77"/>
      <c r="ACP156" s="77"/>
      <c r="ACQ156" s="77"/>
      <c r="ACR156" s="77"/>
      <c r="ACS156" s="77"/>
      <c r="ACT156" s="77"/>
      <c r="ACU156" s="77"/>
      <c r="ACV156" s="77"/>
      <c r="ACW156" s="77"/>
      <c r="ACX156" s="77"/>
      <c r="ACY156" s="77"/>
      <c r="ACZ156" s="77"/>
      <c r="ADA156" s="77"/>
      <c r="ADB156" s="77"/>
      <c r="ADC156" s="77"/>
      <c r="ADD156" s="77"/>
      <c r="ADE156" s="77"/>
      <c r="ADF156" s="77"/>
      <c r="ADG156" s="77"/>
      <c r="ADH156" s="77"/>
      <c r="ADI156" s="77"/>
      <c r="ADJ156" s="77"/>
      <c r="ADK156" s="77"/>
      <c r="ADL156" s="77"/>
      <c r="ADM156" s="77"/>
      <c r="ADN156" s="77"/>
      <c r="ADO156" s="77"/>
      <c r="ADP156" s="77"/>
      <c r="ADQ156" s="77"/>
      <c r="ADR156" s="77"/>
      <c r="ADS156" s="77"/>
      <c r="ADT156" s="77"/>
      <c r="ADU156" s="77"/>
      <c r="ADV156" s="77"/>
      <c r="ADW156" s="77"/>
      <c r="ADX156" s="77"/>
      <c r="ADY156" s="77"/>
      <c r="ADZ156" s="77"/>
      <c r="AEA156" s="77"/>
      <c r="AEB156" s="77"/>
      <c r="AEC156" s="77"/>
      <c r="AED156" s="77"/>
      <c r="AEE156" s="77"/>
      <c r="AEF156" s="77"/>
      <c r="AEG156" s="77"/>
      <c r="AEH156" s="77"/>
      <c r="AEI156" s="77"/>
      <c r="AEJ156" s="77"/>
      <c r="AEK156" s="77"/>
      <c r="AEL156" s="77"/>
      <c r="AEM156" s="77"/>
      <c r="AEN156" s="77"/>
      <c r="AEO156" s="77"/>
      <c r="AEP156" s="77"/>
      <c r="AEQ156" s="77"/>
      <c r="AER156" s="77"/>
      <c r="AES156" s="77"/>
      <c r="AET156" s="77"/>
      <c r="AEU156" s="77"/>
      <c r="AEV156" s="77"/>
      <c r="AEW156" s="77"/>
      <c r="AEX156" s="77"/>
      <c r="AEY156" s="77"/>
      <c r="AEZ156" s="77"/>
      <c r="AFA156" s="77"/>
      <c r="AFB156" s="77"/>
      <c r="AFC156" s="77"/>
      <c r="AFD156" s="77"/>
      <c r="AFE156" s="77"/>
      <c r="AFF156" s="77"/>
      <c r="AFG156" s="77"/>
      <c r="AFH156" s="77"/>
      <c r="AFI156" s="77"/>
      <c r="AFJ156" s="77"/>
      <c r="AFK156" s="77"/>
      <c r="AFL156" s="77"/>
      <c r="AFM156" s="77"/>
      <c r="AFN156" s="77"/>
      <c r="AFO156" s="77"/>
      <c r="AFP156" s="77"/>
      <c r="AFQ156" s="77"/>
      <c r="AFR156" s="77"/>
      <c r="AFS156" s="77"/>
      <c r="AFT156" s="77"/>
      <c r="AFU156" s="77"/>
      <c r="AFV156" s="77"/>
      <c r="AFW156" s="77"/>
      <c r="AFX156" s="77"/>
      <c r="AFY156" s="77"/>
      <c r="AFZ156" s="77"/>
      <c r="AGA156" s="77"/>
      <c r="AGB156" s="77"/>
      <c r="AGC156" s="77"/>
      <c r="AGD156" s="77"/>
      <c r="AGE156" s="77"/>
      <c r="AGF156" s="77"/>
      <c r="AGG156" s="77"/>
      <c r="AGH156" s="77"/>
      <c r="AGI156" s="77"/>
      <c r="AGJ156" s="77"/>
      <c r="AGK156" s="77"/>
      <c r="AGL156" s="77"/>
      <c r="AGM156" s="77"/>
      <c r="AGN156" s="77"/>
      <c r="AGO156" s="77"/>
      <c r="AGP156" s="77"/>
      <c r="AGQ156" s="77"/>
      <c r="AGR156" s="77"/>
      <c r="AGS156" s="77"/>
      <c r="AGT156" s="77"/>
      <c r="AGU156" s="77"/>
      <c r="AGV156" s="77"/>
      <c r="AGW156" s="77"/>
      <c r="AGX156" s="77"/>
      <c r="AGY156" s="77"/>
      <c r="AGZ156" s="77"/>
      <c r="AHA156" s="77"/>
      <c r="AHB156" s="77"/>
      <c r="AHC156" s="77"/>
      <c r="AHD156" s="77"/>
      <c r="AHE156" s="77"/>
      <c r="AHF156" s="77"/>
      <c r="AHG156" s="77"/>
      <c r="AHH156" s="77"/>
      <c r="AHI156" s="77"/>
      <c r="AHJ156" s="77"/>
      <c r="AHK156" s="77"/>
      <c r="AHL156" s="77"/>
      <c r="AHM156" s="77"/>
      <c r="AHN156" s="77"/>
      <c r="AHO156" s="77"/>
      <c r="AHP156" s="77"/>
      <c r="AHQ156" s="77"/>
      <c r="AHR156" s="77"/>
      <c r="AHS156" s="77"/>
      <c r="AHT156" s="77"/>
      <c r="AHU156" s="77"/>
      <c r="AHV156" s="77"/>
      <c r="AHW156" s="77"/>
      <c r="AHX156" s="77"/>
      <c r="AHY156" s="77"/>
      <c r="AHZ156" s="77"/>
      <c r="AIA156" s="77"/>
      <c r="AIB156" s="77"/>
      <c r="AIC156" s="77"/>
      <c r="AID156" s="77"/>
      <c r="AIE156" s="77"/>
      <c r="AIF156" s="77"/>
      <c r="AIG156" s="77"/>
      <c r="AIH156" s="77"/>
      <c r="AII156" s="77"/>
      <c r="AIJ156" s="77"/>
      <c r="AIK156" s="77"/>
      <c r="AIL156" s="77"/>
      <c r="AIM156" s="77"/>
      <c r="AIN156" s="77"/>
      <c r="AIO156" s="77"/>
      <c r="AIP156" s="77"/>
      <c r="AIQ156" s="77"/>
      <c r="AIR156" s="77"/>
      <c r="AIS156" s="77"/>
      <c r="AIT156" s="77"/>
      <c r="AIU156" s="77"/>
      <c r="AIV156" s="77"/>
      <c r="AIW156" s="77"/>
      <c r="AIX156" s="77"/>
      <c r="AIY156" s="77"/>
      <c r="AIZ156" s="77"/>
      <c r="AJA156" s="77"/>
      <c r="AJB156" s="77"/>
      <c r="AJC156" s="77"/>
      <c r="AJD156" s="77"/>
      <c r="AJE156" s="77"/>
      <c r="AJF156" s="77"/>
      <c r="AJG156" s="77"/>
      <c r="AJH156" s="77"/>
      <c r="AJI156" s="77"/>
      <c r="AJJ156" s="77"/>
      <c r="AJK156" s="77"/>
      <c r="AJL156" s="77"/>
      <c r="AJM156" s="77"/>
      <c r="AJN156" s="77"/>
      <c r="AJO156" s="77"/>
      <c r="AJP156" s="77"/>
      <c r="AJQ156" s="77"/>
      <c r="AJR156" s="77"/>
      <c r="AJS156" s="77"/>
      <c r="AJT156" s="77"/>
      <c r="AJU156" s="77"/>
      <c r="AJV156" s="77"/>
      <c r="AJW156" s="77"/>
      <c r="AJX156" s="77"/>
      <c r="AJY156" s="77"/>
      <c r="AJZ156" s="77"/>
      <c r="AKA156" s="77"/>
      <c r="AKB156" s="77"/>
      <c r="AKC156" s="77"/>
      <c r="AKD156" s="77"/>
      <c r="AKE156" s="77"/>
      <c r="AKF156" s="77"/>
      <c r="AKG156" s="77"/>
      <c r="AKH156" s="77"/>
      <c r="AKI156" s="77"/>
      <c r="AKJ156" s="77"/>
      <c r="AKK156" s="77"/>
      <c r="AKL156" s="77"/>
      <c r="AKM156" s="77"/>
      <c r="AKN156" s="77"/>
      <c r="AKO156" s="77"/>
      <c r="AKP156" s="77"/>
      <c r="AKQ156" s="77"/>
      <c r="AKR156" s="77"/>
      <c r="AKS156" s="77"/>
      <c r="AKT156" s="77"/>
      <c r="AKU156" s="77"/>
      <c r="AKV156" s="77"/>
      <c r="AKW156" s="77"/>
      <c r="AKX156" s="77"/>
      <c r="AKY156" s="77"/>
      <c r="AKZ156" s="77"/>
      <c r="ALA156" s="77"/>
      <c r="ALB156" s="77"/>
      <c r="ALC156" s="77"/>
      <c r="ALD156" s="77"/>
      <c r="ALE156" s="77"/>
      <c r="ALF156" s="77"/>
      <c r="ALG156" s="77"/>
      <c r="ALH156" s="77"/>
      <c r="ALI156" s="77"/>
      <c r="ALJ156" s="77"/>
      <c r="ALK156" s="77"/>
      <c r="ALL156" s="77"/>
      <c r="ALM156" s="77"/>
      <c r="ALN156" s="77"/>
      <c r="ALO156" s="77"/>
      <c r="ALP156" s="77"/>
      <c r="ALQ156" s="77"/>
      <c r="ALR156" s="77"/>
      <c r="ALS156" s="77"/>
      <c r="ALT156" s="77"/>
      <c r="ALU156" s="77"/>
      <c r="ALV156" s="77"/>
      <c r="ALW156" s="77"/>
      <c r="ALX156" s="77"/>
      <c r="ALY156" s="77"/>
      <c r="ALZ156" s="77"/>
      <c r="AMA156" s="77"/>
      <c r="AMB156" s="77"/>
      <c r="AMC156" s="77"/>
      <c r="AMD156" s="77"/>
      <c r="AME156" s="77"/>
      <c r="AMF156" s="77"/>
      <c r="AMG156" s="77"/>
      <c r="AMH156" s="77"/>
      <c r="AMI156" s="77"/>
      <c r="AMJ156" s="77"/>
      <c r="AMK156" s="77"/>
      <c r="AML156" s="77"/>
      <c r="AMM156" s="77"/>
      <c r="AMN156" s="77"/>
      <c r="AMO156" s="77"/>
      <c r="AMP156" s="77"/>
      <c r="AMQ156" s="77"/>
      <c r="AMR156" s="77"/>
      <c r="AMS156" s="77"/>
      <c r="AMT156" s="77"/>
      <c r="AMU156" s="77"/>
      <c r="AMV156" s="77"/>
      <c r="AMW156" s="77"/>
      <c r="AMX156" s="77"/>
      <c r="AMY156" s="77"/>
      <c r="AMZ156" s="77"/>
      <c r="ANA156" s="77"/>
      <c r="ANB156" s="77"/>
      <c r="ANC156" s="77"/>
      <c r="AND156" s="77"/>
      <c r="ANE156" s="77"/>
      <c r="ANF156" s="77"/>
      <c r="ANG156" s="77"/>
      <c r="ANH156" s="77"/>
      <c r="ANI156" s="77"/>
      <c r="ANJ156" s="77"/>
      <c r="ANK156" s="77"/>
      <c r="ANL156" s="77"/>
      <c r="ANM156" s="77"/>
      <c r="ANN156" s="77"/>
      <c r="ANO156" s="77"/>
      <c r="ANP156" s="77"/>
      <c r="ANQ156" s="77"/>
      <c r="ANR156" s="77"/>
      <c r="ANS156" s="77"/>
      <c r="ANT156" s="77"/>
      <c r="ANU156" s="77"/>
      <c r="ANV156" s="77"/>
      <c r="ANW156" s="77"/>
      <c r="ANX156" s="77"/>
      <c r="ANY156" s="77"/>
      <c r="ANZ156" s="77"/>
      <c r="AOA156" s="77"/>
      <c r="AOB156" s="77"/>
      <c r="AOC156" s="77"/>
      <c r="AOD156" s="77"/>
      <c r="AOE156" s="77"/>
      <c r="AOF156" s="77"/>
      <c r="AOG156" s="77"/>
      <c r="AOH156" s="77"/>
      <c r="AOI156" s="77"/>
      <c r="AOJ156" s="77"/>
      <c r="AOK156" s="77"/>
      <c r="AOL156" s="77"/>
      <c r="AOM156" s="77"/>
      <c r="AON156" s="77"/>
      <c r="AOO156" s="77"/>
      <c r="AOP156" s="77"/>
      <c r="AOQ156" s="77"/>
      <c r="AOR156" s="77"/>
      <c r="AOS156" s="77"/>
      <c r="AOT156" s="77"/>
      <c r="AOU156" s="77"/>
      <c r="AOV156" s="77"/>
      <c r="AOW156" s="77"/>
      <c r="AOX156" s="77"/>
      <c r="AOY156" s="77"/>
      <c r="AOZ156" s="77"/>
      <c r="APA156" s="77"/>
      <c r="APB156" s="77"/>
      <c r="APC156" s="77"/>
      <c r="APD156" s="77"/>
      <c r="APE156" s="77"/>
      <c r="APF156" s="77"/>
      <c r="APG156" s="77"/>
      <c r="APH156" s="77"/>
      <c r="API156" s="77"/>
      <c r="APJ156" s="77"/>
      <c r="APK156" s="77"/>
      <c r="APL156" s="77"/>
      <c r="APM156" s="77"/>
      <c r="APN156" s="77"/>
      <c r="APO156" s="77"/>
      <c r="APP156" s="77"/>
      <c r="APQ156" s="77"/>
      <c r="APR156" s="77"/>
      <c r="APS156" s="77"/>
      <c r="APT156" s="77"/>
      <c r="APU156" s="77"/>
      <c r="APV156" s="77"/>
      <c r="APW156" s="77"/>
      <c r="APX156" s="77"/>
      <c r="APY156" s="77"/>
      <c r="APZ156" s="77"/>
      <c r="AQA156" s="77"/>
      <c r="AQB156" s="77"/>
      <c r="AQC156" s="77"/>
      <c r="AQD156" s="77"/>
      <c r="AQE156" s="77"/>
      <c r="AQF156" s="77"/>
      <c r="AQG156" s="77"/>
      <c r="AQH156" s="77"/>
      <c r="AQI156" s="77"/>
      <c r="AQJ156" s="77"/>
      <c r="AQK156" s="77"/>
      <c r="AQL156" s="77"/>
      <c r="AQM156" s="77"/>
      <c r="AQN156" s="77"/>
      <c r="AQO156" s="77"/>
      <c r="AQP156" s="77"/>
      <c r="AQQ156" s="77"/>
      <c r="AQR156" s="77"/>
      <c r="AQS156" s="77"/>
      <c r="AQT156" s="77"/>
      <c r="AQU156" s="77"/>
      <c r="AQV156" s="77"/>
      <c r="AQW156" s="77"/>
      <c r="AQX156" s="77"/>
      <c r="AQY156" s="77"/>
      <c r="AQZ156" s="77"/>
      <c r="ARA156" s="77"/>
      <c r="ARB156" s="77"/>
      <c r="ARC156" s="77"/>
      <c r="ARD156" s="77"/>
      <c r="ARE156" s="77"/>
      <c r="ARF156" s="77"/>
      <c r="ARG156" s="77"/>
      <c r="ARH156" s="77"/>
      <c r="ARI156" s="77"/>
      <c r="ARJ156" s="77"/>
      <c r="ARK156" s="77"/>
      <c r="ARL156" s="77"/>
      <c r="ARM156" s="77"/>
      <c r="ARN156" s="77"/>
      <c r="ARO156" s="77"/>
      <c r="ARP156" s="77"/>
      <c r="ARQ156" s="77"/>
      <c r="ARR156" s="77"/>
      <c r="ARS156" s="77"/>
      <c r="ART156" s="77"/>
      <c r="ARU156" s="77"/>
      <c r="ARV156" s="77"/>
      <c r="ARW156" s="77"/>
      <c r="ARX156" s="77"/>
      <c r="ARY156" s="77"/>
      <c r="ARZ156" s="77"/>
      <c r="ASA156" s="77"/>
      <c r="ASB156" s="77"/>
      <c r="ASC156" s="77"/>
      <c r="ASD156" s="77"/>
      <c r="ASE156" s="77"/>
      <c r="ASF156" s="77"/>
      <c r="ASG156" s="77"/>
      <c r="ASH156" s="77"/>
      <c r="ASI156" s="77"/>
      <c r="ASJ156" s="77"/>
      <c r="ASK156" s="77"/>
      <c r="ASL156" s="77"/>
      <c r="ASM156" s="77"/>
      <c r="ASN156" s="77"/>
      <c r="ASO156" s="77"/>
      <c r="ASP156" s="77"/>
      <c r="ASQ156" s="77"/>
      <c r="ASR156" s="77"/>
      <c r="ASS156" s="77"/>
      <c r="AST156" s="77"/>
      <c r="ASU156" s="77"/>
      <c r="ASV156" s="77"/>
      <c r="ASW156" s="77"/>
      <c r="ASX156" s="77"/>
      <c r="ASY156" s="77"/>
      <c r="ASZ156" s="77"/>
      <c r="ATA156" s="77"/>
      <c r="ATB156" s="77"/>
      <c r="ATC156" s="77"/>
      <c r="ATD156" s="77"/>
      <c r="ATE156" s="77"/>
      <c r="ATF156" s="77"/>
      <c r="ATG156" s="77"/>
      <c r="ATH156" s="77"/>
      <c r="ATI156" s="77"/>
      <c r="ATJ156" s="77"/>
      <c r="ATK156" s="77"/>
      <c r="ATL156" s="77"/>
      <c r="ATM156" s="77"/>
      <c r="ATN156" s="77"/>
      <c r="ATO156" s="77"/>
      <c r="ATP156" s="77"/>
      <c r="ATQ156" s="77"/>
      <c r="ATR156" s="77"/>
      <c r="ATS156" s="77"/>
      <c r="ATT156" s="77"/>
      <c r="ATU156" s="77"/>
      <c r="ATV156" s="77"/>
      <c r="ATW156" s="77"/>
      <c r="ATX156" s="77"/>
      <c r="ATY156" s="77"/>
      <c r="ATZ156" s="77"/>
      <c r="AUA156" s="77"/>
      <c r="AUB156" s="77"/>
      <c r="AUC156" s="77"/>
      <c r="AUD156" s="77"/>
      <c r="AUE156" s="77"/>
      <c r="AUF156" s="77"/>
      <c r="AUG156" s="77"/>
      <c r="AUH156" s="77"/>
      <c r="AUI156" s="77"/>
      <c r="AUJ156" s="77"/>
      <c r="AUK156" s="77"/>
      <c r="AUL156" s="77"/>
      <c r="AUM156" s="77"/>
      <c r="AUN156" s="77"/>
      <c r="AUO156" s="77"/>
      <c r="AUP156" s="77"/>
      <c r="AUQ156" s="77"/>
      <c r="AUR156" s="77"/>
      <c r="AUS156" s="77"/>
      <c r="AUT156" s="77"/>
      <c r="AUU156" s="77"/>
      <c r="AUV156" s="77"/>
      <c r="AUW156" s="77"/>
      <c r="AUX156" s="77"/>
      <c r="AUY156" s="77"/>
      <c r="AUZ156" s="77"/>
      <c r="AVA156" s="77"/>
      <c r="AVB156" s="77"/>
      <c r="AVC156" s="77"/>
      <c r="AVD156" s="77"/>
      <c r="AVE156" s="77"/>
      <c r="AVF156" s="77"/>
      <c r="AVG156" s="77"/>
      <c r="AVH156" s="77"/>
      <c r="AVI156" s="77"/>
      <c r="AVJ156" s="77"/>
      <c r="AVK156" s="77"/>
      <c r="AVL156" s="77"/>
      <c r="AVM156" s="77"/>
      <c r="AVN156" s="77"/>
      <c r="AVO156" s="77"/>
      <c r="AVP156" s="77"/>
      <c r="AVQ156" s="77"/>
      <c r="AVR156" s="77"/>
      <c r="AVS156" s="77"/>
      <c r="AVT156" s="77"/>
      <c r="AVU156" s="77"/>
      <c r="AVV156" s="77"/>
      <c r="AVW156" s="77"/>
      <c r="AVX156" s="77"/>
      <c r="AVY156" s="77"/>
      <c r="AVZ156" s="77"/>
      <c r="AWA156" s="77"/>
      <c r="AWB156" s="77"/>
      <c r="AWC156" s="77"/>
      <c r="AWD156" s="77"/>
      <c r="AWE156" s="77"/>
      <c r="AWF156" s="77"/>
      <c r="AWG156" s="77"/>
      <c r="AWH156" s="77"/>
      <c r="AWI156" s="77"/>
      <c r="AWJ156" s="77"/>
      <c r="AWK156" s="77"/>
      <c r="AWL156" s="77"/>
      <c r="AWM156" s="77"/>
      <c r="AWN156" s="77"/>
      <c r="AWO156" s="77"/>
      <c r="AWP156" s="77"/>
      <c r="AWQ156" s="77"/>
      <c r="AWR156" s="77"/>
      <c r="AWS156" s="77"/>
      <c r="AWT156" s="77"/>
      <c r="AWU156" s="77"/>
      <c r="AWV156" s="77"/>
      <c r="AWW156" s="77"/>
      <c r="AWX156" s="77"/>
      <c r="AWY156" s="77"/>
      <c r="AWZ156" s="77"/>
      <c r="AXA156" s="77"/>
      <c r="AXB156" s="77"/>
      <c r="AXC156" s="77"/>
      <c r="AXD156" s="77"/>
      <c r="AXE156" s="77"/>
      <c r="AXF156" s="77"/>
      <c r="AXG156" s="77"/>
      <c r="AXH156" s="77"/>
      <c r="AXI156" s="77"/>
      <c r="AXJ156" s="77"/>
      <c r="AXK156" s="77"/>
      <c r="AXL156" s="77"/>
      <c r="AXM156" s="77"/>
      <c r="AXN156" s="77"/>
      <c r="AXO156" s="77"/>
      <c r="AXP156" s="77"/>
      <c r="AXQ156" s="77"/>
      <c r="AXR156" s="77"/>
      <c r="AXS156" s="77"/>
      <c r="AXT156" s="77"/>
      <c r="AXU156" s="77"/>
      <c r="AXV156" s="77"/>
      <c r="AXW156" s="77"/>
      <c r="AXX156" s="77"/>
      <c r="AXY156" s="77"/>
      <c r="AXZ156" s="77"/>
      <c r="AYA156" s="77"/>
      <c r="AYB156" s="77"/>
      <c r="AYC156" s="77"/>
      <c r="AYD156" s="77"/>
      <c r="AYE156" s="77"/>
      <c r="AYF156" s="77"/>
      <c r="AYG156" s="77"/>
      <c r="AYH156" s="77"/>
      <c r="AYI156" s="77"/>
      <c r="AYJ156" s="77"/>
      <c r="AYK156" s="77"/>
      <c r="AYL156" s="77"/>
      <c r="AYM156" s="77"/>
      <c r="AYN156" s="77"/>
      <c r="AYO156" s="77"/>
      <c r="AYP156" s="77"/>
      <c r="AYQ156" s="77"/>
      <c r="AYR156" s="77"/>
      <c r="AYS156" s="77"/>
      <c r="AYT156" s="77"/>
      <c r="AYU156" s="77"/>
      <c r="AYV156" s="77"/>
      <c r="AYW156" s="77"/>
      <c r="AYX156" s="77"/>
      <c r="AYY156" s="77"/>
      <c r="AYZ156" s="77"/>
      <c r="AZA156" s="77"/>
      <c r="AZB156" s="77"/>
      <c r="AZC156" s="77"/>
      <c r="AZD156" s="77"/>
      <c r="AZE156" s="77"/>
      <c r="AZF156" s="77"/>
      <c r="AZG156" s="77"/>
      <c r="AZH156" s="77"/>
      <c r="AZI156" s="77"/>
      <c r="AZJ156" s="77"/>
      <c r="AZK156" s="77"/>
      <c r="AZL156" s="77"/>
      <c r="AZM156" s="77"/>
      <c r="AZN156" s="77"/>
      <c r="AZO156" s="77"/>
      <c r="AZP156" s="77"/>
      <c r="AZQ156" s="77"/>
      <c r="AZR156" s="77"/>
      <c r="AZS156" s="77"/>
      <c r="AZT156" s="77"/>
      <c r="AZU156" s="77"/>
      <c r="AZV156" s="77"/>
      <c r="AZW156" s="77"/>
      <c r="AZX156" s="77"/>
      <c r="AZY156" s="77"/>
      <c r="AZZ156" s="77"/>
      <c r="BAA156" s="77"/>
      <c r="BAB156" s="77"/>
      <c r="BAC156" s="77"/>
      <c r="BAD156" s="77"/>
      <c r="BAE156" s="77"/>
      <c r="BAF156" s="77"/>
      <c r="BAG156" s="77"/>
      <c r="BAH156" s="77"/>
      <c r="BAI156" s="77"/>
      <c r="BAJ156" s="77"/>
      <c r="BAK156" s="77"/>
      <c r="BAL156" s="77"/>
      <c r="BAM156" s="77"/>
      <c r="BAN156" s="77"/>
      <c r="BAO156" s="77"/>
      <c r="BAP156" s="77"/>
      <c r="BAQ156" s="77"/>
      <c r="BAR156" s="77"/>
      <c r="BAS156" s="77"/>
      <c r="BAT156" s="77"/>
      <c r="BAU156" s="77"/>
      <c r="BAV156" s="77"/>
      <c r="BAW156" s="77"/>
      <c r="BAX156" s="77"/>
      <c r="BAY156" s="77"/>
      <c r="BAZ156" s="77"/>
      <c r="BBA156" s="77"/>
      <c r="BBB156" s="77"/>
      <c r="BBC156" s="77"/>
      <c r="BBD156" s="77"/>
      <c r="BBE156" s="77"/>
      <c r="BBF156" s="77"/>
      <c r="BBG156" s="77"/>
      <c r="BBH156" s="77"/>
      <c r="BBI156" s="77"/>
      <c r="BBJ156" s="77"/>
      <c r="BBK156" s="77"/>
      <c r="BBL156" s="77"/>
      <c r="BBM156" s="77"/>
      <c r="BBN156" s="77"/>
      <c r="BBO156" s="77"/>
      <c r="BBP156" s="77"/>
      <c r="BBQ156" s="77"/>
      <c r="BBR156" s="77"/>
      <c r="BBS156" s="77"/>
      <c r="BBT156" s="77"/>
      <c r="BBU156" s="77"/>
      <c r="BBV156" s="77"/>
      <c r="BBW156" s="77"/>
      <c r="BBX156" s="77"/>
      <c r="BBY156" s="77"/>
      <c r="BBZ156" s="77"/>
      <c r="BCA156" s="77"/>
      <c r="BCB156" s="77"/>
      <c r="BCC156" s="77"/>
      <c r="BCD156" s="77"/>
      <c r="BCE156" s="77"/>
      <c r="BCF156" s="77"/>
      <c r="BCG156" s="77"/>
      <c r="BCH156" s="77"/>
      <c r="BCI156" s="77"/>
      <c r="BCJ156" s="77"/>
      <c r="BCK156" s="77"/>
      <c r="BCL156" s="77"/>
      <c r="BCM156" s="77"/>
      <c r="BCN156" s="77"/>
      <c r="BCO156" s="77"/>
      <c r="BCP156" s="77"/>
      <c r="BCQ156" s="77"/>
      <c r="BCR156" s="77"/>
      <c r="BCS156" s="77"/>
      <c r="BCT156" s="77"/>
      <c r="BCU156" s="77"/>
      <c r="BCV156" s="77"/>
      <c r="BCW156" s="77"/>
      <c r="BCX156" s="77"/>
      <c r="BCY156" s="77"/>
      <c r="BCZ156" s="77"/>
      <c r="BDA156" s="77"/>
      <c r="BDB156" s="77"/>
      <c r="BDC156" s="77"/>
      <c r="BDD156" s="77"/>
      <c r="BDE156" s="77"/>
      <c r="BDF156" s="77"/>
      <c r="BDG156" s="77"/>
      <c r="BDH156" s="77"/>
      <c r="BDI156" s="77"/>
      <c r="BDJ156" s="77"/>
      <c r="BDK156" s="77"/>
      <c r="BDL156" s="77"/>
      <c r="BDM156" s="77"/>
      <c r="BDN156" s="77"/>
      <c r="BDO156" s="77"/>
      <c r="BDP156" s="77"/>
      <c r="BDQ156" s="77"/>
      <c r="BDR156" s="77"/>
      <c r="BDS156" s="77"/>
      <c r="BDT156" s="77"/>
      <c r="BDU156" s="77"/>
      <c r="BDV156" s="77"/>
      <c r="BDW156" s="77"/>
      <c r="BDX156" s="77"/>
      <c r="BDY156" s="77"/>
      <c r="BDZ156" s="77"/>
      <c r="BEA156" s="77"/>
      <c r="BEB156" s="77"/>
      <c r="BEC156" s="77"/>
      <c r="BED156" s="77"/>
      <c r="BEE156" s="77"/>
      <c r="BEF156" s="77"/>
      <c r="BEG156" s="77"/>
      <c r="BEH156" s="77"/>
      <c r="BEI156" s="77"/>
      <c r="BEJ156" s="77"/>
      <c r="BEK156" s="77"/>
      <c r="BEL156" s="77"/>
      <c r="BEM156" s="77"/>
      <c r="BEN156" s="77"/>
      <c r="BEO156" s="77"/>
      <c r="BEP156" s="77"/>
      <c r="BEQ156" s="77"/>
      <c r="BER156" s="77"/>
      <c r="BES156" s="77"/>
      <c r="BET156" s="77"/>
      <c r="BEU156" s="77"/>
      <c r="BEV156" s="77"/>
      <c r="BEW156" s="77"/>
      <c r="BEX156" s="77"/>
      <c r="BEY156" s="77"/>
      <c r="BEZ156" s="77"/>
      <c r="BFA156" s="77"/>
      <c r="BFB156" s="77"/>
      <c r="BFC156" s="77"/>
      <c r="BFD156" s="77"/>
      <c r="BFE156" s="77"/>
      <c r="BFF156" s="77"/>
      <c r="BFG156" s="77"/>
      <c r="BFH156" s="77"/>
      <c r="BFI156" s="77"/>
      <c r="BFJ156" s="77"/>
      <c r="BFK156" s="77"/>
      <c r="BFL156" s="77"/>
      <c r="BFM156" s="77"/>
      <c r="BFN156" s="77"/>
      <c r="BFO156" s="77"/>
      <c r="BFP156" s="77"/>
      <c r="BFQ156" s="77"/>
      <c r="BFR156" s="77"/>
      <c r="BFS156" s="77"/>
      <c r="BFT156" s="77"/>
      <c r="BFU156" s="77"/>
      <c r="BFV156" s="77"/>
      <c r="BFW156" s="77"/>
      <c r="BFX156" s="77"/>
      <c r="BFY156" s="77"/>
      <c r="BFZ156" s="77"/>
      <c r="BGA156" s="77"/>
      <c r="BGB156" s="77"/>
      <c r="BGC156" s="77"/>
      <c r="BGD156" s="77"/>
      <c r="BGE156" s="77"/>
      <c r="BGF156" s="77"/>
      <c r="BGG156" s="77"/>
      <c r="BGH156" s="77"/>
      <c r="BGI156" s="77"/>
      <c r="BGJ156" s="77"/>
      <c r="BGK156" s="77"/>
      <c r="BGL156" s="77"/>
      <c r="BGM156" s="77"/>
      <c r="BGN156" s="77"/>
      <c r="BGO156" s="77"/>
      <c r="BGP156" s="77"/>
      <c r="BGQ156" s="77"/>
      <c r="BGR156" s="77"/>
      <c r="BGS156" s="77"/>
      <c r="BGT156" s="77"/>
      <c r="BGU156" s="77"/>
      <c r="BGV156" s="77"/>
      <c r="BGW156" s="77"/>
      <c r="BGX156" s="77"/>
      <c r="BGY156" s="77"/>
      <c r="BGZ156" s="77"/>
      <c r="BHA156" s="77"/>
      <c r="BHB156" s="77"/>
      <c r="BHC156" s="77"/>
      <c r="BHD156" s="77"/>
      <c r="BHE156" s="77"/>
      <c r="BHF156" s="77"/>
      <c r="BHG156" s="77"/>
      <c r="BHH156" s="77"/>
      <c r="BHI156" s="77"/>
      <c r="BHJ156" s="77"/>
      <c r="BHK156" s="77"/>
      <c r="BHL156" s="77"/>
      <c r="BHM156" s="77"/>
      <c r="BHN156" s="77"/>
      <c r="BHO156" s="77"/>
      <c r="BHP156" s="77"/>
      <c r="BHQ156" s="77"/>
      <c r="BHR156" s="77"/>
      <c r="BHS156" s="77"/>
      <c r="BHT156" s="77"/>
      <c r="BHU156" s="77"/>
      <c r="BHV156" s="77"/>
      <c r="BHW156" s="77"/>
      <c r="BHX156" s="77"/>
      <c r="BHY156" s="77"/>
      <c r="BHZ156" s="77"/>
      <c r="BIA156" s="77"/>
      <c r="BIB156" s="77"/>
      <c r="BIC156" s="77"/>
      <c r="BID156" s="77"/>
      <c r="BIE156" s="77"/>
      <c r="BIF156" s="77"/>
      <c r="BIG156" s="77"/>
      <c r="BIH156" s="77"/>
      <c r="BII156" s="77"/>
      <c r="BIJ156" s="77"/>
      <c r="BIK156" s="77"/>
      <c r="BIL156" s="77"/>
      <c r="BIM156" s="77"/>
      <c r="BIN156" s="77"/>
      <c r="BIO156" s="77"/>
      <c r="BIP156" s="77"/>
      <c r="BIQ156" s="77"/>
      <c r="BIR156" s="77"/>
      <c r="BIS156" s="77"/>
      <c r="BIT156" s="77"/>
      <c r="BIU156" s="77"/>
      <c r="BIV156" s="77"/>
      <c r="BIW156" s="77"/>
      <c r="BIX156" s="77"/>
      <c r="BIY156" s="77"/>
      <c r="BIZ156" s="77"/>
      <c r="BJA156" s="77"/>
      <c r="BJB156" s="77"/>
      <c r="BJC156" s="77"/>
      <c r="BJD156" s="77"/>
      <c r="BJE156" s="77"/>
      <c r="BJF156" s="77"/>
      <c r="BJG156" s="77"/>
      <c r="BJH156" s="77"/>
      <c r="BJI156" s="77"/>
      <c r="BJJ156" s="77"/>
      <c r="BJK156" s="77"/>
      <c r="BJL156" s="77"/>
      <c r="BJM156" s="77"/>
      <c r="BJN156" s="77"/>
      <c r="BJO156" s="77"/>
      <c r="BJP156" s="77"/>
      <c r="BJQ156" s="77"/>
      <c r="BJR156" s="77"/>
      <c r="BJS156" s="77"/>
      <c r="BJT156" s="77"/>
      <c r="BJU156" s="77"/>
      <c r="BJV156" s="77"/>
      <c r="BJW156" s="77"/>
      <c r="BJX156" s="77"/>
      <c r="BJY156" s="77"/>
      <c r="BJZ156" s="77"/>
      <c r="BKA156" s="77"/>
      <c r="BKB156" s="77"/>
      <c r="BKC156" s="77"/>
      <c r="BKD156" s="77"/>
      <c r="BKE156" s="77"/>
      <c r="BKF156" s="77"/>
      <c r="BKG156" s="77"/>
      <c r="BKH156" s="77"/>
      <c r="BKI156" s="77"/>
      <c r="BKJ156" s="77"/>
      <c r="BKK156" s="77"/>
      <c r="BKL156" s="77"/>
      <c r="BKM156" s="77"/>
      <c r="BKN156" s="77"/>
      <c r="BKO156" s="77"/>
      <c r="BKP156" s="77"/>
      <c r="BKQ156" s="77"/>
      <c r="BKR156" s="77"/>
      <c r="BKS156" s="77"/>
      <c r="BKT156" s="77"/>
      <c r="BKU156" s="77"/>
      <c r="BKV156" s="77"/>
      <c r="BKW156" s="77"/>
      <c r="BKX156" s="77"/>
      <c r="BKY156" s="77"/>
      <c r="BKZ156" s="77"/>
      <c r="BLA156" s="77"/>
      <c r="BLB156" s="77"/>
      <c r="BLC156" s="77"/>
      <c r="BLD156" s="77"/>
      <c r="BLE156" s="77"/>
      <c r="BLF156" s="77"/>
      <c r="BLG156" s="77"/>
      <c r="BLH156" s="77"/>
      <c r="BLI156" s="77"/>
      <c r="BLJ156" s="77"/>
      <c r="BLK156" s="77"/>
      <c r="BLL156" s="77"/>
      <c r="BLM156" s="77"/>
      <c r="BLN156" s="77"/>
      <c r="BLO156" s="77"/>
      <c r="BLP156" s="77"/>
      <c r="BLQ156" s="77"/>
      <c r="BLR156" s="77"/>
      <c r="BLS156" s="77"/>
      <c r="BLT156" s="77"/>
      <c r="BLU156" s="77"/>
      <c r="BLV156" s="77"/>
      <c r="BLW156" s="77"/>
      <c r="BLX156" s="77"/>
      <c r="BLY156" s="77"/>
      <c r="BLZ156" s="77"/>
      <c r="BMA156" s="77"/>
      <c r="BMB156" s="77"/>
      <c r="BMC156" s="77"/>
      <c r="BMD156" s="77"/>
      <c r="BME156" s="77"/>
      <c r="BMF156" s="77"/>
      <c r="BMG156" s="77"/>
      <c r="BMH156" s="77"/>
      <c r="BMI156" s="77"/>
      <c r="BMJ156" s="77"/>
      <c r="BMK156" s="77"/>
      <c r="BML156" s="77"/>
      <c r="BMM156" s="77"/>
      <c r="BMN156" s="77"/>
      <c r="BMO156" s="77"/>
      <c r="BMP156" s="77"/>
      <c r="BMQ156" s="77"/>
      <c r="BMR156" s="77"/>
      <c r="BMS156" s="77"/>
      <c r="BMT156" s="77"/>
      <c r="BMU156" s="77"/>
      <c r="BMV156" s="77"/>
      <c r="BMW156" s="77"/>
      <c r="BMX156" s="77"/>
      <c r="BMY156" s="77"/>
      <c r="BMZ156" s="77"/>
      <c r="BNA156" s="77"/>
      <c r="BNB156" s="77"/>
      <c r="BNC156" s="77"/>
      <c r="BND156" s="77"/>
      <c r="BNE156" s="77"/>
      <c r="BNF156" s="77"/>
      <c r="BNG156" s="77"/>
      <c r="BNH156" s="77"/>
      <c r="BNI156" s="77"/>
      <c r="BNJ156" s="77"/>
      <c r="BNK156" s="77"/>
      <c r="BNL156" s="77"/>
      <c r="BNM156" s="77"/>
      <c r="BNN156" s="77"/>
      <c r="BNO156" s="77"/>
      <c r="BNP156" s="77"/>
      <c r="BNQ156" s="77"/>
      <c r="BNR156" s="77"/>
      <c r="BNS156" s="77"/>
      <c r="BNT156" s="77"/>
      <c r="BNU156" s="77"/>
      <c r="BNV156" s="77"/>
      <c r="BNW156" s="77"/>
      <c r="BNX156" s="77"/>
      <c r="BNY156" s="77"/>
      <c r="BNZ156" s="77"/>
      <c r="BOA156" s="77"/>
      <c r="BOB156" s="77"/>
      <c r="BOC156" s="77"/>
      <c r="BOD156" s="77"/>
      <c r="BOE156" s="77"/>
      <c r="BOF156" s="77"/>
      <c r="BOG156" s="77"/>
      <c r="BOH156" s="77"/>
      <c r="BOI156" s="77"/>
      <c r="BOJ156" s="77"/>
      <c r="BOK156" s="77"/>
      <c r="BOL156" s="77"/>
      <c r="BOM156" s="77"/>
      <c r="BON156" s="77"/>
      <c r="BOO156" s="77"/>
      <c r="BOP156" s="77"/>
      <c r="BOQ156" s="77"/>
      <c r="BOR156" s="77"/>
      <c r="BOS156" s="77"/>
      <c r="BOT156" s="77"/>
      <c r="BOU156" s="77"/>
      <c r="BOV156" s="77"/>
      <c r="BOW156" s="77"/>
      <c r="BOX156" s="77"/>
      <c r="BOY156" s="77"/>
      <c r="BOZ156" s="77"/>
      <c r="BPA156" s="77"/>
      <c r="BPB156" s="77"/>
      <c r="BPC156" s="77"/>
      <c r="BPD156" s="77"/>
      <c r="BPE156" s="77"/>
      <c r="BPF156" s="77"/>
      <c r="BPG156" s="77"/>
      <c r="BPH156" s="77"/>
      <c r="BPI156" s="77"/>
      <c r="BPJ156" s="77"/>
      <c r="BPK156" s="77"/>
      <c r="BPL156" s="77"/>
      <c r="BPM156" s="77"/>
      <c r="BPN156" s="77"/>
      <c r="BPO156" s="77"/>
      <c r="BPP156" s="77"/>
      <c r="BPQ156" s="77"/>
      <c r="BPR156" s="77"/>
      <c r="BPS156" s="77"/>
      <c r="BPT156" s="77"/>
      <c r="BPU156" s="77"/>
      <c r="BPV156" s="77"/>
      <c r="BPW156" s="77"/>
      <c r="BPX156" s="77"/>
      <c r="BPY156" s="77"/>
      <c r="BPZ156" s="77"/>
      <c r="BQA156" s="77"/>
      <c r="BQB156" s="77"/>
      <c r="BQC156" s="77"/>
      <c r="BQD156" s="77"/>
      <c r="BQE156" s="77"/>
      <c r="BQF156" s="77"/>
      <c r="BQG156" s="77"/>
      <c r="BQH156" s="77"/>
      <c r="BQI156" s="77"/>
      <c r="BQJ156" s="77"/>
      <c r="BQK156" s="77"/>
      <c r="BQL156" s="77"/>
      <c r="BQM156" s="77"/>
      <c r="BQN156" s="77"/>
      <c r="BQO156" s="77"/>
      <c r="BQP156" s="77"/>
      <c r="BQQ156" s="77"/>
      <c r="BQR156" s="77"/>
      <c r="BQS156" s="77"/>
      <c r="BQT156" s="77"/>
      <c r="BQU156" s="77"/>
      <c r="BQV156" s="77"/>
      <c r="BQW156" s="77"/>
      <c r="BQX156" s="77"/>
      <c r="BQY156" s="77"/>
      <c r="BQZ156" s="77"/>
      <c r="BRA156" s="77"/>
      <c r="BRB156" s="77"/>
      <c r="BRC156" s="77"/>
      <c r="BRD156" s="77"/>
      <c r="BRE156" s="77"/>
      <c r="BRF156" s="77"/>
      <c r="BRG156" s="77"/>
      <c r="BRH156" s="77"/>
      <c r="BRI156" s="77"/>
      <c r="BRJ156" s="77"/>
      <c r="BRK156" s="77"/>
      <c r="BRL156" s="77"/>
      <c r="BRM156" s="77"/>
      <c r="BRN156" s="77"/>
      <c r="BRO156" s="77"/>
      <c r="BRP156" s="77"/>
      <c r="BRQ156" s="77"/>
      <c r="BRR156" s="77"/>
      <c r="BRS156" s="77"/>
      <c r="BRT156" s="77"/>
      <c r="BRU156" s="77"/>
      <c r="BRV156" s="77"/>
      <c r="BRW156" s="77"/>
      <c r="BRX156" s="77"/>
      <c r="BRY156" s="77"/>
      <c r="BRZ156" s="77"/>
      <c r="BSA156" s="77"/>
      <c r="BSB156" s="77"/>
      <c r="BSC156" s="77"/>
      <c r="BSD156" s="77"/>
      <c r="BSE156" s="77"/>
      <c r="BSF156" s="77"/>
      <c r="BSG156" s="77"/>
      <c r="BSH156" s="77"/>
      <c r="BSI156" s="77"/>
      <c r="BSJ156" s="77"/>
      <c r="BSK156" s="77"/>
      <c r="BSL156" s="77"/>
      <c r="BSM156" s="77"/>
      <c r="BSN156" s="77"/>
      <c r="BSO156" s="77"/>
      <c r="BSP156" s="77"/>
      <c r="BSQ156" s="77"/>
      <c r="BSR156" s="77"/>
      <c r="BSS156" s="77"/>
      <c r="BST156" s="77"/>
      <c r="BSU156" s="77"/>
      <c r="BSV156" s="77"/>
      <c r="BSW156" s="77"/>
      <c r="BSX156" s="77"/>
      <c r="BSY156" s="77"/>
      <c r="BSZ156" s="77"/>
      <c r="BTA156" s="77"/>
      <c r="BTB156" s="77"/>
      <c r="BTC156" s="77"/>
      <c r="BTD156" s="77"/>
      <c r="BTE156" s="77"/>
      <c r="BTF156" s="77"/>
      <c r="BTG156" s="77"/>
      <c r="BTH156" s="77"/>
      <c r="BTI156" s="77"/>
      <c r="BTJ156" s="77"/>
      <c r="BTK156" s="77"/>
      <c r="BTL156" s="77"/>
      <c r="BTM156" s="77"/>
      <c r="BTN156" s="77"/>
      <c r="BTO156" s="77"/>
      <c r="BTP156" s="77"/>
      <c r="BTQ156" s="77"/>
      <c r="BTR156" s="77"/>
      <c r="BTS156" s="77"/>
      <c r="BTT156" s="77"/>
      <c r="BTU156" s="77"/>
      <c r="BTV156" s="77"/>
      <c r="BTW156" s="77"/>
      <c r="BTX156" s="77"/>
      <c r="BTY156" s="77"/>
      <c r="BTZ156" s="77"/>
      <c r="BUA156" s="77"/>
      <c r="BUB156" s="77"/>
      <c r="BUC156" s="77"/>
      <c r="BUD156" s="77"/>
      <c r="BUE156" s="77"/>
      <c r="BUF156" s="77"/>
      <c r="BUG156" s="77"/>
      <c r="BUH156" s="77"/>
      <c r="BUI156" s="77"/>
      <c r="BUJ156" s="77"/>
      <c r="BUK156" s="77"/>
      <c r="BUL156" s="77"/>
      <c r="BUM156" s="77"/>
      <c r="BUN156" s="77"/>
      <c r="BUO156" s="77"/>
      <c r="BUP156" s="77"/>
      <c r="BUQ156" s="77"/>
      <c r="BUR156" s="77"/>
      <c r="BUS156" s="77"/>
      <c r="BUT156" s="77"/>
      <c r="BUU156" s="77"/>
      <c r="BUV156" s="77"/>
      <c r="BUW156" s="77"/>
      <c r="BUX156" s="77"/>
      <c r="BUY156" s="77"/>
      <c r="BUZ156" s="77"/>
      <c r="BVA156" s="77"/>
      <c r="BVB156" s="77"/>
      <c r="BVC156" s="77"/>
      <c r="BVD156" s="77"/>
      <c r="BVE156" s="77"/>
      <c r="BVF156" s="77"/>
      <c r="BVG156" s="77"/>
      <c r="BVH156" s="77"/>
      <c r="BVI156" s="77"/>
      <c r="BVJ156" s="77"/>
      <c r="BVK156" s="77"/>
      <c r="BVL156" s="77"/>
      <c r="BVM156" s="77"/>
      <c r="BVN156" s="77"/>
      <c r="BVO156" s="77"/>
      <c r="BVP156" s="77"/>
      <c r="BVQ156" s="77"/>
      <c r="BVR156" s="77"/>
      <c r="BVS156" s="77"/>
      <c r="BVT156" s="77"/>
      <c r="BVU156" s="77"/>
      <c r="BVV156" s="77"/>
      <c r="BVW156" s="77"/>
      <c r="BVX156" s="77"/>
      <c r="BVY156" s="77"/>
      <c r="BVZ156" s="77"/>
      <c r="BWA156" s="77"/>
      <c r="BWB156" s="77"/>
      <c r="BWC156" s="77"/>
      <c r="BWD156" s="77"/>
      <c r="BWE156" s="77"/>
      <c r="BWF156" s="77"/>
      <c r="BWG156" s="77"/>
      <c r="BWH156" s="77"/>
      <c r="BWI156" s="77"/>
      <c r="BWJ156" s="77"/>
      <c r="BWK156" s="77"/>
      <c r="BWL156" s="77"/>
      <c r="BWM156" s="77"/>
      <c r="BWN156" s="77"/>
      <c r="BWO156" s="77"/>
      <c r="BWP156" s="77"/>
      <c r="BWQ156" s="77"/>
      <c r="BWR156" s="77"/>
      <c r="BWS156" s="77"/>
      <c r="BWT156" s="77"/>
      <c r="BWU156" s="77"/>
      <c r="BWV156" s="77"/>
      <c r="BWW156" s="77"/>
      <c r="BWX156" s="77"/>
      <c r="BWY156" s="77"/>
      <c r="BWZ156" s="77"/>
      <c r="BXA156" s="77"/>
      <c r="BXB156" s="77"/>
      <c r="BXC156" s="77"/>
      <c r="BXD156" s="77"/>
      <c r="BXE156" s="77"/>
      <c r="BXF156" s="77"/>
      <c r="BXG156" s="77"/>
      <c r="BXH156" s="77"/>
      <c r="BXI156" s="77"/>
      <c r="BXJ156" s="77"/>
      <c r="BXK156" s="77"/>
      <c r="BXL156" s="77"/>
      <c r="BXM156" s="77"/>
      <c r="BXN156" s="77"/>
      <c r="BXO156" s="77"/>
      <c r="BXP156" s="77"/>
      <c r="BXQ156" s="77"/>
      <c r="BXR156" s="77"/>
      <c r="BXS156" s="77"/>
      <c r="BXT156" s="77"/>
      <c r="BXU156" s="77"/>
      <c r="BXV156" s="77"/>
      <c r="BXW156" s="77"/>
      <c r="BXX156" s="77"/>
      <c r="BXY156" s="77"/>
      <c r="BXZ156" s="77"/>
      <c r="BYA156" s="77"/>
      <c r="BYB156" s="77"/>
      <c r="BYC156" s="77"/>
      <c r="BYD156" s="77"/>
      <c r="BYE156" s="77"/>
      <c r="BYF156" s="77"/>
      <c r="BYG156" s="77"/>
      <c r="BYH156" s="77"/>
      <c r="BYI156" s="77"/>
      <c r="BYJ156" s="77"/>
      <c r="BYK156" s="77"/>
      <c r="BYL156" s="77"/>
      <c r="BYM156" s="77"/>
      <c r="BYN156" s="77"/>
      <c r="BYO156" s="77"/>
      <c r="BYP156" s="77"/>
      <c r="BYQ156" s="77"/>
      <c r="BYR156" s="77"/>
      <c r="BYS156" s="77"/>
      <c r="BYT156" s="77"/>
      <c r="BYU156" s="77"/>
      <c r="BYV156" s="77"/>
      <c r="BYW156" s="77"/>
      <c r="BYX156" s="77"/>
      <c r="BYY156" s="77"/>
      <c r="BYZ156" s="77"/>
      <c r="BZA156" s="77"/>
      <c r="BZB156" s="77"/>
      <c r="BZC156" s="77"/>
      <c r="BZD156" s="77"/>
      <c r="BZE156" s="77"/>
      <c r="BZF156" s="77"/>
      <c r="BZG156" s="77"/>
      <c r="BZH156" s="77"/>
      <c r="BZI156" s="77"/>
      <c r="BZJ156" s="77"/>
      <c r="BZK156" s="77"/>
      <c r="BZL156" s="77"/>
      <c r="BZM156" s="77"/>
      <c r="BZN156" s="77"/>
      <c r="BZO156" s="77"/>
      <c r="BZP156" s="77"/>
      <c r="BZQ156" s="77"/>
      <c r="BZR156" s="77"/>
      <c r="BZS156" s="77"/>
      <c r="BZT156" s="77"/>
      <c r="BZU156" s="77"/>
      <c r="BZV156" s="77"/>
      <c r="BZW156" s="77"/>
      <c r="BZX156" s="77"/>
      <c r="BZY156" s="77"/>
      <c r="BZZ156" s="77"/>
      <c r="CAA156" s="77"/>
      <c r="CAB156" s="77"/>
      <c r="CAC156" s="77"/>
      <c r="CAD156" s="77"/>
      <c r="CAE156" s="77"/>
      <c r="CAF156" s="77"/>
      <c r="CAG156" s="77"/>
      <c r="CAH156" s="77"/>
      <c r="CAI156" s="77"/>
      <c r="CAJ156" s="77"/>
      <c r="CAK156" s="77"/>
      <c r="CAL156" s="77"/>
      <c r="CAM156" s="77"/>
      <c r="CAN156" s="77"/>
      <c r="CAO156" s="77"/>
      <c r="CAP156" s="77"/>
      <c r="CAQ156" s="77"/>
      <c r="CAR156" s="77"/>
      <c r="CAS156" s="77"/>
      <c r="CAT156" s="77"/>
      <c r="CAU156" s="77"/>
      <c r="CAV156" s="77"/>
      <c r="CAW156" s="77"/>
      <c r="CAX156" s="77"/>
      <c r="CAY156" s="77"/>
      <c r="CAZ156" s="77"/>
      <c r="CBA156" s="77"/>
      <c r="CBB156" s="77"/>
      <c r="CBC156" s="77"/>
      <c r="CBD156" s="77"/>
      <c r="CBE156" s="77"/>
      <c r="CBF156" s="77"/>
      <c r="CBG156" s="77"/>
      <c r="CBH156" s="77"/>
      <c r="CBI156" s="77"/>
      <c r="CBJ156" s="77"/>
      <c r="CBK156" s="77"/>
      <c r="CBL156" s="77"/>
      <c r="CBM156" s="77"/>
      <c r="CBN156" s="77"/>
      <c r="CBO156" s="77"/>
      <c r="CBP156" s="77"/>
      <c r="CBQ156" s="77"/>
      <c r="CBR156" s="77"/>
      <c r="CBS156" s="77"/>
      <c r="CBT156" s="77"/>
      <c r="CBU156" s="77"/>
      <c r="CBV156" s="77"/>
      <c r="CBW156" s="77"/>
      <c r="CBX156" s="77"/>
      <c r="CBY156" s="77"/>
      <c r="CBZ156" s="77"/>
      <c r="CCA156" s="77"/>
      <c r="CCB156" s="77"/>
      <c r="CCC156" s="77"/>
      <c r="CCD156" s="77"/>
      <c r="CCE156" s="77"/>
      <c r="CCF156" s="77"/>
      <c r="CCG156" s="77"/>
      <c r="CCH156" s="77"/>
      <c r="CCI156" s="77"/>
      <c r="CCJ156" s="77"/>
      <c r="CCK156" s="77"/>
      <c r="CCL156" s="77"/>
      <c r="CCM156" s="77"/>
      <c r="CCN156" s="77"/>
      <c r="CCO156" s="77"/>
      <c r="CCP156" s="77"/>
      <c r="CCQ156" s="77"/>
      <c r="CCR156" s="77"/>
      <c r="CCS156" s="77"/>
      <c r="CCT156" s="77"/>
      <c r="CCU156" s="77"/>
      <c r="CCV156" s="77"/>
      <c r="CCW156" s="77"/>
      <c r="CCX156" s="77"/>
      <c r="CCY156" s="77"/>
      <c r="CCZ156" s="77"/>
      <c r="CDA156" s="77"/>
      <c r="CDB156" s="77"/>
      <c r="CDC156" s="77"/>
      <c r="CDD156" s="77"/>
      <c r="CDE156" s="77"/>
      <c r="CDF156" s="77"/>
      <c r="CDG156" s="77"/>
      <c r="CDH156" s="77"/>
      <c r="CDI156" s="77"/>
      <c r="CDJ156" s="77"/>
      <c r="CDK156" s="77"/>
      <c r="CDL156" s="77"/>
      <c r="CDM156" s="77"/>
      <c r="CDN156" s="77"/>
      <c r="CDO156" s="77"/>
      <c r="CDP156" s="77"/>
      <c r="CDQ156" s="77"/>
      <c r="CDR156" s="77"/>
      <c r="CDS156" s="77"/>
      <c r="CDT156" s="77"/>
      <c r="CDU156" s="77"/>
      <c r="CDV156" s="77"/>
      <c r="CDW156" s="77"/>
      <c r="CDX156" s="77"/>
      <c r="CDY156" s="77"/>
      <c r="CDZ156" s="77"/>
      <c r="CEA156" s="77"/>
      <c r="CEB156" s="77"/>
      <c r="CEC156" s="77"/>
      <c r="CED156" s="77"/>
      <c r="CEE156" s="77"/>
      <c r="CEF156" s="77"/>
      <c r="CEG156" s="77"/>
      <c r="CEH156" s="77"/>
      <c r="CEI156" s="77"/>
      <c r="CEJ156" s="77"/>
      <c r="CEK156" s="77"/>
      <c r="CEL156" s="77"/>
      <c r="CEM156" s="77"/>
      <c r="CEN156" s="77"/>
      <c r="CEO156" s="77"/>
      <c r="CEP156" s="77"/>
      <c r="CEQ156" s="77"/>
      <c r="CER156" s="77"/>
      <c r="CES156" s="77"/>
      <c r="CET156" s="77"/>
      <c r="CEU156" s="77"/>
      <c r="CEV156" s="77"/>
      <c r="CEW156" s="77"/>
      <c r="CEX156" s="77"/>
      <c r="CEY156" s="77"/>
      <c r="CEZ156" s="77"/>
      <c r="CFA156" s="77"/>
      <c r="CFB156" s="77"/>
      <c r="CFC156" s="77"/>
      <c r="CFD156" s="77"/>
      <c r="CFE156" s="77"/>
      <c r="CFF156" s="77"/>
      <c r="CFG156" s="77"/>
      <c r="CFH156" s="77"/>
      <c r="CFI156" s="77"/>
      <c r="CFJ156" s="77"/>
      <c r="CFK156" s="77"/>
      <c r="CFL156" s="77"/>
      <c r="CFM156" s="77"/>
      <c r="CFN156" s="77"/>
      <c r="CFO156" s="77"/>
      <c r="CFP156" s="77"/>
      <c r="CFQ156" s="77"/>
      <c r="CFR156" s="77"/>
      <c r="CFS156" s="77"/>
      <c r="CFT156" s="77"/>
      <c r="CFU156" s="77"/>
      <c r="CFV156" s="77"/>
      <c r="CFW156" s="77"/>
      <c r="CFX156" s="77"/>
      <c r="CFY156" s="77"/>
      <c r="CFZ156" s="77"/>
      <c r="CGA156" s="77"/>
      <c r="CGB156" s="77"/>
      <c r="CGC156" s="77"/>
      <c r="CGD156" s="77"/>
      <c r="CGE156" s="77"/>
      <c r="CGF156" s="77"/>
      <c r="CGG156" s="77"/>
      <c r="CGH156" s="77"/>
      <c r="CGI156" s="77"/>
      <c r="CGJ156" s="77"/>
      <c r="CGK156" s="77"/>
      <c r="CGL156" s="77"/>
      <c r="CGM156" s="77"/>
      <c r="CGN156" s="77"/>
      <c r="CGO156" s="77"/>
      <c r="CGP156" s="77"/>
      <c r="CGQ156" s="77"/>
      <c r="CGR156" s="77"/>
      <c r="CGS156" s="77"/>
      <c r="CGT156" s="77"/>
      <c r="CGU156" s="77"/>
      <c r="CGV156" s="77"/>
      <c r="CGW156" s="77"/>
      <c r="CGX156" s="77"/>
      <c r="CGY156" s="77"/>
      <c r="CGZ156" s="77"/>
      <c r="CHA156" s="77"/>
      <c r="CHB156" s="77"/>
      <c r="CHC156" s="77"/>
      <c r="CHD156" s="77"/>
      <c r="CHE156" s="77"/>
      <c r="CHF156" s="77"/>
      <c r="CHG156" s="77"/>
      <c r="CHH156" s="77"/>
      <c r="CHI156" s="77"/>
      <c r="CHJ156" s="77"/>
      <c r="CHK156" s="77"/>
      <c r="CHL156" s="77"/>
      <c r="CHM156" s="77"/>
      <c r="CHN156" s="77"/>
      <c r="CHO156" s="77"/>
      <c r="CHP156" s="77"/>
      <c r="CHQ156" s="77"/>
      <c r="CHR156" s="77"/>
      <c r="CHS156" s="77"/>
      <c r="CHT156" s="77"/>
      <c r="CHU156" s="77"/>
      <c r="CHV156" s="77"/>
      <c r="CHW156" s="77"/>
      <c r="CHX156" s="77"/>
      <c r="CHY156" s="77"/>
      <c r="CHZ156" s="77"/>
      <c r="CIA156" s="77"/>
      <c r="CIB156" s="77"/>
      <c r="CIC156" s="77"/>
      <c r="CID156" s="77"/>
      <c r="CIE156" s="77"/>
      <c r="CIF156" s="77"/>
      <c r="CIG156" s="77"/>
      <c r="CIH156" s="77"/>
      <c r="CII156" s="77"/>
      <c r="CIJ156" s="77"/>
      <c r="CIK156" s="77"/>
      <c r="CIL156" s="77"/>
      <c r="CIM156" s="77"/>
      <c r="CIN156" s="77"/>
      <c r="CIO156" s="77"/>
      <c r="CIP156" s="77"/>
      <c r="CIQ156" s="77"/>
      <c r="CIR156" s="77"/>
      <c r="CIS156" s="77"/>
      <c r="CIT156" s="77"/>
      <c r="CIU156" s="77"/>
      <c r="CIV156" s="77"/>
      <c r="CIW156" s="77"/>
      <c r="CIX156" s="77"/>
      <c r="CIY156" s="77"/>
      <c r="CIZ156" s="77"/>
      <c r="CJA156" s="77"/>
      <c r="CJB156" s="77"/>
      <c r="CJC156" s="77"/>
      <c r="CJD156" s="77"/>
      <c r="CJE156" s="77"/>
      <c r="CJF156" s="77"/>
      <c r="CJG156" s="77"/>
      <c r="CJH156" s="77"/>
      <c r="CJI156" s="77"/>
      <c r="CJJ156" s="77"/>
      <c r="CJK156" s="77"/>
      <c r="CJL156" s="77"/>
      <c r="CJM156" s="77"/>
      <c r="CJN156" s="77"/>
      <c r="CJO156" s="77"/>
      <c r="CJP156" s="77"/>
      <c r="CJQ156" s="77"/>
      <c r="CJR156" s="77"/>
      <c r="CJS156" s="77"/>
      <c r="CJT156" s="77"/>
      <c r="CJU156" s="77"/>
      <c r="CJV156" s="77"/>
      <c r="CJW156" s="77"/>
      <c r="CJX156" s="77"/>
      <c r="CJY156" s="77"/>
      <c r="CJZ156" s="77"/>
      <c r="CKA156" s="77"/>
      <c r="CKB156" s="77"/>
      <c r="CKC156" s="77"/>
      <c r="CKD156" s="77"/>
      <c r="CKE156" s="77"/>
      <c r="CKF156" s="77"/>
      <c r="CKG156" s="77"/>
      <c r="CKH156" s="77"/>
      <c r="CKI156" s="77"/>
      <c r="CKJ156" s="77"/>
      <c r="CKK156" s="77"/>
      <c r="CKL156" s="77"/>
      <c r="CKM156" s="77"/>
      <c r="CKN156" s="77"/>
      <c r="CKO156" s="77"/>
      <c r="CKP156" s="77"/>
      <c r="CKQ156" s="77"/>
      <c r="CKR156" s="77"/>
      <c r="CKS156" s="77"/>
      <c r="CKT156" s="77"/>
      <c r="CKU156" s="77"/>
      <c r="CKV156" s="77"/>
      <c r="CKW156" s="77"/>
      <c r="CKX156" s="77"/>
      <c r="CKY156" s="77"/>
      <c r="CKZ156" s="77"/>
      <c r="CLA156" s="77"/>
      <c r="CLB156" s="77"/>
      <c r="CLC156" s="77"/>
      <c r="CLD156" s="77"/>
      <c r="CLE156" s="77"/>
      <c r="CLF156" s="77"/>
      <c r="CLG156" s="77"/>
      <c r="CLH156" s="77"/>
      <c r="CLI156" s="77"/>
      <c r="CLJ156" s="77"/>
      <c r="CLK156" s="77"/>
      <c r="CLL156" s="77"/>
      <c r="CLM156" s="77"/>
      <c r="CLN156" s="77"/>
      <c r="CLO156" s="77"/>
      <c r="CLP156" s="77"/>
      <c r="CLQ156" s="77"/>
      <c r="CLR156" s="77"/>
      <c r="CLS156" s="77"/>
      <c r="CLT156" s="77"/>
      <c r="CLU156" s="77"/>
      <c r="CLV156" s="77"/>
      <c r="CLW156" s="77"/>
      <c r="CLX156" s="77"/>
      <c r="CLY156" s="77"/>
      <c r="CLZ156" s="77"/>
      <c r="CMA156" s="77"/>
      <c r="CMB156" s="77"/>
      <c r="CMC156" s="77"/>
      <c r="CMD156" s="77"/>
      <c r="CME156" s="77"/>
      <c r="CMF156" s="77"/>
      <c r="CMG156" s="77"/>
      <c r="CMH156" s="77"/>
      <c r="CMI156" s="77"/>
      <c r="CMJ156" s="77"/>
      <c r="CMK156" s="77"/>
      <c r="CML156" s="77"/>
      <c r="CMM156" s="77"/>
      <c r="CMN156" s="77"/>
      <c r="CMO156" s="77"/>
      <c r="CMP156" s="77"/>
      <c r="CMQ156" s="77"/>
      <c r="CMR156" s="77"/>
      <c r="CMS156" s="77"/>
      <c r="CMT156" s="77"/>
      <c r="CMU156" s="77"/>
      <c r="CMV156" s="77"/>
      <c r="CMW156" s="77"/>
      <c r="CMX156" s="77"/>
      <c r="CMY156" s="77"/>
      <c r="CMZ156" s="77"/>
      <c r="CNA156" s="77"/>
      <c r="CNB156" s="77"/>
      <c r="CNC156" s="77"/>
      <c r="CND156" s="77"/>
      <c r="CNE156" s="77"/>
      <c r="CNF156" s="77"/>
      <c r="CNG156" s="77"/>
      <c r="CNH156" s="77"/>
      <c r="CNI156" s="77"/>
      <c r="CNJ156" s="77"/>
      <c r="CNK156" s="77"/>
      <c r="CNL156" s="77"/>
      <c r="CNM156" s="77"/>
      <c r="CNN156" s="77"/>
      <c r="CNO156" s="77"/>
      <c r="CNP156" s="77"/>
      <c r="CNQ156" s="77"/>
      <c r="CNR156" s="77"/>
      <c r="CNS156" s="77"/>
      <c r="CNT156" s="77"/>
      <c r="CNU156" s="77"/>
      <c r="CNV156" s="77"/>
      <c r="CNW156" s="77"/>
      <c r="CNX156" s="77"/>
      <c r="CNY156" s="77"/>
      <c r="CNZ156" s="77"/>
      <c r="COA156" s="77"/>
      <c r="COB156" s="77"/>
      <c r="COC156" s="77"/>
      <c r="COD156" s="77"/>
      <c r="COE156" s="77"/>
      <c r="COF156" s="77"/>
      <c r="COG156" s="77"/>
      <c r="COH156" s="77"/>
      <c r="COI156" s="77"/>
      <c r="COJ156" s="77"/>
      <c r="COK156" s="77"/>
      <c r="COL156" s="77"/>
      <c r="COM156" s="77"/>
      <c r="CON156" s="77"/>
      <c r="COO156" s="77"/>
      <c r="COP156" s="77"/>
      <c r="COQ156" s="77"/>
      <c r="COR156" s="77"/>
      <c r="COS156" s="77"/>
      <c r="COT156" s="77"/>
      <c r="COU156" s="77"/>
      <c r="COV156" s="77"/>
      <c r="COW156" s="77"/>
      <c r="COX156" s="77"/>
      <c r="COY156" s="77"/>
      <c r="COZ156" s="77"/>
      <c r="CPA156" s="77"/>
      <c r="CPB156" s="77"/>
      <c r="CPC156" s="77"/>
      <c r="CPD156" s="77"/>
      <c r="CPE156" s="77"/>
      <c r="CPF156" s="77"/>
      <c r="CPG156" s="77"/>
      <c r="CPH156" s="77"/>
      <c r="CPI156" s="77"/>
      <c r="CPJ156" s="77"/>
      <c r="CPK156" s="77"/>
      <c r="CPL156" s="77"/>
      <c r="CPM156" s="77"/>
      <c r="CPN156" s="77"/>
      <c r="CPO156" s="77"/>
      <c r="CPP156" s="77"/>
      <c r="CPQ156" s="77"/>
      <c r="CPR156" s="77"/>
      <c r="CPS156" s="77"/>
      <c r="CPT156" s="77"/>
      <c r="CPU156" s="77"/>
      <c r="CPV156" s="77"/>
      <c r="CPW156" s="77"/>
      <c r="CPX156" s="77"/>
      <c r="CPY156" s="77"/>
      <c r="CPZ156" s="77"/>
      <c r="CQA156" s="77"/>
      <c r="CQB156" s="77"/>
      <c r="CQC156" s="77"/>
      <c r="CQD156" s="77"/>
      <c r="CQE156" s="77"/>
      <c r="CQF156" s="77"/>
      <c r="CQG156" s="77"/>
      <c r="CQH156" s="77"/>
      <c r="CQI156" s="77"/>
      <c r="CQJ156" s="77"/>
      <c r="CQK156" s="77"/>
      <c r="CQL156" s="77"/>
      <c r="CQM156" s="77"/>
      <c r="CQN156" s="77"/>
      <c r="CQO156" s="77"/>
      <c r="CQP156" s="77"/>
      <c r="CQQ156" s="77"/>
      <c r="CQR156" s="77"/>
      <c r="CQS156" s="77"/>
      <c r="CQT156" s="77"/>
      <c r="CQU156" s="77"/>
      <c r="CQV156" s="77"/>
      <c r="CQW156" s="77"/>
      <c r="CQX156" s="77"/>
      <c r="CQY156" s="77"/>
      <c r="CQZ156" s="77"/>
      <c r="CRA156" s="77"/>
      <c r="CRB156" s="77"/>
      <c r="CRC156" s="77"/>
      <c r="CRD156" s="77"/>
      <c r="CRE156" s="77"/>
      <c r="CRF156" s="77"/>
      <c r="CRG156" s="77"/>
      <c r="CRH156" s="77"/>
      <c r="CRI156" s="77"/>
      <c r="CRJ156" s="77"/>
      <c r="CRK156" s="77"/>
      <c r="CRL156" s="77"/>
      <c r="CRM156" s="77"/>
      <c r="CRN156" s="77"/>
      <c r="CRO156" s="77"/>
      <c r="CRP156" s="77"/>
      <c r="CRQ156" s="77"/>
      <c r="CRR156" s="77"/>
      <c r="CRS156" s="77"/>
      <c r="CRT156" s="77"/>
      <c r="CRU156" s="77"/>
      <c r="CRV156" s="77"/>
      <c r="CRW156" s="77"/>
      <c r="CRX156" s="77"/>
      <c r="CRY156" s="77"/>
      <c r="CRZ156" s="77"/>
      <c r="CSA156" s="77"/>
      <c r="CSB156" s="77"/>
      <c r="CSC156" s="77"/>
      <c r="CSD156" s="77"/>
      <c r="CSE156" s="77"/>
      <c r="CSF156" s="77"/>
      <c r="CSG156" s="77"/>
      <c r="CSH156" s="77"/>
      <c r="CSI156" s="77"/>
      <c r="CSJ156" s="77"/>
      <c r="CSK156" s="77"/>
      <c r="CSL156" s="77"/>
      <c r="CSM156" s="77"/>
      <c r="CSN156" s="77"/>
      <c r="CSO156" s="77"/>
      <c r="CSP156" s="77"/>
      <c r="CSQ156" s="77"/>
      <c r="CSR156" s="77"/>
      <c r="CSS156" s="77"/>
      <c r="CST156" s="77"/>
      <c r="CSU156" s="77"/>
      <c r="CSV156" s="77"/>
      <c r="CSW156" s="77"/>
      <c r="CSX156" s="77"/>
      <c r="CSY156" s="77"/>
      <c r="CSZ156" s="77"/>
      <c r="CTA156" s="77"/>
      <c r="CTB156" s="77"/>
      <c r="CTC156" s="77"/>
      <c r="CTD156" s="77"/>
      <c r="CTE156" s="77"/>
      <c r="CTF156" s="77"/>
      <c r="CTG156" s="77"/>
      <c r="CTH156" s="77"/>
      <c r="CTI156" s="77"/>
      <c r="CTJ156" s="77"/>
      <c r="CTK156" s="77"/>
      <c r="CTL156" s="77"/>
      <c r="CTM156" s="77"/>
      <c r="CTN156" s="77"/>
      <c r="CTO156" s="77"/>
      <c r="CTP156" s="77"/>
      <c r="CTQ156" s="77"/>
      <c r="CTR156" s="77"/>
      <c r="CTS156" s="77"/>
      <c r="CTT156" s="77"/>
      <c r="CTU156" s="77"/>
      <c r="CTV156" s="77"/>
      <c r="CTW156" s="77"/>
      <c r="CTX156" s="77"/>
      <c r="CTY156" s="77"/>
      <c r="CTZ156" s="77"/>
      <c r="CUA156" s="77"/>
      <c r="CUB156" s="77"/>
      <c r="CUC156" s="77"/>
      <c r="CUD156" s="77"/>
      <c r="CUE156" s="77"/>
      <c r="CUF156" s="77"/>
      <c r="CUG156" s="77"/>
      <c r="CUH156" s="77"/>
      <c r="CUI156" s="77"/>
      <c r="CUJ156" s="77"/>
      <c r="CUK156" s="77"/>
      <c r="CUL156" s="77"/>
      <c r="CUM156" s="77"/>
      <c r="CUN156" s="77"/>
      <c r="CUO156" s="77"/>
      <c r="CUP156" s="77"/>
      <c r="CUQ156" s="77"/>
      <c r="CUR156" s="77"/>
      <c r="CUS156" s="77"/>
      <c r="CUT156" s="77"/>
      <c r="CUU156" s="77"/>
      <c r="CUV156" s="77"/>
      <c r="CUW156" s="77"/>
      <c r="CUX156" s="77"/>
      <c r="CUY156" s="77"/>
      <c r="CUZ156" s="77"/>
      <c r="CVA156" s="77"/>
      <c r="CVB156" s="77"/>
      <c r="CVC156" s="77"/>
      <c r="CVD156" s="77"/>
      <c r="CVE156" s="77"/>
      <c r="CVF156" s="77"/>
      <c r="CVG156" s="77"/>
      <c r="CVH156" s="77"/>
      <c r="CVI156" s="77"/>
      <c r="CVJ156" s="77"/>
      <c r="CVK156" s="77"/>
      <c r="CVL156" s="77"/>
      <c r="CVM156" s="77"/>
      <c r="CVN156" s="77"/>
      <c r="CVO156" s="77"/>
      <c r="CVP156" s="77"/>
      <c r="CVQ156" s="77"/>
      <c r="CVR156" s="77"/>
      <c r="CVS156" s="77"/>
      <c r="CVT156" s="77"/>
      <c r="CVU156" s="77"/>
      <c r="CVV156" s="77"/>
      <c r="CVW156" s="77"/>
      <c r="CVX156" s="77"/>
      <c r="CVY156" s="77"/>
      <c r="CVZ156" s="77"/>
      <c r="CWA156" s="77"/>
      <c r="CWB156" s="77"/>
      <c r="CWC156" s="77"/>
      <c r="CWD156" s="77"/>
      <c r="CWE156" s="77"/>
      <c r="CWF156" s="77"/>
      <c r="CWG156" s="77"/>
      <c r="CWH156" s="77"/>
      <c r="CWI156" s="77"/>
      <c r="CWJ156" s="77"/>
      <c r="CWK156" s="77"/>
      <c r="CWL156" s="77"/>
      <c r="CWM156" s="77"/>
      <c r="CWN156" s="77"/>
      <c r="CWO156" s="77"/>
      <c r="CWP156" s="77"/>
      <c r="CWQ156" s="77"/>
      <c r="CWR156" s="77"/>
      <c r="CWS156" s="77"/>
      <c r="CWT156" s="77"/>
      <c r="CWU156" s="77"/>
      <c r="CWV156" s="77"/>
      <c r="CWW156" s="77"/>
      <c r="CWX156" s="77"/>
      <c r="CWY156" s="77"/>
      <c r="CWZ156" s="77"/>
      <c r="CXA156" s="77"/>
      <c r="CXB156" s="77"/>
      <c r="CXC156" s="77"/>
      <c r="CXD156" s="77"/>
      <c r="CXE156" s="77"/>
      <c r="CXF156" s="77"/>
      <c r="CXG156" s="77"/>
      <c r="CXH156" s="77"/>
      <c r="CXI156" s="77"/>
      <c r="CXJ156" s="77"/>
      <c r="CXK156" s="77"/>
      <c r="CXL156" s="77"/>
      <c r="CXM156" s="77"/>
      <c r="CXN156" s="77"/>
      <c r="CXO156" s="77"/>
      <c r="CXP156" s="77"/>
      <c r="CXQ156" s="77"/>
      <c r="CXR156" s="77"/>
      <c r="CXS156" s="77"/>
      <c r="CXT156" s="77"/>
      <c r="CXU156" s="77"/>
      <c r="CXV156" s="77"/>
      <c r="CXW156" s="77"/>
      <c r="CXX156" s="77"/>
      <c r="CXY156" s="77"/>
      <c r="CXZ156" s="77"/>
      <c r="CYA156" s="77"/>
      <c r="CYB156" s="77"/>
      <c r="CYC156" s="77"/>
      <c r="CYD156" s="77"/>
      <c r="CYE156" s="77"/>
      <c r="CYF156" s="77"/>
      <c r="CYG156" s="77"/>
      <c r="CYH156" s="77"/>
      <c r="CYI156" s="77"/>
      <c r="CYJ156" s="77"/>
      <c r="CYK156" s="77"/>
      <c r="CYL156" s="77"/>
      <c r="CYM156" s="77"/>
      <c r="CYN156" s="77"/>
      <c r="CYO156" s="77"/>
      <c r="CYP156" s="77"/>
      <c r="CYQ156" s="77"/>
      <c r="CYR156" s="77"/>
      <c r="CYS156" s="77"/>
      <c r="CYT156" s="77"/>
      <c r="CYU156" s="77"/>
      <c r="CYV156" s="77"/>
      <c r="CYW156" s="77"/>
      <c r="CYX156" s="77"/>
      <c r="CYY156" s="77"/>
      <c r="CYZ156" s="77"/>
      <c r="CZA156" s="77"/>
      <c r="CZB156" s="77"/>
      <c r="CZC156" s="77"/>
      <c r="CZD156" s="77"/>
      <c r="CZE156" s="77"/>
      <c r="CZF156" s="77"/>
      <c r="CZG156" s="77"/>
      <c r="CZH156" s="77"/>
      <c r="CZI156" s="77"/>
      <c r="CZJ156" s="77"/>
      <c r="CZK156" s="77"/>
      <c r="CZL156" s="77"/>
      <c r="CZM156" s="77"/>
      <c r="CZN156" s="77"/>
      <c r="CZO156" s="77"/>
      <c r="CZP156" s="77"/>
      <c r="CZQ156" s="77"/>
      <c r="CZR156" s="77"/>
      <c r="CZS156" s="77"/>
      <c r="CZT156" s="77"/>
      <c r="CZU156" s="77"/>
      <c r="CZV156" s="77"/>
      <c r="CZW156" s="77"/>
      <c r="CZX156" s="77"/>
      <c r="CZY156" s="77"/>
      <c r="CZZ156" s="77"/>
      <c r="DAA156" s="77"/>
      <c r="DAB156" s="77"/>
      <c r="DAC156" s="77"/>
      <c r="DAD156" s="77"/>
      <c r="DAE156" s="77"/>
      <c r="DAF156" s="77"/>
      <c r="DAG156" s="77"/>
      <c r="DAH156" s="77"/>
      <c r="DAI156" s="77"/>
      <c r="DAJ156" s="77"/>
      <c r="DAK156" s="77"/>
      <c r="DAL156" s="77"/>
      <c r="DAM156" s="77"/>
      <c r="DAN156" s="77"/>
      <c r="DAO156" s="77"/>
      <c r="DAP156" s="77"/>
      <c r="DAQ156" s="77"/>
      <c r="DAR156" s="77"/>
      <c r="DAS156" s="77"/>
      <c r="DAT156" s="77"/>
      <c r="DAU156" s="77"/>
      <c r="DAV156" s="77"/>
      <c r="DAW156" s="77"/>
      <c r="DAX156" s="77"/>
      <c r="DAY156" s="77"/>
      <c r="DAZ156" s="77"/>
      <c r="DBA156" s="77"/>
      <c r="DBB156" s="77"/>
      <c r="DBC156" s="77"/>
      <c r="DBD156" s="77"/>
      <c r="DBE156" s="77"/>
      <c r="DBF156" s="77"/>
      <c r="DBG156" s="77"/>
      <c r="DBH156" s="77"/>
      <c r="DBI156" s="77"/>
      <c r="DBJ156" s="77"/>
      <c r="DBK156" s="77"/>
      <c r="DBL156" s="77"/>
      <c r="DBM156" s="77"/>
      <c r="DBN156" s="77"/>
      <c r="DBO156" s="77"/>
      <c r="DBP156" s="77"/>
      <c r="DBQ156" s="77"/>
      <c r="DBR156" s="77"/>
      <c r="DBS156" s="77"/>
      <c r="DBT156" s="77"/>
      <c r="DBU156" s="77"/>
      <c r="DBV156" s="77"/>
      <c r="DBW156" s="77"/>
      <c r="DBX156" s="77"/>
      <c r="DBY156" s="77"/>
      <c r="DBZ156" s="77"/>
      <c r="DCA156" s="77"/>
      <c r="DCB156" s="77"/>
      <c r="DCC156" s="77"/>
      <c r="DCD156" s="77"/>
      <c r="DCE156" s="77"/>
      <c r="DCF156" s="77"/>
      <c r="DCG156" s="77"/>
      <c r="DCH156" s="77"/>
      <c r="DCI156" s="77"/>
      <c r="DCJ156" s="77"/>
      <c r="DCK156" s="77"/>
      <c r="DCL156" s="77"/>
      <c r="DCM156" s="77"/>
      <c r="DCN156" s="77"/>
      <c r="DCO156" s="77"/>
      <c r="DCP156" s="77"/>
      <c r="DCQ156" s="77"/>
      <c r="DCR156" s="77"/>
      <c r="DCS156" s="77"/>
      <c r="DCT156" s="77"/>
      <c r="DCU156" s="77"/>
      <c r="DCV156" s="77"/>
      <c r="DCW156" s="77"/>
      <c r="DCX156" s="77"/>
      <c r="DCY156" s="77"/>
      <c r="DCZ156" s="77"/>
      <c r="DDA156" s="77"/>
      <c r="DDB156" s="77"/>
      <c r="DDC156" s="77"/>
      <c r="DDD156" s="77"/>
      <c r="DDE156" s="77"/>
      <c r="DDF156" s="77"/>
      <c r="DDG156" s="77"/>
      <c r="DDH156" s="77"/>
      <c r="DDI156" s="77"/>
      <c r="DDJ156" s="77"/>
      <c r="DDK156" s="77"/>
      <c r="DDL156" s="77"/>
      <c r="DDM156" s="77"/>
      <c r="DDN156" s="77"/>
      <c r="DDO156" s="77"/>
      <c r="DDP156" s="77"/>
      <c r="DDQ156" s="77"/>
      <c r="DDR156" s="77"/>
      <c r="DDS156" s="77"/>
      <c r="DDT156" s="77"/>
      <c r="DDU156" s="77"/>
      <c r="DDV156" s="77"/>
      <c r="DDW156" s="77"/>
      <c r="DDX156" s="77"/>
      <c r="DDY156" s="77"/>
      <c r="DDZ156" s="77"/>
      <c r="DEA156" s="77"/>
      <c r="DEB156" s="77"/>
      <c r="DEC156" s="77"/>
      <c r="DED156" s="77"/>
      <c r="DEE156" s="77"/>
      <c r="DEF156" s="77"/>
      <c r="DEG156" s="77"/>
      <c r="DEH156" s="77"/>
      <c r="DEI156" s="77"/>
      <c r="DEJ156" s="77"/>
      <c r="DEK156" s="77"/>
      <c r="DEL156" s="77"/>
      <c r="DEM156" s="77"/>
      <c r="DEN156" s="77"/>
      <c r="DEO156" s="77"/>
      <c r="DEP156" s="77"/>
      <c r="DEQ156" s="77"/>
      <c r="DER156" s="77"/>
      <c r="DES156" s="77"/>
      <c r="DET156" s="77"/>
      <c r="DEU156" s="77"/>
      <c r="DEV156" s="77"/>
      <c r="DEW156" s="77"/>
      <c r="DEX156" s="77"/>
      <c r="DEY156" s="77"/>
      <c r="DEZ156" s="77"/>
      <c r="DFA156" s="77"/>
      <c r="DFB156" s="77"/>
      <c r="DFC156" s="77"/>
      <c r="DFD156" s="77"/>
      <c r="DFE156" s="77"/>
      <c r="DFF156" s="77"/>
      <c r="DFG156" s="77"/>
      <c r="DFH156" s="77"/>
      <c r="DFI156" s="77"/>
      <c r="DFJ156" s="77"/>
      <c r="DFK156" s="77"/>
      <c r="DFL156" s="77"/>
      <c r="DFM156" s="77"/>
      <c r="DFN156" s="77"/>
      <c r="DFO156" s="77"/>
      <c r="DFP156" s="77"/>
      <c r="DFQ156" s="77"/>
      <c r="DFR156" s="77"/>
      <c r="DFS156" s="77"/>
      <c r="DFT156" s="77"/>
      <c r="DFU156" s="77"/>
      <c r="DFV156" s="77"/>
      <c r="DFW156" s="77"/>
      <c r="DFX156" s="77"/>
      <c r="DFY156" s="77"/>
      <c r="DFZ156" s="77"/>
      <c r="DGA156" s="77"/>
      <c r="DGB156" s="77"/>
      <c r="DGC156" s="77"/>
      <c r="DGD156" s="77"/>
      <c r="DGE156" s="77"/>
      <c r="DGF156" s="77"/>
      <c r="DGG156" s="77"/>
      <c r="DGH156" s="77"/>
      <c r="DGI156" s="77"/>
      <c r="DGJ156" s="77"/>
      <c r="DGK156" s="77"/>
      <c r="DGL156" s="77"/>
      <c r="DGM156" s="77"/>
      <c r="DGN156" s="77"/>
      <c r="DGO156" s="77"/>
      <c r="DGP156" s="77"/>
      <c r="DGQ156" s="77"/>
      <c r="DGR156" s="77"/>
      <c r="DGS156" s="77"/>
      <c r="DGT156" s="77"/>
      <c r="DGU156" s="77"/>
      <c r="DGV156" s="77"/>
      <c r="DGW156" s="77"/>
      <c r="DGX156" s="77"/>
      <c r="DGY156" s="77"/>
      <c r="DGZ156" s="77"/>
      <c r="DHA156" s="77"/>
      <c r="DHB156" s="77"/>
      <c r="DHC156" s="77"/>
      <c r="DHD156" s="77"/>
      <c r="DHE156" s="77"/>
      <c r="DHF156" s="77"/>
      <c r="DHG156" s="77"/>
      <c r="DHH156" s="77"/>
      <c r="DHI156" s="77"/>
      <c r="DHJ156" s="77"/>
      <c r="DHK156" s="77"/>
      <c r="DHL156" s="77"/>
      <c r="DHM156" s="77"/>
      <c r="DHN156" s="77"/>
      <c r="DHO156" s="77"/>
      <c r="DHP156" s="77"/>
      <c r="DHQ156" s="77"/>
      <c r="DHR156" s="77"/>
      <c r="DHS156" s="77"/>
      <c r="DHT156" s="77"/>
      <c r="DHU156" s="77"/>
      <c r="DHV156" s="77"/>
      <c r="DHW156" s="77"/>
      <c r="DHX156" s="77"/>
      <c r="DHY156" s="77"/>
      <c r="DHZ156" s="77"/>
      <c r="DIA156" s="77"/>
      <c r="DIB156" s="77"/>
      <c r="DIC156" s="77"/>
      <c r="DID156" s="77"/>
      <c r="DIE156" s="77"/>
      <c r="DIF156" s="77"/>
      <c r="DIG156" s="77"/>
      <c r="DIH156" s="77"/>
      <c r="DII156" s="77"/>
      <c r="DIJ156" s="77"/>
      <c r="DIK156" s="77"/>
      <c r="DIL156" s="77"/>
      <c r="DIM156" s="77"/>
      <c r="DIN156" s="77"/>
      <c r="DIO156" s="77"/>
      <c r="DIP156" s="77"/>
      <c r="DIQ156" s="77"/>
      <c r="DIR156" s="77"/>
      <c r="DIS156" s="77"/>
      <c r="DIT156" s="77"/>
      <c r="DIU156" s="77"/>
      <c r="DIV156" s="77"/>
      <c r="DIW156" s="77"/>
      <c r="DIX156" s="77"/>
      <c r="DIY156" s="77"/>
      <c r="DIZ156" s="77"/>
      <c r="DJA156" s="77"/>
      <c r="DJB156" s="77"/>
      <c r="DJC156" s="77"/>
      <c r="DJD156" s="77"/>
      <c r="DJE156" s="77"/>
      <c r="DJF156" s="77"/>
      <c r="DJG156" s="77"/>
      <c r="DJH156" s="77"/>
      <c r="DJI156" s="77"/>
      <c r="DJJ156" s="77"/>
      <c r="DJK156" s="77"/>
      <c r="DJL156" s="77"/>
      <c r="DJM156" s="77"/>
      <c r="DJN156" s="77"/>
      <c r="DJO156" s="77"/>
      <c r="DJP156" s="77"/>
      <c r="DJQ156" s="77"/>
      <c r="DJR156" s="77"/>
      <c r="DJS156" s="77"/>
      <c r="DJT156" s="77"/>
      <c r="DJU156" s="77"/>
      <c r="DJV156" s="77"/>
      <c r="DJW156" s="77"/>
      <c r="DJX156" s="77"/>
      <c r="DJY156" s="77"/>
      <c r="DJZ156" s="77"/>
      <c r="DKA156" s="77"/>
      <c r="DKB156" s="77"/>
      <c r="DKC156" s="77"/>
      <c r="DKD156" s="77"/>
      <c r="DKE156" s="77"/>
      <c r="DKF156" s="77"/>
      <c r="DKG156" s="77"/>
      <c r="DKH156" s="77"/>
      <c r="DKI156" s="77"/>
      <c r="DKJ156" s="77"/>
      <c r="DKK156" s="77"/>
      <c r="DKL156" s="77"/>
      <c r="DKM156" s="77"/>
      <c r="DKN156" s="77"/>
      <c r="DKO156" s="77"/>
      <c r="DKP156" s="77"/>
      <c r="DKQ156" s="77"/>
      <c r="DKR156" s="77"/>
      <c r="DKS156" s="77"/>
      <c r="DKT156" s="77"/>
      <c r="DKU156" s="77"/>
      <c r="DKV156" s="77"/>
      <c r="DKW156" s="77"/>
      <c r="DKX156" s="77"/>
      <c r="DKY156" s="77"/>
      <c r="DKZ156" s="77"/>
      <c r="DLA156" s="77"/>
      <c r="DLB156" s="77"/>
      <c r="DLC156" s="77"/>
      <c r="DLD156" s="77"/>
      <c r="DLE156" s="77"/>
      <c r="DLF156" s="77"/>
      <c r="DLG156" s="77"/>
      <c r="DLH156" s="77"/>
      <c r="DLI156" s="77"/>
      <c r="DLJ156" s="77"/>
      <c r="DLK156" s="77"/>
      <c r="DLL156" s="77"/>
      <c r="DLM156" s="77"/>
      <c r="DLN156" s="77"/>
      <c r="DLO156" s="77"/>
      <c r="DLP156" s="77"/>
      <c r="DLQ156" s="77"/>
      <c r="DLR156" s="77"/>
      <c r="DLS156" s="77"/>
      <c r="DLT156" s="77"/>
      <c r="DLU156" s="77"/>
      <c r="DLV156" s="77"/>
      <c r="DLW156" s="77"/>
      <c r="DLX156" s="77"/>
      <c r="DLY156" s="77"/>
      <c r="DLZ156" s="77"/>
      <c r="DMA156" s="77"/>
      <c r="DMB156" s="77"/>
      <c r="DMC156" s="77"/>
      <c r="DMD156" s="77"/>
      <c r="DME156" s="77"/>
      <c r="DMF156" s="77"/>
      <c r="DMG156" s="77"/>
      <c r="DMH156" s="77"/>
      <c r="DMI156" s="77"/>
      <c r="DMJ156" s="77"/>
      <c r="DMK156" s="77"/>
      <c r="DML156" s="77"/>
      <c r="DMM156" s="77"/>
      <c r="DMN156" s="77"/>
      <c r="DMO156" s="77"/>
      <c r="DMP156" s="77"/>
      <c r="DMQ156" s="77"/>
      <c r="DMR156" s="77"/>
      <c r="DMS156" s="77"/>
      <c r="DMT156" s="77"/>
      <c r="DMU156" s="77"/>
      <c r="DMV156" s="77"/>
      <c r="DMW156" s="77"/>
      <c r="DMX156" s="77"/>
      <c r="DMY156" s="77"/>
      <c r="DMZ156" s="77"/>
      <c r="DNA156" s="77"/>
      <c r="DNB156" s="77"/>
      <c r="DNC156" s="77"/>
      <c r="DND156" s="77"/>
      <c r="DNE156" s="77"/>
      <c r="DNF156" s="77"/>
      <c r="DNG156" s="77"/>
      <c r="DNH156" s="77"/>
      <c r="DNI156" s="77"/>
      <c r="DNJ156" s="77"/>
      <c r="DNK156" s="77"/>
      <c r="DNL156" s="77"/>
      <c r="DNM156" s="77"/>
      <c r="DNN156" s="77"/>
      <c r="DNO156" s="77"/>
      <c r="DNP156" s="77"/>
      <c r="DNQ156" s="77"/>
      <c r="DNR156" s="77"/>
      <c r="DNS156" s="77"/>
      <c r="DNT156" s="77"/>
      <c r="DNU156" s="77"/>
      <c r="DNV156" s="77"/>
      <c r="DNW156" s="77"/>
      <c r="DNX156" s="77"/>
      <c r="DNY156" s="77"/>
      <c r="DNZ156" s="77"/>
      <c r="DOA156" s="77"/>
      <c r="DOB156" s="77"/>
      <c r="DOC156" s="77"/>
      <c r="DOD156" s="77"/>
      <c r="DOE156" s="77"/>
      <c r="DOF156" s="77"/>
      <c r="DOG156" s="77"/>
      <c r="DOH156" s="77"/>
      <c r="DOI156" s="77"/>
      <c r="DOJ156" s="77"/>
      <c r="DOK156" s="77"/>
      <c r="DOL156" s="77"/>
      <c r="DOM156" s="77"/>
      <c r="DON156" s="77"/>
      <c r="DOO156" s="77"/>
      <c r="DOP156" s="77"/>
      <c r="DOQ156" s="77"/>
      <c r="DOR156" s="77"/>
      <c r="DOS156" s="77"/>
      <c r="DOT156" s="77"/>
      <c r="DOU156" s="77"/>
      <c r="DOV156" s="77"/>
      <c r="DOW156" s="77"/>
      <c r="DOX156" s="77"/>
      <c r="DOY156" s="77"/>
      <c r="DOZ156" s="77"/>
      <c r="DPA156" s="77"/>
      <c r="DPB156" s="77"/>
      <c r="DPC156" s="77"/>
      <c r="DPD156" s="77"/>
      <c r="DPE156" s="77"/>
      <c r="DPF156" s="77"/>
      <c r="DPG156" s="77"/>
      <c r="DPH156" s="77"/>
      <c r="DPI156" s="77"/>
      <c r="DPJ156" s="77"/>
      <c r="DPK156" s="77"/>
      <c r="DPL156" s="77"/>
      <c r="DPM156" s="77"/>
      <c r="DPN156" s="77"/>
      <c r="DPO156" s="77"/>
      <c r="DPP156" s="77"/>
      <c r="DPQ156" s="77"/>
      <c r="DPR156" s="77"/>
      <c r="DPS156" s="77"/>
      <c r="DPT156" s="77"/>
      <c r="DPU156" s="77"/>
      <c r="DPV156" s="77"/>
      <c r="DPW156" s="77"/>
      <c r="DPX156" s="77"/>
      <c r="DPY156" s="77"/>
      <c r="DPZ156" s="77"/>
      <c r="DQA156" s="77"/>
      <c r="DQB156" s="77"/>
      <c r="DQC156" s="77"/>
      <c r="DQD156" s="77"/>
      <c r="DQE156" s="77"/>
      <c r="DQF156" s="77"/>
      <c r="DQG156" s="77"/>
      <c r="DQH156" s="77"/>
      <c r="DQI156" s="77"/>
      <c r="DQJ156" s="77"/>
      <c r="DQK156" s="77"/>
      <c r="DQL156" s="77"/>
      <c r="DQM156" s="77"/>
      <c r="DQN156" s="77"/>
      <c r="DQO156" s="77"/>
      <c r="DQP156" s="77"/>
      <c r="DQQ156" s="77"/>
      <c r="DQR156" s="77"/>
      <c r="DQS156" s="77"/>
      <c r="DQT156" s="77"/>
      <c r="DQU156" s="77"/>
      <c r="DQV156" s="77"/>
      <c r="DQW156" s="77"/>
      <c r="DQX156" s="77"/>
      <c r="DQY156" s="77"/>
      <c r="DQZ156" s="77"/>
      <c r="DRA156" s="77"/>
      <c r="DRB156" s="77"/>
      <c r="DRC156" s="77"/>
      <c r="DRD156" s="77"/>
      <c r="DRE156" s="77"/>
      <c r="DRF156" s="77"/>
      <c r="DRG156" s="77"/>
      <c r="DRH156" s="77"/>
      <c r="DRI156" s="77"/>
      <c r="DRJ156" s="77"/>
      <c r="DRK156" s="77"/>
      <c r="DRL156" s="77"/>
      <c r="DRM156" s="77"/>
      <c r="DRN156" s="77"/>
      <c r="DRO156" s="77"/>
      <c r="DRP156" s="77"/>
      <c r="DRQ156" s="77"/>
      <c r="DRR156" s="77"/>
      <c r="DRS156" s="77"/>
      <c r="DRT156" s="77"/>
      <c r="DRU156" s="77"/>
      <c r="DRV156" s="77"/>
      <c r="DRW156" s="77"/>
      <c r="DRX156" s="77"/>
      <c r="DRY156" s="77"/>
      <c r="DRZ156" s="77"/>
      <c r="DSA156" s="77"/>
      <c r="DSB156" s="77"/>
      <c r="DSC156" s="77"/>
      <c r="DSD156" s="77"/>
      <c r="DSE156" s="77"/>
      <c r="DSF156" s="77"/>
      <c r="DSG156" s="77"/>
      <c r="DSH156" s="77"/>
      <c r="DSI156" s="77"/>
      <c r="DSJ156" s="77"/>
      <c r="DSK156" s="77"/>
      <c r="DSL156" s="77"/>
      <c r="DSM156" s="77"/>
      <c r="DSN156" s="77"/>
      <c r="DSO156" s="77"/>
      <c r="DSP156" s="77"/>
      <c r="DSQ156" s="77"/>
      <c r="DSR156" s="77"/>
      <c r="DSS156" s="77"/>
      <c r="DST156" s="77"/>
      <c r="DSU156" s="77"/>
      <c r="DSV156" s="77"/>
      <c r="DSW156" s="77"/>
      <c r="DSX156" s="77"/>
      <c r="DSY156" s="77"/>
      <c r="DSZ156" s="77"/>
      <c r="DTA156" s="77"/>
      <c r="DTB156" s="77"/>
      <c r="DTC156" s="77"/>
      <c r="DTD156" s="77"/>
      <c r="DTE156" s="77"/>
      <c r="DTF156" s="77"/>
      <c r="DTG156" s="77"/>
      <c r="DTH156" s="77"/>
      <c r="DTI156" s="77"/>
      <c r="DTJ156" s="77"/>
      <c r="DTK156" s="77"/>
      <c r="DTL156" s="77"/>
      <c r="DTM156" s="77"/>
      <c r="DTN156" s="77"/>
      <c r="DTO156" s="77"/>
      <c r="DTP156" s="77"/>
      <c r="DTQ156" s="77"/>
      <c r="DTR156" s="77"/>
      <c r="DTS156" s="77"/>
      <c r="DTT156" s="77"/>
      <c r="DTU156" s="77"/>
      <c r="DTV156" s="77"/>
      <c r="DTW156" s="77"/>
      <c r="DTX156" s="77"/>
      <c r="DTY156" s="77"/>
      <c r="DTZ156" s="77"/>
      <c r="DUA156" s="77"/>
      <c r="DUB156" s="77"/>
      <c r="DUC156" s="77"/>
      <c r="DUD156" s="77"/>
      <c r="DUE156" s="77"/>
      <c r="DUF156" s="77"/>
      <c r="DUG156" s="77"/>
      <c r="DUH156" s="77"/>
      <c r="DUI156" s="77"/>
      <c r="DUJ156" s="77"/>
      <c r="DUK156" s="77"/>
      <c r="DUL156" s="77"/>
      <c r="DUM156" s="77"/>
      <c r="DUN156" s="77"/>
      <c r="DUO156" s="77"/>
      <c r="DUP156" s="77"/>
      <c r="DUQ156" s="77"/>
      <c r="DUR156" s="77"/>
      <c r="DUS156" s="77"/>
      <c r="DUT156" s="77"/>
      <c r="DUU156" s="77"/>
      <c r="DUV156" s="77"/>
      <c r="DUW156" s="77"/>
      <c r="DUX156" s="77"/>
      <c r="DUY156" s="77"/>
      <c r="DUZ156" s="77"/>
      <c r="DVA156" s="77"/>
      <c r="DVB156" s="77"/>
      <c r="DVC156" s="77"/>
      <c r="DVD156" s="77"/>
      <c r="DVE156" s="77"/>
      <c r="DVF156" s="77"/>
      <c r="DVG156" s="77"/>
      <c r="DVH156" s="77"/>
      <c r="DVI156" s="77"/>
      <c r="DVJ156" s="77"/>
      <c r="DVK156" s="77"/>
      <c r="DVL156" s="77"/>
      <c r="DVM156" s="77"/>
      <c r="DVN156" s="77"/>
      <c r="DVO156" s="77"/>
      <c r="DVP156" s="77"/>
      <c r="DVQ156" s="77"/>
      <c r="DVR156" s="77"/>
      <c r="DVS156" s="77"/>
      <c r="DVT156" s="77"/>
      <c r="DVU156" s="77"/>
      <c r="DVV156" s="77"/>
      <c r="DVW156" s="77"/>
      <c r="DVX156" s="77"/>
      <c r="DVY156" s="77"/>
      <c r="DVZ156" s="77"/>
      <c r="DWA156" s="77"/>
      <c r="DWB156" s="77"/>
      <c r="DWC156" s="77"/>
      <c r="DWD156" s="77"/>
      <c r="DWE156" s="77"/>
      <c r="DWF156" s="77"/>
      <c r="DWG156" s="77"/>
      <c r="DWH156" s="77"/>
      <c r="DWI156" s="77"/>
      <c r="DWJ156" s="77"/>
      <c r="DWK156" s="77"/>
      <c r="DWL156" s="77"/>
      <c r="DWM156" s="77"/>
      <c r="DWN156" s="77"/>
      <c r="DWO156" s="77"/>
      <c r="DWP156" s="77"/>
      <c r="DWQ156" s="77"/>
      <c r="DWR156" s="77"/>
      <c r="DWS156" s="77"/>
      <c r="DWT156" s="77"/>
      <c r="DWU156" s="77"/>
      <c r="DWV156" s="77"/>
      <c r="DWW156" s="77"/>
      <c r="DWX156" s="77"/>
      <c r="DWY156" s="77"/>
      <c r="DWZ156" s="77"/>
      <c r="DXA156" s="77"/>
      <c r="DXB156" s="77"/>
      <c r="DXC156" s="77"/>
      <c r="DXD156" s="77"/>
      <c r="DXE156" s="77"/>
      <c r="DXF156" s="77"/>
      <c r="DXG156" s="77"/>
      <c r="DXH156" s="77"/>
      <c r="DXI156" s="77"/>
      <c r="DXJ156" s="77"/>
      <c r="DXK156" s="77"/>
      <c r="DXL156" s="77"/>
      <c r="DXM156" s="77"/>
      <c r="DXN156" s="77"/>
      <c r="DXO156" s="77"/>
      <c r="DXP156" s="77"/>
      <c r="DXQ156" s="77"/>
      <c r="DXR156" s="77"/>
      <c r="DXS156" s="77"/>
      <c r="DXT156" s="77"/>
      <c r="DXU156" s="77"/>
      <c r="DXV156" s="77"/>
      <c r="DXW156" s="77"/>
      <c r="DXX156" s="77"/>
      <c r="DXY156" s="77"/>
      <c r="DXZ156" s="77"/>
      <c r="DYA156" s="77"/>
      <c r="DYB156" s="77"/>
      <c r="DYC156" s="77"/>
      <c r="DYD156" s="77"/>
      <c r="DYE156" s="77"/>
      <c r="DYF156" s="77"/>
      <c r="DYG156" s="77"/>
      <c r="DYH156" s="77"/>
      <c r="DYI156" s="77"/>
      <c r="DYJ156" s="77"/>
      <c r="DYK156" s="77"/>
      <c r="DYL156" s="77"/>
      <c r="DYM156" s="77"/>
      <c r="DYN156" s="77"/>
      <c r="DYO156" s="77"/>
      <c r="DYP156" s="77"/>
      <c r="DYQ156" s="77"/>
      <c r="DYR156" s="77"/>
      <c r="DYS156" s="77"/>
      <c r="DYT156" s="77"/>
      <c r="DYU156" s="77"/>
      <c r="DYV156" s="77"/>
      <c r="DYW156" s="77"/>
      <c r="DYX156" s="77"/>
      <c r="DYY156" s="77"/>
      <c r="DYZ156" s="77"/>
      <c r="DZA156" s="77"/>
      <c r="DZB156" s="77"/>
      <c r="DZC156" s="77"/>
      <c r="DZD156" s="77"/>
      <c r="DZE156" s="77"/>
      <c r="DZF156" s="77"/>
      <c r="DZG156" s="77"/>
      <c r="DZH156" s="77"/>
      <c r="DZI156" s="77"/>
      <c r="DZJ156" s="77"/>
      <c r="DZK156" s="77"/>
      <c r="DZL156" s="77"/>
      <c r="DZM156" s="77"/>
      <c r="DZN156" s="77"/>
      <c r="DZO156" s="77"/>
      <c r="DZP156" s="77"/>
      <c r="DZQ156" s="77"/>
      <c r="DZR156" s="77"/>
      <c r="DZS156" s="77"/>
      <c r="DZT156" s="77"/>
      <c r="DZU156" s="77"/>
      <c r="DZV156" s="77"/>
      <c r="DZW156" s="77"/>
      <c r="DZX156" s="77"/>
      <c r="DZY156" s="77"/>
      <c r="DZZ156" s="77"/>
      <c r="EAA156" s="77"/>
      <c r="EAB156" s="77"/>
      <c r="EAC156" s="77"/>
      <c r="EAD156" s="77"/>
      <c r="EAE156" s="77"/>
      <c r="EAF156" s="77"/>
      <c r="EAG156" s="77"/>
      <c r="EAH156" s="77"/>
      <c r="EAI156" s="77"/>
      <c r="EAJ156" s="77"/>
      <c r="EAK156" s="77"/>
      <c r="EAL156" s="77"/>
      <c r="EAM156" s="77"/>
      <c r="EAN156" s="77"/>
      <c r="EAO156" s="77"/>
      <c r="EAP156" s="77"/>
      <c r="EAQ156" s="77"/>
      <c r="EAR156" s="77"/>
      <c r="EAS156" s="77"/>
      <c r="EAT156" s="77"/>
      <c r="EAU156" s="77"/>
      <c r="EAV156" s="77"/>
      <c r="EAW156" s="77"/>
      <c r="EAX156" s="77"/>
      <c r="EAY156" s="77"/>
      <c r="EAZ156" s="77"/>
      <c r="EBA156" s="77"/>
      <c r="EBB156" s="77"/>
      <c r="EBC156" s="77"/>
      <c r="EBD156" s="77"/>
      <c r="EBE156" s="77"/>
      <c r="EBF156" s="77"/>
      <c r="EBG156" s="77"/>
      <c r="EBH156" s="77"/>
      <c r="EBI156" s="77"/>
      <c r="EBJ156" s="77"/>
      <c r="EBK156" s="77"/>
      <c r="EBL156" s="77"/>
      <c r="EBM156" s="77"/>
      <c r="EBN156" s="77"/>
      <c r="EBO156" s="77"/>
      <c r="EBP156" s="77"/>
      <c r="EBQ156" s="77"/>
      <c r="EBR156" s="77"/>
      <c r="EBS156" s="77"/>
      <c r="EBT156" s="77"/>
      <c r="EBU156" s="77"/>
      <c r="EBV156" s="77"/>
      <c r="EBW156" s="77"/>
      <c r="EBX156" s="77"/>
      <c r="EBY156" s="77"/>
      <c r="EBZ156" s="77"/>
      <c r="ECA156" s="77"/>
      <c r="ECB156" s="77"/>
      <c r="ECC156" s="77"/>
      <c r="ECD156" s="77"/>
      <c r="ECE156" s="77"/>
      <c r="ECF156" s="77"/>
      <c r="ECG156" s="77"/>
      <c r="ECH156" s="77"/>
      <c r="ECI156" s="77"/>
      <c r="ECJ156" s="77"/>
      <c r="ECK156" s="77"/>
      <c r="ECL156" s="77"/>
      <c r="ECM156" s="77"/>
      <c r="ECN156" s="77"/>
      <c r="ECO156" s="77"/>
      <c r="ECP156" s="77"/>
      <c r="ECQ156" s="77"/>
      <c r="ECR156" s="77"/>
      <c r="ECS156" s="77"/>
      <c r="ECT156" s="77"/>
      <c r="ECU156" s="77"/>
      <c r="ECV156" s="77"/>
      <c r="ECW156" s="77"/>
      <c r="ECX156" s="77"/>
      <c r="ECY156" s="77"/>
      <c r="ECZ156" s="77"/>
      <c r="EDA156" s="77"/>
      <c r="EDB156" s="77"/>
      <c r="EDC156" s="77"/>
      <c r="EDD156" s="77"/>
      <c r="EDE156" s="77"/>
      <c r="EDF156" s="77"/>
      <c r="EDG156" s="77"/>
      <c r="EDH156" s="77"/>
      <c r="EDI156" s="77"/>
      <c r="EDJ156" s="77"/>
      <c r="EDK156" s="77"/>
      <c r="EDL156" s="77"/>
      <c r="EDM156" s="77"/>
      <c r="EDN156" s="77"/>
      <c r="EDO156" s="77"/>
      <c r="EDP156" s="77"/>
      <c r="EDQ156" s="77"/>
      <c r="EDR156" s="77"/>
      <c r="EDS156" s="77"/>
      <c r="EDT156" s="77"/>
      <c r="EDU156" s="77"/>
      <c r="EDV156" s="77"/>
      <c r="EDW156" s="77"/>
      <c r="EDX156" s="77"/>
      <c r="EDY156" s="77"/>
      <c r="EDZ156" s="77"/>
      <c r="EEA156" s="77"/>
      <c r="EEB156" s="77"/>
      <c r="EEC156" s="77"/>
      <c r="EED156" s="77"/>
      <c r="EEE156" s="77"/>
      <c r="EEF156" s="77"/>
      <c r="EEG156" s="77"/>
      <c r="EEH156" s="77"/>
      <c r="EEI156" s="77"/>
      <c r="EEJ156" s="77"/>
      <c r="EEK156" s="77"/>
      <c r="EEL156" s="77"/>
      <c r="EEM156" s="77"/>
      <c r="EEN156" s="77"/>
      <c r="EEO156" s="77"/>
      <c r="EEP156" s="77"/>
      <c r="EEQ156" s="77"/>
      <c r="EER156" s="77"/>
      <c r="EES156" s="77"/>
      <c r="EET156" s="77"/>
      <c r="EEU156" s="77"/>
      <c r="EEV156" s="77"/>
      <c r="EEW156" s="77"/>
      <c r="EEX156" s="77"/>
      <c r="EEY156" s="77"/>
      <c r="EEZ156" s="77"/>
      <c r="EFA156" s="77"/>
      <c r="EFB156" s="77"/>
      <c r="EFC156" s="77"/>
      <c r="EFD156" s="77"/>
      <c r="EFE156" s="77"/>
      <c r="EFF156" s="77"/>
      <c r="EFG156" s="77"/>
      <c r="EFH156" s="77"/>
      <c r="EFI156" s="77"/>
      <c r="EFJ156" s="77"/>
      <c r="EFK156" s="77"/>
      <c r="EFL156" s="77"/>
      <c r="EFM156" s="77"/>
      <c r="EFN156" s="77"/>
      <c r="EFO156" s="77"/>
      <c r="EFP156" s="77"/>
      <c r="EFQ156" s="77"/>
      <c r="EFR156" s="77"/>
      <c r="EFS156" s="77"/>
      <c r="EFT156" s="77"/>
      <c r="EFU156" s="77"/>
      <c r="EFV156" s="77"/>
      <c r="EFW156" s="77"/>
      <c r="EFX156" s="77"/>
      <c r="EFY156" s="77"/>
      <c r="EFZ156" s="77"/>
      <c r="EGA156" s="77"/>
      <c r="EGB156" s="77"/>
      <c r="EGC156" s="77"/>
      <c r="EGD156" s="77"/>
      <c r="EGE156" s="77"/>
      <c r="EGF156" s="77"/>
      <c r="EGG156" s="77"/>
      <c r="EGH156" s="77"/>
      <c r="EGI156" s="77"/>
      <c r="EGJ156" s="77"/>
      <c r="EGK156" s="77"/>
      <c r="EGL156" s="77"/>
      <c r="EGM156" s="77"/>
      <c r="EGN156" s="77"/>
      <c r="EGO156" s="77"/>
      <c r="EGP156" s="77"/>
      <c r="EGQ156" s="77"/>
      <c r="EGR156" s="77"/>
      <c r="EGS156" s="77"/>
      <c r="EGT156" s="77"/>
      <c r="EGU156" s="77"/>
      <c r="EGV156" s="77"/>
      <c r="EGW156" s="77"/>
      <c r="EGX156" s="77"/>
      <c r="EGY156" s="77"/>
      <c r="EGZ156" s="77"/>
      <c r="EHA156" s="77"/>
      <c r="EHB156" s="77"/>
      <c r="EHC156" s="77"/>
      <c r="EHD156" s="77"/>
      <c r="EHE156" s="77"/>
      <c r="EHF156" s="77"/>
      <c r="EHG156" s="77"/>
      <c r="EHH156" s="77"/>
      <c r="EHI156" s="77"/>
      <c r="EHJ156" s="77"/>
      <c r="EHK156" s="77"/>
      <c r="EHL156" s="77"/>
      <c r="EHM156" s="77"/>
      <c r="EHN156" s="77"/>
      <c r="EHO156" s="77"/>
      <c r="EHP156" s="77"/>
      <c r="EHQ156" s="77"/>
      <c r="EHR156" s="77"/>
      <c r="EHS156" s="77"/>
      <c r="EHT156" s="77"/>
      <c r="EHU156" s="77"/>
      <c r="EHV156" s="77"/>
      <c r="EHW156" s="77"/>
      <c r="EHX156" s="77"/>
      <c r="EHY156" s="77"/>
      <c r="EHZ156" s="77"/>
      <c r="EIA156" s="77"/>
      <c r="EIB156" s="77"/>
      <c r="EIC156" s="77"/>
      <c r="EID156" s="77"/>
      <c r="EIE156" s="77"/>
      <c r="EIF156" s="77"/>
      <c r="EIG156" s="77"/>
      <c r="EIH156" s="77"/>
      <c r="EII156" s="77"/>
      <c r="EIJ156" s="77"/>
      <c r="EIK156" s="77"/>
      <c r="EIL156" s="77"/>
      <c r="EIM156" s="77"/>
      <c r="EIN156" s="77"/>
      <c r="EIO156" s="77"/>
      <c r="EIP156" s="77"/>
      <c r="EIQ156" s="77"/>
      <c r="EIR156" s="77"/>
      <c r="EIS156" s="77"/>
      <c r="EIT156" s="77"/>
      <c r="EIU156" s="77"/>
      <c r="EIV156" s="77"/>
      <c r="EIW156" s="77"/>
      <c r="EIX156" s="77"/>
      <c r="EIY156" s="77"/>
      <c r="EIZ156" s="77"/>
      <c r="EJA156" s="77"/>
      <c r="EJB156" s="77"/>
      <c r="EJC156" s="77"/>
      <c r="EJD156" s="77"/>
      <c r="EJE156" s="77"/>
      <c r="EJF156" s="77"/>
      <c r="EJG156" s="77"/>
      <c r="EJH156" s="77"/>
      <c r="EJI156" s="77"/>
      <c r="EJJ156" s="77"/>
      <c r="EJK156" s="77"/>
      <c r="EJL156" s="77"/>
      <c r="EJM156" s="77"/>
      <c r="EJN156" s="77"/>
      <c r="EJO156" s="77"/>
      <c r="EJP156" s="77"/>
      <c r="EJQ156" s="77"/>
      <c r="EJR156" s="77"/>
      <c r="EJS156" s="77"/>
      <c r="EJT156" s="77"/>
      <c r="EJU156" s="77"/>
      <c r="EJV156" s="77"/>
      <c r="EJW156" s="77"/>
      <c r="EJX156" s="77"/>
      <c r="EJY156" s="77"/>
      <c r="EJZ156" s="77"/>
      <c r="EKA156" s="77"/>
      <c r="EKB156" s="77"/>
      <c r="EKC156" s="77"/>
      <c r="EKD156" s="77"/>
      <c r="EKE156" s="77"/>
      <c r="EKF156" s="77"/>
      <c r="EKG156" s="77"/>
      <c r="EKH156" s="77"/>
      <c r="EKI156" s="77"/>
      <c r="EKJ156" s="77"/>
      <c r="EKK156" s="77"/>
      <c r="EKL156" s="77"/>
      <c r="EKM156" s="77"/>
      <c r="EKN156" s="77"/>
      <c r="EKO156" s="77"/>
      <c r="EKP156" s="77"/>
      <c r="EKQ156" s="77"/>
      <c r="EKR156" s="77"/>
      <c r="EKS156" s="77"/>
      <c r="EKT156" s="77"/>
      <c r="EKU156" s="77"/>
      <c r="EKV156" s="77"/>
      <c r="EKW156" s="77"/>
      <c r="EKX156" s="77"/>
      <c r="EKY156" s="77"/>
      <c r="EKZ156" s="77"/>
      <c r="ELA156" s="77"/>
      <c r="ELB156" s="77"/>
      <c r="ELC156" s="77"/>
      <c r="ELD156" s="77"/>
      <c r="ELE156" s="77"/>
      <c r="ELF156" s="77"/>
      <c r="ELG156" s="77"/>
      <c r="ELH156" s="77"/>
      <c r="ELI156" s="77"/>
      <c r="ELJ156" s="77"/>
      <c r="ELK156" s="77"/>
      <c r="ELL156" s="77"/>
      <c r="ELM156" s="77"/>
      <c r="ELN156" s="77"/>
      <c r="ELO156" s="77"/>
      <c r="ELP156" s="77"/>
      <c r="ELQ156" s="77"/>
      <c r="ELR156" s="77"/>
      <c r="ELS156" s="77"/>
      <c r="ELT156" s="77"/>
      <c r="ELU156" s="77"/>
      <c r="ELV156" s="77"/>
      <c r="ELW156" s="77"/>
      <c r="ELX156" s="77"/>
      <c r="ELY156" s="77"/>
      <c r="ELZ156" s="77"/>
      <c r="EMA156" s="77"/>
      <c r="EMB156" s="77"/>
      <c r="EMC156" s="77"/>
      <c r="EMD156" s="77"/>
      <c r="EME156" s="77"/>
      <c r="EMF156" s="77"/>
      <c r="EMG156" s="77"/>
      <c r="EMH156" s="77"/>
      <c r="EMI156" s="77"/>
      <c r="EMJ156" s="77"/>
      <c r="EMK156" s="77"/>
      <c r="EML156" s="77"/>
      <c r="EMM156" s="77"/>
      <c r="EMN156" s="77"/>
      <c r="EMO156" s="77"/>
      <c r="EMP156" s="77"/>
      <c r="EMQ156" s="77"/>
      <c r="EMR156" s="77"/>
      <c r="EMS156" s="77"/>
      <c r="EMT156" s="77"/>
      <c r="EMU156" s="77"/>
      <c r="EMV156" s="77"/>
      <c r="EMW156" s="77"/>
      <c r="EMX156" s="77"/>
      <c r="EMY156" s="77"/>
      <c r="EMZ156" s="77"/>
      <c r="ENA156" s="77"/>
      <c r="ENB156" s="77"/>
      <c r="ENC156" s="77"/>
      <c r="END156" s="77"/>
      <c r="ENE156" s="77"/>
      <c r="ENF156" s="77"/>
      <c r="ENG156" s="77"/>
      <c r="ENH156" s="77"/>
      <c r="ENI156" s="77"/>
      <c r="ENJ156" s="77"/>
      <c r="ENK156" s="77"/>
      <c r="ENL156" s="77"/>
      <c r="ENM156" s="77"/>
      <c r="ENN156" s="77"/>
      <c r="ENO156" s="77"/>
      <c r="ENP156" s="77"/>
      <c r="ENQ156" s="77"/>
      <c r="ENR156" s="77"/>
      <c r="ENS156" s="77"/>
      <c r="ENT156" s="77"/>
      <c r="ENU156" s="77"/>
      <c r="ENV156" s="77"/>
      <c r="ENW156" s="77"/>
      <c r="ENX156" s="77"/>
      <c r="ENY156" s="77"/>
      <c r="ENZ156" s="77"/>
      <c r="EOA156" s="77"/>
      <c r="EOB156" s="77"/>
      <c r="EOC156" s="77"/>
      <c r="EOD156" s="77"/>
      <c r="EOE156" s="77"/>
      <c r="EOF156" s="77"/>
      <c r="EOG156" s="77"/>
      <c r="EOH156" s="77"/>
      <c r="EOI156" s="77"/>
      <c r="EOJ156" s="77"/>
      <c r="EOK156" s="77"/>
      <c r="EOL156" s="77"/>
      <c r="EOM156" s="77"/>
      <c r="EON156" s="77"/>
      <c r="EOO156" s="77"/>
      <c r="EOP156" s="77"/>
      <c r="EOQ156" s="77"/>
      <c r="EOR156" s="77"/>
      <c r="EOS156" s="77"/>
      <c r="EOT156" s="77"/>
      <c r="EOU156" s="77"/>
      <c r="EOV156" s="77"/>
      <c r="EOW156" s="77"/>
      <c r="EOX156" s="77"/>
      <c r="EOY156" s="77"/>
      <c r="EOZ156" s="77"/>
      <c r="EPA156" s="77"/>
      <c r="EPB156" s="77"/>
      <c r="EPC156" s="77"/>
      <c r="EPD156" s="77"/>
      <c r="EPE156" s="77"/>
      <c r="EPF156" s="77"/>
      <c r="EPG156" s="77"/>
      <c r="EPH156" s="77"/>
      <c r="EPI156" s="77"/>
      <c r="EPJ156" s="77"/>
      <c r="EPK156" s="77"/>
      <c r="EPL156" s="77"/>
      <c r="EPM156" s="77"/>
      <c r="EPN156" s="77"/>
      <c r="EPO156" s="77"/>
      <c r="EPP156" s="77"/>
      <c r="EPQ156" s="77"/>
      <c r="EPR156" s="77"/>
      <c r="EPS156" s="77"/>
      <c r="EPT156" s="77"/>
      <c r="EPU156" s="77"/>
      <c r="EPV156" s="77"/>
      <c r="EPW156" s="77"/>
      <c r="EPX156" s="77"/>
      <c r="EPY156" s="77"/>
      <c r="EPZ156" s="77"/>
      <c r="EQA156" s="77"/>
      <c r="EQB156" s="77"/>
      <c r="EQC156" s="77"/>
      <c r="EQD156" s="77"/>
      <c r="EQE156" s="77"/>
      <c r="EQF156" s="77"/>
      <c r="EQG156" s="77"/>
      <c r="EQH156" s="77"/>
      <c r="EQI156" s="77"/>
      <c r="EQJ156" s="77"/>
      <c r="EQK156" s="77"/>
      <c r="EQL156" s="77"/>
      <c r="EQM156" s="77"/>
      <c r="EQN156" s="77"/>
      <c r="EQO156" s="77"/>
      <c r="EQP156" s="77"/>
      <c r="EQQ156" s="77"/>
      <c r="EQR156" s="77"/>
      <c r="EQS156" s="77"/>
      <c r="EQT156" s="77"/>
      <c r="EQU156" s="77"/>
      <c r="EQV156" s="77"/>
      <c r="EQW156" s="77"/>
      <c r="EQX156" s="77"/>
      <c r="EQY156" s="77"/>
      <c r="EQZ156" s="77"/>
      <c r="ERA156" s="77"/>
      <c r="ERB156" s="77"/>
      <c r="ERC156" s="77"/>
      <c r="ERD156" s="77"/>
      <c r="ERE156" s="77"/>
      <c r="ERF156" s="77"/>
      <c r="ERG156" s="77"/>
      <c r="ERH156" s="77"/>
      <c r="ERI156" s="77"/>
      <c r="ERJ156" s="77"/>
      <c r="ERK156" s="77"/>
      <c r="ERL156" s="77"/>
      <c r="ERM156" s="77"/>
      <c r="ERN156" s="77"/>
      <c r="ERO156" s="77"/>
      <c r="ERP156" s="77"/>
      <c r="ERQ156" s="77"/>
      <c r="ERR156" s="77"/>
      <c r="ERS156" s="77"/>
      <c r="ERT156" s="77"/>
      <c r="ERU156" s="77"/>
      <c r="ERV156" s="77"/>
      <c r="ERW156" s="77"/>
      <c r="ERX156" s="77"/>
      <c r="ERY156" s="77"/>
      <c r="ERZ156" s="77"/>
      <c r="ESA156" s="77"/>
      <c r="ESB156" s="77"/>
      <c r="ESC156" s="77"/>
      <c r="ESD156" s="77"/>
      <c r="ESE156" s="77"/>
      <c r="ESF156" s="77"/>
      <c r="ESG156" s="77"/>
      <c r="ESH156" s="77"/>
      <c r="ESI156" s="77"/>
      <c r="ESJ156" s="77"/>
      <c r="ESK156" s="77"/>
      <c r="ESL156" s="77"/>
      <c r="ESM156" s="77"/>
      <c r="ESN156" s="77"/>
      <c r="ESO156" s="77"/>
      <c r="ESP156" s="77"/>
      <c r="ESQ156" s="77"/>
      <c r="ESR156" s="77"/>
      <c r="ESS156" s="77"/>
      <c r="EST156" s="77"/>
      <c r="ESU156" s="77"/>
      <c r="ESV156" s="77"/>
      <c r="ESW156" s="77"/>
      <c r="ESX156" s="77"/>
      <c r="ESY156" s="77"/>
      <c r="ESZ156" s="77"/>
      <c r="ETA156" s="77"/>
      <c r="ETB156" s="77"/>
      <c r="ETC156" s="77"/>
      <c r="ETD156" s="77"/>
      <c r="ETE156" s="77"/>
      <c r="ETF156" s="77"/>
      <c r="ETG156" s="77"/>
      <c r="ETH156" s="77"/>
      <c r="ETI156" s="77"/>
      <c r="ETJ156" s="77"/>
      <c r="ETK156" s="77"/>
      <c r="ETL156" s="77"/>
      <c r="ETM156" s="77"/>
      <c r="ETN156" s="77"/>
      <c r="ETO156" s="77"/>
      <c r="ETP156" s="77"/>
      <c r="ETQ156" s="77"/>
      <c r="ETR156" s="77"/>
      <c r="ETS156" s="77"/>
      <c r="ETT156" s="77"/>
      <c r="ETU156" s="77"/>
      <c r="ETV156" s="77"/>
      <c r="ETW156" s="77"/>
      <c r="ETX156" s="77"/>
      <c r="ETY156" s="77"/>
      <c r="ETZ156" s="77"/>
      <c r="EUA156" s="77"/>
      <c r="EUB156" s="77"/>
      <c r="EUC156" s="77"/>
      <c r="EUD156" s="77"/>
      <c r="EUE156" s="77"/>
      <c r="EUF156" s="77"/>
      <c r="EUG156" s="77"/>
      <c r="EUH156" s="77"/>
      <c r="EUI156" s="77"/>
      <c r="EUJ156" s="77"/>
      <c r="EUK156" s="77"/>
      <c r="EUL156" s="77"/>
      <c r="EUM156" s="77"/>
      <c r="EUN156" s="77"/>
      <c r="EUO156" s="77"/>
      <c r="EUP156" s="77"/>
      <c r="EUQ156" s="77"/>
      <c r="EUR156" s="77"/>
      <c r="EUS156" s="77"/>
      <c r="EUT156" s="77"/>
      <c r="EUU156" s="77"/>
      <c r="EUV156" s="77"/>
      <c r="EUW156" s="77"/>
      <c r="EUX156" s="77"/>
      <c r="EUY156" s="77"/>
      <c r="EUZ156" s="77"/>
      <c r="EVA156" s="77"/>
      <c r="EVB156" s="77"/>
      <c r="EVC156" s="77"/>
      <c r="EVD156" s="77"/>
      <c r="EVE156" s="77"/>
      <c r="EVF156" s="77"/>
      <c r="EVG156" s="77"/>
      <c r="EVH156" s="77"/>
      <c r="EVI156" s="77"/>
      <c r="EVJ156" s="77"/>
      <c r="EVK156" s="77"/>
      <c r="EVL156" s="77"/>
      <c r="EVM156" s="77"/>
      <c r="EVN156" s="77"/>
      <c r="EVO156" s="77"/>
      <c r="EVP156" s="77"/>
      <c r="EVQ156" s="77"/>
      <c r="EVR156" s="77"/>
      <c r="EVS156" s="77"/>
      <c r="EVT156" s="77"/>
      <c r="EVU156" s="77"/>
      <c r="EVV156" s="77"/>
      <c r="EVW156" s="77"/>
      <c r="EVX156" s="77"/>
      <c r="EVY156" s="77"/>
      <c r="EVZ156" s="77"/>
      <c r="EWA156" s="77"/>
      <c r="EWB156" s="77"/>
      <c r="EWC156" s="77"/>
      <c r="EWD156" s="77"/>
      <c r="EWE156" s="77"/>
      <c r="EWF156" s="77"/>
      <c r="EWG156" s="77"/>
      <c r="EWH156" s="77"/>
      <c r="EWI156" s="77"/>
      <c r="EWJ156" s="77"/>
      <c r="EWK156" s="77"/>
      <c r="EWL156" s="77"/>
      <c r="EWM156" s="77"/>
      <c r="EWN156" s="77"/>
      <c r="EWO156" s="77"/>
      <c r="EWP156" s="77"/>
      <c r="EWQ156" s="77"/>
      <c r="EWR156" s="77"/>
      <c r="EWS156" s="77"/>
      <c r="EWT156" s="77"/>
      <c r="EWU156" s="77"/>
      <c r="EWV156" s="77"/>
      <c r="EWW156" s="77"/>
      <c r="EWX156" s="77"/>
      <c r="EWY156" s="77"/>
      <c r="EWZ156" s="77"/>
      <c r="EXA156" s="77"/>
      <c r="EXB156" s="77"/>
      <c r="EXC156" s="77"/>
      <c r="EXD156" s="77"/>
      <c r="EXE156" s="77"/>
      <c r="EXF156" s="77"/>
      <c r="EXG156" s="77"/>
      <c r="EXH156" s="77"/>
      <c r="EXI156" s="77"/>
      <c r="EXJ156" s="77"/>
      <c r="EXK156" s="77"/>
      <c r="EXL156" s="77"/>
      <c r="EXM156" s="77"/>
      <c r="EXN156" s="77"/>
      <c r="EXO156" s="77"/>
      <c r="EXP156" s="77"/>
      <c r="EXQ156" s="77"/>
      <c r="EXR156" s="77"/>
      <c r="EXS156" s="77"/>
      <c r="EXT156" s="77"/>
      <c r="EXU156" s="77"/>
      <c r="EXV156" s="77"/>
      <c r="EXW156" s="77"/>
      <c r="EXX156" s="77"/>
      <c r="EXY156" s="77"/>
      <c r="EXZ156" s="77"/>
      <c r="EYA156" s="77"/>
      <c r="EYB156" s="77"/>
      <c r="EYC156" s="77"/>
      <c r="EYD156" s="77"/>
      <c r="EYE156" s="77"/>
      <c r="EYF156" s="77"/>
      <c r="EYG156" s="77"/>
      <c r="EYH156" s="77"/>
      <c r="EYI156" s="77"/>
      <c r="EYJ156" s="77"/>
      <c r="EYK156" s="77"/>
      <c r="EYL156" s="77"/>
      <c r="EYM156" s="77"/>
      <c r="EYN156" s="77"/>
      <c r="EYO156" s="77"/>
      <c r="EYP156" s="77"/>
      <c r="EYQ156" s="77"/>
      <c r="EYR156" s="77"/>
      <c r="EYS156" s="77"/>
      <c r="EYT156" s="77"/>
      <c r="EYU156" s="77"/>
      <c r="EYV156" s="77"/>
      <c r="EYW156" s="77"/>
      <c r="EYX156" s="77"/>
      <c r="EYY156" s="77"/>
      <c r="EYZ156" s="77"/>
      <c r="EZA156" s="77"/>
      <c r="EZB156" s="77"/>
      <c r="EZC156" s="77"/>
      <c r="EZD156" s="77"/>
      <c r="EZE156" s="77"/>
      <c r="EZF156" s="77"/>
      <c r="EZG156" s="77"/>
      <c r="EZH156" s="77"/>
      <c r="EZI156" s="77"/>
      <c r="EZJ156" s="77"/>
      <c r="EZK156" s="77"/>
      <c r="EZL156" s="77"/>
      <c r="EZM156" s="77"/>
      <c r="EZN156" s="77"/>
      <c r="EZO156" s="77"/>
      <c r="EZP156" s="77"/>
      <c r="EZQ156" s="77"/>
      <c r="EZR156" s="77"/>
      <c r="EZS156" s="77"/>
      <c r="EZT156" s="77"/>
      <c r="EZU156" s="77"/>
      <c r="EZV156" s="77"/>
      <c r="EZW156" s="77"/>
      <c r="EZX156" s="77"/>
      <c r="EZY156" s="77"/>
      <c r="EZZ156" s="77"/>
      <c r="FAA156" s="77"/>
      <c r="FAB156" s="77"/>
      <c r="FAC156" s="77"/>
      <c r="FAD156" s="77"/>
      <c r="FAE156" s="77"/>
      <c r="FAF156" s="77"/>
      <c r="FAG156" s="77"/>
      <c r="FAH156" s="77"/>
      <c r="FAI156" s="77"/>
      <c r="FAJ156" s="77"/>
      <c r="FAK156" s="77"/>
      <c r="FAL156" s="77"/>
      <c r="FAM156" s="77"/>
      <c r="FAN156" s="77"/>
      <c r="FAO156" s="77"/>
      <c r="FAP156" s="77"/>
      <c r="FAQ156" s="77"/>
      <c r="FAR156" s="77"/>
      <c r="FAS156" s="77"/>
      <c r="FAT156" s="77"/>
      <c r="FAU156" s="77"/>
      <c r="FAV156" s="77"/>
      <c r="FAW156" s="77"/>
      <c r="FAX156" s="77"/>
      <c r="FAY156" s="77"/>
      <c r="FAZ156" s="77"/>
      <c r="FBA156" s="77"/>
      <c r="FBB156" s="77"/>
      <c r="FBC156" s="77"/>
      <c r="FBD156" s="77"/>
      <c r="FBE156" s="77"/>
      <c r="FBF156" s="77"/>
      <c r="FBG156" s="77"/>
      <c r="FBH156" s="77"/>
      <c r="FBI156" s="77"/>
      <c r="FBJ156" s="77"/>
      <c r="FBK156" s="77"/>
      <c r="FBL156" s="77"/>
      <c r="FBM156" s="77"/>
      <c r="FBN156" s="77"/>
      <c r="FBO156" s="77"/>
      <c r="FBP156" s="77"/>
      <c r="FBQ156" s="77"/>
      <c r="FBR156" s="77"/>
      <c r="FBS156" s="77"/>
      <c r="FBT156" s="77"/>
      <c r="FBU156" s="77"/>
      <c r="FBV156" s="77"/>
      <c r="FBW156" s="77"/>
      <c r="FBX156" s="77"/>
      <c r="FBY156" s="77"/>
      <c r="FBZ156" s="77"/>
      <c r="FCA156" s="77"/>
      <c r="FCB156" s="77"/>
      <c r="FCC156" s="77"/>
      <c r="FCD156" s="77"/>
      <c r="FCE156" s="77"/>
      <c r="FCF156" s="77"/>
      <c r="FCG156" s="77"/>
      <c r="FCH156" s="77"/>
      <c r="FCI156" s="77"/>
      <c r="FCJ156" s="77"/>
      <c r="FCK156" s="77"/>
      <c r="FCL156" s="77"/>
      <c r="FCM156" s="77"/>
      <c r="FCN156" s="77"/>
      <c r="FCO156" s="77"/>
      <c r="FCP156" s="77"/>
      <c r="FCQ156" s="77"/>
      <c r="FCR156" s="77"/>
      <c r="FCS156" s="77"/>
      <c r="FCT156" s="77"/>
      <c r="FCU156" s="77"/>
      <c r="FCV156" s="77"/>
      <c r="FCW156" s="77"/>
      <c r="FCX156" s="77"/>
      <c r="FCY156" s="77"/>
      <c r="FCZ156" s="77"/>
      <c r="FDA156" s="77"/>
      <c r="FDB156" s="77"/>
      <c r="FDC156" s="77"/>
      <c r="FDD156" s="77"/>
      <c r="FDE156" s="77"/>
      <c r="FDF156" s="77"/>
      <c r="FDG156" s="77"/>
      <c r="FDH156" s="77"/>
      <c r="FDI156" s="77"/>
      <c r="FDJ156" s="77"/>
      <c r="FDK156" s="77"/>
      <c r="FDL156" s="77"/>
      <c r="FDM156" s="77"/>
      <c r="FDN156" s="77"/>
      <c r="FDO156" s="77"/>
      <c r="FDP156" s="77"/>
      <c r="FDQ156" s="77"/>
      <c r="FDR156" s="77"/>
      <c r="FDS156" s="77"/>
      <c r="FDT156" s="77"/>
      <c r="FDU156" s="77"/>
      <c r="FDV156" s="77"/>
      <c r="FDW156" s="77"/>
      <c r="FDX156" s="77"/>
      <c r="FDY156" s="77"/>
      <c r="FDZ156" s="77"/>
      <c r="FEA156" s="77"/>
      <c r="FEB156" s="77"/>
      <c r="FEC156" s="77"/>
      <c r="FED156" s="77"/>
      <c r="FEE156" s="77"/>
      <c r="FEF156" s="77"/>
      <c r="FEG156" s="77"/>
      <c r="FEH156" s="77"/>
      <c r="FEI156" s="77"/>
      <c r="FEJ156" s="77"/>
      <c r="FEK156" s="77"/>
      <c r="FEL156" s="77"/>
      <c r="FEM156" s="77"/>
      <c r="FEN156" s="77"/>
      <c r="FEO156" s="77"/>
      <c r="FEP156" s="77"/>
      <c r="FEQ156" s="77"/>
      <c r="FER156" s="77"/>
      <c r="FES156" s="77"/>
      <c r="FET156" s="77"/>
      <c r="FEU156" s="77"/>
      <c r="FEV156" s="77"/>
      <c r="FEW156" s="77"/>
      <c r="FEX156" s="77"/>
      <c r="FEY156" s="77"/>
      <c r="FEZ156" s="77"/>
      <c r="FFA156" s="77"/>
      <c r="FFB156" s="77"/>
      <c r="FFC156" s="77"/>
      <c r="FFD156" s="77"/>
      <c r="FFE156" s="77"/>
      <c r="FFF156" s="77"/>
      <c r="FFG156" s="77"/>
      <c r="FFH156" s="77"/>
      <c r="FFI156" s="77"/>
      <c r="FFJ156" s="77"/>
      <c r="FFK156" s="77"/>
      <c r="FFL156" s="77"/>
      <c r="FFM156" s="77"/>
      <c r="FFN156" s="77"/>
      <c r="FFO156" s="77"/>
      <c r="FFP156" s="77"/>
      <c r="FFQ156" s="77"/>
      <c r="FFR156" s="77"/>
      <c r="FFS156" s="77"/>
      <c r="FFT156" s="77"/>
      <c r="FFU156" s="77"/>
      <c r="FFV156" s="77"/>
      <c r="FFW156" s="77"/>
      <c r="FFX156" s="77"/>
      <c r="FFY156" s="77"/>
      <c r="FFZ156" s="77"/>
      <c r="FGA156" s="77"/>
      <c r="FGB156" s="77"/>
      <c r="FGC156" s="77"/>
      <c r="FGD156" s="77"/>
      <c r="FGE156" s="77"/>
      <c r="FGF156" s="77"/>
      <c r="FGG156" s="77"/>
      <c r="FGH156" s="77"/>
      <c r="FGI156" s="77"/>
      <c r="FGJ156" s="77"/>
      <c r="FGK156" s="77"/>
      <c r="FGL156" s="77"/>
      <c r="FGM156" s="77"/>
      <c r="FGN156" s="77"/>
      <c r="FGO156" s="77"/>
      <c r="FGP156" s="77"/>
      <c r="FGQ156" s="77"/>
      <c r="FGR156" s="77"/>
      <c r="FGS156" s="77"/>
      <c r="FGT156" s="77"/>
      <c r="FGU156" s="77"/>
      <c r="FGV156" s="77"/>
      <c r="FGW156" s="77"/>
      <c r="FGX156" s="77"/>
      <c r="FGY156" s="77"/>
      <c r="FGZ156" s="77"/>
      <c r="FHA156" s="77"/>
      <c r="FHB156" s="77"/>
      <c r="FHC156" s="77"/>
      <c r="FHD156" s="77"/>
      <c r="FHE156" s="77"/>
      <c r="FHF156" s="77"/>
      <c r="FHG156" s="77"/>
      <c r="FHH156" s="77"/>
      <c r="FHI156" s="77"/>
      <c r="FHJ156" s="77"/>
      <c r="FHK156" s="77"/>
      <c r="FHL156" s="77"/>
      <c r="FHM156" s="77"/>
      <c r="FHN156" s="77"/>
      <c r="FHO156" s="77"/>
      <c r="FHP156" s="77"/>
      <c r="FHQ156" s="77"/>
      <c r="FHR156" s="77"/>
      <c r="FHS156" s="77"/>
      <c r="FHT156" s="77"/>
      <c r="FHU156" s="77"/>
      <c r="FHV156" s="77"/>
      <c r="FHW156" s="77"/>
      <c r="FHX156" s="77"/>
      <c r="FHY156" s="77"/>
      <c r="FHZ156" s="77"/>
      <c r="FIA156" s="77"/>
      <c r="FIB156" s="77"/>
      <c r="FIC156" s="77"/>
      <c r="FID156" s="77"/>
      <c r="FIE156" s="77"/>
      <c r="FIF156" s="77"/>
      <c r="FIG156" s="77"/>
      <c r="FIH156" s="77"/>
      <c r="FII156" s="77"/>
      <c r="FIJ156" s="77"/>
      <c r="FIK156" s="77"/>
      <c r="FIL156" s="77"/>
      <c r="FIM156" s="77"/>
      <c r="FIN156" s="77"/>
      <c r="FIO156" s="77"/>
      <c r="FIP156" s="77"/>
      <c r="FIQ156" s="77"/>
      <c r="FIR156" s="77"/>
      <c r="FIS156" s="77"/>
      <c r="FIT156" s="77"/>
      <c r="FIU156" s="77"/>
      <c r="FIV156" s="77"/>
      <c r="FIW156" s="77"/>
      <c r="FIX156" s="77"/>
      <c r="FIY156" s="77"/>
      <c r="FIZ156" s="77"/>
      <c r="FJA156" s="77"/>
      <c r="FJB156" s="77"/>
      <c r="FJC156" s="77"/>
      <c r="FJD156" s="77"/>
      <c r="FJE156" s="77"/>
      <c r="FJF156" s="77"/>
      <c r="FJG156" s="77"/>
      <c r="FJH156" s="77"/>
      <c r="FJI156" s="77"/>
      <c r="FJJ156" s="77"/>
      <c r="FJK156" s="77"/>
      <c r="FJL156" s="77"/>
      <c r="FJM156" s="77"/>
      <c r="FJN156" s="77"/>
      <c r="FJO156" s="77"/>
      <c r="FJP156" s="77"/>
      <c r="FJQ156" s="77"/>
      <c r="FJR156" s="77"/>
      <c r="FJS156" s="77"/>
      <c r="FJT156" s="77"/>
      <c r="FJU156" s="77"/>
      <c r="FJV156" s="77"/>
      <c r="FJW156" s="77"/>
      <c r="FJX156" s="77"/>
      <c r="FJY156" s="77"/>
      <c r="FJZ156" s="77"/>
      <c r="FKA156" s="77"/>
      <c r="FKB156" s="77"/>
      <c r="FKC156" s="77"/>
      <c r="FKD156" s="77"/>
      <c r="FKE156" s="77"/>
      <c r="FKF156" s="77"/>
      <c r="FKG156" s="77"/>
      <c r="FKH156" s="77"/>
      <c r="FKI156" s="77"/>
      <c r="FKJ156" s="77"/>
      <c r="FKK156" s="77"/>
      <c r="FKL156" s="77"/>
      <c r="FKM156" s="77"/>
      <c r="FKN156" s="77"/>
      <c r="FKO156" s="77"/>
      <c r="FKP156" s="77"/>
      <c r="FKQ156" s="77"/>
      <c r="FKR156" s="77"/>
      <c r="FKS156" s="77"/>
      <c r="FKT156" s="77"/>
      <c r="FKU156" s="77"/>
      <c r="FKV156" s="77"/>
      <c r="FKW156" s="77"/>
      <c r="FKX156" s="77"/>
      <c r="FKY156" s="77"/>
      <c r="FKZ156" s="77"/>
      <c r="FLA156" s="77"/>
      <c r="FLB156" s="77"/>
      <c r="FLC156" s="77"/>
      <c r="FLD156" s="77"/>
      <c r="FLE156" s="77"/>
      <c r="FLF156" s="77"/>
      <c r="FLG156" s="77"/>
      <c r="FLH156" s="77"/>
      <c r="FLI156" s="77"/>
      <c r="FLJ156" s="77"/>
      <c r="FLK156" s="77"/>
      <c r="FLL156" s="77"/>
      <c r="FLM156" s="77"/>
      <c r="FLN156" s="77"/>
      <c r="FLO156" s="77"/>
      <c r="FLP156" s="77"/>
      <c r="FLQ156" s="77"/>
      <c r="FLR156" s="77"/>
      <c r="FLS156" s="77"/>
      <c r="FLT156" s="77"/>
      <c r="FLU156" s="77"/>
      <c r="FLV156" s="77"/>
      <c r="FLW156" s="77"/>
      <c r="FLX156" s="77"/>
      <c r="FLY156" s="77"/>
      <c r="FLZ156" s="77"/>
      <c r="FMA156" s="77"/>
      <c r="FMB156" s="77"/>
      <c r="FMC156" s="77"/>
      <c r="FMD156" s="77"/>
      <c r="FME156" s="77"/>
      <c r="FMF156" s="77"/>
      <c r="FMG156" s="77"/>
      <c r="FMH156" s="77"/>
      <c r="FMI156" s="77"/>
      <c r="FMJ156" s="77"/>
      <c r="FMK156" s="77"/>
      <c r="FML156" s="77"/>
      <c r="FMM156" s="77"/>
      <c r="FMN156" s="77"/>
      <c r="FMO156" s="77"/>
      <c r="FMP156" s="77"/>
      <c r="FMQ156" s="77"/>
      <c r="FMR156" s="77"/>
      <c r="FMS156" s="77"/>
      <c r="FMT156" s="77"/>
      <c r="FMU156" s="77"/>
      <c r="FMV156" s="77"/>
      <c r="FMW156" s="77"/>
      <c r="FMX156" s="77"/>
      <c r="FMY156" s="77"/>
      <c r="FMZ156" s="77"/>
      <c r="FNA156" s="77"/>
      <c r="FNB156" s="77"/>
      <c r="FNC156" s="77"/>
      <c r="FND156" s="77"/>
      <c r="FNE156" s="77"/>
      <c r="FNF156" s="77"/>
      <c r="FNG156" s="77"/>
      <c r="FNH156" s="77"/>
      <c r="FNI156" s="77"/>
      <c r="FNJ156" s="77"/>
      <c r="FNK156" s="77"/>
      <c r="FNL156" s="77"/>
      <c r="FNM156" s="77"/>
      <c r="FNN156" s="77"/>
      <c r="FNO156" s="77"/>
      <c r="FNP156" s="77"/>
      <c r="FNQ156" s="77"/>
      <c r="FNR156" s="77"/>
      <c r="FNS156" s="77"/>
      <c r="FNT156" s="77"/>
      <c r="FNU156" s="77"/>
      <c r="FNV156" s="77"/>
      <c r="FNW156" s="77"/>
      <c r="FNX156" s="77"/>
      <c r="FNY156" s="77"/>
      <c r="FNZ156" s="77"/>
      <c r="FOA156" s="77"/>
      <c r="FOB156" s="77"/>
      <c r="FOC156" s="77"/>
      <c r="FOD156" s="77"/>
      <c r="FOE156" s="77"/>
      <c r="FOF156" s="77"/>
      <c r="FOG156" s="77"/>
      <c r="FOH156" s="77"/>
      <c r="FOI156" s="77"/>
      <c r="FOJ156" s="77"/>
      <c r="FOK156" s="77"/>
      <c r="FOL156" s="77"/>
      <c r="FOM156" s="77"/>
      <c r="FON156" s="77"/>
      <c r="FOO156" s="77"/>
      <c r="FOP156" s="77"/>
      <c r="FOQ156" s="77"/>
      <c r="FOR156" s="77"/>
      <c r="FOS156" s="77"/>
      <c r="FOT156" s="77"/>
      <c r="FOU156" s="77"/>
      <c r="FOV156" s="77"/>
      <c r="FOW156" s="77"/>
      <c r="FOX156" s="77"/>
      <c r="FOY156" s="77"/>
      <c r="FOZ156" s="77"/>
      <c r="FPA156" s="77"/>
      <c r="FPB156" s="77"/>
      <c r="FPC156" s="77"/>
      <c r="FPD156" s="77"/>
      <c r="FPE156" s="77"/>
      <c r="FPF156" s="77"/>
      <c r="FPG156" s="77"/>
      <c r="FPH156" s="77"/>
      <c r="FPI156" s="77"/>
      <c r="FPJ156" s="77"/>
      <c r="FPK156" s="77"/>
      <c r="FPL156" s="77"/>
      <c r="FPM156" s="77"/>
      <c r="FPN156" s="77"/>
      <c r="FPO156" s="77"/>
      <c r="FPP156" s="77"/>
      <c r="FPQ156" s="77"/>
      <c r="FPR156" s="77"/>
      <c r="FPS156" s="77"/>
      <c r="FPT156" s="77"/>
      <c r="FPU156" s="77"/>
      <c r="FPV156" s="77"/>
      <c r="FPW156" s="77"/>
      <c r="FPX156" s="77"/>
      <c r="FPY156" s="77"/>
      <c r="FPZ156" s="77"/>
      <c r="FQA156" s="77"/>
      <c r="FQB156" s="77"/>
      <c r="FQC156" s="77"/>
      <c r="FQD156" s="77"/>
      <c r="FQE156" s="77"/>
      <c r="FQF156" s="77"/>
      <c r="FQG156" s="77"/>
      <c r="FQH156" s="77"/>
      <c r="FQI156" s="77"/>
      <c r="FQJ156" s="77"/>
      <c r="FQK156" s="77"/>
      <c r="FQL156" s="77"/>
      <c r="FQM156" s="77"/>
      <c r="FQN156" s="77"/>
      <c r="FQO156" s="77"/>
      <c r="FQP156" s="77"/>
      <c r="FQQ156" s="77"/>
      <c r="FQR156" s="77"/>
      <c r="FQS156" s="77"/>
      <c r="FQT156" s="77"/>
      <c r="FQU156" s="77"/>
      <c r="FQV156" s="77"/>
      <c r="FQW156" s="77"/>
      <c r="FQX156" s="77"/>
      <c r="FQY156" s="77"/>
      <c r="FQZ156" s="77"/>
      <c r="FRA156" s="77"/>
      <c r="FRB156" s="77"/>
      <c r="FRC156" s="77"/>
      <c r="FRD156" s="77"/>
      <c r="FRE156" s="77"/>
      <c r="FRF156" s="77"/>
      <c r="FRG156" s="77"/>
      <c r="FRH156" s="77"/>
      <c r="FRI156" s="77"/>
      <c r="FRJ156" s="77"/>
      <c r="FRK156" s="77"/>
      <c r="FRL156" s="77"/>
      <c r="FRM156" s="77"/>
      <c r="FRN156" s="77"/>
      <c r="FRO156" s="77"/>
      <c r="FRP156" s="77"/>
      <c r="FRQ156" s="77"/>
      <c r="FRR156" s="77"/>
      <c r="FRS156" s="77"/>
      <c r="FRT156" s="77"/>
      <c r="FRU156" s="77"/>
      <c r="FRV156" s="77"/>
      <c r="FRW156" s="77"/>
      <c r="FRX156" s="77"/>
      <c r="FRY156" s="77"/>
      <c r="FRZ156" s="77"/>
      <c r="FSA156" s="77"/>
      <c r="FSB156" s="77"/>
      <c r="FSC156" s="77"/>
      <c r="FSD156" s="77"/>
      <c r="FSE156" s="77"/>
      <c r="FSF156" s="77"/>
      <c r="FSG156" s="77"/>
      <c r="FSH156" s="77"/>
      <c r="FSI156" s="77"/>
      <c r="FSJ156" s="77"/>
      <c r="FSK156" s="77"/>
      <c r="FSL156" s="77"/>
      <c r="FSM156" s="77"/>
      <c r="FSN156" s="77"/>
      <c r="FSO156" s="77"/>
      <c r="FSP156" s="77"/>
      <c r="FSQ156" s="77"/>
      <c r="FSR156" s="77"/>
      <c r="FSS156" s="77"/>
      <c r="FST156" s="77"/>
      <c r="FSU156" s="77"/>
      <c r="FSV156" s="77"/>
      <c r="FSW156" s="77"/>
      <c r="FSX156" s="77"/>
      <c r="FSY156" s="77"/>
      <c r="FSZ156" s="77"/>
      <c r="FTA156" s="77"/>
      <c r="FTB156" s="77"/>
      <c r="FTC156" s="77"/>
      <c r="FTD156" s="77"/>
      <c r="FTE156" s="77"/>
      <c r="FTF156" s="77"/>
      <c r="FTG156" s="77"/>
      <c r="FTH156" s="77"/>
      <c r="FTI156" s="77"/>
      <c r="FTJ156" s="77"/>
      <c r="FTK156" s="77"/>
      <c r="FTL156" s="77"/>
      <c r="FTM156" s="77"/>
      <c r="FTN156" s="77"/>
      <c r="FTO156" s="77"/>
      <c r="FTP156" s="77"/>
      <c r="FTQ156" s="77"/>
      <c r="FTR156" s="77"/>
      <c r="FTS156" s="77"/>
      <c r="FTT156" s="77"/>
      <c r="FTU156" s="77"/>
      <c r="FTV156" s="77"/>
      <c r="FTW156" s="77"/>
      <c r="FTX156" s="77"/>
      <c r="FTY156" s="77"/>
      <c r="FTZ156" s="77"/>
      <c r="FUA156" s="77"/>
      <c r="FUB156" s="77"/>
      <c r="FUC156" s="77"/>
      <c r="FUD156" s="77"/>
      <c r="FUE156" s="77"/>
      <c r="FUF156" s="77"/>
      <c r="FUG156" s="77"/>
      <c r="FUH156" s="77"/>
      <c r="FUI156" s="77"/>
      <c r="FUJ156" s="77"/>
      <c r="FUK156" s="77"/>
      <c r="FUL156" s="77"/>
      <c r="FUM156" s="77"/>
      <c r="FUN156" s="77"/>
      <c r="FUO156" s="77"/>
      <c r="FUP156" s="77"/>
      <c r="FUQ156" s="77"/>
      <c r="FUR156" s="77"/>
      <c r="FUS156" s="77"/>
      <c r="FUT156" s="77"/>
      <c r="FUU156" s="77"/>
      <c r="FUV156" s="77"/>
      <c r="FUW156" s="77"/>
      <c r="FUX156" s="77"/>
      <c r="FUY156" s="77"/>
      <c r="FUZ156" s="77"/>
      <c r="FVA156" s="77"/>
      <c r="FVB156" s="77"/>
      <c r="FVC156" s="77"/>
      <c r="FVD156" s="77"/>
      <c r="FVE156" s="77"/>
      <c r="FVF156" s="77"/>
      <c r="FVG156" s="77"/>
      <c r="FVH156" s="77"/>
      <c r="FVI156" s="77"/>
      <c r="FVJ156" s="77"/>
      <c r="FVK156" s="77"/>
      <c r="FVL156" s="77"/>
      <c r="FVM156" s="77"/>
      <c r="FVN156" s="77"/>
      <c r="FVO156" s="77"/>
      <c r="FVP156" s="77"/>
      <c r="FVQ156" s="77"/>
      <c r="FVR156" s="77"/>
      <c r="FVS156" s="77"/>
      <c r="FVT156" s="77"/>
      <c r="FVU156" s="77"/>
      <c r="FVV156" s="77"/>
      <c r="FVW156" s="77"/>
      <c r="FVX156" s="77"/>
      <c r="FVY156" s="77"/>
      <c r="FVZ156" s="77"/>
      <c r="FWA156" s="77"/>
      <c r="FWB156" s="77"/>
      <c r="FWC156" s="77"/>
      <c r="FWD156" s="77"/>
      <c r="FWE156" s="77"/>
      <c r="FWF156" s="77"/>
      <c r="FWG156" s="77"/>
      <c r="FWH156" s="77"/>
      <c r="FWI156" s="77"/>
      <c r="FWJ156" s="77"/>
      <c r="FWK156" s="77"/>
      <c r="FWL156" s="77"/>
      <c r="FWM156" s="77"/>
      <c r="FWN156" s="77"/>
      <c r="FWO156" s="77"/>
      <c r="FWP156" s="77"/>
      <c r="FWQ156" s="77"/>
      <c r="FWR156" s="77"/>
      <c r="FWS156" s="77"/>
      <c r="FWT156" s="77"/>
      <c r="FWU156" s="77"/>
      <c r="FWV156" s="77"/>
      <c r="FWW156" s="77"/>
      <c r="FWX156" s="77"/>
      <c r="FWY156" s="77"/>
      <c r="FWZ156" s="77"/>
      <c r="FXA156" s="77"/>
      <c r="FXB156" s="77"/>
      <c r="FXC156" s="77"/>
      <c r="FXD156" s="77"/>
      <c r="FXE156" s="77"/>
      <c r="FXF156" s="77"/>
      <c r="FXG156" s="77"/>
      <c r="FXH156" s="77"/>
      <c r="FXI156" s="77"/>
      <c r="FXJ156" s="77"/>
      <c r="FXK156" s="77"/>
      <c r="FXL156" s="77"/>
      <c r="FXM156" s="77"/>
      <c r="FXN156" s="77"/>
      <c r="FXO156" s="77"/>
      <c r="FXP156" s="77"/>
      <c r="FXQ156" s="77"/>
      <c r="FXR156" s="77"/>
      <c r="FXS156" s="77"/>
      <c r="FXT156" s="77"/>
      <c r="FXU156" s="77"/>
      <c r="FXV156" s="77"/>
      <c r="FXW156" s="77"/>
      <c r="FXX156" s="77"/>
      <c r="FXY156" s="77"/>
      <c r="FXZ156" s="77"/>
      <c r="FYA156" s="77"/>
      <c r="FYB156" s="77"/>
      <c r="FYC156" s="77"/>
      <c r="FYD156" s="77"/>
      <c r="FYE156" s="77"/>
      <c r="FYF156" s="77"/>
      <c r="FYG156" s="77"/>
      <c r="FYH156" s="77"/>
      <c r="FYI156" s="77"/>
      <c r="FYJ156" s="77"/>
      <c r="FYK156" s="77"/>
      <c r="FYL156" s="77"/>
      <c r="FYM156" s="77"/>
      <c r="FYN156" s="77"/>
      <c r="FYO156" s="77"/>
      <c r="FYP156" s="77"/>
      <c r="FYQ156" s="77"/>
      <c r="FYR156" s="77"/>
      <c r="FYS156" s="77"/>
      <c r="FYT156" s="77"/>
      <c r="FYU156" s="77"/>
      <c r="FYV156" s="77"/>
      <c r="FYW156" s="77"/>
      <c r="FYX156" s="77"/>
      <c r="FYY156" s="77"/>
      <c r="FYZ156" s="77"/>
      <c r="FZA156" s="77"/>
      <c r="FZB156" s="77"/>
      <c r="FZC156" s="77"/>
      <c r="FZD156" s="77"/>
      <c r="FZE156" s="77"/>
      <c r="FZF156" s="77"/>
      <c r="FZG156" s="77"/>
      <c r="FZH156" s="77"/>
      <c r="FZI156" s="77"/>
      <c r="FZJ156" s="77"/>
      <c r="FZK156" s="77"/>
      <c r="FZL156" s="77"/>
      <c r="FZM156" s="77"/>
      <c r="FZN156" s="77"/>
      <c r="FZO156" s="77"/>
      <c r="FZP156" s="77"/>
      <c r="FZQ156" s="77"/>
      <c r="FZR156" s="77"/>
      <c r="FZS156" s="77"/>
      <c r="FZT156" s="77"/>
      <c r="FZU156" s="77"/>
      <c r="FZV156" s="77"/>
      <c r="FZW156" s="77"/>
      <c r="FZX156" s="77"/>
      <c r="FZY156" s="77"/>
      <c r="FZZ156" s="77"/>
      <c r="GAA156" s="77"/>
      <c r="GAB156" s="77"/>
      <c r="GAC156" s="77"/>
      <c r="GAD156" s="77"/>
      <c r="GAE156" s="77"/>
      <c r="GAF156" s="77"/>
      <c r="GAG156" s="77"/>
      <c r="GAH156" s="77"/>
      <c r="GAI156" s="77"/>
      <c r="GAJ156" s="77"/>
      <c r="GAK156" s="77"/>
      <c r="GAL156" s="77"/>
      <c r="GAM156" s="77"/>
      <c r="GAN156" s="77"/>
      <c r="GAO156" s="77"/>
      <c r="GAP156" s="77"/>
      <c r="GAQ156" s="77"/>
      <c r="GAR156" s="77"/>
      <c r="GAS156" s="77"/>
      <c r="GAT156" s="77"/>
      <c r="GAU156" s="77"/>
      <c r="GAV156" s="77"/>
      <c r="GAW156" s="77"/>
      <c r="GAX156" s="77"/>
      <c r="GAY156" s="77"/>
      <c r="GAZ156" s="77"/>
      <c r="GBA156" s="77"/>
      <c r="GBB156" s="77"/>
      <c r="GBC156" s="77"/>
      <c r="GBD156" s="77"/>
      <c r="GBE156" s="77"/>
      <c r="GBF156" s="77"/>
      <c r="GBG156" s="77"/>
      <c r="GBH156" s="77"/>
      <c r="GBI156" s="77"/>
      <c r="GBJ156" s="77"/>
      <c r="GBK156" s="77"/>
      <c r="GBL156" s="77"/>
      <c r="GBM156" s="77"/>
      <c r="GBN156" s="77"/>
      <c r="GBO156" s="77"/>
      <c r="GBP156" s="77"/>
      <c r="GBQ156" s="77"/>
      <c r="GBR156" s="77"/>
      <c r="GBS156" s="77"/>
      <c r="GBT156" s="77"/>
      <c r="GBU156" s="77"/>
      <c r="GBV156" s="77"/>
      <c r="GBW156" s="77"/>
      <c r="GBX156" s="77"/>
      <c r="GBY156" s="77"/>
      <c r="GBZ156" s="77"/>
      <c r="GCA156" s="77"/>
      <c r="GCB156" s="77"/>
      <c r="GCC156" s="77"/>
      <c r="GCD156" s="77"/>
      <c r="GCE156" s="77"/>
      <c r="GCF156" s="77"/>
      <c r="GCG156" s="77"/>
      <c r="GCH156" s="77"/>
      <c r="GCI156" s="77"/>
      <c r="GCJ156" s="77"/>
      <c r="GCK156" s="77"/>
      <c r="GCL156" s="77"/>
      <c r="GCM156" s="77"/>
      <c r="GCN156" s="77"/>
      <c r="GCO156" s="77"/>
      <c r="GCP156" s="77"/>
      <c r="GCQ156" s="77"/>
      <c r="GCR156" s="77"/>
      <c r="GCS156" s="77"/>
      <c r="GCT156" s="77"/>
      <c r="GCU156" s="77"/>
      <c r="GCV156" s="77"/>
      <c r="GCW156" s="77"/>
      <c r="GCX156" s="77"/>
      <c r="GCY156" s="77"/>
      <c r="GCZ156" s="77"/>
      <c r="GDA156" s="77"/>
      <c r="GDB156" s="77"/>
      <c r="GDC156" s="77"/>
      <c r="GDD156" s="77"/>
      <c r="GDE156" s="77"/>
      <c r="GDF156" s="77"/>
      <c r="GDG156" s="77"/>
      <c r="GDH156" s="77"/>
      <c r="GDI156" s="77"/>
      <c r="GDJ156" s="77"/>
      <c r="GDK156" s="77"/>
      <c r="GDL156" s="77"/>
      <c r="GDM156" s="77"/>
      <c r="GDN156" s="77"/>
      <c r="GDO156" s="77"/>
      <c r="GDP156" s="77"/>
      <c r="GDQ156" s="77"/>
      <c r="GDR156" s="77"/>
      <c r="GDS156" s="77"/>
      <c r="GDT156" s="77"/>
      <c r="GDU156" s="77"/>
      <c r="GDV156" s="77"/>
      <c r="GDW156" s="77"/>
      <c r="GDX156" s="77"/>
      <c r="GDY156" s="77"/>
      <c r="GDZ156" s="77"/>
      <c r="GEA156" s="77"/>
      <c r="GEB156" s="77"/>
      <c r="GEC156" s="77"/>
      <c r="GED156" s="77"/>
      <c r="GEE156" s="77"/>
      <c r="GEF156" s="77"/>
      <c r="GEG156" s="77"/>
      <c r="GEH156" s="77"/>
      <c r="GEI156" s="77"/>
      <c r="GEJ156" s="77"/>
      <c r="GEK156" s="77"/>
      <c r="GEL156" s="77"/>
      <c r="GEM156" s="77"/>
      <c r="GEN156" s="77"/>
      <c r="GEO156" s="77"/>
      <c r="GEP156" s="77"/>
      <c r="GEQ156" s="77"/>
      <c r="GER156" s="77"/>
      <c r="GES156" s="77"/>
      <c r="GET156" s="77"/>
      <c r="GEU156" s="77"/>
      <c r="GEV156" s="77"/>
      <c r="GEW156" s="77"/>
      <c r="GEX156" s="77"/>
      <c r="GEY156" s="77"/>
      <c r="GEZ156" s="77"/>
      <c r="GFA156" s="77"/>
      <c r="GFB156" s="77"/>
      <c r="GFC156" s="77"/>
      <c r="GFD156" s="77"/>
      <c r="GFE156" s="77"/>
      <c r="GFF156" s="77"/>
      <c r="GFG156" s="77"/>
      <c r="GFH156" s="77"/>
      <c r="GFI156" s="77"/>
      <c r="GFJ156" s="77"/>
      <c r="GFK156" s="77"/>
      <c r="GFL156" s="77"/>
      <c r="GFM156" s="77"/>
      <c r="GFN156" s="77"/>
      <c r="GFO156" s="77"/>
      <c r="GFP156" s="77"/>
      <c r="GFQ156" s="77"/>
      <c r="GFR156" s="77"/>
      <c r="GFS156" s="77"/>
      <c r="GFT156" s="77"/>
      <c r="GFU156" s="77"/>
      <c r="GFV156" s="77"/>
      <c r="GFW156" s="77"/>
      <c r="GFX156" s="77"/>
      <c r="GFY156" s="77"/>
      <c r="GFZ156" s="77"/>
      <c r="GGA156" s="77"/>
      <c r="GGB156" s="77"/>
      <c r="GGC156" s="77"/>
      <c r="GGD156" s="77"/>
      <c r="GGE156" s="77"/>
      <c r="GGF156" s="77"/>
      <c r="GGG156" s="77"/>
      <c r="GGH156" s="77"/>
      <c r="GGI156" s="77"/>
      <c r="GGJ156" s="77"/>
      <c r="GGK156" s="77"/>
      <c r="GGL156" s="77"/>
      <c r="GGM156" s="77"/>
      <c r="GGN156" s="77"/>
      <c r="GGO156" s="77"/>
      <c r="GGP156" s="77"/>
      <c r="GGQ156" s="77"/>
      <c r="GGR156" s="77"/>
      <c r="GGS156" s="77"/>
      <c r="GGT156" s="77"/>
      <c r="GGU156" s="77"/>
      <c r="GGV156" s="77"/>
      <c r="GGW156" s="77"/>
      <c r="GGX156" s="77"/>
      <c r="GGY156" s="77"/>
      <c r="GGZ156" s="77"/>
      <c r="GHA156" s="77"/>
      <c r="GHB156" s="77"/>
      <c r="GHC156" s="77"/>
      <c r="GHD156" s="77"/>
      <c r="GHE156" s="77"/>
      <c r="GHF156" s="77"/>
      <c r="GHG156" s="77"/>
      <c r="GHH156" s="77"/>
      <c r="GHI156" s="77"/>
      <c r="GHJ156" s="77"/>
      <c r="GHK156" s="77"/>
      <c r="GHL156" s="77"/>
      <c r="GHM156" s="77"/>
      <c r="GHN156" s="77"/>
      <c r="GHO156" s="77"/>
      <c r="GHP156" s="77"/>
      <c r="GHQ156" s="77"/>
      <c r="GHR156" s="77"/>
      <c r="GHS156" s="77"/>
      <c r="GHT156" s="77"/>
      <c r="GHU156" s="77"/>
      <c r="GHV156" s="77"/>
      <c r="GHW156" s="77"/>
      <c r="GHX156" s="77"/>
      <c r="GHY156" s="77"/>
      <c r="GHZ156" s="77"/>
      <c r="GIA156" s="77"/>
      <c r="GIB156" s="77"/>
      <c r="GIC156" s="77"/>
      <c r="GID156" s="77"/>
      <c r="GIE156" s="77"/>
      <c r="GIF156" s="77"/>
      <c r="GIG156" s="77"/>
      <c r="GIH156" s="77"/>
      <c r="GII156" s="77"/>
      <c r="GIJ156" s="77"/>
      <c r="GIK156" s="77"/>
      <c r="GIL156" s="77"/>
      <c r="GIM156" s="77"/>
      <c r="GIN156" s="77"/>
      <c r="GIO156" s="77"/>
      <c r="GIP156" s="77"/>
      <c r="GIQ156" s="77"/>
      <c r="GIR156" s="77"/>
      <c r="GIS156" s="77"/>
      <c r="GIT156" s="77"/>
      <c r="GIU156" s="77"/>
      <c r="GIV156" s="77"/>
      <c r="GIW156" s="77"/>
      <c r="GIX156" s="77"/>
      <c r="GIY156" s="77"/>
      <c r="GIZ156" s="77"/>
      <c r="GJA156" s="77"/>
      <c r="GJB156" s="77"/>
      <c r="GJC156" s="77"/>
      <c r="GJD156" s="77"/>
      <c r="GJE156" s="77"/>
      <c r="GJF156" s="77"/>
      <c r="GJG156" s="77"/>
      <c r="GJH156" s="77"/>
      <c r="GJI156" s="77"/>
      <c r="GJJ156" s="77"/>
      <c r="GJK156" s="77"/>
      <c r="GJL156" s="77"/>
      <c r="GJM156" s="77"/>
      <c r="GJN156" s="77"/>
      <c r="GJO156" s="77"/>
      <c r="GJP156" s="77"/>
      <c r="GJQ156" s="77"/>
      <c r="GJR156" s="77"/>
      <c r="GJS156" s="77"/>
      <c r="GJT156" s="77"/>
      <c r="GJU156" s="77"/>
      <c r="GJV156" s="77"/>
      <c r="GJW156" s="77"/>
      <c r="GJX156" s="77"/>
      <c r="GJY156" s="77"/>
      <c r="GJZ156" s="77"/>
      <c r="GKA156" s="77"/>
      <c r="GKB156" s="77"/>
      <c r="GKC156" s="77"/>
      <c r="GKD156" s="77"/>
      <c r="GKE156" s="77"/>
      <c r="GKF156" s="77"/>
      <c r="GKG156" s="77"/>
      <c r="GKH156" s="77"/>
      <c r="GKI156" s="77"/>
      <c r="GKJ156" s="77"/>
      <c r="GKK156" s="77"/>
      <c r="GKL156" s="77"/>
      <c r="GKM156" s="77"/>
      <c r="GKN156" s="77"/>
      <c r="GKO156" s="77"/>
      <c r="GKP156" s="77"/>
      <c r="GKQ156" s="77"/>
      <c r="GKR156" s="77"/>
      <c r="GKS156" s="77"/>
      <c r="GKT156" s="77"/>
      <c r="GKU156" s="77"/>
      <c r="GKV156" s="77"/>
      <c r="GKW156" s="77"/>
      <c r="GKX156" s="77"/>
      <c r="GKY156" s="77"/>
      <c r="GKZ156" s="77"/>
      <c r="GLA156" s="77"/>
      <c r="GLB156" s="77"/>
      <c r="GLC156" s="77"/>
      <c r="GLD156" s="77"/>
      <c r="GLE156" s="77"/>
      <c r="GLF156" s="77"/>
      <c r="GLG156" s="77"/>
      <c r="GLH156" s="77"/>
      <c r="GLI156" s="77"/>
      <c r="GLJ156" s="77"/>
      <c r="GLK156" s="77"/>
      <c r="GLL156" s="77"/>
      <c r="GLM156" s="77"/>
      <c r="GLN156" s="77"/>
      <c r="GLO156" s="77"/>
      <c r="GLP156" s="77"/>
      <c r="GLQ156" s="77"/>
      <c r="GLR156" s="77"/>
      <c r="GLS156" s="77"/>
      <c r="GLT156" s="77"/>
      <c r="GLU156" s="77"/>
      <c r="GLV156" s="77"/>
      <c r="GLW156" s="77"/>
      <c r="GLX156" s="77"/>
      <c r="GLY156" s="77"/>
      <c r="GLZ156" s="77"/>
      <c r="GMA156" s="77"/>
      <c r="GMB156" s="77"/>
      <c r="GMC156" s="77"/>
      <c r="GMD156" s="77"/>
      <c r="GME156" s="77"/>
      <c r="GMF156" s="77"/>
      <c r="GMG156" s="77"/>
      <c r="GMH156" s="77"/>
      <c r="GMI156" s="77"/>
      <c r="GMJ156" s="77"/>
      <c r="GMK156" s="77"/>
      <c r="GML156" s="77"/>
      <c r="GMM156" s="77"/>
      <c r="GMN156" s="77"/>
      <c r="GMO156" s="77"/>
      <c r="GMP156" s="77"/>
      <c r="GMQ156" s="77"/>
      <c r="GMR156" s="77"/>
      <c r="GMS156" s="77"/>
      <c r="GMT156" s="77"/>
      <c r="GMU156" s="77"/>
      <c r="GMV156" s="77"/>
      <c r="GMW156" s="77"/>
      <c r="GMX156" s="77"/>
      <c r="GMY156" s="77"/>
      <c r="GMZ156" s="77"/>
      <c r="GNA156" s="77"/>
      <c r="GNB156" s="77"/>
      <c r="GNC156" s="77"/>
      <c r="GND156" s="77"/>
      <c r="GNE156" s="77"/>
      <c r="GNF156" s="77"/>
      <c r="GNG156" s="77"/>
      <c r="GNH156" s="77"/>
      <c r="GNI156" s="77"/>
      <c r="GNJ156" s="77"/>
      <c r="GNK156" s="77"/>
      <c r="GNL156" s="77"/>
      <c r="GNM156" s="77"/>
      <c r="GNN156" s="77"/>
      <c r="GNO156" s="77"/>
      <c r="GNP156" s="77"/>
      <c r="GNQ156" s="77"/>
      <c r="GNR156" s="77"/>
      <c r="GNS156" s="77"/>
      <c r="GNT156" s="77"/>
      <c r="GNU156" s="77"/>
      <c r="GNV156" s="77"/>
      <c r="GNW156" s="77"/>
      <c r="GNX156" s="77"/>
      <c r="GNY156" s="77"/>
      <c r="GNZ156" s="77"/>
      <c r="GOA156" s="77"/>
      <c r="GOB156" s="77"/>
      <c r="GOC156" s="77"/>
      <c r="GOD156" s="77"/>
      <c r="GOE156" s="77"/>
      <c r="GOF156" s="77"/>
      <c r="GOG156" s="77"/>
      <c r="GOH156" s="77"/>
      <c r="GOI156" s="77"/>
      <c r="GOJ156" s="77"/>
      <c r="GOK156" s="77"/>
      <c r="GOL156" s="77"/>
      <c r="GOM156" s="77"/>
      <c r="GON156" s="77"/>
      <c r="GOO156" s="77"/>
      <c r="GOP156" s="77"/>
      <c r="GOQ156" s="77"/>
      <c r="GOR156" s="77"/>
      <c r="GOS156" s="77"/>
      <c r="GOT156" s="77"/>
      <c r="GOU156" s="77"/>
      <c r="GOV156" s="77"/>
      <c r="GOW156" s="77"/>
      <c r="GOX156" s="77"/>
      <c r="GOY156" s="77"/>
      <c r="GOZ156" s="77"/>
      <c r="GPA156" s="77"/>
      <c r="GPB156" s="77"/>
      <c r="GPC156" s="77"/>
      <c r="GPD156" s="77"/>
      <c r="GPE156" s="77"/>
      <c r="GPF156" s="77"/>
      <c r="GPG156" s="77"/>
      <c r="GPH156" s="77"/>
      <c r="GPI156" s="77"/>
      <c r="GPJ156" s="77"/>
      <c r="GPK156" s="77"/>
      <c r="GPL156" s="77"/>
      <c r="GPM156" s="77"/>
      <c r="GPN156" s="77"/>
      <c r="GPO156" s="77"/>
      <c r="GPP156" s="77"/>
      <c r="GPQ156" s="77"/>
      <c r="GPR156" s="77"/>
      <c r="GPS156" s="77"/>
      <c r="GPT156" s="77"/>
      <c r="GPU156" s="77"/>
      <c r="GPV156" s="77"/>
      <c r="GPW156" s="77"/>
      <c r="GPX156" s="77"/>
      <c r="GPY156" s="77"/>
      <c r="GPZ156" s="77"/>
      <c r="GQA156" s="77"/>
      <c r="GQB156" s="77"/>
      <c r="GQC156" s="77"/>
      <c r="GQD156" s="77"/>
      <c r="GQE156" s="77"/>
      <c r="GQF156" s="77"/>
      <c r="GQG156" s="77"/>
      <c r="GQH156" s="77"/>
      <c r="GQI156" s="77"/>
      <c r="GQJ156" s="77"/>
      <c r="GQK156" s="77"/>
      <c r="GQL156" s="77"/>
      <c r="GQM156" s="77"/>
      <c r="GQN156" s="77"/>
      <c r="GQO156" s="77"/>
      <c r="GQP156" s="77"/>
      <c r="GQQ156" s="77"/>
      <c r="GQR156" s="77"/>
      <c r="GQS156" s="77"/>
      <c r="GQT156" s="77"/>
      <c r="GQU156" s="77"/>
      <c r="GQV156" s="77"/>
      <c r="GQW156" s="77"/>
      <c r="GQX156" s="77"/>
      <c r="GQY156" s="77"/>
      <c r="GQZ156" s="77"/>
      <c r="GRA156" s="77"/>
      <c r="GRB156" s="77"/>
      <c r="GRC156" s="77"/>
      <c r="GRD156" s="77"/>
      <c r="GRE156" s="77"/>
      <c r="GRF156" s="77"/>
      <c r="GRG156" s="77"/>
      <c r="GRH156" s="77"/>
      <c r="GRI156" s="77"/>
      <c r="GRJ156" s="77"/>
      <c r="GRK156" s="77"/>
      <c r="GRL156" s="77"/>
      <c r="GRM156" s="77"/>
      <c r="GRN156" s="77"/>
      <c r="GRO156" s="77"/>
      <c r="GRP156" s="77"/>
      <c r="GRQ156" s="77"/>
      <c r="GRR156" s="77"/>
      <c r="GRS156" s="77"/>
      <c r="GRT156" s="77"/>
      <c r="GRU156" s="77"/>
      <c r="GRV156" s="77"/>
      <c r="GRW156" s="77"/>
      <c r="GRX156" s="77"/>
      <c r="GRY156" s="77"/>
      <c r="GRZ156" s="77"/>
      <c r="GSA156" s="77"/>
      <c r="GSB156" s="77"/>
      <c r="GSC156" s="77"/>
      <c r="GSD156" s="77"/>
      <c r="GSE156" s="77"/>
      <c r="GSF156" s="77"/>
      <c r="GSG156" s="77"/>
      <c r="GSH156" s="77"/>
      <c r="GSI156" s="77"/>
      <c r="GSJ156" s="77"/>
      <c r="GSK156" s="77"/>
      <c r="GSL156" s="77"/>
      <c r="GSM156" s="77"/>
      <c r="GSN156" s="77"/>
      <c r="GSO156" s="77"/>
      <c r="GSP156" s="77"/>
      <c r="GSQ156" s="77"/>
      <c r="GSR156" s="77"/>
      <c r="GSS156" s="77"/>
      <c r="GST156" s="77"/>
      <c r="GSU156" s="77"/>
      <c r="GSV156" s="77"/>
      <c r="GSW156" s="77"/>
      <c r="GSX156" s="77"/>
      <c r="GSY156" s="77"/>
      <c r="GSZ156" s="77"/>
      <c r="GTA156" s="77"/>
      <c r="GTB156" s="77"/>
      <c r="GTC156" s="77"/>
      <c r="GTD156" s="77"/>
      <c r="GTE156" s="77"/>
      <c r="GTF156" s="77"/>
      <c r="GTG156" s="77"/>
      <c r="GTH156" s="77"/>
      <c r="GTI156" s="77"/>
      <c r="GTJ156" s="77"/>
      <c r="GTK156" s="77"/>
      <c r="GTL156" s="77"/>
      <c r="GTM156" s="77"/>
      <c r="GTN156" s="77"/>
      <c r="GTO156" s="77"/>
      <c r="GTP156" s="77"/>
      <c r="GTQ156" s="77"/>
      <c r="GTR156" s="77"/>
      <c r="GTS156" s="77"/>
      <c r="GTT156" s="77"/>
      <c r="GTU156" s="77"/>
      <c r="GTV156" s="77"/>
      <c r="GTW156" s="77"/>
      <c r="GTX156" s="77"/>
      <c r="GTY156" s="77"/>
      <c r="GTZ156" s="77"/>
      <c r="GUA156" s="77"/>
      <c r="GUB156" s="77"/>
      <c r="GUC156" s="77"/>
      <c r="GUD156" s="77"/>
      <c r="GUE156" s="77"/>
      <c r="GUF156" s="77"/>
      <c r="GUG156" s="77"/>
      <c r="GUH156" s="77"/>
      <c r="GUI156" s="77"/>
      <c r="GUJ156" s="77"/>
      <c r="GUK156" s="77"/>
      <c r="GUL156" s="77"/>
      <c r="GUM156" s="77"/>
      <c r="GUN156" s="77"/>
      <c r="GUO156" s="77"/>
      <c r="GUP156" s="77"/>
      <c r="GUQ156" s="77"/>
      <c r="GUR156" s="77"/>
      <c r="GUS156" s="77"/>
      <c r="GUT156" s="77"/>
      <c r="GUU156" s="77"/>
      <c r="GUV156" s="77"/>
      <c r="GUW156" s="77"/>
      <c r="GUX156" s="77"/>
      <c r="GUY156" s="77"/>
      <c r="GUZ156" s="77"/>
      <c r="GVA156" s="77"/>
      <c r="GVB156" s="77"/>
      <c r="GVC156" s="77"/>
      <c r="GVD156" s="77"/>
      <c r="GVE156" s="77"/>
      <c r="GVF156" s="77"/>
      <c r="GVG156" s="77"/>
      <c r="GVH156" s="77"/>
      <c r="GVI156" s="77"/>
      <c r="GVJ156" s="77"/>
      <c r="GVK156" s="77"/>
      <c r="GVL156" s="77"/>
      <c r="GVM156" s="77"/>
      <c r="GVN156" s="77"/>
      <c r="GVO156" s="77"/>
      <c r="GVP156" s="77"/>
      <c r="GVQ156" s="77"/>
      <c r="GVR156" s="77"/>
      <c r="GVS156" s="77"/>
      <c r="GVT156" s="77"/>
      <c r="GVU156" s="77"/>
      <c r="GVV156" s="77"/>
      <c r="GVW156" s="77"/>
      <c r="GVX156" s="77"/>
      <c r="GVY156" s="77"/>
      <c r="GVZ156" s="77"/>
      <c r="GWA156" s="77"/>
      <c r="GWB156" s="77"/>
      <c r="GWC156" s="77"/>
      <c r="GWD156" s="77"/>
      <c r="GWE156" s="77"/>
      <c r="GWF156" s="77"/>
      <c r="GWG156" s="77"/>
      <c r="GWH156" s="77"/>
      <c r="GWI156" s="77"/>
      <c r="GWJ156" s="77"/>
      <c r="GWK156" s="77"/>
      <c r="GWL156" s="77"/>
      <c r="GWM156" s="77"/>
      <c r="GWN156" s="77"/>
      <c r="GWO156" s="77"/>
      <c r="GWP156" s="77"/>
      <c r="GWQ156" s="77"/>
      <c r="GWR156" s="77"/>
      <c r="GWS156" s="77"/>
      <c r="GWT156" s="77"/>
      <c r="GWU156" s="77"/>
      <c r="GWV156" s="77"/>
      <c r="GWW156" s="77"/>
      <c r="GWX156" s="77"/>
      <c r="GWY156" s="77"/>
      <c r="GWZ156" s="77"/>
      <c r="GXA156" s="77"/>
      <c r="GXB156" s="77"/>
      <c r="GXC156" s="77"/>
      <c r="GXD156" s="77"/>
      <c r="GXE156" s="77"/>
      <c r="GXF156" s="77"/>
      <c r="GXG156" s="77"/>
      <c r="GXH156" s="77"/>
      <c r="GXI156" s="77"/>
      <c r="GXJ156" s="77"/>
      <c r="GXK156" s="77"/>
      <c r="GXL156" s="77"/>
      <c r="GXM156" s="77"/>
      <c r="GXN156" s="77"/>
      <c r="GXO156" s="77"/>
      <c r="GXP156" s="77"/>
      <c r="GXQ156" s="77"/>
      <c r="GXR156" s="77"/>
      <c r="GXS156" s="77"/>
      <c r="GXT156" s="77"/>
      <c r="GXU156" s="77"/>
      <c r="GXV156" s="77"/>
      <c r="GXW156" s="77"/>
      <c r="GXX156" s="77"/>
      <c r="GXY156" s="77"/>
      <c r="GXZ156" s="77"/>
      <c r="GYA156" s="77"/>
      <c r="GYB156" s="77"/>
      <c r="GYC156" s="77"/>
      <c r="GYD156" s="77"/>
      <c r="GYE156" s="77"/>
      <c r="GYF156" s="77"/>
      <c r="GYG156" s="77"/>
      <c r="GYH156" s="77"/>
      <c r="GYI156" s="77"/>
      <c r="GYJ156" s="77"/>
      <c r="GYK156" s="77"/>
      <c r="GYL156" s="77"/>
      <c r="GYM156" s="77"/>
      <c r="GYN156" s="77"/>
      <c r="GYO156" s="77"/>
      <c r="GYP156" s="77"/>
      <c r="GYQ156" s="77"/>
      <c r="GYR156" s="77"/>
      <c r="GYS156" s="77"/>
      <c r="GYT156" s="77"/>
      <c r="GYU156" s="77"/>
      <c r="GYV156" s="77"/>
      <c r="GYW156" s="77"/>
      <c r="GYX156" s="77"/>
      <c r="GYY156" s="77"/>
      <c r="GYZ156" s="77"/>
      <c r="GZA156" s="77"/>
      <c r="GZB156" s="77"/>
      <c r="GZC156" s="77"/>
      <c r="GZD156" s="77"/>
      <c r="GZE156" s="77"/>
      <c r="GZF156" s="77"/>
      <c r="GZG156" s="77"/>
      <c r="GZH156" s="77"/>
      <c r="GZI156" s="77"/>
      <c r="GZJ156" s="77"/>
      <c r="GZK156" s="77"/>
      <c r="GZL156" s="77"/>
      <c r="GZM156" s="77"/>
      <c r="GZN156" s="77"/>
      <c r="GZO156" s="77"/>
      <c r="GZP156" s="77"/>
      <c r="GZQ156" s="77"/>
      <c r="GZR156" s="77"/>
      <c r="GZS156" s="77"/>
      <c r="GZT156" s="77"/>
      <c r="GZU156" s="77"/>
      <c r="GZV156" s="77"/>
      <c r="GZW156" s="77"/>
      <c r="GZX156" s="77"/>
      <c r="GZY156" s="77"/>
      <c r="GZZ156" s="77"/>
      <c r="HAA156" s="77"/>
      <c r="HAB156" s="77"/>
      <c r="HAC156" s="77"/>
      <c r="HAD156" s="77"/>
      <c r="HAE156" s="77"/>
      <c r="HAF156" s="77"/>
      <c r="HAG156" s="77"/>
      <c r="HAH156" s="77"/>
      <c r="HAI156" s="77"/>
      <c r="HAJ156" s="77"/>
      <c r="HAK156" s="77"/>
      <c r="HAL156" s="77"/>
      <c r="HAM156" s="77"/>
      <c r="HAN156" s="77"/>
      <c r="HAO156" s="77"/>
      <c r="HAP156" s="77"/>
      <c r="HAQ156" s="77"/>
      <c r="HAR156" s="77"/>
      <c r="HAS156" s="77"/>
      <c r="HAT156" s="77"/>
      <c r="HAU156" s="77"/>
      <c r="HAV156" s="77"/>
      <c r="HAW156" s="77"/>
      <c r="HAX156" s="77"/>
      <c r="HAY156" s="77"/>
      <c r="HAZ156" s="77"/>
      <c r="HBA156" s="77"/>
      <c r="HBB156" s="77"/>
      <c r="HBC156" s="77"/>
      <c r="HBD156" s="77"/>
      <c r="HBE156" s="77"/>
      <c r="HBF156" s="77"/>
      <c r="HBG156" s="77"/>
      <c r="HBH156" s="77"/>
      <c r="HBI156" s="77"/>
      <c r="HBJ156" s="77"/>
      <c r="HBK156" s="77"/>
      <c r="HBL156" s="77"/>
      <c r="HBM156" s="77"/>
      <c r="HBN156" s="77"/>
      <c r="HBO156" s="77"/>
      <c r="HBP156" s="77"/>
      <c r="HBQ156" s="77"/>
      <c r="HBR156" s="77"/>
      <c r="HBS156" s="77"/>
      <c r="HBT156" s="77"/>
      <c r="HBU156" s="77"/>
      <c r="HBV156" s="77"/>
      <c r="HBW156" s="77"/>
      <c r="HBX156" s="77"/>
      <c r="HBY156" s="77"/>
      <c r="HBZ156" s="77"/>
      <c r="HCA156" s="77"/>
      <c r="HCB156" s="77"/>
      <c r="HCC156" s="77"/>
      <c r="HCD156" s="77"/>
      <c r="HCE156" s="77"/>
      <c r="HCF156" s="77"/>
      <c r="HCG156" s="77"/>
      <c r="HCH156" s="77"/>
      <c r="HCI156" s="77"/>
      <c r="HCJ156" s="77"/>
      <c r="HCK156" s="77"/>
      <c r="HCL156" s="77"/>
      <c r="HCM156" s="77"/>
      <c r="HCN156" s="77"/>
      <c r="HCO156" s="77"/>
      <c r="HCP156" s="77"/>
      <c r="HCQ156" s="77"/>
      <c r="HCR156" s="77"/>
      <c r="HCS156" s="77"/>
      <c r="HCT156" s="77"/>
      <c r="HCU156" s="77"/>
      <c r="HCV156" s="77"/>
      <c r="HCW156" s="77"/>
      <c r="HCX156" s="77"/>
      <c r="HCY156" s="77"/>
      <c r="HCZ156" s="77"/>
      <c r="HDA156" s="77"/>
      <c r="HDB156" s="77"/>
      <c r="HDC156" s="77"/>
      <c r="HDD156" s="77"/>
      <c r="HDE156" s="77"/>
      <c r="HDF156" s="77"/>
      <c r="HDG156" s="77"/>
      <c r="HDH156" s="77"/>
      <c r="HDI156" s="77"/>
      <c r="HDJ156" s="77"/>
      <c r="HDK156" s="77"/>
      <c r="HDL156" s="77"/>
      <c r="HDM156" s="77"/>
      <c r="HDN156" s="77"/>
      <c r="HDO156" s="77"/>
      <c r="HDP156" s="77"/>
      <c r="HDQ156" s="77"/>
      <c r="HDR156" s="77"/>
      <c r="HDS156" s="77"/>
      <c r="HDT156" s="77"/>
      <c r="HDU156" s="77"/>
      <c r="HDV156" s="77"/>
      <c r="HDW156" s="77"/>
      <c r="HDX156" s="77"/>
      <c r="HDY156" s="77"/>
      <c r="HDZ156" s="77"/>
      <c r="HEA156" s="77"/>
      <c r="HEB156" s="77"/>
      <c r="HEC156" s="77"/>
      <c r="HED156" s="77"/>
      <c r="HEE156" s="77"/>
      <c r="HEF156" s="77"/>
      <c r="HEG156" s="77"/>
      <c r="HEH156" s="77"/>
      <c r="HEI156" s="77"/>
      <c r="HEJ156" s="77"/>
      <c r="HEK156" s="77"/>
      <c r="HEL156" s="77"/>
      <c r="HEM156" s="77"/>
      <c r="HEN156" s="77"/>
      <c r="HEO156" s="77"/>
      <c r="HEP156" s="77"/>
      <c r="HEQ156" s="77"/>
      <c r="HER156" s="77"/>
      <c r="HES156" s="77"/>
      <c r="HET156" s="77"/>
      <c r="HEU156" s="77"/>
      <c r="HEV156" s="77"/>
      <c r="HEW156" s="77"/>
      <c r="HEX156" s="77"/>
      <c r="HEY156" s="77"/>
      <c r="HEZ156" s="77"/>
      <c r="HFA156" s="77"/>
      <c r="HFB156" s="77"/>
      <c r="HFC156" s="77"/>
      <c r="HFD156" s="77"/>
      <c r="HFE156" s="77"/>
      <c r="HFF156" s="77"/>
      <c r="HFG156" s="77"/>
      <c r="HFH156" s="77"/>
      <c r="HFI156" s="77"/>
      <c r="HFJ156" s="77"/>
      <c r="HFK156" s="77"/>
      <c r="HFL156" s="77"/>
      <c r="HFM156" s="77"/>
      <c r="HFN156" s="77"/>
      <c r="HFO156" s="77"/>
      <c r="HFP156" s="77"/>
      <c r="HFQ156" s="77"/>
      <c r="HFR156" s="77"/>
      <c r="HFS156" s="77"/>
      <c r="HFT156" s="77"/>
      <c r="HFU156" s="77"/>
      <c r="HFV156" s="77"/>
      <c r="HFW156" s="77"/>
      <c r="HFX156" s="77"/>
      <c r="HFY156" s="77"/>
      <c r="HFZ156" s="77"/>
      <c r="HGA156" s="77"/>
      <c r="HGB156" s="77"/>
      <c r="HGC156" s="77"/>
      <c r="HGD156" s="77"/>
      <c r="HGE156" s="77"/>
      <c r="HGF156" s="77"/>
      <c r="HGG156" s="77"/>
      <c r="HGH156" s="77"/>
      <c r="HGI156" s="77"/>
      <c r="HGJ156" s="77"/>
      <c r="HGK156" s="77"/>
      <c r="HGL156" s="77"/>
      <c r="HGM156" s="77"/>
      <c r="HGN156" s="77"/>
      <c r="HGO156" s="77"/>
      <c r="HGP156" s="77"/>
      <c r="HGQ156" s="77"/>
      <c r="HGR156" s="77"/>
      <c r="HGS156" s="77"/>
      <c r="HGT156" s="77"/>
      <c r="HGU156" s="77"/>
      <c r="HGV156" s="77"/>
      <c r="HGW156" s="77"/>
      <c r="HGX156" s="77"/>
      <c r="HGY156" s="77"/>
      <c r="HGZ156" s="77"/>
      <c r="HHA156" s="77"/>
      <c r="HHB156" s="77"/>
      <c r="HHC156" s="77"/>
      <c r="HHD156" s="77"/>
      <c r="HHE156" s="77"/>
      <c r="HHF156" s="77"/>
      <c r="HHG156" s="77"/>
      <c r="HHH156" s="77"/>
      <c r="HHI156" s="77"/>
      <c r="HHJ156" s="77"/>
      <c r="HHK156" s="77"/>
      <c r="HHL156" s="77"/>
      <c r="HHM156" s="77"/>
      <c r="HHN156" s="77"/>
      <c r="HHO156" s="77"/>
      <c r="HHP156" s="77"/>
      <c r="HHQ156" s="77"/>
      <c r="HHR156" s="77"/>
      <c r="HHS156" s="77"/>
      <c r="HHT156" s="77"/>
      <c r="HHU156" s="77"/>
      <c r="HHV156" s="77"/>
      <c r="HHW156" s="77"/>
      <c r="HHX156" s="77"/>
      <c r="HHY156" s="77"/>
      <c r="HHZ156" s="77"/>
      <c r="HIA156" s="77"/>
      <c r="HIB156" s="77"/>
      <c r="HIC156" s="77"/>
      <c r="HID156" s="77"/>
      <c r="HIE156" s="77"/>
      <c r="HIF156" s="77"/>
      <c r="HIG156" s="77"/>
      <c r="HIH156" s="77"/>
      <c r="HII156" s="77"/>
      <c r="HIJ156" s="77"/>
      <c r="HIK156" s="77"/>
      <c r="HIL156" s="77"/>
      <c r="HIM156" s="77"/>
      <c r="HIN156" s="77"/>
      <c r="HIO156" s="77"/>
      <c r="HIP156" s="77"/>
      <c r="HIQ156" s="77"/>
      <c r="HIR156" s="77"/>
      <c r="HIS156" s="77"/>
      <c r="HIT156" s="77"/>
      <c r="HIU156" s="77"/>
      <c r="HIV156" s="77"/>
      <c r="HIW156" s="77"/>
      <c r="HIX156" s="77"/>
      <c r="HIY156" s="77"/>
      <c r="HIZ156" s="77"/>
      <c r="HJA156" s="77"/>
      <c r="HJB156" s="77"/>
      <c r="HJC156" s="77"/>
      <c r="HJD156" s="77"/>
      <c r="HJE156" s="77"/>
      <c r="HJF156" s="77"/>
      <c r="HJG156" s="77"/>
      <c r="HJH156" s="77"/>
      <c r="HJI156" s="77"/>
      <c r="HJJ156" s="77"/>
      <c r="HJK156" s="77"/>
      <c r="HJL156" s="77"/>
      <c r="HJM156" s="77"/>
      <c r="HJN156" s="77"/>
      <c r="HJO156" s="77"/>
      <c r="HJP156" s="77"/>
      <c r="HJQ156" s="77"/>
      <c r="HJR156" s="77"/>
      <c r="HJS156" s="77"/>
      <c r="HJT156" s="77"/>
      <c r="HJU156" s="77"/>
      <c r="HJV156" s="77"/>
      <c r="HJW156" s="77"/>
      <c r="HJX156" s="77"/>
      <c r="HJY156" s="77"/>
      <c r="HJZ156" s="77"/>
      <c r="HKA156" s="77"/>
      <c r="HKB156" s="77"/>
      <c r="HKC156" s="77"/>
      <c r="HKD156" s="77"/>
      <c r="HKE156" s="77"/>
      <c r="HKF156" s="77"/>
      <c r="HKG156" s="77"/>
      <c r="HKH156" s="77"/>
      <c r="HKI156" s="77"/>
      <c r="HKJ156" s="77"/>
      <c r="HKK156" s="77"/>
      <c r="HKL156" s="77"/>
      <c r="HKM156" s="77"/>
      <c r="HKN156" s="77"/>
      <c r="HKO156" s="77"/>
      <c r="HKP156" s="77"/>
      <c r="HKQ156" s="77"/>
      <c r="HKR156" s="77"/>
      <c r="HKS156" s="77"/>
      <c r="HKT156" s="77"/>
      <c r="HKU156" s="77"/>
      <c r="HKV156" s="77"/>
      <c r="HKW156" s="77"/>
      <c r="HKX156" s="77"/>
      <c r="HKY156" s="77"/>
      <c r="HKZ156" s="77"/>
      <c r="HLA156" s="77"/>
      <c r="HLB156" s="77"/>
      <c r="HLC156" s="77"/>
      <c r="HLD156" s="77"/>
      <c r="HLE156" s="77"/>
      <c r="HLF156" s="77"/>
      <c r="HLG156" s="77"/>
      <c r="HLH156" s="77"/>
      <c r="HLI156" s="77"/>
      <c r="HLJ156" s="77"/>
      <c r="HLK156" s="77"/>
      <c r="HLL156" s="77"/>
      <c r="HLM156" s="77"/>
      <c r="HLN156" s="77"/>
      <c r="HLO156" s="77"/>
      <c r="HLP156" s="77"/>
      <c r="HLQ156" s="77"/>
      <c r="HLR156" s="77"/>
      <c r="HLS156" s="77"/>
      <c r="HLT156" s="77"/>
      <c r="HLU156" s="77"/>
      <c r="HLV156" s="77"/>
      <c r="HLW156" s="77"/>
      <c r="HLX156" s="77"/>
      <c r="HLY156" s="77"/>
      <c r="HLZ156" s="77"/>
      <c r="HMA156" s="77"/>
      <c r="HMB156" s="77"/>
      <c r="HMC156" s="77"/>
      <c r="HMD156" s="77"/>
      <c r="HME156" s="77"/>
      <c r="HMF156" s="77"/>
      <c r="HMG156" s="77"/>
      <c r="HMH156" s="77"/>
      <c r="HMI156" s="77"/>
      <c r="HMJ156" s="77"/>
      <c r="HMK156" s="77"/>
      <c r="HML156" s="77"/>
      <c r="HMM156" s="77"/>
      <c r="HMN156" s="77"/>
      <c r="HMO156" s="77"/>
      <c r="HMP156" s="77"/>
      <c r="HMQ156" s="77"/>
      <c r="HMR156" s="77"/>
      <c r="HMS156" s="77"/>
      <c r="HMT156" s="77"/>
      <c r="HMU156" s="77"/>
      <c r="HMV156" s="77"/>
      <c r="HMW156" s="77"/>
      <c r="HMX156" s="77"/>
      <c r="HMY156" s="77"/>
      <c r="HMZ156" s="77"/>
      <c r="HNA156" s="77"/>
      <c r="HNB156" s="77"/>
      <c r="HNC156" s="77"/>
      <c r="HND156" s="77"/>
      <c r="HNE156" s="77"/>
      <c r="HNF156" s="77"/>
      <c r="HNG156" s="77"/>
      <c r="HNH156" s="77"/>
      <c r="HNI156" s="77"/>
      <c r="HNJ156" s="77"/>
      <c r="HNK156" s="77"/>
      <c r="HNL156" s="77"/>
      <c r="HNM156" s="77"/>
      <c r="HNN156" s="77"/>
      <c r="HNO156" s="77"/>
      <c r="HNP156" s="77"/>
      <c r="HNQ156" s="77"/>
      <c r="HNR156" s="77"/>
      <c r="HNS156" s="77"/>
      <c r="HNT156" s="77"/>
      <c r="HNU156" s="77"/>
      <c r="HNV156" s="77"/>
      <c r="HNW156" s="77"/>
      <c r="HNX156" s="77"/>
      <c r="HNY156" s="77"/>
      <c r="HNZ156" s="77"/>
      <c r="HOA156" s="77"/>
      <c r="HOB156" s="77"/>
      <c r="HOC156" s="77"/>
      <c r="HOD156" s="77"/>
      <c r="HOE156" s="77"/>
      <c r="HOF156" s="77"/>
      <c r="HOG156" s="77"/>
      <c r="HOH156" s="77"/>
      <c r="HOI156" s="77"/>
      <c r="HOJ156" s="77"/>
      <c r="HOK156" s="77"/>
      <c r="HOL156" s="77"/>
      <c r="HOM156" s="77"/>
      <c r="HON156" s="77"/>
      <c r="HOO156" s="77"/>
      <c r="HOP156" s="77"/>
      <c r="HOQ156" s="77"/>
      <c r="HOR156" s="77"/>
      <c r="HOS156" s="77"/>
      <c r="HOT156" s="77"/>
      <c r="HOU156" s="77"/>
      <c r="HOV156" s="77"/>
      <c r="HOW156" s="77"/>
      <c r="HOX156" s="77"/>
      <c r="HOY156" s="77"/>
      <c r="HOZ156" s="77"/>
      <c r="HPA156" s="77"/>
      <c r="HPB156" s="77"/>
      <c r="HPC156" s="77"/>
      <c r="HPD156" s="77"/>
      <c r="HPE156" s="77"/>
      <c r="HPF156" s="77"/>
      <c r="HPG156" s="77"/>
      <c r="HPH156" s="77"/>
      <c r="HPI156" s="77"/>
      <c r="HPJ156" s="77"/>
      <c r="HPK156" s="77"/>
      <c r="HPL156" s="77"/>
      <c r="HPM156" s="77"/>
      <c r="HPN156" s="77"/>
      <c r="HPO156" s="77"/>
      <c r="HPP156" s="77"/>
      <c r="HPQ156" s="77"/>
      <c r="HPR156" s="77"/>
      <c r="HPS156" s="77"/>
      <c r="HPT156" s="77"/>
      <c r="HPU156" s="77"/>
      <c r="HPV156" s="77"/>
      <c r="HPW156" s="77"/>
      <c r="HPX156" s="77"/>
      <c r="HPY156" s="77"/>
      <c r="HPZ156" s="77"/>
      <c r="HQA156" s="77"/>
      <c r="HQB156" s="77"/>
      <c r="HQC156" s="77"/>
      <c r="HQD156" s="77"/>
      <c r="HQE156" s="77"/>
      <c r="HQF156" s="77"/>
      <c r="HQG156" s="77"/>
      <c r="HQH156" s="77"/>
      <c r="HQI156" s="77"/>
      <c r="HQJ156" s="77"/>
      <c r="HQK156" s="77"/>
      <c r="HQL156" s="77"/>
      <c r="HQM156" s="77"/>
      <c r="HQN156" s="77"/>
      <c r="HQO156" s="77"/>
      <c r="HQP156" s="77"/>
      <c r="HQQ156" s="77"/>
      <c r="HQR156" s="77"/>
      <c r="HQS156" s="77"/>
      <c r="HQT156" s="77"/>
      <c r="HQU156" s="77"/>
      <c r="HQV156" s="77"/>
      <c r="HQW156" s="77"/>
      <c r="HQX156" s="77"/>
      <c r="HQY156" s="77"/>
      <c r="HQZ156" s="77"/>
      <c r="HRA156" s="77"/>
      <c r="HRB156" s="77"/>
      <c r="HRC156" s="77"/>
      <c r="HRD156" s="77"/>
      <c r="HRE156" s="77"/>
      <c r="HRF156" s="77"/>
      <c r="HRG156" s="77"/>
      <c r="HRH156" s="77"/>
      <c r="HRI156" s="77"/>
      <c r="HRJ156" s="77"/>
      <c r="HRK156" s="77"/>
      <c r="HRL156" s="77"/>
      <c r="HRM156" s="77"/>
      <c r="HRN156" s="77"/>
      <c r="HRO156" s="77"/>
      <c r="HRP156" s="77"/>
      <c r="HRQ156" s="77"/>
      <c r="HRR156" s="77"/>
      <c r="HRS156" s="77"/>
      <c r="HRT156" s="77"/>
      <c r="HRU156" s="77"/>
      <c r="HRV156" s="77"/>
      <c r="HRW156" s="77"/>
      <c r="HRX156" s="77"/>
      <c r="HRY156" s="77"/>
      <c r="HRZ156" s="77"/>
      <c r="HSA156" s="77"/>
      <c r="HSB156" s="77"/>
      <c r="HSC156" s="77"/>
      <c r="HSD156" s="77"/>
      <c r="HSE156" s="77"/>
      <c r="HSF156" s="77"/>
      <c r="HSG156" s="77"/>
      <c r="HSH156" s="77"/>
      <c r="HSI156" s="77"/>
      <c r="HSJ156" s="77"/>
      <c r="HSK156" s="77"/>
      <c r="HSL156" s="77"/>
      <c r="HSM156" s="77"/>
      <c r="HSN156" s="77"/>
      <c r="HSO156" s="77"/>
      <c r="HSP156" s="77"/>
      <c r="HSQ156" s="77"/>
      <c r="HSR156" s="77"/>
      <c r="HSS156" s="77"/>
      <c r="HST156" s="77"/>
      <c r="HSU156" s="77"/>
      <c r="HSV156" s="77"/>
      <c r="HSW156" s="77"/>
      <c r="HSX156" s="77"/>
      <c r="HSY156" s="77"/>
      <c r="HSZ156" s="77"/>
      <c r="HTA156" s="77"/>
      <c r="HTB156" s="77"/>
      <c r="HTC156" s="77"/>
      <c r="HTD156" s="77"/>
      <c r="HTE156" s="77"/>
      <c r="HTF156" s="77"/>
      <c r="HTG156" s="77"/>
      <c r="HTH156" s="77"/>
      <c r="HTI156" s="77"/>
      <c r="HTJ156" s="77"/>
      <c r="HTK156" s="77"/>
      <c r="HTL156" s="77"/>
      <c r="HTM156" s="77"/>
      <c r="HTN156" s="77"/>
      <c r="HTO156" s="77"/>
      <c r="HTP156" s="77"/>
      <c r="HTQ156" s="77"/>
      <c r="HTR156" s="77"/>
      <c r="HTS156" s="77"/>
      <c r="HTT156" s="77"/>
      <c r="HTU156" s="77"/>
      <c r="HTV156" s="77"/>
      <c r="HTW156" s="77"/>
      <c r="HTX156" s="77"/>
      <c r="HTY156" s="77"/>
      <c r="HTZ156" s="77"/>
      <c r="HUA156" s="77"/>
      <c r="HUB156" s="77"/>
      <c r="HUC156" s="77"/>
      <c r="HUD156" s="77"/>
      <c r="HUE156" s="77"/>
      <c r="HUF156" s="77"/>
      <c r="HUG156" s="77"/>
      <c r="HUH156" s="77"/>
      <c r="HUI156" s="77"/>
      <c r="HUJ156" s="77"/>
      <c r="HUK156" s="77"/>
      <c r="HUL156" s="77"/>
      <c r="HUM156" s="77"/>
      <c r="HUN156" s="77"/>
      <c r="HUO156" s="77"/>
      <c r="HUP156" s="77"/>
      <c r="HUQ156" s="77"/>
      <c r="HUR156" s="77"/>
      <c r="HUS156" s="77"/>
      <c r="HUT156" s="77"/>
      <c r="HUU156" s="77"/>
      <c r="HUV156" s="77"/>
      <c r="HUW156" s="77"/>
      <c r="HUX156" s="77"/>
      <c r="HUY156" s="77"/>
      <c r="HUZ156" s="77"/>
      <c r="HVA156" s="77"/>
      <c r="HVB156" s="77"/>
      <c r="HVC156" s="77"/>
      <c r="HVD156" s="77"/>
      <c r="HVE156" s="77"/>
      <c r="HVF156" s="77"/>
      <c r="HVG156" s="77"/>
      <c r="HVH156" s="77"/>
      <c r="HVI156" s="77"/>
      <c r="HVJ156" s="77"/>
      <c r="HVK156" s="77"/>
      <c r="HVL156" s="77"/>
      <c r="HVM156" s="77"/>
      <c r="HVN156" s="77"/>
      <c r="HVO156" s="77"/>
      <c r="HVP156" s="77"/>
      <c r="HVQ156" s="77"/>
      <c r="HVR156" s="77"/>
      <c r="HVS156" s="77"/>
      <c r="HVT156" s="77"/>
      <c r="HVU156" s="77"/>
      <c r="HVV156" s="77"/>
      <c r="HVW156" s="77"/>
      <c r="HVX156" s="77"/>
      <c r="HVY156" s="77"/>
      <c r="HVZ156" s="77"/>
      <c r="HWA156" s="77"/>
      <c r="HWB156" s="77"/>
      <c r="HWC156" s="77"/>
      <c r="HWD156" s="77"/>
      <c r="HWE156" s="77"/>
      <c r="HWF156" s="77"/>
      <c r="HWG156" s="77"/>
      <c r="HWH156" s="77"/>
      <c r="HWI156" s="77"/>
      <c r="HWJ156" s="77"/>
      <c r="HWK156" s="77"/>
      <c r="HWL156" s="77"/>
      <c r="HWM156" s="77"/>
      <c r="HWN156" s="77"/>
      <c r="HWO156" s="77"/>
      <c r="HWP156" s="77"/>
      <c r="HWQ156" s="77"/>
      <c r="HWR156" s="77"/>
      <c r="HWS156" s="77"/>
      <c r="HWT156" s="77"/>
      <c r="HWU156" s="77"/>
      <c r="HWV156" s="77"/>
      <c r="HWW156" s="77"/>
      <c r="HWX156" s="77"/>
      <c r="HWY156" s="77"/>
      <c r="HWZ156" s="77"/>
      <c r="HXA156" s="77"/>
      <c r="HXB156" s="77"/>
      <c r="HXC156" s="77"/>
      <c r="HXD156" s="77"/>
      <c r="HXE156" s="77"/>
      <c r="HXF156" s="77"/>
      <c r="HXG156" s="77"/>
      <c r="HXH156" s="77"/>
      <c r="HXI156" s="77"/>
      <c r="HXJ156" s="77"/>
      <c r="HXK156" s="77"/>
      <c r="HXL156" s="77"/>
      <c r="HXM156" s="77"/>
      <c r="HXN156" s="77"/>
      <c r="HXO156" s="77"/>
      <c r="HXP156" s="77"/>
      <c r="HXQ156" s="77"/>
      <c r="HXR156" s="77"/>
      <c r="HXS156" s="77"/>
      <c r="HXT156" s="77"/>
      <c r="HXU156" s="77"/>
      <c r="HXV156" s="77"/>
      <c r="HXW156" s="77"/>
      <c r="HXX156" s="77"/>
      <c r="HXY156" s="77"/>
      <c r="HXZ156" s="77"/>
      <c r="HYA156" s="77"/>
      <c r="HYB156" s="77"/>
      <c r="HYC156" s="77"/>
      <c r="HYD156" s="77"/>
      <c r="HYE156" s="77"/>
      <c r="HYF156" s="77"/>
      <c r="HYG156" s="77"/>
      <c r="HYH156" s="77"/>
      <c r="HYI156" s="77"/>
      <c r="HYJ156" s="77"/>
      <c r="HYK156" s="77"/>
      <c r="HYL156" s="77"/>
      <c r="HYM156" s="77"/>
      <c r="HYN156" s="77"/>
      <c r="HYO156" s="77"/>
      <c r="HYP156" s="77"/>
      <c r="HYQ156" s="77"/>
      <c r="HYR156" s="77"/>
      <c r="HYS156" s="77"/>
      <c r="HYT156" s="77"/>
      <c r="HYU156" s="77"/>
      <c r="HYV156" s="77"/>
      <c r="HYW156" s="77"/>
      <c r="HYX156" s="77"/>
      <c r="HYY156" s="77"/>
      <c r="HYZ156" s="77"/>
      <c r="HZA156" s="77"/>
      <c r="HZB156" s="77"/>
      <c r="HZC156" s="77"/>
      <c r="HZD156" s="77"/>
      <c r="HZE156" s="77"/>
      <c r="HZF156" s="77"/>
      <c r="HZG156" s="77"/>
      <c r="HZH156" s="77"/>
      <c r="HZI156" s="77"/>
      <c r="HZJ156" s="77"/>
      <c r="HZK156" s="77"/>
      <c r="HZL156" s="77"/>
      <c r="HZM156" s="77"/>
      <c r="HZN156" s="77"/>
      <c r="HZO156" s="77"/>
      <c r="HZP156" s="77"/>
      <c r="HZQ156" s="77"/>
      <c r="HZR156" s="77"/>
      <c r="HZS156" s="77"/>
      <c r="HZT156" s="77"/>
      <c r="HZU156" s="77"/>
      <c r="HZV156" s="77"/>
      <c r="HZW156" s="77"/>
      <c r="HZX156" s="77"/>
      <c r="HZY156" s="77"/>
      <c r="HZZ156" s="77"/>
      <c r="IAA156" s="77"/>
      <c r="IAB156" s="77"/>
      <c r="IAC156" s="77"/>
      <c r="IAD156" s="77"/>
      <c r="IAE156" s="77"/>
      <c r="IAF156" s="77"/>
      <c r="IAG156" s="77"/>
      <c r="IAH156" s="77"/>
      <c r="IAI156" s="77"/>
      <c r="IAJ156" s="77"/>
      <c r="IAK156" s="77"/>
      <c r="IAL156" s="77"/>
      <c r="IAM156" s="77"/>
      <c r="IAN156" s="77"/>
      <c r="IAO156" s="77"/>
      <c r="IAP156" s="77"/>
      <c r="IAQ156" s="77"/>
      <c r="IAR156" s="77"/>
      <c r="IAS156" s="77"/>
      <c r="IAT156" s="77"/>
      <c r="IAU156" s="77"/>
      <c r="IAV156" s="77"/>
      <c r="IAW156" s="77"/>
      <c r="IAX156" s="77"/>
      <c r="IAY156" s="77"/>
      <c r="IAZ156" s="77"/>
      <c r="IBA156" s="77"/>
      <c r="IBB156" s="77"/>
      <c r="IBC156" s="77"/>
      <c r="IBD156" s="77"/>
      <c r="IBE156" s="77"/>
      <c r="IBF156" s="77"/>
      <c r="IBG156" s="77"/>
      <c r="IBH156" s="77"/>
      <c r="IBI156" s="77"/>
      <c r="IBJ156" s="77"/>
      <c r="IBK156" s="77"/>
      <c r="IBL156" s="77"/>
      <c r="IBM156" s="77"/>
      <c r="IBN156" s="77"/>
      <c r="IBO156" s="77"/>
      <c r="IBP156" s="77"/>
      <c r="IBQ156" s="77"/>
      <c r="IBR156" s="77"/>
      <c r="IBS156" s="77"/>
      <c r="IBT156" s="77"/>
      <c r="IBU156" s="77"/>
      <c r="IBV156" s="77"/>
      <c r="IBW156" s="77"/>
      <c r="IBX156" s="77"/>
      <c r="IBY156" s="77"/>
      <c r="IBZ156" s="77"/>
      <c r="ICA156" s="77"/>
      <c r="ICB156" s="77"/>
      <c r="ICC156" s="77"/>
      <c r="ICD156" s="77"/>
      <c r="ICE156" s="77"/>
      <c r="ICF156" s="77"/>
      <c r="ICG156" s="77"/>
      <c r="ICH156" s="77"/>
      <c r="ICI156" s="77"/>
      <c r="ICJ156" s="77"/>
      <c r="ICK156" s="77"/>
      <c r="ICL156" s="77"/>
      <c r="ICM156" s="77"/>
      <c r="ICN156" s="77"/>
      <c r="ICO156" s="77"/>
      <c r="ICP156" s="77"/>
      <c r="ICQ156" s="77"/>
      <c r="ICR156" s="77"/>
      <c r="ICS156" s="77"/>
      <c r="ICT156" s="77"/>
      <c r="ICU156" s="77"/>
      <c r="ICV156" s="77"/>
      <c r="ICW156" s="77"/>
      <c r="ICX156" s="77"/>
      <c r="ICY156" s="77"/>
      <c r="ICZ156" s="77"/>
      <c r="IDA156" s="77"/>
      <c r="IDB156" s="77"/>
      <c r="IDC156" s="77"/>
      <c r="IDD156" s="77"/>
      <c r="IDE156" s="77"/>
      <c r="IDF156" s="77"/>
      <c r="IDG156" s="77"/>
      <c r="IDH156" s="77"/>
      <c r="IDI156" s="77"/>
      <c r="IDJ156" s="77"/>
      <c r="IDK156" s="77"/>
      <c r="IDL156" s="77"/>
      <c r="IDM156" s="77"/>
      <c r="IDN156" s="77"/>
      <c r="IDO156" s="77"/>
      <c r="IDP156" s="77"/>
      <c r="IDQ156" s="77"/>
      <c r="IDR156" s="77"/>
      <c r="IDS156" s="77"/>
      <c r="IDT156" s="77"/>
      <c r="IDU156" s="77"/>
      <c r="IDV156" s="77"/>
      <c r="IDW156" s="77"/>
      <c r="IDX156" s="77"/>
      <c r="IDY156" s="77"/>
      <c r="IDZ156" s="77"/>
      <c r="IEA156" s="77"/>
      <c r="IEB156" s="77"/>
      <c r="IEC156" s="77"/>
      <c r="IED156" s="77"/>
      <c r="IEE156" s="77"/>
      <c r="IEF156" s="77"/>
      <c r="IEG156" s="77"/>
      <c r="IEH156" s="77"/>
      <c r="IEI156" s="77"/>
      <c r="IEJ156" s="77"/>
      <c r="IEK156" s="77"/>
      <c r="IEL156" s="77"/>
      <c r="IEM156" s="77"/>
      <c r="IEN156" s="77"/>
      <c r="IEO156" s="77"/>
      <c r="IEP156" s="77"/>
      <c r="IEQ156" s="77"/>
      <c r="IER156" s="77"/>
      <c r="IES156" s="77"/>
      <c r="IET156" s="77"/>
      <c r="IEU156" s="77"/>
      <c r="IEV156" s="77"/>
      <c r="IEW156" s="77"/>
      <c r="IEX156" s="77"/>
      <c r="IEY156" s="77"/>
      <c r="IEZ156" s="77"/>
      <c r="IFA156" s="77"/>
      <c r="IFB156" s="77"/>
      <c r="IFC156" s="77"/>
      <c r="IFD156" s="77"/>
      <c r="IFE156" s="77"/>
      <c r="IFF156" s="77"/>
      <c r="IFG156" s="77"/>
      <c r="IFH156" s="77"/>
      <c r="IFI156" s="77"/>
      <c r="IFJ156" s="77"/>
      <c r="IFK156" s="77"/>
      <c r="IFL156" s="77"/>
      <c r="IFM156" s="77"/>
      <c r="IFN156" s="77"/>
      <c r="IFO156" s="77"/>
      <c r="IFP156" s="77"/>
      <c r="IFQ156" s="77"/>
      <c r="IFR156" s="77"/>
      <c r="IFS156" s="77"/>
      <c r="IFT156" s="77"/>
      <c r="IFU156" s="77"/>
      <c r="IFV156" s="77"/>
      <c r="IFW156" s="77"/>
      <c r="IFX156" s="77"/>
      <c r="IFY156" s="77"/>
      <c r="IFZ156" s="77"/>
      <c r="IGA156" s="77"/>
      <c r="IGB156" s="77"/>
      <c r="IGC156" s="77"/>
      <c r="IGD156" s="77"/>
      <c r="IGE156" s="77"/>
      <c r="IGF156" s="77"/>
      <c r="IGG156" s="77"/>
      <c r="IGH156" s="77"/>
      <c r="IGI156" s="77"/>
      <c r="IGJ156" s="77"/>
      <c r="IGK156" s="77"/>
      <c r="IGL156" s="77"/>
      <c r="IGM156" s="77"/>
      <c r="IGN156" s="77"/>
      <c r="IGO156" s="77"/>
      <c r="IGP156" s="77"/>
      <c r="IGQ156" s="77"/>
      <c r="IGR156" s="77"/>
      <c r="IGS156" s="77"/>
      <c r="IGT156" s="77"/>
      <c r="IGU156" s="77"/>
      <c r="IGV156" s="77"/>
      <c r="IGW156" s="77"/>
      <c r="IGX156" s="77"/>
      <c r="IGY156" s="77"/>
      <c r="IGZ156" s="77"/>
      <c r="IHA156" s="77"/>
      <c r="IHB156" s="77"/>
      <c r="IHC156" s="77"/>
      <c r="IHD156" s="77"/>
      <c r="IHE156" s="77"/>
      <c r="IHF156" s="77"/>
      <c r="IHG156" s="77"/>
      <c r="IHH156" s="77"/>
      <c r="IHI156" s="77"/>
      <c r="IHJ156" s="77"/>
      <c r="IHK156" s="77"/>
      <c r="IHL156" s="77"/>
      <c r="IHM156" s="77"/>
      <c r="IHN156" s="77"/>
      <c r="IHO156" s="77"/>
      <c r="IHP156" s="77"/>
      <c r="IHQ156" s="77"/>
      <c r="IHR156" s="77"/>
      <c r="IHS156" s="77"/>
      <c r="IHT156" s="77"/>
      <c r="IHU156" s="77"/>
      <c r="IHV156" s="77"/>
      <c r="IHW156" s="77"/>
      <c r="IHX156" s="77"/>
      <c r="IHY156" s="77"/>
      <c r="IHZ156" s="77"/>
      <c r="IIA156" s="77"/>
      <c r="IIB156" s="77"/>
      <c r="IIC156" s="77"/>
      <c r="IID156" s="77"/>
      <c r="IIE156" s="77"/>
      <c r="IIF156" s="77"/>
      <c r="IIG156" s="77"/>
      <c r="IIH156" s="77"/>
      <c r="III156" s="77"/>
      <c r="IIJ156" s="77"/>
      <c r="IIK156" s="77"/>
      <c r="IIL156" s="77"/>
      <c r="IIM156" s="77"/>
      <c r="IIN156" s="77"/>
      <c r="IIO156" s="77"/>
      <c r="IIP156" s="77"/>
      <c r="IIQ156" s="77"/>
      <c r="IIR156" s="77"/>
      <c r="IIS156" s="77"/>
      <c r="IIT156" s="77"/>
      <c r="IIU156" s="77"/>
      <c r="IIV156" s="77"/>
      <c r="IIW156" s="77"/>
      <c r="IIX156" s="77"/>
      <c r="IIY156" s="77"/>
      <c r="IIZ156" s="77"/>
      <c r="IJA156" s="77"/>
      <c r="IJB156" s="77"/>
      <c r="IJC156" s="77"/>
      <c r="IJD156" s="77"/>
      <c r="IJE156" s="77"/>
      <c r="IJF156" s="77"/>
      <c r="IJG156" s="77"/>
      <c r="IJH156" s="77"/>
      <c r="IJI156" s="77"/>
      <c r="IJJ156" s="77"/>
      <c r="IJK156" s="77"/>
      <c r="IJL156" s="77"/>
      <c r="IJM156" s="77"/>
      <c r="IJN156" s="77"/>
      <c r="IJO156" s="77"/>
      <c r="IJP156" s="77"/>
      <c r="IJQ156" s="77"/>
      <c r="IJR156" s="77"/>
      <c r="IJS156" s="77"/>
      <c r="IJT156" s="77"/>
      <c r="IJU156" s="77"/>
      <c r="IJV156" s="77"/>
      <c r="IJW156" s="77"/>
      <c r="IJX156" s="77"/>
      <c r="IJY156" s="77"/>
      <c r="IJZ156" s="77"/>
      <c r="IKA156" s="77"/>
      <c r="IKB156" s="77"/>
      <c r="IKC156" s="77"/>
      <c r="IKD156" s="77"/>
      <c r="IKE156" s="77"/>
      <c r="IKF156" s="77"/>
      <c r="IKG156" s="77"/>
      <c r="IKH156" s="77"/>
      <c r="IKI156" s="77"/>
      <c r="IKJ156" s="77"/>
      <c r="IKK156" s="77"/>
      <c r="IKL156" s="77"/>
      <c r="IKM156" s="77"/>
      <c r="IKN156" s="77"/>
      <c r="IKO156" s="77"/>
      <c r="IKP156" s="77"/>
      <c r="IKQ156" s="77"/>
      <c r="IKR156" s="77"/>
      <c r="IKS156" s="77"/>
      <c r="IKT156" s="77"/>
      <c r="IKU156" s="77"/>
      <c r="IKV156" s="77"/>
      <c r="IKW156" s="77"/>
      <c r="IKX156" s="77"/>
      <c r="IKY156" s="77"/>
      <c r="IKZ156" s="77"/>
      <c r="ILA156" s="77"/>
      <c r="ILB156" s="77"/>
      <c r="ILC156" s="77"/>
      <c r="ILD156" s="77"/>
      <c r="ILE156" s="77"/>
      <c r="ILF156" s="77"/>
      <c r="ILG156" s="77"/>
      <c r="ILH156" s="77"/>
      <c r="ILI156" s="77"/>
      <c r="ILJ156" s="77"/>
      <c r="ILK156" s="77"/>
      <c r="ILL156" s="77"/>
      <c r="ILM156" s="77"/>
      <c r="ILN156" s="77"/>
      <c r="ILO156" s="77"/>
      <c r="ILP156" s="77"/>
      <c r="ILQ156" s="77"/>
      <c r="ILR156" s="77"/>
      <c r="ILS156" s="77"/>
      <c r="ILT156" s="77"/>
      <c r="ILU156" s="77"/>
      <c r="ILV156" s="77"/>
      <c r="ILW156" s="77"/>
      <c r="ILX156" s="77"/>
      <c r="ILY156" s="77"/>
      <c r="ILZ156" s="77"/>
      <c r="IMA156" s="77"/>
      <c r="IMB156" s="77"/>
      <c r="IMC156" s="77"/>
      <c r="IMD156" s="77"/>
      <c r="IME156" s="77"/>
      <c r="IMF156" s="77"/>
      <c r="IMG156" s="77"/>
      <c r="IMH156" s="77"/>
      <c r="IMI156" s="77"/>
      <c r="IMJ156" s="77"/>
      <c r="IMK156" s="77"/>
      <c r="IML156" s="77"/>
      <c r="IMM156" s="77"/>
      <c r="IMN156" s="77"/>
      <c r="IMO156" s="77"/>
      <c r="IMP156" s="77"/>
      <c r="IMQ156" s="77"/>
      <c r="IMR156" s="77"/>
      <c r="IMS156" s="77"/>
      <c r="IMT156" s="77"/>
      <c r="IMU156" s="77"/>
      <c r="IMV156" s="77"/>
      <c r="IMW156" s="77"/>
      <c r="IMX156" s="77"/>
      <c r="IMY156" s="77"/>
      <c r="IMZ156" s="77"/>
      <c r="INA156" s="77"/>
      <c r="INB156" s="77"/>
      <c r="INC156" s="77"/>
      <c r="IND156" s="77"/>
      <c r="INE156" s="77"/>
      <c r="INF156" s="77"/>
      <c r="ING156" s="77"/>
      <c r="INH156" s="77"/>
      <c r="INI156" s="77"/>
      <c r="INJ156" s="77"/>
      <c r="INK156" s="77"/>
      <c r="INL156" s="77"/>
      <c r="INM156" s="77"/>
      <c r="INN156" s="77"/>
      <c r="INO156" s="77"/>
      <c r="INP156" s="77"/>
      <c r="INQ156" s="77"/>
      <c r="INR156" s="77"/>
      <c r="INS156" s="77"/>
      <c r="INT156" s="77"/>
      <c r="INU156" s="77"/>
      <c r="INV156" s="77"/>
      <c r="INW156" s="77"/>
      <c r="INX156" s="77"/>
      <c r="INY156" s="77"/>
      <c r="INZ156" s="77"/>
      <c r="IOA156" s="77"/>
      <c r="IOB156" s="77"/>
      <c r="IOC156" s="77"/>
      <c r="IOD156" s="77"/>
      <c r="IOE156" s="77"/>
      <c r="IOF156" s="77"/>
      <c r="IOG156" s="77"/>
      <c r="IOH156" s="77"/>
      <c r="IOI156" s="77"/>
      <c r="IOJ156" s="77"/>
      <c r="IOK156" s="77"/>
      <c r="IOL156" s="77"/>
      <c r="IOM156" s="77"/>
      <c r="ION156" s="77"/>
      <c r="IOO156" s="77"/>
      <c r="IOP156" s="77"/>
      <c r="IOQ156" s="77"/>
      <c r="IOR156" s="77"/>
      <c r="IOS156" s="77"/>
      <c r="IOT156" s="77"/>
      <c r="IOU156" s="77"/>
      <c r="IOV156" s="77"/>
      <c r="IOW156" s="77"/>
      <c r="IOX156" s="77"/>
      <c r="IOY156" s="77"/>
      <c r="IOZ156" s="77"/>
      <c r="IPA156" s="77"/>
      <c r="IPB156" s="77"/>
      <c r="IPC156" s="77"/>
      <c r="IPD156" s="77"/>
      <c r="IPE156" s="77"/>
      <c r="IPF156" s="77"/>
      <c r="IPG156" s="77"/>
      <c r="IPH156" s="77"/>
      <c r="IPI156" s="77"/>
      <c r="IPJ156" s="77"/>
      <c r="IPK156" s="77"/>
      <c r="IPL156" s="77"/>
      <c r="IPM156" s="77"/>
      <c r="IPN156" s="77"/>
      <c r="IPO156" s="77"/>
      <c r="IPP156" s="77"/>
      <c r="IPQ156" s="77"/>
      <c r="IPR156" s="77"/>
      <c r="IPS156" s="77"/>
      <c r="IPT156" s="77"/>
      <c r="IPU156" s="77"/>
      <c r="IPV156" s="77"/>
      <c r="IPW156" s="77"/>
      <c r="IPX156" s="77"/>
      <c r="IPY156" s="77"/>
      <c r="IPZ156" s="77"/>
      <c r="IQA156" s="77"/>
      <c r="IQB156" s="77"/>
      <c r="IQC156" s="77"/>
      <c r="IQD156" s="77"/>
      <c r="IQE156" s="77"/>
      <c r="IQF156" s="77"/>
      <c r="IQG156" s="77"/>
      <c r="IQH156" s="77"/>
      <c r="IQI156" s="77"/>
      <c r="IQJ156" s="77"/>
      <c r="IQK156" s="77"/>
      <c r="IQL156" s="77"/>
      <c r="IQM156" s="77"/>
      <c r="IQN156" s="77"/>
      <c r="IQO156" s="77"/>
      <c r="IQP156" s="77"/>
      <c r="IQQ156" s="77"/>
      <c r="IQR156" s="77"/>
      <c r="IQS156" s="77"/>
      <c r="IQT156" s="77"/>
      <c r="IQU156" s="77"/>
      <c r="IQV156" s="77"/>
      <c r="IQW156" s="77"/>
      <c r="IQX156" s="77"/>
      <c r="IQY156" s="77"/>
      <c r="IQZ156" s="77"/>
      <c r="IRA156" s="77"/>
      <c r="IRB156" s="77"/>
      <c r="IRC156" s="77"/>
      <c r="IRD156" s="77"/>
      <c r="IRE156" s="77"/>
      <c r="IRF156" s="77"/>
      <c r="IRG156" s="77"/>
      <c r="IRH156" s="77"/>
      <c r="IRI156" s="77"/>
      <c r="IRJ156" s="77"/>
      <c r="IRK156" s="77"/>
      <c r="IRL156" s="77"/>
      <c r="IRM156" s="77"/>
      <c r="IRN156" s="77"/>
      <c r="IRO156" s="77"/>
      <c r="IRP156" s="77"/>
      <c r="IRQ156" s="77"/>
      <c r="IRR156" s="77"/>
      <c r="IRS156" s="77"/>
      <c r="IRT156" s="77"/>
      <c r="IRU156" s="77"/>
      <c r="IRV156" s="77"/>
      <c r="IRW156" s="77"/>
      <c r="IRX156" s="77"/>
      <c r="IRY156" s="77"/>
      <c r="IRZ156" s="77"/>
      <c r="ISA156" s="77"/>
      <c r="ISB156" s="77"/>
      <c r="ISC156" s="77"/>
      <c r="ISD156" s="77"/>
      <c r="ISE156" s="77"/>
      <c r="ISF156" s="77"/>
      <c r="ISG156" s="77"/>
      <c r="ISH156" s="77"/>
      <c r="ISI156" s="77"/>
      <c r="ISJ156" s="77"/>
      <c r="ISK156" s="77"/>
      <c r="ISL156" s="77"/>
      <c r="ISM156" s="77"/>
      <c r="ISN156" s="77"/>
      <c r="ISO156" s="77"/>
      <c r="ISP156" s="77"/>
      <c r="ISQ156" s="77"/>
      <c r="ISR156" s="77"/>
      <c r="ISS156" s="77"/>
      <c r="IST156" s="77"/>
      <c r="ISU156" s="77"/>
      <c r="ISV156" s="77"/>
      <c r="ISW156" s="77"/>
      <c r="ISX156" s="77"/>
      <c r="ISY156" s="77"/>
      <c r="ISZ156" s="77"/>
      <c r="ITA156" s="77"/>
      <c r="ITB156" s="77"/>
      <c r="ITC156" s="77"/>
      <c r="ITD156" s="77"/>
      <c r="ITE156" s="77"/>
      <c r="ITF156" s="77"/>
      <c r="ITG156" s="77"/>
      <c r="ITH156" s="77"/>
      <c r="ITI156" s="77"/>
      <c r="ITJ156" s="77"/>
      <c r="ITK156" s="77"/>
      <c r="ITL156" s="77"/>
      <c r="ITM156" s="77"/>
      <c r="ITN156" s="77"/>
      <c r="ITO156" s="77"/>
      <c r="ITP156" s="77"/>
      <c r="ITQ156" s="77"/>
      <c r="ITR156" s="77"/>
      <c r="ITS156" s="77"/>
      <c r="ITT156" s="77"/>
      <c r="ITU156" s="77"/>
      <c r="ITV156" s="77"/>
      <c r="ITW156" s="77"/>
      <c r="ITX156" s="77"/>
      <c r="ITY156" s="77"/>
      <c r="ITZ156" s="77"/>
      <c r="IUA156" s="77"/>
      <c r="IUB156" s="77"/>
      <c r="IUC156" s="77"/>
      <c r="IUD156" s="77"/>
      <c r="IUE156" s="77"/>
      <c r="IUF156" s="77"/>
      <c r="IUG156" s="77"/>
      <c r="IUH156" s="77"/>
      <c r="IUI156" s="77"/>
      <c r="IUJ156" s="77"/>
      <c r="IUK156" s="77"/>
      <c r="IUL156" s="77"/>
      <c r="IUM156" s="77"/>
      <c r="IUN156" s="77"/>
      <c r="IUO156" s="77"/>
      <c r="IUP156" s="77"/>
      <c r="IUQ156" s="77"/>
      <c r="IUR156" s="77"/>
      <c r="IUS156" s="77"/>
      <c r="IUT156" s="77"/>
      <c r="IUU156" s="77"/>
      <c r="IUV156" s="77"/>
      <c r="IUW156" s="77"/>
      <c r="IUX156" s="77"/>
      <c r="IUY156" s="77"/>
      <c r="IUZ156" s="77"/>
      <c r="IVA156" s="77"/>
      <c r="IVB156" s="77"/>
      <c r="IVC156" s="77"/>
      <c r="IVD156" s="77"/>
      <c r="IVE156" s="77"/>
      <c r="IVF156" s="77"/>
      <c r="IVG156" s="77"/>
      <c r="IVH156" s="77"/>
      <c r="IVI156" s="77"/>
      <c r="IVJ156" s="77"/>
      <c r="IVK156" s="77"/>
      <c r="IVL156" s="77"/>
      <c r="IVM156" s="77"/>
      <c r="IVN156" s="77"/>
      <c r="IVO156" s="77"/>
      <c r="IVP156" s="77"/>
      <c r="IVQ156" s="77"/>
      <c r="IVR156" s="77"/>
      <c r="IVS156" s="77"/>
      <c r="IVT156" s="77"/>
      <c r="IVU156" s="77"/>
      <c r="IVV156" s="77"/>
      <c r="IVW156" s="77"/>
      <c r="IVX156" s="77"/>
      <c r="IVY156" s="77"/>
      <c r="IVZ156" s="77"/>
      <c r="IWA156" s="77"/>
      <c r="IWB156" s="77"/>
      <c r="IWC156" s="77"/>
      <c r="IWD156" s="77"/>
      <c r="IWE156" s="77"/>
      <c r="IWF156" s="77"/>
      <c r="IWG156" s="77"/>
      <c r="IWH156" s="77"/>
      <c r="IWI156" s="77"/>
      <c r="IWJ156" s="77"/>
      <c r="IWK156" s="77"/>
      <c r="IWL156" s="77"/>
      <c r="IWM156" s="77"/>
      <c r="IWN156" s="77"/>
      <c r="IWO156" s="77"/>
      <c r="IWP156" s="77"/>
      <c r="IWQ156" s="77"/>
      <c r="IWR156" s="77"/>
      <c r="IWS156" s="77"/>
      <c r="IWT156" s="77"/>
      <c r="IWU156" s="77"/>
      <c r="IWV156" s="77"/>
      <c r="IWW156" s="77"/>
      <c r="IWX156" s="77"/>
      <c r="IWY156" s="77"/>
      <c r="IWZ156" s="77"/>
      <c r="IXA156" s="77"/>
      <c r="IXB156" s="77"/>
      <c r="IXC156" s="77"/>
      <c r="IXD156" s="77"/>
      <c r="IXE156" s="77"/>
      <c r="IXF156" s="77"/>
      <c r="IXG156" s="77"/>
      <c r="IXH156" s="77"/>
      <c r="IXI156" s="77"/>
      <c r="IXJ156" s="77"/>
      <c r="IXK156" s="77"/>
      <c r="IXL156" s="77"/>
      <c r="IXM156" s="77"/>
      <c r="IXN156" s="77"/>
      <c r="IXO156" s="77"/>
      <c r="IXP156" s="77"/>
      <c r="IXQ156" s="77"/>
      <c r="IXR156" s="77"/>
      <c r="IXS156" s="77"/>
      <c r="IXT156" s="77"/>
      <c r="IXU156" s="77"/>
      <c r="IXV156" s="77"/>
      <c r="IXW156" s="77"/>
      <c r="IXX156" s="77"/>
      <c r="IXY156" s="77"/>
      <c r="IXZ156" s="77"/>
      <c r="IYA156" s="77"/>
      <c r="IYB156" s="77"/>
      <c r="IYC156" s="77"/>
      <c r="IYD156" s="77"/>
      <c r="IYE156" s="77"/>
      <c r="IYF156" s="77"/>
      <c r="IYG156" s="77"/>
      <c r="IYH156" s="77"/>
      <c r="IYI156" s="77"/>
      <c r="IYJ156" s="77"/>
      <c r="IYK156" s="77"/>
      <c r="IYL156" s="77"/>
      <c r="IYM156" s="77"/>
      <c r="IYN156" s="77"/>
      <c r="IYO156" s="77"/>
      <c r="IYP156" s="77"/>
      <c r="IYQ156" s="77"/>
      <c r="IYR156" s="77"/>
      <c r="IYS156" s="77"/>
      <c r="IYT156" s="77"/>
      <c r="IYU156" s="77"/>
      <c r="IYV156" s="77"/>
      <c r="IYW156" s="77"/>
      <c r="IYX156" s="77"/>
      <c r="IYY156" s="77"/>
      <c r="IYZ156" s="77"/>
      <c r="IZA156" s="77"/>
      <c r="IZB156" s="77"/>
      <c r="IZC156" s="77"/>
      <c r="IZD156" s="77"/>
      <c r="IZE156" s="77"/>
      <c r="IZF156" s="77"/>
      <c r="IZG156" s="77"/>
      <c r="IZH156" s="77"/>
      <c r="IZI156" s="77"/>
      <c r="IZJ156" s="77"/>
      <c r="IZK156" s="77"/>
      <c r="IZL156" s="77"/>
      <c r="IZM156" s="77"/>
      <c r="IZN156" s="77"/>
      <c r="IZO156" s="77"/>
      <c r="IZP156" s="77"/>
      <c r="IZQ156" s="77"/>
      <c r="IZR156" s="77"/>
      <c r="IZS156" s="77"/>
      <c r="IZT156" s="77"/>
      <c r="IZU156" s="77"/>
      <c r="IZV156" s="77"/>
      <c r="IZW156" s="77"/>
      <c r="IZX156" s="77"/>
      <c r="IZY156" s="77"/>
      <c r="IZZ156" s="77"/>
      <c r="JAA156" s="77"/>
      <c r="JAB156" s="77"/>
      <c r="JAC156" s="77"/>
      <c r="JAD156" s="77"/>
      <c r="JAE156" s="77"/>
      <c r="JAF156" s="77"/>
      <c r="JAG156" s="77"/>
      <c r="JAH156" s="77"/>
      <c r="JAI156" s="77"/>
      <c r="JAJ156" s="77"/>
      <c r="JAK156" s="77"/>
      <c r="JAL156" s="77"/>
      <c r="JAM156" s="77"/>
      <c r="JAN156" s="77"/>
      <c r="JAO156" s="77"/>
      <c r="JAP156" s="77"/>
      <c r="JAQ156" s="77"/>
      <c r="JAR156" s="77"/>
      <c r="JAS156" s="77"/>
      <c r="JAT156" s="77"/>
      <c r="JAU156" s="77"/>
      <c r="JAV156" s="77"/>
      <c r="JAW156" s="77"/>
      <c r="JAX156" s="77"/>
      <c r="JAY156" s="77"/>
      <c r="JAZ156" s="77"/>
      <c r="JBA156" s="77"/>
      <c r="JBB156" s="77"/>
      <c r="JBC156" s="77"/>
      <c r="JBD156" s="77"/>
      <c r="JBE156" s="77"/>
      <c r="JBF156" s="77"/>
      <c r="JBG156" s="77"/>
      <c r="JBH156" s="77"/>
      <c r="JBI156" s="77"/>
      <c r="JBJ156" s="77"/>
      <c r="JBK156" s="77"/>
      <c r="JBL156" s="77"/>
      <c r="JBM156" s="77"/>
      <c r="JBN156" s="77"/>
      <c r="JBO156" s="77"/>
      <c r="JBP156" s="77"/>
      <c r="JBQ156" s="77"/>
      <c r="JBR156" s="77"/>
      <c r="JBS156" s="77"/>
      <c r="JBT156" s="77"/>
      <c r="JBU156" s="77"/>
      <c r="JBV156" s="77"/>
      <c r="JBW156" s="77"/>
      <c r="JBX156" s="77"/>
      <c r="JBY156" s="77"/>
      <c r="JBZ156" s="77"/>
      <c r="JCA156" s="77"/>
      <c r="JCB156" s="77"/>
      <c r="JCC156" s="77"/>
      <c r="JCD156" s="77"/>
      <c r="JCE156" s="77"/>
      <c r="JCF156" s="77"/>
      <c r="JCG156" s="77"/>
      <c r="JCH156" s="77"/>
      <c r="JCI156" s="77"/>
      <c r="JCJ156" s="77"/>
      <c r="JCK156" s="77"/>
      <c r="JCL156" s="77"/>
      <c r="JCM156" s="77"/>
      <c r="JCN156" s="77"/>
      <c r="JCO156" s="77"/>
      <c r="JCP156" s="77"/>
      <c r="JCQ156" s="77"/>
      <c r="JCR156" s="77"/>
      <c r="JCS156" s="77"/>
      <c r="JCT156" s="77"/>
      <c r="JCU156" s="77"/>
      <c r="JCV156" s="77"/>
      <c r="JCW156" s="77"/>
      <c r="JCX156" s="77"/>
      <c r="JCY156" s="77"/>
      <c r="JCZ156" s="77"/>
      <c r="JDA156" s="77"/>
      <c r="JDB156" s="77"/>
      <c r="JDC156" s="77"/>
      <c r="JDD156" s="77"/>
      <c r="JDE156" s="77"/>
      <c r="JDF156" s="77"/>
      <c r="JDG156" s="77"/>
      <c r="JDH156" s="77"/>
      <c r="JDI156" s="77"/>
      <c r="JDJ156" s="77"/>
      <c r="JDK156" s="77"/>
      <c r="JDL156" s="77"/>
      <c r="JDM156" s="77"/>
      <c r="JDN156" s="77"/>
      <c r="JDO156" s="77"/>
      <c r="JDP156" s="77"/>
      <c r="JDQ156" s="77"/>
      <c r="JDR156" s="77"/>
      <c r="JDS156" s="77"/>
      <c r="JDT156" s="77"/>
      <c r="JDU156" s="77"/>
      <c r="JDV156" s="77"/>
      <c r="JDW156" s="77"/>
      <c r="JDX156" s="77"/>
      <c r="JDY156" s="77"/>
      <c r="JDZ156" s="77"/>
      <c r="JEA156" s="77"/>
      <c r="JEB156" s="77"/>
      <c r="JEC156" s="77"/>
      <c r="JED156" s="77"/>
      <c r="JEE156" s="77"/>
      <c r="JEF156" s="77"/>
      <c r="JEG156" s="77"/>
      <c r="JEH156" s="77"/>
      <c r="JEI156" s="77"/>
      <c r="JEJ156" s="77"/>
      <c r="JEK156" s="77"/>
      <c r="JEL156" s="77"/>
      <c r="JEM156" s="77"/>
      <c r="JEN156" s="77"/>
      <c r="JEO156" s="77"/>
      <c r="JEP156" s="77"/>
      <c r="JEQ156" s="77"/>
      <c r="JER156" s="77"/>
      <c r="JES156" s="77"/>
      <c r="JET156" s="77"/>
      <c r="JEU156" s="77"/>
      <c r="JEV156" s="77"/>
      <c r="JEW156" s="77"/>
      <c r="JEX156" s="77"/>
      <c r="JEY156" s="77"/>
      <c r="JEZ156" s="77"/>
      <c r="JFA156" s="77"/>
      <c r="JFB156" s="77"/>
      <c r="JFC156" s="77"/>
      <c r="JFD156" s="77"/>
      <c r="JFE156" s="77"/>
      <c r="JFF156" s="77"/>
      <c r="JFG156" s="77"/>
      <c r="JFH156" s="77"/>
      <c r="JFI156" s="77"/>
      <c r="JFJ156" s="77"/>
      <c r="JFK156" s="77"/>
      <c r="JFL156" s="77"/>
      <c r="JFM156" s="77"/>
      <c r="JFN156" s="77"/>
      <c r="JFO156" s="77"/>
      <c r="JFP156" s="77"/>
      <c r="JFQ156" s="77"/>
      <c r="JFR156" s="77"/>
      <c r="JFS156" s="77"/>
      <c r="JFT156" s="77"/>
      <c r="JFU156" s="77"/>
      <c r="JFV156" s="77"/>
      <c r="JFW156" s="77"/>
      <c r="JFX156" s="77"/>
      <c r="JFY156" s="77"/>
      <c r="JFZ156" s="77"/>
      <c r="JGA156" s="77"/>
      <c r="JGB156" s="77"/>
      <c r="JGC156" s="77"/>
      <c r="JGD156" s="77"/>
      <c r="JGE156" s="77"/>
      <c r="JGF156" s="77"/>
      <c r="JGG156" s="77"/>
      <c r="JGH156" s="77"/>
      <c r="JGI156" s="77"/>
      <c r="JGJ156" s="77"/>
      <c r="JGK156" s="77"/>
      <c r="JGL156" s="77"/>
      <c r="JGM156" s="77"/>
      <c r="JGN156" s="77"/>
      <c r="JGO156" s="77"/>
      <c r="JGP156" s="77"/>
      <c r="JGQ156" s="77"/>
      <c r="JGR156" s="77"/>
      <c r="JGS156" s="77"/>
      <c r="JGT156" s="77"/>
      <c r="JGU156" s="77"/>
      <c r="JGV156" s="77"/>
      <c r="JGW156" s="77"/>
      <c r="JGX156" s="77"/>
      <c r="JGY156" s="77"/>
      <c r="JGZ156" s="77"/>
      <c r="JHA156" s="77"/>
      <c r="JHB156" s="77"/>
      <c r="JHC156" s="77"/>
      <c r="JHD156" s="77"/>
      <c r="JHE156" s="77"/>
      <c r="JHF156" s="77"/>
      <c r="JHG156" s="77"/>
      <c r="JHH156" s="77"/>
      <c r="JHI156" s="77"/>
      <c r="JHJ156" s="77"/>
      <c r="JHK156" s="77"/>
      <c r="JHL156" s="77"/>
      <c r="JHM156" s="77"/>
      <c r="JHN156" s="77"/>
      <c r="JHO156" s="77"/>
      <c r="JHP156" s="77"/>
      <c r="JHQ156" s="77"/>
      <c r="JHR156" s="77"/>
      <c r="JHS156" s="77"/>
      <c r="JHT156" s="77"/>
      <c r="JHU156" s="77"/>
      <c r="JHV156" s="77"/>
      <c r="JHW156" s="77"/>
      <c r="JHX156" s="77"/>
      <c r="JHY156" s="77"/>
      <c r="JHZ156" s="77"/>
      <c r="JIA156" s="77"/>
      <c r="JIB156" s="77"/>
      <c r="JIC156" s="77"/>
      <c r="JID156" s="77"/>
      <c r="JIE156" s="77"/>
      <c r="JIF156" s="77"/>
      <c r="JIG156" s="77"/>
      <c r="JIH156" s="77"/>
      <c r="JII156" s="77"/>
      <c r="JIJ156" s="77"/>
      <c r="JIK156" s="77"/>
      <c r="JIL156" s="77"/>
      <c r="JIM156" s="77"/>
      <c r="JIN156" s="77"/>
      <c r="JIO156" s="77"/>
      <c r="JIP156" s="77"/>
      <c r="JIQ156" s="77"/>
      <c r="JIR156" s="77"/>
      <c r="JIS156" s="77"/>
      <c r="JIT156" s="77"/>
      <c r="JIU156" s="77"/>
      <c r="JIV156" s="77"/>
      <c r="JIW156" s="77"/>
      <c r="JIX156" s="77"/>
      <c r="JIY156" s="77"/>
      <c r="JIZ156" s="77"/>
      <c r="JJA156" s="77"/>
      <c r="JJB156" s="77"/>
      <c r="JJC156" s="77"/>
      <c r="JJD156" s="77"/>
      <c r="JJE156" s="77"/>
      <c r="JJF156" s="77"/>
      <c r="JJG156" s="77"/>
      <c r="JJH156" s="77"/>
      <c r="JJI156" s="77"/>
      <c r="JJJ156" s="77"/>
      <c r="JJK156" s="77"/>
      <c r="JJL156" s="77"/>
      <c r="JJM156" s="77"/>
      <c r="JJN156" s="77"/>
      <c r="JJO156" s="77"/>
      <c r="JJP156" s="77"/>
      <c r="JJQ156" s="77"/>
      <c r="JJR156" s="77"/>
      <c r="JJS156" s="77"/>
      <c r="JJT156" s="77"/>
      <c r="JJU156" s="77"/>
      <c r="JJV156" s="77"/>
      <c r="JJW156" s="77"/>
      <c r="JJX156" s="77"/>
      <c r="JJY156" s="77"/>
      <c r="JJZ156" s="77"/>
      <c r="JKA156" s="77"/>
      <c r="JKB156" s="77"/>
      <c r="JKC156" s="77"/>
      <c r="JKD156" s="77"/>
      <c r="JKE156" s="77"/>
      <c r="JKF156" s="77"/>
      <c r="JKG156" s="77"/>
      <c r="JKH156" s="77"/>
      <c r="JKI156" s="77"/>
      <c r="JKJ156" s="77"/>
      <c r="JKK156" s="77"/>
      <c r="JKL156" s="77"/>
      <c r="JKM156" s="77"/>
      <c r="JKN156" s="77"/>
      <c r="JKO156" s="77"/>
      <c r="JKP156" s="77"/>
      <c r="JKQ156" s="77"/>
      <c r="JKR156" s="77"/>
      <c r="JKS156" s="77"/>
      <c r="JKT156" s="77"/>
      <c r="JKU156" s="77"/>
      <c r="JKV156" s="77"/>
      <c r="JKW156" s="77"/>
      <c r="JKX156" s="77"/>
      <c r="JKY156" s="77"/>
      <c r="JKZ156" s="77"/>
      <c r="JLA156" s="77"/>
      <c r="JLB156" s="77"/>
      <c r="JLC156" s="77"/>
      <c r="JLD156" s="77"/>
      <c r="JLE156" s="77"/>
      <c r="JLF156" s="77"/>
      <c r="JLG156" s="77"/>
      <c r="JLH156" s="77"/>
      <c r="JLI156" s="77"/>
      <c r="JLJ156" s="77"/>
      <c r="JLK156" s="77"/>
      <c r="JLL156" s="77"/>
      <c r="JLM156" s="77"/>
      <c r="JLN156" s="77"/>
      <c r="JLO156" s="77"/>
      <c r="JLP156" s="77"/>
      <c r="JLQ156" s="77"/>
      <c r="JLR156" s="77"/>
      <c r="JLS156" s="77"/>
      <c r="JLT156" s="77"/>
      <c r="JLU156" s="77"/>
      <c r="JLV156" s="77"/>
      <c r="JLW156" s="77"/>
      <c r="JLX156" s="77"/>
      <c r="JLY156" s="77"/>
      <c r="JLZ156" s="77"/>
      <c r="JMA156" s="77"/>
      <c r="JMB156" s="77"/>
      <c r="JMC156" s="77"/>
      <c r="JMD156" s="77"/>
      <c r="JME156" s="77"/>
      <c r="JMF156" s="77"/>
      <c r="JMG156" s="77"/>
      <c r="JMH156" s="77"/>
      <c r="JMI156" s="77"/>
      <c r="JMJ156" s="77"/>
      <c r="JMK156" s="77"/>
      <c r="JML156" s="77"/>
      <c r="JMM156" s="77"/>
      <c r="JMN156" s="77"/>
      <c r="JMO156" s="77"/>
      <c r="JMP156" s="77"/>
      <c r="JMQ156" s="77"/>
      <c r="JMR156" s="77"/>
      <c r="JMS156" s="77"/>
      <c r="JMT156" s="77"/>
      <c r="JMU156" s="77"/>
      <c r="JMV156" s="77"/>
      <c r="JMW156" s="77"/>
      <c r="JMX156" s="77"/>
      <c r="JMY156" s="77"/>
      <c r="JMZ156" s="77"/>
      <c r="JNA156" s="77"/>
      <c r="JNB156" s="77"/>
      <c r="JNC156" s="77"/>
      <c r="JND156" s="77"/>
      <c r="JNE156" s="77"/>
      <c r="JNF156" s="77"/>
      <c r="JNG156" s="77"/>
      <c r="JNH156" s="77"/>
      <c r="JNI156" s="77"/>
      <c r="JNJ156" s="77"/>
      <c r="JNK156" s="77"/>
      <c r="JNL156" s="77"/>
      <c r="JNM156" s="77"/>
      <c r="JNN156" s="77"/>
      <c r="JNO156" s="77"/>
      <c r="JNP156" s="77"/>
      <c r="JNQ156" s="77"/>
      <c r="JNR156" s="77"/>
      <c r="JNS156" s="77"/>
      <c r="JNT156" s="77"/>
      <c r="JNU156" s="77"/>
      <c r="JNV156" s="77"/>
      <c r="JNW156" s="77"/>
      <c r="JNX156" s="77"/>
      <c r="JNY156" s="77"/>
      <c r="JNZ156" s="77"/>
      <c r="JOA156" s="77"/>
      <c r="JOB156" s="77"/>
      <c r="JOC156" s="77"/>
      <c r="JOD156" s="77"/>
      <c r="JOE156" s="77"/>
      <c r="JOF156" s="77"/>
      <c r="JOG156" s="77"/>
      <c r="JOH156" s="77"/>
      <c r="JOI156" s="77"/>
      <c r="JOJ156" s="77"/>
      <c r="JOK156" s="77"/>
      <c r="JOL156" s="77"/>
      <c r="JOM156" s="77"/>
      <c r="JON156" s="77"/>
      <c r="JOO156" s="77"/>
      <c r="JOP156" s="77"/>
      <c r="JOQ156" s="77"/>
      <c r="JOR156" s="77"/>
      <c r="JOS156" s="77"/>
      <c r="JOT156" s="77"/>
      <c r="JOU156" s="77"/>
      <c r="JOV156" s="77"/>
      <c r="JOW156" s="77"/>
      <c r="JOX156" s="77"/>
      <c r="JOY156" s="77"/>
      <c r="JOZ156" s="77"/>
      <c r="JPA156" s="77"/>
      <c r="JPB156" s="77"/>
      <c r="JPC156" s="77"/>
      <c r="JPD156" s="77"/>
      <c r="JPE156" s="77"/>
      <c r="JPF156" s="77"/>
      <c r="JPG156" s="77"/>
      <c r="JPH156" s="77"/>
      <c r="JPI156" s="77"/>
      <c r="JPJ156" s="77"/>
      <c r="JPK156" s="77"/>
      <c r="JPL156" s="77"/>
      <c r="JPM156" s="77"/>
      <c r="JPN156" s="77"/>
      <c r="JPO156" s="77"/>
      <c r="JPP156" s="77"/>
      <c r="JPQ156" s="77"/>
      <c r="JPR156" s="77"/>
      <c r="JPS156" s="77"/>
      <c r="JPT156" s="77"/>
      <c r="JPU156" s="77"/>
      <c r="JPV156" s="77"/>
      <c r="JPW156" s="77"/>
      <c r="JPX156" s="77"/>
      <c r="JPY156" s="77"/>
      <c r="JPZ156" s="77"/>
      <c r="JQA156" s="77"/>
      <c r="JQB156" s="77"/>
      <c r="JQC156" s="77"/>
      <c r="JQD156" s="77"/>
      <c r="JQE156" s="77"/>
      <c r="JQF156" s="77"/>
      <c r="JQG156" s="77"/>
      <c r="JQH156" s="77"/>
      <c r="JQI156" s="77"/>
      <c r="JQJ156" s="77"/>
      <c r="JQK156" s="77"/>
      <c r="JQL156" s="77"/>
      <c r="JQM156" s="77"/>
      <c r="JQN156" s="77"/>
      <c r="JQO156" s="77"/>
      <c r="JQP156" s="77"/>
      <c r="JQQ156" s="77"/>
      <c r="JQR156" s="77"/>
      <c r="JQS156" s="77"/>
      <c r="JQT156" s="77"/>
      <c r="JQU156" s="77"/>
      <c r="JQV156" s="77"/>
      <c r="JQW156" s="77"/>
      <c r="JQX156" s="77"/>
      <c r="JQY156" s="77"/>
      <c r="JQZ156" s="77"/>
      <c r="JRA156" s="77"/>
      <c r="JRB156" s="77"/>
      <c r="JRC156" s="77"/>
      <c r="JRD156" s="77"/>
      <c r="JRE156" s="77"/>
      <c r="JRF156" s="77"/>
      <c r="JRG156" s="77"/>
      <c r="JRH156" s="77"/>
      <c r="JRI156" s="77"/>
      <c r="JRJ156" s="77"/>
      <c r="JRK156" s="77"/>
      <c r="JRL156" s="77"/>
      <c r="JRM156" s="77"/>
      <c r="JRN156" s="77"/>
      <c r="JRO156" s="77"/>
      <c r="JRP156" s="77"/>
      <c r="JRQ156" s="77"/>
      <c r="JRR156" s="77"/>
      <c r="JRS156" s="77"/>
      <c r="JRT156" s="77"/>
      <c r="JRU156" s="77"/>
      <c r="JRV156" s="77"/>
      <c r="JRW156" s="77"/>
      <c r="JRX156" s="77"/>
      <c r="JRY156" s="77"/>
      <c r="JRZ156" s="77"/>
      <c r="JSA156" s="77"/>
      <c r="JSB156" s="77"/>
      <c r="JSC156" s="77"/>
      <c r="JSD156" s="77"/>
      <c r="JSE156" s="77"/>
      <c r="JSF156" s="77"/>
      <c r="JSG156" s="77"/>
      <c r="JSH156" s="77"/>
      <c r="JSI156" s="77"/>
      <c r="JSJ156" s="77"/>
      <c r="JSK156" s="77"/>
      <c r="JSL156" s="77"/>
      <c r="JSM156" s="77"/>
      <c r="JSN156" s="77"/>
      <c r="JSO156" s="77"/>
      <c r="JSP156" s="77"/>
      <c r="JSQ156" s="77"/>
      <c r="JSR156" s="77"/>
      <c r="JSS156" s="77"/>
      <c r="JST156" s="77"/>
      <c r="JSU156" s="77"/>
      <c r="JSV156" s="77"/>
      <c r="JSW156" s="77"/>
      <c r="JSX156" s="77"/>
      <c r="JSY156" s="77"/>
      <c r="JSZ156" s="77"/>
      <c r="JTA156" s="77"/>
      <c r="JTB156" s="77"/>
      <c r="JTC156" s="77"/>
      <c r="JTD156" s="77"/>
      <c r="JTE156" s="77"/>
      <c r="JTF156" s="77"/>
      <c r="JTG156" s="77"/>
      <c r="JTH156" s="77"/>
      <c r="JTI156" s="77"/>
      <c r="JTJ156" s="77"/>
      <c r="JTK156" s="77"/>
      <c r="JTL156" s="77"/>
      <c r="JTM156" s="77"/>
      <c r="JTN156" s="77"/>
      <c r="JTO156" s="77"/>
      <c r="JTP156" s="77"/>
      <c r="JTQ156" s="77"/>
      <c r="JTR156" s="77"/>
      <c r="JTS156" s="77"/>
      <c r="JTT156" s="77"/>
      <c r="JTU156" s="77"/>
      <c r="JTV156" s="77"/>
      <c r="JTW156" s="77"/>
      <c r="JTX156" s="77"/>
      <c r="JTY156" s="77"/>
      <c r="JTZ156" s="77"/>
      <c r="JUA156" s="77"/>
      <c r="JUB156" s="77"/>
      <c r="JUC156" s="77"/>
      <c r="JUD156" s="77"/>
      <c r="JUE156" s="77"/>
      <c r="JUF156" s="77"/>
      <c r="JUG156" s="77"/>
      <c r="JUH156" s="77"/>
      <c r="JUI156" s="77"/>
      <c r="JUJ156" s="77"/>
      <c r="JUK156" s="77"/>
      <c r="JUL156" s="77"/>
      <c r="JUM156" s="77"/>
      <c r="JUN156" s="77"/>
      <c r="JUO156" s="77"/>
      <c r="JUP156" s="77"/>
      <c r="JUQ156" s="77"/>
      <c r="JUR156" s="77"/>
      <c r="JUS156" s="77"/>
      <c r="JUT156" s="77"/>
      <c r="JUU156" s="77"/>
      <c r="JUV156" s="77"/>
      <c r="JUW156" s="77"/>
      <c r="JUX156" s="77"/>
      <c r="JUY156" s="77"/>
      <c r="JUZ156" s="77"/>
      <c r="JVA156" s="77"/>
      <c r="JVB156" s="77"/>
      <c r="JVC156" s="77"/>
      <c r="JVD156" s="77"/>
      <c r="JVE156" s="77"/>
      <c r="JVF156" s="77"/>
      <c r="JVG156" s="77"/>
      <c r="JVH156" s="77"/>
      <c r="JVI156" s="77"/>
      <c r="JVJ156" s="77"/>
      <c r="JVK156" s="77"/>
      <c r="JVL156" s="77"/>
      <c r="JVM156" s="77"/>
      <c r="JVN156" s="77"/>
      <c r="JVO156" s="77"/>
      <c r="JVP156" s="77"/>
      <c r="JVQ156" s="77"/>
      <c r="JVR156" s="77"/>
      <c r="JVS156" s="77"/>
      <c r="JVT156" s="77"/>
      <c r="JVU156" s="77"/>
      <c r="JVV156" s="77"/>
      <c r="JVW156" s="77"/>
      <c r="JVX156" s="77"/>
      <c r="JVY156" s="77"/>
      <c r="JVZ156" s="77"/>
      <c r="JWA156" s="77"/>
      <c r="JWB156" s="77"/>
      <c r="JWC156" s="77"/>
      <c r="JWD156" s="77"/>
      <c r="JWE156" s="77"/>
      <c r="JWF156" s="77"/>
      <c r="JWG156" s="77"/>
      <c r="JWH156" s="77"/>
      <c r="JWI156" s="77"/>
      <c r="JWJ156" s="77"/>
      <c r="JWK156" s="77"/>
      <c r="JWL156" s="77"/>
      <c r="JWM156" s="77"/>
      <c r="JWN156" s="77"/>
      <c r="JWO156" s="77"/>
      <c r="JWP156" s="77"/>
      <c r="JWQ156" s="77"/>
      <c r="JWR156" s="77"/>
      <c r="JWS156" s="77"/>
      <c r="JWT156" s="77"/>
      <c r="JWU156" s="77"/>
      <c r="JWV156" s="77"/>
      <c r="JWW156" s="77"/>
      <c r="JWX156" s="77"/>
      <c r="JWY156" s="77"/>
      <c r="JWZ156" s="77"/>
      <c r="JXA156" s="77"/>
      <c r="JXB156" s="77"/>
      <c r="JXC156" s="77"/>
      <c r="JXD156" s="77"/>
      <c r="JXE156" s="77"/>
      <c r="JXF156" s="77"/>
      <c r="JXG156" s="77"/>
      <c r="JXH156" s="77"/>
      <c r="JXI156" s="77"/>
      <c r="JXJ156" s="77"/>
      <c r="JXK156" s="77"/>
      <c r="JXL156" s="77"/>
      <c r="JXM156" s="77"/>
      <c r="JXN156" s="77"/>
      <c r="JXO156" s="77"/>
      <c r="JXP156" s="77"/>
      <c r="JXQ156" s="77"/>
      <c r="JXR156" s="77"/>
      <c r="JXS156" s="77"/>
      <c r="JXT156" s="77"/>
      <c r="JXU156" s="77"/>
      <c r="JXV156" s="77"/>
      <c r="JXW156" s="77"/>
      <c r="JXX156" s="77"/>
      <c r="JXY156" s="77"/>
      <c r="JXZ156" s="77"/>
      <c r="JYA156" s="77"/>
      <c r="JYB156" s="77"/>
      <c r="JYC156" s="77"/>
      <c r="JYD156" s="77"/>
      <c r="JYE156" s="77"/>
      <c r="JYF156" s="77"/>
      <c r="JYG156" s="77"/>
      <c r="JYH156" s="77"/>
      <c r="JYI156" s="77"/>
      <c r="JYJ156" s="77"/>
      <c r="JYK156" s="77"/>
      <c r="JYL156" s="77"/>
      <c r="JYM156" s="77"/>
      <c r="JYN156" s="77"/>
      <c r="JYO156" s="77"/>
      <c r="JYP156" s="77"/>
      <c r="JYQ156" s="77"/>
      <c r="JYR156" s="77"/>
      <c r="JYS156" s="77"/>
      <c r="JYT156" s="77"/>
      <c r="JYU156" s="77"/>
      <c r="JYV156" s="77"/>
      <c r="JYW156" s="77"/>
      <c r="JYX156" s="77"/>
      <c r="JYY156" s="77"/>
      <c r="JYZ156" s="77"/>
      <c r="JZA156" s="77"/>
      <c r="JZB156" s="77"/>
      <c r="JZC156" s="77"/>
      <c r="JZD156" s="77"/>
      <c r="JZE156" s="77"/>
      <c r="JZF156" s="77"/>
      <c r="JZG156" s="77"/>
      <c r="JZH156" s="77"/>
      <c r="JZI156" s="77"/>
      <c r="JZJ156" s="77"/>
      <c r="JZK156" s="77"/>
      <c r="JZL156" s="77"/>
      <c r="JZM156" s="77"/>
      <c r="JZN156" s="77"/>
      <c r="JZO156" s="77"/>
      <c r="JZP156" s="77"/>
      <c r="JZQ156" s="77"/>
      <c r="JZR156" s="77"/>
      <c r="JZS156" s="77"/>
      <c r="JZT156" s="77"/>
      <c r="JZU156" s="77"/>
      <c r="JZV156" s="77"/>
      <c r="JZW156" s="77"/>
      <c r="JZX156" s="77"/>
      <c r="JZY156" s="77"/>
      <c r="JZZ156" s="77"/>
      <c r="KAA156" s="77"/>
      <c r="KAB156" s="77"/>
      <c r="KAC156" s="77"/>
      <c r="KAD156" s="77"/>
      <c r="KAE156" s="77"/>
      <c r="KAF156" s="77"/>
      <c r="KAG156" s="77"/>
      <c r="KAH156" s="77"/>
      <c r="KAI156" s="77"/>
      <c r="KAJ156" s="77"/>
      <c r="KAK156" s="77"/>
      <c r="KAL156" s="77"/>
      <c r="KAM156" s="77"/>
      <c r="KAN156" s="77"/>
      <c r="KAO156" s="77"/>
      <c r="KAP156" s="77"/>
      <c r="KAQ156" s="77"/>
      <c r="KAR156" s="77"/>
      <c r="KAS156" s="77"/>
      <c r="KAT156" s="77"/>
      <c r="KAU156" s="77"/>
      <c r="KAV156" s="77"/>
      <c r="KAW156" s="77"/>
      <c r="KAX156" s="77"/>
      <c r="KAY156" s="77"/>
      <c r="KAZ156" s="77"/>
      <c r="KBA156" s="77"/>
      <c r="KBB156" s="77"/>
      <c r="KBC156" s="77"/>
      <c r="KBD156" s="77"/>
      <c r="KBE156" s="77"/>
      <c r="KBF156" s="77"/>
      <c r="KBG156" s="77"/>
      <c r="KBH156" s="77"/>
      <c r="KBI156" s="77"/>
      <c r="KBJ156" s="77"/>
      <c r="KBK156" s="77"/>
      <c r="KBL156" s="77"/>
      <c r="KBM156" s="77"/>
      <c r="KBN156" s="77"/>
      <c r="KBO156" s="77"/>
      <c r="KBP156" s="77"/>
      <c r="KBQ156" s="77"/>
      <c r="KBR156" s="77"/>
      <c r="KBS156" s="77"/>
      <c r="KBT156" s="77"/>
      <c r="KBU156" s="77"/>
      <c r="KBV156" s="77"/>
      <c r="KBW156" s="77"/>
      <c r="KBX156" s="77"/>
      <c r="KBY156" s="77"/>
      <c r="KBZ156" s="77"/>
      <c r="KCA156" s="77"/>
      <c r="KCB156" s="77"/>
      <c r="KCC156" s="77"/>
      <c r="KCD156" s="77"/>
      <c r="KCE156" s="77"/>
      <c r="KCF156" s="77"/>
      <c r="KCG156" s="77"/>
      <c r="KCH156" s="77"/>
      <c r="KCI156" s="77"/>
      <c r="KCJ156" s="77"/>
      <c r="KCK156" s="77"/>
      <c r="KCL156" s="77"/>
      <c r="KCM156" s="77"/>
      <c r="KCN156" s="77"/>
      <c r="KCO156" s="77"/>
      <c r="KCP156" s="77"/>
      <c r="KCQ156" s="77"/>
      <c r="KCR156" s="77"/>
      <c r="KCS156" s="77"/>
      <c r="KCT156" s="77"/>
      <c r="KCU156" s="77"/>
      <c r="KCV156" s="77"/>
      <c r="KCW156" s="77"/>
      <c r="KCX156" s="77"/>
      <c r="KCY156" s="77"/>
      <c r="KCZ156" s="77"/>
      <c r="KDA156" s="77"/>
      <c r="KDB156" s="77"/>
      <c r="KDC156" s="77"/>
      <c r="KDD156" s="77"/>
      <c r="KDE156" s="77"/>
      <c r="KDF156" s="77"/>
      <c r="KDG156" s="77"/>
      <c r="KDH156" s="77"/>
      <c r="KDI156" s="77"/>
      <c r="KDJ156" s="77"/>
      <c r="KDK156" s="77"/>
      <c r="KDL156" s="77"/>
      <c r="KDM156" s="77"/>
      <c r="KDN156" s="77"/>
      <c r="KDO156" s="77"/>
      <c r="KDP156" s="77"/>
      <c r="KDQ156" s="77"/>
      <c r="KDR156" s="77"/>
      <c r="KDS156" s="77"/>
      <c r="KDT156" s="77"/>
      <c r="KDU156" s="77"/>
      <c r="KDV156" s="77"/>
      <c r="KDW156" s="77"/>
      <c r="KDX156" s="77"/>
      <c r="KDY156" s="77"/>
      <c r="KDZ156" s="77"/>
      <c r="KEA156" s="77"/>
      <c r="KEB156" s="77"/>
      <c r="KEC156" s="77"/>
      <c r="KED156" s="77"/>
      <c r="KEE156" s="77"/>
      <c r="KEF156" s="77"/>
      <c r="KEG156" s="77"/>
      <c r="KEH156" s="77"/>
      <c r="KEI156" s="77"/>
      <c r="KEJ156" s="77"/>
      <c r="KEK156" s="77"/>
      <c r="KEL156" s="77"/>
      <c r="KEM156" s="77"/>
      <c r="KEN156" s="77"/>
      <c r="KEO156" s="77"/>
      <c r="KEP156" s="77"/>
      <c r="KEQ156" s="77"/>
      <c r="KER156" s="77"/>
      <c r="KES156" s="77"/>
      <c r="KET156" s="77"/>
      <c r="KEU156" s="77"/>
      <c r="KEV156" s="77"/>
      <c r="KEW156" s="77"/>
      <c r="KEX156" s="77"/>
      <c r="KEY156" s="77"/>
      <c r="KEZ156" s="77"/>
      <c r="KFA156" s="77"/>
      <c r="KFB156" s="77"/>
      <c r="KFC156" s="77"/>
      <c r="KFD156" s="77"/>
      <c r="KFE156" s="77"/>
      <c r="KFF156" s="77"/>
      <c r="KFG156" s="77"/>
      <c r="KFH156" s="77"/>
      <c r="KFI156" s="77"/>
      <c r="KFJ156" s="77"/>
      <c r="KFK156" s="77"/>
      <c r="KFL156" s="77"/>
      <c r="KFM156" s="77"/>
      <c r="KFN156" s="77"/>
      <c r="KFO156" s="77"/>
      <c r="KFP156" s="77"/>
      <c r="KFQ156" s="77"/>
      <c r="KFR156" s="77"/>
      <c r="KFS156" s="77"/>
      <c r="KFT156" s="77"/>
      <c r="KFU156" s="77"/>
      <c r="KFV156" s="77"/>
      <c r="KFW156" s="77"/>
      <c r="KFX156" s="77"/>
      <c r="KFY156" s="77"/>
      <c r="KFZ156" s="77"/>
      <c r="KGA156" s="77"/>
      <c r="KGB156" s="77"/>
      <c r="KGC156" s="77"/>
      <c r="KGD156" s="77"/>
      <c r="KGE156" s="77"/>
      <c r="KGF156" s="77"/>
      <c r="KGG156" s="77"/>
      <c r="KGH156" s="77"/>
      <c r="KGI156" s="77"/>
      <c r="KGJ156" s="77"/>
      <c r="KGK156" s="77"/>
      <c r="KGL156" s="77"/>
      <c r="KGM156" s="77"/>
      <c r="KGN156" s="77"/>
      <c r="KGO156" s="77"/>
      <c r="KGP156" s="77"/>
      <c r="KGQ156" s="77"/>
      <c r="KGR156" s="77"/>
      <c r="KGS156" s="77"/>
      <c r="KGT156" s="77"/>
      <c r="KGU156" s="77"/>
      <c r="KGV156" s="77"/>
      <c r="KGW156" s="77"/>
      <c r="KGX156" s="77"/>
      <c r="KGY156" s="77"/>
      <c r="KGZ156" s="77"/>
      <c r="KHA156" s="77"/>
      <c r="KHB156" s="77"/>
      <c r="KHC156" s="77"/>
      <c r="KHD156" s="77"/>
      <c r="KHE156" s="77"/>
      <c r="KHF156" s="77"/>
      <c r="KHG156" s="77"/>
      <c r="KHH156" s="77"/>
      <c r="KHI156" s="77"/>
      <c r="KHJ156" s="77"/>
      <c r="KHK156" s="77"/>
      <c r="KHL156" s="77"/>
      <c r="KHM156" s="77"/>
      <c r="KHN156" s="77"/>
      <c r="KHO156" s="77"/>
      <c r="KHP156" s="77"/>
      <c r="KHQ156" s="77"/>
      <c r="KHR156" s="77"/>
      <c r="KHS156" s="77"/>
      <c r="KHT156" s="77"/>
      <c r="KHU156" s="77"/>
      <c r="KHV156" s="77"/>
      <c r="KHW156" s="77"/>
      <c r="KHX156" s="77"/>
      <c r="KHY156" s="77"/>
      <c r="KHZ156" s="77"/>
      <c r="KIA156" s="77"/>
      <c r="KIB156" s="77"/>
      <c r="KIC156" s="77"/>
      <c r="KID156" s="77"/>
      <c r="KIE156" s="77"/>
      <c r="KIF156" s="77"/>
      <c r="KIG156" s="77"/>
      <c r="KIH156" s="77"/>
      <c r="KII156" s="77"/>
      <c r="KIJ156" s="77"/>
      <c r="KIK156" s="77"/>
      <c r="KIL156" s="77"/>
      <c r="KIM156" s="77"/>
      <c r="KIN156" s="77"/>
      <c r="KIO156" s="77"/>
      <c r="KIP156" s="77"/>
      <c r="KIQ156" s="77"/>
      <c r="KIR156" s="77"/>
      <c r="KIS156" s="77"/>
      <c r="KIT156" s="77"/>
      <c r="KIU156" s="77"/>
      <c r="KIV156" s="77"/>
      <c r="KIW156" s="77"/>
      <c r="KIX156" s="77"/>
      <c r="KIY156" s="77"/>
      <c r="KIZ156" s="77"/>
      <c r="KJA156" s="77"/>
      <c r="KJB156" s="77"/>
      <c r="KJC156" s="77"/>
      <c r="KJD156" s="77"/>
      <c r="KJE156" s="77"/>
      <c r="KJF156" s="77"/>
      <c r="KJG156" s="77"/>
      <c r="KJH156" s="77"/>
      <c r="KJI156" s="77"/>
      <c r="KJJ156" s="77"/>
      <c r="KJK156" s="77"/>
      <c r="KJL156" s="77"/>
      <c r="KJM156" s="77"/>
      <c r="KJN156" s="77"/>
      <c r="KJO156" s="77"/>
      <c r="KJP156" s="77"/>
      <c r="KJQ156" s="77"/>
      <c r="KJR156" s="77"/>
      <c r="KJS156" s="77"/>
      <c r="KJT156" s="77"/>
      <c r="KJU156" s="77"/>
      <c r="KJV156" s="77"/>
      <c r="KJW156" s="77"/>
      <c r="KJX156" s="77"/>
      <c r="KJY156" s="77"/>
      <c r="KJZ156" s="77"/>
      <c r="KKA156" s="77"/>
      <c r="KKB156" s="77"/>
      <c r="KKC156" s="77"/>
      <c r="KKD156" s="77"/>
      <c r="KKE156" s="77"/>
      <c r="KKF156" s="77"/>
      <c r="KKG156" s="77"/>
      <c r="KKH156" s="77"/>
      <c r="KKI156" s="77"/>
      <c r="KKJ156" s="77"/>
      <c r="KKK156" s="77"/>
      <c r="KKL156" s="77"/>
      <c r="KKM156" s="77"/>
      <c r="KKN156" s="77"/>
      <c r="KKO156" s="77"/>
      <c r="KKP156" s="77"/>
      <c r="KKQ156" s="77"/>
      <c r="KKR156" s="77"/>
      <c r="KKS156" s="77"/>
      <c r="KKT156" s="77"/>
      <c r="KKU156" s="77"/>
      <c r="KKV156" s="77"/>
      <c r="KKW156" s="77"/>
      <c r="KKX156" s="77"/>
      <c r="KKY156" s="77"/>
      <c r="KKZ156" s="77"/>
      <c r="KLA156" s="77"/>
      <c r="KLB156" s="77"/>
      <c r="KLC156" s="77"/>
      <c r="KLD156" s="77"/>
      <c r="KLE156" s="77"/>
      <c r="KLF156" s="77"/>
      <c r="KLG156" s="77"/>
      <c r="KLH156" s="77"/>
      <c r="KLI156" s="77"/>
      <c r="KLJ156" s="77"/>
      <c r="KLK156" s="77"/>
      <c r="KLL156" s="77"/>
      <c r="KLM156" s="77"/>
      <c r="KLN156" s="77"/>
      <c r="KLO156" s="77"/>
      <c r="KLP156" s="77"/>
      <c r="KLQ156" s="77"/>
      <c r="KLR156" s="77"/>
      <c r="KLS156" s="77"/>
      <c r="KLT156" s="77"/>
      <c r="KLU156" s="77"/>
      <c r="KLV156" s="77"/>
      <c r="KLW156" s="77"/>
      <c r="KLX156" s="77"/>
      <c r="KLY156" s="77"/>
      <c r="KLZ156" s="77"/>
      <c r="KMA156" s="77"/>
      <c r="KMB156" s="77"/>
      <c r="KMC156" s="77"/>
      <c r="KMD156" s="77"/>
      <c r="KME156" s="77"/>
      <c r="KMF156" s="77"/>
      <c r="KMG156" s="77"/>
      <c r="KMH156" s="77"/>
      <c r="KMI156" s="77"/>
      <c r="KMJ156" s="77"/>
      <c r="KMK156" s="77"/>
      <c r="KML156" s="77"/>
      <c r="KMM156" s="77"/>
      <c r="KMN156" s="77"/>
      <c r="KMO156" s="77"/>
      <c r="KMP156" s="77"/>
      <c r="KMQ156" s="77"/>
      <c r="KMR156" s="77"/>
      <c r="KMS156" s="77"/>
      <c r="KMT156" s="77"/>
      <c r="KMU156" s="77"/>
      <c r="KMV156" s="77"/>
      <c r="KMW156" s="77"/>
      <c r="KMX156" s="77"/>
      <c r="KMY156" s="77"/>
      <c r="KMZ156" s="77"/>
      <c r="KNA156" s="77"/>
      <c r="KNB156" s="77"/>
      <c r="KNC156" s="77"/>
      <c r="KND156" s="77"/>
      <c r="KNE156" s="77"/>
      <c r="KNF156" s="77"/>
      <c r="KNG156" s="77"/>
      <c r="KNH156" s="77"/>
      <c r="KNI156" s="77"/>
      <c r="KNJ156" s="77"/>
      <c r="KNK156" s="77"/>
      <c r="KNL156" s="77"/>
      <c r="KNM156" s="77"/>
      <c r="KNN156" s="77"/>
      <c r="KNO156" s="77"/>
      <c r="KNP156" s="77"/>
      <c r="KNQ156" s="77"/>
      <c r="KNR156" s="77"/>
      <c r="KNS156" s="77"/>
      <c r="KNT156" s="77"/>
      <c r="KNU156" s="77"/>
      <c r="KNV156" s="77"/>
      <c r="KNW156" s="77"/>
      <c r="KNX156" s="77"/>
      <c r="KNY156" s="77"/>
      <c r="KNZ156" s="77"/>
      <c r="KOA156" s="77"/>
      <c r="KOB156" s="77"/>
      <c r="KOC156" s="77"/>
      <c r="KOD156" s="77"/>
      <c r="KOE156" s="77"/>
      <c r="KOF156" s="77"/>
      <c r="KOG156" s="77"/>
      <c r="KOH156" s="77"/>
      <c r="KOI156" s="77"/>
      <c r="KOJ156" s="77"/>
      <c r="KOK156" s="77"/>
      <c r="KOL156" s="77"/>
      <c r="KOM156" s="77"/>
      <c r="KON156" s="77"/>
      <c r="KOO156" s="77"/>
      <c r="KOP156" s="77"/>
      <c r="KOQ156" s="77"/>
      <c r="KOR156" s="77"/>
      <c r="KOS156" s="77"/>
      <c r="KOT156" s="77"/>
      <c r="KOU156" s="77"/>
      <c r="KOV156" s="77"/>
      <c r="KOW156" s="77"/>
      <c r="KOX156" s="77"/>
      <c r="KOY156" s="77"/>
      <c r="KOZ156" s="77"/>
      <c r="KPA156" s="77"/>
      <c r="KPB156" s="77"/>
      <c r="KPC156" s="77"/>
      <c r="KPD156" s="77"/>
      <c r="KPE156" s="77"/>
      <c r="KPF156" s="77"/>
      <c r="KPG156" s="77"/>
      <c r="KPH156" s="77"/>
      <c r="KPI156" s="77"/>
      <c r="KPJ156" s="77"/>
      <c r="KPK156" s="77"/>
      <c r="KPL156" s="77"/>
      <c r="KPM156" s="77"/>
      <c r="KPN156" s="77"/>
      <c r="KPO156" s="77"/>
      <c r="KPP156" s="77"/>
      <c r="KPQ156" s="77"/>
      <c r="KPR156" s="77"/>
      <c r="KPS156" s="77"/>
      <c r="KPT156" s="77"/>
      <c r="KPU156" s="77"/>
      <c r="KPV156" s="77"/>
      <c r="KPW156" s="77"/>
      <c r="KPX156" s="77"/>
      <c r="KPY156" s="77"/>
      <c r="KPZ156" s="77"/>
      <c r="KQA156" s="77"/>
      <c r="KQB156" s="77"/>
      <c r="KQC156" s="77"/>
      <c r="KQD156" s="77"/>
      <c r="KQE156" s="77"/>
      <c r="KQF156" s="77"/>
      <c r="KQG156" s="77"/>
      <c r="KQH156" s="77"/>
      <c r="KQI156" s="77"/>
      <c r="KQJ156" s="77"/>
      <c r="KQK156" s="77"/>
      <c r="KQL156" s="77"/>
      <c r="KQM156" s="77"/>
      <c r="KQN156" s="77"/>
      <c r="KQO156" s="77"/>
      <c r="KQP156" s="77"/>
      <c r="KQQ156" s="77"/>
      <c r="KQR156" s="77"/>
      <c r="KQS156" s="77"/>
      <c r="KQT156" s="77"/>
      <c r="KQU156" s="77"/>
      <c r="KQV156" s="77"/>
      <c r="KQW156" s="77"/>
      <c r="KQX156" s="77"/>
      <c r="KQY156" s="77"/>
      <c r="KQZ156" s="77"/>
      <c r="KRA156" s="77"/>
      <c r="KRB156" s="77"/>
      <c r="KRC156" s="77"/>
      <c r="KRD156" s="77"/>
      <c r="KRE156" s="77"/>
      <c r="KRF156" s="77"/>
      <c r="KRG156" s="77"/>
      <c r="KRH156" s="77"/>
      <c r="KRI156" s="77"/>
      <c r="KRJ156" s="77"/>
      <c r="KRK156" s="77"/>
      <c r="KRL156" s="77"/>
      <c r="KRM156" s="77"/>
      <c r="KRN156" s="77"/>
      <c r="KRO156" s="77"/>
      <c r="KRP156" s="77"/>
      <c r="KRQ156" s="77"/>
      <c r="KRR156" s="77"/>
      <c r="KRS156" s="77"/>
      <c r="KRT156" s="77"/>
      <c r="KRU156" s="77"/>
      <c r="KRV156" s="77"/>
      <c r="KRW156" s="77"/>
      <c r="KRX156" s="77"/>
      <c r="KRY156" s="77"/>
      <c r="KRZ156" s="77"/>
      <c r="KSA156" s="77"/>
      <c r="KSB156" s="77"/>
      <c r="KSC156" s="77"/>
      <c r="KSD156" s="77"/>
      <c r="KSE156" s="77"/>
      <c r="KSF156" s="77"/>
      <c r="KSG156" s="77"/>
      <c r="KSH156" s="77"/>
      <c r="KSI156" s="77"/>
      <c r="KSJ156" s="77"/>
      <c r="KSK156" s="77"/>
      <c r="KSL156" s="77"/>
      <c r="KSM156" s="77"/>
      <c r="KSN156" s="77"/>
      <c r="KSO156" s="77"/>
      <c r="KSP156" s="77"/>
      <c r="KSQ156" s="77"/>
      <c r="KSR156" s="77"/>
      <c r="KSS156" s="77"/>
      <c r="KST156" s="77"/>
      <c r="KSU156" s="77"/>
      <c r="KSV156" s="77"/>
      <c r="KSW156" s="77"/>
      <c r="KSX156" s="77"/>
      <c r="KSY156" s="77"/>
      <c r="KSZ156" s="77"/>
      <c r="KTA156" s="77"/>
      <c r="KTB156" s="77"/>
      <c r="KTC156" s="77"/>
      <c r="KTD156" s="77"/>
      <c r="KTE156" s="77"/>
      <c r="KTF156" s="77"/>
      <c r="KTG156" s="77"/>
      <c r="KTH156" s="77"/>
      <c r="KTI156" s="77"/>
      <c r="KTJ156" s="77"/>
      <c r="KTK156" s="77"/>
      <c r="KTL156" s="77"/>
      <c r="KTM156" s="77"/>
      <c r="KTN156" s="77"/>
      <c r="KTO156" s="77"/>
      <c r="KTP156" s="77"/>
      <c r="KTQ156" s="77"/>
      <c r="KTR156" s="77"/>
      <c r="KTS156" s="77"/>
      <c r="KTT156" s="77"/>
      <c r="KTU156" s="77"/>
      <c r="KTV156" s="77"/>
      <c r="KTW156" s="77"/>
      <c r="KTX156" s="77"/>
      <c r="KTY156" s="77"/>
      <c r="KTZ156" s="77"/>
      <c r="KUA156" s="77"/>
      <c r="KUB156" s="77"/>
      <c r="KUC156" s="77"/>
      <c r="KUD156" s="77"/>
      <c r="KUE156" s="77"/>
      <c r="KUF156" s="77"/>
      <c r="KUG156" s="77"/>
      <c r="KUH156" s="77"/>
      <c r="KUI156" s="77"/>
      <c r="KUJ156" s="77"/>
      <c r="KUK156" s="77"/>
      <c r="KUL156" s="77"/>
      <c r="KUM156" s="77"/>
      <c r="KUN156" s="77"/>
      <c r="KUO156" s="77"/>
      <c r="KUP156" s="77"/>
      <c r="KUQ156" s="77"/>
      <c r="KUR156" s="77"/>
      <c r="KUS156" s="77"/>
      <c r="KUT156" s="77"/>
      <c r="KUU156" s="77"/>
      <c r="KUV156" s="77"/>
      <c r="KUW156" s="77"/>
      <c r="KUX156" s="77"/>
      <c r="KUY156" s="77"/>
      <c r="KUZ156" s="77"/>
      <c r="KVA156" s="77"/>
      <c r="KVB156" s="77"/>
      <c r="KVC156" s="77"/>
      <c r="KVD156" s="77"/>
      <c r="KVE156" s="77"/>
      <c r="KVF156" s="77"/>
      <c r="KVG156" s="77"/>
      <c r="KVH156" s="77"/>
      <c r="KVI156" s="77"/>
      <c r="KVJ156" s="77"/>
      <c r="KVK156" s="77"/>
      <c r="KVL156" s="77"/>
      <c r="KVM156" s="77"/>
      <c r="KVN156" s="77"/>
      <c r="KVO156" s="77"/>
      <c r="KVP156" s="77"/>
      <c r="KVQ156" s="77"/>
      <c r="KVR156" s="77"/>
      <c r="KVS156" s="77"/>
      <c r="KVT156" s="77"/>
      <c r="KVU156" s="77"/>
      <c r="KVV156" s="77"/>
      <c r="KVW156" s="77"/>
      <c r="KVX156" s="77"/>
      <c r="KVY156" s="77"/>
      <c r="KVZ156" s="77"/>
      <c r="KWA156" s="77"/>
      <c r="KWB156" s="77"/>
      <c r="KWC156" s="77"/>
      <c r="KWD156" s="77"/>
      <c r="KWE156" s="77"/>
      <c r="KWF156" s="77"/>
      <c r="KWG156" s="77"/>
      <c r="KWH156" s="77"/>
      <c r="KWI156" s="77"/>
      <c r="KWJ156" s="77"/>
      <c r="KWK156" s="77"/>
      <c r="KWL156" s="77"/>
      <c r="KWM156" s="77"/>
      <c r="KWN156" s="77"/>
      <c r="KWO156" s="77"/>
      <c r="KWP156" s="77"/>
      <c r="KWQ156" s="77"/>
      <c r="KWR156" s="77"/>
      <c r="KWS156" s="77"/>
      <c r="KWT156" s="77"/>
      <c r="KWU156" s="77"/>
      <c r="KWV156" s="77"/>
      <c r="KWW156" s="77"/>
      <c r="KWX156" s="77"/>
      <c r="KWY156" s="77"/>
      <c r="KWZ156" s="77"/>
      <c r="KXA156" s="77"/>
      <c r="KXB156" s="77"/>
      <c r="KXC156" s="77"/>
      <c r="KXD156" s="77"/>
      <c r="KXE156" s="77"/>
      <c r="KXF156" s="77"/>
      <c r="KXG156" s="77"/>
      <c r="KXH156" s="77"/>
      <c r="KXI156" s="77"/>
      <c r="KXJ156" s="77"/>
      <c r="KXK156" s="77"/>
      <c r="KXL156" s="77"/>
      <c r="KXM156" s="77"/>
      <c r="KXN156" s="77"/>
      <c r="KXO156" s="77"/>
      <c r="KXP156" s="77"/>
      <c r="KXQ156" s="77"/>
      <c r="KXR156" s="77"/>
      <c r="KXS156" s="77"/>
      <c r="KXT156" s="77"/>
      <c r="KXU156" s="77"/>
      <c r="KXV156" s="77"/>
      <c r="KXW156" s="77"/>
      <c r="KXX156" s="77"/>
      <c r="KXY156" s="77"/>
      <c r="KXZ156" s="77"/>
      <c r="KYA156" s="77"/>
      <c r="KYB156" s="77"/>
      <c r="KYC156" s="77"/>
      <c r="KYD156" s="77"/>
      <c r="KYE156" s="77"/>
      <c r="KYF156" s="77"/>
      <c r="KYG156" s="77"/>
      <c r="KYH156" s="77"/>
      <c r="KYI156" s="77"/>
      <c r="KYJ156" s="77"/>
      <c r="KYK156" s="77"/>
      <c r="KYL156" s="77"/>
      <c r="KYM156" s="77"/>
      <c r="KYN156" s="77"/>
      <c r="KYO156" s="77"/>
      <c r="KYP156" s="77"/>
      <c r="KYQ156" s="77"/>
      <c r="KYR156" s="77"/>
      <c r="KYS156" s="77"/>
      <c r="KYT156" s="77"/>
      <c r="KYU156" s="77"/>
      <c r="KYV156" s="77"/>
      <c r="KYW156" s="77"/>
      <c r="KYX156" s="77"/>
      <c r="KYY156" s="77"/>
      <c r="KYZ156" s="77"/>
      <c r="KZA156" s="77"/>
      <c r="KZB156" s="77"/>
      <c r="KZC156" s="77"/>
      <c r="KZD156" s="77"/>
      <c r="KZE156" s="77"/>
      <c r="KZF156" s="77"/>
      <c r="KZG156" s="77"/>
      <c r="KZH156" s="77"/>
      <c r="KZI156" s="77"/>
      <c r="KZJ156" s="77"/>
      <c r="KZK156" s="77"/>
      <c r="KZL156" s="77"/>
      <c r="KZM156" s="77"/>
      <c r="KZN156" s="77"/>
      <c r="KZO156" s="77"/>
      <c r="KZP156" s="77"/>
      <c r="KZQ156" s="77"/>
      <c r="KZR156" s="77"/>
      <c r="KZS156" s="77"/>
      <c r="KZT156" s="77"/>
      <c r="KZU156" s="77"/>
      <c r="KZV156" s="77"/>
      <c r="KZW156" s="77"/>
      <c r="KZX156" s="77"/>
      <c r="KZY156" s="77"/>
      <c r="KZZ156" s="77"/>
      <c r="LAA156" s="77"/>
      <c r="LAB156" s="77"/>
      <c r="LAC156" s="77"/>
      <c r="LAD156" s="77"/>
      <c r="LAE156" s="77"/>
      <c r="LAF156" s="77"/>
      <c r="LAG156" s="77"/>
      <c r="LAH156" s="77"/>
      <c r="LAI156" s="77"/>
      <c r="LAJ156" s="77"/>
      <c r="LAK156" s="77"/>
      <c r="LAL156" s="77"/>
      <c r="LAM156" s="77"/>
      <c r="LAN156" s="77"/>
      <c r="LAO156" s="77"/>
      <c r="LAP156" s="77"/>
      <c r="LAQ156" s="77"/>
      <c r="LAR156" s="77"/>
      <c r="LAS156" s="77"/>
      <c r="LAT156" s="77"/>
      <c r="LAU156" s="77"/>
      <c r="LAV156" s="77"/>
      <c r="LAW156" s="77"/>
      <c r="LAX156" s="77"/>
      <c r="LAY156" s="77"/>
      <c r="LAZ156" s="77"/>
      <c r="LBA156" s="77"/>
      <c r="LBB156" s="77"/>
      <c r="LBC156" s="77"/>
      <c r="LBD156" s="77"/>
      <c r="LBE156" s="77"/>
      <c r="LBF156" s="77"/>
      <c r="LBG156" s="77"/>
      <c r="LBH156" s="77"/>
      <c r="LBI156" s="77"/>
      <c r="LBJ156" s="77"/>
      <c r="LBK156" s="77"/>
      <c r="LBL156" s="77"/>
      <c r="LBM156" s="77"/>
      <c r="LBN156" s="77"/>
      <c r="LBO156" s="77"/>
      <c r="LBP156" s="77"/>
      <c r="LBQ156" s="77"/>
      <c r="LBR156" s="77"/>
      <c r="LBS156" s="77"/>
      <c r="LBT156" s="77"/>
      <c r="LBU156" s="77"/>
      <c r="LBV156" s="77"/>
      <c r="LBW156" s="77"/>
      <c r="LBX156" s="77"/>
      <c r="LBY156" s="77"/>
      <c r="LBZ156" s="77"/>
      <c r="LCA156" s="77"/>
      <c r="LCB156" s="77"/>
      <c r="LCC156" s="77"/>
      <c r="LCD156" s="77"/>
      <c r="LCE156" s="77"/>
      <c r="LCF156" s="77"/>
      <c r="LCG156" s="77"/>
      <c r="LCH156" s="77"/>
      <c r="LCI156" s="77"/>
      <c r="LCJ156" s="77"/>
      <c r="LCK156" s="77"/>
      <c r="LCL156" s="77"/>
      <c r="LCM156" s="77"/>
      <c r="LCN156" s="77"/>
      <c r="LCO156" s="77"/>
      <c r="LCP156" s="77"/>
      <c r="LCQ156" s="77"/>
      <c r="LCR156" s="77"/>
      <c r="LCS156" s="77"/>
      <c r="LCT156" s="77"/>
      <c r="LCU156" s="77"/>
      <c r="LCV156" s="77"/>
      <c r="LCW156" s="77"/>
      <c r="LCX156" s="77"/>
      <c r="LCY156" s="77"/>
      <c r="LCZ156" s="77"/>
      <c r="LDA156" s="77"/>
      <c r="LDB156" s="77"/>
      <c r="LDC156" s="77"/>
      <c r="LDD156" s="77"/>
      <c r="LDE156" s="77"/>
      <c r="LDF156" s="77"/>
      <c r="LDG156" s="77"/>
      <c r="LDH156" s="77"/>
      <c r="LDI156" s="77"/>
      <c r="LDJ156" s="77"/>
      <c r="LDK156" s="77"/>
      <c r="LDL156" s="77"/>
      <c r="LDM156" s="77"/>
      <c r="LDN156" s="77"/>
      <c r="LDO156" s="77"/>
      <c r="LDP156" s="77"/>
      <c r="LDQ156" s="77"/>
      <c r="LDR156" s="77"/>
      <c r="LDS156" s="77"/>
      <c r="LDT156" s="77"/>
      <c r="LDU156" s="77"/>
      <c r="LDV156" s="77"/>
      <c r="LDW156" s="77"/>
      <c r="LDX156" s="77"/>
      <c r="LDY156" s="77"/>
      <c r="LDZ156" s="77"/>
      <c r="LEA156" s="77"/>
      <c r="LEB156" s="77"/>
      <c r="LEC156" s="77"/>
      <c r="LED156" s="77"/>
      <c r="LEE156" s="77"/>
      <c r="LEF156" s="77"/>
      <c r="LEG156" s="77"/>
      <c r="LEH156" s="77"/>
      <c r="LEI156" s="77"/>
      <c r="LEJ156" s="77"/>
      <c r="LEK156" s="77"/>
      <c r="LEL156" s="77"/>
      <c r="LEM156" s="77"/>
      <c r="LEN156" s="77"/>
      <c r="LEO156" s="77"/>
      <c r="LEP156" s="77"/>
      <c r="LEQ156" s="77"/>
      <c r="LER156" s="77"/>
      <c r="LES156" s="77"/>
      <c r="LET156" s="77"/>
      <c r="LEU156" s="77"/>
      <c r="LEV156" s="77"/>
      <c r="LEW156" s="77"/>
      <c r="LEX156" s="77"/>
      <c r="LEY156" s="77"/>
      <c r="LEZ156" s="77"/>
      <c r="LFA156" s="77"/>
      <c r="LFB156" s="77"/>
      <c r="LFC156" s="77"/>
      <c r="LFD156" s="77"/>
      <c r="LFE156" s="77"/>
      <c r="LFF156" s="77"/>
      <c r="LFG156" s="77"/>
      <c r="LFH156" s="77"/>
      <c r="LFI156" s="77"/>
      <c r="LFJ156" s="77"/>
      <c r="LFK156" s="77"/>
      <c r="LFL156" s="77"/>
      <c r="LFM156" s="77"/>
      <c r="LFN156" s="77"/>
      <c r="LFO156" s="77"/>
      <c r="LFP156" s="77"/>
      <c r="LFQ156" s="77"/>
      <c r="LFR156" s="77"/>
      <c r="LFS156" s="77"/>
      <c r="LFT156" s="77"/>
      <c r="LFU156" s="77"/>
      <c r="LFV156" s="77"/>
      <c r="LFW156" s="77"/>
      <c r="LFX156" s="77"/>
      <c r="LFY156" s="77"/>
      <c r="LFZ156" s="77"/>
      <c r="LGA156" s="77"/>
      <c r="LGB156" s="77"/>
      <c r="LGC156" s="77"/>
      <c r="LGD156" s="77"/>
      <c r="LGE156" s="77"/>
      <c r="LGF156" s="77"/>
      <c r="LGG156" s="77"/>
      <c r="LGH156" s="77"/>
      <c r="LGI156" s="77"/>
      <c r="LGJ156" s="77"/>
      <c r="LGK156" s="77"/>
      <c r="LGL156" s="77"/>
      <c r="LGM156" s="77"/>
      <c r="LGN156" s="77"/>
      <c r="LGO156" s="77"/>
      <c r="LGP156" s="77"/>
      <c r="LGQ156" s="77"/>
      <c r="LGR156" s="77"/>
      <c r="LGS156" s="77"/>
      <c r="LGT156" s="77"/>
      <c r="LGU156" s="77"/>
      <c r="LGV156" s="77"/>
      <c r="LGW156" s="77"/>
      <c r="LGX156" s="77"/>
      <c r="LGY156" s="77"/>
      <c r="LGZ156" s="77"/>
      <c r="LHA156" s="77"/>
      <c r="LHB156" s="77"/>
      <c r="LHC156" s="77"/>
      <c r="LHD156" s="77"/>
      <c r="LHE156" s="77"/>
      <c r="LHF156" s="77"/>
      <c r="LHG156" s="77"/>
      <c r="LHH156" s="77"/>
      <c r="LHI156" s="77"/>
      <c r="LHJ156" s="77"/>
      <c r="LHK156" s="77"/>
      <c r="LHL156" s="77"/>
      <c r="LHM156" s="77"/>
      <c r="LHN156" s="77"/>
      <c r="LHO156" s="77"/>
      <c r="LHP156" s="77"/>
      <c r="LHQ156" s="77"/>
      <c r="LHR156" s="77"/>
      <c r="LHS156" s="77"/>
      <c r="LHT156" s="77"/>
      <c r="LHU156" s="77"/>
      <c r="LHV156" s="77"/>
      <c r="LHW156" s="77"/>
      <c r="LHX156" s="77"/>
      <c r="LHY156" s="77"/>
      <c r="LHZ156" s="77"/>
      <c r="LIA156" s="77"/>
      <c r="LIB156" s="77"/>
      <c r="LIC156" s="77"/>
      <c r="LID156" s="77"/>
      <c r="LIE156" s="77"/>
      <c r="LIF156" s="77"/>
      <c r="LIG156" s="77"/>
      <c r="LIH156" s="77"/>
      <c r="LII156" s="77"/>
      <c r="LIJ156" s="77"/>
      <c r="LIK156" s="77"/>
      <c r="LIL156" s="77"/>
      <c r="LIM156" s="77"/>
      <c r="LIN156" s="77"/>
      <c r="LIO156" s="77"/>
      <c r="LIP156" s="77"/>
      <c r="LIQ156" s="77"/>
      <c r="LIR156" s="77"/>
      <c r="LIS156" s="77"/>
      <c r="LIT156" s="77"/>
      <c r="LIU156" s="77"/>
      <c r="LIV156" s="77"/>
      <c r="LIW156" s="77"/>
      <c r="LIX156" s="77"/>
      <c r="LIY156" s="77"/>
      <c r="LIZ156" s="77"/>
      <c r="LJA156" s="77"/>
      <c r="LJB156" s="77"/>
      <c r="LJC156" s="77"/>
      <c r="LJD156" s="77"/>
      <c r="LJE156" s="77"/>
      <c r="LJF156" s="77"/>
      <c r="LJG156" s="77"/>
      <c r="LJH156" s="77"/>
      <c r="LJI156" s="77"/>
      <c r="LJJ156" s="77"/>
      <c r="LJK156" s="77"/>
      <c r="LJL156" s="77"/>
      <c r="LJM156" s="77"/>
      <c r="LJN156" s="77"/>
      <c r="LJO156" s="77"/>
      <c r="LJP156" s="77"/>
      <c r="LJQ156" s="77"/>
      <c r="LJR156" s="77"/>
      <c r="LJS156" s="77"/>
      <c r="LJT156" s="77"/>
      <c r="LJU156" s="77"/>
      <c r="LJV156" s="77"/>
      <c r="LJW156" s="77"/>
      <c r="LJX156" s="77"/>
      <c r="LJY156" s="77"/>
      <c r="LJZ156" s="77"/>
      <c r="LKA156" s="77"/>
      <c r="LKB156" s="77"/>
      <c r="LKC156" s="77"/>
      <c r="LKD156" s="77"/>
      <c r="LKE156" s="77"/>
      <c r="LKF156" s="77"/>
      <c r="LKG156" s="77"/>
      <c r="LKH156" s="77"/>
      <c r="LKI156" s="77"/>
      <c r="LKJ156" s="77"/>
      <c r="LKK156" s="77"/>
      <c r="LKL156" s="77"/>
      <c r="LKM156" s="77"/>
      <c r="LKN156" s="77"/>
      <c r="LKO156" s="77"/>
      <c r="LKP156" s="77"/>
      <c r="LKQ156" s="77"/>
      <c r="LKR156" s="77"/>
      <c r="LKS156" s="77"/>
      <c r="LKT156" s="77"/>
      <c r="LKU156" s="77"/>
      <c r="LKV156" s="77"/>
      <c r="LKW156" s="77"/>
      <c r="LKX156" s="77"/>
      <c r="LKY156" s="77"/>
      <c r="LKZ156" s="77"/>
      <c r="LLA156" s="77"/>
      <c r="LLB156" s="77"/>
      <c r="LLC156" s="77"/>
      <c r="LLD156" s="77"/>
      <c r="LLE156" s="77"/>
      <c r="LLF156" s="77"/>
      <c r="LLG156" s="77"/>
      <c r="LLH156" s="77"/>
      <c r="LLI156" s="77"/>
      <c r="LLJ156" s="77"/>
      <c r="LLK156" s="77"/>
      <c r="LLL156" s="77"/>
      <c r="LLM156" s="77"/>
      <c r="LLN156" s="77"/>
      <c r="LLO156" s="77"/>
      <c r="LLP156" s="77"/>
      <c r="LLQ156" s="77"/>
      <c r="LLR156" s="77"/>
      <c r="LLS156" s="77"/>
      <c r="LLT156" s="77"/>
      <c r="LLU156" s="77"/>
      <c r="LLV156" s="77"/>
      <c r="LLW156" s="77"/>
      <c r="LLX156" s="77"/>
      <c r="LLY156" s="77"/>
      <c r="LLZ156" s="77"/>
      <c r="LMA156" s="77"/>
      <c r="LMB156" s="77"/>
      <c r="LMC156" s="77"/>
      <c r="LMD156" s="77"/>
      <c r="LME156" s="77"/>
      <c r="LMF156" s="77"/>
      <c r="LMG156" s="77"/>
      <c r="LMH156" s="77"/>
      <c r="LMI156" s="77"/>
      <c r="LMJ156" s="77"/>
      <c r="LMK156" s="77"/>
      <c r="LML156" s="77"/>
      <c r="LMM156" s="77"/>
      <c r="LMN156" s="77"/>
      <c r="LMO156" s="77"/>
      <c r="LMP156" s="77"/>
      <c r="LMQ156" s="77"/>
      <c r="LMR156" s="77"/>
      <c r="LMS156" s="77"/>
      <c r="LMT156" s="77"/>
      <c r="LMU156" s="77"/>
      <c r="LMV156" s="77"/>
      <c r="LMW156" s="77"/>
      <c r="LMX156" s="77"/>
      <c r="LMY156" s="77"/>
      <c r="LMZ156" s="77"/>
      <c r="LNA156" s="77"/>
      <c r="LNB156" s="77"/>
      <c r="LNC156" s="77"/>
      <c r="LND156" s="77"/>
      <c r="LNE156" s="77"/>
      <c r="LNF156" s="77"/>
      <c r="LNG156" s="77"/>
      <c r="LNH156" s="77"/>
      <c r="LNI156" s="77"/>
      <c r="LNJ156" s="77"/>
      <c r="LNK156" s="77"/>
      <c r="LNL156" s="77"/>
      <c r="LNM156" s="77"/>
      <c r="LNN156" s="77"/>
      <c r="LNO156" s="77"/>
      <c r="LNP156" s="77"/>
      <c r="LNQ156" s="77"/>
      <c r="LNR156" s="77"/>
      <c r="LNS156" s="77"/>
      <c r="LNT156" s="77"/>
      <c r="LNU156" s="77"/>
      <c r="LNV156" s="77"/>
      <c r="LNW156" s="77"/>
      <c r="LNX156" s="77"/>
      <c r="LNY156" s="77"/>
      <c r="LNZ156" s="77"/>
      <c r="LOA156" s="77"/>
      <c r="LOB156" s="77"/>
      <c r="LOC156" s="77"/>
      <c r="LOD156" s="77"/>
      <c r="LOE156" s="77"/>
      <c r="LOF156" s="77"/>
      <c r="LOG156" s="77"/>
      <c r="LOH156" s="77"/>
      <c r="LOI156" s="77"/>
      <c r="LOJ156" s="77"/>
      <c r="LOK156" s="77"/>
      <c r="LOL156" s="77"/>
      <c r="LOM156" s="77"/>
      <c r="LON156" s="77"/>
      <c r="LOO156" s="77"/>
      <c r="LOP156" s="77"/>
      <c r="LOQ156" s="77"/>
      <c r="LOR156" s="77"/>
      <c r="LOS156" s="77"/>
      <c r="LOT156" s="77"/>
      <c r="LOU156" s="77"/>
      <c r="LOV156" s="77"/>
      <c r="LOW156" s="77"/>
      <c r="LOX156" s="77"/>
      <c r="LOY156" s="77"/>
      <c r="LOZ156" s="77"/>
      <c r="LPA156" s="77"/>
      <c r="LPB156" s="77"/>
      <c r="LPC156" s="77"/>
      <c r="LPD156" s="77"/>
      <c r="LPE156" s="77"/>
      <c r="LPF156" s="77"/>
      <c r="LPG156" s="77"/>
      <c r="LPH156" s="77"/>
      <c r="LPI156" s="77"/>
      <c r="LPJ156" s="77"/>
      <c r="LPK156" s="77"/>
      <c r="LPL156" s="77"/>
      <c r="LPM156" s="77"/>
      <c r="LPN156" s="77"/>
      <c r="LPO156" s="77"/>
      <c r="LPP156" s="77"/>
      <c r="LPQ156" s="77"/>
      <c r="LPR156" s="77"/>
      <c r="LPS156" s="77"/>
      <c r="LPT156" s="77"/>
      <c r="LPU156" s="77"/>
      <c r="LPV156" s="77"/>
      <c r="LPW156" s="77"/>
      <c r="LPX156" s="77"/>
      <c r="LPY156" s="77"/>
      <c r="LPZ156" s="77"/>
      <c r="LQA156" s="77"/>
      <c r="LQB156" s="77"/>
      <c r="LQC156" s="77"/>
      <c r="LQD156" s="77"/>
      <c r="LQE156" s="77"/>
      <c r="LQF156" s="77"/>
      <c r="LQG156" s="77"/>
      <c r="LQH156" s="77"/>
      <c r="LQI156" s="77"/>
      <c r="LQJ156" s="77"/>
      <c r="LQK156" s="77"/>
      <c r="LQL156" s="77"/>
      <c r="LQM156" s="77"/>
      <c r="LQN156" s="77"/>
      <c r="LQO156" s="77"/>
      <c r="LQP156" s="77"/>
      <c r="LQQ156" s="77"/>
      <c r="LQR156" s="77"/>
      <c r="LQS156" s="77"/>
      <c r="LQT156" s="77"/>
      <c r="LQU156" s="77"/>
      <c r="LQV156" s="77"/>
      <c r="LQW156" s="77"/>
      <c r="LQX156" s="77"/>
      <c r="LQY156" s="77"/>
      <c r="LQZ156" s="77"/>
      <c r="LRA156" s="77"/>
      <c r="LRB156" s="77"/>
      <c r="LRC156" s="77"/>
      <c r="LRD156" s="77"/>
      <c r="LRE156" s="77"/>
      <c r="LRF156" s="77"/>
      <c r="LRG156" s="77"/>
      <c r="LRH156" s="77"/>
      <c r="LRI156" s="77"/>
      <c r="LRJ156" s="77"/>
      <c r="LRK156" s="77"/>
      <c r="LRL156" s="77"/>
      <c r="LRM156" s="77"/>
      <c r="LRN156" s="77"/>
      <c r="LRO156" s="77"/>
      <c r="LRP156" s="77"/>
      <c r="LRQ156" s="77"/>
      <c r="LRR156" s="77"/>
      <c r="LRS156" s="77"/>
      <c r="LRT156" s="77"/>
      <c r="LRU156" s="77"/>
      <c r="LRV156" s="77"/>
      <c r="LRW156" s="77"/>
      <c r="LRX156" s="77"/>
      <c r="LRY156" s="77"/>
      <c r="LRZ156" s="77"/>
      <c r="LSA156" s="77"/>
      <c r="LSB156" s="77"/>
      <c r="LSC156" s="77"/>
      <c r="LSD156" s="77"/>
      <c r="LSE156" s="77"/>
      <c r="LSF156" s="77"/>
      <c r="LSG156" s="77"/>
      <c r="LSH156" s="77"/>
      <c r="LSI156" s="77"/>
      <c r="LSJ156" s="77"/>
      <c r="LSK156" s="77"/>
      <c r="LSL156" s="77"/>
      <c r="LSM156" s="77"/>
      <c r="LSN156" s="77"/>
      <c r="LSO156" s="77"/>
      <c r="LSP156" s="77"/>
      <c r="LSQ156" s="77"/>
      <c r="LSR156" s="77"/>
      <c r="LSS156" s="77"/>
      <c r="LST156" s="77"/>
      <c r="LSU156" s="77"/>
      <c r="LSV156" s="77"/>
      <c r="LSW156" s="77"/>
      <c r="LSX156" s="77"/>
      <c r="LSY156" s="77"/>
      <c r="LSZ156" s="77"/>
      <c r="LTA156" s="77"/>
      <c r="LTB156" s="77"/>
      <c r="LTC156" s="77"/>
      <c r="LTD156" s="77"/>
      <c r="LTE156" s="77"/>
      <c r="LTF156" s="77"/>
      <c r="LTG156" s="77"/>
      <c r="LTH156" s="77"/>
      <c r="LTI156" s="77"/>
      <c r="LTJ156" s="77"/>
      <c r="LTK156" s="77"/>
      <c r="LTL156" s="77"/>
      <c r="LTM156" s="77"/>
      <c r="LTN156" s="77"/>
      <c r="LTO156" s="77"/>
      <c r="LTP156" s="77"/>
      <c r="LTQ156" s="77"/>
      <c r="LTR156" s="77"/>
      <c r="LTS156" s="77"/>
      <c r="LTT156" s="77"/>
      <c r="LTU156" s="77"/>
      <c r="LTV156" s="77"/>
      <c r="LTW156" s="77"/>
      <c r="LTX156" s="77"/>
      <c r="LTY156" s="77"/>
      <c r="LTZ156" s="77"/>
      <c r="LUA156" s="77"/>
      <c r="LUB156" s="77"/>
      <c r="LUC156" s="77"/>
      <c r="LUD156" s="77"/>
      <c r="LUE156" s="77"/>
      <c r="LUF156" s="77"/>
      <c r="LUG156" s="77"/>
      <c r="LUH156" s="77"/>
      <c r="LUI156" s="77"/>
      <c r="LUJ156" s="77"/>
      <c r="LUK156" s="77"/>
      <c r="LUL156" s="77"/>
      <c r="LUM156" s="77"/>
      <c r="LUN156" s="77"/>
      <c r="LUO156" s="77"/>
      <c r="LUP156" s="77"/>
      <c r="LUQ156" s="77"/>
      <c r="LUR156" s="77"/>
      <c r="LUS156" s="77"/>
      <c r="LUT156" s="77"/>
      <c r="LUU156" s="77"/>
      <c r="LUV156" s="77"/>
      <c r="LUW156" s="77"/>
      <c r="LUX156" s="77"/>
      <c r="LUY156" s="77"/>
      <c r="LUZ156" s="77"/>
      <c r="LVA156" s="77"/>
      <c r="LVB156" s="77"/>
      <c r="LVC156" s="77"/>
      <c r="LVD156" s="77"/>
      <c r="LVE156" s="77"/>
      <c r="LVF156" s="77"/>
      <c r="LVG156" s="77"/>
      <c r="LVH156" s="77"/>
      <c r="LVI156" s="77"/>
      <c r="LVJ156" s="77"/>
      <c r="LVK156" s="77"/>
      <c r="LVL156" s="77"/>
      <c r="LVM156" s="77"/>
      <c r="LVN156" s="77"/>
      <c r="LVO156" s="77"/>
      <c r="LVP156" s="77"/>
      <c r="LVQ156" s="77"/>
      <c r="LVR156" s="77"/>
      <c r="LVS156" s="77"/>
      <c r="LVT156" s="77"/>
      <c r="LVU156" s="77"/>
      <c r="LVV156" s="77"/>
      <c r="LVW156" s="77"/>
      <c r="LVX156" s="77"/>
      <c r="LVY156" s="77"/>
      <c r="LVZ156" s="77"/>
      <c r="LWA156" s="77"/>
      <c r="LWB156" s="77"/>
      <c r="LWC156" s="77"/>
      <c r="LWD156" s="77"/>
      <c r="LWE156" s="77"/>
      <c r="LWF156" s="77"/>
      <c r="LWG156" s="77"/>
      <c r="LWH156" s="77"/>
      <c r="LWI156" s="77"/>
      <c r="LWJ156" s="77"/>
      <c r="LWK156" s="77"/>
      <c r="LWL156" s="77"/>
      <c r="LWM156" s="77"/>
      <c r="LWN156" s="77"/>
      <c r="LWO156" s="77"/>
      <c r="LWP156" s="77"/>
      <c r="LWQ156" s="77"/>
      <c r="LWR156" s="77"/>
      <c r="LWS156" s="77"/>
      <c r="LWT156" s="77"/>
      <c r="LWU156" s="77"/>
      <c r="LWV156" s="77"/>
      <c r="LWW156" s="77"/>
      <c r="LWX156" s="77"/>
      <c r="LWY156" s="77"/>
      <c r="LWZ156" s="77"/>
      <c r="LXA156" s="77"/>
      <c r="LXB156" s="77"/>
      <c r="LXC156" s="77"/>
      <c r="LXD156" s="77"/>
      <c r="LXE156" s="77"/>
      <c r="LXF156" s="77"/>
      <c r="LXG156" s="77"/>
      <c r="LXH156" s="77"/>
      <c r="LXI156" s="77"/>
      <c r="LXJ156" s="77"/>
      <c r="LXK156" s="77"/>
      <c r="LXL156" s="77"/>
      <c r="LXM156" s="77"/>
      <c r="LXN156" s="77"/>
      <c r="LXO156" s="77"/>
      <c r="LXP156" s="77"/>
      <c r="LXQ156" s="77"/>
      <c r="LXR156" s="77"/>
      <c r="LXS156" s="77"/>
      <c r="LXT156" s="77"/>
      <c r="LXU156" s="77"/>
      <c r="LXV156" s="77"/>
      <c r="LXW156" s="77"/>
      <c r="LXX156" s="77"/>
      <c r="LXY156" s="77"/>
      <c r="LXZ156" s="77"/>
      <c r="LYA156" s="77"/>
      <c r="LYB156" s="77"/>
      <c r="LYC156" s="77"/>
      <c r="LYD156" s="77"/>
      <c r="LYE156" s="77"/>
      <c r="LYF156" s="77"/>
      <c r="LYG156" s="77"/>
      <c r="LYH156" s="77"/>
      <c r="LYI156" s="77"/>
      <c r="LYJ156" s="77"/>
      <c r="LYK156" s="77"/>
      <c r="LYL156" s="77"/>
      <c r="LYM156" s="77"/>
      <c r="LYN156" s="77"/>
      <c r="LYO156" s="77"/>
      <c r="LYP156" s="77"/>
      <c r="LYQ156" s="77"/>
      <c r="LYR156" s="77"/>
      <c r="LYS156" s="77"/>
      <c r="LYT156" s="77"/>
      <c r="LYU156" s="77"/>
      <c r="LYV156" s="77"/>
      <c r="LYW156" s="77"/>
      <c r="LYX156" s="77"/>
      <c r="LYY156" s="77"/>
      <c r="LYZ156" s="77"/>
      <c r="LZA156" s="77"/>
      <c r="LZB156" s="77"/>
      <c r="LZC156" s="77"/>
      <c r="LZD156" s="77"/>
      <c r="LZE156" s="77"/>
      <c r="LZF156" s="77"/>
      <c r="LZG156" s="77"/>
      <c r="LZH156" s="77"/>
      <c r="LZI156" s="77"/>
      <c r="LZJ156" s="77"/>
      <c r="LZK156" s="77"/>
      <c r="LZL156" s="77"/>
      <c r="LZM156" s="77"/>
      <c r="LZN156" s="77"/>
      <c r="LZO156" s="77"/>
      <c r="LZP156" s="77"/>
      <c r="LZQ156" s="77"/>
      <c r="LZR156" s="77"/>
      <c r="LZS156" s="77"/>
      <c r="LZT156" s="77"/>
      <c r="LZU156" s="77"/>
      <c r="LZV156" s="77"/>
      <c r="LZW156" s="77"/>
      <c r="LZX156" s="77"/>
      <c r="LZY156" s="77"/>
      <c r="LZZ156" s="77"/>
      <c r="MAA156" s="77"/>
      <c r="MAB156" s="77"/>
      <c r="MAC156" s="77"/>
      <c r="MAD156" s="77"/>
      <c r="MAE156" s="77"/>
      <c r="MAF156" s="77"/>
      <c r="MAG156" s="77"/>
      <c r="MAH156" s="77"/>
      <c r="MAI156" s="77"/>
      <c r="MAJ156" s="77"/>
      <c r="MAK156" s="77"/>
      <c r="MAL156" s="77"/>
      <c r="MAM156" s="77"/>
      <c r="MAN156" s="77"/>
      <c r="MAO156" s="77"/>
      <c r="MAP156" s="77"/>
      <c r="MAQ156" s="77"/>
      <c r="MAR156" s="77"/>
      <c r="MAS156" s="77"/>
      <c r="MAT156" s="77"/>
      <c r="MAU156" s="77"/>
      <c r="MAV156" s="77"/>
      <c r="MAW156" s="77"/>
      <c r="MAX156" s="77"/>
      <c r="MAY156" s="77"/>
      <c r="MAZ156" s="77"/>
      <c r="MBA156" s="77"/>
      <c r="MBB156" s="77"/>
      <c r="MBC156" s="77"/>
      <c r="MBD156" s="77"/>
      <c r="MBE156" s="77"/>
      <c r="MBF156" s="77"/>
      <c r="MBG156" s="77"/>
      <c r="MBH156" s="77"/>
      <c r="MBI156" s="77"/>
      <c r="MBJ156" s="77"/>
      <c r="MBK156" s="77"/>
      <c r="MBL156" s="77"/>
      <c r="MBM156" s="77"/>
      <c r="MBN156" s="77"/>
      <c r="MBO156" s="77"/>
      <c r="MBP156" s="77"/>
      <c r="MBQ156" s="77"/>
      <c r="MBR156" s="77"/>
      <c r="MBS156" s="77"/>
      <c r="MBT156" s="77"/>
      <c r="MBU156" s="77"/>
      <c r="MBV156" s="77"/>
      <c r="MBW156" s="77"/>
      <c r="MBX156" s="77"/>
      <c r="MBY156" s="77"/>
      <c r="MBZ156" s="77"/>
      <c r="MCA156" s="77"/>
      <c r="MCB156" s="77"/>
      <c r="MCC156" s="77"/>
      <c r="MCD156" s="77"/>
      <c r="MCE156" s="77"/>
      <c r="MCF156" s="77"/>
      <c r="MCG156" s="77"/>
      <c r="MCH156" s="77"/>
      <c r="MCI156" s="77"/>
      <c r="MCJ156" s="77"/>
      <c r="MCK156" s="77"/>
      <c r="MCL156" s="77"/>
      <c r="MCM156" s="77"/>
      <c r="MCN156" s="77"/>
      <c r="MCO156" s="77"/>
      <c r="MCP156" s="77"/>
      <c r="MCQ156" s="77"/>
      <c r="MCR156" s="77"/>
      <c r="MCS156" s="77"/>
      <c r="MCT156" s="77"/>
      <c r="MCU156" s="77"/>
      <c r="MCV156" s="77"/>
      <c r="MCW156" s="77"/>
      <c r="MCX156" s="77"/>
      <c r="MCY156" s="77"/>
      <c r="MCZ156" s="77"/>
      <c r="MDA156" s="77"/>
      <c r="MDB156" s="77"/>
      <c r="MDC156" s="77"/>
      <c r="MDD156" s="77"/>
      <c r="MDE156" s="77"/>
      <c r="MDF156" s="77"/>
      <c r="MDG156" s="77"/>
      <c r="MDH156" s="77"/>
      <c r="MDI156" s="77"/>
      <c r="MDJ156" s="77"/>
      <c r="MDK156" s="77"/>
      <c r="MDL156" s="77"/>
      <c r="MDM156" s="77"/>
      <c r="MDN156" s="77"/>
      <c r="MDO156" s="77"/>
      <c r="MDP156" s="77"/>
      <c r="MDQ156" s="77"/>
      <c r="MDR156" s="77"/>
      <c r="MDS156" s="77"/>
      <c r="MDT156" s="77"/>
      <c r="MDU156" s="77"/>
      <c r="MDV156" s="77"/>
      <c r="MDW156" s="77"/>
      <c r="MDX156" s="77"/>
      <c r="MDY156" s="77"/>
      <c r="MDZ156" s="77"/>
      <c r="MEA156" s="77"/>
      <c r="MEB156" s="77"/>
      <c r="MEC156" s="77"/>
      <c r="MED156" s="77"/>
      <c r="MEE156" s="77"/>
      <c r="MEF156" s="77"/>
      <c r="MEG156" s="77"/>
      <c r="MEH156" s="77"/>
      <c r="MEI156" s="77"/>
      <c r="MEJ156" s="77"/>
      <c r="MEK156" s="77"/>
      <c r="MEL156" s="77"/>
      <c r="MEM156" s="77"/>
      <c r="MEN156" s="77"/>
      <c r="MEO156" s="77"/>
      <c r="MEP156" s="77"/>
      <c r="MEQ156" s="77"/>
      <c r="MER156" s="77"/>
      <c r="MES156" s="77"/>
      <c r="MET156" s="77"/>
      <c r="MEU156" s="77"/>
      <c r="MEV156" s="77"/>
      <c r="MEW156" s="77"/>
      <c r="MEX156" s="77"/>
      <c r="MEY156" s="77"/>
      <c r="MEZ156" s="77"/>
      <c r="MFA156" s="77"/>
      <c r="MFB156" s="77"/>
      <c r="MFC156" s="77"/>
      <c r="MFD156" s="77"/>
      <c r="MFE156" s="77"/>
      <c r="MFF156" s="77"/>
      <c r="MFG156" s="77"/>
      <c r="MFH156" s="77"/>
      <c r="MFI156" s="77"/>
      <c r="MFJ156" s="77"/>
      <c r="MFK156" s="77"/>
      <c r="MFL156" s="77"/>
      <c r="MFM156" s="77"/>
      <c r="MFN156" s="77"/>
      <c r="MFO156" s="77"/>
      <c r="MFP156" s="77"/>
      <c r="MFQ156" s="77"/>
      <c r="MFR156" s="77"/>
      <c r="MFS156" s="77"/>
      <c r="MFT156" s="77"/>
      <c r="MFU156" s="77"/>
      <c r="MFV156" s="77"/>
      <c r="MFW156" s="77"/>
      <c r="MFX156" s="77"/>
      <c r="MFY156" s="77"/>
      <c r="MFZ156" s="77"/>
      <c r="MGA156" s="77"/>
      <c r="MGB156" s="77"/>
      <c r="MGC156" s="77"/>
      <c r="MGD156" s="77"/>
      <c r="MGE156" s="77"/>
      <c r="MGF156" s="77"/>
      <c r="MGG156" s="77"/>
      <c r="MGH156" s="77"/>
      <c r="MGI156" s="77"/>
      <c r="MGJ156" s="77"/>
      <c r="MGK156" s="77"/>
      <c r="MGL156" s="77"/>
      <c r="MGM156" s="77"/>
      <c r="MGN156" s="77"/>
      <c r="MGO156" s="77"/>
      <c r="MGP156" s="77"/>
      <c r="MGQ156" s="77"/>
      <c r="MGR156" s="77"/>
      <c r="MGS156" s="77"/>
      <c r="MGT156" s="77"/>
      <c r="MGU156" s="77"/>
      <c r="MGV156" s="77"/>
      <c r="MGW156" s="77"/>
      <c r="MGX156" s="77"/>
      <c r="MGY156" s="77"/>
      <c r="MGZ156" s="77"/>
      <c r="MHA156" s="77"/>
      <c r="MHB156" s="77"/>
      <c r="MHC156" s="77"/>
      <c r="MHD156" s="77"/>
      <c r="MHE156" s="77"/>
      <c r="MHF156" s="77"/>
      <c r="MHG156" s="77"/>
      <c r="MHH156" s="77"/>
      <c r="MHI156" s="77"/>
      <c r="MHJ156" s="77"/>
      <c r="MHK156" s="77"/>
      <c r="MHL156" s="77"/>
      <c r="MHM156" s="77"/>
      <c r="MHN156" s="77"/>
      <c r="MHO156" s="77"/>
      <c r="MHP156" s="77"/>
      <c r="MHQ156" s="77"/>
      <c r="MHR156" s="77"/>
      <c r="MHS156" s="77"/>
      <c r="MHT156" s="77"/>
      <c r="MHU156" s="77"/>
      <c r="MHV156" s="77"/>
      <c r="MHW156" s="77"/>
      <c r="MHX156" s="77"/>
      <c r="MHY156" s="77"/>
      <c r="MHZ156" s="77"/>
      <c r="MIA156" s="77"/>
      <c r="MIB156" s="77"/>
      <c r="MIC156" s="77"/>
      <c r="MID156" s="77"/>
      <c r="MIE156" s="77"/>
      <c r="MIF156" s="77"/>
      <c r="MIG156" s="77"/>
      <c r="MIH156" s="77"/>
      <c r="MII156" s="77"/>
      <c r="MIJ156" s="77"/>
      <c r="MIK156" s="77"/>
      <c r="MIL156" s="77"/>
      <c r="MIM156" s="77"/>
      <c r="MIN156" s="77"/>
      <c r="MIO156" s="77"/>
      <c r="MIP156" s="77"/>
      <c r="MIQ156" s="77"/>
      <c r="MIR156" s="77"/>
      <c r="MIS156" s="77"/>
      <c r="MIT156" s="77"/>
      <c r="MIU156" s="77"/>
      <c r="MIV156" s="77"/>
      <c r="MIW156" s="77"/>
      <c r="MIX156" s="77"/>
      <c r="MIY156" s="77"/>
      <c r="MIZ156" s="77"/>
      <c r="MJA156" s="77"/>
      <c r="MJB156" s="77"/>
      <c r="MJC156" s="77"/>
      <c r="MJD156" s="77"/>
      <c r="MJE156" s="77"/>
      <c r="MJF156" s="77"/>
      <c r="MJG156" s="77"/>
      <c r="MJH156" s="77"/>
      <c r="MJI156" s="77"/>
      <c r="MJJ156" s="77"/>
      <c r="MJK156" s="77"/>
      <c r="MJL156" s="77"/>
      <c r="MJM156" s="77"/>
      <c r="MJN156" s="77"/>
      <c r="MJO156" s="77"/>
      <c r="MJP156" s="77"/>
      <c r="MJQ156" s="77"/>
      <c r="MJR156" s="77"/>
      <c r="MJS156" s="77"/>
      <c r="MJT156" s="77"/>
      <c r="MJU156" s="77"/>
      <c r="MJV156" s="77"/>
      <c r="MJW156" s="77"/>
      <c r="MJX156" s="77"/>
      <c r="MJY156" s="77"/>
      <c r="MJZ156" s="77"/>
      <c r="MKA156" s="77"/>
      <c r="MKB156" s="77"/>
      <c r="MKC156" s="77"/>
      <c r="MKD156" s="77"/>
      <c r="MKE156" s="77"/>
      <c r="MKF156" s="77"/>
      <c r="MKG156" s="77"/>
      <c r="MKH156" s="77"/>
      <c r="MKI156" s="77"/>
      <c r="MKJ156" s="77"/>
      <c r="MKK156" s="77"/>
      <c r="MKL156" s="77"/>
      <c r="MKM156" s="77"/>
      <c r="MKN156" s="77"/>
      <c r="MKO156" s="77"/>
      <c r="MKP156" s="77"/>
      <c r="MKQ156" s="77"/>
      <c r="MKR156" s="77"/>
      <c r="MKS156" s="77"/>
      <c r="MKT156" s="77"/>
      <c r="MKU156" s="77"/>
      <c r="MKV156" s="77"/>
      <c r="MKW156" s="77"/>
      <c r="MKX156" s="77"/>
      <c r="MKY156" s="77"/>
      <c r="MKZ156" s="77"/>
      <c r="MLA156" s="77"/>
      <c r="MLB156" s="77"/>
      <c r="MLC156" s="77"/>
      <c r="MLD156" s="77"/>
      <c r="MLE156" s="77"/>
      <c r="MLF156" s="77"/>
      <c r="MLG156" s="77"/>
      <c r="MLH156" s="77"/>
      <c r="MLI156" s="77"/>
      <c r="MLJ156" s="77"/>
      <c r="MLK156" s="77"/>
      <c r="MLL156" s="77"/>
      <c r="MLM156" s="77"/>
      <c r="MLN156" s="77"/>
      <c r="MLO156" s="77"/>
      <c r="MLP156" s="77"/>
      <c r="MLQ156" s="77"/>
      <c r="MLR156" s="77"/>
      <c r="MLS156" s="77"/>
      <c r="MLT156" s="77"/>
      <c r="MLU156" s="77"/>
      <c r="MLV156" s="77"/>
      <c r="MLW156" s="77"/>
      <c r="MLX156" s="77"/>
      <c r="MLY156" s="77"/>
      <c r="MLZ156" s="77"/>
      <c r="MMA156" s="77"/>
      <c r="MMB156" s="77"/>
      <c r="MMC156" s="77"/>
      <c r="MMD156" s="77"/>
      <c r="MME156" s="77"/>
      <c r="MMF156" s="77"/>
      <c r="MMG156" s="77"/>
      <c r="MMH156" s="77"/>
      <c r="MMI156" s="77"/>
      <c r="MMJ156" s="77"/>
      <c r="MMK156" s="77"/>
      <c r="MML156" s="77"/>
      <c r="MMM156" s="77"/>
      <c r="MMN156" s="77"/>
      <c r="MMO156" s="77"/>
      <c r="MMP156" s="77"/>
      <c r="MMQ156" s="77"/>
      <c r="MMR156" s="77"/>
      <c r="MMS156" s="77"/>
      <c r="MMT156" s="77"/>
      <c r="MMU156" s="77"/>
      <c r="MMV156" s="77"/>
      <c r="MMW156" s="77"/>
      <c r="MMX156" s="77"/>
      <c r="MMY156" s="77"/>
      <c r="MMZ156" s="77"/>
      <c r="MNA156" s="77"/>
      <c r="MNB156" s="77"/>
      <c r="MNC156" s="77"/>
      <c r="MND156" s="77"/>
      <c r="MNE156" s="77"/>
      <c r="MNF156" s="77"/>
      <c r="MNG156" s="77"/>
      <c r="MNH156" s="77"/>
      <c r="MNI156" s="77"/>
      <c r="MNJ156" s="77"/>
      <c r="MNK156" s="77"/>
      <c r="MNL156" s="77"/>
      <c r="MNM156" s="77"/>
      <c r="MNN156" s="77"/>
      <c r="MNO156" s="77"/>
      <c r="MNP156" s="77"/>
      <c r="MNQ156" s="77"/>
      <c r="MNR156" s="77"/>
      <c r="MNS156" s="77"/>
      <c r="MNT156" s="77"/>
      <c r="MNU156" s="77"/>
      <c r="MNV156" s="77"/>
      <c r="MNW156" s="77"/>
      <c r="MNX156" s="77"/>
      <c r="MNY156" s="77"/>
      <c r="MNZ156" s="77"/>
      <c r="MOA156" s="77"/>
      <c r="MOB156" s="77"/>
      <c r="MOC156" s="77"/>
      <c r="MOD156" s="77"/>
      <c r="MOE156" s="77"/>
      <c r="MOF156" s="77"/>
      <c r="MOG156" s="77"/>
      <c r="MOH156" s="77"/>
      <c r="MOI156" s="77"/>
      <c r="MOJ156" s="77"/>
      <c r="MOK156" s="77"/>
      <c r="MOL156" s="77"/>
      <c r="MOM156" s="77"/>
      <c r="MON156" s="77"/>
      <c r="MOO156" s="77"/>
      <c r="MOP156" s="77"/>
      <c r="MOQ156" s="77"/>
      <c r="MOR156" s="77"/>
      <c r="MOS156" s="77"/>
      <c r="MOT156" s="77"/>
      <c r="MOU156" s="77"/>
      <c r="MOV156" s="77"/>
      <c r="MOW156" s="77"/>
      <c r="MOX156" s="77"/>
      <c r="MOY156" s="77"/>
      <c r="MOZ156" s="77"/>
      <c r="MPA156" s="77"/>
      <c r="MPB156" s="77"/>
      <c r="MPC156" s="77"/>
      <c r="MPD156" s="77"/>
      <c r="MPE156" s="77"/>
      <c r="MPF156" s="77"/>
      <c r="MPG156" s="77"/>
      <c r="MPH156" s="77"/>
      <c r="MPI156" s="77"/>
      <c r="MPJ156" s="77"/>
      <c r="MPK156" s="77"/>
      <c r="MPL156" s="77"/>
      <c r="MPM156" s="77"/>
      <c r="MPN156" s="77"/>
      <c r="MPO156" s="77"/>
      <c r="MPP156" s="77"/>
      <c r="MPQ156" s="77"/>
      <c r="MPR156" s="77"/>
      <c r="MPS156" s="77"/>
      <c r="MPT156" s="77"/>
      <c r="MPU156" s="77"/>
      <c r="MPV156" s="77"/>
      <c r="MPW156" s="77"/>
      <c r="MPX156" s="77"/>
      <c r="MPY156" s="77"/>
      <c r="MPZ156" s="77"/>
      <c r="MQA156" s="77"/>
      <c r="MQB156" s="77"/>
      <c r="MQC156" s="77"/>
      <c r="MQD156" s="77"/>
      <c r="MQE156" s="77"/>
      <c r="MQF156" s="77"/>
      <c r="MQG156" s="77"/>
      <c r="MQH156" s="77"/>
      <c r="MQI156" s="77"/>
      <c r="MQJ156" s="77"/>
      <c r="MQK156" s="77"/>
      <c r="MQL156" s="77"/>
      <c r="MQM156" s="77"/>
      <c r="MQN156" s="77"/>
      <c r="MQO156" s="77"/>
      <c r="MQP156" s="77"/>
      <c r="MQQ156" s="77"/>
      <c r="MQR156" s="77"/>
      <c r="MQS156" s="77"/>
      <c r="MQT156" s="77"/>
      <c r="MQU156" s="77"/>
      <c r="MQV156" s="77"/>
      <c r="MQW156" s="77"/>
      <c r="MQX156" s="77"/>
      <c r="MQY156" s="77"/>
      <c r="MQZ156" s="77"/>
      <c r="MRA156" s="77"/>
      <c r="MRB156" s="77"/>
      <c r="MRC156" s="77"/>
      <c r="MRD156" s="77"/>
      <c r="MRE156" s="77"/>
      <c r="MRF156" s="77"/>
      <c r="MRG156" s="77"/>
      <c r="MRH156" s="77"/>
      <c r="MRI156" s="77"/>
      <c r="MRJ156" s="77"/>
      <c r="MRK156" s="77"/>
      <c r="MRL156" s="77"/>
      <c r="MRM156" s="77"/>
      <c r="MRN156" s="77"/>
      <c r="MRO156" s="77"/>
      <c r="MRP156" s="77"/>
      <c r="MRQ156" s="77"/>
      <c r="MRR156" s="77"/>
      <c r="MRS156" s="77"/>
      <c r="MRT156" s="77"/>
      <c r="MRU156" s="77"/>
      <c r="MRV156" s="77"/>
      <c r="MRW156" s="77"/>
      <c r="MRX156" s="77"/>
      <c r="MRY156" s="77"/>
      <c r="MRZ156" s="77"/>
      <c r="MSA156" s="77"/>
      <c r="MSB156" s="77"/>
      <c r="MSC156" s="77"/>
      <c r="MSD156" s="77"/>
      <c r="MSE156" s="77"/>
      <c r="MSF156" s="77"/>
      <c r="MSG156" s="77"/>
      <c r="MSH156" s="77"/>
      <c r="MSI156" s="77"/>
      <c r="MSJ156" s="77"/>
      <c r="MSK156" s="77"/>
      <c r="MSL156" s="77"/>
      <c r="MSM156" s="77"/>
      <c r="MSN156" s="77"/>
      <c r="MSO156" s="77"/>
      <c r="MSP156" s="77"/>
      <c r="MSQ156" s="77"/>
      <c r="MSR156" s="77"/>
      <c r="MSS156" s="77"/>
      <c r="MST156" s="77"/>
      <c r="MSU156" s="77"/>
      <c r="MSV156" s="77"/>
      <c r="MSW156" s="77"/>
      <c r="MSX156" s="77"/>
      <c r="MSY156" s="77"/>
      <c r="MSZ156" s="77"/>
      <c r="MTA156" s="77"/>
      <c r="MTB156" s="77"/>
      <c r="MTC156" s="77"/>
      <c r="MTD156" s="77"/>
      <c r="MTE156" s="77"/>
      <c r="MTF156" s="77"/>
      <c r="MTG156" s="77"/>
      <c r="MTH156" s="77"/>
      <c r="MTI156" s="77"/>
      <c r="MTJ156" s="77"/>
      <c r="MTK156" s="77"/>
      <c r="MTL156" s="77"/>
      <c r="MTM156" s="77"/>
      <c r="MTN156" s="77"/>
      <c r="MTO156" s="77"/>
      <c r="MTP156" s="77"/>
      <c r="MTQ156" s="77"/>
      <c r="MTR156" s="77"/>
      <c r="MTS156" s="77"/>
      <c r="MTT156" s="77"/>
      <c r="MTU156" s="77"/>
      <c r="MTV156" s="77"/>
      <c r="MTW156" s="77"/>
      <c r="MTX156" s="77"/>
      <c r="MTY156" s="77"/>
      <c r="MTZ156" s="77"/>
      <c r="MUA156" s="77"/>
      <c r="MUB156" s="77"/>
      <c r="MUC156" s="77"/>
      <c r="MUD156" s="77"/>
      <c r="MUE156" s="77"/>
      <c r="MUF156" s="77"/>
      <c r="MUG156" s="77"/>
      <c r="MUH156" s="77"/>
      <c r="MUI156" s="77"/>
      <c r="MUJ156" s="77"/>
      <c r="MUK156" s="77"/>
      <c r="MUL156" s="77"/>
      <c r="MUM156" s="77"/>
      <c r="MUN156" s="77"/>
      <c r="MUO156" s="77"/>
      <c r="MUP156" s="77"/>
      <c r="MUQ156" s="77"/>
      <c r="MUR156" s="77"/>
      <c r="MUS156" s="77"/>
      <c r="MUT156" s="77"/>
      <c r="MUU156" s="77"/>
      <c r="MUV156" s="77"/>
      <c r="MUW156" s="77"/>
      <c r="MUX156" s="77"/>
      <c r="MUY156" s="77"/>
      <c r="MUZ156" s="77"/>
      <c r="MVA156" s="77"/>
      <c r="MVB156" s="77"/>
      <c r="MVC156" s="77"/>
      <c r="MVD156" s="77"/>
      <c r="MVE156" s="77"/>
      <c r="MVF156" s="77"/>
      <c r="MVG156" s="77"/>
      <c r="MVH156" s="77"/>
      <c r="MVI156" s="77"/>
      <c r="MVJ156" s="77"/>
      <c r="MVK156" s="77"/>
      <c r="MVL156" s="77"/>
      <c r="MVM156" s="77"/>
      <c r="MVN156" s="77"/>
      <c r="MVO156" s="77"/>
      <c r="MVP156" s="77"/>
      <c r="MVQ156" s="77"/>
      <c r="MVR156" s="77"/>
      <c r="MVS156" s="77"/>
      <c r="MVT156" s="77"/>
      <c r="MVU156" s="77"/>
      <c r="MVV156" s="77"/>
      <c r="MVW156" s="77"/>
      <c r="MVX156" s="77"/>
      <c r="MVY156" s="77"/>
      <c r="MVZ156" s="77"/>
      <c r="MWA156" s="77"/>
      <c r="MWB156" s="77"/>
      <c r="MWC156" s="77"/>
      <c r="MWD156" s="77"/>
      <c r="MWE156" s="77"/>
      <c r="MWF156" s="77"/>
      <c r="MWG156" s="77"/>
      <c r="MWH156" s="77"/>
      <c r="MWI156" s="77"/>
      <c r="MWJ156" s="77"/>
      <c r="MWK156" s="77"/>
      <c r="MWL156" s="77"/>
      <c r="MWM156" s="77"/>
      <c r="MWN156" s="77"/>
      <c r="MWO156" s="77"/>
      <c r="MWP156" s="77"/>
      <c r="MWQ156" s="77"/>
      <c r="MWR156" s="77"/>
      <c r="MWS156" s="77"/>
      <c r="MWT156" s="77"/>
      <c r="MWU156" s="77"/>
      <c r="MWV156" s="77"/>
      <c r="MWW156" s="77"/>
      <c r="MWX156" s="77"/>
      <c r="MWY156" s="77"/>
      <c r="MWZ156" s="77"/>
      <c r="MXA156" s="77"/>
      <c r="MXB156" s="77"/>
      <c r="MXC156" s="77"/>
      <c r="MXD156" s="77"/>
      <c r="MXE156" s="77"/>
      <c r="MXF156" s="77"/>
      <c r="MXG156" s="77"/>
      <c r="MXH156" s="77"/>
      <c r="MXI156" s="77"/>
      <c r="MXJ156" s="77"/>
      <c r="MXK156" s="77"/>
      <c r="MXL156" s="77"/>
      <c r="MXM156" s="77"/>
      <c r="MXN156" s="77"/>
      <c r="MXO156" s="77"/>
      <c r="MXP156" s="77"/>
      <c r="MXQ156" s="77"/>
      <c r="MXR156" s="77"/>
      <c r="MXS156" s="77"/>
      <c r="MXT156" s="77"/>
      <c r="MXU156" s="77"/>
      <c r="MXV156" s="77"/>
      <c r="MXW156" s="77"/>
      <c r="MXX156" s="77"/>
      <c r="MXY156" s="77"/>
      <c r="MXZ156" s="77"/>
      <c r="MYA156" s="77"/>
      <c r="MYB156" s="77"/>
      <c r="MYC156" s="77"/>
      <c r="MYD156" s="77"/>
      <c r="MYE156" s="77"/>
      <c r="MYF156" s="77"/>
      <c r="MYG156" s="77"/>
      <c r="MYH156" s="77"/>
      <c r="MYI156" s="77"/>
      <c r="MYJ156" s="77"/>
      <c r="MYK156" s="77"/>
      <c r="MYL156" s="77"/>
      <c r="MYM156" s="77"/>
      <c r="MYN156" s="77"/>
      <c r="MYO156" s="77"/>
      <c r="MYP156" s="77"/>
      <c r="MYQ156" s="77"/>
      <c r="MYR156" s="77"/>
      <c r="MYS156" s="77"/>
      <c r="MYT156" s="77"/>
      <c r="MYU156" s="77"/>
      <c r="MYV156" s="77"/>
      <c r="MYW156" s="77"/>
      <c r="MYX156" s="77"/>
      <c r="MYY156" s="77"/>
      <c r="MYZ156" s="77"/>
      <c r="MZA156" s="77"/>
      <c r="MZB156" s="77"/>
      <c r="MZC156" s="77"/>
      <c r="MZD156" s="77"/>
      <c r="MZE156" s="77"/>
      <c r="MZF156" s="77"/>
      <c r="MZG156" s="77"/>
      <c r="MZH156" s="77"/>
      <c r="MZI156" s="77"/>
      <c r="MZJ156" s="77"/>
      <c r="MZK156" s="77"/>
      <c r="MZL156" s="77"/>
      <c r="MZM156" s="77"/>
      <c r="MZN156" s="77"/>
      <c r="MZO156" s="77"/>
      <c r="MZP156" s="77"/>
      <c r="MZQ156" s="77"/>
      <c r="MZR156" s="77"/>
      <c r="MZS156" s="77"/>
      <c r="MZT156" s="77"/>
      <c r="MZU156" s="77"/>
      <c r="MZV156" s="77"/>
      <c r="MZW156" s="77"/>
      <c r="MZX156" s="77"/>
      <c r="MZY156" s="77"/>
      <c r="MZZ156" s="77"/>
      <c r="NAA156" s="77"/>
      <c r="NAB156" s="77"/>
      <c r="NAC156" s="77"/>
      <c r="NAD156" s="77"/>
      <c r="NAE156" s="77"/>
      <c r="NAF156" s="77"/>
      <c r="NAG156" s="77"/>
      <c r="NAH156" s="77"/>
      <c r="NAI156" s="77"/>
      <c r="NAJ156" s="77"/>
      <c r="NAK156" s="77"/>
      <c r="NAL156" s="77"/>
      <c r="NAM156" s="77"/>
      <c r="NAN156" s="77"/>
      <c r="NAO156" s="77"/>
      <c r="NAP156" s="77"/>
      <c r="NAQ156" s="77"/>
      <c r="NAR156" s="77"/>
      <c r="NAS156" s="77"/>
      <c r="NAT156" s="77"/>
      <c r="NAU156" s="77"/>
      <c r="NAV156" s="77"/>
      <c r="NAW156" s="77"/>
      <c r="NAX156" s="77"/>
      <c r="NAY156" s="77"/>
      <c r="NAZ156" s="77"/>
      <c r="NBA156" s="77"/>
      <c r="NBB156" s="77"/>
      <c r="NBC156" s="77"/>
      <c r="NBD156" s="77"/>
      <c r="NBE156" s="77"/>
      <c r="NBF156" s="77"/>
      <c r="NBG156" s="77"/>
      <c r="NBH156" s="77"/>
      <c r="NBI156" s="77"/>
      <c r="NBJ156" s="77"/>
      <c r="NBK156" s="77"/>
      <c r="NBL156" s="77"/>
      <c r="NBM156" s="77"/>
      <c r="NBN156" s="77"/>
      <c r="NBO156" s="77"/>
      <c r="NBP156" s="77"/>
      <c r="NBQ156" s="77"/>
      <c r="NBR156" s="77"/>
      <c r="NBS156" s="77"/>
      <c r="NBT156" s="77"/>
      <c r="NBU156" s="77"/>
      <c r="NBV156" s="77"/>
      <c r="NBW156" s="77"/>
      <c r="NBX156" s="77"/>
      <c r="NBY156" s="77"/>
      <c r="NBZ156" s="77"/>
      <c r="NCA156" s="77"/>
      <c r="NCB156" s="77"/>
      <c r="NCC156" s="77"/>
      <c r="NCD156" s="77"/>
      <c r="NCE156" s="77"/>
      <c r="NCF156" s="77"/>
      <c r="NCG156" s="77"/>
      <c r="NCH156" s="77"/>
      <c r="NCI156" s="77"/>
      <c r="NCJ156" s="77"/>
      <c r="NCK156" s="77"/>
      <c r="NCL156" s="77"/>
      <c r="NCM156" s="77"/>
      <c r="NCN156" s="77"/>
      <c r="NCO156" s="77"/>
      <c r="NCP156" s="77"/>
      <c r="NCQ156" s="77"/>
      <c r="NCR156" s="77"/>
      <c r="NCS156" s="77"/>
      <c r="NCT156" s="77"/>
      <c r="NCU156" s="77"/>
      <c r="NCV156" s="77"/>
      <c r="NCW156" s="77"/>
      <c r="NCX156" s="77"/>
      <c r="NCY156" s="77"/>
      <c r="NCZ156" s="77"/>
      <c r="NDA156" s="77"/>
      <c r="NDB156" s="77"/>
      <c r="NDC156" s="77"/>
      <c r="NDD156" s="77"/>
      <c r="NDE156" s="77"/>
      <c r="NDF156" s="77"/>
      <c r="NDG156" s="77"/>
      <c r="NDH156" s="77"/>
      <c r="NDI156" s="77"/>
      <c r="NDJ156" s="77"/>
      <c r="NDK156" s="77"/>
      <c r="NDL156" s="77"/>
      <c r="NDM156" s="77"/>
      <c r="NDN156" s="77"/>
      <c r="NDO156" s="77"/>
      <c r="NDP156" s="77"/>
      <c r="NDQ156" s="77"/>
      <c r="NDR156" s="77"/>
      <c r="NDS156" s="77"/>
      <c r="NDT156" s="77"/>
      <c r="NDU156" s="77"/>
      <c r="NDV156" s="77"/>
      <c r="NDW156" s="77"/>
      <c r="NDX156" s="77"/>
      <c r="NDY156" s="77"/>
      <c r="NDZ156" s="77"/>
      <c r="NEA156" s="77"/>
      <c r="NEB156" s="77"/>
      <c r="NEC156" s="77"/>
      <c r="NED156" s="77"/>
      <c r="NEE156" s="77"/>
      <c r="NEF156" s="77"/>
      <c r="NEG156" s="77"/>
      <c r="NEH156" s="77"/>
      <c r="NEI156" s="77"/>
      <c r="NEJ156" s="77"/>
      <c r="NEK156" s="77"/>
      <c r="NEL156" s="77"/>
      <c r="NEM156" s="77"/>
      <c r="NEN156" s="77"/>
      <c r="NEO156" s="77"/>
      <c r="NEP156" s="77"/>
      <c r="NEQ156" s="77"/>
      <c r="NER156" s="77"/>
      <c r="NES156" s="77"/>
      <c r="NET156" s="77"/>
      <c r="NEU156" s="77"/>
      <c r="NEV156" s="77"/>
      <c r="NEW156" s="77"/>
      <c r="NEX156" s="77"/>
      <c r="NEY156" s="77"/>
      <c r="NEZ156" s="77"/>
      <c r="NFA156" s="77"/>
      <c r="NFB156" s="77"/>
      <c r="NFC156" s="77"/>
      <c r="NFD156" s="77"/>
      <c r="NFE156" s="77"/>
      <c r="NFF156" s="77"/>
      <c r="NFG156" s="77"/>
      <c r="NFH156" s="77"/>
      <c r="NFI156" s="77"/>
      <c r="NFJ156" s="77"/>
      <c r="NFK156" s="77"/>
      <c r="NFL156" s="77"/>
      <c r="NFM156" s="77"/>
      <c r="NFN156" s="77"/>
      <c r="NFO156" s="77"/>
      <c r="NFP156" s="77"/>
      <c r="NFQ156" s="77"/>
      <c r="NFR156" s="77"/>
      <c r="NFS156" s="77"/>
      <c r="NFT156" s="77"/>
      <c r="NFU156" s="77"/>
      <c r="NFV156" s="77"/>
      <c r="NFW156" s="77"/>
      <c r="NFX156" s="77"/>
      <c r="NFY156" s="77"/>
      <c r="NFZ156" s="77"/>
      <c r="NGA156" s="77"/>
      <c r="NGB156" s="77"/>
      <c r="NGC156" s="77"/>
      <c r="NGD156" s="77"/>
      <c r="NGE156" s="77"/>
      <c r="NGF156" s="77"/>
      <c r="NGG156" s="77"/>
      <c r="NGH156" s="77"/>
      <c r="NGI156" s="77"/>
      <c r="NGJ156" s="77"/>
      <c r="NGK156" s="77"/>
      <c r="NGL156" s="77"/>
      <c r="NGM156" s="77"/>
      <c r="NGN156" s="77"/>
      <c r="NGO156" s="77"/>
      <c r="NGP156" s="77"/>
      <c r="NGQ156" s="77"/>
      <c r="NGR156" s="77"/>
      <c r="NGS156" s="77"/>
      <c r="NGT156" s="77"/>
      <c r="NGU156" s="77"/>
      <c r="NGV156" s="77"/>
      <c r="NGW156" s="77"/>
      <c r="NGX156" s="77"/>
      <c r="NGY156" s="77"/>
      <c r="NGZ156" s="77"/>
      <c r="NHA156" s="77"/>
      <c r="NHB156" s="77"/>
      <c r="NHC156" s="77"/>
      <c r="NHD156" s="77"/>
      <c r="NHE156" s="77"/>
      <c r="NHF156" s="77"/>
      <c r="NHG156" s="77"/>
      <c r="NHH156" s="77"/>
      <c r="NHI156" s="77"/>
      <c r="NHJ156" s="77"/>
      <c r="NHK156" s="77"/>
      <c r="NHL156" s="77"/>
      <c r="NHM156" s="77"/>
      <c r="NHN156" s="77"/>
      <c r="NHO156" s="77"/>
      <c r="NHP156" s="77"/>
      <c r="NHQ156" s="77"/>
      <c r="NHR156" s="77"/>
      <c r="NHS156" s="77"/>
      <c r="NHT156" s="77"/>
      <c r="NHU156" s="77"/>
      <c r="NHV156" s="77"/>
      <c r="NHW156" s="77"/>
      <c r="NHX156" s="77"/>
      <c r="NHY156" s="77"/>
      <c r="NHZ156" s="77"/>
      <c r="NIA156" s="77"/>
      <c r="NIB156" s="77"/>
      <c r="NIC156" s="77"/>
      <c r="NID156" s="77"/>
      <c r="NIE156" s="77"/>
      <c r="NIF156" s="77"/>
      <c r="NIG156" s="77"/>
      <c r="NIH156" s="77"/>
      <c r="NII156" s="77"/>
      <c r="NIJ156" s="77"/>
      <c r="NIK156" s="77"/>
      <c r="NIL156" s="77"/>
      <c r="NIM156" s="77"/>
      <c r="NIN156" s="77"/>
      <c r="NIO156" s="77"/>
      <c r="NIP156" s="77"/>
      <c r="NIQ156" s="77"/>
      <c r="NIR156" s="77"/>
      <c r="NIS156" s="77"/>
      <c r="NIT156" s="77"/>
      <c r="NIU156" s="77"/>
      <c r="NIV156" s="77"/>
      <c r="NIW156" s="77"/>
      <c r="NIX156" s="77"/>
      <c r="NIY156" s="77"/>
      <c r="NIZ156" s="77"/>
      <c r="NJA156" s="77"/>
      <c r="NJB156" s="77"/>
      <c r="NJC156" s="77"/>
      <c r="NJD156" s="77"/>
      <c r="NJE156" s="77"/>
      <c r="NJF156" s="77"/>
      <c r="NJG156" s="77"/>
      <c r="NJH156" s="77"/>
      <c r="NJI156" s="77"/>
      <c r="NJJ156" s="77"/>
      <c r="NJK156" s="77"/>
      <c r="NJL156" s="77"/>
      <c r="NJM156" s="77"/>
      <c r="NJN156" s="77"/>
      <c r="NJO156" s="77"/>
      <c r="NJP156" s="77"/>
      <c r="NJQ156" s="77"/>
      <c r="NJR156" s="77"/>
      <c r="NJS156" s="77"/>
      <c r="NJT156" s="77"/>
      <c r="NJU156" s="77"/>
      <c r="NJV156" s="77"/>
      <c r="NJW156" s="77"/>
      <c r="NJX156" s="77"/>
      <c r="NJY156" s="77"/>
      <c r="NJZ156" s="77"/>
      <c r="NKA156" s="77"/>
      <c r="NKB156" s="77"/>
      <c r="NKC156" s="77"/>
      <c r="NKD156" s="77"/>
      <c r="NKE156" s="77"/>
      <c r="NKF156" s="77"/>
      <c r="NKG156" s="77"/>
      <c r="NKH156" s="77"/>
      <c r="NKI156" s="77"/>
      <c r="NKJ156" s="77"/>
      <c r="NKK156" s="77"/>
      <c r="NKL156" s="77"/>
      <c r="NKM156" s="77"/>
      <c r="NKN156" s="77"/>
      <c r="NKO156" s="77"/>
      <c r="NKP156" s="77"/>
      <c r="NKQ156" s="77"/>
      <c r="NKR156" s="77"/>
      <c r="NKS156" s="77"/>
      <c r="NKT156" s="77"/>
      <c r="NKU156" s="77"/>
      <c r="NKV156" s="77"/>
      <c r="NKW156" s="77"/>
      <c r="NKX156" s="77"/>
      <c r="NKY156" s="77"/>
      <c r="NKZ156" s="77"/>
      <c r="NLA156" s="77"/>
      <c r="NLB156" s="77"/>
      <c r="NLC156" s="77"/>
      <c r="NLD156" s="77"/>
      <c r="NLE156" s="77"/>
      <c r="NLF156" s="77"/>
      <c r="NLG156" s="77"/>
      <c r="NLH156" s="77"/>
      <c r="NLI156" s="77"/>
      <c r="NLJ156" s="77"/>
      <c r="NLK156" s="77"/>
      <c r="NLL156" s="77"/>
      <c r="NLM156" s="77"/>
      <c r="NLN156" s="77"/>
      <c r="NLO156" s="77"/>
      <c r="NLP156" s="77"/>
      <c r="NLQ156" s="77"/>
      <c r="NLR156" s="77"/>
      <c r="NLS156" s="77"/>
      <c r="NLT156" s="77"/>
      <c r="NLU156" s="77"/>
      <c r="NLV156" s="77"/>
      <c r="NLW156" s="77"/>
      <c r="NLX156" s="77"/>
      <c r="NLY156" s="77"/>
      <c r="NLZ156" s="77"/>
      <c r="NMA156" s="77"/>
      <c r="NMB156" s="77"/>
      <c r="NMC156" s="77"/>
      <c r="NMD156" s="77"/>
      <c r="NME156" s="77"/>
      <c r="NMF156" s="77"/>
      <c r="NMG156" s="77"/>
      <c r="NMH156" s="77"/>
      <c r="NMI156" s="77"/>
      <c r="NMJ156" s="77"/>
      <c r="NMK156" s="77"/>
      <c r="NML156" s="77"/>
      <c r="NMM156" s="77"/>
      <c r="NMN156" s="77"/>
      <c r="NMO156" s="77"/>
      <c r="NMP156" s="77"/>
      <c r="NMQ156" s="77"/>
      <c r="NMR156" s="77"/>
      <c r="NMS156" s="77"/>
      <c r="NMT156" s="77"/>
      <c r="NMU156" s="77"/>
      <c r="NMV156" s="77"/>
      <c r="NMW156" s="77"/>
      <c r="NMX156" s="77"/>
      <c r="NMY156" s="77"/>
      <c r="NMZ156" s="77"/>
      <c r="NNA156" s="77"/>
      <c r="NNB156" s="77"/>
      <c r="NNC156" s="77"/>
      <c r="NND156" s="77"/>
      <c r="NNE156" s="77"/>
      <c r="NNF156" s="77"/>
      <c r="NNG156" s="77"/>
      <c r="NNH156" s="77"/>
      <c r="NNI156" s="77"/>
      <c r="NNJ156" s="77"/>
      <c r="NNK156" s="77"/>
      <c r="NNL156" s="77"/>
      <c r="NNM156" s="77"/>
      <c r="NNN156" s="77"/>
      <c r="NNO156" s="77"/>
      <c r="NNP156" s="77"/>
      <c r="NNQ156" s="77"/>
      <c r="NNR156" s="77"/>
      <c r="NNS156" s="77"/>
      <c r="NNT156" s="77"/>
      <c r="NNU156" s="77"/>
      <c r="NNV156" s="77"/>
      <c r="NNW156" s="77"/>
      <c r="NNX156" s="77"/>
      <c r="NNY156" s="77"/>
      <c r="NNZ156" s="77"/>
      <c r="NOA156" s="77"/>
      <c r="NOB156" s="77"/>
      <c r="NOC156" s="77"/>
      <c r="NOD156" s="77"/>
      <c r="NOE156" s="77"/>
      <c r="NOF156" s="77"/>
      <c r="NOG156" s="77"/>
      <c r="NOH156" s="77"/>
      <c r="NOI156" s="77"/>
      <c r="NOJ156" s="77"/>
      <c r="NOK156" s="77"/>
      <c r="NOL156" s="77"/>
      <c r="NOM156" s="77"/>
      <c r="NON156" s="77"/>
      <c r="NOO156" s="77"/>
      <c r="NOP156" s="77"/>
      <c r="NOQ156" s="77"/>
      <c r="NOR156" s="77"/>
      <c r="NOS156" s="77"/>
      <c r="NOT156" s="77"/>
      <c r="NOU156" s="77"/>
      <c r="NOV156" s="77"/>
      <c r="NOW156" s="77"/>
      <c r="NOX156" s="77"/>
      <c r="NOY156" s="77"/>
      <c r="NOZ156" s="77"/>
      <c r="NPA156" s="77"/>
      <c r="NPB156" s="77"/>
      <c r="NPC156" s="77"/>
      <c r="NPD156" s="77"/>
      <c r="NPE156" s="77"/>
      <c r="NPF156" s="77"/>
      <c r="NPG156" s="77"/>
      <c r="NPH156" s="77"/>
      <c r="NPI156" s="77"/>
      <c r="NPJ156" s="77"/>
      <c r="NPK156" s="77"/>
      <c r="NPL156" s="77"/>
      <c r="NPM156" s="77"/>
      <c r="NPN156" s="77"/>
      <c r="NPO156" s="77"/>
      <c r="NPP156" s="77"/>
      <c r="NPQ156" s="77"/>
      <c r="NPR156" s="77"/>
      <c r="NPS156" s="77"/>
      <c r="NPT156" s="77"/>
      <c r="NPU156" s="77"/>
      <c r="NPV156" s="77"/>
      <c r="NPW156" s="77"/>
      <c r="NPX156" s="77"/>
      <c r="NPY156" s="77"/>
      <c r="NPZ156" s="77"/>
      <c r="NQA156" s="77"/>
      <c r="NQB156" s="77"/>
      <c r="NQC156" s="77"/>
      <c r="NQD156" s="77"/>
      <c r="NQE156" s="77"/>
      <c r="NQF156" s="77"/>
      <c r="NQG156" s="77"/>
      <c r="NQH156" s="77"/>
      <c r="NQI156" s="77"/>
      <c r="NQJ156" s="77"/>
      <c r="NQK156" s="77"/>
      <c r="NQL156" s="77"/>
      <c r="NQM156" s="77"/>
      <c r="NQN156" s="77"/>
      <c r="NQO156" s="77"/>
      <c r="NQP156" s="77"/>
      <c r="NQQ156" s="77"/>
      <c r="NQR156" s="77"/>
      <c r="NQS156" s="77"/>
      <c r="NQT156" s="77"/>
      <c r="NQU156" s="77"/>
      <c r="NQV156" s="77"/>
      <c r="NQW156" s="77"/>
      <c r="NQX156" s="77"/>
      <c r="NQY156" s="77"/>
      <c r="NQZ156" s="77"/>
      <c r="NRA156" s="77"/>
      <c r="NRB156" s="77"/>
      <c r="NRC156" s="77"/>
      <c r="NRD156" s="77"/>
      <c r="NRE156" s="77"/>
      <c r="NRF156" s="77"/>
      <c r="NRG156" s="77"/>
      <c r="NRH156" s="77"/>
      <c r="NRI156" s="77"/>
      <c r="NRJ156" s="77"/>
      <c r="NRK156" s="77"/>
      <c r="NRL156" s="77"/>
      <c r="NRM156" s="77"/>
      <c r="NRN156" s="77"/>
      <c r="NRO156" s="77"/>
      <c r="NRP156" s="77"/>
      <c r="NRQ156" s="77"/>
      <c r="NRR156" s="77"/>
      <c r="NRS156" s="77"/>
      <c r="NRT156" s="77"/>
      <c r="NRU156" s="77"/>
      <c r="NRV156" s="77"/>
      <c r="NRW156" s="77"/>
      <c r="NRX156" s="77"/>
      <c r="NRY156" s="77"/>
      <c r="NRZ156" s="77"/>
      <c r="NSA156" s="77"/>
      <c r="NSB156" s="77"/>
      <c r="NSC156" s="77"/>
      <c r="NSD156" s="77"/>
      <c r="NSE156" s="77"/>
      <c r="NSF156" s="77"/>
      <c r="NSG156" s="77"/>
      <c r="NSH156" s="77"/>
      <c r="NSI156" s="77"/>
      <c r="NSJ156" s="77"/>
      <c r="NSK156" s="77"/>
      <c r="NSL156" s="77"/>
      <c r="NSM156" s="77"/>
      <c r="NSN156" s="77"/>
      <c r="NSO156" s="77"/>
      <c r="NSP156" s="77"/>
      <c r="NSQ156" s="77"/>
      <c r="NSR156" s="77"/>
      <c r="NSS156" s="77"/>
      <c r="NST156" s="77"/>
      <c r="NSU156" s="77"/>
      <c r="NSV156" s="77"/>
      <c r="NSW156" s="77"/>
      <c r="NSX156" s="77"/>
      <c r="NSY156" s="77"/>
      <c r="NSZ156" s="77"/>
      <c r="NTA156" s="77"/>
      <c r="NTB156" s="77"/>
      <c r="NTC156" s="77"/>
      <c r="NTD156" s="77"/>
      <c r="NTE156" s="77"/>
      <c r="NTF156" s="77"/>
      <c r="NTG156" s="77"/>
      <c r="NTH156" s="77"/>
      <c r="NTI156" s="77"/>
      <c r="NTJ156" s="77"/>
      <c r="NTK156" s="77"/>
      <c r="NTL156" s="77"/>
      <c r="NTM156" s="77"/>
      <c r="NTN156" s="77"/>
      <c r="NTO156" s="77"/>
      <c r="NTP156" s="77"/>
      <c r="NTQ156" s="77"/>
      <c r="NTR156" s="77"/>
      <c r="NTS156" s="77"/>
      <c r="NTT156" s="77"/>
      <c r="NTU156" s="77"/>
      <c r="NTV156" s="77"/>
      <c r="NTW156" s="77"/>
      <c r="NTX156" s="77"/>
      <c r="NTY156" s="77"/>
      <c r="NTZ156" s="77"/>
      <c r="NUA156" s="77"/>
      <c r="NUB156" s="77"/>
      <c r="NUC156" s="77"/>
      <c r="NUD156" s="77"/>
      <c r="NUE156" s="77"/>
      <c r="NUF156" s="77"/>
      <c r="NUG156" s="77"/>
      <c r="NUH156" s="77"/>
      <c r="NUI156" s="77"/>
      <c r="NUJ156" s="77"/>
      <c r="NUK156" s="77"/>
      <c r="NUL156" s="77"/>
      <c r="NUM156" s="77"/>
      <c r="NUN156" s="77"/>
      <c r="NUO156" s="77"/>
      <c r="NUP156" s="77"/>
      <c r="NUQ156" s="77"/>
      <c r="NUR156" s="77"/>
      <c r="NUS156" s="77"/>
      <c r="NUT156" s="77"/>
      <c r="NUU156" s="77"/>
      <c r="NUV156" s="77"/>
      <c r="NUW156" s="77"/>
      <c r="NUX156" s="77"/>
      <c r="NUY156" s="77"/>
      <c r="NUZ156" s="77"/>
      <c r="NVA156" s="77"/>
      <c r="NVB156" s="77"/>
      <c r="NVC156" s="77"/>
      <c r="NVD156" s="77"/>
      <c r="NVE156" s="77"/>
      <c r="NVF156" s="77"/>
      <c r="NVG156" s="77"/>
      <c r="NVH156" s="77"/>
      <c r="NVI156" s="77"/>
      <c r="NVJ156" s="77"/>
      <c r="NVK156" s="77"/>
      <c r="NVL156" s="77"/>
      <c r="NVM156" s="77"/>
      <c r="NVN156" s="77"/>
      <c r="NVO156" s="77"/>
      <c r="NVP156" s="77"/>
      <c r="NVQ156" s="77"/>
      <c r="NVR156" s="77"/>
      <c r="NVS156" s="77"/>
      <c r="NVT156" s="77"/>
      <c r="NVU156" s="77"/>
      <c r="NVV156" s="77"/>
      <c r="NVW156" s="77"/>
      <c r="NVX156" s="77"/>
      <c r="NVY156" s="77"/>
      <c r="NVZ156" s="77"/>
      <c r="NWA156" s="77"/>
      <c r="NWB156" s="77"/>
      <c r="NWC156" s="77"/>
      <c r="NWD156" s="77"/>
      <c r="NWE156" s="77"/>
      <c r="NWF156" s="77"/>
      <c r="NWG156" s="77"/>
      <c r="NWH156" s="77"/>
      <c r="NWI156" s="77"/>
      <c r="NWJ156" s="77"/>
      <c r="NWK156" s="77"/>
      <c r="NWL156" s="77"/>
      <c r="NWM156" s="77"/>
      <c r="NWN156" s="77"/>
      <c r="NWO156" s="77"/>
      <c r="NWP156" s="77"/>
      <c r="NWQ156" s="77"/>
      <c r="NWR156" s="77"/>
      <c r="NWS156" s="77"/>
      <c r="NWT156" s="77"/>
      <c r="NWU156" s="77"/>
      <c r="NWV156" s="77"/>
      <c r="NWW156" s="77"/>
      <c r="NWX156" s="77"/>
      <c r="NWY156" s="77"/>
      <c r="NWZ156" s="77"/>
      <c r="NXA156" s="77"/>
      <c r="NXB156" s="77"/>
      <c r="NXC156" s="77"/>
      <c r="NXD156" s="77"/>
      <c r="NXE156" s="77"/>
      <c r="NXF156" s="77"/>
      <c r="NXG156" s="77"/>
      <c r="NXH156" s="77"/>
      <c r="NXI156" s="77"/>
      <c r="NXJ156" s="77"/>
      <c r="NXK156" s="77"/>
      <c r="NXL156" s="77"/>
      <c r="NXM156" s="77"/>
      <c r="NXN156" s="77"/>
      <c r="NXO156" s="77"/>
      <c r="NXP156" s="77"/>
      <c r="NXQ156" s="77"/>
      <c r="NXR156" s="77"/>
      <c r="NXS156" s="77"/>
      <c r="NXT156" s="77"/>
      <c r="NXU156" s="77"/>
      <c r="NXV156" s="77"/>
      <c r="NXW156" s="77"/>
      <c r="NXX156" s="77"/>
      <c r="NXY156" s="77"/>
      <c r="NXZ156" s="77"/>
      <c r="NYA156" s="77"/>
      <c r="NYB156" s="77"/>
      <c r="NYC156" s="77"/>
      <c r="NYD156" s="77"/>
      <c r="NYE156" s="77"/>
      <c r="NYF156" s="77"/>
      <c r="NYG156" s="77"/>
      <c r="NYH156" s="77"/>
      <c r="NYI156" s="77"/>
      <c r="NYJ156" s="77"/>
      <c r="NYK156" s="77"/>
      <c r="NYL156" s="77"/>
      <c r="NYM156" s="77"/>
      <c r="NYN156" s="77"/>
      <c r="NYO156" s="77"/>
      <c r="NYP156" s="77"/>
      <c r="NYQ156" s="77"/>
      <c r="NYR156" s="77"/>
      <c r="NYS156" s="77"/>
      <c r="NYT156" s="77"/>
      <c r="NYU156" s="77"/>
      <c r="NYV156" s="77"/>
      <c r="NYW156" s="77"/>
      <c r="NYX156" s="77"/>
      <c r="NYY156" s="77"/>
      <c r="NYZ156" s="77"/>
      <c r="NZA156" s="77"/>
      <c r="NZB156" s="77"/>
      <c r="NZC156" s="77"/>
      <c r="NZD156" s="77"/>
      <c r="NZE156" s="77"/>
      <c r="NZF156" s="77"/>
      <c r="NZG156" s="77"/>
      <c r="NZH156" s="77"/>
      <c r="NZI156" s="77"/>
      <c r="NZJ156" s="77"/>
      <c r="NZK156" s="77"/>
      <c r="NZL156" s="77"/>
      <c r="NZM156" s="77"/>
      <c r="NZN156" s="77"/>
      <c r="NZO156" s="77"/>
      <c r="NZP156" s="77"/>
      <c r="NZQ156" s="77"/>
      <c r="NZR156" s="77"/>
      <c r="NZS156" s="77"/>
      <c r="NZT156" s="77"/>
      <c r="NZU156" s="77"/>
      <c r="NZV156" s="77"/>
      <c r="NZW156" s="77"/>
      <c r="NZX156" s="77"/>
      <c r="NZY156" s="77"/>
      <c r="NZZ156" s="77"/>
      <c r="OAA156" s="77"/>
      <c r="OAB156" s="77"/>
      <c r="OAC156" s="77"/>
      <c r="OAD156" s="77"/>
      <c r="OAE156" s="77"/>
      <c r="OAF156" s="77"/>
      <c r="OAG156" s="77"/>
      <c r="OAH156" s="77"/>
      <c r="OAI156" s="77"/>
      <c r="OAJ156" s="77"/>
      <c r="OAK156" s="77"/>
      <c r="OAL156" s="77"/>
      <c r="OAM156" s="77"/>
      <c r="OAN156" s="77"/>
      <c r="OAO156" s="77"/>
      <c r="OAP156" s="77"/>
      <c r="OAQ156" s="77"/>
      <c r="OAR156" s="77"/>
      <c r="OAS156" s="77"/>
      <c r="OAT156" s="77"/>
      <c r="OAU156" s="77"/>
      <c r="OAV156" s="77"/>
      <c r="OAW156" s="77"/>
      <c r="OAX156" s="77"/>
      <c r="OAY156" s="77"/>
      <c r="OAZ156" s="77"/>
      <c r="OBA156" s="77"/>
      <c r="OBB156" s="77"/>
      <c r="OBC156" s="77"/>
      <c r="OBD156" s="77"/>
      <c r="OBE156" s="77"/>
      <c r="OBF156" s="77"/>
      <c r="OBG156" s="77"/>
      <c r="OBH156" s="77"/>
      <c r="OBI156" s="77"/>
      <c r="OBJ156" s="77"/>
      <c r="OBK156" s="77"/>
      <c r="OBL156" s="77"/>
      <c r="OBM156" s="77"/>
      <c r="OBN156" s="77"/>
      <c r="OBO156" s="77"/>
      <c r="OBP156" s="77"/>
      <c r="OBQ156" s="77"/>
      <c r="OBR156" s="77"/>
      <c r="OBS156" s="77"/>
      <c r="OBT156" s="77"/>
      <c r="OBU156" s="77"/>
      <c r="OBV156" s="77"/>
      <c r="OBW156" s="77"/>
      <c r="OBX156" s="77"/>
      <c r="OBY156" s="77"/>
      <c r="OBZ156" s="77"/>
      <c r="OCA156" s="77"/>
      <c r="OCB156" s="77"/>
      <c r="OCC156" s="77"/>
      <c r="OCD156" s="77"/>
      <c r="OCE156" s="77"/>
      <c r="OCF156" s="77"/>
      <c r="OCG156" s="77"/>
      <c r="OCH156" s="77"/>
      <c r="OCI156" s="77"/>
      <c r="OCJ156" s="77"/>
      <c r="OCK156" s="77"/>
      <c r="OCL156" s="77"/>
      <c r="OCM156" s="77"/>
      <c r="OCN156" s="77"/>
      <c r="OCO156" s="77"/>
      <c r="OCP156" s="77"/>
      <c r="OCQ156" s="77"/>
      <c r="OCR156" s="77"/>
      <c r="OCS156" s="77"/>
      <c r="OCT156" s="77"/>
      <c r="OCU156" s="77"/>
      <c r="OCV156" s="77"/>
      <c r="OCW156" s="77"/>
      <c r="OCX156" s="77"/>
      <c r="OCY156" s="77"/>
      <c r="OCZ156" s="77"/>
      <c r="ODA156" s="77"/>
      <c r="ODB156" s="77"/>
      <c r="ODC156" s="77"/>
      <c r="ODD156" s="77"/>
      <c r="ODE156" s="77"/>
      <c r="ODF156" s="77"/>
      <c r="ODG156" s="77"/>
      <c r="ODH156" s="77"/>
      <c r="ODI156" s="77"/>
      <c r="ODJ156" s="77"/>
      <c r="ODK156" s="77"/>
      <c r="ODL156" s="77"/>
      <c r="ODM156" s="77"/>
      <c r="ODN156" s="77"/>
      <c r="ODO156" s="77"/>
      <c r="ODP156" s="77"/>
      <c r="ODQ156" s="77"/>
      <c r="ODR156" s="77"/>
      <c r="ODS156" s="77"/>
      <c r="ODT156" s="77"/>
      <c r="ODU156" s="77"/>
      <c r="ODV156" s="77"/>
      <c r="ODW156" s="77"/>
      <c r="ODX156" s="77"/>
      <c r="ODY156" s="77"/>
      <c r="ODZ156" s="77"/>
      <c r="OEA156" s="77"/>
      <c r="OEB156" s="77"/>
      <c r="OEC156" s="77"/>
      <c r="OED156" s="77"/>
      <c r="OEE156" s="77"/>
      <c r="OEF156" s="77"/>
      <c r="OEG156" s="77"/>
      <c r="OEH156" s="77"/>
      <c r="OEI156" s="77"/>
      <c r="OEJ156" s="77"/>
      <c r="OEK156" s="77"/>
      <c r="OEL156" s="77"/>
      <c r="OEM156" s="77"/>
      <c r="OEN156" s="77"/>
      <c r="OEO156" s="77"/>
      <c r="OEP156" s="77"/>
      <c r="OEQ156" s="77"/>
      <c r="OER156" s="77"/>
      <c r="OES156" s="77"/>
      <c r="OET156" s="77"/>
      <c r="OEU156" s="77"/>
      <c r="OEV156" s="77"/>
      <c r="OEW156" s="77"/>
      <c r="OEX156" s="77"/>
      <c r="OEY156" s="77"/>
      <c r="OEZ156" s="77"/>
      <c r="OFA156" s="77"/>
      <c r="OFB156" s="77"/>
      <c r="OFC156" s="77"/>
      <c r="OFD156" s="77"/>
      <c r="OFE156" s="77"/>
      <c r="OFF156" s="77"/>
      <c r="OFG156" s="77"/>
      <c r="OFH156" s="77"/>
      <c r="OFI156" s="77"/>
      <c r="OFJ156" s="77"/>
      <c r="OFK156" s="77"/>
      <c r="OFL156" s="77"/>
      <c r="OFM156" s="77"/>
      <c r="OFN156" s="77"/>
      <c r="OFO156" s="77"/>
      <c r="OFP156" s="77"/>
      <c r="OFQ156" s="77"/>
      <c r="OFR156" s="77"/>
      <c r="OFS156" s="77"/>
      <c r="OFT156" s="77"/>
      <c r="OFU156" s="77"/>
      <c r="OFV156" s="77"/>
      <c r="OFW156" s="77"/>
      <c r="OFX156" s="77"/>
      <c r="OFY156" s="77"/>
      <c r="OFZ156" s="77"/>
      <c r="OGA156" s="77"/>
      <c r="OGB156" s="77"/>
      <c r="OGC156" s="77"/>
      <c r="OGD156" s="77"/>
      <c r="OGE156" s="77"/>
      <c r="OGF156" s="77"/>
      <c r="OGG156" s="77"/>
      <c r="OGH156" s="77"/>
      <c r="OGI156" s="77"/>
      <c r="OGJ156" s="77"/>
      <c r="OGK156" s="77"/>
      <c r="OGL156" s="77"/>
      <c r="OGM156" s="77"/>
      <c r="OGN156" s="77"/>
      <c r="OGO156" s="77"/>
      <c r="OGP156" s="77"/>
      <c r="OGQ156" s="77"/>
      <c r="OGR156" s="77"/>
      <c r="OGS156" s="77"/>
      <c r="OGT156" s="77"/>
      <c r="OGU156" s="77"/>
      <c r="OGV156" s="77"/>
      <c r="OGW156" s="77"/>
      <c r="OGX156" s="77"/>
      <c r="OGY156" s="77"/>
      <c r="OGZ156" s="77"/>
      <c r="OHA156" s="77"/>
      <c r="OHB156" s="77"/>
      <c r="OHC156" s="77"/>
      <c r="OHD156" s="77"/>
      <c r="OHE156" s="77"/>
      <c r="OHF156" s="77"/>
      <c r="OHG156" s="77"/>
      <c r="OHH156" s="77"/>
      <c r="OHI156" s="77"/>
      <c r="OHJ156" s="77"/>
      <c r="OHK156" s="77"/>
      <c r="OHL156" s="77"/>
      <c r="OHM156" s="77"/>
      <c r="OHN156" s="77"/>
      <c r="OHO156" s="77"/>
      <c r="OHP156" s="77"/>
      <c r="OHQ156" s="77"/>
      <c r="OHR156" s="77"/>
      <c r="OHS156" s="77"/>
      <c r="OHT156" s="77"/>
      <c r="OHU156" s="77"/>
      <c r="OHV156" s="77"/>
      <c r="OHW156" s="77"/>
      <c r="OHX156" s="77"/>
      <c r="OHY156" s="77"/>
      <c r="OHZ156" s="77"/>
      <c r="OIA156" s="77"/>
      <c r="OIB156" s="77"/>
      <c r="OIC156" s="77"/>
      <c r="OID156" s="77"/>
      <c r="OIE156" s="77"/>
      <c r="OIF156" s="77"/>
      <c r="OIG156" s="77"/>
      <c r="OIH156" s="77"/>
      <c r="OII156" s="77"/>
      <c r="OIJ156" s="77"/>
      <c r="OIK156" s="77"/>
      <c r="OIL156" s="77"/>
      <c r="OIM156" s="77"/>
      <c r="OIN156" s="77"/>
      <c r="OIO156" s="77"/>
      <c r="OIP156" s="77"/>
      <c r="OIQ156" s="77"/>
      <c r="OIR156" s="77"/>
      <c r="OIS156" s="77"/>
      <c r="OIT156" s="77"/>
      <c r="OIU156" s="77"/>
      <c r="OIV156" s="77"/>
      <c r="OIW156" s="77"/>
      <c r="OIX156" s="77"/>
      <c r="OIY156" s="77"/>
      <c r="OIZ156" s="77"/>
      <c r="OJA156" s="77"/>
      <c r="OJB156" s="77"/>
      <c r="OJC156" s="77"/>
      <c r="OJD156" s="77"/>
      <c r="OJE156" s="77"/>
      <c r="OJF156" s="77"/>
      <c r="OJG156" s="77"/>
      <c r="OJH156" s="77"/>
      <c r="OJI156" s="77"/>
      <c r="OJJ156" s="77"/>
      <c r="OJK156" s="77"/>
      <c r="OJL156" s="77"/>
      <c r="OJM156" s="77"/>
      <c r="OJN156" s="77"/>
      <c r="OJO156" s="77"/>
      <c r="OJP156" s="77"/>
      <c r="OJQ156" s="77"/>
      <c r="OJR156" s="77"/>
      <c r="OJS156" s="77"/>
      <c r="OJT156" s="77"/>
      <c r="OJU156" s="77"/>
      <c r="OJV156" s="77"/>
      <c r="OJW156" s="77"/>
      <c r="OJX156" s="77"/>
      <c r="OJY156" s="77"/>
      <c r="OJZ156" s="77"/>
      <c r="OKA156" s="77"/>
      <c r="OKB156" s="77"/>
      <c r="OKC156" s="77"/>
      <c r="OKD156" s="77"/>
      <c r="OKE156" s="77"/>
      <c r="OKF156" s="77"/>
      <c r="OKG156" s="77"/>
      <c r="OKH156" s="77"/>
      <c r="OKI156" s="77"/>
      <c r="OKJ156" s="77"/>
      <c r="OKK156" s="77"/>
      <c r="OKL156" s="77"/>
      <c r="OKM156" s="77"/>
      <c r="OKN156" s="77"/>
      <c r="OKO156" s="77"/>
      <c r="OKP156" s="77"/>
      <c r="OKQ156" s="77"/>
      <c r="OKR156" s="77"/>
      <c r="OKS156" s="77"/>
      <c r="OKT156" s="77"/>
      <c r="OKU156" s="77"/>
      <c r="OKV156" s="77"/>
      <c r="OKW156" s="77"/>
      <c r="OKX156" s="77"/>
      <c r="OKY156" s="77"/>
      <c r="OKZ156" s="77"/>
      <c r="OLA156" s="77"/>
      <c r="OLB156" s="77"/>
      <c r="OLC156" s="77"/>
      <c r="OLD156" s="77"/>
      <c r="OLE156" s="77"/>
      <c r="OLF156" s="77"/>
      <c r="OLG156" s="77"/>
      <c r="OLH156" s="77"/>
      <c r="OLI156" s="77"/>
      <c r="OLJ156" s="77"/>
      <c r="OLK156" s="77"/>
      <c r="OLL156" s="77"/>
      <c r="OLM156" s="77"/>
      <c r="OLN156" s="77"/>
      <c r="OLO156" s="77"/>
      <c r="OLP156" s="77"/>
      <c r="OLQ156" s="77"/>
      <c r="OLR156" s="77"/>
      <c r="OLS156" s="77"/>
      <c r="OLT156" s="77"/>
      <c r="OLU156" s="77"/>
      <c r="OLV156" s="77"/>
      <c r="OLW156" s="77"/>
      <c r="OLX156" s="77"/>
      <c r="OLY156" s="77"/>
      <c r="OLZ156" s="77"/>
      <c r="OMA156" s="77"/>
      <c r="OMB156" s="77"/>
      <c r="OMC156" s="77"/>
      <c r="OMD156" s="77"/>
      <c r="OME156" s="77"/>
      <c r="OMF156" s="77"/>
      <c r="OMG156" s="77"/>
      <c r="OMH156" s="77"/>
      <c r="OMI156" s="77"/>
      <c r="OMJ156" s="77"/>
      <c r="OMK156" s="77"/>
      <c r="OML156" s="77"/>
      <c r="OMM156" s="77"/>
      <c r="OMN156" s="77"/>
      <c r="OMO156" s="77"/>
      <c r="OMP156" s="77"/>
      <c r="OMQ156" s="77"/>
      <c r="OMR156" s="77"/>
      <c r="OMS156" s="77"/>
      <c r="OMT156" s="77"/>
      <c r="OMU156" s="77"/>
      <c r="OMV156" s="77"/>
      <c r="OMW156" s="77"/>
      <c r="OMX156" s="77"/>
      <c r="OMY156" s="77"/>
      <c r="OMZ156" s="77"/>
      <c r="ONA156" s="77"/>
      <c r="ONB156" s="77"/>
      <c r="ONC156" s="77"/>
      <c r="OND156" s="77"/>
      <c r="ONE156" s="77"/>
      <c r="ONF156" s="77"/>
      <c r="ONG156" s="77"/>
      <c r="ONH156" s="77"/>
      <c r="ONI156" s="77"/>
      <c r="ONJ156" s="77"/>
      <c r="ONK156" s="77"/>
      <c r="ONL156" s="77"/>
      <c r="ONM156" s="77"/>
      <c r="ONN156" s="77"/>
      <c r="ONO156" s="77"/>
      <c r="ONP156" s="77"/>
      <c r="ONQ156" s="77"/>
      <c r="ONR156" s="77"/>
      <c r="ONS156" s="77"/>
      <c r="ONT156" s="77"/>
      <c r="ONU156" s="77"/>
      <c r="ONV156" s="77"/>
      <c r="ONW156" s="77"/>
      <c r="ONX156" s="77"/>
      <c r="ONY156" s="77"/>
      <c r="ONZ156" s="77"/>
      <c r="OOA156" s="77"/>
      <c r="OOB156" s="77"/>
      <c r="OOC156" s="77"/>
      <c r="OOD156" s="77"/>
      <c r="OOE156" s="77"/>
      <c r="OOF156" s="77"/>
      <c r="OOG156" s="77"/>
      <c r="OOH156" s="77"/>
      <c r="OOI156" s="77"/>
      <c r="OOJ156" s="77"/>
      <c r="OOK156" s="77"/>
      <c r="OOL156" s="77"/>
      <c r="OOM156" s="77"/>
      <c r="OON156" s="77"/>
      <c r="OOO156" s="77"/>
      <c r="OOP156" s="77"/>
      <c r="OOQ156" s="77"/>
      <c r="OOR156" s="77"/>
      <c r="OOS156" s="77"/>
      <c r="OOT156" s="77"/>
      <c r="OOU156" s="77"/>
      <c r="OOV156" s="77"/>
      <c r="OOW156" s="77"/>
      <c r="OOX156" s="77"/>
      <c r="OOY156" s="77"/>
      <c r="OOZ156" s="77"/>
      <c r="OPA156" s="77"/>
      <c r="OPB156" s="77"/>
      <c r="OPC156" s="77"/>
      <c r="OPD156" s="77"/>
      <c r="OPE156" s="77"/>
      <c r="OPF156" s="77"/>
      <c r="OPG156" s="77"/>
      <c r="OPH156" s="77"/>
      <c r="OPI156" s="77"/>
      <c r="OPJ156" s="77"/>
      <c r="OPK156" s="77"/>
      <c r="OPL156" s="77"/>
      <c r="OPM156" s="77"/>
      <c r="OPN156" s="77"/>
      <c r="OPO156" s="77"/>
      <c r="OPP156" s="77"/>
      <c r="OPQ156" s="77"/>
      <c r="OPR156" s="77"/>
      <c r="OPS156" s="77"/>
      <c r="OPT156" s="77"/>
      <c r="OPU156" s="77"/>
      <c r="OPV156" s="77"/>
      <c r="OPW156" s="77"/>
      <c r="OPX156" s="77"/>
      <c r="OPY156" s="77"/>
      <c r="OPZ156" s="77"/>
      <c r="OQA156" s="77"/>
      <c r="OQB156" s="77"/>
      <c r="OQC156" s="77"/>
      <c r="OQD156" s="77"/>
      <c r="OQE156" s="77"/>
      <c r="OQF156" s="77"/>
      <c r="OQG156" s="77"/>
      <c r="OQH156" s="77"/>
      <c r="OQI156" s="77"/>
      <c r="OQJ156" s="77"/>
      <c r="OQK156" s="77"/>
      <c r="OQL156" s="77"/>
      <c r="OQM156" s="77"/>
      <c r="OQN156" s="77"/>
      <c r="OQO156" s="77"/>
      <c r="OQP156" s="77"/>
      <c r="OQQ156" s="77"/>
      <c r="OQR156" s="77"/>
      <c r="OQS156" s="77"/>
      <c r="OQT156" s="77"/>
      <c r="OQU156" s="77"/>
      <c r="OQV156" s="77"/>
      <c r="OQW156" s="77"/>
      <c r="OQX156" s="77"/>
      <c r="OQY156" s="77"/>
      <c r="OQZ156" s="77"/>
      <c r="ORA156" s="77"/>
      <c r="ORB156" s="77"/>
      <c r="ORC156" s="77"/>
      <c r="ORD156" s="77"/>
      <c r="ORE156" s="77"/>
      <c r="ORF156" s="77"/>
      <c r="ORG156" s="77"/>
      <c r="ORH156" s="77"/>
      <c r="ORI156" s="77"/>
      <c r="ORJ156" s="77"/>
      <c r="ORK156" s="77"/>
      <c r="ORL156" s="77"/>
      <c r="ORM156" s="77"/>
      <c r="ORN156" s="77"/>
      <c r="ORO156" s="77"/>
      <c r="ORP156" s="77"/>
      <c r="ORQ156" s="77"/>
      <c r="ORR156" s="77"/>
      <c r="ORS156" s="77"/>
      <c r="ORT156" s="77"/>
      <c r="ORU156" s="77"/>
      <c r="ORV156" s="77"/>
      <c r="ORW156" s="77"/>
      <c r="ORX156" s="77"/>
      <c r="ORY156" s="77"/>
      <c r="ORZ156" s="77"/>
      <c r="OSA156" s="77"/>
      <c r="OSB156" s="77"/>
      <c r="OSC156" s="77"/>
      <c r="OSD156" s="77"/>
      <c r="OSE156" s="77"/>
      <c r="OSF156" s="77"/>
      <c r="OSG156" s="77"/>
      <c r="OSH156" s="77"/>
      <c r="OSI156" s="77"/>
      <c r="OSJ156" s="77"/>
      <c r="OSK156" s="77"/>
      <c r="OSL156" s="77"/>
      <c r="OSM156" s="77"/>
      <c r="OSN156" s="77"/>
      <c r="OSO156" s="77"/>
      <c r="OSP156" s="77"/>
      <c r="OSQ156" s="77"/>
      <c r="OSR156" s="77"/>
      <c r="OSS156" s="77"/>
      <c r="OST156" s="77"/>
      <c r="OSU156" s="77"/>
      <c r="OSV156" s="77"/>
      <c r="OSW156" s="77"/>
      <c r="OSX156" s="77"/>
      <c r="OSY156" s="77"/>
      <c r="OSZ156" s="77"/>
      <c r="OTA156" s="77"/>
      <c r="OTB156" s="77"/>
      <c r="OTC156" s="77"/>
      <c r="OTD156" s="77"/>
      <c r="OTE156" s="77"/>
      <c r="OTF156" s="77"/>
      <c r="OTG156" s="77"/>
      <c r="OTH156" s="77"/>
      <c r="OTI156" s="77"/>
      <c r="OTJ156" s="77"/>
      <c r="OTK156" s="77"/>
      <c r="OTL156" s="77"/>
      <c r="OTM156" s="77"/>
      <c r="OTN156" s="77"/>
      <c r="OTO156" s="77"/>
      <c r="OTP156" s="77"/>
      <c r="OTQ156" s="77"/>
      <c r="OTR156" s="77"/>
      <c r="OTS156" s="77"/>
      <c r="OTT156" s="77"/>
      <c r="OTU156" s="77"/>
      <c r="OTV156" s="77"/>
      <c r="OTW156" s="77"/>
      <c r="OTX156" s="77"/>
      <c r="OTY156" s="77"/>
      <c r="OTZ156" s="77"/>
      <c r="OUA156" s="77"/>
      <c r="OUB156" s="77"/>
      <c r="OUC156" s="77"/>
      <c r="OUD156" s="77"/>
      <c r="OUE156" s="77"/>
      <c r="OUF156" s="77"/>
      <c r="OUG156" s="77"/>
      <c r="OUH156" s="77"/>
      <c r="OUI156" s="77"/>
      <c r="OUJ156" s="77"/>
      <c r="OUK156" s="77"/>
      <c r="OUL156" s="77"/>
      <c r="OUM156" s="77"/>
      <c r="OUN156" s="77"/>
      <c r="OUO156" s="77"/>
      <c r="OUP156" s="77"/>
      <c r="OUQ156" s="77"/>
      <c r="OUR156" s="77"/>
      <c r="OUS156" s="77"/>
      <c r="OUT156" s="77"/>
      <c r="OUU156" s="77"/>
      <c r="OUV156" s="77"/>
      <c r="OUW156" s="77"/>
      <c r="OUX156" s="77"/>
      <c r="OUY156" s="77"/>
      <c r="OUZ156" s="77"/>
      <c r="OVA156" s="77"/>
      <c r="OVB156" s="77"/>
      <c r="OVC156" s="77"/>
      <c r="OVD156" s="77"/>
      <c r="OVE156" s="77"/>
      <c r="OVF156" s="77"/>
      <c r="OVG156" s="77"/>
      <c r="OVH156" s="77"/>
      <c r="OVI156" s="77"/>
      <c r="OVJ156" s="77"/>
      <c r="OVK156" s="77"/>
      <c r="OVL156" s="77"/>
      <c r="OVM156" s="77"/>
      <c r="OVN156" s="77"/>
      <c r="OVO156" s="77"/>
      <c r="OVP156" s="77"/>
      <c r="OVQ156" s="77"/>
      <c r="OVR156" s="77"/>
      <c r="OVS156" s="77"/>
      <c r="OVT156" s="77"/>
      <c r="OVU156" s="77"/>
      <c r="OVV156" s="77"/>
      <c r="OVW156" s="77"/>
      <c r="OVX156" s="77"/>
      <c r="OVY156" s="77"/>
      <c r="OVZ156" s="77"/>
      <c r="OWA156" s="77"/>
      <c r="OWB156" s="77"/>
      <c r="OWC156" s="77"/>
      <c r="OWD156" s="77"/>
      <c r="OWE156" s="77"/>
      <c r="OWF156" s="77"/>
      <c r="OWG156" s="77"/>
      <c r="OWH156" s="77"/>
      <c r="OWI156" s="77"/>
      <c r="OWJ156" s="77"/>
      <c r="OWK156" s="77"/>
      <c r="OWL156" s="77"/>
      <c r="OWM156" s="77"/>
      <c r="OWN156" s="77"/>
      <c r="OWO156" s="77"/>
      <c r="OWP156" s="77"/>
      <c r="OWQ156" s="77"/>
      <c r="OWR156" s="77"/>
      <c r="OWS156" s="77"/>
      <c r="OWT156" s="77"/>
      <c r="OWU156" s="77"/>
      <c r="OWV156" s="77"/>
      <c r="OWW156" s="77"/>
      <c r="OWX156" s="77"/>
      <c r="OWY156" s="77"/>
      <c r="OWZ156" s="77"/>
      <c r="OXA156" s="77"/>
      <c r="OXB156" s="77"/>
      <c r="OXC156" s="77"/>
      <c r="OXD156" s="77"/>
      <c r="OXE156" s="77"/>
      <c r="OXF156" s="77"/>
      <c r="OXG156" s="77"/>
      <c r="OXH156" s="77"/>
      <c r="OXI156" s="77"/>
      <c r="OXJ156" s="77"/>
      <c r="OXK156" s="77"/>
      <c r="OXL156" s="77"/>
      <c r="OXM156" s="77"/>
      <c r="OXN156" s="77"/>
      <c r="OXO156" s="77"/>
      <c r="OXP156" s="77"/>
      <c r="OXQ156" s="77"/>
      <c r="OXR156" s="77"/>
      <c r="OXS156" s="77"/>
      <c r="OXT156" s="77"/>
      <c r="OXU156" s="77"/>
      <c r="OXV156" s="77"/>
      <c r="OXW156" s="77"/>
      <c r="OXX156" s="77"/>
      <c r="OXY156" s="77"/>
      <c r="OXZ156" s="77"/>
      <c r="OYA156" s="77"/>
      <c r="OYB156" s="77"/>
      <c r="OYC156" s="77"/>
      <c r="OYD156" s="77"/>
      <c r="OYE156" s="77"/>
      <c r="OYF156" s="77"/>
      <c r="OYG156" s="77"/>
      <c r="OYH156" s="77"/>
      <c r="OYI156" s="77"/>
      <c r="OYJ156" s="77"/>
      <c r="OYK156" s="77"/>
      <c r="OYL156" s="77"/>
      <c r="OYM156" s="77"/>
      <c r="OYN156" s="77"/>
      <c r="OYO156" s="77"/>
      <c r="OYP156" s="77"/>
      <c r="OYQ156" s="77"/>
      <c r="OYR156" s="77"/>
      <c r="OYS156" s="77"/>
      <c r="OYT156" s="77"/>
      <c r="OYU156" s="77"/>
      <c r="OYV156" s="77"/>
      <c r="OYW156" s="77"/>
      <c r="OYX156" s="77"/>
      <c r="OYY156" s="77"/>
      <c r="OYZ156" s="77"/>
      <c r="OZA156" s="77"/>
      <c r="OZB156" s="77"/>
      <c r="OZC156" s="77"/>
      <c r="OZD156" s="77"/>
      <c r="OZE156" s="77"/>
      <c r="OZF156" s="77"/>
      <c r="OZG156" s="77"/>
      <c r="OZH156" s="77"/>
      <c r="OZI156" s="77"/>
      <c r="OZJ156" s="77"/>
      <c r="OZK156" s="77"/>
      <c r="OZL156" s="77"/>
      <c r="OZM156" s="77"/>
      <c r="OZN156" s="77"/>
      <c r="OZO156" s="77"/>
      <c r="OZP156" s="77"/>
      <c r="OZQ156" s="77"/>
      <c r="OZR156" s="77"/>
      <c r="OZS156" s="77"/>
      <c r="OZT156" s="77"/>
      <c r="OZU156" s="77"/>
      <c r="OZV156" s="77"/>
      <c r="OZW156" s="77"/>
      <c r="OZX156" s="77"/>
      <c r="OZY156" s="77"/>
      <c r="OZZ156" s="77"/>
      <c r="PAA156" s="77"/>
      <c r="PAB156" s="77"/>
      <c r="PAC156" s="77"/>
      <c r="PAD156" s="77"/>
      <c r="PAE156" s="77"/>
      <c r="PAF156" s="77"/>
      <c r="PAG156" s="77"/>
      <c r="PAH156" s="77"/>
      <c r="PAI156" s="77"/>
      <c r="PAJ156" s="77"/>
      <c r="PAK156" s="77"/>
      <c r="PAL156" s="77"/>
      <c r="PAM156" s="77"/>
      <c r="PAN156" s="77"/>
      <c r="PAO156" s="77"/>
      <c r="PAP156" s="77"/>
      <c r="PAQ156" s="77"/>
      <c r="PAR156" s="77"/>
      <c r="PAS156" s="77"/>
      <c r="PAT156" s="77"/>
      <c r="PAU156" s="77"/>
      <c r="PAV156" s="77"/>
      <c r="PAW156" s="77"/>
      <c r="PAX156" s="77"/>
      <c r="PAY156" s="77"/>
      <c r="PAZ156" s="77"/>
      <c r="PBA156" s="77"/>
      <c r="PBB156" s="77"/>
      <c r="PBC156" s="77"/>
      <c r="PBD156" s="77"/>
      <c r="PBE156" s="77"/>
      <c r="PBF156" s="77"/>
      <c r="PBG156" s="77"/>
      <c r="PBH156" s="77"/>
      <c r="PBI156" s="77"/>
      <c r="PBJ156" s="77"/>
      <c r="PBK156" s="77"/>
      <c r="PBL156" s="77"/>
      <c r="PBM156" s="77"/>
      <c r="PBN156" s="77"/>
      <c r="PBO156" s="77"/>
      <c r="PBP156" s="77"/>
      <c r="PBQ156" s="77"/>
      <c r="PBR156" s="77"/>
      <c r="PBS156" s="77"/>
      <c r="PBT156" s="77"/>
      <c r="PBU156" s="77"/>
      <c r="PBV156" s="77"/>
      <c r="PBW156" s="77"/>
      <c r="PBX156" s="77"/>
      <c r="PBY156" s="77"/>
      <c r="PBZ156" s="77"/>
      <c r="PCA156" s="77"/>
      <c r="PCB156" s="77"/>
      <c r="PCC156" s="77"/>
      <c r="PCD156" s="77"/>
      <c r="PCE156" s="77"/>
      <c r="PCF156" s="77"/>
      <c r="PCG156" s="77"/>
      <c r="PCH156" s="77"/>
      <c r="PCI156" s="77"/>
      <c r="PCJ156" s="77"/>
      <c r="PCK156" s="77"/>
      <c r="PCL156" s="77"/>
      <c r="PCM156" s="77"/>
      <c r="PCN156" s="77"/>
      <c r="PCO156" s="77"/>
      <c r="PCP156" s="77"/>
      <c r="PCQ156" s="77"/>
      <c r="PCR156" s="77"/>
      <c r="PCS156" s="77"/>
      <c r="PCT156" s="77"/>
      <c r="PCU156" s="77"/>
      <c r="PCV156" s="77"/>
      <c r="PCW156" s="77"/>
      <c r="PCX156" s="77"/>
      <c r="PCY156" s="77"/>
      <c r="PCZ156" s="77"/>
      <c r="PDA156" s="77"/>
      <c r="PDB156" s="77"/>
      <c r="PDC156" s="77"/>
      <c r="PDD156" s="77"/>
      <c r="PDE156" s="77"/>
      <c r="PDF156" s="77"/>
      <c r="PDG156" s="77"/>
      <c r="PDH156" s="77"/>
      <c r="PDI156" s="77"/>
      <c r="PDJ156" s="77"/>
      <c r="PDK156" s="77"/>
      <c r="PDL156" s="77"/>
      <c r="PDM156" s="77"/>
      <c r="PDN156" s="77"/>
      <c r="PDO156" s="77"/>
      <c r="PDP156" s="77"/>
      <c r="PDQ156" s="77"/>
      <c r="PDR156" s="77"/>
      <c r="PDS156" s="77"/>
      <c r="PDT156" s="77"/>
      <c r="PDU156" s="77"/>
      <c r="PDV156" s="77"/>
      <c r="PDW156" s="77"/>
      <c r="PDX156" s="77"/>
      <c r="PDY156" s="77"/>
      <c r="PDZ156" s="77"/>
      <c r="PEA156" s="77"/>
      <c r="PEB156" s="77"/>
      <c r="PEC156" s="77"/>
      <c r="PED156" s="77"/>
      <c r="PEE156" s="77"/>
      <c r="PEF156" s="77"/>
      <c r="PEG156" s="77"/>
      <c r="PEH156" s="77"/>
      <c r="PEI156" s="77"/>
      <c r="PEJ156" s="77"/>
      <c r="PEK156" s="77"/>
      <c r="PEL156" s="77"/>
      <c r="PEM156" s="77"/>
      <c r="PEN156" s="77"/>
      <c r="PEO156" s="77"/>
      <c r="PEP156" s="77"/>
      <c r="PEQ156" s="77"/>
      <c r="PER156" s="77"/>
      <c r="PES156" s="77"/>
      <c r="PET156" s="77"/>
      <c r="PEU156" s="77"/>
      <c r="PEV156" s="77"/>
      <c r="PEW156" s="77"/>
      <c r="PEX156" s="77"/>
      <c r="PEY156" s="77"/>
      <c r="PEZ156" s="77"/>
      <c r="PFA156" s="77"/>
      <c r="PFB156" s="77"/>
      <c r="PFC156" s="77"/>
      <c r="PFD156" s="77"/>
      <c r="PFE156" s="77"/>
      <c r="PFF156" s="77"/>
      <c r="PFG156" s="77"/>
      <c r="PFH156" s="77"/>
      <c r="PFI156" s="77"/>
      <c r="PFJ156" s="77"/>
      <c r="PFK156" s="77"/>
      <c r="PFL156" s="77"/>
      <c r="PFM156" s="77"/>
      <c r="PFN156" s="77"/>
      <c r="PFO156" s="77"/>
      <c r="PFP156" s="77"/>
      <c r="PFQ156" s="77"/>
      <c r="PFR156" s="77"/>
      <c r="PFS156" s="77"/>
      <c r="PFT156" s="77"/>
      <c r="PFU156" s="77"/>
      <c r="PFV156" s="77"/>
      <c r="PFW156" s="77"/>
      <c r="PFX156" s="77"/>
      <c r="PFY156" s="77"/>
      <c r="PFZ156" s="77"/>
      <c r="PGA156" s="77"/>
      <c r="PGB156" s="77"/>
      <c r="PGC156" s="77"/>
      <c r="PGD156" s="77"/>
      <c r="PGE156" s="77"/>
      <c r="PGF156" s="77"/>
      <c r="PGG156" s="77"/>
      <c r="PGH156" s="77"/>
      <c r="PGI156" s="77"/>
      <c r="PGJ156" s="77"/>
      <c r="PGK156" s="77"/>
      <c r="PGL156" s="77"/>
      <c r="PGM156" s="77"/>
      <c r="PGN156" s="77"/>
      <c r="PGO156" s="77"/>
      <c r="PGP156" s="77"/>
      <c r="PGQ156" s="77"/>
      <c r="PGR156" s="77"/>
      <c r="PGS156" s="77"/>
      <c r="PGT156" s="77"/>
      <c r="PGU156" s="77"/>
      <c r="PGV156" s="77"/>
      <c r="PGW156" s="77"/>
      <c r="PGX156" s="77"/>
      <c r="PGY156" s="77"/>
      <c r="PGZ156" s="77"/>
      <c r="PHA156" s="77"/>
      <c r="PHB156" s="77"/>
      <c r="PHC156" s="77"/>
      <c r="PHD156" s="77"/>
      <c r="PHE156" s="77"/>
      <c r="PHF156" s="77"/>
      <c r="PHG156" s="77"/>
      <c r="PHH156" s="77"/>
      <c r="PHI156" s="77"/>
      <c r="PHJ156" s="77"/>
      <c r="PHK156" s="77"/>
      <c r="PHL156" s="77"/>
      <c r="PHM156" s="77"/>
      <c r="PHN156" s="77"/>
      <c r="PHO156" s="77"/>
      <c r="PHP156" s="77"/>
      <c r="PHQ156" s="77"/>
      <c r="PHR156" s="77"/>
      <c r="PHS156" s="77"/>
      <c r="PHT156" s="77"/>
      <c r="PHU156" s="77"/>
      <c r="PHV156" s="77"/>
      <c r="PHW156" s="77"/>
      <c r="PHX156" s="77"/>
      <c r="PHY156" s="77"/>
      <c r="PHZ156" s="77"/>
      <c r="PIA156" s="77"/>
      <c r="PIB156" s="77"/>
      <c r="PIC156" s="77"/>
      <c r="PID156" s="77"/>
      <c r="PIE156" s="77"/>
      <c r="PIF156" s="77"/>
      <c r="PIG156" s="77"/>
      <c r="PIH156" s="77"/>
      <c r="PII156" s="77"/>
      <c r="PIJ156" s="77"/>
      <c r="PIK156" s="77"/>
      <c r="PIL156" s="77"/>
      <c r="PIM156" s="77"/>
      <c r="PIN156" s="77"/>
      <c r="PIO156" s="77"/>
      <c r="PIP156" s="77"/>
      <c r="PIQ156" s="77"/>
      <c r="PIR156" s="77"/>
      <c r="PIS156" s="77"/>
      <c r="PIT156" s="77"/>
      <c r="PIU156" s="77"/>
      <c r="PIV156" s="77"/>
      <c r="PIW156" s="77"/>
      <c r="PIX156" s="77"/>
      <c r="PIY156" s="77"/>
      <c r="PIZ156" s="77"/>
      <c r="PJA156" s="77"/>
      <c r="PJB156" s="77"/>
      <c r="PJC156" s="77"/>
      <c r="PJD156" s="77"/>
      <c r="PJE156" s="77"/>
      <c r="PJF156" s="77"/>
      <c r="PJG156" s="77"/>
      <c r="PJH156" s="77"/>
      <c r="PJI156" s="77"/>
      <c r="PJJ156" s="77"/>
      <c r="PJK156" s="77"/>
      <c r="PJL156" s="77"/>
      <c r="PJM156" s="77"/>
      <c r="PJN156" s="77"/>
      <c r="PJO156" s="77"/>
      <c r="PJP156" s="77"/>
      <c r="PJQ156" s="77"/>
      <c r="PJR156" s="77"/>
      <c r="PJS156" s="77"/>
      <c r="PJT156" s="77"/>
      <c r="PJU156" s="77"/>
      <c r="PJV156" s="77"/>
      <c r="PJW156" s="77"/>
      <c r="PJX156" s="77"/>
      <c r="PJY156" s="77"/>
      <c r="PJZ156" s="77"/>
      <c r="PKA156" s="77"/>
      <c r="PKB156" s="77"/>
      <c r="PKC156" s="77"/>
      <c r="PKD156" s="77"/>
      <c r="PKE156" s="77"/>
      <c r="PKF156" s="77"/>
      <c r="PKG156" s="77"/>
      <c r="PKH156" s="77"/>
      <c r="PKI156" s="77"/>
      <c r="PKJ156" s="77"/>
      <c r="PKK156" s="77"/>
      <c r="PKL156" s="77"/>
      <c r="PKM156" s="77"/>
      <c r="PKN156" s="77"/>
      <c r="PKO156" s="77"/>
      <c r="PKP156" s="77"/>
      <c r="PKQ156" s="77"/>
      <c r="PKR156" s="77"/>
      <c r="PKS156" s="77"/>
      <c r="PKT156" s="77"/>
      <c r="PKU156" s="77"/>
      <c r="PKV156" s="77"/>
      <c r="PKW156" s="77"/>
      <c r="PKX156" s="77"/>
      <c r="PKY156" s="77"/>
      <c r="PKZ156" s="77"/>
      <c r="PLA156" s="77"/>
      <c r="PLB156" s="77"/>
      <c r="PLC156" s="77"/>
      <c r="PLD156" s="77"/>
      <c r="PLE156" s="77"/>
      <c r="PLF156" s="77"/>
      <c r="PLG156" s="77"/>
      <c r="PLH156" s="77"/>
      <c r="PLI156" s="77"/>
      <c r="PLJ156" s="77"/>
      <c r="PLK156" s="77"/>
      <c r="PLL156" s="77"/>
      <c r="PLM156" s="77"/>
      <c r="PLN156" s="77"/>
      <c r="PLO156" s="77"/>
      <c r="PLP156" s="77"/>
      <c r="PLQ156" s="77"/>
      <c r="PLR156" s="77"/>
      <c r="PLS156" s="77"/>
      <c r="PLT156" s="77"/>
      <c r="PLU156" s="77"/>
      <c r="PLV156" s="77"/>
      <c r="PLW156" s="77"/>
      <c r="PLX156" s="77"/>
      <c r="PLY156" s="77"/>
      <c r="PLZ156" s="77"/>
      <c r="PMA156" s="77"/>
      <c r="PMB156" s="77"/>
      <c r="PMC156" s="77"/>
      <c r="PMD156" s="77"/>
      <c r="PME156" s="77"/>
      <c r="PMF156" s="77"/>
      <c r="PMG156" s="77"/>
      <c r="PMH156" s="77"/>
      <c r="PMI156" s="77"/>
      <c r="PMJ156" s="77"/>
      <c r="PMK156" s="77"/>
      <c r="PML156" s="77"/>
      <c r="PMM156" s="77"/>
      <c r="PMN156" s="77"/>
      <c r="PMO156" s="77"/>
      <c r="PMP156" s="77"/>
      <c r="PMQ156" s="77"/>
      <c r="PMR156" s="77"/>
      <c r="PMS156" s="77"/>
      <c r="PMT156" s="77"/>
      <c r="PMU156" s="77"/>
      <c r="PMV156" s="77"/>
      <c r="PMW156" s="77"/>
      <c r="PMX156" s="77"/>
      <c r="PMY156" s="77"/>
      <c r="PMZ156" s="77"/>
      <c r="PNA156" s="77"/>
      <c r="PNB156" s="77"/>
      <c r="PNC156" s="77"/>
      <c r="PND156" s="77"/>
      <c r="PNE156" s="77"/>
      <c r="PNF156" s="77"/>
      <c r="PNG156" s="77"/>
      <c r="PNH156" s="77"/>
      <c r="PNI156" s="77"/>
      <c r="PNJ156" s="77"/>
      <c r="PNK156" s="77"/>
      <c r="PNL156" s="77"/>
      <c r="PNM156" s="77"/>
      <c r="PNN156" s="77"/>
      <c r="PNO156" s="77"/>
      <c r="PNP156" s="77"/>
      <c r="PNQ156" s="77"/>
      <c r="PNR156" s="77"/>
      <c r="PNS156" s="77"/>
      <c r="PNT156" s="77"/>
      <c r="PNU156" s="77"/>
      <c r="PNV156" s="77"/>
      <c r="PNW156" s="77"/>
      <c r="PNX156" s="77"/>
      <c r="PNY156" s="77"/>
      <c r="PNZ156" s="77"/>
      <c r="POA156" s="77"/>
      <c r="POB156" s="77"/>
      <c r="POC156" s="77"/>
      <c r="POD156" s="77"/>
      <c r="POE156" s="77"/>
      <c r="POF156" s="77"/>
      <c r="POG156" s="77"/>
      <c r="POH156" s="77"/>
      <c r="POI156" s="77"/>
      <c r="POJ156" s="77"/>
      <c r="POK156" s="77"/>
      <c r="POL156" s="77"/>
      <c r="POM156" s="77"/>
      <c r="PON156" s="77"/>
      <c r="POO156" s="77"/>
      <c r="POP156" s="77"/>
      <c r="POQ156" s="77"/>
      <c r="POR156" s="77"/>
      <c r="POS156" s="77"/>
      <c r="POT156" s="77"/>
      <c r="POU156" s="77"/>
      <c r="POV156" s="77"/>
      <c r="POW156" s="77"/>
      <c r="POX156" s="77"/>
      <c r="POY156" s="77"/>
      <c r="POZ156" s="77"/>
      <c r="PPA156" s="77"/>
      <c r="PPB156" s="77"/>
      <c r="PPC156" s="77"/>
      <c r="PPD156" s="77"/>
      <c r="PPE156" s="77"/>
      <c r="PPF156" s="77"/>
      <c r="PPG156" s="77"/>
      <c r="PPH156" s="77"/>
      <c r="PPI156" s="77"/>
      <c r="PPJ156" s="77"/>
      <c r="PPK156" s="77"/>
      <c r="PPL156" s="77"/>
      <c r="PPM156" s="77"/>
      <c r="PPN156" s="77"/>
      <c r="PPO156" s="77"/>
      <c r="PPP156" s="77"/>
      <c r="PPQ156" s="77"/>
      <c r="PPR156" s="77"/>
      <c r="PPS156" s="77"/>
      <c r="PPT156" s="77"/>
      <c r="PPU156" s="77"/>
      <c r="PPV156" s="77"/>
      <c r="PPW156" s="77"/>
      <c r="PPX156" s="77"/>
      <c r="PPY156" s="77"/>
      <c r="PPZ156" s="77"/>
      <c r="PQA156" s="77"/>
      <c r="PQB156" s="77"/>
      <c r="PQC156" s="77"/>
      <c r="PQD156" s="77"/>
      <c r="PQE156" s="77"/>
      <c r="PQF156" s="77"/>
      <c r="PQG156" s="77"/>
      <c r="PQH156" s="77"/>
      <c r="PQI156" s="77"/>
      <c r="PQJ156" s="77"/>
      <c r="PQK156" s="77"/>
      <c r="PQL156" s="77"/>
      <c r="PQM156" s="77"/>
      <c r="PQN156" s="77"/>
      <c r="PQO156" s="77"/>
      <c r="PQP156" s="77"/>
      <c r="PQQ156" s="77"/>
      <c r="PQR156" s="77"/>
      <c r="PQS156" s="77"/>
      <c r="PQT156" s="77"/>
      <c r="PQU156" s="77"/>
      <c r="PQV156" s="77"/>
      <c r="PQW156" s="77"/>
      <c r="PQX156" s="77"/>
      <c r="PQY156" s="77"/>
      <c r="PQZ156" s="77"/>
      <c r="PRA156" s="77"/>
      <c r="PRB156" s="77"/>
      <c r="PRC156" s="77"/>
      <c r="PRD156" s="77"/>
      <c r="PRE156" s="77"/>
      <c r="PRF156" s="77"/>
      <c r="PRG156" s="77"/>
      <c r="PRH156" s="77"/>
      <c r="PRI156" s="77"/>
      <c r="PRJ156" s="77"/>
      <c r="PRK156" s="77"/>
      <c r="PRL156" s="77"/>
      <c r="PRM156" s="77"/>
      <c r="PRN156" s="77"/>
      <c r="PRO156" s="77"/>
      <c r="PRP156" s="77"/>
      <c r="PRQ156" s="77"/>
      <c r="PRR156" s="77"/>
      <c r="PRS156" s="77"/>
      <c r="PRT156" s="77"/>
      <c r="PRU156" s="77"/>
      <c r="PRV156" s="77"/>
      <c r="PRW156" s="77"/>
      <c r="PRX156" s="77"/>
      <c r="PRY156" s="77"/>
      <c r="PRZ156" s="77"/>
      <c r="PSA156" s="77"/>
      <c r="PSB156" s="77"/>
      <c r="PSC156" s="77"/>
      <c r="PSD156" s="77"/>
      <c r="PSE156" s="77"/>
      <c r="PSF156" s="77"/>
      <c r="PSG156" s="77"/>
      <c r="PSH156" s="77"/>
      <c r="PSI156" s="77"/>
      <c r="PSJ156" s="77"/>
      <c r="PSK156" s="77"/>
      <c r="PSL156" s="77"/>
      <c r="PSM156" s="77"/>
      <c r="PSN156" s="77"/>
      <c r="PSO156" s="77"/>
      <c r="PSP156" s="77"/>
      <c r="PSQ156" s="77"/>
      <c r="PSR156" s="77"/>
      <c r="PSS156" s="77"/>
      <c r="PST156" s="77"/>
      <c r="PSU156" s="77"/>
      <c r="PSV156" s="77"/>
      <c r="PSW156" s="77"/>
      <c r="PSX156" s="77"/>
      <c r="PSY156" s="77"/>
      <c r="PSZ156" s="77"/>
      <c r="PTA156" s="77"/>
      <c r="PTB156" s="77"/>
      <c r="PTC156" s="77"/>
      <c r="PTD156" s="77"/>
      <c r="PTE156" s="77"/>
      <c r="PTF156" s="77"/>
      <c r="PTG156" s="77"/>
      <c r="PTH156" s="77"/>
      <c r="PTI156" s="77"/>
      <c r="PTJ156" s="77"/>
      <c r="PTK156" s="77"/>
      <c r="PTL156" s="77"/>
      <c r="PTM156" s="77"/>
      <c r="PTN156" s="77"/>
      <c r="PTO156" s="77"/>
      <c r="PTP156" s="77"/>
      <c r="PTQ156" s="77"/>
      <c r="PTR156" s="77"/>
      <c r="PTS156" s="77"/>
      <c r="PTT156" s="77"/>
      <c r="PTU156" s="77"/>
      <c r="PTV156" s="77"/>
      <c r="PTW156" s="77"/>
      <c r="PTX156" s="77"/>
      <c r="PTY156" s="77"/>
      <c r="PTZ156" s="77"/>
      <c r="PUA156" s="77"/>
      <c r="PUB156" s="77"/>
      <c r="PUC156" s="77"/>
      <c r="PUD156" s="77"/>
      <c r="PUE156" s="77"/>
      <c r="PUF156" s="77"/>
      <c r="PUG156" s="77"/>
      <c r="PUH156" s="77"/>
      <c r="PUI156" s="77"/>
      <c r="PUJ156" s="77"/>
      <c r="PUK156" s="77"/>
      <c r="PUL156" s="77"/>
      <c r="PUM156" s="77"/>
      <c r="PUN156" s="77"/>
      <c r="PUO156" s="77"/>
      <c r="PUP156" s="77"/>
      <c r="PUQ156" s="77"/>
      <c r="PUR156" s="77"/>
      <c r="PUS156" s="77"/>
      <c r="PUT156" s="77"/>
      <c r="PUU156" s="77"/>
      <c r="PUV156" s="77"/>
      <c r="PUW156" s="77"/>
      <c r="PUX156" s="77"/>
      <c r="PUY156" s="77"/>
      <c r="PUZ156" s="77"/>
      <c r="PVA156" s="77"/>
      <c r="PVB156" s="77"/>
      <c r="PVC156" s="77"/>
      <c r="PVD156" s="77"/>
      <c r="PVE156" s="77"/>
      <c r="PVF156" s="77"/>
      <c r="PVG156" s="77"/>
      <c r="PVH156" s="77"/>
      <c r="PVI156" s="77"/>
      <c r="PVJ156" s="77"/>
      <c r="PVK156" s="77"/>
      <c r="PVL156" s="77"/>
      <c r="PVM156" s="77"/>
      <c r="PVN156" s="77"/>
      <c r="PVO156" s="77"/>
      <c r="PVP156" s="77"/>
      <c r="PVQ156" s="77"/>
      <c r="PVR156" s="77"/>
      <c r="PVS156" s="77"/>
      <c r="PVT156" s="77"/>
      <c r="PVU156" s="77"/>
      <c r="PVV156" s="77"/>
      <c r="PVW156" s="77"/>
      <c r="PVX156" s="77"/>
      <c r="PVY156" s="77"/>
      <c r="PVZ156" s="77"/>
      <c r="PWA156" s="77"/>
      <c r="PWB156" s="77"/>
      <c r="PWC156" s="77"/>
      <c r="PWD156" s="77"/>
      <c r="PWE156" s="77"/>
      <c r="PWF156" s="77"/>
      <c r="PWG156" s="77"/>
      <c r="PWH156" s="77"/>
      <c r="PWI156" s="77"/>
      <c r="PWJ156" s="77"/>
      <c r="PWK156" s="77"/>
      <c r="PWL156" s="77"/>
      <c r="PWM156" s="77"/>
      <c r="PWN156" s="77"/>
      <c r="PWO156" s="77"/>
      <c r="PWP156" s="77"/>
      <c r="PWQ156" s="77"/>
      <c r="PWR156" s="77"/>
      <c r="PWS156" s="77"/>
      <c r="PWT156" s="77"/>
      <c r="PWU156" s="77"/>
      <c r="PWV156" s="77"/>
      <c r="PWW156" s="77"/>
      <c r="PWX156" s="77"/>
      <c r="PWY156" s="77"/>
      <c r="PWZ156" s="77"/>
      <c r="PXA156" s="77"/>
      <c r="PXB156" s="77"/>
      <c r="PXC156" s="77"/>
      <c r="PXD156" s="77"/>
      <c r="PXE156" s="77"/>
      <c r="PXF156" s="77"/>
      <c r="PXG156" s="77"/>
      <c r="PXH156" s="77"/>
      <c r="PXI156" s="77"/>
      <c r="PXJ156" s="77"/>
      <c r="PXK156" s="77"/>
      <c r="PXL156" s="77"/>
      <c r="PXM156" s="77"/>
      <c r="PXN156" s="77"/>
      <c r="PXO156" s="77"/>
      <c r="PXP156" s="77"/>
      <c r="PXQ156" s="77"/>
      <c r="PXR156" s="77"/>
      <c r="PXS156" s="77"/>
      <c r="PXT156" s="77"/>
      <c r="PXU156" s="77"/>
      <c r="PXV156" s="77"/>
      <c r="PXW156" s="77"/>
      <c r="PXX156" s="77"/>
      <c r="PXY156" s="77"/>
      <c r="PXZ156" s="77"/>
      <c r="PYA156" s="77"/>
      <c r="PYB156" s="77"/>
      <c r="PYC156" s="77"/>
      <c r="PYD156" s="77"/>
      <c r="PYE156" s="77"/>
      <c r="PYF156" s="77"/>
      <c r="PYG156" s="77"/>
      <c r="PYH156" s="77"/>
      <c r="PYI156" s="77"/>
      <c r="PYJ156" s="77"/>
      <c r="PYK156" s="77"/>
      <c r="PYL156" s="77"/>
      <c r="PYM156" s="77"/>
      <c r="PYN156" s="77"/>
      <c r="PYO156" s="77"/>
      <c r="PYP156" s="77"/>
      <c r="PYQ156" s="77"/>
      <c r="PYR156" s="77"/>
      <c r="PYS156" s="77"/>
      <c r="PYT156" s="77"/>
      <c r="PYU156" s="77"/>
      <c r="PYV156" s="77"/>
      <c r="PYW156" s="77"/>
      <c r="PYX156" s="77"/>
      <c r="PYY156" s="77"/>
      <c r="PYZ156" s="77"/>
      <c r="PZA156" s="77"/>
      <c r="PZB156" s="77"/>
      <c r="PZC156" s="77"/>
      <c r="PZD156" s="77"/>
      <c r="PZE156" s="77"/>
      <c r="PZF156" s="77"/>
      <c r="PZG156" s="77"/>
      <c r="PZH156" s="77"/>
      <c r="PZI156" s="77"/>
      <c r="PZJ156" s="77"/>
      <c r="PZK156" s="77"/>
      <c r="PZL156" s="77"/>
      <c r="PZM156" s="77"/>
      <c r="PZN156" s="77"/>
      <c r="PZO156" s="77"/>
      <c r="PZP156" s="77"/>
      <c r="PZQ156" s="77"/>
      <c r="PZR156" s="77"/>
      <c r="PZS156" s="77"/>
      <c r="PZT156" s="77"/>
      <c r="PZU156" s="77"/>
      <c r="PZV156" s="77"/>
      <c r="PZW156" s="77"/>
      <c r="PZX156" s="77"/>
      <c r="PZY156" s="77"/>
      <c r="PZZ156" s="77"/>
      <c r="QAA156" s="77"/>
      <c r="QAB156" s="77"/>
      <c r="QAC156" s="77"/>
      <c r="QAD156" s="77"/>
      <c r="QAE156" s="77"/>
      <c r="QAF156" s="77"/>
      <c r="QAG156" s="77"/>
      <c r="QAH156" s="77"/>
      <c r="QAI156" s="77"/>
      <c r="QAJ156" s="77"/>
      <c r="QAK156" s="77"/>
      <c r="QAL156" s="77"/>
      <c r="QAM156" s="77"/>
      <c r="QAN156" s="77"/>
      <c r="QAO156" s="77"/>
      <c r="QAP156" s="77"/>
      <c r="QAQ156" s="77"/>
      <c r="QAR156" s="77"/>
      <c r="QAS156" s="77"/>
      <c r="QAT156" s="77"/>
      <c r="QAU156" s="77"/>
      <c r="QAV156" s="77"/>
      <c r="QAW156" s="77"/>
      <c r="QAX156" s="77"/>
      <c r="QAY156" s="77"/>
      <c r="QAZ156" s="77"/>
      <c r="QBA156" s="77"/>
      <c r="QBB156" s="77"/>
      <c r="QBC156" s="77"/>
      <c r="QBD156" s="77"/>
      <c r="QBE156" s="77"/>
      <c r="QBF156" s="77"/>
      <c r="QBG156" s="77"/>
      <c r="QBH156" s="77"/>
      <c r="QBI156" s="77"/>
      <c r="QBJ156" s="77"/>
      <c r="QBK156" s="77"/>
      <c r="QBL156" s="77"/>
      <c r="QBM156" s="77"/>
      <c r="QBN156" s="77"/>
      <c r="QBO156" s="77"/>
      <c r="QBP156" s="77"/>
      <c r="QBQ156" s="77"/>
      <c r="QBR156" s="77"/>
      <c r="QBS156" s="77"/>
      <c r="QBT156" s="77"/>
      <c r="QBU156" s="77"/>
      <c r="QBV156" s="77"/>
      <c r="QBW156" s="77"/>
      <c r="QBX156" s="77"/>
      <c r="QBY156" s="77"/>
      <c r="QBZ156" s="77"/>
      <c r="QCA156" s="77"/>
      <c r="QCB156" s="77"/>
      <c r="QCC156" s="77"/>
      <c r="QCD156" s="77"/>
      <c r="QCE156" s="77"/>
      <c r="QCF156" s="77"/>
      <c r="QCG156" s="77"/>
      <c r="QCH156" s="77"/>
      <c r="QCI156" s="77"/>
      <c r="QCJ156" s="77"/>
      <c r="QCK156" s="77"/>
      <c r="QCL156" s="77"/>
      <c r="QCM156" s="77"/>
      <c r="QCN156" s="77"/>
      <c r="QCO156" s="77"/>
      <c r="QCP156" s="77"/>
      <c r="QCQ156" s="77"/>
      <c r="QCR156" s="77"/>
      <c r="QCS156" s="77"/>
      <c r="QCT156" s="77"/>
      <c r="QCU156" s="77"/>
      <c r="QCV156" s="77"/>
      <c r="QCW156" s="77"/>
      <c r="QCX156" s="77"/>
      <c r="QCY156" s="77"/>
      <c r="QCZ156" s="77"/>
      <c r="QDA156" s="77"/>
      <c r="QDB156" s="77"/>
      <c r="QDC156" s="77"/>
      <c r="QDD156" s="77"/>
      <c r="QDE156" s="77"/>
      <c r="QDF156" s="77"/>
      <c r="QDG156" s="77"/>
      <c r="QDH156" s="77"/>
      <c r="QDI156" s="77"/>
      <c r="QDJ156" s="77"/>
      <c r="QDK156" s="77"/>
      <c r="QDL156" s="77"/>
      <c r="QDM156" s="77"/>
      <c r="QDN156" s="77"/>
      <c r="QDO156" s="77"/>
      <c r="QDP156" s="77"/>
      <c r="QDQ156" s="77"/>
      <c r="QDR156" s="77"/>
      <c r="QDS156" s="77"/>
      <c r="QDT156" s="77"/>
      <c r="QDU156" s="77"/>
      <c r="QDV156" s="77"/>
      <c r="QDW156" s="77"/>
      <c r="QDX156" s="77"/>
      <c r="QDY156" s="77"/>
      <c r="QDZ156" s="77"/>
      <c r="QEA156" s="77"/>
      <c r="QEB156" s="77"/>
      <c r="QEC156" s="77"/>
      <c r="QED156" s="77"/>
      <c r="QEE156" s="77"/>
      <c r="QEF156" s="77"/>
      <c r="QEG156" s="77"/>
      <c r="QEH156" s="77"/>
      <c r="QEI156" s="77"/>
      <c r="QEJ156" s="77"/>
      <c r="QEK156" s="77"/>
      <c r="QEL156" s="77"/>
      <c r="QEM156" s="77"/>
      <c r="QEN156" s="77"/>
      <c r="QEO156" s="77"/>
      <c r="QEP156" s="77"/>
      <c r="QEQ156" s="77"/>
      <c r="QER156" s="77"/>
      <c r="QES156" s="77"/>
      <c r="QET156" s="77"/>
      <c r="QEU156" s="77"/>
      <c r="QEV156" s="77"/>
      <c r="QEW156" s="77"/>
      <c r="QEX156" s="77"/>
      <c r="QEY156" s="77"/>
      <c r="QEZ156" s="77"/>
      <c r="QFA156" s="77"/>
      <c r="QFB156" s="77"/>
      <c r="QFC156" s="77"/>
      <c r="QFD156" s="77"/>
      <c r="QFE156" s="77"/>
      <c r="QFF156" s="77"/>
      <c r="QFG156" s="77"/>
      <c r="QFH156" s="77"/>
      <c r="QFI156" s="77"/>
      <c r="QFJ156" s="77"/>
      <c r="QFK156" s="77"/>
      <c r="QFL156" s="77"/>
      <c r="QFM156" s="77"/>
      <c r="QFN156" s="77"/>
      <c r="QFO156" s="77"/>
      <c r="QFP156" s="77"/>
      <c r="QFQ156" s="77"/>
      <c r="QFR156" s="77"/>
      <c r="QFS156" s="77"/>
      <c r="QFT156" s="77"/>
      <c r="QFU156" s="77"/>
      <c r="QFV156" s="77"/>
      <c r="QFW156" s="77"/>
      <c r="QFX156" s="77"/>
      <c r="QFY156" s="77"/>
      <c r="QFZ156" s="77"/>
      <c r="QGA156" s="77"/>
      <c r="QGB156" s="77"/>
      <c r="QGC156" s="77"/>
      <c r="QGD156" s="77"/>
      <c r="QGE156" s="77"/>
      <c r="QGF156" s="77"/>
      <c r="QGG156" s="77"/>
      <c r="QGH156" s="77"/>
      <c r="QGI156" s="77"/>
      <c r="QGJ156" s="77"/>
      <c r="QGK156" s="77"/>
      <c r="QGL156" s="77"/>
      <c r="QGM156" s="77"/>
      <c r="QGN156" s="77"/>
      <c r="QGO156" s="77"/>
      <c r="QGP156" s="77"/>
      <c r="QGQ156" s="77"/>
      <c r="QGR156" s="77"/>
      <c r="QGS156" s="77"/>
      <c r="QGT156" s="77"/>
      <c r="QGU156" s="77"/>
      <c r="QGV156" s="77"/>
      <c r="QGW156" s="77"/>
      <c r="QGX156" s="77"/>
      <c r="QGY156" s="77"/>
      <c r="QGZ156" s="77"/>
      <c r="QHA156" s="77"/>
      <c r="QHB156" s="77"/>
      <c r="QHC156" s="77"/>
      <c r="QHD156" s="77"/>
      <c r="QHE156" s="77"/>
      <c r="QHF156" s="77"/>
      <c r="QHG156" s="77"/>
      <c r="QHH156" s="77"/>
      <c r="QHI156" s="77"/>
      <c r="QHJ156" s="77"/>
      <c r="QHK156" s="77"/>
      <c r="QHL156" s="77"/>
      <c r="QHM156" s="77"/>
      <c r="QHN156" s="77"/>
      <c r="QHO156" s="77"/>
      <c r="QHP156" s="77"/>
      <c r="QHQ156" s="77"/>
      <c r="QHR156" s="77"/>
      <c r="QHS156" s="77"/>
      <c r="QHT156" s="77"/>
      <c r="QHU156" s="77"/>
      <c r="QHV156" s="77"/>
      <c r="QHW156" s="77"/>
      <c r="QHX156" s="77"/>
      <c r="QHY156" s="77"/>
      <c r="QHZ156" s="77"/>
      <c r="QIA156" s="77"/>
      <c r="QIB156" s="77"/>
      <c r="QIC156" s="77"/>
      <c r="QID156" s="77"/>
      <c r="QIE156" s="77"/>
      <c r="QIF156" s="77"/>
      <c r="QIG156" s="77"/>
      <c r="QIH156" s="77"/>
      <c r="QII156" s="77"/>
      <c r="QIJ156" s="77"/>
      <c r="QIK156" s="77"/>
      <c r="QIL156" s="77"/>
      <c r="QIM156" s="77"/>
      <c r="QIN156" s="77"/>
      <c r="QIO156" s="77"/>
      <c r="QIP156" s="77"/>
      <c r="QIQ156" s="77"/>
      <c r="QIR156" s="77"/>
      <c r="QIS156" s="77"/>
      <c r="QIT156" s="77"/>
      <c r="QIU156" s="77"/>
      <c r="QIV156" s="77"/>
      <c r="QIW156" s="77"/>
      <c r="QIX156" s="77"/>
      <c r="QIY156" s="77"/>
      <c r="QIZ156" s="77"/>
      <c r="QJA156" s="77"/>
      <c r="QJB156" s="77"/>
      <c r="QJC156" s="77"/>
      <c r="QJD156" s="77"/>
      <c r="QJE156" s="77"/>
      <c r="QJF156" s="77"/>
      <c r="QJG156" s="77"/>
      <c r="QJH156" s="77"/>
      <c r="QJI156" s="77"/>
      <c r="QJJ156" s="77"/>
      <c r="QJK156" s="77"/>
      <c r="QJL156" s="77"/>
      <c r="QJM156" s="77"/>
      <c r="QJN156" s="77"/>
      <c r="QJO156" s="77"/>
      <c r="QJP156" s="77"/>
      <c r="QJQ156" s="77"/>
      <c r="QJR156" s="77"/>
      <c r="QJS156" s="77"/>
      <c r="QJT156" s="77"/>
      <c r="QJU156" s="77"/>
      <c r="QJV156" s="77"/>
      <c r="QJW156" s="77"/>
      <c r="QJX156" s="77"/>
      <c r="QJY156" s="77"/>
      <c r="QJZ156" s="77"/>
      <c r="QKA156" s="77"/>
      <c r="QKB156" s="77"/>
      <c r="QKC156" s="77"/>
      <c r="QKD156" s="77"/>
      <c r="QKE156" s="77"/>
      <c r="QKF156" s="77"/>
      <c r="QKG156" s="77"/>
      <c r="QKH156" s="77"/>
      <c r="QKI156" s="77"/>
      <c r="QKJ156" s="77"/>
      <c r="QKK156" s="77"/>
      <c r="QKL156" s="77"/>
      <c r="QKM156" s="77"/>
      <c r="QKN156" s="77"/>
      <c r="QKO156" s="77"/>
      <c r="QKP156" s="77"/>
      <c r="QKQ156" s="77"/>
      <c r="QKR156" s="77"/>
      <c r="QKS156" s="77"/>
      <c r="QKT156" s="77"/>
      <c r="QKU156" s="77"/>
      <c r="QKV156" s="77"/>
      <c r="QKW156" s="77"/>
      <c r="QKX156" s="77"/>
      <c r="QKY156" s="77"/>
      <c r="QKZ156" s="77"/>
      <c r="QLA156" s="77"/>
      <c r="QLB156" s="77"/>
      <c r="QLC156" s="77"/>
      <c r="QLD156" s="77"/>
      <c r="QLE156" s="77"/>
      <c r="QLF156" s="77"/>
      <c r="QLG156" s="77"/>
      <c r="QLH156" s="77"/>
      <c r="QLI156" s="77"/>
      <c r="QLJ156" s="77"/>
      <c r="QLK156" s="77"/>
      <c r="QLL156" s="77"/>
      <c r="QLM156" s="77"/>
      <c r="QLN156" s="77"/>
      <c r="QLO156" s="77"/>
      <c r="QLP156" s="77"/>
      <c r="QLQ156" s="77"/>
      <c r="QLR156" s="77"/>
      <c r="QLS156" s="77"/>
      <c r="QLT156" s="77"/>
      <c r="QLU156" s="77"/>
      <c r="QLV156" s="77"/>
      <c r="QLW156" s="77"/>
      <c r="QLX156" s="77"/>
      <c r="QLY156" s="77"/>
      <c r="QLZ156" s="77"/>
      <c r="QMA156" s="77"/>
      <c r="QMB156" s="77"/>
      <c r="QMC156" s="77"/>
      <c r="QMD156" s="77"/>
      <c r="QME156" s="77"/>
      <c r="QMF156" s="77"/>
      <c r="QMG156" s="77"/>
      <c r="QMH156" s="77"/>
      <c r="QMI156" s="77"/>
      <c r="QMJ156" s="77"/>
      <c r="QMK156" s="77"/>
      <c r="QML156" s="77"/>
      <c r="QMM156" s="77"/>
      <c r="QMN156" s="77"/>
      <c r="QMO156" s="77"/>
      <c r="QMP156" s="77"/>
      <c r="QMQ156" s="77"/>
      <c r="QMR156" s="77"/>
      <c r="QMS156" s="77"/>
      <c r="QMT156" s="77"/>
      <c r="QMU156" s="77"/>
      <c r="QMV156" s="77"/>
      <c r="QMW156" s="77"/>
      <c r="QMX156" s="77"/>
      <c r="QMY156" s="77"/>
      <c r="QMZ156" s="77"/>
      <c r="QNA156" s="77"/>
      <c r="QNB156" s="77"/>
      <c r="QNC156" s="77"/>
      <c r="QND156" s="77"/>
      <c r="QNE156" s="77"/>
      <c r="QNF156" s="77"/>
      <c r="QNG156" s="77"/>
      <c r="QNH156" s="77"/>
      <c r="QNI156" s="77"/>
      <c r="QNJ156" s="77"/>
      <c r="QNK156" s="77"/>
      <c r="QNL156" s="77"/>
      <c r="QNM156" s="77"/>
      <c r="QNN156" s="77"/>
      <c r="QNO156" s="77"/>
      <c r="QNP156" s="77"/>
      <c r="QNQ156" s="77"/>
      <c r="QNR156" s="77"/>
      <c r="QNS156" s="77"/>
      <c r="QNT156" s="77"/>
      <c r="QNU156" s="77"/>
      <c r="QNV156" s="77"/>
      <c r="QNW156" s="77"/>
      <c r="QNX156" s="77"/>
      <c r="QNY156" s="77"/>
      <c r="QNZ156" s="77"/>
      <c r="QOA156" s="77"/>
      <c r="QOB156" s="77"/>
      <c r="QOC156" s="77"/>
      <c r="QOD156" s="77"/>
      <c r="QOE156" s="77"/>
      <c r="QOF156" s="77"/>
      <c r="QOG156" s="77"/>
      <c r="QOH156" s="77"/>
      <c r="QOI156" s="77"/>
      <c r="QOJ156" s="77"/>
      <c r="QOK156" s="77"/>
      <c r="QOL156" s="77"/>
      <c r="QOM156" s="77"/>
      <c r="QON156" s="77"/>
      <c r="QOO156" s="77"/>
      <c r="QOP156" s="77"/>
      <c r="QOQ156" s="77"/>
      <c r="QOR156" s="77"/>
      <c r="QOS156" s="77"/>
      <c r="QOT156" s="77"/>
      <c r="QOU156" s="77"/>
      <c r="QOV156" s="77"/>
      <c r="QOW156" s="77"/>
      <c r="QOX156" s="77"/>
      <c r="QOY156" s="77"/>
      <c r="QOZ156" s="77"/>
      <c r="QPA156" s="77"/>
      <c r="QPB156" s="77"/>
      <c r="QPC156" s="77"/>
      <c r="QPD156" s="77"/>
      <c r="QPE156" s="77"/>
      <c r="QPF156" s="77"/>
      <c r="QPG156" s="77"/>
      <c r="QPH156" s="77"/>
      <c r="QPI156" s="77"/>
      <c r="QPJ156" s="77"/>
      <c r="QPK156" s="77"/>
      <c r="QPL156" s="77"/>
      <c r="QPM156" s="77"/>
      <c r="QPN156" s="77"/>
      <c r="QPO156" s="77"/>
      <c r="QPP156" s="77"/>
      <c r="QPQ156" s="77"/>
      <c r="QPR156" s="77"/>
      <c r="QPS156" s="77"/>
      <c r="QPT156" s="77"/>
      <c r="QPU156" s="77"/>
      <c r="QPV156" s="77"/>
      <c r="QPW156" s="77"/>
      <c r="QPX156" s="77"/>
      <c r="QPY156" s="77"/>
      <c r="QPZ156" s="77"/>
      <c r="QQA156" s="77"/>
      <c r="QQB156" s="77"/>
      <c r="QQC156" s="77"/>
      <c r="QQD156" s="77"/>
      <c r="QQE156" s="77"/>
      <c r="QQF156" s="77"/>
      <c r="QQG156" s="77"/>
      <c r="QQH156" s="77"/>
      <c r="QQI156" s="77"/>
      <c r="QQJ156" s="77"/>
      <c r="QQK156" s="77"/>
      <c r="QQL156" s="77"/>
      <c r="QQM156" s="77"/>
      <c r="QQN156" s="77"/>
      <c r="QQO156" s="77"/>
      <c r="QQP156" s="77"/>
      <c r="QQQ156" s="77"/>
      <c r="QQR156" s="77"/>
      <c r="QQS156" s="77"/>
      <c r="QQT156" s="77"/>
      <c r="QQU156" s="77"/>
      <c r="QQV156" s="77"/>
      <c r="QQW156" s="77"/>
      <c r="QQX156" s="77"/>
      <c r="QQY156" s="77"/>
      <c r="QQZ156" s="77"/>
      <c r="QRA156" s="77"/>
      <c r="QRB156" s="77"/>
      <c r="QRC156" s="77"/>
      <c r="QRD156" s="77"/>
      <c r="QRE156" s="77"/>
      <c r="QRF156" s="77"/>
      <c r="QRG156" s="77"/>
      <c r="QRH156" s="77"/>
      <c r="QRI156" s="77"/>
      <c r="QRJ156" s="77"/>
      <c r="QRK156" s="77"/>
      <c r="QRL156" s="77"/>
      <c r="QRM156" s="77"/>
      <c r="QRN156" s="77"/>
      <c r="QRO156" s="77"/>
      <c r="QRP156" s="77"/>
      <c r="QRQ156" s="77"/>
      <c r="QRR156" s="77"/>
      <c r="QRS156" s="77"/>
      <c r="QRT156" s="77"/>
      <c r="QRU156" s="77"/>
      <c r="QRV156" s="77"/>
      <c r="QRW156" s="77"/>
      <c r="QRX156" s="77"/>
      <c r="QRY156" s="77"/>
      <c r="QRZ156" s="77"/>
      <c r="QSA156" s="77"/>
      <c r="QSB156" s="77"/>
      <c r="QSC156" s="77"/>
      <c r="QSD156" s="77"/>
      <c r="QSE156" s="77"/>
      <c r="QSF156" s="77"/>
      <c r="QSG156" s="77"/>
      <c r="QSH156" s="77"/>
      <c r="QSI156" s="77"/>
      <c r="QSJ156" s="77"/>
      <c r="QSK156" s="77"/>
      <c r="QSL156" s="77"/>
      <c r="QSM156" s="77"/>
      <c r="QSN156" s="77"/>
      <c r="QSO156" s="77"/>
      <c r="QSP156" s="77"/>
      <c r="QSQ156" s="77"/>
      <c r="QSR156" s="77"/>
      <c r="QSS156" s="77"/>
      <c r="QST156" s="77"/>
      <c r="QSU156" s="77"/>
      <c r="QSV156" s="77"/>
      <c r="QSW156" s="77"/>
      <c r="QSX156" s="77"/>
      <c r="QSY156" s="77"/>
      <c r="QSZ156" s="77"/>
      <c r="QTA156" s="77"/>
      <c r="QTB156" s="77"/>
      <c r="QTC156" s="77"/>
      <c r="QTD156" s="77"/>
      <c r="QTE156" s="77"/>
      <c r="QTF156" s="77"/>
      <c r="QTG156" s="77"/>
      <c r="QTH156" s="77"/>
      <c r="QTI156" s="77"/>
      <c r="QTJ156" s="77"/>
      <c r="QTK156" s="77"/>
      <c r="QTL156" s="77"/>
      <c r="QTM156" s="77"/>
      <c r="QTN156" s="77"/>
      <c r="QTO156" s="77"/>
      <c r="QTP156" s="77"/>
      <c r="QTQ156" s="77"/>
      <c r="QTR156" s="77"/>
      <c r="QTS156" s="77"/>
      <c r="QTT156" s="77"/>
      <c r="QTU156" s="77"/>
      <c r="QTV156" s="77"/>
      <c r="QTW156" s="77"/>
      <c r="QTX156" s="77"/>
      <c r="QTY156" s="77"/>
      <c r="QTZ156" s="77"/>
      <c r="QUA156" s="77"/>
      <c r="QUB156" s="77"/>
      <c r="QUC156" s="77"/>
      <c r="QUD156" s="77"/>
      <c r="QUE156" s="77"/>
      <c r="QUF156" s="77"/>
      <c r="QUG156" s="77"/>
      <c r="QUH156" s="77"/>
      <c r="QUI156" s="77"/>
      <c r="QUJ156" s="77"/>
      <c r="QUK156" s="77"/>
      <c r="QUL156" s="77"/>
      <c r="QUM156" s="77"/>
      <c r="QUN156" s="77"/>
      <c r="QUO156" s="77"/>
      <c r="QUP156" s="77"/>
      <c r="QUQ156" s="77"/>
      <c r="QUR156" s="77"/>
      <c r="QUS156" s="77"/>
      <c r="QUT156" s="77"/>
      <c r="QUU156" s="77"/>
      <c r="QUV156" s="77"/>
      <c r="QUW156" s="77"/>
      <c r="QUX156" s="77"/>
      <c r="QUY156" s="77"/>
      <c r="QUZ156" s="77"/>
      <c r="QVA156" s="77"/>
      <c r="QVB156" s="77"/>
      <c r="QVC156" s="77"/>
      <c r="QVD156" s="77"/>
      <c r="QVE156" s="77"/>
      <c r="QVF156" s="77"/>
      <c r="QVG156" s="77"/>
      <c r="QVH156" s="77"/>
      <c r="QVI156" s="77"/>
      <c r="QVJ156" s="77"/>
      <c r="QVK156" s="77"/>
      <c r="QVL156" s="77"/>
      <c r="QVM156" s="77"/>
      <c r="QVN156" s="77"/>
      <c r="QVO156" s="77"/>
      <c r="QVP156" s="77"/>
      <c r="QVQ156" s="77"/>
      <c r="QVR156" s="77"/>
      <c r="QVS156" s="77"/>
      <c r="QVT156" s="77"/>
      <c r="QVU156" s="77"/>
      <c r="QVV156" s="77"/>
      <c r="QVW156" s="77"/>
      <c r="QVX156" s="77"/>
      <c r="QVY156" s="77"/>
      <c r="QVZ156" s="77"/>
      <c r="QWA156" s="77"/>
      <c r="QWB156" s="77"/>
      <c r="QWC156" s="77"/>
      <c r="QWD156" s="77"/>
      <c r="QWE156" s="77"/>
      <c r="QWF156" s="77"/>
      <c r="QWG156" s="77"/>
      <c r="QWH156" s="77"/>
      <c r="QWI156" s="77"/>
      <c r="QWJ156" s="77"/>
      <c r="QWK156" s="77"/>
      <c r="QWL156" s="77"/>
      <c r="QWM156" s="77"/>
      <c r="QWN156" s="77"/>
      <c r="QWO156" s="77"/>
      <c r="QWP156" s="77"/>
      <c r="QWQ156" s="77"/>
      <c r="QWR156" s="77"/>
      <c r="QWS156" s="77"/>
      <c r="QWT156" s="77"/>
      <c r="QWU156" s="77"/>
      <c r="QWV156" s="77"/>
      <c r="QWW156" s="77"/>
      <c r="QWX156" s="77"/>
      <c r="QWY156" s="77"/>
      <c r="QWZ156" s="77"/>
      <c r="QXA156" s="77"/>
      <c r="QXB156" s="77"/>
      <c r="QXC156" s="77"/>
      <c r="QXD156" s="77"/>
      <c r="QXE156" s="77"/>
      <c r="QXF156" s="77"/>
      <c r="QXG156" s="77"/>
      <c r="QXH156" s="77"/>
      <c r="QXI156" s="77"/>
      <c r="QXJ156" s="77"/>
      <c r="QXK156" s="77"/>
      <c r="QXL156" s="77"/>
      <c r="QXM156" s="77"/>
      <c r="QXN156" s="77"/>
      <c r="QXO156" s="77"/>
      <c r="QXP156" s="77"/>
      <c r="QXQ156" s="77"/>
      <c r="QXR156" s="77"/>
      <c r="QXS156" s="77"/>
      <c r="QXT156" s="77"/>
      <c r="QXU156" s="77"/>
      <c r="QXV156" s="77"/>
      <c r="QXW156" s="77"/>
      <c r="QXX156" s="77"/>
      <c r="QXY156" s="77"/>
      <c r="QXZ156" s="77"/>
      <c r="QYA156" s="77"/>
      <c r="QYB156" s="77"/>
      <c r="QYC156" s="77"/>
      <c r="QYD156" s="77"/>
      <c r="QYE156" s="77"/>
      <c r="QYF156" s="77"/>
      <c r="QYG156" s="77"/>
      <c r="QYH156" s="77"/>
      <c r="QYI156" s="77"/>
      <c r="QYJ156" s="77"/>
      <c r="QYK156" s="77"/>
      <c r="QYL156" s="77"/>
      <c r="QYM156" s="77"/>
      <c r="QYN156" s="77"/>
      <c r="QYO156" s="77"/>
      <c r="QYP156" s="77"/>
      <c r="QYQ156" s="77"/>
      <c r="QYR156" s="77"/>
      <c r="QYS156" s="77"/>
      <c r="QYT156" s="77"/>
      <c r="QYU156" s="77"/>
      <c r="QYV156" s="77"/>
      <c r="QYW156" s="77"/>
      <c r="QYX156" s="77"/>
      <c r="QYY156" s="77"/>
      <c r="QYZ156" s="77"/>
      <c r="QZA156" s="77"/>
      <c r="QZB156" s="77"/>
      <c r="QZC156" s="77"/>
      <c r="QZD156" s="77"/>
      <c r="QZE156" s="77"/>
      <c r="QZF156" s="77"/>
      <c r="QZG156" s="77"/>
      <c r="QZH156" s="77"/>
      <c r="QZI156" s="77"/>
      <c r="QZJ156" s="77"/>
      <c r="QZK156" s="77"/>
      <c r="QZL156" s="77"/>
      <c r="QZM156" s="77"/>
      <c r="QZN156" s="77"/>
      <c r="QZO156" s="77"/>
      <c r="QZP156" s="77"/>
      <c r="QZQ156" s="77"/>
      <c r="QZR156" s="77"/>
      <c r="QZS156" s="77"/>
      <c r="QZT156" s="77"/>
      <c r="QZU156" s="77"/>
      <c r="QZV156" s="77"/>
      <c r="QZW156" s="77"/>
      <c r="QZX156" s="77"/>
      <c r="QZY156" s="77"/>
      <c r="QZZ156" s="77"/>
      <c r="RAA156" s="77"/>
      <c r="RAB156" s="77"/>
      <c r="RAC156" s="77"/>
      <c r="RAD156" s="77"/>
      <c r="RAE156" s="77"/>
      <c r="RAF156" s="77"/>
      <c r="RAG156" s="77"/>
      <c r="RAH156" s="77"/>
      <c r="RAI156" s="77"/>
      <c r="RAJ156" s="77"/>
      <c r="RAK156" s="77"/>
      <c r="RAL156" s="77"/>
      <c r="RAM156" s="77"/>
      <c r="RAN156" s="77"/>
      <c r="RAO156" s="77"/>
      <c r="RAP156" s="77"/>
      <c r="RAQ156" s="77"/>
      <c r="RAR156" s="77"/>
      <c r="RAS156" s="77"/>
      <c r="RAT156" s="77"/>
      <c r="RAU156" s="77"/>
      <c r="RAV156" s="77"/>
      <c r="RAW156" s="77"/>
      <c r="RAX156" s="77"/>
      <c r="RAY156" s="77"/>
      <c r="RAZ156" s="77"/>
      <c r="RBA156" s="77"/>
      <c r="RBB156" s="77"/>
      <c r="RBC156" s="77"/>
      <c r="RBD156" s="77"/>
      <c r="RBE156" s="77"/>
      <c r="RBF156" s="77"/>
      <c r="RBG156" s="77"/>
      <c r="RBH156" s="77"/>
      <c r="RBI156" s="77"/>
      <c r="RBJ156" s="77"/>
      <c r="RBK156" s="77"/>
      <c r="RBL156" s="77"/>
      <c r="RBM156" s="77"/>
      <c r="RBN156" s="77"/>
      <c r="RBO156" s="77"/>
      <c r="RBP156" s="77"/>
      <c r="RBQ156" s="77"/>
      <c r="RBR156" s="77"/>
      <c r="RBS156" s="77"/>
      <c r="RBT156" s="77"/>
      <c r="RBU156" s="77"/>
      <c r="RBV156" s="77"/>
      <c r="RBW156" s="77"/>
      <c r="RBX156" s="77"/>
      <c r="RBY156" s="77"/>
      <c r="RBZ156" s="77"/>
      <c r="RCA156" s="77"/>
      <c r="RCB156" s="77"/>
      <c r="RCC156" s="77"/>
      <c r="RCD156" s="77"/>
      <c r="RCE156" s="77"/>
      <c r="RCF156" s="77"/>
      <c r="RCG156" s="77"/>
      <c r="RCH156" s="77"/>
      <c r="RCI156" s="77"/>
      <c r="RCJ156" s="77"/>
      <c r="RCK156" s="77"/>
      <c r="RCL156" s="77"/>
      <c r="RCM156" s="77"/>
      <c r="RCN156" s="77"/>
      <c r="RCO156" s="77"/>
      <c r="RCP156" s="77"/>
      <c r="RCQ156" s="77"/>
      <c r="RCR156" s="77"/>
      <c r="RCS156" s="77"/>
      <c r="RCT156" s="77"/>
      <c r="RCU156" s="77"/>
      <c r="RCV156" s="77"/>
      <c r="RCW156" s="77"/>
      <c r="RCX156" s="77"/>
      <c r="RCY156" s="77"/>
      <c r="RCZ156" s="77"/>
      <c r="RDA156" s="77"/>
      <c r="RDB156" s="77"/>
      <c r="RDC156" s="77"/>
      <c r="RDD156" s="77"/>
      <c r="RDE156" s="77"/>
      <c r="RDF156" s="77"/>
      <c r="RDG156" s="77"/>
      <c r="RDH156" s="77"/>
      <c r="RDI156" s="77"/>
      <c r="RDJ156" s="77"/>
      <c r="RDK156" s="77"/>
      <c r="RDL156" s="77"/>
      <c r="RDM156" s="77"/>
      <c r="RDN156" s="77"/>
      <c r="RDO156" s="77"/>
      <c r="RDP156" s="77"/>
      <c r="RDQ156" s="77"/>
      <c r="RDR156" s="77"/>
      <c r="RDS156" s="77"/>
      <c r="RDT156" s="77"/>
      <c r="RDU156" s="77"/>
      <c r="RDV156" s="77"/>
      <c r="RDW156" s="77"/>
      <c r="RDX156" s="77"/>
      <c r="RDY156" s="77"/>
      <c r="RDZ156" s="77"/>
      <c r="REA156" s="77"/>
      <c r="REB156" s="77"/>
      <c r="REC156" s="77"/>
      <c r="RED156" s="77"/>
      <c r="REE156" s="77"/>
      <c r="REF156" s="77"/>
      <c r="REG156" s="77"/>
      <c r="REH156" s="77"/>
      <c r="REI156" s="77"/>
      <c r="REJ156" s="77"/>
      <c r="REK156" s="77"/>
      <c r="REL156" s="77"/>
      <c r="REM156" s="77"/>
      <c r="REN156" s="77"/>
      <c r="REO156" s="77"/>
      <c r="REP156" s="77"/>
      <c r="REQ156" s="77"/>
      <c r="RER156" s="77"/>
      <c r="RES156" s="77"/>
      <c r="RET156" s="77"/>
      <c r="REU156" s="77"/>
      <c r="REV156" s="77"/>
      <c r="REW156" s="77"/>
      <c r="REX156" s="77"/>
      <c r="REY156" s="77"/>
      <c r="REZ156" s="77"/>
      <c r="RFA156" s="77"/>
      <c r="RFB156" s="77"/>
      <c r="RFC156" s="77"/>
      <c r="RFD156" s="77"/>
      <c r="RFE156" s="77"/>
      <c r="RFF156" s="77"/>
      <c r="RFG156" s="77"/>
      <c r="RFH156" s="77"/>
      <c r="RFI156" s="77"/>
      <c r="RFJ156" s="77"/>
      <c r="RFK156" s="77"/>
      <c r="RFL156" s="77"/>
      <c r="RFM156" s="77"/>
      <c r="RFN156" s="77"/>
      <c r="RFO156" s="77"/>
      <c r="RFP156" s="77"/>
      <c r="RFQ156" s="77"/>
      <c r="RFR156" s="77"/>
      <c r="RFS156" s="77"/>
      <c r="RFT156" s="77"/>
      <c r="RFU156" s="77"/>
      <c r="RFV156" s="77"/>
      <c r="RFW156" s="77"/>
      <c r="RFX156" s="77"/>
      <c r="RFY156" s="77"/>
      <c r="RFZ156" s="77"/>
      <c r="RGA156" s="77"/>
      <c r="RGB156" s="77"/>
      <c r="RGC156" s="77"/>
      <c r="RGD156" s="77"/>
      <c r="RGE156" s="77"/>
      <c r="RGF156" s="77"/>
      <c r="RGG156" s="77"/>
      <c r="RGH156" s="77"/>
      <c r="RGI156" s="77"/>
      <c r="RGJ156" s="77"/>
      <c r="RGK156" s="77"/>
      <c r="RGL156" s="77"/>
      <c r="RGM156" s="77"/>
      <c r="RGN156" s="77"/>
      <c r="RGO156" s="77"/>
      <c r="RGP156" s="77"/>
      <c r="RGQ156" s="77"/>
      <c r="RGR156" s="77"/>
      <c r="RGS156" s="77"/>
      <c r="RGT156" s="77"/>
      <c r="RGU156" s="77"/>
      <c r="RGV156" s="77"/>
      <c r="RGW156" s="77"/>
      <c r="RGX156" s="77"/>
      <c r="RGY156" s="77"/>
      <c r="RGZ156" s="77"/>
      <c r="RHA156" s="77"/>
      <c r="RHB156" s="77"/>
      <c r="RHC156" s="77"/>
      <c r="RHD156" s="77"/>
      <c r="RHE156" s="77"/>
      <c r="RHF156" s="77"/>
      <c r="RHG156" s="77"/>
      <c r="RHH156" s="77"/>
      <c r="RHI156" s="77"/>
      <c r="RHJ156" s="77"/>
      <c r="RHK156" s="77"/>
      <c r="RHL156" s="77"/>
      <c r="RHM156" s="77"/>
      <c r="RHN156" s="77"/>
      <c r="RHO156" s="77"/>
      <c r="RHP156" s="77"/>
      <c r="RHQ156" s="77"/>
      <c r="RHR156" s="77"/>
      <c r="RHS156" s="77"/>
      <c r="RHT156" s="77"/>
      <c r="RHU156" s="77"/>
      <c r="RHV156" s="77"/>
      <c r="RHW156" s="77"/>
      <c r="RHX156" s="77"/>
      <c r="RHY156" s="77"/>
      <c r="RHZ156" s="77"/>
      <c r="RIA156" s="77"/>
      <c r="RIB156" s="77"/>
      <c r="RIC156" s="77"/>
      <c r="RID156" s="77"/>
      <c r="RIE156" s="77"/>
      <c r="RIF156" s="77"/>
      <c r="RIG156" s="77"/>
      <c r="RIH156" s="77"/>
      <c r="RII156" s="77"/>
      <c r="RIJ156" s="77"/>
      <c r="RIK156" s="77"/>
      <c r="RIL156" s="77"/>
      <c r="RIM156" s="77"/>
      <c r="RIN156" s="77"/>
      <c r="RIO156" s="77"/>
      <c r="RIP156" s="77"/>
      <c r="RIQ156" s="77"/>
      <c r="RIR156" s="77"/>
      <c r="RIS156" s="77"/>
      <c r="RIT156" s="77"/>
      <c r="RIU156" s="77"/>
      <c r="RIV156" s="77"/>
      <c r="RIW156" s="77"/>
      <c r="RIX156" s="77"/>
      <c r="RIY156" s="77"/>
      <c r="RIZ156" s="77"/>
      <c r="RJA156" s="77"/>
      <c r="RJB156" s="77"/>
      <c r="RJC156" s="77"/>
      <c r="RJD156" s="77"/>
      <c r="RJE156" s="77"/>
      <c r="RJF156" s="77"/>
      <c r="RJG156" s="77"/>
      <c r="RJH156" s="77"/>
      <c r="RJI156" s="77"/>
      <c r="RJJ156" s="77"/>
      <c r="RJK156" s="77"/>
      <c r="RJL156" s="77"/>
      <c r="RJM156" s="77"/>
      <c r="RJN156" s="77"/>
      <c r="RJO156" s="77"/>
      <c r="RJP156" s="77"/>
      <c r="RJQ156" s="77"/>
      <c r="RJR156" s="77"/>
      <c r="RJS156" s="77"/>
      <c r="RJT156" s="77"/>
      <c r="RJU156" s="77"/>
      <c r="RJV156" s="77"/>
      <c r="RJW156" s="77"/>
      <c r="RJX156" s="77"/>
      <c r="RJY156" s="77"/>
      <c r="RJZ156" s="77"/>
      <c r="RKA156" s="77"/>
      <c r="RKB156" s="77"/>
      <c r="RKC156" s="77"/>
      <c r="RKD156" s="77"/>
      <c r="RKE156" s="77"/>
      <c r="RKF156" s="77"/>
      <c r="RKG156" s="77"/>
      <c r="RKH156" s="77"/>
      <c r="RKI156" s="77"/>
      <c r="RKJ156" s="77"/>
      <c r="RKK156" s="77"/>
      <c r="RKL156" s="77"/>
      <c r="RKM156" s="77"/>
      <c r="RKN156" s="77"/>
      <c r="RKO156" s="77"/>
      <c r="RKP156" s="77"/>
      <c r="RKQ156" s="77"/>
      <c r="RKR156" s="77"/>
      <c r="RKS156" s="77"/>
      <c r="RKT156" s="77"/>
      <c r="RKU156" s="77"/>
      <c r="RKV156" s="77"/>
      <c r="RKW156" s="77"/>
      <c r="RKX156" s="77"/>
      <c r="RKY156" s="77"/>
      <c r="RKZ156" s="77"/>
      <c r="RLA156" s="77"/>
      <c r="RLB156" s="77"/>
      <c r="RLC156" s="77"/>
      <c r="RLD156" s="77"/>
      <c r="RLE156" s="77"/>
      <c r="RLF156" s="77"/>
      <c r="RLG156" s="77"/>
      <c r="RLH156" s="77"/>
      <c r="RLI156" s="77"/>
      <c r="RLJ156" s="77"/>
      <c r="RLK156" s="77"/>
      <c r="RLL156" s="77"/>
      <c r="RLM156" s="77"/>
      <c r="RLN156" s="77"/>
      <c r="RLO156" s="77"/>
      <c r="RLP156" s="77"/>
      <c r="RLQ156" s="77"/>
      <c r="RLR156" s="77"/>
      <c r="RLS156" s="77"/>
      <c r="RLT156" s="77"/>
      <c r="RLU156" s="77"/>
      <c r="RLV156" s="77"/>
      <c r="RLW156" s="77"/>
      <c r="RLX156" s="77"/>
      <c r="RLY156" s="77"/>
      <c r="RLZ156" s="77"/>
      <c r="RMA156" s="77"/>
      <c r="RMB156" s="77"/>
      <c r="RMC156" s="77"/>
      <c r="RMD156" s="77"/>
      <c r="RME156" s="77"/>
      <c r="RMF156" s="77"/>
      <c r="RMG156" s="77"/>
      <c r="RMH156" s="77"/>
      <c r="RMI156" s="77"/>
      <c r="RMJ156" s="77"/>
      <c r="RMK156" s="77"/>
      <c r="RML156" s="77"/>
      <c r="RMM156" s="77"/>
      <c r="RMN156" s="77"/>
      <c r="RMO156" s="77"/>
      <c r="RMP156" s="77"/>
      <c r="RMQ156" s="77"/>
      <c r="RMR156" s="77"/>
      <c r="RMS156" s="77"/>
      <c r="RMT156" s="77"/>
      <c r="RMU156" s="77"/>
      <c r="RMV156" s="77"/>
      <c r="RMW156" s="77"/>
      <c r="RMX156" s="77"/>
      <c r="RMY156" s="77"/>
      <c r="RMZ156" s="77"/>
      <c r="RNA156" s="77"/>
      <c r="RNB156" s="77"/>
      <c r="RNC156" s="77"/>
      <c r="RND156" s="77"/>
      <c r="RNE156" s="77"/>
      <c r="RNF156" s="77"/>
      <c r="RNG156" s="77"/>
      <c r="RNH156" s="77"/>
      <c r="RNI156" s="77"/>
      <c r="RNJ156" s="77"/>
      <c r="RNK156" s="77"/>
      <c r="RNL156" s="77"/>
      <c r="RNM156" s="77"/>
      <c r="RNN156" s="77"/>
      <c r="RNO156" s="77"/>
      <c r="RNP156" s="77"/>
      <c r="RNQ156" s="77"/>
      <c r="RNR156" s="77"/>
      <c r="RNS156" s="77"/>
      <c r="RNT156" s="77"/>
      <c r="RNU156" s="77"/>
      <c r="RNV156" s="77"/>
      <c r="RNW156" s="77"/>
      <c r="RNX156" s="77"/>
      <c r="RNY156" s="77"/>
      <c r="RNZ156" s="77"/>
      <c r="ROA156" s="77"/>
      <c r="ROB156" s="77"/>
      <c r="ROC156" s="77"/>
      <c r="ROD156" s="77"/>
      <c r="ROE156" s="77"/>
      <c r="ROF156" s="77"/>
      <c r="ROG156" s="77"/>
      <c r="ROH156" s="77"/>
      <c r="ROI156" s="77"/>
      <c r="ROJ156" s="77"/>
      <c r="ROK156" s="77"/>
      <c r="ROL156" s="77"/>
      <c r="ROM156" s="77"/>
      <c r="RON156" s="77"/>
      <c r="ROO156" s="77"/>
      <c r="ROP156" s="77"/>
      <c r="ROQ156" s="77"/>
      <c r="ROR156" s="77"/>
      <c r="ROS156" s="77"/>
      <c r="ROT156" s="77"/>
      <c r="ROU156" s="77"/>
      <c r="ROV156" s="77"/>
      <c r="ROW156" s="77"/>
      <c r="ROX156" s="77"/>
      <c r="ROY156" s="77"/>
      <c r="ROZ156" s="77"/>
      <c r="RPA156" s="77"/>
      <c r="RPB156" s="77"/>
      <c r="RPC156" s="77"/>
      <c r="RPD156" s="77"/>
      <c r="RPE156" s="77"/>
      <c r="RPF156" s="77"/>
      <c r="RPG156" s="77"/>
      <c r="RPH156" s="77"/>
      <c r="RPI156" s="77"/>
      <c r="RPJ156" s="77"/>
      <c r="RPK156" s="77"/>
      <c r="RPL156" s="77"/>
      <c r="RPM156" s="77"/>
      <c r="RPN156" s="77"/>
      <c r="RPO156" s="77"/>
      <c r="RPP156" s="77"/>
      <c r="RPQ156" s="77"/>
      <c r="RPR156" s="77"/>
      <c r="RPS156" s="77"/>
      <c r="RPT156" s="77"/>
      <c r="RPU156" s="77"/>
      <c r="RPV156" s="77"/>
      <c r="RPW156" s="77"/>
      <c r="RPX156" s="77"/>
      <c r="RPY156" s="77"/>
      <c r="RPZ156" s="77"/>
      <c r="RQA156" s="77"/>
      <c r="RQB156" s="77"/>
      <c r="RQC156" s="77"/>
      <c r="RQD156" s="77"/>
      <c r="RQE156" s="77"/>
      <c r="RQF156" s="77"/>
      <c r="RQG156" s="77"/>
      <c r="RQH156" s="77"/>
      <c r="RQI156" s="77"/>
      <c r="RQJ156" s="77"/>
      <c r="RQK156" s="77"/>
      <c r="RQL156" s="77"/>
      <c r="RQM156" s="77"/>
      <c r="RQN156" s="77"/>
      <c r="RQO156" s="77"/>
      <c r="RQP156" s="77"/>
      <c r="RQQ156" s="77"/>
      <c r="RQR156" s="77"/>
      <c r="RQS156" s="77"/>
      <c r="RQT156" s="77"/>
      <c r="RQU156" s="77"/>
      <c r="RQV156" s="77"/>
      <c r="RQW156" s="77"/>
      <c r="RQX156" s="77"/>
      <c r="RQY156" s="77"/>
      <c r="RQZ156" s="77"/>
      <c r="RRA156" s="77"/>
      <c r="RRB156" s="77"/>
      <c r="RRC156" s="77"/>
      <c r="RRD156" s="77"/>
      <c r="RRE156" s="77"/>
      <c r="RRF156" s="77"/>
      <c r="RRG156" s="77"/>
      <c r="RRH156" s="77"/>
      <c r="RRI156" s="77"/>
      <c r="RRJ156" s="77"/>
      <c r="RRK156" s="77"/>
      <c r="RRL156" s="77"/>
      <c r="RRM156" s="77"/>
      <c r="RRN156" s="77"/>
      <c r="RRO156" s="77"/>
      <c r="RRP156" s="77"/>
      <c r="RRQ156" s="77"/>
      <c r="RRR156" s="77"/>
      <c r="RRS156" s="77"/>
      <c r="RRT156" s="77"/>
      <c r="RRU156" s="77"/>
      <c r="RRV156" s="77"/>
      <c r="RRW156" s="77"/>
      <c r="RRX156" s="77"/>
      <c r="RRY156" s="77"/>
      <c r="RRZ156" s="77"/>
      <c r="RSA156" s="77"/>
      <c r="RSB156" s="77"/>
      <c r="RSC156" s="77"/>
      <c r="RSD156" s="77"/>
      <c r="RSE156" s="77"/>
      <c r="RSF156" s="77"/>
      <c r="RSG156" s="77"/>
      <c r="RSH156" s="77"/>
      <c r="RSI156" s="77"/>
      <c r="RSJ156" s="77"/>
      <c r="RSK156" s="77"/>
      <c r="RSL156" s="77"/>
      <c r="RSM156" s="77"/>
      <c r="RSN156" s="77"/>
      <c r="RSO156" s="77"/>
      <c r="RSP156" s="77"/>
      <c r="RSQ156" s="77"/>
      <c r="RSR156" s="77"/>
      <c r="RSS156" s="77"/>
      <c r="RST156" s="77"/>
      <c r="RSU156" s="77"/>
      <c r="RSV156" s="77"/>
      <c r="RSW156" s="77"/>
      <c r="RSX156" s="77"/>
      <c r="RSY156" s="77"/>
      <c r="RSZ156" s="77"/>
      <c r="RTA156" s="77"/>
      <c r="RTB156" s="77"/>
      <c r="RTC156" s="77"/>
      <c r="RTD156" s="77"/>
      <c r="RTE156" s="77"/>
      <c r="RTF156" s="77"/>
      <c r="RTG156" s="77"/>
      <c r="RTH156" s="77"/>
      <c r="RTI156" s="77"/>
      <c r="RTJ156" s="77"/>
      <c r="RTK156" s="77"/>
      <c r="RTL156" s="77"/>
      <c r="RTM156" s="77"/>
      <c r="RTN156" s="77"/>
      <c r="RTO156" s="77"/>
      <c r="RTP156" s="77"/>
      <c r="RTQ156" s="77"/>
      <c r="RTR156" s="77"/>
      <c r="RTS156" s="77"/>
      <c r="RTT156" s="77"/>
      <c r="RTU156" s="77"/>
      <c r="RTV156" s="77"/>
      <c r="RTW156" s="77"/>
      <c r="RTX156" s="77"/>
      <c r="RTY156" s="77"/>
      <c r="RTZ156" s="77"/>
      <c r="RUA156" s="77"/>
      <c r="RUB156" s="77"/>
      <c r="RUC156" s="77"/>
      <c r="RUD156" s="77"/>
      <c r="RUE156" s="77"/>
      <c r="RUF156" s="77"/>
      <c r="RUG156" s="77"/>
      <c r="RUH156" s="77"/>
      <c r="RUI156" s="77"/>
      <c r="RUJ156" s="77"/>
      <c r="RUK156" s="77"/>
      <c r="RUL156" s="77"/>
      <c r="RUM156" s="77"/>
      <c r="RUN156" s="77"/>
      <c r="RUO156" s="77"/>
      <c r="RUP156" s="77"/>
      <c r="RUQ156" s="77"/>
      <c r="RUR156" s="77"/>
      <c r="RUS156" s="77"/>
      <c r="RUT156" s="77"/>
      <c r="RUU156" s="77"/>
      <c r="RUV156" s="77"/>
      <c r="RUW156" s="77"/>
      <c r="RUX156" s="77"/>
      <c r="RUY156" s="77"/>
      <c r="RUZ156" s="77"/>
      <c r="RVA156" s="77"/>
      <c r="RVB156" s="77"/>
      <c r="RVC156" s="77"/>
      <c r="RVD156" s="77"/>
      <c r="RVE156" s="77"/>
      <c r="RVF156" s="77"/>
      <c r="RVG156" s="77"/>
      <c r="RVH156" s="77"/>
      <c r="RVI156" s="77"/>
      <c r="RVJ156" s="77"/>
      <c r="RVK156" s="77"/>
      <c r="RVL156" s="77"/>
      <c r="RVM156" s="77"/>
      <c r="RVN156" s="77"/>
      <c r="RVO156" s="77"/>
      <c r="RVP156" s="77"/>
      <c r="RVQ156" s="77"/>
      <c r="RVR156" s="77"/>
      <c r="RVS156" s="77"/>
      <c r="RVT156" s="77"/>
      <c r="RVU156" s="77"/>
      <c r="RVV156" s="77"/>
      <c r="RVW156" s="77"/>
      <c r="RVX156" s="77"/>
      <c r="RVY156" s="77"/>
      <c r="RVZ156" s="77"/>
      <c r="RWA156" s="77"/>
      <c r="RWB156" s="77"/>
      <c r="RWC156" s="77"/>
      <c r="RWD156" s="77"/>
      <c r="RWE156" s="77"/>
      <c r="RWF156" s="77"/>
      <c r="RWG156" s="77"/>
      <c r="RWH156" s="77"/>
      <c r="RWI156" s="77"/>
      <c r="RWJ156" s="77"/>
      <c r="RWK156" s="77"/>
      <c r="RWL156" s="77"/>
      <c r="RWM156" s="77"/>
      <c r="RWN156" s="77"/>
      <c r="RWO156" s="77"/>
      <c r="RWP156" s="77"/>
      <c r="RWQ156" s="77"/>
      <c r="RWR156" s="77"/>
      <c r="RWS156" s="77"/>
      <c r="RWT156" s="77"/>
      <c r="RWU156" s="77"/>
      <c r="RWV156" s="77"/>
      <c r="RWW156" s="77"/>
      <c r="RWX156" s="77"/>
      <c r="RWY156" s="77"/>
      <c r="RWZ156" s="77"/>
      <c r="RXA156" s="77"/>
      <c r="RXB156" s="77"/>
      <c r="RXC156" s="77"/>
      <c r="RXD156" s="77"/>
      <c r="RXE156" s="77"/>
      <c r="RXF156" s="77"/>
      <c r="RXG156" s="77"/>
      <c r="RXH156" s="77"/>
      <c r="RXI156" s="77"/>
      <c r="RXJ156" s="77"/>
      <c r="RXK156" s="77"/>
      <c r="RXL156" s="77"/>
      <c r="RXM156" s="77"/>
      <c r="RXN156" s="77"/>
      <c r="RXO156" s="77"/>
      <c r="RXP156" s="77"/>
      <c r="RXQ156" s="77"/>
      <c r="RXR156" s="77"/>
      <c r="RXS156" s="77"/>
      <c r="RXT156" s="77"/>
      <c r="RXU156" s="77"/>
      <c r="RXV156" s="77"/>
      <c r="RXW156" s="77"/>
      <c r="RXX156" s="77"/>
      <c r="RXY156" s="77"/>
      <c r="RXZ156" s="77"/>
      <c r="RYA156" s="77"/>
      <c r="RYB156" s="77"/>
      <c r="RYC156" s="77"/>
      <c r="RYD156" s="77"/>
      <c r="RYE156" s="77"/>
      <c r="RYF156" s="77"/>
      <c r="RYG156" s="77"/>
      <c r="RYH156" s="77"/>
      <c r="RYI156" s="77"/>
      <c r="RYJ156" s="77"/>
      <c r="RYK156" s="77"/>
      <c r="RYL156" s="77"/>
      <c r="RYM156" s="77"/>
      <c r="RYN156" s="77"/>
      <c r="RYO156" s="77"/>
      <c r="RYP156" s="77"/>
      <c r="RYQ156" s="77"/>
      <c r="RYR156" s="77"/>
      <c r="RYS156" s="77"/>
      <c r="RYT156" s="77"/>
      <c r="RYU156" s="77"/>
      <c r="RYV156" s="77"/>
      <c r="RYW156" s="77"/>
      <c r="RYX156" s="77"/>
      <c r="RYY156" s="77"/>
      <c r="RYZ156" s="77"/>
      <c r="RZA156" s="77"/>
      <c r="RZB156" s="77"/>
      <c r="RZC156" s="77"/>
      <c r="RZD156" s="77"/>
      <c r="RZE156" s="77"/>
      <c r="RZF156" s="77"/>
      <c r="RZG156" s="77"/>
      <c r="RZH156" s="77"/>
      <c r="RZI156" s="77"/>
      <c r="RZJ156" s="77"/>
      <c r="RZK156" s="77"/>
      <c r="RZL156" s="77"/>
      <c r="RZM156" s="77"/>
      <c r="RZN156" s="77"/>
      <c r="RZO156" s="77"/>
      <c r="RZP156" s="77"/>
      <c r="RZQ156" s="77"/>
      <c r="RZR156" s="77"/>
      <c r="RZS156" s="77"/>
      <c r="RZT156" s="77"/>
      <c r="RZU156" s="77"/>
      <c r="RZV156" s="77"/>
      <c r="RZW156" s="77"/>
      <c r="RZX156" s="77"/>
      <c r="RZY156" s="77"/>
      <c r="RZZ156" s="77"/>
      <c r="SAA156" s="77"/>
      <c r="SAB156" s="77"/>
      <c r="SAC156" s="77"/>
      <c r="SAD156" s="77"/>
      <c r="SAE156" s="77"/>
      <c r="SAF156" s="77"/>
      <c r="SAG156" s="77"/>
      <c r="SAH156" s="77"/>
      <c r="SAI156" s="77"/>
      <c r="SAJ156" s="77"/>
      <c r="SAK156" s="77"/>
      <c r="SAL156" s="77"/>
      <c r="SAM156" s="77"/>
      <c r="SAN156" s="77"/>
      <c r="SAO156" s="77"/>
      <c r="SAP156" s="77"/>
      <c r="SAQ156" s="77"/>
      <c r="SAR156" s="77"/>
      <c r="SAS156" s="77"/>
      <c r="SAT156" s="77"/>
      <c r="SAU156" s="77"/>
      <c r="SAV156" s="77"/>
      <c r="SAW156" s="77"/>
      <c r="SAX156" s="77"/>
      <c r="SAY156" s="77"/>
      <c r="SAZ156" s="77"/>
      <c r="SBA156" s="77"/>
      <c r="SBB156" s="77"/>
      <c r="SBC156" s="77"/>
      <c r="SBD156" s="77"/>
      <c r="SBE156" s="77"/>
      <c r="SBF156" s="77"/>
      <c r="SBG156" s="77"/>
      <c r="SBH156" s="77"/>
      <c r="SBI156" s="77"/>
      <c r="SBJ156" s="77"/>
      <c r="SBK156" s="77"/>
      <c r="SBL156" s="77"/>
      <c r="SBM156" s="77"/>
      <c r="SBN156" s="77"/>
      <c r="SBO156" s="77"/>
      <c r="SBP156" s="77"/>
      <c r="SBQ156" s="77"/>
      <c r="SBR156" s="77"/>
      <c r="SBS156" s="77"/>
      <c r="SBT156" s="77"/>
      <c r="SBU156" s="77"/>
      <c r="SBV156" s="77"/>
      <c r="SBW156" s="77"/>
      <c r="SBX156" s="77"/>
      <c r="SBY156" s="77"/>
      <c r="SBZ156" s="77"/>
      <c r="SCA156" s="77"/>
      <c r="SCB156" s="77"/>
      <c r="SCC156" s="77"/>
      <c r="SCD156" s="77"/>
      <c r="SCE156" s="77"/>
      <c r="SCF156" s="77"/>
      <c r="SCG156" s="77"/>
      <c r="SCH156" s="77"/>
      <c r="SCI156" s="77"/>
      <c r="SCJ156" s="77"/>
      <c r="SCK156" s="77"/>
      <c r="SCL156" s="77"/>
      <c r="SCM156" s="77"/>
      <c r="SCN156" s="77"/>
      <c r="SCO156" s="77"/>
      <c r="SCP156" s="77"/>
      <c r="SCQ156" s="77"/>
      <c r="SCR156" s="77"/>
      <c r="SCS156" s="77"/>
      <c r="SCT156" s="77"/>
      <c r="SCU156" s="77"/>
      <c r="SCV156" s="77"/>
      <c r="SCW156" s="77"/>
      <c r="SCX156" s="77"/>
      <c r="SCY156" s="77"/>
      <c r="SCZ156" s="77"/>
      <c r="SDA156" s="77"/>
      <c r="SDB156" s="77"/>
      <c r="SDC156" s="77"/>
      <c r="SDD156" s="77"/>
      <c r="SDE156" s="77"/>
      <c r="SDF156" s="77"/>
      <c r="SDG156" s="77"/>
      <c r="SDH156" s="77"/>
      <c r="SDI156" s="77"/>
      <c r="SDJ156" s="77"/>
      <c r="SDK156" s="77"/>
      <c r="SDL156" s="77"/>
      <c r="SDM156" s="77"/>
      <c r="SDN156" s="77"/>
      <c r="SDO156" s="77"/>
      <c r="SDP156" s="77"/>
      <c r="SDQ156" s="77"/>
      <c r="SDR156" s="77"/>
      <c r="SDS156" s="77"/>
      <c r="SDT156" s="77"/>
      <c r="SDU156" s="77"/>
      <c r="SDV156" s="77"/>
      <c r="SDW156" s="77"/>
      <c r="SDX156" s="77"/>
      <c r="SDY156" s="77"/>
      <c r="SDZ156" s="77"/>
      <c r="SEA156" s="77"/>
      <c r="SEB156" s="77"/>
      <c r="SEC156" s="77"/>
      <c r="SED156" s="77"/>
      <c r="SEE156" s="77"/>
      <c r="SEF156" s="77"/>
      <c r="SEG156" s="77"/>
      <c r="SEH156" s="77"/>
      <c r="SEI156" s="77"/>
      <c r="SEJ156" s="77"/>
      <c r="SEK156" s="77"/>
      <c r="SEL156" s="77"/>
      <c r="SEM156" s="77"/>
      <c r="SEN156" s="77"/>
      <c r="SEO156" s="77"/>
      <c r="SEP156" s="77"/>
      <c r="SEQ156" s="77"/>
      <c r="SER156" s="77"/>
      <c r="SES156" s="77"/>
      <c r="SET156" s="77"/>
      <c r="SEU156" s="77"/>
      <c r="SEV156" s="77"/>
      <c r="SEW156" s="77"/>
      <c r="SEX156" s="77"/>
      <c r="SEY156" s="77"/>
      <c r="SEZ156" s="77"/>
      <c r="SFA156" s="77"/>
      <c r="SFB156" s="77"/>
      <c r="SFC156" s="77"/>
      <c r="SFD156" s="77"/>
      <c r="SFE156" s="77"/>
      <c r="SFF156" s="77"/>
      <c r="SFG156" s="77"/>
      <c r="SFH156" s="77"/>
      <c r="SFI156" s="77"/>
      <c r="SFJ156" s="77"/>
      <c r="SFK156" s="77"/>
      <c r="SFL156" s="77"/>
      <c r="SFM156" s="77"/>
      <c r="SFN156" s="77"/>
      <c r="SFO156" s="77"/>
      <c r="SFP156" s="77"/>
      <c r="SFQ156" s="77"/>
      <c r="SFR156" s="77"/>
      <c r="SFS156" s="77"/>
      <c r="SFT156" s="77"/>
      <c r="SFU156" s="77"/>
      <c r="SFV156" s="77"/>
      <c r="SFW156" s="77"/>
      <c r="SFX156" s="77"/>
      <c r="SFY156" s="77"/>
      <c r="SFZ156" s="77"/>
      <c r="SGA156" s="77"/>
      <c r="SGB156" s="77"/>
      <c r="SGC156" s="77"/>
      <c r="SGD156" s="77"/>
      <c r="SGE156" s="77"/>
      <c r="SGF156" s="77"/>
      <c r="SGG156" s="77"/>
      <c r="SGH156" s="77"/>
      <c r="SGI156" s="77"/>
      <c r="SGJ156" s="77"/>
      <c r="SGK156" s="77"/>
      <c r="SGL156" s="77"/>
      <c r="SGM156" s="77"/>
      <c r="SGN156" s="77"/>
      <c r="SGO156" s="77"/>
      <c r="SGP156" s="77"/>
      <c r="SGQ156" s="77"/>
      <c r="SGR156" s="77"/>
      <c r="SGS156" s="77"/>
      <c r="SGT156" s="77"/>
      <c r="SGU156" s="77"/>
      <c r="SGV156" s="77"/>
      <c r="SGW156" s="77"/>
      <c r="SGX156" s="77"/>
      <c r="SGY156" s="77"/>
      <c r="SGZ156" s="77"/>
      <c r="SHA156" s="77"/>
      <c r="SHB156" s="77"/>
      <c r="SHC156" s="77"/>
      <c r="SHD156" s="77"/>
      <c r="SHE156" s="77"/>
      <c r="SHF156" s="77"/>
      <c r="SHG156" s="77"/>
      <c r="SHH156" s="77"/>
      <c r="SHI156" s="77"/>
      <c r="SHJ156" s="77"/>
      <c r="SHK156" s="77"/>
      <c r="SHL156" s="77"/>
      <c r="SHM156" s="77"/>
      <c r="SHN156" s="77"/>
      <c r="SHO156" s="77"/>
      <c r="SHP156" s="77"/>
      <c r="SHQ156" s="77"/>
      <c r="SHR156" s="77"/>
      <c r="SHS156" s="77"/>
      <c r="SHT156" s="77"/>
      <c r="SHU156" s="77"/>
      <c r="SHV156" s="77"/>
      <c r="SHW156" s="77"/>
      <c r="SHX156" s="77"/>
      <c r="SHY156" s="77"/>
      <c r="SHZ156" s="77"/>
      <c r="SIA156" s="77"/>
      <c r="SIB156" s="77"/>
      <c r="SIC156" s="77"/>
      <c r="SID156" s="77"/>
      <c r="SIE156" s="77"/>
      <c r="SIF156" s="77"/>
      <c r="SIG156" s="77"/>
      <c r="SIH156" s="77"/>
      <c r="SII156" s="77"/>
      <c r="SIJ156" s="77"/>
      <c r="SIK156" s="77"/>
      <c r="SIL156" s="77"/>
      <c r="SIM156" s="77"/>
      <c r="SIN156" s="77"/>
      <c r="SIO156" s="77"/>
      <c r="SIP156" s="77"/>
      <c r="SIQ156" s="77"/>
      <c r="SIR156" s="77"/>
      <c r="SIS156" s="77"/>
      <c r="SIT156" s="77"/>
      <c r="SIU156" s="77"/>
      <c r="SIV156" s="77"/>
      <c r="SIW156" s="77"/>
      <c r="SIX156" s="77"/>
      <c r="SIY156" s="77"/>
      <c r="SIZ156" s="77"/>
      <c r="SJA156" s="77"/>
      <c r="SJB156" s="77"/>
      <c r="SJC156" s="77"/>
      <c r="SJD156" s="77"/>
      <c r="SJE156" s="77"/>
      <c r="SJF156" s="77"/>
      <c r="SJG156" s="77"/>
      <c r="SJH156" s="77"/>
      <c r="SJI156" s="77"/>
      <c r="SJJ156" s="77"/>
      <c r="SJK156" s="77"/>
      <c r="SJL156" s="77"/>
      <c r="SJM156" s="77"/>
      <c r="SJN156" s="77"/>
      <c r="SJO156" s="77"/>
      <c r="SJP156" s="77"/>
      <c r="SJQ156" s="77"/>
      <c r="SJR156" s="77"/>
      <c r="SJS156" s="77"/>
      <c r="SJT156" s="77"/>
      <c r="SJU156" s="77"/>
      <c r="SJV156" s="77"/>
      <c r="SJW156" s="77"/>
      <c r="SJX156" s="77"/>
      <c r="SJY156" s="77"/>
      <c r="SJZ156" s="77"/>
      <c r="SKA156" s="77"/>
      <c r="SKB156" s="77"/>
      <c r="SKC156" s="77"/>
      <c r="SKD156" s="77"/>
      <c r="SKE156" s="77"/>
      <c r="SKF156" s="77"/>
      <c r="SKG156" s="77"/>
      <c r="SKH156" s="77"/>
      <c r="SKI156" s="77"/>
      <c r="SKJ156" s="77"/>
      <c r="SKK156" s="77"/>
      <c r="SKL156" s="77"/>
      <c r="SKM156" s="77"/>
      <c r="SKN156" s="77"/>
      <c r="SKO156" s="77"/>
      <c r="SKP156" s="77"/>
      <c r="SKQ156" s="77"/>
      <c r="SKR156" s="77"/>
      <c r="SKS156" s="77"/>
      <c r="SKT156" s="77"/>
      <c r="SKU156" s="77"/>
      <c r="SKV156" s="77"/>
      <c r="SKW156" s="77"/>
      <c r="SKX156" s="77"/>
      <c r="SKY156" s="77"/>
      <c r="SKZ156" s="77"/>
      <c r="SLA156" s="77"/>
      <c r="SLB156" s="77"/>
      <c r="SLC156" s="77"/>
      <c r="SLD156" s="77"/>
      <c r="SLE156" s="77"/>
      <c r="SLF156" s="77"/>
      <c r="SLG156" s="77"/>
      <c r="SLH156" s="77"/>
      <c r="SLI156" s="77"/>
      <c r="SLJ156" s="77"/>
      <c r="SLK156" s="77"/>
      <c r="SLL156" s="77"/>
      <c r="SLM156" s="77"/>
      <c r="SLN156" s="77"/>
      <c r="SLO156" s="77"/>
      <c r="SLP156" s="77"/>
      <c r="SLQ156" s="77"/>
      <c r="SLR156" s="77"/>
      <c r="SLS156" s="77"/>
      <c r="SLT156" s="77"/>
      <c r="SLU156" s="77"/>
      <c r="SLV156" s="77"/>
      <c r="SLW156" s="77"/>
      <c r="SLX156" s="77"/>
      <c r="SLY156" s="77"/>
      <c r="SLZ156" s="77"/>
      <c r="SMA156" s="77"/>
      <c r="SMB156" s="77"/>
      <c r="SMC156" s="77"/>
      <c r="SMD156" s="77"/>
      <c r="SME156" s="77"/>
      <c r="SMF156" s="77"/>
      <c r="SMG156" s="77"/>
      <c r="SMH156" s="77"/>
      <c r="SMI156" s="77"/>
      <c r="SMJ156" s="77"/>
      <c r="SMK156" s="77"/>
      <c r="SML156" s="77"/>
      <c r="SMM156" s="77"/>
      <c r="SMN156" s="77"/>
      <c r="SMO156" s="77"/>
      <c r="SMP156" s="77"/>
      <c r="SMQ156" s="77"/>
      <c r="SMR156" s="77"/>
      <c r="SMS156" s="77"/>
      <c r="SMT156" s="77"/>
      <c r="SMU156" s="77"/>
      <c r="SMV156" s="77"/>
      <c r="SMW156" s="77"/>
      <c r="SMX156" s="77"/>
      <c r="SMY156" s="77"/>
      <c r="SMZ156" s="77"/>
      <c r="SNA156" s="77"/>
      <c r="SNB156" s="77"/>
      <c r="SNC156" s="77"/>
      <c r="SND156" s="77"/>
      <c r="SNE156" s="77"/>
      <c r="SNF156" s="77"/>
      <c r="SNG156" s="77"/>
      <c r="SNH156" s="77"/>
      <c r="SNI156" s="77"/>
      <c r="SNJ156" s="77"/>
      <c r="SNK156" s="77"/>
      <c r="SNL156" s="77"/>
      <c r="SNM156" s="77"/>
      <c r="SNN156" s="77"/>
      <c r="SNO156" s="77"/>
      <c r="SNP156" s="77"/>
      <c r="SNQ156" s="77"/>
      <c r="SNR156" s="77"/>
      <c r="SNS156" s="77"/>
      <c r="SNT156" s="77"/>
      <c r="SNU156" s="77"/>
      <c r="SNV156" s="77"/>
      <c r="SNW156" s="77"/>
      <c r="SNX156" s="77"/>
      <c r="SNY156" s="77"/>
      <c r="SNZ156" s="77"/>
      <c r="SOA156" s="77"/>
      <c r="SOB156" s="77"/>
      <c r="SOC156" s="77"/>
      <c r="SOD156" s="77"/>
      <c r="SOE156" s="77"/>
      <c r="SOF156" s="77"/>
      <c r="SOG156" s="77"/>
      <c r="SOH156" s="77"/>
      <c r="SOI156" s="77"/>
      <c r="SOJ156" s="77"/>
      <c r="SOK156" s="77"/>
      <c r="SOL156" s="77"/>
      <c r="SOM156" s="77"/>
      <c r="SON156" s="77"/>
      <c r="SOO156" s="77"/>
      <c r="SOP156" s="77"/>
      <c r="SOQ156" s="77"/>
      <c r="SOR156" s="77"/>
      <c r="SOS156" s="77"/>
      <c r="SOT156" s="77"/>
      <c r="SOU156" s="77"/>
      <c r="SOV156" s="77"/>
      <c r="SOW156" s="77"/>
      <c r="SOX156" s="77"/>
      <c r="SOY156" s="77"/>
      <c r="SOZ156" s="77"/>
      <c r="SPA156" s="77"/>
      <c r="SPB156" s="77"/>
      <c r="SPC156" s="77"/>
      <c r="SPD156" s="77"/>
      <c r="SPE156" s="77"/>
      <c r="SPF156" s="77"/>
      <c r="SPG156" s="77"/>
      <c r="SPH156" s="77"/>
      <c r="SPI156" s="77"/>
      <c r="SPJ156" s="77"/>
      <c r="SPK156" s="77"/>
      <c r="SPL156" s="77"/>
      <c r="SPM156" s="77"/>
      <c r="SPN156" s="77"/>
      <c r="SPO156" s="77"/>
      <c r="SPP156" s="77"/>
      <c r="SPQ156" s="77"/>
      <c r="SPR156" s="77"/>
      <c r="SPS156" s="77"/>
      <c r="SPT156" s="77"/>
      <c r="SPU156" s="77"/>
      <c r="SPV156" s="77"/>
      <c r="SPW156" s="77"/>
      <c r="SPX156" s="77"/>
      <c r="SPY156" s="77"/>
      <c r="SPZ156" s="77"/>
      <c r="SQA156" s="77"/>
      <c r="SQB156" s="77"/>
      <c r="SQC156" s="77"/>
      <c r="SQD156" s="77"/>
      <c r="SQE156" s="77"/>
      <c r="SQF156" s="77"/>
      <c r="SQG156" s="77"/>
      <c r="SQH156" s="77"/>
      <c r="SQI156" s="77"/>
      <c r="SQJ156" s="77"/>
      <c r="SQK156" s="77"/>
      <c r="SQL156" s="77"/>
      <c r="SQM156" s="77"/>
      <c r="SQN156" s="77"/>
      <c r="SQO156" s="77"/>
      <c r="SQP156" s="77"/>
      <c r="SQQ156" s="77"/>
      <c r="SQR156" s="77"/>
      <c r="SQS156" s="77"/>
      <c r="SQT156" s="77"/>
      <c r="SQU156" s="77"/>
      <c r="SQV156" s="77"/>
      <c r="SQW156" s="77"/>
      <c r="SQX156" s="77"/>
      <c r="SQY156" s="77"/>
      <c r="SQZ156" s="77"/>
      <c r="SRA156" s="77"/>
      <c r="SRB156" s="77"/>
      <c r="SRC156" s="77"/>
      <c r="SRD156" s="77"/>
      <c r="SRE156" s="77"/>
      <c r="SRF156" s="77"/>
      <c r="SRG156" s="77"/>
      <c r="SRH156" s="77"/>
      <c r="SRI156" s="77"/>
      <c r="SRJ156" s="77"/>
      <c r="SRK156" s="77"/>
      <c r="SRL156" s="77"/>
      <c r="SRM156" s="77"/>
      <c r="SRN156" s="77"/>
      <c r="SRO156" s="77"/>
      <c r="SRP156" s="77"/>
      <c r="SRQ156" s="77"/>
      <c r="SRR156" s="77"/>
      <c r="SRS156" s="77"/>
      <c r="SRT156" s="77"/>
      <c r="SRU156" s="77"/>
      <c r="SRV156" s="77"/>
      <c r="SRW156" s="77"/>
      <c r="SRX156" s="77"/>
      <c r="SRY156" s="77"/>
      <c r="SRZ156" s="77"/>
      <c r="SSA156" s="77"/>
      <c r="SSB156" s="77"/>
      <c r="SSC156" s="77"/>
      <c r="SSD156" s="77"/>
      <c r="SSE156" s="77"/>
      <c r="SSF156" s="77"/>
      <c r="SSG156" s="77"/>
      <c r="SSH156" s="77"/>
      <c r="SSI156" s="77"/>
      <c r="SSJ156" s="77"/>
      <c r="SSK156" s="77"/>
      <c r="SSL156" s="77"/>
      <c r="SSM156" s="77"/>
      <c r="SSN156" s="77"/>
      <c r="SSO156" s="77"/>
      <c r="SSP156" s="77"/>
      <c r="SSQ156" s="77"/>
      <c r="SSR156" s="77"/>
      <c r="SSS156" s="77"/>
      <c r="SST156" s="77"/>
      <c r="SSU156" s="77"/>
      <c r="SSV156" s="77"/>
      <c r="SSW156" s="77"/>
      <c r="SSX156" s="77"/>
      <c r="SSY156" s="77"/>
      <c r="SSZ156" s="77"/>
      <c r="STA156" s="77"/>
      <c r="STB156" s="77"/>
      <c r="STC156" s="77"/>
      <c r="STD156" s="77"/>
      <c r="STE156" s="77"/>
      <c r="STF156" s="77"/>
      <c r="STG156" s="77"/>
      <c r="STH156" s="77"/>
      <c r="STI156" s="77"/>
      <c r="STJ156" s="77"/>
      <c r="STK156" s="77"/>
      <c r="STL156" s="77"/>
      <c r="STM156" s="77"/>
      <c r="STN156" s="77"/>
      <c r="STO156" s="77"/>
      <c r="STP156" s="77"/>
      <c r="STQ156" s="77"/>
      <c r="STR156" s="77"/>
      <c r="STS156" s="77"/>
      <c r="STT156" s="77"/>
      <c r="STU156" s="77"/>
      <c r="STV156" s="77"/>
      <c r="STW156" s="77"/>
      <c r="STX156" s="77"/>
      <c r="STY156" s="77"/>
      <c r="STZ156" s="77"/>
      <c r="SUA156" s="77"/>
      <c r="SUB156" s="77"/>
      <c r="SUC156" s="77"/>
      <c r="SUD156" s="77"/>
      <c r="SUE156" s="77"/>
      <c r="SUF156" s="77"/>
      <c r="SUG156" s="77"/>
      <c r="SUH156" s="77"/>
      <c r="SUI156" s="77"/>
      <c r="SUJ156" s="77"/>
      <c r="SUK156" s="77"/>
      <c r="SUL156" s="77"/>
      <c r="SUM156" s="77"/>
      <c r="SUN156" s="77"/>
      <c r="SUO156" s="77"/>
      <c r="SUP156" s="77"/>
      <c r="SUQ156" s="77"/>
      <c r="SUR156" s="77"/>
      <c r="SUS156" s="77"/>
      <c r="SUT156" s="77"/>
      <c r="SUU156" s="77"/>
      <c r="SUV156" s="77"/>
      <c r="SUW156" s="77"/>
      <c r="SUX156" s="77"/>
      <c r="SUY156" s="77"/>
      <c r="SUZ156" s="77"/>
      <c r="SVA156" s="77"/>
      <c r="SVB156" s="77"/>
      <c r="SVC156" s="77"/>
      <c r="SVD156" s="77"/>
      <c r="SVE156" s="77"/>
      <c r="SVF156" s="77"/>
      <c r="SVG156" s="77"/>
      <c r="SVH156" s="77"/>
      <c r="SVI156" s="77"/>
      <c r="SVJ156" s="77"/>
      <c r="SVK156" s="77"/>
      <c r="SVL156" s="77"/>
      <c r="SVM156" s="77"/>
      <c r="SVN156" s="77"/>
      <c r="SVO156" s="77"/>
      <c r="SVP156" s="77"/>
      <c r="SVQ156" s="77"/>
      <c r="SVR156" s="77"/>
      <c r="SVS156" s="77"/>
      <c r="SVT156" s="77"/>
      <c r="SVU156" s="77"/>
      <c r="SVV156" s="77"/>
      <c r="SVW156" s="77"/>
      <c r="SVX156" s="77"/>
      <c r="SVY156" s="77"/>
      <c r="SVZ156" s="77"/>
      <c r="SWA156" s="77"/>
      <c r="SWB156" s="77"/>
      <c r="SWC156" s="77"/>
      <c r="SWD156" s="77"/>
      <c r="SWE156" s="77"/>
      <c r="SWF156" s="77"/>
      <c r="SWG156" s="77"/>
      <c r="SWH156" s="77"/>
      <c r="SWI156" s="77"/>
      <c r="SWJ156" s="77"/>
      <c r="SWK156" s="77"/>
      <c r="SWL156" s="77"/>
      <c r="SWM156" s="77"/>
      <c r="SWN156" s="77"/>
      <c r="SWO156" s="77"/>
      <c r="SWP156" s="77"/>
      <c r="SWQ156" s="77"/>
      <c r="SWR156" s="77"/>
      <c r="SWS156" s="77"/>
      <c r="SWT156" s="77"/>
      <c r="SWU156" s="77"/>
      <c r="SWV156" s="77"/>
      <c r="SWW156" s="77"/>
      <c r="SWX156" s="77"/>
      <c r="SWY156" s="77"/>
      <c r="SWZ156" s="77"/>
      <c r="SXA156" s="77"/>
      <c r="SXB156" s="77"/>
      <c r="SXC156" s="77"/>
      <c r="SXD156" s="77"/>
      <c r="SXE156" s="77"/>
      <c r="SXF156" s="77"/>
      <c r="SXG156" s="77"/>
      <c r="SXH156" s="77"/>
      <c r="SXI156" s="77"/>
      <c r="SXJ156" s="77"/>
      <c r="SXK156" s="77"/>
      <c r="SXL156" s="77"/>
      <c r="SXM156" s="77"/>
      <c r="SXN156" s="77"/>
      <c r="SXO156" s="77"/>
      <c r="SXP156" s="77"/>
      <c r="SXQ156" s="77"/>
      <c r="SXR156" s="77"/>
      <c r="SXS156" s="77"/>
      <c r="SXT156" s="77"/>
      <c r="SXU156" s="77"/>
      <c r="SXV156" s="77"/>
      <c r="SXW156" s="77"/>
      <c r="SXX156" s="77"/>
      <c r="SXY156" s="77"/>
      <c r="SXZ156" s="77"/>
      <c r="SYA156" s="77"/>
      <c r="SYB156" s="77"/>
      <c r="SYC156" s="77"/>
      <c r="SYD156" s="77"/>
      <c r="SYE156" s="77"/>
      <c r="SYF156" s="77"/>
      <c r="SYG156" s="77"/>
      <c r="SYH156" s="77"/>
      <c r="SYI156" s="77"/>
      <c r="SYJ156" s="77"/>
      <c r="SYK156" s="77"/>
      <c r="SYL156" s="77"/>
      <c r="SYM156" s="77"/>
      <c r="SYN156" s="77"/>
      <c r="SYO156" s="77"/>
      <c r="SYP156" s="77"/>
      <c r="SYQ156" s="77"/>
      <c r="SYR156" s="77"/>
      <c r="SYS156" s="77"/>
      <c r="SYT156" s="77"/>
      <c r="SYU156" s="77"/>
      <c r="SYV156" s="77"/>
      <c r="SYW156" s="77"/>
      <c r="SYX156" s="77"/>
      <c r="SYY156" s="77"/>
      <c r="SYZ156" s="77"/>
      <c r="SZA156" s="77"/>
      <c r="SZB156" s="77"/>
      <c r="SZC156" s="77"/>
      <c r="SZD156" s="77"/>
      <c r="SZE156" s="77"/>
      <c r="SZF156" s="77"/>
      <c r="SZG156" s="77"/>
      <c r="SZH156" s="77"/>
      <c r="SZI156" s="77"/>
      <c r="SZJ156" s="77"/>
      <c r="SZK156" s="77"/>
      <c r="SZL156" s="77"/>
      <c r="SZM156" s="77"/>
      <c r="SZN156" s="77"/>
      <c r="SZO156" s="77"/>
      <c r="SZP156" s="77"/>
      <c r="SZQ156" s="77"/>
      <c r="SZR156" s="77"/>
      <c r="SZS156" s="77"/>
      <c r="SZT156" s="77"/>
      <c r="SZU156" s="77"/>
      <c r="SZV156" s="77"/>
      <c r="SZW156" s="77"/>
      <c r="SZX156" s="77"/>
      <c r="SZY156" s="77"/>
      <c r="SZZ156" s="77"/>
      <c r="TAA156" s="77"/>
      <c r="TAB156" s="77"/>
      <c r="TAC156" s="77"/>
      <c r="TAD156" s="77"/>
      <c r="TAE156" s="77"/>
      <c r="TAF156" s="77"/>
      <c r="TAG156" s="77"/>
      <c r="TAH156" s="77"/>
      <c r="TAI156" s="77"/>
      <c r="TAJ156" s="77"/>
      <c r="TAK156" s="77"/>
      <c r="TAL156" s="77"/>
      <c r="TAM156" s="77"/>
      <c r="TAN156" s="77"/>
      <c r="TAO156" s="77"/>
      <c r="TAP156" s="77"/>
      <c r="TAQ156" s="77"/>
      <c r="TAR156" s="77"/>
      <c r="TAS156" s="77"/>
      <c r="TAT156" s="77"/>
      <c r="TAU156" s="77"/>
      <c r="TAV156" s="77"/>
      <c r="TAW156" s="77"/>
      <c r="TAX156" s="77"/>
      <c r="TAY156" s="77"/>
      <c r="TAZ156" s="77"/>
      <c r="TBA156" s="77"/>
      <c r="TBB156" s="77"/>
      <c r="TBC156" s="77"/>
      <c r="TBD156" s="77"/>
      <c r="TBE156" s="77"/>
      <c r="TBF156" s="77"/>
      <c r="TBG156" s="77"/>
      <c r="TBH156" s="77"/>
      <c r="TBI156" s="77"/>
      <c r="TBJ156" s="77"/>
      <c r="TBK156" s="77"/>
      <c r="TBL156" s="77"/>
      <c r="TBM156" s="77"/>
      <c r="TBN156" s="77"/>
      <c r="TBO156" s="77"/>
      <c r="TBP156" s="77"/>
      <c r="TBQ156" s="77"/>
      <c r="TBR156" s="77"/>
      <c r="TBS156" s="77"/>
      <c r="TBT156" s="77"/>
      <c r="TBU156" s="77"/>
      <c r="TBV156" s="77"/>
      <c r="TBW156" s="77"/>
      <c r="TBX156" s="77"/>
      <c r="TBY156" s="77"/>
      <c r="TBZ156" s="77"/>
      <c r="TCA156" s="77"/>
      <c r="TCB156" s="77"/>
      <c r="TCC156" s="77"/>
      <c r="TCD156" s="77"/>
      <c r="TCE156" s="77"/>
      <c r="TCF156" s="77"/>
      <c r="TCG156" s="77"/>
      <c r="TCH156" s="77"/>
      <c r="TCI156" s="77"/>
      <c r="TCJ156" s="77"/>
      <c r="TCK156" s="77"/>
      <c r="TCL156" s="77"/>
      <c r="TCM156" s="77"/>
      <c r="TCN156" s="77"/>
      <c r="TCO156" s="77"/>
      <c r="TCP156" s="77"/>
      <c r="TCQ156" s="77"/>
      <c r="TCR156" s="77"/>
      <c r="TCS156" s="77"/>
      <c r="TCT156" s="77"/>
      <c r="TCU156" s="77"/>
      <c r="TCV156" s="77"/>
      <c r="TCW156" s="77"/>
      <c r="TCX156" s="77"/>
      <c r="TCY156" s="77"/>
      <c r="TCZ156" s="77"/>
      <c r="TDA156" s="77"/>
      <c r="TDB156" s="77"/>
      <c r="TDC156" s="77"/>
      <c r="TDD156" s="77"/>
      <c r="TDE156" s="77"/>
      <c r="TDF156" s="77"/>
      <c r="TDG156" s="77"/>
      <c r="TDH156" s="77"/>
      <c r="TDI156" s="77"/>
      <c r="TDJ156" s="77"/>
      <c r="TDK156" s="77"/>
      <c r="TDL156" s="77"/>
      <c r="TDM156" s="77"/>
      <c r="TDN156" s="77"/>
      <c r="TDO156" s="77"/>
      <c r="TDP156" s="77"/>
      <c r="TDQ156" s="77"/>
      <c r="TDR156" s="77"/>
      <c r="TDS156" s="77"/>
      <c r="TDT156" s="77"/>
      <c r="TDU156" s="77"/>
      <c r="TDV156" s="77"/>
      <c r="TDW156" s="77"/>
      <c r="TDX156" s="77"/>
      <c r="TDY156" s="77"/>
      <c r="TDZ156" s="77"/>
      <c r="TEA156" s="77"/>
      <c r="TEB156" s="77"/>
      <c r="TEC156" s="77"/>
      <c r="TED156" s="77"/>
      <c r="TEE156" s="77"/>
      <c r="TEF156" s="77"/>
      <c r="TEG156" s="77"/>
      <c r="TEH156" s="77"/>
      <c r="TEI156" s="77"/>
      <c r="TEJ156" s="77"/>
      <c r="TEK156" s="77"/>
      <c r="TEL156" s="77"/>
      <c r="TEM156" s="77"/>
      <c r="TEN156" s="77"/>
      <c r="TEO156" s="77"/>
      <c r="TEP156" s="77"/>
      <c r="TEQ156" s="77"/>
      <c r="TER156" s="77"/>
      <c r="TES156" s="77"/>
      <c r="TET156" s="77"/>
      <c r="TEU156" s="77"/>
      <c r="TEV156" s="77"/>
      <c r="TEW156" s="77"/>
      <c r="TEX156" s="77"/>
      <c r="TEY156" s="77"/>
      <c r="TEZ156" s="77"/>
      <c r="TFA156" s="77"/>
      <c r="TFB156" s="77"/>
      <c r="TFC156" s="77"/>
      <c r="TFD156" s="77"/>
      <c r="TFE156" s="77"/>
      <c r="TFF156" s="77"/>
      <c r="TFG156" s="77"/>
      <c r="TFH156" s="77"/>
      <c r="TFI156" s="77"/>
      <c r="TFJ156" s="77"/>
      <c r="TFK156" s="77"/>
      <c r="TFL156" s="77"/>
      <c r="TFM156" s="77"/>
      <c r="TFN156" s="77"/>
      <c r="TFO156" s="77"/>
      <c r="TFP156" s="77"/>
      <c r="TFQ156" s="77"/>
      <c r="TFR156" s="77"/>
      <c r="TFS156" s="77"/>
      <c r="TFT156" s="77"/>
      <c r="TFU156" s="77"/>
      <c r="TFV156" s="77"/>
      <c r="TFW156" s="77"/>
      <c r="TFX156" s="77"/>
      <c r="TFY156" s="77"/>
      <c r="TFZ156" s="77"/>
      <c r="TGA156" s="77"/>
      <c r="TGB156" s="77"/>
      <c r="TGC156" s="77"/>
      <c r="TGD156" s="77"/>
      <c r="TGE156" s="77"/>
      <c r="TGF156" s="77"/>
      <c r="TGG156" s="77"/>
      <c r="TGH156" s="77"/>
      <c r="TGI156" s="77"/>
      <c r="TGJ156" s="77"/>
      <c r="TGK156" s="77"/>
      <c r="TGL156" s="77"/>
      <c r="TGM156" s="77"/>
      <c r="TGN156" s="77"/>
      <c r="TGO156" s="77"/>
      <c r="TGP156" s="77"/>
      <c r="TGQ156" s="77"/>
      <c r="TGR156" s="77"/>
      <c r="TGS156" s="77"/>
      <c r="TGT156" s="77"/>
      <c r="TGU156" s="77"/>
      <c r="TGV156" s="77"/>
      <c r="TGW156" s="77"/>
      <c r="TGX156" s="77"/>
      <c r="TGY156" s="77"/>
      <c r="TGZ156" s="77"/>
      <c r="THA156" s="77"/>
      <c r="THB156" s="77"/>
      <c r="THC156" s="77"/>
      <c r="THD156" s="77"/>
      <c r="THE156" s="77"/>
      <c r="THF156" s="77"/>
      <c r="THG156" s="77"/>
      <c r="THH156" s="77"/>
      <c r="THI156" s="77"/>
      <c r="THJ156" s="77"/>
      <c r="THK156" s="77"/>
      <c r="THL156" s="77"/>
      <c r="THM156" s="77"/>
      <c r="THN156" s="77"/>
      <c r="THO156" s="77"/>
      <c r="THP156" s="77"/>
      <c r="THQ156" s="77"/>
      <c r="THR156" s="77"/>
      <c r="THS156" s="77"/>
      <c r="THT156" s="77"/>
      <c r="THU156" s="77"/>
      <c r="THV156" s="77"/>
      <c r="THW156" s="77"/>
      <c r="THX156" s="77"/>
      <c r="THY156" s="77"/>
      <c r="THZ156" s="77"/>
      <c r="TIA156" s="77"/>
      <c r="TIB156" s="77"/>
      <c r="TIC156" s="77"/>
      <c r="TID156" s="77"/>
      <c r="TIE156" s="77"/>
      <c r="TIF156" s="77"/>
      <c r="TIG156" s="77"/>
      <c r="TIH156" s="77"/>
      <c r="TII156" s="77"/>
      <c r="TIJ156" s="77"/>
      <c r="TIK156" s="77"/>
      <c r="TIL156" s="77"/>
      <c r="TIM156" s="77"/>
      <c r="TIN156" s="77"/>
      <c r="TIO156" s="77"/>
      <c r="TIP156" s="77"/>
      <c r="TIQ156" s="77"/>
      <c r="TIR156" s="77"/>
      <c r="TIS156" s="77"/>
      <c r="TIT156" s="77"/>
      <c r="TIU156" s="77"/>
      <c r="TIV156" s="77"/>
      <c r="TIW156" s="77"/>
      <c r="TIX156" s="77"/>
      <c r="TIY156" s="77"/>
      <c r="TIZ156" s="77"/>
      <c r="TJA156" s="77"/>
      <c r="TJB156" s="77"/>
      <c r="TJC156" s="77"/>
      <c r="TJD156" s="77"/>
      <c r="TJE156" s="77"/>
      <c r="TJF156" s="77"/>
      <c r="TJG156" s="77"/>
      <c r="TJH156" s="77"/>
      <c r="TJI156" s="77"/>
      <c r="TJJ156" s="77"/>
      <c r="TJK156" s="77"/>
      <c r="TJL156" s="77"/>
      <c r="TJM156" s="77"/>
      <c r="TJN156" s="77"/>
      <c r="TJO156" s="77"/>
      <c r="TJP156" s="77"/>
      <c r="TJQ156" s="77"/>
      <c r="TJR156" s="77"/>
      <c r="TJS156" s="77"/>
      <c r="TJT156" s="77"/>
      <c r="TJU156" s="77"/>
      <c r="TJV156" s="77"/>
      <c r="TJW156" s="77"/>
      <c r="TJX156" s="77"/>
      <c r="TJY156" s="77"/>
      <c r="TJZ156" s="77"/>
      <c r="TKA156" s="77"/>
      <c r="TKB156" s="77"/>
      <c r="TKC156" s="77"/>
      <c r="TKD156" s="77"/>
      <c r="TKE156" s="77"/>
      <c r="TKF156" s="77"/>
      <c r="TKG156" s="77"/>
      <c r="TKH156" s="77"/>
      <c r="TKI156" s="77"/>
      <c r="TKJ156" s="77"/>
      <c r="TKK156" s="77"/>
      <c r="TKL156" s="77"/>
      <c r="TKM156" s="77"/>
      <c r="TKN156" s="77"/>
      <c r="TKO156" s="77"/>
      <c r="TKP156" s="77"/>
      <c r="TKQ156" s="77"/>
      <c r="TKR156" s="77"/>
      <c r="TKS156" s="77"/>
      <c r="TKT156" s="77"/>
      <c r="TKU156" s="77"/>
      <c r="TKV156" s="77"/>
      <c r="TKW156" s="77"/>
      <c r="TKX156" s="77"/>
      <c r="TKY156" s="77"/>
      <c r="TKZ156" s="77"/>
      <c r="TLA156" s="77"/>
      <c r="TLB156" s="77"/>
      <c r="TLC156" s="77"/>
      <c r="TLD156" s="77"/>
      <c r="TLE156" s="77"/>
      <c r="TLF156" s="77"/>
      <c r="TLG156" s="77"/>
      <c r="TLH156" s="77"/>
      <c r="TLI156" s="77"/>
      <c r="TLJ156" s="77"/>
      <c r="TLK156" s="77"/>
      <c r="TLL156" s="77"/>
      <c r="TLM156" s="77"/>
      <c r="TLN156" s="77"/>
      <c r="TLO156" s="77"/>
      <c r="TLP156" s="77"/>
      <c r="TLQ156" s="77"/>
      <c r="TLR156" s="77"/>
      <c r="TLS156" s="77"/>
      <c r="TLT156" s="77"/>
      <c r="TLU156" s="77"/>
      <c r="TLV156" s="77"/>
      <c r="TLW156" s="77"/>
      <c r="TLX156" s="77"/>
      <c r="TLY156" s="77"/>
      <c r="TLZ156" s="77"/>
      <c r="TMA156" s="77"/>
      <c r="TMB156" s="77"/>
      <c r="TMC156" s="77"/>
      <c r="TMD156" s="77"/>
      <c r="TME156" s="77"/>
      <c r="TMF156" s="77"/>
      <c r="TMG156" s="77"/>
      <c r="TMH156" s="77"/>
      <c r="TMI156" s="77"/>
      <c r="TMJ156" s="77"/>
      <c r="TMK156" s="77"/>
      <c r="TML156" s="77"/>
      <c r="TMM156" s="77"/>
      <c r="TMN156" s="77"/>
      <c r="TMO156" s="77"/>
      <c r="TMP156" s="77"/>
      <c r="TMQ156" s="77"/>
      <c r="TMR156" s="77"/>
      <c r="TMS156" s="77"/>
      <c r="TMT156" s="77"/>
      <c r="TMU156" s="77"/>
      <c r="TMV156" s="77"/>
      <c r="TMW156" s="77"/>
      <c r="TMX156" s="77"/>
      <c r="TMY156" s="77"/>
      <c r="TMZ156" s="77"/>
      <c r="TNA156" s="77"/>
      <c r="TNB156" s="77"/>
      <c r="TNC156" s="77"/>
      <c r="TND156" s="77"/>
      <c r="TNE156" s="77"/>
      <c r="TNF156" s="77"/>
      <c r="TNG156" s="77"/>
      <c r="TNH156" s="77"/>
      <c r="TNI156" s="77"/>
      <c r="TNJ156" s="77"/>
      <c r="TNK156" s="77"/>
      <c r="TNL156" s="77"/>
      <c r="TNM156" s="77"/>
      <c r="TNN156" s="77"/>
      <c r="TNO156" s="77"/>
      <c r="TNP156" s="77"/>
      <c r="TNQ156" s="77"/>
      <c r="TNR156" s="77"/>
      <c r="TNS156" s="77"/>
      <c r="TNT156" s="77"/>
      <c r="TNU156" s="77"/>
      <c r="TNV156" s="77"/>
      <c r="TNW156" s="77"/>
      <c r="TNX156" s="77"/>
      <c r="TNY156" s="77"/>
      <c r="TNZ156" s="77"/>
      <c r="TOA156" s="77"/>
      <c r="TOB156" s="77"/>
      <c r="TOC156" s="77"/>
      <c r="TOD156" s="77"/>
      <c r="TOE156" s="77"/>
      <c r="TOF156" s="77"/>
      <c r="TOG156" s="77"/>
      <c r="TOH156" s="77"/>
      <c r="TOI156" s="77"/>
      <c r="TOJ156" s="77"/>
      <c r="TOK156" s="77"/>
      <c r="TOL156" s="77"/>
      <c r="TOM156" s="77"/>
      <c r="TON156" s="77"/>
      <c r="TOO156" s="77"/>
      <c r="TOP156" s="77"/>
      <c r="TOQ156" s="77"/>
      <c r="TOR156" s="77"/>
      <c r="TOS156" s="77"/>
      <c r="TOT156" s="77"/>
      <c r="TOU156" s="77"/>
      <c r="TOV156" s="77"/>
      <c r="TOW156" s="77"/>
      <c r="TOX156" s="77"/>
      <c r="TOY156" s="77"/>
      <c r="TOZ156" s="77"/>
      <c r="TPA156" s="77"/>
      <c r="TPB156" s="77"/>
      <c r="TPC156" s="77"/>
      <c r="TPD156" s="77"/>
      <c r="TPE156" s="77"/>
      <c r="TPF156" s="77"/>
      <c r="TPG156" s="77"/>
      <c r="TPH156" s="77"/>
      <c r="TPI156" s="77"/>
      <c r="TPJ156" s="77"/>
      <c r="TPK156" s="77"/>
      <c r="TPL156" s="77"/>
      <c r="TPM156" s="77"/>
      <c r="TPN156" s="77"/>
      <c r="TPO156" s="77"/>
      <c r="TPP156" s="77"/>
      <c r="TPQ156" s="77"/>
      <c r="TPR156" s="77"/>
      <c r="TPS156" s="77"/>
      <c r="TPT156" s="77"/>
      <c r="TPU156" s="77"/>
      <c r="TPV156" s="77"/>
      <c r="TPW156" s="77"/>
      <c r="TPX156" s="77"/>
      <c r="TPY156" s="77"/>
      <c r="TPZ156" s="77"/>
      <c r="TQA156" s="77"/>
      <c r="TQB156" s="77"/>
      <c r="TQC156" s="77"/>
      <c r="TQD156" s="77"/>
      <c r="TQE156" s="77"/>
      <c r="TQF156" s="77"/>
      <c r="TQG156" s="77"/>
      <c r="TQH156" s="77"/>
      <c r="TQI156" s="77"/>
      <c r="TQJ156" s="77"/>
      <c r="TQK156" s="77"/>
      <c r="TQL156" s="77"/>
      <c r="TQM156" s="77"/>
      <c r="TQN156" s="77"/>
      <c r="TQO156" s="77"/>
      <c r="TQP156" s="77"/>
      <c r="TQQ156" s="77"/>
      <c r="TQR156" s="77"/>
      <c r="TQS156" s="77"/>
      <c r="TQT156" s="77"/>
      <c r="TQU156" s="77"/>
      <c r="TQV156" s="77"/>
      <c r="TQW156" s="77"/>
      <c r="TQX156" s="77"/>
      <c r="TQY156" s="77"/>
      <c r="TQZ156" s="77"/>
      <c r="TRA156" s="77"/>
      <c r="TRB156" s="77"/>
      <c r="TRC156" s="77"/>
      <c r="TRD156" s="77"/>
      <c r="TRE156" s="77"/>
      <c r="TRF156" s="77"/>
      <c r="TRG156" s="77"/>
      <c r="TRH156" s="77"/>
      <c r="TRI156" s="77"/>
      <c r="TRJ156" s="77"/>
      <c r="TRK156" s="77"/>
      <c r="TRL156" s="77"/>
      <c r="TRM156" s="77"/>
      <c r="TRN156" s="77"/>
      <c r="TRO156" s="77"/>
      <c r="TRP156" s="77"/>
      <c r="TRQ156" s="77"/>
      <c r="TRR156" s="77"/>
      <c r="TRS156" s="77"/>
      <c r="TRT156" s="77"/>
      <c r="TRU156" s="77"/>
      <c r="TRV156" s="77"/>
      <c r="TRW156" s="77"/>
      <c r="TRX156" s="77"/>
      <c r="TRY156" s="77"/>
      <c r="TRZ156" s="77"/>
      <c r="TSA156" s="77"/>
      <c r="TSB156" s="77"/>
      <c r="TSC156" s="77"/>
      <c r="TSD156" s="77"/>
      <c r="TSE156" s="77"/>
      <c r="TSF156" s="77"/>
      <c r="TSG156" s="77"/>
      <c r="TSH156" s="77"/>
      <c r="TSI156" s="77"/>
      <c r="TSJ156" s="77"/>
      <c r="TSK156" s="77"/>
      <c r="TSL156" s="77"/>
      <c r="TSM156" s="77"/>
      <c r="TSN156" s="77"/>
      <c r="TSO156" s="77"/>
      <c r="TSP156" s="77"/>
      <c r="TSQ156" s="77"/>
      <c r="TSR156" s="77"/>
      <c r="TSS156" s="77"/>
      <c r="TST156" s="77"/>
      <c r="TSU156" s="77"/>
      <c r="TSV156" s="77"/>
      <c r="TSW156" s="77"/>
      <c r="TSX156" s="77"/>
      <c r="TSY156" s="77"/>
      <c r="TSZ156" s="77"/>
      <c r="TTA156" s="77"/>
      <c r="TTB156" s="77"/>
      <c r="TTC156" s="77"/>
      <c r="TTD156" s="77"/>
      <c r="TTE156" s="77"/>
      <c r="TTF156" s="77"/>
      <c r="TTG156" s="77"/>
      <c r="TTH156" s="77"/>
      <c r="TTI156" s="77"/>
      <c r="TTJ156" s="77"/>
      <c r="TTK156" s="77"/>
      <c r="TTL156" s="77"/>
      <c r="TTM156" s="77"/>
      <c r="TTN156" s="77"/>
      <c r="TTO156" s="77"/>
      <c r="TTP156" s="77"/>
      <c r="TTQ156" s="77"/>
      <c r="TTR156" s="77"/>
      <c r="TTS156" s="77"/>
      <c r="TTT156" s="77"/>
      <c r="TTU156" s="77"/>
      <c r="TTV156" s="77"/>
      <c r="TTW156" s="77"/>
      <c r="TTX156" s="77"/>
      <c r="TTY156" s="77"/>
      <c r="TTZ156" s="77"/>
      <c r="TUA156" s="77"/>
      <c r="TUB156" s="77"/>
      <c r="TUC156" s="77"/>
      <c r="TUD156" s="77"/>
      <c r="TUE156" s="77"/>
      <c r="TUF156" s="77"/>
      <c r="TUG156" s="77"/>
      <c r="TUH156" s="77"/>
      <c r="TUI156" s="77"/>
      <c r="TUJ156" s="77"/>
      <c r="TUK156" s="77"/>
      <c r="TUL156" s="77"/>
      <c r="TUM156" s="77"/>
      <c r="TUN156" s="77"/>
      <c r="TUO156" s="77"/>
      <c r="TUP156" s="77"/>
      <c r="TUQ156" s="77"/>
      <c r="TUR156" s="77"/>
      <c r="TUS156" s="77"/>
      <c r="TUT156" s="77"/>
      <c r="TUU156" s="77"/>
      <c r="TUV156" s="77"/>
      <c r="TUW156" s="77"/>
      <c r="TUX156" s="77"/>
      <c r="TUY156" s="77"/>
      <c r="TUZ156" s="77"/>
      <c r="TVA156" s="77"/>
      <c r="TVB156" s="77"/>
      <c r="TVC156" s="77"/>
      <c r="TVD156" s="77"/>
      <c r="TVE156" s="77"/>
      <c r="TVF156" s="77"/>
      <c r="TVG156" s="77"/>
      <c r="TVH156" s="77"/>
      <c r="TVI156" s="77"/>
      <c r="TVJ156" s="77"/>
      <c r="TVK156" s="77"/>
      <c r="TVL156" s="77"/>
      <c r="TVM156" s="77"/>
      <c r="TVN156" s="77"/>
      <c r="TVO156" s="77"/>
      <c r="TVP156" s="77"/>
      <c r="TVQ156" s="77"/>
      <c r="TVR156" s="77"/>
      <c r="TVS156" s="77"/>
      <c r="TVT156" s="77"/>
      <c r="TVU156" s="77"/>
      <c r="TVV156" s="77"/>
      <c r="TVW156" s="77"/>
      <c r="TVX156" s="77"/>
      <c r="TVY156" s="77"/>
      <c r="TVZ156" s="77"/>
      <c r="TWA156" s="77"/>
      <c r="TWB156" s="77"/>
      <c r="TWC156" s="77"/>
      <c r="TWD156" s="77"/>
      <c r="TWE156" s="77"/>
      <c r="TWF156" s="77"/>
      <c r="TWG156" s="77"/>
      <c r="TWH156" s="77"/>
      <c r="TWI156" s="77"/>
      <c r="TWJ156" s="77"/>
      <c r="TWK156" s="77"/>
      <c r="TWL156" s="77"/>
      <c r="TWM156" s="77"/>
      <c r="TWN156" s="77"/>
      <c r="TWO156" s="77"/>
      <c r="TWP156" s="77"/>
      <c r="TWQ156" s="77"/>
      <c r="TWR156" s="77"/>
      <c r="TWS156" s="77"/>
      <c r="TWT156" s="77"/>
      <c r="TWU156" s="77"/>
      <c r="TWV156" s="77"/>
      <c r="TWW156" s="77"/>
      <c r="TWX156" s="77"/>
      <c r="TWY156" s="77"/>
      <c r="TWZ156" s="77"/>
      <c r="TXA156" s="77"/>
      <c r="TXB156" s="77"/>
      <c r="TXC156" s="77"/>
      <c r="TXD156" s="77"/>
      <c r="TXE156" s="77"/>
      <c r="TXF156" s="77"/>
      <c r="TXG156" s="77"/>
      <c r="TXH156" s="77"/>
      <c r="TXI156" s="77"/>
      <c r="TXJ156" s="77"/>
      <c r="TXK156" s="77"/>
      <c r="TXL156" s="77"/>
      <c r="TXM156" s="77"/>
      <c r="TXN156" s="77"/>
      <c r="TXO156" s="77"/>
      <c r="TXP156" s="77"/>
      <c r="TXQ156" s="77"/>
      <c r="TXR156" s="77"/>
      <c r="TXS156" s="77"/>
      <c r="TXT156" s="77"/>
      <c r="TXU156" s="77"/>
      <c r="TXV156" s="77"/>
      <c r="TXW156" s="77"/>
      <c r="TXX156" s="77"/>
      <c r="TXY156" s="77"/>
      <c r="TXZ156" s="77"/>
      <c r="TYA156" s="77"/>
      <c r="TYB156" s="77"/>
      <c r="TYC156" s="77"/>
      <c r="TYD156" s="77"/>
      <c r="TYE156" s="77"/>
      <c r="TYF156" s="77"/>
      <c r="TYG156" s="77"/>
      <c r="TYH156" s="77"/>
      <c r="TYI156" s="77"/>
      <c r="TYJ156" s="77"/>
      <c r="TYK156" s="77"/>
      <c r="TYL156" s="77"/>
      <c r="TYM156" s="77"/>
      <c r="TYN156" s="77"/>
      <c r="TYO156" s="77"/>
      <c r="TYP156" s="77"/>
      <c r="TYQ156" s="77"/>
      <c r="TYR156" s="77"/>
      <c r="TYS156" s="77"/>
      <c r="TYT156" s="77"/>
      <c r="TYU156" s="77"/>
      <c r="TYV156" s="77"/>
      <c r="TYW156" s="77"/>
      <c r="TYX156" s="77"/>
      <c r="TYY156" s="77"/>
      <c r="TYZ156" s="77"/>
      <c r="TZA156" s="77"/>
      <c r="TZB156" s="77"/>
      <c r="TZC156" s="77"/>
      <c r="TZD156" s="77"/>
      <c r="TZE156" s="77"/>
      <c r="TZF156" s="77"/>
      <c r="TZG156" s="77"/>
      <c r="TZH156" s="77"/>
      <c r="TZI156" s="77"/>
      <c r="TZJ156" s="77"/>
      <c r="TZK156" s="77"/>
      <c r="TZL156" s="77"/>
      <c r="TZM156" s="77"/>
      <c r="TZN156" s="77"/>
      <c r="TZO156" s="77"/>
      <c r="TZP156" s="77"/>
      <c r="TZQ156" s="77"/>
      <c r="TZR156" s="77"/>
      <c r="TZS156" s="77"/>
      <c r="TZT156" s="77"/>
      <c r="TZU156" s="77"/>
      <c r="TZV156" s="77"/>
      <c r="TZW156" s="77"/>
      <c r="TZX156" s="77"/>
      <c r="TZY156" s="77"/>
      <c r="TZZ156" s="77"/>
      <c r="UAA156" s="77"/>
      <c r="UAB156" s="77"/>
      <c r="UAC156" s="77"/>
      <c r="UAD156" s="77"/>
      <c r="UAE156" s="77"/>
      <c r="UAF156" s="77"/>
      <c r="UAG156" s="77"/>
      <c r="UAH156" s="77"/>
      <c r="UAI156" s="77"/>
      <c r="UAJ156" s="77"/>
      <c r="UAK156" s="77"/>
      <c r="UAL156" s="77"/>
      <c r="UAM156" s="77"/>
      <c r="UAN156" s="77"/>
      <c r="UAO156" s="77"/>
      <c r="UAP156" s="77"/>
      <c r="UAQ156" s="77"/>
      <c r="UAR156" s="77"/>
      <c r="UAS156" s="77"/>
      <c r="UAT156" s="77"/>
      <c r="UAU156" s="77"/>
      <c r="UAV156" s="77"/>
      <c r="UAW156" s="77"/>
      <c r="UAX156" s="77"/>
      <c r="UAY156" s="77"/>
      <c r="UAZ156" s="77"/>
      <c r="UBA156" s="77"/>
      <c r="UBB156" s="77"/>
      <c r="UBC156" s="77"/>
      <c r="UBD156" s="77"/>
      <c r="UBE156" s="77"/>
      <c r="UBF156" s="77"/>
      <c r="UBG156" s="77"/>
      <c r="UBH156" s="77"/>
      <c r="UBI156" s="77"/>
      <c r="UBJ156" s="77"/>
      <c r="UBK156" s="77"/>
      <c r="UBL156" s="77"/>
      <c r="UBM156" s="77"/>
      <c r="UBN156" s="77"/>
      <c r="UBO156" s="77"/>
      <c r="UBP156" s="77"/>
      <c r="UBQ156" s="77"/>
      <c r="UBR156" s="77"/>
      <c r="UBS156" s="77"/>
      <c r="UBT156" s="77"/>
      <c r="UBU156" s="77"/>
      <c r="UBV156" s="77"/>
      <c r="UBW156" s="77"/>
      <c r="UBX156" s="77"/>
      <c r="UBY156" s="77"/>
      <c r="UBZ156" s="77"/>
      <c r="UCA156" s="77"/>
      <c r="UCB156" s="77"/>
      <c r="UCC156" s="77"/>
      <c r="UCD156" s="77"/>
      <c r="UCE156" s="77"/>
      <c r="UCF156" s="77"/>
      <c r="UCG156" s="77"/>
      <c r="UCH156" s="77"/>
      <c r="UCI156" s="77"/>
      <c r="UCJ156" s="77"/>
      <c r="UCK156" s="77"/>
      <c r="UCL156" s="77"/>
      <c r="UCM156" s="77"/>
      <c r="UCN156" s="77"/>
      <c r="UCO156" s="77"/>
      <c r="UCP156" s="77"/>
      <c r="UCQ156" s="77"/>
      <c r="UCR156" s="77"/>
      <c r="UCS156" s="77"/>
      <c r="UCT156" s="77"/>
      <c r="UCU156" s="77"/>
      <c r="UCV156" s="77"/>
      <c r="UCW156" s="77"/>
      <c r="UCX156" s="77"/>
      <c r="UCY156" s="77"/>
      <c r="UCZ156" s="77"/>
      <c r="UDA156" s="77"/>
      <c r="UDB156" s="77"/>
      <c r="UDC156" s="77"/>
      <c r="UDD156" s="77"/>
      <c r="UDE156" s="77"/>
      <c r="UDF156" s="77"/>
      <c r="UDG156" s="77"/>
      <c r="UDH156" s="77"/>
      <c r="UDI156" s="77"/>
      <c r="UDJ156" s="77"/>
      <c r="UDK156" s="77"/>
      <c r="UDL156" s="77"/>
      <c r="UDM156" s="77"/>
      <c r="UDN156" s="77"/>
      <c r="UDO156" s="77"/>
      <c r="UDP156" s="77"/>
      <c r="UDQ156" s="77"/>
      <c r="UDR156" s="77"/>
      <c r="UDS156" s="77"/>
      <c r="UDT156" s="77"/>
      <c r="UDU156" s="77"/>
      <c r="UDV156" s="77"/>
      <c r="UDW156" s="77"/>
      <c r="UDX156" s="77"/>
      <c r="UDY156" s="77"/>
      <c r="UDZ156" s="77"/>
      <c r="UEA156" s="77"/>
      <c r="UEB156" s="77"/>
      <c r="UEC156" s="77"/>
      <c r="UED156" s="77"/>
      <c r="UEE156" s="77"/>
      <c r="UEF156" s="77"/>
      <c r="UEG156" s="77"/>
      <c r="UEH156" s="77"/>
      <c r="UEI156" s="77"/>
      <c r="UEJ156" s="77"/>
      <c r="UEK156" s="77"/>
      <c r="UEL156" s="77"/>
      <c r="UEM156" s="77"/>
      <c r="UEN156" s="77"/>
      <c r="UEO156" s="77"/>
      <c r="UEP156" s="77"/>
      <c r="UEQ156" s="77"/>
      <c r="UER156" s="77"/>
      <c r="UES156" s="77"/>
      <c r="UET156" s="77"/>
      <c r="UEU156" s="77"/>
      <c r="UEV156" s="77"/>
      <c r="UEW156" s="77"/>
      <c r="UEX156" s="77"/>
      <c r="UEY156" s="77"/>
      <c r="UEZ156" s="77"/>
      <c r="UFA156" s="77"/>
      <c r="UFB156" s="77"/>
      <c r="UFC156" s="77"/>
      <c r="UFD156" s="77"/>
      <c r="UFE156" s="77"/>
      <c r="UFF156" s="77"/>
      <c r="UFG156" s="77"/>
      <c r="UFH156" s="77"/>
      <c r="UFI156" s="77"/>
      <c r="UFJ156" s="77"/>
      <c r="UFK156" s="77"/>
      <c r="UFL156" s="77"/>
      <c r="UFM156" s="77"/>
      <c r="UFN156" s="77"/>
      <c r="UFO156" s="77"/>
      <c r="UFP156" s="77"/>
      <c r="UFQ156" s="77"/>
      <c r="UFR156" s="77"/>
      <c r="UFS156" s="77"/>
      <c r="UFT156" s="77"/>
      <c r="UFU156" s="77"/>
      <c r="UFV156" s="77"/>
      <c r="UFW156" s="77"/>
      <c r="UFX156" s="77"/>
      <c r="UFY156" s="77"/>
      <c r="UFZ156" s="77"/>
      <c r="UGA156" s="77"/>
      <c r="UGB156" s="77"/>
      <c r="UGC156" s="77"/>
      <c r="UGD156" s="77"/>
      <c r="UGE156" s="77"/>
      <c r="UGF156" s="77"/>
      <c r="UGG156" s="77"/>
      <c r="UGH156" s="77"/>
      <c r="UGI156" s="77"/>
      <c r="UGJ156" s="77"/>
      <c r="UGK156" s="77"/>
      <c r="UGL156" s="77"/>
      <c r="UGM156" s="77"/>
      <c r="UGN156" s="77"/>
      <c r="UGO156" s="77"/>
      <c r="UGP156" s="77"/>
      <c r="UGQ156" s="77"/>
      <c r="UGR156" s="77"/>
      <c r="UGS156" s="77"/>
      <c r="UGT156" s="77"/>
      <c r="UGU156" s="77"/>
      <c r="UGV156" s="77"/>
      <c r="UGW156" s="77"/>
      <c r="UGX156" s="77"/>
      <c r="UGY156" s="77"/>
      <c r="UGZ156" s="77"/>
      <c r="UHA156" s="77"/>
      <c r="UHB156" s="77"/>
      <c r="UHC156" s="77"/>
      <c r="UHD156" s="77"/>
      <c r="UHE156" s="77"/>
      <c r="UHF156" s="77"/>
      <c r="UHG156" s="77"/>
      <c r="UHH156" s="77"/>
      <c r="UHI156" s="77"/>
      <c r="UHJ156" s="77"/>
      <c r="UHK156" s="77"/>
      <c r="UHL156" s="77"/>
      <c r="UHM156" s="77"/>
      <c r="UHN156" s="77"/>
      <c r="UHO156" s="77"/>
      <c r="UHP156" s="77"/>
      <c r="UHQ156" s="77"/>
      <c r="UHR156" s="77"/>
      <c r="UHS156" s="77"/>
      <c r="UHT156" s="77"/>
      <c r="UHU156" s="77"/>
      <c r="UHV156" s="77"/>
      <c r="UHW156" s="77"/>
      <c r="UHX156" s="77"/>
      <c r="UHY156" s="77"/>
      <c r="UHZ156" s="77"/>
      <c r="UIA156" s="77"/>
      <c r="UIB156" s="77"/>
      <c r="UIC156" s="77"/>
      <c r="UID156" s="77"/>
      <c r="UIE156" s="77"/>
      <c r="UIF156" s="77"/>
      <c r="UIG156" s="77"/>
      <c r="UIH156" s="77"/>
      <c r="UII156" s="77"/>
      <c r="UIJ156" s="77"/>
      <c r="UIK156" s="77"/>
      <c r="UIL156" s="77"/>
      <c r="UIM156" s="77"/>
      <c r="UIN156" s="77"/>
      <c r="UIO156" s="77"/>
      <c r="UIP156" s="77"/>
      <c r="UIQ156" s="77"/>
      <c r="UIR156" s="77"/>
      <c r="UIS156" s="77"/>
      <c r="UIT156" s="77"/>
      <c r="UIU156" s="77"/>
      <c r="UIV156" s="77"/>
      <c r="UIW156" s="77"/>
      <c r="UIX156" s="77"/>
      <c r="UIY156" s="77"/>
      <c r="UIZ156" s="77"/>
      <c r="UJA156" s="77"/>
      <c r="UJB156" s="77"/>
      <c r="UJC156" s="77"/>
      <c r="UJD156" s="77"/>
      <c r="UJE156" s="77"/>
      <c r="UJF156" s="77"/>
      <c r="UJG156" s="77"/>
      <c r="UJH156" s="77"/>
      <c r="UJI156" s="77"/>
      <c r="UJJ156" s="77"/>
      <c r="UJK156" s="77"/>
      <c r="UJL156" s="77"/>
      <c r="UJM156" s="77"/>
      <c r="UJN156" s="77"/>
      <c r="UJO156" s="77"/>
      <c r="UJP156" s="77"/>
      <c r="UJQ156" s="77"/>
      <c r="UJR156" s="77"/>
      <c r="UJS156" s="77"/>
      <c r="UJT156" s="77"/>
      <c r="UJU156" s="77"/>
      <c r="UJV156" s="77"/>
      <c r="UJW156" s="77"/>
      <c r="UJX156" s="77"/>
      <c r="UJY156" s="77"/>
      <c r="UJZ156" s="77"/>
      <c r="UKA156" s="77"/>
      <c r="UKB156" s="77"/>
      <c r="UKC156" s="77"/>
      <c r="UKD156" s="77"/>
      <c r="UKE156" s="77"/>
      <c r="UKF156" s="77"/>
      <c r="UKG156" s="77"/>
      <c r="UKH156" s="77"/>
      <c r="UKI156" s="77"/>
      <c r="UKJ156" s="77"/>
      <c r="UKK156" s="77"/>
      <c r="UKL156" s="77"/>
      <c r="UKM156" s="77"/>
      <c r="UKN156" s="77"/>
      <c r="UKO156" s="77"/>
      <c r="UKP156" s="77"/>
      <c r="UKQ156" s="77"/>
      <c r="UKR156" s="77"/>
      <c r="UKS156" s="77"/>
      <c r="UKT156" s="77"/>
      <c r="UKU156" s="77"/>
      <c r="UKV156" s="77"/>
      <c r="UKW156" s="77"/>
      <c r="UKX156" s="77"/>
      <c r="UKY156" s="77"/>
      <c r="UKZ156" s="77"/>
      <c r="ULA156" s="77"/>
      <c r="ULB156" s="77"/>
      <c r="ULC156" s="77"/>
      <c r="ULD156" s="77"/>
      <c r="ULE156" s="77"/>
      <c r="ULF156" s="77"/>
      <c r="ULG156" s="77"/>
      <c r="ULH156" s="77"/>
      <c r="ULI156" s="77"/>
      <c r="ULJ156" s="77"/>
      <c r="ULK156" s="77"/>
      <c r="ULL156" s="77"/>
      <c r="ULM156" s="77"/>
      <c r="ULN156" s="77"/>
      <c r="ULO156" s="77"/>
      <c r="ULP156" s="77"/>
      <c r="ULQ156" s="77"/>
      <c r="ULR156" s="77"/>
      <c r="ULS156" s="77"/>
      <c r="ULT156" s="77"/>
      <c r="ULU156" s="77"/>
      <c r="ULV156" s="77"/>
      <c r="ULW156" s="77"/>
      <c r="ULX156" s="77"/>
      <c r="ULY156" s="77"/>
      <c r="ULZ156" s="77"/>
      <c r="UMA156" s="77"/>
      <c r="UMB156" s="77"/>
      <c r="UMC156" s="77"/>
      <c r="UMD156" s="77"/>
      <c r="UME156" s="77"/>
      <c r="UMF156" s="77"/>
      <c r="UMG156" s="77"/>
      <c r="UMH156" s="77"/>
      <c r="UMI156" s="77"/>
      <c r="UMJ156" s="77"/>
      <c r="UMK156" s="77"/>
      <c r="UML156" s="77"/>
      <c r="UMM156" s="77"/>
      <c r="UMN156" s="77"/>
      <c r="UMO156" s="77"/>
      <c r="UMP156" s="77"/>
      <c r="UMQ156" s="77"/>
      <c r="UMR156" s="77"/>
      <c r="UMS156" s="77"/>
      <c r="UMT156" s="77"/>
      <c r="UMU156" s="77"/>
      <c r="UMV156" s="77"/>
      <c r="UMW156" s="77"/>
      <c r="UMX156" s="77"/>
      <c r="UMY156" s="77"/>
      <c r="UMZ156" s="77"/>
      <c r="UNA156" s="77"/>
      <c r="UNB156" s="77"/>
      <c r="UNC156" s="77"/>
      <c r="UND156" s="77"/>
      <c r="UNE156" s="77"/>
      <c r="UNF156" s="77"/>
      <c r="UNG156" s="77"/>
      <c r="UNH156" s="77"/>
      <c r="UNI156" s="77"/>
      <c r="UNJ156" s="77"/>
      <c r="UNK156" s="77"/>
      <c r="UNL156" s="77"/>
      <c r="UNM156" s="77"/>
      <c r="UNN156" s="77"/>
      <c r="UNO156" s="77"/>
      <c r="UNP156" s="77"/>
      <c r="UNQ156" s="77"/>
      <c r="UNR156" s="77"/>
      <c r="UNS156" s="77"/>
      <c r="UNT156" s="77"/>
      <c r="UNU156" s="77"/>
      <c r="UNV156" s="77"/>
      <c r="UNW156" s="77"/>
      <c r="UNX156" s="77"/>
      <c r="UNY156" s="77"/>
      <c r="UNZ156" s="77"/>
      <c r="UOA156" s="77"/>
      <c r="UOB156" s="77"/>
      <c r="UOC156" s="77"/>
      <c r="UOD156" s="77"/>
      <c r="UOE156" s="77"/>
      <c r="UOF156" s="77"/>
      <c r="UOG156" s="77"/>
      <c r="UOH156" s="77"/>
      <c r="UOI156" s="77"/>
      <c r="UOJ156" s="77"/>
      <c r="UOK156" s="77"/>
      <c r="UOL156" s="77"/>
      <c r="UOM156" s="77"/>
      <c r="UON156" s="77"/>
      <c r="UOO156" s="77"/>
      <c r="UOP156" s="77"/>
      <c r="UOQ156" s="77"/>
      <c r="UOR156" s="77"/>
      <c r="UOS156" s="77"/>
      <c r="UOT156" s="77"/>
      <c r="UOU156" s="77"/>
      <c r="UOV156" s="77"/>
      <c r="UOW156" s="77"/>
      <c r="UOX156" s="77"/>
      <c r="UOY156" s="77"/>
      <c r="UOZ156" s="77"/>
      <c r="UPA156" s="77"/>
      <c r="UPB156" s="77"/>
      <c r="UPC156" s="77"/>
      <c r="UPD156" s="77"/>
      <c r="UPE156" s="77"/>
      <c r="UPF156" s="77"/>
      <c r="UPG156" s="77"/>
      <c r="UPH156" s="77"/>
      <c r="UPI156" s="77"/>
      <c r="UPJ156" s="77"/>
      <c r="UPK156" s="77"/>
      <c r="UPL156" s="77"/>
      <c r="UPM156" s="77"/>
      <c r="UPN156" s="77"/>
      <c r="UPO156" s="77"/>
      <c r="UPP156" s="77"/>
      <c r="UPQ156" s="77"/>
      <c r="UPR156" s="77"/>
      <c r="UPS156" s="77"/>
      <c r="UPT156" s="77"/>
      <c r="UPU156" s="77"/>
      <c r="UPV156" s="77"/>
      <c r="UPW156" s="77"/>
      <c r="UPX156" s="77"/>
      <c r="UPY156" s="77"/>
      <c r="UPZ156" s="77"/>
      <c r="UQA156" s="77"/>
      <c r="UQB156" s="77"/>
      <c r="UQC156" s="77"/>
      <c r="UQD156" s="77"/>
      <c r="UQE156" s="77"/>
      <c r="UQF156" s="77"/>
      <c r="UQG156" s="77"/>
      <c r="UQH156" s="77"/>
      <c r="UQI156" s="77"/>
      <c r="UQJ156" s="77"/>
      <c r="UQK156" s="77"/>
      <c r="UQL156" s="77"/>
      <c r="UQM156" s="77"/>
      <c r="UQN156" s="77"/>
      <c r="UQO156" s="77"/>
      <c r="UQP156" s="77"/>
      <c r="UQQ156" s="77"/>
      <c r="UQR156" s="77"/>
      <c r="UQS156" s="77"/>
      <c r="UQT156" s="77"/>
      <c r="UQU156" s="77"/>
      <c r="UQV156" s="77"/>
      <c r="UQW156" s="77"/>
      <c r="UQX156" s="77"/>
      <c r="UQY156" s="77"/>
      <c r="UQZ156" s="77"/>
      <c r="URA156" s="77"/>
      <c r="URB156" s="77"/>
      <c r="URC156" s="77"/>
      <c r="URD156" s="77"/>
      <c r="URE156" s="77"/>
      <c r="URF156" s="77"/>
      <c r="URG156" s="77"/>
      <c r="URH156" s="77"/>
      <c r="URI156" s="77"/>
      <c r="URJ156" s="77"/>
      <c r="URK156" s="77"/>
      <c r="URL156" s="77"/>
      <c r="URM156" s="77"/>
      <c r="URN156" s="77"/>
      <c r="URO156" s="77"/>
      <c r="URP156" s="77"/>
      <c r="URQ156" s="77"/>
      <c r="URR156" s="77"/>
      <c r="URS156" s="77"/>
      <c r="URT156" s="77"/>
      <c r="URU156" s="77"/>
      <c r="URV156" s="77"/>
      <c r="URW156" s="77"/>
      <c r="URX156" s="77"/>
      <c r="URY156" s="77"/>
      <c r="URZ156" s="77"/>
      <c r="USA156" s="77"/>
      <c r="USB156" s="77"/>
      <c r="USC156" s="77"/>
      <c r="USD156" s="77"/>
      <c r="USE156" s="77"/>
      <c r="USF156" s="77"/>
      <c r="USG156" s="77"/>
      <c r="USH156" s="77"/>
      <c r="USI156" s="77"/>
      <c r="USJ156" s="77"/>
      <c r="USK156" s="77"/>
      <c r="USL156" s="77"/>
      <c r="USM156" s="77"/>
      <c r="USN156" s="77"/>
      <c r="USO156" s="77"/>
      <c r="USP156" s="77"/>
      <c r="USQ156" s="77"/>
      <c r="USR156" s="77"/>
      <c r="USS156" s="77"/>
      <c r="UST156" s="77"/>
      <c r="USU156" s="77"/>
      <c r="USV156" s="77"/>
      <c r="USW156" s="77"/>
      <c r="USX156" s="77"/>
      <c r="USY156" s="77"/>
      <c r="USZ156" s="77"/>
      <c r="UTA156" s="77"/>
      <c r="UTB156" s="77"/>
      <c r="UTC156" s="77"/>
      <c r="UTD156" s="77"/>
      <c r="UTE156" s="77"/>
      <c r="UTF156" s="77"/>
      <c r="UTG156" s="77"/>
      <c r="UTH156" s="77"/>
      <c r="UTI156" s="77"/>
      <c r="UTJ156" s="77"/>
      <c r="UTK156" s="77"/>
      <c r="UTL156" s="77"/>
      <c r="UTM156" s="77"/>
      <c r="UTN156" s="77"/>
      <c r="UTO156" s="77"/>
      <c r="UTP156" s="77"/>
      <c r="UTQ156" s="77"/>
      <c r="UTR156" s="77"/>
      <c r="UTS156" s="77"/>
      <c r="UTT156" s="77"/>
      <c r="UTU156" s="77"/>
      <c r="UTV156" s="77"/>
      <c r="UTW156" s="77"/>
      <c r="UTX156" s="77"/>
      <c r="UTY156" s="77"/>
      <c r="UTZ156" s="77"/>
      <c r="UUA156" s="77"/>
      <c r="UUB156" s="77"/>
      <c r="UUC156" s="77"/>
      <c r="UUD156" s="77"/>
      <c r="UUE156" s="77"/>
      <c r="UUF156" s="77"/>
      <c r="UUG156" s="77"/>
      <c r="UUH156" s="77"/>
      <c r="UUI156" s="77"/>
      <c r="UUJ156" s="77"/>
      <c r="UUK156" s="77"/>
      <c r="UUL156" s="77"/>
      <c r="UUM156" s="77"/>
      <c r="UUN156" s="77"/>
      <c r="UUO156" s="77"/>
      <c r="UUP156" s="77"/>
      <c r="UUQ156" s="77"/>
      <c r="UUR156" s="77"/>
      <c r="UUS156" s="77"/>
      <c r="UUT156" s="77"/>
      <c r="UUU156" s="77"/>
      <c r="UUV156" s="77"/>
      <c r="UUW156" s="77"/>
      <c r="UUX156" s="77"/>
      <c r="UUY156" s="77"/>
      <c r="UUZ156" s="77"/>
      <c r="UVA156" s="77"/>
      <c r="UVB156" s="77"/>
      <c r="UVC156" s="77"/>
      <c r="UVD156" s="77"/>
      <c r="UVE156" s="77"/>
      <c r="UVF156" s="77"/>
      <c r="UVG156" s="77"/>
      <c r="UVH156" s="77"/>
      <c r="UVI156" s="77"/>
      <c r="UVJ156" s="77"/>
      <c r="UVK156" s="77"/>
      <c r="UVL156" s="77"/>
      <c r="UVM156" s="77"/>
      <c r="UVN156" s="77"/>
      <c r="UVO156" s="77"/>
      <c r="UVP156" s="77"/>
      <c r="UVQ156" s="77"/>
      <c r="UVR156" s="77"/>
      <c r="UVS156" s="77"/>
      <c r="UVT156" s="77"/>
      <c r="UVU156" s="77"/>
      <c r="UVV156" s="77"/>
      <c r="UVW156" s="77"/>
      <c r="UVX156" s="77"/>
      <c r="UVY156" s="77"/>
      <c r="UVZ156" s="77"/>
      <c r="UWA156" s="77"/>
      <c r="UWB156" s="77"/>
      <c r="UWC156" s="77"/>
      <c r="UWD156" s="77"/>
      <c r="UWE156" s="77"/>
      <c r="UWF156" s="77"/>
      <c r="UWG156" s="77"/>
      <c r="UWH156" s="77"/>
      <c r="UWI156" s="77"/>
      <c r="UWJ156" s="77"/>
      <c r="UWK156" s="77"/>
      <c r="UWL156" s="77"/>
      <c r="UWM156" s="77"/>
      <c r="UWN156" s="77"/>
      <c r="UWO156" s="77"/>
      <c r="UWP156" s="77"/>
      <c r="UWQ156" s="77"/>
      <c r="UWR156" s="77"/>
      <c r="UWS156" s="77"/>
      <c r="UWT156" s="77"/>
      <c r="UWU156" s="77"/>
      <c r="UWV156" s="77"/>
      <c r="UWW156" s="77"/>
      <c r="UWX156" s="77"/>
      <c r="UWY156" s="77"/>
      <c r="UWZ156" s="77"/>
      <c r="UXA156" s="77"/>
      <c r="UXB156" s="77"/>
      <c r="UXC156" s="77"/>
      <c r="UXD156" s="77"/>
      <c r="UXE156" s="77"/>
      <c r="UXF156" s="77"/>
      <c r="UXG156" s="77"/>
      <c r="UXH156" s="77"/>
      <c r="UXI156" s="77"/>
      <c r="UXJ156" s="77"/>
      <c r="UXK156" s="77"/>
      <c r="UXL156" s="77"/>
      <c r="UXM156" s="77"/>
      <c r="UXN156" s="77"/>
      <c r="UXO156" s="77"/>
      <c r="UXP156" s="77"/>
      <c r="UXQ156" s="77"/>
      <c r="UXR156" s="77"/>
      <c r="UXS156" s="77"/>
      <c r="UXT156" s="77"/>
      <c r="UXU156" s="77"/>
      <c r="UXV156" s="77"/>
      <c r="UXW156" s="77"/>
      <c r="UXX156" s="77"/>
      <c r="UXY156" s="77"/>
      <c r="UXZ156" s="77"/>
      <c r="UYA156" s="77"/>
      <c r="UYB156" s="77"/>
      <c r="UYC156" s="77"/>
      <c r="UYD156" s="77"/>
      <c r="UYE156" s="77"/>
      <c r="UYF156" s="77"/>
      <c r="UYG156" s="77"/>
      <c r="UYH156" s="77"/>
      <c r="UYI156" s="77"/>
      <c r="UYJ156" s="77"/>
      <c r="UYK156" s="77"/>
      <c r="UYL156" s="77"/>
      <c r="UYM156" s="77"/>
      <c r="UYN156" s="77"/>
      <c r="UYO156" s="77"/>
      <c r="UYP156" s="77"/>
      <c r="UYQ156" s="77"/>
      <c r="UYR156" s="77"/>
      <c r="UYS156" s="77"/>
      <c r="UYT156" s="77"/>
      <c r="UYU156" s="77"/>
      <c r="UYV156" s="77"/>
      <c r="UYW156" s="77"/>
      <c r="UYX156" s="77"/>
      <c r="UYY156" s="77"/>
      <c r="UYZ156" s="77"/>
      <c r="UZA156" s="77"/>
      <c r="UZB156" s="77"/>
      <c r="UZC156" s="77"/>
      <c r="UZD156" s="77"/>
      <c r="UZE156" s="77"/>
      <c r="UZF156" s="77"/>
      <c r="UZG156" s="77"/>
      <c r="UZH156" s="77"/>
      <c r="UZI156" s="77"/>
      <c r="UZJ156" s="77"/>
      <c r="UZK156" s="77"/>
      <c r="UZL156" s="77"/>
      <c r="UZM156" s="77"/>
      <c r="UZN156" s="77"/>
      <c r="UZO156" s="77"/>
      <c r="UZP156" s="77"/>
      <c r="UZQ156" s="77"/>
      <c r="UZR156" s="77"/>
      <c r="UZS156" s="77"/>
      <c r="UZT156" s="77"/>
      <c r="UZU156" s="77"/>
      <c r="UZV156" s="77"/>
      <c r="UZW156" s="77"/>
      <c r="UZX156" s="77"/>
      <c r="UZY156" s="77"/>
      <c r="UZZ156" s="77"/>
      <c r="VAA156" s="77"/>
      <c r="VAB156" s="77"/>
      <c r="VAC156" s="77"/>
      <c r="VAD156" s="77"/>
      <c r="VAE156" s="77"/>
      <c r="VAF156" s="77"/>
      <c r="VAG156" s="77"/>
      <c r="VAH156" s="77"/>
      <c r="VAI156" s="77"/>
      <c r="VAJ156" s="77"/>
      <c r="VAK156" s="77"/>
      <c r="VAL156" s="77"/>
      <c r="VAM156" s="77"/>
      <c r="VAN156" s="77"/>
      <c r="VAO156" s="77"/>
      <c r="VAP156" s="77"/>
      <c r="VAQ156" s="77"/>
      <c r="VAR156" s="77"/>
      <c r="VAS156" s="77"/>
      <c r="VAT156" s="77"/>
      <c r="VAU156" s="77"/>
      <c r="VAV156" s="77"/>
      <c r="VAW156" s="77"/>
      <c r="VAX156" s="77"/>
      <c r="VAY156" s="77"/>
      <c r="VAZ156" s="77"/>
      <c r="VBA156" s="77"/>
      <c r="VBB156" s="77"/>
      <c r="VBC156" s="77"/>
      <c r="VBD156" s="77"/>
      <c r="VBE156" s="77"/>
      <c r="VBF156" s="77"/>
      <c r="VBG156" s="77"/>
      <c r="VBH156" s="77"/>
      <c r="VBI156" s="77"/>
      <c r="VBJ156" s="77"/>
      <c r="VBK156" s="77"/>
      <c r="VBL156" s="77"/>
      <c r="VBM156" s="77"/>
      <c r="VBN156" s="77"/>
      <c r="VBO156" s="77"/>
      <c r="VBP156" s="77"/>
      <c r="VBQ156" s="77"/>
      <c r="VBR156" s="77"/>
      <c r="VBS156" s="77"/>
      <c r="VBT156" s="77"/>
      <c r="VBU156" s="77"/>
      <c r="VBV156" s="77"/>
      <c r="VBW156" s="77"/>
      <c r="VBX156" s="77"/>
      <c r="VBY156" s="77"/>
      <c r="VBZ156" s="77"/>
      <c r="VCA156" s="77"/>
      <c r="VCB156" s="77"/>
      <c r="VCC156" s="77"/>
      <c r="VCD156" s="77"/>
      <c r="VCE156" s="77"/>
      <c r="VCF156" s="77"/>
      <c r="VCG156" s="77"/>
      <c r="VCH156" s="77"/>
      <c r="VCI156" s="77"/>
      <c r="VCJ156" s="77"/>
      <c r="VCK156" s="77"/>
      <c r="VCL156" s="77"/>
      <c r="VCM156" s="77"/>
      <c r="VCN156" s="77"/>
      <c r="VCO156" s="77"/>
      <c r="VCP156" s="77"/>
      <c r="VCQ156" s="77"/>
      <c r="VCR156" s="77"/>
      <c r="VCS156" s="77"/>
      <c r="VCT156" s="77"/>
      <c r="VCU156" s="77"/>
      <c r="VCV156" s="77"/>
      <c r="VCW156" s="77"/>
      <c r="VCX156" s="77"/>
      <c r="VCY156" s="77"/>
      <c r="VCZ156" s="77"/>
      <c r="VDA156" s="77"/>
      <c r="VDB156" s="77"/>
      <c r="VDC156" s="77"/>
      <c r="VDD156" s="77"/>
      <c r="VDE156" s="77"/>
      <c r="VDF156" s="77"/>
      <c r="VDG156" s="77"/>
      <c r="VDH156" s="77"/>
      <c r="VDI156" s="77"/>
      <c r="VDJ156" s="77"/>
      <c r="VDK156" s="77"/>
      <c r="VDL156" s="77"/>
      <c r="VDM156" s="77"/>
      <c r="VDN156" s="77"/>
      <c r="VDO156" s="77"/>
      <c r="VDP156" s="77"/>
      <c r="VDQ156" s="77"/>
      <c r="VDR156" s="77"/>
      <c r="VDS156" s="77"/>
      <c r="VDT156" s="77"/>
      <c r="VDU156" s="77"/>
      <c r="VDV156" s="77"/>
      <c r="VDW156" s="77"/>
      <c r="VDX156" s="77"/>
      <c r="VDY156" s="77"/>
      <c r="VDZ156" s="77"/>
      <c r="VEA156" s="77"/>
      <c r="VEB156" s="77"/>
      <c r="VEC156" s="77"/>
      <c r="VED156" s="77"/>
      <c r="VEE156" s="77"/>
      <c r="VEF156" s="77"/>
      <c r="VEG156" s="77"/>
      <c r="VEH156" s="77"/>
      <c r="VEI156" s="77"/>
      <c r="VEJ156" s="77"/>
      <c r="VEK156" s="77"/>
      <c r="VEL156" s="77"/>
      <c r="VEM156" s="77"/>
      <c r="VEN156" s="77"/>
      <c r="VEO156" s="77"/>
      <c r="VEP156" s="77"/>
      <c r="VEQ156" s="77"/>
      <c r="VER156" s="77"/>
      <c r="VES156" s="77"/>
      <c r="VET156" s="77"/>
      <c r="VEU156" s="77"/>
      <c r="VEV156" s="77"/>
      <c r="VEW156" s="77"/>
      <c r="VEX156" s="77"/>
      <c r="VEY156" s="77"/>
      <c r="VEZ156" s="77"/>
      <c r="VFA156" s="77"/>
      <c r="VFB156" s="77"/>
      <c r="VFC156" s="77"/>
      <c r="VFD156" s="77"/>
      <c r="VFE156" s="77"/>
      <c r="VFF156" s="77"/>
      <c r="VFG156" s="77"/>
      <c r="VFH156" s="77"/>
      <c r="VFI156" s="77"/>
      <c r="VFJ156" s="77"/>
      <c r="VFK156" s="77"/>
      <c r="VFL156" s="77"/>
      <c r="VFM156" s="77"/>
      <c r="VFN156" s="77"/>
      <c r="VFO156" s="77"/>
      <c r="VFP156" s="77"/>
      <c r="VFQ156" s="77"/>
      <c r="VFR156" s="77"/>
      <c r="VFS156" s="77"/>
      <c r="VFT156" s="77"/>
      <c r="VFU156" s="77"/>
      <c r="VFV156" s="77"/>
      <c r="VFW156" s="77"/>
      <c r="VFX156" s="77"/>
      <c r="VFY156" s="77"/>
      <c r="VFZ156" s="77"/>
      <c r="VGA156" s="77"/>
      <c r="VGB156" s="77"/>
      <c r="VGC156" s="77"/>
      <c r="VGD156" s="77"/>
      <c r="VGE156" s="77"/>
      <c r="VGF156" s="77"/>
      <c r="VGG156" s="77"/>
      <c r="VGH156" s="77"/>
      <c r="VGI156" s="77"/>
      <c r="VGJ156" s="77"/>
      <c r="VGK156" s="77"/>
      <c r="VGL156" s="77"/>
      <c r="VGM156" s="77"/>
      <c r="VGN156" s="77"/>
      <c r="VGO156" s="77"/>
      <c r="VGP156" s="77"/>
      <c r="VGQ156" s="77"/>
      <c r="VGR156" s="77"/>
      <c r="VGS156" s="77"/>
      <c r="VGT156" s="77"/>
      <c r="VGU156" s="77"/>
      <c r="VGV156" s="77"/>
      <c r="VGW156" s="77"/>
      <c r="VGX156" s="77"/>
      <c r="VGY156" s="77"/>
      <c r="VGZ156" s="77"/>
      <c r="VHA156" s="77"/>
      <c r="VHB156" s="77"/>
      <c r="VHC156" s="77"/>
      <c r="VHD156" s="77"/>
      <c r="VHE156" s="77"/>
      <c r="VHF156" s="77"/>
      <c r="VHG156" s="77"/>
      <c r="VHH156" s="77"/>
      <c r="VHI156" s="77"/>
      <c r="VHJ156" s="77"/>
      <c r="VHK156" s="77"/>
      <c r="VHL156" s="77"/>
      <c r="VHM156" s="77"/>
      <c r="VHN156" s="77"/>
      <c r="VHO156" s="77"/>
      <c r="VHP156" s="77"/>
      <c r="VHQ156" s="77"/>
      <c r="VHR156" s="77"/>
      <c r="VHS156" s="77"/>
      <c r="VHT156" s="77"/>
      <c r="VHU156" s="77"/>
      <c r="VHV156" s="77"/>
      <c r="VHW156" s="77"/>
      <c r="VHX156" s="77"/>
      <c r="VHY156" s="77"/>
      <c r="VHZ156" s="77"/>
      <c r="VIA156" s="77"/>
      <c r="VIB156" s="77"/>
      <c r="VIC156" s="77"/>
      <c r="VID156" s="77"/>
      <c r="VIE156" s="77"/>
      <c r="VIF156" s="77"/>
      <c r="VIG156" s="77"/>
      <c r="VIH156" s="77"/>
      <c r="VII156" s="77"/>
      <c r="VIJ156" s="77"/>
      <c r="VIK156" s="77"/>
      <c r="VIL156" s="77"/>
      <c r="VIM156" s="77"/>
      <c r="VIN156" s="77"/>
      <c r="VIO156" s="77"/>
      <c r="VIP156" s="77"/>
      <c r="VIQ156" s="77"/>
      <c r="VIR156" s="77"/>
      <c r="VIS156" s="77"/>
      <c r="VIT156" s="77"/>
      <c r="VIU156" s="77"/>
      <c r="VIV156" s="77"/>
      <c r="VIW156" s="77"/>
      <c r="VIX156" s="77"/>
      <c r="VIY156" s="77"/>
      <c r="VIZ156" s="77"/>
      <c r="VJA156" s="77"/>
      <c r="VJB156" s="77"/>
      <c r="VJC156" s="77"/>
      <c r="VJD156" s="77"/>
      <c r="VJE156" s="77"/>
      <c r="VJF156" s="77"/>
      <c r="VJG156" s="77"/>
      <c r="VJH156" s="77"/>
      <c r="VJI156" s="77"/>
      <c r="VJJ156" s="77"/>
      <c r="VJK156" s="77"/>
      <c r="VJL156" s="77"/>
      <c r="VJM156" s="77"/>
      <c r="VJN156" s="77"/>
      <c r="VJO156" s="77"/>
      <c r="VJP156" s="77"/>
      <c r="VJQ156" s="77"/>
      <c r="VJR156" s="77"/>
      <c r="VJS156" s="77"/>
      <c r="VJT156" s="77"/>
      <c r="VJU156" s="77"/>
      <c r="VJV156" s="77"/>
      <c r="VJW156" s="77"/>
      <c r="VJX156" s="77"/>
      <c r="VJY156" s="77"/>
      <c r="VJZ156" s="77"/>
      <c r="VKA156" s="77"/>
      <c r="VKB156" s="77"/>
      <c r="VKC156" s="77"/>
      <c r="VKD156" s="77"/>
      <c r="VKE156" s="77"/>
      <c r="VKF156" s="77"/>
      <c r="VKG156" s="77"/>
      <c r="VKH156" s="77"/>
      <c r="VKI156" s="77"/>
      <c r="VKJ156" s="77"/>
      <c r="VKK156" s="77"/>
      <c r="VKL156" s="77"/>
      <c r="VKM156" s="77"/>
      <c r="VKN156" s="77"/>
      <c r="VKO156" s="77"/>
      <c r="VKP156" s="77"/>
      <c r="VKQ156" s="77"/>
      <c r="VKR156" s="77"/>
      <c r="VKS156" s="77"/>
      <c r="VKT156" s="77"/>
      <c r="VKU156" s="77"/>
      <c r="VKV156" s="77"/>
      <c r="VKW156" s="77"/>
      <c r="VKX156" s="77"/>
      <c r="VKY156" s="77"/>
      <c r="VKZ156" s="77"/>
      <c r="VLA156" s="77"/>
      <c r="VLB156" s="77"/>
      <c r="VLC156" s="77"/>
      <c r="VLD156" s="77"/>
      <c r="VLE156" s="77"/>
      <c r="VLF156" s="77"/>
      <c r="VLG156" s="77"/>
      <c r="VLH156" s="77"/>
      <c r="VLI156" s="77"/>
      <c r="VLJ156" s="77"/>
      <c r="VLK156" s="77"/>
      <c r="VLL156" s="77"/>
      <c r="VLM156" s="77"/>
      <c r="VLN156" s="77"/>
      <c r="VLO156" s="77"/>
      <c r="VLP156" s="77"/>
      <c r="VLQ156" s="77"/>
      <c r="VLR156" s="77"/>
      <c r="VLS156" s="77"/>
      <c r="VLT156" s="77"/>
      <c r="VLU156" s="77"/>
      <c r="VLV156" s="77"/>
      <c r="VLW156" s="77"/>
      <c r="VLX156" s="77"/>
      <c r="VLY156" s="77"/>
      <c r="VLZ156" s="77"/>
      <c r="VMA156" s="77"/>
      <c r="VMB156" s="77"/>
      <c r="VMC156" s="77"/>
      <c r="VMD156" s="77"/>
      <c r="VME156" s="77"/>
      <c r="VMF156" s="77"/>
      <c r="VMG156" s="77"/>
      <c r="VMH156" s="77"/>
      <c r="VMI156" s="77"/>
      <c r="VMJ156" s="77"/>
      <c r="VMK156" s="77"/>
      <c r="VML156" s="77"/>
      <c r="VMM156" s="77"/>
      <c r="VMN156" s="77"/>
      <c r="VMO156" s="77"/>
      <c r="VMP156" s="77"/>
      <c r="VMQ156" s="77"/>
      <c r="VMR156" s="77"/>
      <c r="VMS156" s="77"/>
      <c r="VMT156" s="77"/>
      <c r="VMU156" s="77"/>
      <c r="VMV156" s="77"/>
      <c r="VMW156" s="77"/>
      <c r="VMX156" s="77"/>
      <c r="VMY156" s="77"/>
      <c r="VMZ156" s="77"/>
      <c r="VNA156" s="77"/>
      <c r="VNB156" s="77"/>
      <c r="VNC156" s="77"/>
      <c r="VND156" s="77"/>
      <c r="VNE156" s="77"/>
      <c r="VNF156" s="77"/>
      <c r="VNG156" s="77"/>
      <c r="VNH156" s="77"/>
      <c r="VNI156" s="77"/>
      <c r="VNJ156" s="77"/>
      <c r="VNK156" s="77"/>
      <c r="VNL156" s="77"/>
      <c r="VNM156" s="77"/>
      <c r="VNN156" s="77"/>
      <c r="VNO156" s="77"/>
      <c r="VNP156" s="77"/>
      <c r="VNQ156" s="77"/>
      <c r="VNR156" s="77"/>
      <c r="VNS156" s="77"/>
      <c r="VNT156" s="77"/>
      <c r="VNU156" s="77"/>
      <c r="VNV156" s="77"/>
      <c r="VNW156" s="77"/>
      <c r="VNX156" s="77"/>
      <c r="VNY156" s="77"/>
      <c r="VNZ156" s="77"/>
      <c r="VOA156" s="77"/>
      <c r="VOB156" s="77"/>
      <c r="VOC156" s="77"/>
      <c r="VOD156" s="77"/>
      <c r="VOE156" s="77"/>
      <c r="VOF156" s="77"/>
      <c r="VOG156" s="77"/>
      <c r="VOH156" s="77"/>
      <c r="VOI156" s="77"/>
      <c r="VOJ156" s="77"/>
      <c r="VOK156" s="77"/>
      <c r="VOL156" s="77"/>
      <c r="VOM156" s="77"/>
      <c r="VON156" s="77"/>
      <c r="VOO156" s="77"/>
      <c r="VOP156" s="77"/>
      <c r="VOQ156" s="77"/>
      <c r="VOR156" s="77"/>
      <c r="VOS156" s="77"/>
      <c r="VOT156" s="77"/>
      <c r="VOU156" s="77"/>
      <c r="VOV156" s="77"/>
      <c r="VOW156" s="77"/>
      <c r="VOX156" s="77"/>
      <c r="VOY156" s="77"/>
      <c r="VOZ156" s="77"/>
      <c r="VPA156" s="77"/>
      <c r="VPB156" s="77"/>
      <c r="VPC156" s="77"/>
      <c r="VPD156" s="77"/>
      <c r="VPE156" s="77"/>
      <c r="VPF156" s="77"/>
      <c r="VPG156" s="77"/>
      <c r="VPH156" s="77"/>
      <c r="VPI156" s="77"/>
      <c r="VPJ156" s="77"/>
      <c r="VPK156" s="77"/>
      <c r="VPL156" s="77"/>
      <c r="VPM156" s="77"/>
      <c r="VPN156" s="77"/>
      <c r="VPO156" s="77"/>
      <c r="VPP156" s="77"/>
      <c r="VPQ156" s="77"/>
      <c r="VPR156" s="77"/>
      <c r="VPS156" s="77"/>
      <c r="VPT156" s="77"/>
      <c r="VPU156" s="77"/>
      <c r="VPV156" s="77"/>
      <c r="VPW156" s="77"/>
      <c r="VPX156" s="77"/>
      <c r="VPY156" s="77"/>
      <c r="VPZ156" s="77"/>
      <c r="VQA156" s="77"/>
      <c r="VQB156" s="77"/>
      <c r="VQC156" s="77"/>
      <c r="VQD156" s="77"/>
      <c r="VQE156" s="77"/>
      <c r="VQF156" s="77"/>
      <c r="VQG156" s="77"/>
      <c r="VQH156" s="77"/>
      <c r="VQI156" s="77"/>
      <c r="VQJ156" s="77"/>
      <c r="VQK156" s="77"/>
      <c r="VQL156" s="77"/>
      <c r="VQM156" s="77"/>
      <c r="VQN156" s="77"/>
      <c r="VQO156" s="77"/>
      <c r="VQP156" s="77"/>
      <c r="VQQ156" s="77"/>
      <c r="VQR156" s="77"/>
      <c r="VQS156" s="77"/>
      <c r="VQT156" s="77"/>
      <c r="VQU156" s="77"/>
      <c r="VQV156" s="77"/>
      <c r="VQW156" s="77"/>
      <c r="VQX156" s="77"/>
      <c r="VQY156" s="77"/>
      <c r="VQZ156" s="77"/>
      <c r="VRA156" s="77"/>
      <c r="VRB156" s="77"/>
      <c r="VRC156" s="77"/>
      <c r="VRD156" s="77"/>
      <c r="VRE156" s="77"/>
      <c r="VRF156" s="77"/>
      <c r="VRG156" s="77"/>
      <c r="VRH156" s="77"/>
      <c r="VRI156" s="77"/>
      <c r="VRJ156" s="77"/>
      <c r="VRK156" s="77"/>
      <c r="VRL156" s="77"/>
      <c r="VRM156" s="77"/>
      <c r="VRN156" s="77"/>
      <c r="VRO156" s="77"/>
      <c r="VRP156" s="77"/>
      <c r="VRQ156" s="77"/>
      <c r="VRR156" s="77"/>
      <c r="VRS156" s="77"/>
      <c r="VRT156" s="77"/>
      <c r="VRU156" s="77"/>
      <c r="VRV156" s="77"/>
      <c r="VRW156" s="77"/>
      <c r="VRX156" s="77"/>
      <c r="VRY156" s="77"/>
      <c r="VRZ156" s="77"/>
      <c r="VSA156" s="77"/>
      <c r="VSB156" s="77"/>
      <c r="VSC156" s="77"/>
      <c r="VSD156" s="77"/>
      <c r="VSE156" s="77"/>
      <c r="VSF156" s="77"/>
      <c r="VSG156" s="77"/>
      <c r="VSH156" s="77"/>
      <c r="VSI156" s="77"/>
      <c r="VSJ156" s="77"/>
      <c r="VSK156" s="77"/>
      <c r="VSL156" s="77"/>
      <c r="VSM156" s="77"/>
      <c r="VSN156" s="77"/>
      <c r="VSO156" s="77"/>
      <c r="VSP156" s="77"/>
      <c r="VSQ156" s="77"/>
      <c r="VSR156" s="77"/>
      <c r="VSS156" s="77"/>
      <c r="VST156" s="77"/>
      <c r="VSU156" s="77"/>
      <c r="VSV156" s="77"/>
      <c r="VSW156" s="77"/>
      <c r="VSX156" s="77"/>
      <c r="VSY156" s="77"/>
      <c r="VSZ156" s="77"/>
      <c r="VTA156" s="77"/>
      <c r="VTB156" s="77"/>
      <c r="VTC156" s="77"/>
      <c r="VTD156" s="77"/>
      <c r="VTE156" s="77"/>
      <c r="VTF156" s="77"/>
      <c r="VTG156" s="77"/>
      <c r="VTH156" s="77"/>
      <c r="VTI156" s="77"/>
      <c r="VTJ156" s="77"/>
      <c r="VTK156" s="77"/>
      <c r="VTL156" s="77"/>
      <c r="VTM156" s="77"/>
      <c r="VTN156" s="77"/>
      <c r="VTO156" s="77"/>
      <c r="VTP156" s="77"/>
      <c r="VTQ156" s="77"/>
      <c r="VTR156" s="77"/>
      <c r="VTS156" s="77"/>
      <c r="VTT156" s="77"/>
      <c r="VTU156" s="77"/>
      <c r="VTV156" s="77"/>
      <c r="VTW156" s="77"/>
      <c r="VTX156" s="77"/>
      <c r="VTY156" s="77"/>
      <c r="VTZ156" s="77"/>
      <c r="VUA156" s="77"/>
      <c r="VUB156" s="77"/>
      <c r="VUC156" s="77"/>
      <c r="VUD156" s="77"/>
      <c r="VUE156" s="77"/>
      <c r="VUF156" s="77"/>
      <c r="VUG156" s="77"/>
      <c r="VUH156" s="77"/>
      <c r="VUI156" s="77"/>
      <c r="VUJ156" s="77"/>
      <c r="VUK156" s="77"/>
      <c r="VUL156" s="77"/>
      <c r="VUM156" s="77"/>
      <c r="VUN156" s="77"/>
      <c r="VUO156" s="77"/>
      <c r="VUP156" s="77"/>
      <c r="VUQ156" s="77"/>
      <c r="VUR156" s="77"/>
      <c r="VUS156" s="77"/>
      <c r="VUT156" s="77"/>
      <c r="VUU156" s="77"/>
      <c r="VUV156" s="77"/>
      <c r="VUW156" s="77"/>
      <c r="VUX156" s="77"/>
      <c r="VUY156" s="77"/>
      <c r="VUZ156" s="77"/>
      <c r="VVA156" s="77"/>
      <c r="VVB156" s="77"/>
      <c r="VVC156" s="77"/>
      <c r="VVD156" s="77"/>
      <c r="VVE156" s="77"/>
      <c r="VVF156" s="77"/>
      <c r="VVG156" s="77"/>
      <c r="VVH156" s="77"/>
      <c r="VVI156" s="77"/>
      <c r="VVJ156" s="77"/>
      <c r="VVK156" s="77"/>
      <c r="VVL156" s="77"/>
      <c r="VVM156" s="77"/>
      <c r="VVN156" s="77"/>
      <c r="VVO156" s="77"/>
      <c r="VVP156" s="77"/>
      <c r="VVQ156" s="77"/>
      <c r="VVR156" s="77"/>
      <c r="VVS156" s="77"/>
      <c r="VVT156" s="77"/>
      <c r="VVU156" s="77"/>
      <c r="VVV156" s="77"/>
      <c r="VVW156" s="77"/>
      <c r="VVX156" s="77"/>
      <c r="VVY156" s="77"/>
      <c r="VVZ156" s="77"/>
      <c r="VWA156" s="77"/>
      <c r="VWB156" s="77"/>
      <c r="VWC156" s="77"/>
      <c r="VWD156" s="77"/>
      <c r="VWE156" s="77"/>
      <c r="VWF156" s="77"/>
      <c r="VWG156" s="77"/>
      <c r="VWH156" s="77"/>
      <c r="VWI156" s="77"/>
      <c r="VWJ156" s="77"/>
      <c r="VWK156" s="77"/>
      <c r="VWL156" s="77"/>
      <c r="VWM156" s="77"/>
      <c r="VWN156" s="77"/>
      <c r="VWO156" s="77"/>
      <c r="VWP156" s="77"/>
      <c r="VWQ156" s="77"/>
      <c r="VWR156" s="77"/>
      <c r="VWS156" s="77"/>
      <c r="VWT156" s="77"/>
      <c r="VWU156" s="77"/>
      <c r="VWV156" s="77"/>
      <c r="VWW156" s="77"/>
      <c r="VWX156" s="77"/>
      <c r="VWY156" s="77"/>
      <c r="VWZ156" s="77"/>
      <c r="VXA156" s="77"/>
      <c r="VXB156" s="77"/>
      <c r="VXC156" s="77"/>
      <c r="VXD156" s="77"/>
      <c r="VXE156" s="77"/>
      <c r="VXF156" s="77"/>
      <c r="VXG156" s="77"/>
      <c r="VXH156" s="77"/>
      <c r="VXI156" s="77"/>
      <c r="VXJ156" s="77"/>
      <c r="VXK156" s="77"/>
      <c r="VXL156" s="77"/>
      <c r="VXM156" s="77"/>
      <c r="VXN156" s="77"/>
      <c r="VXO156" s="77"/>
      <c r="VXP156" s="77"/>
      <c r="VXQ156" s="77"/>
      <c r="VXR156" s="77"/>
      <c r="VXS156" s="77"/>
      <c r="VXT156" s="77"/>
      <c r="VXU156" s="77"/>
      <c r="VXV156" s="77"/>
      <c r="VXW156" s="77"/>
      <c r="VXX156" s="77"/>
      <c r="VXY156" s="77"/>
      <c r="VXZ156" s="77"/>
      <c r="VYA156" s="77"/>
      <c r="VYB156" s="77"/>
      <c r="VYC156" s="77"/>
      <c r="VYD156" s="77"/>
      <c r="VYE156" s="77"/>
      <c r="VYF156" s="77"/>
      <c r="VYG156" s="77"/>
      <c r="VYH156" s="77"/>
      <c r="VYI156" s="77"/>
      <c r="VYJ156" s="77"/>
      <c r="VYK156" s="77"/>
      <c r="VYL156" s="77"/>
      <c r="VYM156" s="77"/>
      <c r="VYN156" s="77"/>
      <c r="VYO156" s="77"/>
      <c r="VYP156" s="77"/>
      <c r="VYQ156" s="77"/>
      <c r="VYR156" s="77"/>
      <c r="VYS156" s="77"/>
      <c r="VYT156" s="77"/>
      <c r="VYU156" s="77"/>
      <c r="VYV156" s="77"/>
      <c r="VYW156" s="77"/>
      <c r="VYX156" s="77"/>
      <c r="VYY156" s="77"/>
      <c r="VYZ156" s="77"/>
      <c r="VZA156" s="77"/>
      <c r="VZB156" s="77"/>
      <c r="VZC156" s="77"/>
      <c r="VZD156" s="77"/>
      <c r="VZE156" s="77"/>
      <c r="VZF156" s="77"/>
      <c r="VZG156" s="77"/>
      <c r="VZH156" s="77"/>
      <c r="VZI156" s="77"/>
      <c r="VZJ156" s="77"/>
      <c r="VZK156" s="77"/>
      <c r="VZL156" s="77"/>
      <c r="VZM156" s="77"/>
      <c r="VZN156" s="77"/>
      <c r="VZO156" s="77"/>
      <c r="VZP156" s="77"/>
      <c r="VZQ156" s="77"/>
      <c r="VZR156" s="77"/>
      <c r="VZS156" s="77"/>
      <c r="VZT156" s="77"/>
      <c r="VZU156" s="77"/>
      <c r="VZV156" s="77"/>
      <c r="VZW156" s="77"/>
      <c r="VZX156" s="77"/>
      <c r="VZY156" s="77"/>
      <c r="VZZ156" s="77"/>
      <c r="WAA156" s="77"/>
      <c r="WAB156" s="77"/>
      <c r="WAC156" s="77"/>
      <c r="WAD156" s="77"/>
      <c r="WAE156" s="77"/>
      <c r="WAF156" s="77"/>
      <c r="WAG156" s="77"/>
      <c r="WAH156" s="77"/>
      <c r="WAI156" s="77"/>
      <c r="WAJ156" s="77"/>
      <c r="WAK156" s="77"/>
      <c r="WAL156" s="77"/>
      <c r="WAM156" s="77"/>
      <c r="WAN156" s="77"/>
      <c r="WAO156" s="77"/>
      <c r="WAP156" s="77"/>
      <c r="WAQ156" s="77"/>
      <c r="WAR156" s="77"/>
      <c r="WAS156" s="77"/>
      <c r="WAT156" s="77"/>
      <c r="WAU156" s="77"/>
      <c r="WAV156" s="77"/>
      <c r="WAW156" s="77"/>
      <c r="WAX156" s="77"/>
      <c r="WAY156" s="77"/>
      <c r="WAZ156" s="77"/>
      <c r="WBA156" s="77"/>
      <c r="WBB156" s="77"/>
      <c r="WBC156" s="77"/>
      <c r="WBD156" s="77"/>
      <c r="WBE156" s="77"/>
      <c r="WBF156" s="77"/>
      <c r="WBG156" s="77"/>
      <c r="WBH156" s="77"/>
      <c r="WBI156" s="77"/>
      <c r="WBJ156" s="77"/>
      <c r="WBK156" s="77"/>
      <c r="WBL156" s="77"/>
      <c r="WBM156" s="77"/>
      <c r="WBN156" s="77"/>
      <c r="WBO156" s="77"/>
      <c r="WBP156" s="77"/>
      <c r="WBQ156" s="77"/>
      <c r="WBR156" s="77"/>
      <c r="WBS156" s="77"/>
      <c r="WBT156" s="77"/>
      <c r="WBU156" s="77"/>
      <c r="WBV156" s="77"/>
      <c r="WBW156" s="77"/>
      <c r="WBX156" s="77"/>
      <c r="WBY156" s="77"/>
      <c r="WBZ156" s="77"/>
      <c r="WCA156" s="77"/>
      <c r="WCB156" s="77"/>
      <c r="WCC156" s="77"/>
      <c r="WCD156" s="77"/>
      <c r="WCE156" s="77"/>
      <c r="WCF156" s="77"/>
      <c r="WCG156" s="77"/>
      <c r="WCH156" s="77"/>
      <c r="WCI156" s="77"/>
      <c r="WCJ156" s="77"/>
      <c r="WCK156" s="77"/>
      <c r="WCL156" s="77"/>
      <c r="WCM156" s="77"/>
      <c r="WCN156" s="77"/>
      <c r="WCO156" s="77"/>
      <c r="WCP156" s="77"/>
      <c r="WCQ156" s="77"/>
      <c r="WCR156" s="77"/>
      <c r="WCS156" s="77"/>
      <c r="WCT156" s="77"/>
      <c r="WCU156" s="77"/>
      <c r="WCV156" s="77"/>
      <c r="WCW156" s="77"/>
      <c r="WCX156" s="77"/>
      <c r="WCY156" s="77"/>
      <c r="WCZ156" s="77"/>
      <c r="WDA156" s="77"/>
      <c r="WDB156" s="77"/>
      <c r="WDC156" s="77"/>
      <c r="WDD156" s="77"/>
      <c r="WDE156" s="77"/>
      <c r="WDF156" s="77"/>
      <c r="WDG156" s="77"/>
      <c r="WDH156" s="77"/>
      <c r="WDI156" s="77"/>
      <c r="WDJ156" s="77"/>
      <c r="WDK156" s="77"/>
      <c r="WDL156" s="77"/>
      <c r="WDM156" s="77"/>
      <c r="WDN156" s="77"/>
      <c r="WDO156" s="77"/>
      <c r="WDP156" s="77"/>
      <c r="WDQ156" s="77"/>
      <c r="WDR156" s="77"/>
      <c r="WDS156" s="77"/>
      <c r="WDT156" s="77"/>
      <c r="WDU156" s="77"/>
      <c r="WDV156" s="77"/>
      <c r="WDW156" s="77"/>
      <c r="WDX156" s="77"/>
      <c r="WDY156" s="77"/>
      <c r="WDZ156" s="77"/>
      <c r="WEA156" s="77"/>
      <c r="WEB156" s="77"/>
      <c r="WEC156" s="77"/>
      <c r="WED156" s="77"/>
      <c r="WEE156" s="77"/>
      <c r="WEF156" s="77"/>
      <c r="WEG156" s="77"/>
      <c r="WEH156" s="77"/>
      <c r="WEI156" s="77"/>
      <c r="WEJ156" s="77"/>
      <c r="WEK156" s="77"/>
      <c r="WEL156" s="77"/>
      <c r="WEM156" s="77"/>
      <c r="WEN156" s="77"/>
      <c r="WEO156" s="77"/>
      <c r="WEP156" s="77"/>
      <c r="WEQ156" s="77"/>
      <c r="WER156" s="77"/>
      <c r="WES156" s="77"/>
      <c r="WET156" s="77"/>
      <c r="WEU156" s="77"/>
      <c r="WEV156" s="77"/>
      <c r="WEW156" s="77"/>
      <c r="WEX156" s="77"/>
      <c r="WEY156" s="77"/>
      <c r="WEZ156" s="77"/>
      <c r="WFA156" s="77"/>
      <c r="WFB156" s="77"/>
      <c r="WFC156" s="77"/>
      <c r="WFD156" s="77"/>
      <c r="WFE156" s="77"/>
      <c r="WFF156" s="77"/>
      <c r="WFG156" s="77"/>
      <c r="WFH156" s="77"/>
      <c r="WFI156" s="77"/>
      <c r="WFJ156" s="77"/>
      <c r="WFK156" s="77"/>
      <c r="WFL156" s="77"/>
      <c r="WFM156" s="77"/>
      <c r="WFN156" s="77"/>
      <c r="WFO156" s="77"/>
      <c r="WFP156" s="77"/>
      <c r="WFQ156" s="77"/>
      <c r="WFR156" s="77"/>
      <c r="WFS156" s="77"/>
      <c r="WFT156" s="77"/>
      <c r="WFU156" s="77"/>
      <c r="WFV156" s="77"/>
      <c r="WFW156" s="77"/>
      <c r="WFX156" s="77"/>
      <c r="WFY156" s="77"/>
      <c r="WFZ156" s="77"/>
      <c r="WGA156" s="77"/>
      <c r="WGB156" s="77"/>
      <c r="WGC156" s="77"/>
      <c r="WGD156" s="77"/>
      <c r="WGE156" s="77"/>
      <c r="WGF156" s="77"/>
      <c r="WGG156" s="77"/>
      <c r="WGH156" s="77"/>
      <c r="WGI156" s="77"/>
      <c r="WGJ156" s="77"/>
      <c r="WGK156" s="77"/>
      <c r="WGL156" s="77"/>
      <c r="WGM156" s="77"/>
      <c r="WGN156" s="77"/>
      <c r="WGO156" s="77"/>
      <c r="WGP156" s="77"/>
      <c r="WGQ156" s="77"/>
      <c r="WGR156" s="77"/>
      <c r="WGS156" s="77"/>
      <c r="WGT156" s="77"/>
      <c r="WGU156" s="77"/>
      <c r="WGV156" s="77"/>
      <c r="WGW156" s="77"/>
      <c r="WGX156" s="77"/>
      <c r="WGY156" s="77"/>
      <c r="WGZ156" s="77"/>
      <c r="WHA156" s="77"/>
      <c r="WHB156" s="77"/>
      <c r="WHC156" s="77"/>
      <c r="WHD156" s="77"/>
      <c r="WHE156" s="77"/>
      <c r="WHF156" s="77"/>
      <c r="WHG156" s="77"/>
      <c r="WHH156" s="77"/>
      <c r="WHI156" s="77"/>
      <c r="WHJ156" s="77"/>
      <c r="WHK156" s="77"/>
      <c r="WHL156" s="77"/>
      <c r="WHM156" s="77"/>
      <c r="WHN156" s="77"/>
      <c r="WHO156" s="77"/>
      <c r="WHP156" s="77"/>
      <c r="WHQ156" s="77"/>
      <c r="WHR156" s="77"/>
      <c r="WHS156" s="77"/>
      <c r="WHT156" s="77"/>
      <c r="WHU156" s="77"/>
      <c r="WHV156" s="77"/>
      <c r="WHW156" s="77"/>
      <c r="WHX156" s="77"/>
      <c r="WHY156" s="77"/>
      <c r="WHZ156" s="77"/>
      <c r="WIA156" s="77"/>
      <c r="WIB156" s="77"/>
      <c r="WIC156" s="77"/>
      <c r="WID156" s="77"/>
      <c r="WIE156" s="77"/>
      <c r="WIF156" s="77"/>
      <c r="WIG156" s="77"/>
      <c r="WIH156" s="77"/>
      <c r="WII156" s="77"/>
      <c r="WIJ156" s="77"/>
      <c r="WIK156" s="77"/>
      <c r="WIL156" s="77"/>
      <c r="WIM156" s="77"/>
      <c r="WIN156" s="77"/>
      <c r="WIO156" s="77"/>
      <c r="WIP156" s="77"/>
      <c r="WIQ156" s="77"/>
      <c r="WIR156" s="77"/>
      <c r="WIS156" s="77"/>
      <c r="WIT156" s="77"/>
      <c r="WIU156" s="77"/>
      <c r="WIV156" s="77"/>
      <c r="WIW156" s="77"/>
      <c r="WIX156" s="77"/>
      <c r="WIY156" s="77"/>
      <c r="WIZ156" s="77"/>
      <c r="WJA156" s="77"/>
      <c r="WJB156" s="77"/>
      <c r="WJC156" s="77"/>
      <c r="WJD156" s="77"/>
      <c r="WJE156" s="77"/>
      <c r="WJF156" s="77"/>
      <c r="WJG156" s="77"/>
      <c r="WJH156" s="77"/>
      <c r="WJI156" s="77"/>
      <c r="WJJ156" s="77"/>
      <c r="WJK156" s="77"/>
      <c r="WJL156" s="77"/>
      <c r="WJM156" s="77"/>
      <c r="WJN156" s="77"/>
      <c r="WJO156" s="77"/>
      <c r="WJP156" s="77"/>
      <c r="WJQ156" s="77"/>
      <c r="WJR156" s="77"/>
      <c r="WJS156" s="77"/>
      <c r="WJT156" s="77"/>
      <c r="WJU156" s="77"/>
      <c r="WJV156" s="77"/>
      <c r="WJW156" s="77"/>
      <c r="WJX156" s="77"/>
      <c r="WJY156" s="77"/>
      <c r="WJZ156" s="77"/>
      <c r="WKA156" s="77"/>
      <c r="WKB156" s="77"/>
      <c r="WKC156" s="77"/>
      <c r="WKD156" s="77"/>
      <c r="WKE156" s="77"/>
      <c r="WKF156" s="77"/>
      <c r="WKG156" s="77"/>
      <c r="WKH156" s="77"/>
      <c r="WKI156" s="77"/>
      <c r="WKJ156" s="77"/>
      <c r="WKK156" s="77"/>
      <c r="WKL156" s="77"/>
      <c r="WKM156" s="77"/>
      <c r="WKN156" s="77"/>
      <c r="WKO156" s="77"/>
      <c r="WKP156" s="77"/>
      <c r="WKQ156" s="77"/>
      <c r="WKR156" s="77"/>
      <c r="WKS156" s="77"/>
      <c r="WKT156" s="77"/>
      <c r="WKU156" s="77"/>
      <c r="WKV156" s="77"/>
      <c r="WKW156" s="77"/>
      <c r="WKX156" s="77"/>
      <c r="WKY156" s="77"/>
      <c r="WKZ156" s="77"/>
      <c r="WLA156" s="77"/>
      <c r="WLB156" s="77"/>
      <c r="WLC156" s="77"/>
      <c r="WLD156" s="77"/>
      <c r="WLE156" s="77"/>
      <c r="WLF156" s="77"/>
      <c r="WLG156" s="77"/>
      <c r="WLH156" s="77"/>
      <c r="WLI156" s="77"/>
      <c r="WLJ156" s="77"/>
      <c r="WLK156" s="77"/>
      <c r="WLL156" s="77"/>
      <c r="WLM156" s="77"/>
      <c r="WLN156" s="77"/>
      <c r="WLO156" s="77"/>
      <c r="WLP156" s="77"/>
      <c r="WLQ156" s="77"/>
      <c r="WLR156" s="77"/>
      <c r="WLS156" s="77"/>
      <c r="WLT156" s="77"/>
      <c r="WLU156" s="77"/>
      <c r="WLV156" s="77"/>
      <c r="WLW156" s="77"/>
      <c r="WLX156" s="77"/>
      <c r="WLY156" s="77"/>
      <c r="WLZ156" s="77"/>
      <c r="WMA156" s="77"/>
      <c r="WMB156" s="77"/>
      <c r="WMC156" s="77"/>
      <c r="WMD156" s="77"/>
      <c r="WME156" s="77"/>
      <c r="WMF156" s="77"/>
      <c r="WMG156" s="77"/>
      <c r="WMH156" s="77"/>
      <c r="WMI156" s="77"/>
      <c r="WMJ156" s="77"/>
      <c r="WMK156" s="77"/>
      <c r="WML156" s="77"/>
      <c r="WMM156" s="77"/>
      <c r="WMN156" s="77"/>
      <c r="WMO156" s="77"/>
      <c r="WMP156" s="77"/>
      <c r="WMQ156" s="77"/>
      <c r="WMR156" s="77"/>
      <c r="WMS156" s="77"/>
      <c r="WMT156" s="77"/>
      <c r="WMU156" s="77"/>
      <c r="WMV156" s="77"/>
      <c r="WMW156" s="77"/>
      <c r="WMX156" s="77"/>
      <c r="WMY156" s="77"/>
      <c r="WMZ156" s="77"/>
      <c r="WNA156" s="77"/>
      <c r="WNB156" s="77"/>
      <c r="WNC156" s="77"/>
      <c r="WND156" s="77"/>
      <c r="WNE156" s="77"/>
      <c r="WNF156" s="77"/>
      <c r="WNG156" s="77"/>
      <c r="WNH156" s="77"/>
      <c r="WNI156" s="77"/>
      <c r="WNJ156" s="77"/>
      <c r="WNK156" s="77"/>
      <c r="WNL156" s="77"/>
      <c r="WNM156" s="77"/>
      <c r="WNN156" s="77"/>
      <c r="WNO156" s="77"/>
      <c r="WNP156" s="77"/>
      <c r="WNQ156" s="77"/>
      <c r="WNR156" s="77"/>
      <c r="WNS156" s="77"/>
      <c r="WNT156" s="77"/>
      <c r="WNU156" s="77"/>
      <c r="WNV156" s="77"/>
      <c r="WNW156" s="77"/>
      <c r="WNX156" s="77"/>
      <c r="WNY156" s="77"/>
      <c r="WNZ156" s="77"/>
      <c r="WOA156" s="77"/>
      <c r="WOB156" s="77"/>
      <c r="WOC156" s="77"/>
      <c r="WOD156" s="77"/>
      <c r="WOE156" s="77"/>
      <c r="WOF156" s="77"/>
      <c r="WOG156" s="77"/>
      <c r="WOH156" s="77"/>
      <c r="WOI156" s="77"/>
      <c r="WOJ156" s="77"/>
      <c r="WOK156" s="77"/>
      <c r="WOL156" s="77"/>
      <c r="WOM156" s="77"/>
      <c r="WON156" s="77"/>
      <c r="WOO156" s="77"/>
      <c r="WOP156" s="77"/>
      <c r="WOQ156" s="77"/>
      <c r="WOR156" s="77"/>
      <c r="WOS156" s="77"/>
      <c r="WOT156" s="77"/>
      <c r="WOU156" s="77"/>
      <c r="WOV156" s="77"/>
      <c r="WOW156" s="77"/>
      <c r="WOX156" s="77"/>
      <c r="WOY156" s="77"/>
      <c r="WOZ156" s="77"/>
      <c r="WPA156" s="77"/>
      <c r="WPB156" s="77"/>
      <c r="WPC156" s="77"/>
      <c r="WPD156" s="77"/>
      <c r="WPE156" s="77"/>
      <c r="WPF156" s="77"/>
      <c r="WPG156" s="77"/>
      <c r="WPH156" s="77"/>
      <c r="WPI156" s="77"/>
      <c r="WPJ156" s="77"/>
      <c r="WPK156" s="77"/>
      <c r="WPL156" s="77"/>
      <c r="WPM156" s="77"/>
      <c r="WPN156" s="77"/>
      <c r="WPO156" s="77"/>
      <c r="WPP156" s="77"/>
      <c r="WPQ156" s="77"/>
      <c r="WPR156" s="77"/>
      <c r="WPS156" s="77"/>
      <c r="WPT156" s="77"/>
      <c r="WPU156" s="77"/>
      <c r="WPV156" s="77"/>
      <c r="WPW156" s="77"/>
      <c r="WPX156" s="77"/>
      <c r="WPY156" s="77"/>
      <c r="WPZ156" s="77"/>
      <c r="WQA156" s="77"/>
      <c r="WQB156" s="77"/>
      <c r="WQC156" s="77"/>
      <c r="WQD156" s="77"/>
      <c r="WQE156" s="77"/>
      <c r="WQF156" s="77"/>
      <c r="WQG156" s="77"/>
      <c r="WQH156" s="77"/>
      <c r="WQI156" s="77"/>
      <c r="WQJ156" s="77"/>
      <c r="WQK156" s="77"/>
      <c r="WQL156" s="77"/>
      <c r="WQM156" s="77"/>
      <c r="WQN156" s="77"/>
      <c r="WQO156" s="77"/>
      <c r="WQP156" s="77"/>
      <c r="WQQ156" s="77"/>
      <c r="WQR156" s="77"/>
      <c r="WQS156" s="77"/>
      <c r="WQT156" s="77"/>
      <c r="WQU156" s="77"/>
      <c r="WQV156" s="77"/>
      <c r="WQW156" s="77"/>
      <c r="WQX156" s="77"/>
      <c r="WQY156" s="77"/>
      <c r="WQZ156" s="77"/>
      <c r="WRA156" s="77"/>
      <c r="WRB156" s="77"/>
      <c r="WRC156" s="77"/>
      <c r="WRD156" s="77"/>
      <c r="WRE156" s="77"/>
      <c r="WRF156" s="77"/>
      <c r="WRG156" s="77"/>
      <c r="WRH156" s="77"/>
      <c r="WRI156" s="77"/>
      <c r="WRJ156" s="77"/>
      <c r="WRK156" s="77"/>
      <c r="WRL156" s="77"/>
      <c r="WRM156" s="77"/>
      <c r="WRN156" s="77"/>
      <c r="WRO156" s="77"/>
      <c r="WRP156" s="77"/>
      <c r="WRQ156" s="77"/>
      <c r="WRR156" s="77"/>
      <c r="WRS156" s="77"/>
      <c r="WRT156" s="77"/>
      <c r="WRU156" s="77"/>
      <c r="WRV156" s="77"/>
      <c r="WRW156" s="77"/>
      <c r="WRX156" s="77"/>
      <c r="WRY156" s="77"/>
      <c r="WRZ156" s="77"/>
      <c r="WSA156" s="77"/>
      <c r="WSB156" s="77"/>
      <c r="WSC156" s="77"/>
      <c r="WSD156" s="77"/>
      <c r="WSE156" s="77"/>
      <c r="WSF156" s="77"/>
      <c r="WSG156" s="77"/>
      <c r="WSH156" s="77"/>
      <c r="WSI156" s="77"/>
      <c r="WSJ156" s="77"/>
      <c r="WSK156" s="77"/>
      <c r="WSL156" s="77"/>
      <c r="WSM156" s="77"/>
      <c r="WSN156" s="77"/>
      <c r="WSO156" s="77"/>
      <c r="WSP156" s="77"/>
      <c r="WSQ156" s="77"/>
      <c r="WSR156" s="77"/>
      <c r="WSS156" s="77"/>
      <c r="WST156" s="77"/>
      <c r="WSU156" s="77"/>
      <c r="WSV156" s="77"/>
      <c r="WSW156" s="77"/>
      <c r="WSX156" s="77"/>
      <c r="WSY156" s="77"/>
      <c r="WSZ156" s="77"/>
      <c r="WTA156" s="77"/>
      <c r="WTB156" s="77"/>
      <c r="WTC156" s="77"/>
      <c r="WTD156" s="77"/>
      <c r="WTE156" s="77"/>
      <c r="WTF156" s="77"/>
      <c r="WTG156" s="77"/>
      <c r="WTH156" s="77"/>
      <c r="WTI156" s="77"/>
      <c r="WTJ156" s="77"/>
      <c r="WTK156" s="77"/>
      <c r="WTL156" s="77"/>
      <c r="WTM156" s="77"/>
      <c r="WTN156" s="77"/>
      <c r="WTO156" s="77"/>
      <c r="WTP156" s="77"/>
      <c r="WTQ156" s="77"/>
      <c r="WTR156" s="77"/>
      <c r="WTS156" s="77"/>
      <c r="WTT156" s="77"/>
      <c r="WTU156" s="77"/>
      <c r="WTV156" s="77"/>
      <c r="WTW156" s="77"/>
      <c r="WTX156" s="77"/>
      <c r="WTY156" s="77"/>
      <c r="WTZ156" s="77"/>
      <c r="WUA156" s="77"/>
      <c r="WUB156" s="77"/>
      <c r="WUC156" s="77"/>
      <c r="WUD156" s="77"/>
      <c r="WUE156" s="77"/>
      <c r="WUF156" s="77"/>
      <c r="WUG156" s="77"/>
      <c r="WUH156" s="77"/>
      <c r="WUI156" s="77"/>
      <c r="WUJ156" s="77"/>
      <c r="WUK156" s="77"/>
      <c r="WUL156" s="77"/>
      <c r="WUM156" s="77"/>
      <c r="WUN156" s="77"/>
      <c r="WUO156" s="77"/>
      <c r="WUP156" s="77"/>
      <c r="WUQ156" s="77"/>
      <c r="WUR156" s="77"/>
      <c r="WUS156" s="77"/>
      <c r="WUT156" s="77"/>
      <c r="WUU156" s="77"/>
      <c r="WUV156" s="77"/>
      <c r="WUW156" s="77"/>
      <c r="WUX156" s="77"/>
      <c r="WUY156" s="77"/>
      <c r="WUZ156" s="77"/>
      <c r="WVA156" s="77"/>
      <c r="WVB156" s="77"/>
      <c r="WVC156" s="77"/>
      <c r="WVD156" s="77"/>
      <c r="WVE156" s="77"/>
      <c r="WVF156" s="77"/>
      <c r="WVG156" s="77"/>
      <c r="WVH156" s="77"/>
      <c r="WVI156" s="77"/>
      <c r="WVJ156" s="77"/>
      <c r="WVK156" s="77"/>
      <c r="WVL156" s="77"/>
      <c r="WVM156" s="77"/>
      <c r="WVN156" s="77"/>
      <c r="WVO156" s="77"/>
      <c r="WVP156" s="77"/>
      <c r="WVQ156" s="77"/>
      <c r="WVR156" s="77"/>
      <c r="WVS156" s="77"/>
      <c r="WVT156" s="77"/>
      <c r="WVU156" s="77"/>
      <c r="WVV156" s="77"/>
      <c r="WVW156" s="77"/>
      <c r="WVX156" s="77"/>
      <c r="WVY156" s="77"/>
      <c r="WVZ156" s="77"/>
      <c r="WWA156" s="77"/>
      <c r="WWB156" s="77"/>
    </row>
    <row r="157" spans="1:16148" s="71" customFormat="1" ht="16" customHeight="1">
      <c r="A157" s="77"/>
      <c r="B157" s="77"/>
      <c r="C157" s="78"/>
      <c r="D157" s="78"/>
      <c r="E157" s="78"/>
      <c r="F157" s="78"/>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c r="IZ157" s="77"/>
      <c r="JA157" s="77"/>
      <c r="JB157" s="77"/>
      <c r="JC157" s="77"/>
      <c r="JD157" s="77"/>
      <c r="JE157" s="77"/>
      <c r="JF157" s="77"/>
      <c r="JG157" s="77"/>
      <c r="JH157" s="77"/>
      <c r="JI157" s="77"/>
      <c r="JJ157" s="77"/>
      <c r="JK157" s="77"/>
      <c r="JL157" s="77"/>
      <c r="JM157" s="77"/>
      <c r="JN157" s="77"/>
      <c r="JO157" s="77"/>
      <c r="JP157" s="77"/>
      <c r="JQ157" s="77"/>
      <c r="JR157" s="77"/>
      <c r="JS157" s="77"/>
      <c r="JT157" s="77"/>
      <c r="JU157" s="77"/>
      <c r="JV157" s="77"/>
      <c r="JW157" s="77"/>
      <c r="JX157" s="77"/>
      <c r="JY157" s="77"/>
      <c r="JZ157" s="77"/>
      <c r="KA157" s="77"/>
      <c r="KB157" s="77"/>
      <c r="KC157" s="77"/>
      <c r="KD157" s="77"/>
      <c r="KE157" s="77"/>
      <c r="KF157" s="77"/>
      <c r="KG157" s="77"/>
      <c r="KH157" s="77"/>
      <c r="KI157" s="77"/>
      <c r="KJ157" s="77"/>
      <c r="KK157" s="77"/>
      <c r="KL157" s="77"/>
      <c r="KM157" s="77"/>
      <c r="KN157" s="77"/>
      <c r="KO157" s="77"/>
      <c r="KP157" s="77"/>
      <c r="KQ157" s="77"/>
      <c r="KR157" s="77"/>
      <c r="KS157" s="77"/>
      <c r="KT157" s="77"/>
      <c r="KU157" s="77"/>
      <c r="KV157" s="77"/>
      <c r="KW157" s="77"/>
      <c r="KX157" s="77"/>
      <c r="KY157" s="77"/>
      <c r="KZ157" s="77"/>
      <c r="LA157" s="77"/>
      <c r="LB157" s="77"/>
      <c r="LC157" s="77"/>
      <c r="LD157" s="77"/>
      <c r="LE157" s="77"/>
      <c r="LF157" s="77"/>
      <c r="LG157" s="77"/>
      <c r="LH157" s="77"/>
      <c r="LI157" s="77"/>
      <c r="LJ157" s="77"/>
      <c r="LK157" s="77"/>
      <c r="LL157" s="77"/>
      <c r="LM157" s="77"/>
      <c r="LN157" s="77"/>
      <c r="LO157" s="77"/>
      <c r="LP157" s="77"/>
      <c r="LQ157" s="77"/>
      <c r="LR157" s="77"/>
      <c r="LS157" s="77"/>
      <c r="LT157" s="77"/>
      <c r="LU157" s="77"/>
      <c r="LV157" s="77"/>
      <c r="LW157" s="77"/>
      <c r="LX157" s="77"/>
      <c r="LY157" s="77"/>
      <c r="LZ157" s="77"/>
      <c r="MA157" s="77"/>
      <c r="MB157" s="77"/>
      <c r="MC157" s="77"/>
      <c r="MD157" s="77"/>
      <c r="ME157" s="77"/>
      <c r="MF157" s="77"/>
      <c r="MG157" s="77"/>
      <c r="MH157" s="77"/>
      <c r="MI157" s="77"/>
      <c r="MJ157" s="77"/>
      <c r="MK157" s="77"/>
      <c r="ML157" s="77"/>
      <c r="MM157" s="77"/>
      <c r="MN157" s="77"/>
      <c r="MO157" s="77"/>
      <c r="MP157" s="77"/>
      <c r="MQ157" s="77"/>
      <c r="MR157" s="77"/>
      <c r="MS157" s="77"/>
      <c r="MT157" s="77"/>
      <c r="MU157" s="77"/>
      <c r="MV157" s="77"/>
      <c r="MW157" s="77"/>
      <c r="MX157" s="77"/>
      <c r="MY157" s="77"/>
      <c r="MZ157" s="77"/>
      <c r="NA157" s="77"/>
      <c r="NB157" s="77"/>
      <c r="NC157" s="77"/>
      <c r="ND157" s="77"/>
      <c r="NE157" s="77"/>
      <c r="NF157" s="77"/>
      <c r="NG157" s="77"/>
      <c r="NH157" s="77"/>
      <c r="NI157" s="77"/>
      <c r="NJ157" s="77"/>
      <c r="NK157" s="77"/>
      <c r="NL157" s="77"/>
      <c r="NM157" s="77"/>
      <c r="NN157" s="77"/>
      <c r="NO157" s="77"/>
      <c r="NP157" s="77"/>
      <c r="NQ157" s="77"/>
      <c r="NR157" s="77"/>
      <c r="NS157" s="77"/>
      <c r="NT157" s="77"/>
      <c r="NU157" s="77"/>
      <c r="NV157" s="77"/>
      <c r="NW157" s="77"/>
      <c r="NX157" s="77"/>
      <c r="NY157" s="77"/>
      <c r="NZ157" s="77"/>
      <c r="OA157" s="77"/>
      <c r="OB157" s="77"/>
      <c r="OC157" s="77"/>
      <c r="OD157" s="77"/>
      <c r="OE157" s="77"/>
      <c r="OF157" s="77"/>
      <c r="OG157" s="77"/>
      <c r="OH157" s="77"/>
      <c r="OI157" s="77"/>
      <c r="OJ157" s="77"/>
      <c r="OK157" s="77"/>
      <c r="OL157" s="77"/>
      <c r="OM157" s="77"/>
      <c r="ON157" s="77"/>
      <c r="OO157" s="77"/>
      <c r="OP157" s="77"/>
      <c r="OQ157" s="77"/>
      <c r="OR157" s="77"/>
      <c r="OS157" s="77"/>
      <c r="OT157" s="77"/>
      <c r="OU157" s="77"/>
      <c r="OV157" s="77"/>
      <c r="OW157" s="77"/>
      <c r="OX157" s="77"/>
      <c r="OY157" s="77"/>
      <c r="OZ157" s="77"/>
      <c r="PA157" s="77"/>
      <c r="PB157" s="77"/>
      <c r="PC157" s="77"/>
      <c r="PD157" s="77"/>
      <c r="PE157" s="77"/>
      <c r="PF157" s="77"/>
      <c r="PG157" s="77"/>
      <c r="PH157" s="77"/>
      <c r="PI157" s="77"/>
      <c r="PJ157" s="77"/>
      <c r="PK157" s="77"/>
      <c r="PL157" s="77"/>
      <c r="PM157" s="77"/>
      <c r="PN157" s="77"/>
      <c r="PO157" s="77"/>
      <c r="PP157" s="77"/>
      <c r="PQ157" s="77"/>
      <c r="PR157" s="77"/>
      <c r="PS157" s="77"/>
      <c r="PT157" s="77"/>
      <c r="PU157" s="77"/>
      <c r="PV157" s="77"/>
      <c r="PW157" s="77"/>
      <c r="PX157" s="77"/>
      <c r="PY157" s="77"/>
      <c r="PZ157" s="77"/>
      <c r="QA157" s="77"/>
      <c r="QB157" s="77"/>
      <c r="QC157" s="77"/>
      <c r="QD157" s="77"/>
      <c r="QE157" s="77"/>
      <c r="QF157" s="77"/>
      <c r="QG157" s="77"/>
      <c r="QH157" s="77"/>
      <c r="QI157" s="77"/>
      <c r="QJ157" s="77"/>
      <c r="QK157" s="77"/>
      <c r="QL157" s="77"/>
      <c r="QM157" s="77"/>
      <c r="QN157" s="77"/>
      <c r="QO157" s="77"/>
      <c r="QP157" s="77"/>
      <c r="QQ157" s="77"/>
      <c r="QR157" s="77"/>
      <c r="QS157" s="77"/>
      <c r="QT157" s="77"/>
      <c r="QU157" s="77"/>
      <c r="QV157" s="77"/>
      <c r="QW157" s="77"/>
      <c r="QX157" s="77"/>
      <c r="QY157" s="77"/>
      <c r="QZ157" s="77"/>
      <c r="RA157" s="77"/>
      <c r="RB157" s="77"/>
      <c r="RC157" s="77"/>
      <c r="RD157" s="77"/>
      <c r="RE157" s="77"/>
      <c r="RF157" s="77"/>
      <c r="RG157" s="77"/>
      <c r="RH157" s="77"/>
      <c r="RI157" s="77"/>
      <c r="RJ157" s="77"/>
      <c r="RK157" s="77"/>
      <c r="RL157" s="77"/>
      <c r="RM157" s="77"/>
      <c r="RN157" s="77"/>
      <c r="RO157" s="77"/>
      <c r="RP157" s="77"/>
      <c r="RQ157" s="77"/>
      <c r="RR157" s="77"/>
      <c r="RS157" s="77"/>
      <c r="RT157" s="77"/>
      <c r="RU157" s="77"/>
      <c r="RV157" s="77"/>
      <c r="RW157" s="77"/>
      <c r="RX157" s="77"/>
      <c r="RY157" s="77"/>
      <c r="RZ157" s="77"/>
      <c r="SA157" s="77"/>
      <c r="SB157" s="77"/>
      <c r="SC157" s="77"/>
      <c r="SD157" s="77"/>
      <c r="SE157" s="77"/>
      <c r="SF157" s="77"/>
      <c r="SG157" s="77"/>
      <c r="SH157" s="77"/>
      <c r="SI157" s="77"/>
      <c r="SJ157" s="77"/>
      <c r="SK157" s="77"/>
      <c r="SL157" s="77"/>
      <c r="SM157" s="77"/>
      <c r="SN157" s="77"/>
      <c r="SO157" s="77"/>
      <c r="SP157" s="77"/>
      <c r="SQ157" s="77"/>
      <c r="SR157" s="77"/>
      <c r="SS157" s="77"/>
      <c r="ST157" s="77"/>
      <c r="SU157" s="77"/>
      <c r="SV157" s="77"/>
      <c r="SW157" s="77"/>
      <c r="SX157" s="77"/>
      <c r="SY157" s="77"/>
      <c r="SZ157" s="77"/>
      <c r="TA157" s="77"/>
      <c r="TB157" s="77"/>
      <c r="TC157" s="77"/>
      <c r="TD157" s="77"/>
      <c r="TE157" s="77"/>
      <c r="TF157" s="77"/>
      <c r="TG157" s="77"/>
      <c r="TH157" s="77"/>
      <c r="TI157" s="77"/>
      <c r="TJ157" s="77"/>
      <c r="TK157" s="77"/>
      <c r="TL157" s="77"/>
      <c r="TM157" s="77"/>
      <c r="TN157" s="77"/>
      <c r="TO157" s="77"/>
      <c r="TP157" s="77"/>
      <c r="TQ157" s="77"/>
      <c r="TR157" s="77"/>
      <c r="TS157" s="77"/>
      <c r="TT157" s="77"/>
      <c r="TU157" s="77"/>
      <c r="TV157" s="77"/>
      <c r="TW157" s="77"/>
      <c r="TX157" s="77"/>
      <c r="TY157" s="77"/>
      <c r="TZ157" s="77"/>
      <c r="UA157" s="77"/>
      <c r="UB157" s="77"/>
      <c r="UC157" s="77"/>
      <c r="UD157" s="77"/>
      <c r="UE157" s="77"/>
      <c r="UF157" s="77"/>
      <c r="UG157" s="77"/>
      <c r="UH157" s="77"/>
      <c r="UI157" s="77"/>
      <c r="UJ157" s="77"/>
      <c r="UK157" s="77"/>
      <c r="UL157" s="77"/>
      <c r="UM157" s="77"/>
      <c r="UN157" s="77"/>
      <c r="UO157" s="77"/>
      <c r="UP157" s="77"/>
      <c r="UQ157" s="77"/>
      <c r="UR157" s="77"/>
      <c r="US157" s="77"/>
      <c r="UT157" s="77"/>
      <c r="UU157" s="77"/>
      <c r="UV157" s="77"/>
      <c r="UW157" s="77"/>
      <c r="UX157" s="77"/>
      <c r="UY157" s="77"/>
      <c r="UZ157" s="77"/>
      <c r="VA157" s="77"/>
      <c r="VB157" s="77"/>
      <c r="VC157" s="77"/>
      <c r="VD157" s="77"/>
      <c r="VE157" s="77"/>
      <c r="VF157" s="77"/>
      <c r="VG157" s="77"/>
      <c r="VH157" s="77"/>
      <c r="VI157" s="77"/>
      <c r="VJ157" s="77"/>
      <c r="VK157" s="77"/>
      <c r="VL157" s="77"/>
      <c r="VM157" s="77"/>
      <c r="VN157" s="77"/>
      <c r="VO157" s="77"/>
      <c r="VP157" s="77"/>
      <c r="VQ157" s="77"/>
      <c r="VR157" s="77"/>
      <c r="VS157" s="77"/>
      <c r="VT157" s="77"/>
      <c r="VU157" s="77"/>
      <c r="VV157" s="77"/>
      <c r="VW157" s="77"/>
      <c r="VX157" s="77"/>
      <c r="VY157" s="77"/>
      <c r="VZ157" s="77"/>
      <c r="WA157" s="77"/>
      <c r="WB157" s="77"/>
      <c r="WC157" s="77"/>
      <c r="WD157" s="77"/>
      <c r="WE157" s="77"/>
      <c r="WF157" s="77"/>
      <c r="WG157" s="77"/>
      <c r="WH157" s="77"/>
      <c r="WI157" s="77"/>
      <c r="WJ157" s="77"/>
      <c r="WK157" s="77"/>
      <c r="WL157" s="77"/>
      <c r="WM157" s="77"/>
      <c r="WN157" s="77"/>
      <c r="WO157" s="77"/>
      <c r="WP157" s="77"/>
      <c r="WQ157" s="77"/>
      <c r="WR157" s="77"/>
      <c r="WS157" s="77"/>
      <c r="WT157" s="77"/>
      <c r="WU157" s="77"/>
      <c r="WV157" s="77"/>
      <c r="WW157" s="77"/>
      <c r="WX157" s="77"/>
      <c r="WY157" s="77"/>
      <c r="WZ157" s="77"/>
      <c r="XA157" s="77"/>
      <c r="XB157" s="77"/>
      <c r="XC157" s="77"/>
      <c r="XD157" s="77"/>
      <c r="XE157" s="77"/>
      <c r="XF157" s="77"/>
      <c r="XG157" s="77"/>
      <c r="XH157" s="77"/>
      <c r="XI157" s="77"/>
      <c r="XJ157" s="77"/>
      <c r="XK157" s="77"/>
      <c r="XL157" s="77"/>
      <c r="XM157" s="77"/>
      <c r="XN157" s="77"/>
      <c r="XO157" s="77"/>
      <c r="XP157" s="77"/>
      <c r="XQ157" s="77"/>
      <c r="XR157" s="77"/>
      <c r="XS157" s="77"/>
      <c r="XT157" s="77"/>
      <c r="XU157" s="77"/>
      <c r="XV157" s="77"/>
      <c r="XW157" s="77"/>
      <c r="XX157" s="77"/>
      <c r="XY157" s="77"/>
      <c r="XZ157" s="77"/>
      <c r="YA157" s="77"/>
      <c r="YB157" s="77"/>
      <c r="YC157" s="77"/>
      <c r="YD157" s="77"/>
      <c r="YE157" s="77"/>
      <c r="YF157" s="77"/>
      <c r="YG157" s="77"/>
      <c r="YH157" s="77"/>
      <c r="YI157" s="77"/>
      <c r="YJ157" s="77"/>
      <c r="YK157" s="77"/>
      <c r="YL157" s="77"/>
      <c r="YM157" s="77"/>
      <c r="YN157" s="77"/>
      <c r="YO157" s="77"/>
      <c r="YP157" s="77"/>
      <c r="YQ157" s="77"/>
      <c r="YR157" s="77"/>
      <c r="YS157" s="77"/>
      <c r="YT157" s="77"/>
      <c r="YU157" s="77"/>
      <c r="YV157" s="77"/>
      <c r="YW157" s="77"/>
      <c r="YX157" s="77"/>
      <c r="YY157" s="77"/>
      <c r="YZ157" s="77"/>
      <c r="ZA157" s="77"/>
      <c r="ZB157" s="77"/>
      <c r="ZC157" s="77"/>
      <c r="ZD157" s="77"/>
      <c r="ZE157" s="77"/>
      <c r="ZF157" s="77"/>
      <c r="ZG157" s="77"/>
      <c r="ZH157" s="77"/>
      <c r="ZI157" s="77"/>
      <c r="ZJ157" s="77"/>
      <c r="ZK157" s="77"/>
      <c r="ZL157" s="77"/>
      <c r="ZM157" s="77"/>
      <c r="ZN157" s="77"/>
      <c r="ZO157" s="77"/>
      <c r="ZP157" s="77"/>
      <c r="ZQ157" s="77"/>
      <c r="ZR157" s="77"/>
      <c r="ZS157" s="77"/>
      <c r="ZT157" s="77"/>
      <c r="ZU157" s="77"/>
      <c r="ZV157" s="77"/>
      <c r="ZW157" s="77"/>
      <c r="ZX157" s="77"/>
      <c r="ZY157" s="77"/>
      <c r="ZZ157" s="77"/>
      <c r="AAA157" s="77"/>
      <c r="AAB157" s="77"/>
      <c r="AAC157" s="77"/>
      <c r="AAD157" s="77"/>
      <c r="AAE157" s="77"/>
      <c r="AAF157" s="77"/>
      <c r="AAG157" s="77"/>
      <c r="AAH157" s="77"/>
      <c r="AAI157" s="77"/>
      <c r="AAJ157" s="77"/>
      <c r="AAK157" s="77"/>
      <c r="AAL157" s="77"/>
      <c r="AAM157" s="77"/>
      <c r="AAN157" s="77"/>
      <c r="AAO157" s="77"/>
      <c r="AAP157" s="77"/>
      <c r="AAQ157" s="77"/>
      <c r="AAR157" s="77"/>
      <c r="AAS157" s="77"/>
      <c r="AAT157" s="77"/>
      <c r="AAU157" s="77"/>
      <c r="AAV157" s="77"/>
      <c r="AAW157" s="77"/>
      <c r="AAX157" s="77"/>
      <c r="AAY157" s="77"/>
      <c r="AAZ157" s="77"/>
      <c r="ABA157" s="77"/>
      <c r="ABB157" s="77"/>
      <c r="ABC157" s="77"/>
      <c r="ABD157" s="77"/>
      <c r="ABE157" s="77"/>
      <c r="ABF157" s="77"/>
      <c r="ABG157" s="77"/>
      <c r="ABH157" s="77"/>
      <c r="ABI157" s="77"/>
      <c r="ABJ157" s="77"/>
      <c r="ABK157" s="77"/>
      <c r="ABL157" s="77"/>
      <c r="ABM157" s="77"/>
      <c r="ABN157" s="77"/>
      <c r="ABO157" s="77"/>
      <c r="ABP157" s="77"/>
      <c r="ABQ157" s="77"/>
      <c r="ABR157" s="77"/>
      <c r="ABS157" s="77"/>
      <c r="ABT157" s="77"/>
      <c r="ABU157" s="77"/>
      <c r="ABV157" s="77"/>
      <c r="ABW157" s="77"/>
      <c r="ABX157" s="77"/>
      <c r="ABY157" s="77"/>
      <c r="ABZ157" s="77"/>
      <c r="ACA157" s="77"/>
      <c r="ACB157" s="77"/>
      <c r="ACC157" s="77"/>
      <c r="ACD157" s="77"/>
      <c r="ACE157" s="77"/>
      <c r="ACF157" s="77"/>
      <c r="ACG157" s="77"/>
      <c r="ACH157" s="77"/>
      <c r="ACI157" s="77"/>
      <c r="ACJ157" s="77"/>
      <c r="ACK157" s="77"/>
      <c r="ACL157" s="77"/>
      <c r="ACM157" s="77"/>
      <c r="ACN157" s="77"/>
      <c r="ACO157" s="77"/>
      <c r="ACP157" s="77"/>
      <c r="ACQ157" s="77"/>
      <c r="ACR157" s="77"/>
      <c r="ACS157" s="77"/>
      <c r="ACT157" s="77"/>
      <c r="ACU157" s="77"/>
      <c r="ACV157" s="77"/>
      <c r="ACW157" s="77"/>
      <c r="ACX157" s="77"/>
      <c r="ACY157" s="77"/>
      <c r="ACZ157" s="77"/>
      <c r="ADA157" s="77"/>
      <c r="ADB157" s="77"/>
      <c r="ADC157" s="77"/>
      <c r="ADD157" s="77"/>
      <c r="ADE157" s="77"/>
      <c r="ADF157" s="77"/>
      <c r="ADG157" s="77"/>
      <c r="ADH157" s="77"/>
      <c r="ADI157" s="77"/>
      <c r="ADJ157" s="77"/>
      <c r="ADK157" s="77"/>
      <c r="ADL157" s="77"/>
      <c r="ADM157" s="77"/>
      <c r="ADN157" s="77"/>
      <c r="ADO157" s="77"/>
      <c r="ADP157" s="77"/>
      <c r="ADQ157" s="77"/>
      <c r="ADR157" s="77"/>
      <c r="ADS157" s="77"/>
      <c r="ADT157" s="77"/>
      <c r="ADU157" s="77"/>
      <c r="ADV157" s="77"/>
      <c r="ADW157" s="77"/>
      <c r="ADX157" s="77"/>
      <c r="ADY157" s="77"/>
      <c r="ADZ157" s="77"/>
      <c r="AEA157" s="77"/>
      <c r="AEB157" s="77"/>
      <c r="AEC157" s="77"/>
      <c r="AED157" s="77"/>
      <c r="AEE157" s="77"/>
      <c r="AEF157" s="77"/>
      <c r="AEG157" s="77"/>
      <c r="AEH157" s="77"/>
      <c r="AEI157" s="77"/>
      <c r="AEJ157" s="77"/>
      <c r="AEK157" s="77"/>
      <c r="AEL157" s="77"/>
      <c r="AEM157" s="77"/>
      <c r="AEN157" s="77"/>
      <c r="AEO157" s="77"/>
      <c r="AEP157" s="77"/>
      <c r="AEQ157" s="77"/>
      <c r="AER157" s="77"/>
      <c r="AES157" s="77"/>
      <c r="AET157" s="77"/>
      <c r="AEU157" s="77"/>
      <c r="AEV157" s="77"/>
      <c r="AEW157" s="77"/>
      <c r="AEX157" s="77"/>
      <c r="AEY157" s="77"/>
      <c r="AEZ157" s="77"/>
      <c r="AFA157" s="77"/>
      <c r="AFB157" s="77"/>
      <c r="AFC157" s="77"/>
      <c r="AFD157" s="77"/>
      <c r="AFE157" s="77"/>
      <c r="AFF157" s="77"/>
      <c r="AFG157" s="77"/>
      <c r="AFH157" s="77"/>
      <c r="AFI157" s="77"/>
      <c r="AFJ157" s="77"/>
      <c r="AFK157" s="77"/>
      <c r="AFL157" s="77"/>
      <c r="AFM157" s="77"/>
      <c r="AFN157" s="77"/>
      <c r="AFO157" s="77"/>
      <c r="AFP157" s="77"/>
      <c r="AFQ157" s="77"/>
      <c r="AFR157" s="77"/>
      <c r="AFS157" s="77"/>
      <c r="AFT157" s="77"/>
      <c r="AFU157" s="77"/>
      <c r="AFV157" s="77"/>
      <c r="AFW157" s="77"/>
      <c r="AFX157" s="77"/>
      <c r="AFY157" s="77"/>
      <c r="AFZ157" s="77"/>
      <c r="AGA157" s="77"/>
      <c r="AGB157" s="77"/>
      <c r="AGC157" s="77"/>
      <c r="AGD157" s="77"/>
      <c r="AGE157" s="77"/>
      <c r="AGF157" s="77"/>
      <c r="AGG157" s="77"/>
      <c r="AGH157" s="77"/>
      <c r="AGI157" s="77"/>
      <c r="AGJ157" s="77"/>
      <c r="AGK157" s="77"/>
      <c r="AGL157" s="77"/>
      <c r="AGM157" s="77"/>
      <c r="AGN157" s="77"/>
      <c r="AGO157" s="77"/>
      <c r="AGP157" s="77"/>
      <c r="AGQ157" s="77"/>
      <c r="AGR157" s="77"/>
      <c r="AGS157" s="77"/>
      <c r="AGT157" s="77"/>
      <c r="AGU157" s="77"/>
      <c r="AGV157" s="77"/>
      <c r="AGW157" s="77"/>
      <c r="AGX157" s="77"/>
      <c r="AGY157" s="77"/>
      <c r="AGZ157" s="77"/>
      <c r="AHA157" s="77"/>
      <c r="AHB157" s="77"/>
      <c r="AHC157" s="77"/>
      <c r="AHD157" s="77"/>
      <c r="AHE157" s="77"/>
      <c r="AHF157" s="77"/>
      <c r="AHG157" s="77"/>
      <c r="AHH157" s="77"/>
      <c r="AHI157" s="77"/>
      <c r="AHJ157" s="77"/>
      <c r="AHK157" s="77"/>
      <c r="AHL157" s="77"/>
      <c r="AHM157" s="77"/>
      <c r="AHN157" s="77"/>
      <c r="AHO157" s="77"/>
      <c r="AHP157" s="77"/>
      <c r="AHQ157" s="77"/>
      <c r="AHR157" s="77"/>
      <c r="AHS157" s="77"/>
      <c r="AHT157" s="77"/>
      <c r="AHU157" s="77"/>
      <c r="AHV157" s="77"/>
      <c r="AHW157" s="77"/>
      <c r="AHX157" s="77"/>
      <c r="AHY157" s="77"/>
      <c r="AHZ157" s="77"/>
      <c r="AIA157" s="77"/>
      <c r="AIB157" s="77"/>
      <c r="AIC157" s="77"/>
      <c r="AID157" s="77"/>
      <c r="AIE157" s="77"/>
      <c r="AIF157" s="77"/>
      <c r="AIG157" s="77"/>
      <c r="AIH157" s="77"/>
      <c r="AII157" s="77"/>
      <c r="AIJ157" s="77"/>
      <c r="AIK157" s="77"/>
      <c r="AIL157" s="77"/>
      <c r="AIM157" s="77"/>
      <c r="AIN157" s="77"/>
      <c r="AIO157" s="77"/>
      <c r="AIP157" s="77"/>
      <c r="AIQ157" s="77"/>
      <c r="AIR157" s="77"/>
      <c r="AIS157" s="77"/>
      <c r="AIT157" s="77"/>
      <c r="AIU157" s="77"/>
      <c r="AIV157" s="77"/>
      <c r="AIW157" s="77"/>
      <c r="AIX157" s="77"/>
      <c r="AIY157" s="77"/>
      <c r="AIZ157" s="77"/>
      <c r="AJA157" s="77"/>
      <c r="AJB157" s="77"/>
      <c r="AJC157" s="77"/>
      <c r="AJD157" s="77"/>
      <c r="AJE157" s="77"/>
      <c r="AJF157" s="77"/>
      <c r="AJG157" s="77"/>
      <c r="AJH157" s="77"/>
      <c r="AJI157" s="77"/>
      <c r="AJJ157" s="77"/>
      <c r="AJK157" s="77"/>
      <c r="AJL157" s="77"/>
      <c r="AJM157" s="77"/>
      <c r="AJN157" s="77"/>
      <c r="AJO157" s="77"/>
      <c r="AJP157" s="77"/>
      <c r="AJQ157" s="77"/>
      <c r="AJR157" s="77"/>
      <c r="AJS157" s="77"/>
      <c r="AJT157" s="77"/>
      <c r="AJU157" s="77"/>
      <c r="AJV157" s="77"/>
      <c r="AJW157" s="77"/>
      <c r="AJX157" s="77"/>
      <c r="AJY157" s="77"/>
      <c r="AJZ157" s="77"/>
      <c r="AKA157" s="77"/>
      <c r="AKB157" s="77"/>
      <c r="AKC157" s="77"/>
      <c r="AKD157" s="77"/>
      <c r="AKE157" s="77"/>
      <c r="AKF157" s="77"/>
      <c r="AKG157" s="77"/>
      <c r="AKH157" s="77"/>
      <c r="AKI157" s="77"/>
      <c r="AKJ157" s="77"/>
      <c r="AKK157" s="77"/>
      <c r="AKL157" s="77"/>
      <c r="AKM157" s="77"/>
      <c r="AKN157" s="77"/>
      <c r="AKO157" s="77"/>
      <c r="AKP157" s="77"/>
      <c r="AKQ157" s="77"/>
      <c r="AKR157" s="77"/>
      <c r="AKS157" s="77"/>
      <c r="AKT157" s="77"/>
      <c r="AKU157" s="77"/>
      <c r="AKV157" s="77"/>
      <c r="AKW157" s="77"/>
      <c r="AKX157" s="77"/>
      <c r="AKY157" s="77"/>
      <c r="AKZ157" s="77"/>
      <c r="ALA157" s="77"/>
      <c r="ALB157" s="77"/>
      <c r="ALC157" s="77"/>
      <c r="ALD157" s="77"/>
      <c r="ALE157" s="77"/>
      <c r="ALF157" s="77"/>
      <c r="ALG157" s="77"/>
      <c r="ALH157" s="77"/>
      <c r="ALI157" s="77"/>
      <c r="ALJ157" s="77"/>
      <c r="ALK157" s="77"/>
      <c r="ALL157" s="77"/>
      <c r="ALM157" s="77"/>
      <c r="ALN157" s="77"/>
      <c r="ALO157" s="77"/>
      <c r="ALP157" s="77"/>
      <c r="ALQ157" s="77"/>
      <c r="ALR157" s="77"/>
      <c r="ALS157" s="77"/>
      <c r="ALT157" s="77"/>
      <c r="ALU157" s="77"/>
      <c r="ALV157" s="77"/>
      <c r="ALW157" s="77"/>
      <c r="ALX157" s="77"/>
      <c r="ALY157" s="77"/>
      <c r="ALZ157" s="77"/>
      <c r="AMA157" s="77"/>
      <c r="AMB157" s="77"/>
      <c r="AMC157" s="77"/>
      <c r="AMD157" s="77"/>
      <c r="AME157" s="77"/>
      <c r="AMF157" s="77"/>
      <c r="AMG157" s="77"/>
      <c r="AMH157" s="77"/>
      <c r="AMI157" s="77"/>
      <c r="AMJ157" s="77"/>
      <c r="AMK157" s="77"/>
      <c r="AML157" s="77"/>
      <c r="AMM157" s="77"/>
      <c r="AMN157" s="77"/>
      <c r="AMO157" s="77"/>
      <c r="AMP157" s="77"/>
      <c r="AMQ157" s="77"/>
      <c r="AMR157" s="77"/>
      <c r="AMS157" s="77"/>
      <c r="AMT157" s="77"/>
      <c r="AMU157" s="77"/>
      <c r="AMV157" s="77"/>
      <c r="AMW157" s="77"/>
      <c r="AMX157" s="77"/>
      <c r="AMY157" s="77"/>
      <c r="AMZ157" s="77"/>
      <c r="ANA157" s="77"/>
      <c r="ANB157" s="77"/>
      <c r="ANC157" s="77"/>
      <c r="AND157" s="77"/>
      <c r="ANE157" s="77"/>
      <c r="ANF157" s="77"/>
      <c r="ANG157" s="77"/>
      <c r="ANH157" s="77"/>
      <c r="ANI157" s="77"/>
      <c r="ANJ157" s="77"/>
      <c r="ANK157" s="77"/>
      <c r="ANL157" s="77"/>
      <c r="ANM157" s="77"/>
      <c r="ANN157" s="77"/>
      <c r="ANO157" s="77"/>
      <c r="ANP157" s="77"/>
      <c r="ANQ157" s="77"/>
      <c r="ANR157" s="77"/>
      <c r="ANS157" s="77"/>
      <c r="ANT157" s="77"/>
      <c r="ANU157" s="77"/>
      <c r="ANV157" s="77"/>
      <c r="ANW157" s="77"/>
      <c r="ANX157" s="77"/>
      <c r="ANY157" s="77"/>
      <c r="ANZ157" s="77"/>
      <c r="AOA157" s="77"/>
      <c r="AOB157" s="77"/>
      <c r="AOC157" s="77"/>
      <c r="AOD157" s="77"/>
      <c r="AOE157" s="77"/>
      <c r="AOF157" s="77"/>
      <c r="AOG157" s="77"/>
      <c r="AOH157" s="77"/>
      <c r="AOI157" s="77"/>
      <c r="AOJ157" s="77"/>
      <c r="AOK157" s="77"/>
      <c r="AOL157" s="77"/>
      <c r="AOM157" s="77"/>
      <c r="AON157" s="77"/>
      <c r="AOO157" s="77"/>
      <c r="AOP157" s="77"/>
      <c r="AOQ157" s="77"/>
      <c r="AOR157" s="77"/>
      <c r="AOS157" s="77"/>
      <c r="AOT157" s="77"/>
      <c r="AOU157" s="77"/>
      <c r="AOV157" s="77"/>
      <c r="AOW157" s="77"/>
      <c r="AOX157" s="77"/>
      <c r="AOY157" s="77"/>
      <c r="AOZ157" s="77"/>
      <c r="APA157" s="77"/>
      <c r="APB157" s="77"/>
      <c r="APC157" s="77"/>
      <c r="APD157" s="77"/>
      <c r="APE157" s="77"/>
      <c r="APF157" s="77"/>
      <c r="APG157" s="77"/>
      <c r="APH157" s="77"/>
      <c r="API157" s="77"/>
      <c r="APJ157" s="77"/>
      <c r="APK157" s="77"/>
      <c r="APL157" s="77"/>
      <c r="APM157" s="77"/>
      <c r="APN157" s="77"/>
      <c r="APO157" s="77"/>
      <c r="APP157" s="77"/>
      <c r="APQ157" s="77"/>
      <c r="APR157" s="77"/>
      <c r="APS157" s="77"/>
      <c r="APT157" s="77"/>
      <c r="APU157" s="77"/>
      <c r="APV157" s="77"/>
      <c r="APW157" s="77"/>
      <c r="APX157" s="77"/>
      <c r="APY157" s="77"/>
      <c r="APZ157" s="77"/>
      <c r="AQA157" s="77"/>
      <c r="AQB157" s="77"/>
      <c r="AQC157" s="77"/>
      <c r="AQD157" s="77"/>
      <c r="AQE157" s="77"/>
      <c r="AQF157" s="77"/>
      <c r="AQG157" s="77"/>
      <c r="AQH157" s="77"/>
      <c r="AQI157" s="77"/>
      <c r="AQJ157" s="77"/>
      <c r="AQK157" s="77"/>
      <c r="AQL157" s="77"/>
      <c r="AQM157" s="77"/>
      <c r="AQN157" s="77"/>
      <c r="AQO157" s="77"/>
      <c r="AQP157" s="77"/>
      <c r="AQQ157" s="77"/>
      <c r="AQR157" s="77"/>
      <c r="AQS157" s="77"/>
      <c r="AQT157" s="77"/>
      <c r="AQU157" s="77"/>
      <c r="AQV157" s="77"/>
      <c r="AQW157" s="77"/>
      <c r="AQX157" s="77"/>
      <c r="AQY157" s="77"/>
      <c r="AQZ157" s="77"/>
      <c r="ARA157" s="77"/>
      <c r="ARB157" s="77"/>
      <c r="ARC157" s="77"/>
      <c r="ARD157" s="77"/>
      <c r="ARE157" s="77"/>
      <c r="ARF157" s="77"/>
      <c r="ARG157" s="77"/>
      <c r="ARH157" s="77"/>
      <c r="ARI157" s="77"/>
      <c r="ARJ157" s="77"/>
      <c r="ARK157" s="77"/>
      <c r="ARL157" s="77"/>
      <c r="ARM157" s="77"/>
      <c r="ARN157" s="77"/>
      <c r="ARO157" s="77"/>
      <c r="ARP157" s="77"/>
      <c r="ARQ157" s="77"/>
      <c r="ARR157" s="77"/>
      <c r="ARS157" s="77"/>
      <c r="ART157" s="77"/>
      <c r="ARU157" s="77"/>
      <c r="ARV157" s="77"/>
      <c r="ARW157" s="77"/>
      <c r="ARX157" s="77"/>
      <c r="ARY157" s="77"/>
      <c r="ARZ157" s="77"/>
      <c r="ASA157" s="77"/>
      <c r="ASB157" s="77"/>
      <c r="ASC157" s="77"/>
      <c r="ASD157" s="77"/>
      <c r="ASE157" s="77"/>
      <c r="ASF157" s="77"/>
      <c r="ASG157" s="77"/>
      <c r="ASH157" s="77"/>
      <c r="ASI157" s="77"/>
      <c r="ASJ157" s="77"/>
      <c r="ASK157" s="77"/>
      <c r="ASL157" s="77"/>
      <c r="ASM157" s="77"/>
      <c r="ASN157" s="77"/>
      <c r="ASO157" s="77"/>
      <c r="ASP157" s="77"/>
      <c r="ASQ157" s="77"/>
      <c r="ASR157" s="77"/>
      <c r="ASS157" s="77"/>
      <c r="AST157" s="77"/>
      <c r="ASU157" s="77"/>
      <c r="ASV157" s="77"/>
      <c r="ASW157" s="77"/>
      <c r="ASX157" s="77"/>
      <c r="ASY157" s="77"/>
      <c r="ASZ157" s="77"/>
      <c r="ATA157" s="77"/>
      <c r="ATB157" s="77"/>
      <c r="ATC157" s="77"/>
      <c r="ATD157" s="77"/>
      <c r="ATE157" s="77"/>
      <c r="ATF157" s="77"/>
      <c r="ATG157" s="77"/>
      <c r="ATH157" s="77"/>
      <c r="ATI157" s="77"/>
      <c r="ATJ157" s="77"/>
      <c r="ATK157" s="77"/>
      <c r="ATL157" s="77"/>
      <c r="ATM157" s="77"/>
      <c r="ATN157" s="77"/>
      <c r="ATO157" s="77"/>
      <c r="ATP157" s="77"/>
      <c r="ATQ157" s="77"/>
      <c r="ATR157" s="77"/>
      <c r="ATS157" s="77"/>
      <c r="ATT157" s="77"/>
      <c r="ATU157" s="77"/>
      <c r="ATV157" s="77"/>
      <c r="ATW157" s="77"/>
      <c r="ATX157" s="77"/>
      <c r="ATY157" s="77"/>
      <c r="ATZ157" s="77"/>
      <c r="AUA157" s="77"/>
      <c r="AUB157" s="77"/>
      <c r="AUC157" s="77"/>
      <c r="AUD157" s="77"/>
      <c r="AUE157" s="77"/>
      <c r="AUF157" s="77"/>
      <c r="AUG157" s="77"/>
      <c r="AUH157" s="77"/>
      <c r="AUI157" s="77"/>
      <c r="AUJ157" s="77"/>
      <c r="AUK157" s="77"/>
      <c r="AUL157" s="77"/>
      <c r="AUM157" s="77"/>
      <c r="AUN157" s="77"/>
      <c r="AUO157" s="77"/>
      <c r="AUP157" s="77"/>
      <c r="AUQ157" s="77"/>
      <c r="AUR157" s="77"/>
      <c r="AUS157" s="77"/>
      <c r="AUT157" s="77"/>
      <c r="AUU157" s="77"/>
      <c r="AUV157" s="77"/>
      <c r="AUW157" s="77"/>
      <c r="AUX157" s="77"/>
      <c r="AUY157" s="77"/>
      <c r="AUZ157" s="77"/>
      <c r="AVA157" s="77"/>
      <c r="AVB157" s="77"/>
      <c r="AVC157" s="77"/>
      <c r="AVD157" s="77"/>
      <c r="AVE157" s="77"/>
      <c r="AVF157" s="77"/>
      <c r="AVG157" s="77"/>
      <c r="AVH157" s="77"/>
      <c r="AVI157" s="77"/>
      <c r="AVJ157" s="77"/>
      <c r="AVK157" s="77"/>
      <c r="AVL157" s="77"/>
      <c r="AVM157" s="77"/>
      <c r="AVN157" s="77"/>
      <c r="AVO157" s="77"/>
      <c r="AVP157" s="77"/>
      <c r="AVQ157" s="77"/>
      <c r="AVR157" s="77"/>
      <c r="AVS157" s="77"/>
      <c r="AVT157" s="77"/>
      <c r="AVU157" s="77"/>
      <c r="AVV157" s="77"/>
      <c r="AVW157" s="77"/>
      <c r="AVX157" s="77"/>
      <c r="AVY157" s="77"/>
      <c r="AVZ157" s="77"/>
      <c r="AWA157" s="77"/>
      <c r="AWB157" s="77"/>
      <c r="AWC157" s="77"/>
      <c r="AWD157" s="77"/>
      <c r="AWE157" s="77"/>
      <c r="AWF157" s="77"/>
      <c r="AWG157" s="77"/>
      <c r="AWH157" s="77"/>
      <c r="AWI157" s="77"/>
      <c r="AWJ157" s="77"/>
      <c r="AWK157" s="77"/>
      <c r="AWL157" s="77"/>
      <c r="AWM157" s="77"/>
      <c r="AWN157" s="77"/>
      <c r="AWO157" s="77"/>
      <c r="AWP157" s="77"/>
      <c r="AWQ157" s="77"/>
      <c r="AWR157" s="77"/>
      <c r="AWS157" s="77"/>
      <c r="AWT157" s="77"/>
      <c r="AWU157" s="77"/>
      <c r="AWV157" s="77"/>
      <c r="AWW157" s="77"/>
      <c r="AWX157" s="77"/>
      <c r="AWY157" s="77"/>
      <c r="AWZ157" s="77"/>
      <c r="AXA157" s="77"/>
      <c r="AXB157" s="77"/>
      <c r="AXC157" s="77"/>
      <c r="AXD157" s="77"/>
      <c r="AXE157" s="77"/>
      <c r="AXF157" s="77"/>
      <c r="AXG157" s="77"/>
      <c r="AXH157" s="77"/>
      <c r="AXI157" s="77"/>
      <c r="AXJ157" s="77"/>
      <c r="AXK157" s="77"/>
      <c r="AXL157" s="77"/>
      <c r="AXM157" s="77"/>
      <c r="AXN157" s="77"/>
      <c r="AXO157" s="77"/>
      <c r="AXP157" s="77"/>
      <c r="AXQ157" s="77"/>
      <c r="AXR157" s="77"/>
      <c r="AXS157" s="77"/>
      <c r="AXT157" s="77"/>
      <c r="AXU157" s="77"/>
      <c r="AXV157" s="77"/>
      <c r="AXW157" s="77"/>
      <c r="AXX157" s="77"/>
      <c r="AXY157" s="77"/>
      <c r="AXZ157" s="77"/>
      <c r="AYA157" s="77"/>
      <c r="AYB157" s="77"/>
      <c r="AYC157" s="77"/>
      <c r="AYD157" s="77"/>
      <c r="AYE157" s="77"/>
      <c r="AYF157" s="77"/>
      <c r="AYG157" s="77"/>
      <c r="AYH157" s="77"/>
      <c r="AYI157" s="77"/>
      <c r="AYJ157" s="77"/>
      <c r="AYK157" s="77"/>
      <c r="AYL157" s="77"/>
      <c r="AYM157" s="77"/>
      <c r="AYN157" s="77"/>
      <c r="AYO157" s="77"/>
      <c r="AYP157" s="77"/>
      <c r="AYQ157" s="77"/>
      <c r="AYR157" s="77"/>
      <c r="AYS157" s="77"/>
      <c r="AYT157" s="77"/>
      <c r="AYU157" s="77"/>
      <c r="AYV157" s="77"/>
      <c r="AYW157" s="77"/>
      <c r="AYX157" s="77"/>
      <c r="AYY157" s="77"/>
      <c r="AYZ157" s="77"/>
      <c r="AZA157" s="77"/>
      <c r="AZB157" s="77"/>
      <c r="AZC157" s="77"/>
      <c r="AZD157" s="77"/>
      <c r="AZE157" s="77"/>
      <c r="AZF157" s="77"/>
      <c r="AZG157" s="77"/>
      <c r="AZH157" s="77"/>
      <c r="AZI157" s="77"/>
      <c r="AZJ157" s="77"/>
      <c r="AZK157" s="77"/>
      <c r="AZL157" s="77"/>
      <c r="AZM157" s="77"/>
      <c r="AZN157" s="77"/>
      <c r="AZO157" s="77"/>
      <c r="AZP157" s="77"/>
      <c r="AZQ157" s="77"/>
      <c r="AZR157" s="77"/>
      <c r="AZS157" s="77"/>
      <c r="AZT157" s="77"/>
      <c r="AZU157" s="77"/>
      <c r="AZV157" s="77"/>
      <c r="AZW157" s="77"/>
      <c r="AZX157" s="77"/>
      <c r="AZY157" s="77"/>
      <c r="AZZ157" s="77"/>
      <c r="BAA157" s="77"/>
      <c r="BAB157" s="77"/>
      <c r="BAC157" s="77"/>
      <c r="BAD157" s="77"/>
      <c r="BAE157" s="77"/>
      <c r="BAF157" s="77"/>
      <c r="BAG157" s="77"/>
      <c r="BAH157" s="77"/>
      <c r="BAI157" s="77"/>
      <c r="BAJ157" s="77"/>
      <c r="BAK157" s="77"/>
      <c r="BAL157" s="77"/>
      <c r="BAM157" s="77"/>
      <c r="BAN157" s="77"/>
      <c r="BAO157" s="77"/>
      <c r="BAP157" s="77"/>
      <c r="BAQ157" s="77"/>
      <c r="BAR157" s="77"/>
      <c r="BAS157" s="77"/>
      <c r="BAT157" s="77"/>
      <c r="BAU157" s="77"/>
      <c r="BAV157" s="77"/>
      <c r="BAW157" s="77"/>
      <c r="BAX157" s="77"/>
      <c r="BAY157" s="77"/>
      <c r="BAZ157" s="77"/>
      <c r="BBA157" s="77"/>
      <c r="BBB157" s="77"/>
      <c r="BBC157" s="77"/>
      <c r="BBD157" s="77"/>
      <c r="BBE157" s="77"/>
      <c r="BBF157" s="77"/>
      <c r="BBG157" s="77"/>
      <c r="BBH157" s="77"/>
      <c r="BBI157" s="77"/>
      <c r="BBJ157" s="77"/>
      <c r="BBK157" s="77"/>
      <c r="BBL157" s="77"/>
      <c r="BBM157" s="77"/>
      <c r="BBN157" s="77"/>
      <c r="BBO157" s="77"/>
      <c r="BBP157" s="77"/>
      <c r="BBQ157" s="77"/>
      <c r="BBR157" s="77"/>
      <c r="BBS157" s="77"/>
      <c r="BBT157" s="77"/>
      <c r="BBU157" s="77"/>
      <c r="BBV157" s="77"/>
      <c r="BBW157" s="77"/>
      <c r="BBX157" s="77"/>
      <c r="BBY157" s="77"/>
      <c r="BBZ157" s="77"/>
      <c r="BCA157" s="77"/>
      <c r="BCB157" s="77"/>
      <c r="BCC157" s="77"/>
      <c r="BCD157" s="77"/>
      <c r="BCE157" s="77"/>
      <c r="BCF157" s="77"/>
      <c r="BCG157" s="77"/>
      <c r="BCH157" s="77"/>
      <c r="BCI157" s="77"/>
      <c r="BCJ157" s="77"/>
      <c r="BCK157" s="77"/>
      <c r="BCL157" s="77"/>
      <c r="BCM157" s="77"/>
      <c r="BCN157" s="77"/>
      <c r="BCO157" s="77"/>
      <c r="BCP157" s="77"/>
      <c r="BCQ157" s="77"/>
      <c r="BCR157" s="77"/>
      <c r="BCS157" s="77"/>
      <c r="BCT157" s="77"/>
      <c r="BCU157" s="77"/>
      <c r="BCV157" s="77"/>
      <c r="BCW157" s="77"/>
      <c r="BCX157" s="77"/>
      <c r="BCY157" s="77"/>
      <c r="BCZ157" s="77"/>
      <c r="BDA157" s="77"/>
      <c r="BDB157" s="77"/>
      <c r="BDC157" s="77"/>
      <c r="BDD157" s="77"/>
      <c r="BDE157" s="77"/>
      <c r="BDF157" s="77"/>
      <c r="BDG157" s="77"/>
      <c r="BDH157" s="77"/>
      <c r="BDI157" s="77"/>
      <c r="BDJ157" s="77"/>
      <c r="BDK157" s="77"/>
      <c r="BDL157" s="77"/>
      <c r="BDM157" s="77"/>
      <c r="BDN157" s="77"/>
      <c r="BDO157" s="77"/>
      <c r="BDP157" s="77"/>
      <c r="BDQ157" s="77"/>
      <c r="BDR157" s="77"/>
      <c r="BDS157" s="77"/>
      <c r="BDT157" s="77"/>
      <c r="BDU157" s="77"/>
      <c r="BDV157" s="77"/>
      <c r="BDW157" s="77"/>
      <c r="BDX157" s="77"/>
      <c r="BDY157" s="77"/>
      <c r="BDZ157" s="77"/>
      <c r="BEA157" s="77"/>
      <c r="BEB157" s="77"/>
      <c r="BEC157" s="77"/>
      <c r="BED157" s="77"/>
      <c r="BEE157" s="77"/>
      <c r="BEF157" s="77"/>
      <c r="BEG157" s="77"/>
      <c r="BEH157" s="77"/>
      <c r="BEI157" s="77"/>
      <c r="BEJ157" s="77"/>
      <c r="BEK157" s="77"/>
      <c r="BEL157" s="77"/>
      <c r="BEM157" s="77"/>
      <c r="BEN157" s="77"/>
      <c r="BEO157" s="77"/>
      <c r="BEP157" s="77"/>
      <c r="BEQ157" s="77"/>
      <c r="BER157" s="77"/>
      <c r="BES157" s="77"/>
      <c r="BET157" s="77"/>
      <c r="BEU157" s="77"/>
      <c r="BEV157" s="77"/>
      <c r="BEW157" s="77"/>
      <c r="BEX157" s="77"/>
      <c r="BEY157" s="77"/>
      <c r="BEZ157" s="77"/>
      <c r="BFA157" s="77"/>
      <c r="BFB157" s="77"/>
      <c r="BFC157" s="77"/>
      <c r="BFD157" s="77"/>
      <c r="BFE157" s="77"/>
      <c r="BFF157" s="77"/>
      <c r="BFG157" s="77"/>
      <c r="BFH157" s="77"/>
      <c r="BFI157" s="77"/>
      <c r="BFJ157" s="77"/>
      <c r="BFK157" s="77"/>
      <c r="BFL157" s="77"/>
      <c r="BFM157" s="77"/>
      <c r="BFN157" s="77"/>
      <c r="BFO157" s="77"/>
      <c r="BFP157" s="77"/>
      <c r="BFQ157" s="77"/>
      <c r="BFR157" s="77"/>
      <c r="BFS157" s="77"/>
      <c r="BFT157" s="77"/>
      <c r="BFU157" s="77"/>
      <c r="BFV157" s="77"/>
      <c r="BFW157" s="77"/>
      <c r="BFX157" s="77"/>
      <c r="BFY157" s="77"/>
      <c r="BFZ157" s="77"/>
      <c r="BGA157" s="77"/>
      <c r="BGB157" s="77"/>
      <c r="BGC157" s="77"/>
      <c r="BGD157" s="77"/>
      <c r="BGE157" s="77"/>
      <c r="BGF157" s="77"/>
      <c r="BGG157" s="77"/>
      <c r="BGH157" s="77"/>
      <c r="BGI157" s="77"/>
      <c r="BGJ157" s="77"/>
      <c r="BGK157" s="77"/>
      <c r="BGL157" s="77"/>
      <c r="BGM157" s="77"/>
      <c r="BGN157" s="77"/>
      <c r="BGO157" s="77"/>
      <c r="BGP157" s="77"/>
      <c r="BGQ157" s="77"/>
      <c r="BGR157" s="77"/>
      <c r="BGS157" s="77"/>
      <c r="BGT157" s="77"/>
      <c r="BGU157" s="77"/>
      <c r="BGV157" s="77"/>
      <c r="BGW157" s="77"/>
      <c r="BGX157" s="77"/>
      <c r="BGY157" s="77"/>
      <c r="BGZ157" s="77"/>
      <c r="BHA157" s="77"/>
      <c r="BHB157" s="77"/>
      <c r="BHC157" s="77"/>
      <c r="BHD157" s="77"/>
      <c r="BHE157" s="77"/>
      <c r="BHF157" s="77"/>
      <c r="BHG157" s="77"/>
      <c r="BHH157" s="77"/>
      <c r="BHI157" s="77"/>
      <c r="BHJ157" s="77"/>
      <c r="BHK157" s="77"/>
      <c r="BHL157" s="77"/>
      <c r="BHM157" s="77"/>
      <c r="BHN157" s="77"/>
      <c r="BHO157" s="77"/>
      <c r="BHP157" s="77"/>
      <c r="BHQ157" s="77"/>
      <c r="BHR157" s="77"/>
      <c r="BHS157" s="77"/>
      <c r="BHT157" s="77"/>
      <c r="BHU157" s="77"/>
      <c r="BHV157" s="77"/>
      <c r="BHW157" s="77"/>
      <c r="BHX157" s="77"/>
      <c r="BHY157" s="77"/>
      <c r="BHZ157" s="77"/>
      <c r="BIA157" s="77"/>
      <c r="BIB157" s="77"/>
      <c r="BIC157" s="77"/>
      <c r="BID157" s="77"/>
      <c r="BIE157" s="77"/>
      <c r="BIF157" s="77"/>
      <c r="BIG157" s="77"/>
      <c r="BIH157" s="77"/>
      <c r="BII157" s="77"/>
      <c r="BIJ157" s="77"/>
      <c r="BIK157" s="77"/>
      <c r="BIL157" s="77"/>
      <c r="BIM157" s="77"/>
      <c r="BIN157" s="77"/>
      <c r="BIO157" s="77"/>
      <c r="BIP157" s="77"/>
      <c r="BIQ157" s="77"/>
      <c r="BIR157" s="77"/>
      <c r="BIS157" s="77"/>
      <c r="BIT157" s="77"/>
      <c r="BIU157" s="77"/>
      <c r="BIV157" s="77"/>
      <c r="BIW157" s="77"/>
      <c r="BIX157" s="77"/>
      <c r="BIY157" s="77"/>
      <c r="BIZ157" s="77"/>
      <c r="BJA157" s="77"/>
      <c r="BJB157" s="77"/>
      <c r="BJC157" s="77"/>
      <c r="BJD157" s="77"/>
      <c r="BJE157" s="77"/>
      <c r="BJF157" s="77"/>
      <c r="BJG157" s="77"/>
      <c r="BJH157" s="77"/>
      <c r="BJI157" s="77"/>
      <c r="BJJ157" s="77"/>
      <c r="BJK157" s="77"/>
      <c r="BJL157" s="77"/>
      <c r="BJM157" s="77"/>
      <c r="BJN157" s="77"/>
      <c r="BJO157" s="77"/>
      <c r="BJP157" s="77"/>
      <c r="BJQ157" s="77"/>
      <c r="BJR157" s="77"/>
      <c r="BJS157" s="77"/>
      <c r="BJT157" s="77"/>
      <c r="BJU157" s="77"/>
      <c r="BJV157" s="77"/>
      <c r="BJW157" s="77"/>
      <c r="BJX157" s="77"/>
      <c r="BJY157" s="77"/>
      <c r="BJZ157" s="77"/>
      <c r="BKA157" s="77"/>
      <c r="BKB157" s="77"/>
      <c r="BKC157" s="77"/>
      <c r="BKD157" s="77"/>
      <c r="BKE157" s="77"/>
      <c r="BKF157" s="77"/>
      <c r="BKG157" s="77"/>
      <c r="BKH157" s="77"/>
      <c r="BKI157" s="77"/>
      <c r="BKJ157" s="77"/>
      <c r="BKK157" s="77"/>
      <c r="BKL157" s="77"/>
      <c r="BKM157" s="77"/>
      <c r="BKN157" s="77"/>
      <c r="BKO157" s="77"/>
      <c r="BKP157" s="77"/>
      <c r="BKQ157" s="77"/>
      <c r="BKR157" s="77"/>
      <c r="BKS157" s="77"/>
      <c r="BKT157" s="77"/>
      <c r="BKU157" s="77"/>
      <c r="BKV157" s="77"/>
      <c r="BKW157" s="77"/>
      <c r="BKX157" s="77"/>
      <c r="BKY157" s="77"/>
      <c r="BKZ157" s="77"/>
      <c r="BLA157" s="77"/>
      <c r="BLB157" s="77"/>
      <c r="BLC157" s="77"/>
      <c r="BLD157" s="77"/>
      <c r="BLE157" s="77"/>
      <c r="BLF157" s="77"/>
      <c r="BLG157" s="77"/>
      <c r="BLH157" s="77"/>
      <c r="BLI157" s="77"/>
      <c r="BLJ157" s="77"/>
      <c r="BLK157" s="77"/>
      <c r="BLL157" s="77"/>
      <c r="BLM157" s="77"/>
      <c r="BLN157" s="77"/>
      <c r="BLO157" s="77"/>
      <c r="BLP157" s="77"/>
      <c r="BLQ157" s="77"/>
      <c r="BLR157" s="77"/>
      <c r="BLS157" s="77"/>
      <c r="BLT157" s="77"/>
      <c r="BLU157" s="77"/>
      <c r="BLV157" s="77"/>
      <c r="BLW157" s="77"/>
      <c r="BLX157" s="77"/>
      <c r="BLY157" s="77"/>
      <c r="BLZ157" s="77"/>
      <c r="BMA157" s="77"/>
      <c r="BMB157" s="77"/>
      <c r="BMC157" s="77"/>
      <c r="BMD157" s="77"/>
      <c r="BME157" s="77"/>
      <c r="BMF157" s="77"/>
      <c r="BMG157" s="77"/>
      <c r="BMH157" s="77"/>
      <c r="BMI157" s="77"/>
      <c r="BMJ157" s="77"/>
      <c r="BMK157" s="77"/>
      <c r="BML157" s="77"/>
      <c r="BMM157" s="77"/>
      <c r="BMN157" s="77"/>
      <c r="BMO157" s="77"/>
      <c r="BMP157" s="77"/>
      <c r="BMQ157" s="77"/>
      <c r="BMR157" s="77"/>
      <c r="BMS157" s="77"/>
      <c r="BMT157" s="77"/>
      <c r="BMU157" s="77"/>
      <c r="BMV157" s="77"/>
      <c r="BMW157" s="77"/>
      <c r="BMX157" s="77"/>
      <c r="BMY157" s="77"/>
      <c r="BMZ157" s="77"/>
      <c r="BNA157" s="77"/>
      <c r="BNB157" s="77"/>
      <c r="BNC157" s="77"/>
      <c r="BND157" s="77"/>
      <c r="BNE157" s="77"/>
      <c r="BNF157" s="77"/>
      <c r="BNG157" s="77"/>
      <c r="BNH157" s="77"/>
      <c r="BNI157" s="77"/>
      <c r="BNJ157" s="77"/>
      <c r="BNK157" s="77"/>
      <c r="BNL157" s="77"/>
      <c r="BNM157" s="77"/>
      <c r="BNN157" s="77"/>
      <c r="BNO157" s="77"/>
      <c r="BNP157" s="77"/>
      <c r="BNQ157" s="77"/>
      <c r="BNR157" s="77"/>
      <c r="BNS157" s="77"/>
      <c r="BNT157" s="77"/>
      <c r="BNU157" s="77"/>
      <c r="BNV157" s="77"/>
      <c r="BNW157" s="77"/>
      <c r="BNX157" s="77"/>
      <c r="BNY157" s="77"/>
      <c r="BNZ157" s="77"/>
      <c r="BOA157" s="77"/>
      <c r="BOB157" s="77"/>
      <c r="BOC157" s="77"/>
      <c r="BOD157" s="77"/>
      <c r="BOE157" s="77"/>
      <c r="BOF157" s="77"/>
      <c r="BOG157" s="77"/>
      <c r="BOH157" s="77"/>
      <c r="BOI157" s="77"/>
      <c r="BOJ157" s="77"/>
      <c r="BOK157" s="77"/>
      <c r="BOL157" s="77"/>
      <c r="BOM157" s="77"/>
      <c r="BON157" s="77"/>
      <c r="BOO157" s="77"/>
      <c r="BOP157" s="77"/>
      <c r="BOQ157" s="77"/>
      <c r="BOR157" s="77"/>
      <c r="BOS157" s="77"/>
      <c r="BOT157" s="77"/>
      <c r="BOU157" s="77"/>
      <c r="BOV157" s="77"/>
      <c r="BOW157" s="77"/>
      <c r="BOX157" s="77"/>
      <c r="BOY157" s="77"/>
      <c r="BOZ157" s="77"/>
      <c r="BPA157" s="77"/>
      <c r="BPB157" s="77"/>
      <c r="BPC157" s="77"/>
      <c r="BPD157" s="77"/>
      <c r="BPE157" s="77"/>
      <c r="BPF157" s="77"/>
      <c r="BPG157" s="77"/>
      <c r="BPH157" s="77"/>
      <c r="BPI157" s="77"/>
      <c r="BPJ157" s="77"/>
      <c r="BPK157" s="77"/>
      <c r="BPL157" s="77"/>
      <c r="BPM157" s="77"/>
      <c r="BPN157" s="77"/>
      <c r="BPO157" s="77"/>
      <c r="BPP157" s="77"/>
      <c r="BPQ157" s="77"/>
      <c r="BPR157" s="77"/>
      <c r="BPS157" s="77"/>
      <c r="BPT157" s="77"/>
      <c r="BPU157" s="77"/>
      <c r="BPV157" s="77"/>
      <c r="BPW157" s="77"/>
      <c r="BPX157" s="77"/>
      <c r="BPY157" s="77"/>
      <c r="BPZ157" s="77"/>
      <c r="BQA157" s="77"/>
      <c r="BQB157" s="77"/>
      <c r="BQC157" s="77"/>
      <c r="BQD157" s="77"/>
      <c r="BQE157" s="77"/>
      <c r="BQF157" s="77"/>
      <c r="BQG157" s="77"/>
      <c r="BQH157" s="77"/>
      <c r="BQI157" s="77"/>
      <c r="BQJ157" s="77"/>
      <c r="BQK157" s="77"/>
      <c r="BQL157" s="77"/>
      <c r="BQM157" s="77"/>
      <c r="BQN157" s="77"/>
      <c r="BQO157" s="77"/>
      <c r="BQP157" s="77"/>
      <c r="BQQ157" s="77"/>
      <c r="BQR157" s="77"/>
      <c r="BQS157" s="77"/>
      <c r="BQT157" s="77"/>
      <c r="BQU157" s="77"/>
      <c r="BQV157" s="77"/>
      <c r="BQW157" s="77"/>
      <c r="BQX157" s="77"/>
      <c r="BQY157" s="77"/>
      <c r="BQZ157" s="77"/>
      <c r="BRA157" s="77"/>
      <c r="BRB157" s="77"/>
      <c r="BRC157" s="77"/>
      <c r="BRD157" s="77"/>
      <c r="BRE157" s="77"/>
      <c r="BRF157" s="77"/>
      <c r="BRG157" s="77"/>
      <c r="BRH157" s="77"/>
      <c r="BRI157" s="77"/>
      <c r="BRJ157" s="77"/>
      <c r="BRK157" s="77"/>
      <c r="BRL157" s="77"/>
      <c r="BRM157" s="77"/>
      <c r="BRN157" s="77"/>
      <c r="BRO157" s="77"/>
      <c r="BRP157" s="77"/>
      <c r="BRQ157" s="77"/>
      <c r="BRR157" s="77"/>
      <c r="BRS157" s="77"/>
      <c r="BRT157" s="77"/>
      <c r="BRU157" s="77"/>
      <c r="BRV157" s="77"/>
      <c r="BRW157" s="77"/>
      <c r="BRX157" s="77"/>
      <c r="BRY157" s="77"/>
      <c r="BRZ157" s="77"/>
      <c r="BSA157" s="77"/>
      <c r="BSB157" s="77"/>
      <c r="BSC157" s="77"/>
      <c r="BSD157" s="77"/>
      <c r="BSE157" s="77"/>
      <c r="BSF157" s="77"/>
      <c r="BSG157" s="77"/>
      <c r="BSH157" s="77"/>
      <c r="BSI157" s="77"/>
      <c r="BSJ157" s="77"/>
      <c r="BSK157" s="77"/>
      <c r="BSL157" s="77"/>
      <c r="BSM157" s="77"/>
      <c r="BSN157" s="77"/>
      <c r="BSO157" s="77"/>
      <c r="BSP157" s="77"/>
      <c r="BSQ157" s="77"/>
      <c r="BSR157" s="77"/>
      <c r="BSS157" s="77"/>
      <c r="BST157" s="77"/>
      <c r="BSU157" s="77"/>
      <c r="BSV157" s="77"/>
      <c r="BSW157" s="77"/>
      <c r="BSX157" s="77"/>
      <c r="BSY157" s="77"/>
      <c r="BSZ157" s="77"/>
      <c r="BTA157" s="77"/>
      <c r="BTB157" s="77"/>
      <c r="BTC157" s="77"/>
      <c r="BTD157" s="77"/>
      <c r="BTE157" s="77"/>
      <c r="BTF157" s="77"/>
      <c r="BTG157" s="77"/>
      <c r="BTH157" s="77"/>
      <c r="BTI157" s="77"/>
      <c r="BTJ157" s="77"/>
      <c r="BTK157" s="77"/>
      <c r="BTL157" s="77"/>
      <c r="BTM157" s="77"/>
      <c r="BTN157" s="77"/>
      <c r="BTO157" s="77"/>
      <c r="BTP157" s="77"/>
      <c r="BTQ157" s="77"/>
      <c r="BTR157" s="77"/>
      <c r="BTS157" s="77"/>
      <c r="BTT157" s="77"/>
      <c r="BTU157" s="77"/>
      <c r="BTV157" s="77"/>
      <c r="BTW157" s="77"/>
      <c r="BTX157" s="77"/>
      <c r="BTY157" s="77"/>
      <c r="BTZ157" s="77"/>
      <c r="BUA157" s="77"/>
      <c r="BUB157" s="77"/>
      <c r="BUC157" s="77"/>
      <c r="BUD157" s="77"/>
      <c r="BUE157" s="77"/>
      <c r="BUF157" s="77"/>
      <c r="BUG157" s="77"/>
      <c r="BUH157" s="77"/>
      <c r="BUI157" s="77"/>
      <c r="BUJ157" s="77"/>
      <c r="BUK157" s="77"/>
      <c r="BUL157" s="77"/>
      <c r="BUM157" s="77"/>
      <c r="BUN157" s="77"/>
      <c r="BUO157" s="77"/>
      <c r="BUP157" s="77"/>
      <c r="BUQ157" s="77"/>
      <c r="BUR157" s="77"/>
      <c r="BUS157" s="77"/>
      <c r="BUT157" s="77"/>
      <c r="BUU157" s="77"/>
      <c r="BUV157" s="77"/>
      <c r="BUW157" s="77"/>
      <c r="BUX157" s="77"/>
      <c r="BUY157" s="77"/>
      <c r="BUZ157" s="77"/>
      <c r="BVA157" s="77"/>
      <c r="BVB157" s="77"/>
      <c r="BVC157" s="77"/>
      <c r="BVD157" s="77"/>
      <c r="BVE157" s="77"/>
      <c r="BVF157" s="77"/>
      <c r="BVG157" s="77"/>
      <c r="BVH157" s="77"/>
      <c r="BVI157" s="77"/>
      <c r="BVJ157" s="77"/>
      <c r="BVK157" s="77"/>
      <c r="BVL157" s="77"/>
      <c r="BVM157" s="77"/>
      <c r="BVN157" s="77"/>
      <c r="BVO157" s="77"/>
      <c r="BVP157" s="77"/>
      <c r="BVQ157" s="77"/>
      <c r="BVR157" s="77"/>
      <c r="BVS157" s="77"/>
      <c r="BVT157" s="77"/>
      <c r="BVU157" s="77"/>
      <c r="BVV157" s="77"/>
      <c r="BVW157" s="77"/>
      <c r="BVX157" s="77"/>
      <c r="BVY157" s="77"/>
      <c r="BVZ157" s="77"/>
      <c r="BWA157" s="77"/>
      <c r="BWB157" s="77"/>
      <c r="BWC157" s="77"/>
      <c r="BWD157" s="77"/>
      <c r="BWE157" s="77"/>
      <c r="BWF157" s="77"/>
      <c r="BWG157" s="77"/>
      <c r="BWH157" s="77"/>
      <c r="BWI157" s="77"/>
      <c r="BWJ157" s="77"/>
      <c r="BWK157" s="77"/>
      <c r="BWL157" s="77"/>
      <c r="BWM157" s="77"/>
      <c r="BWN157" s="77"/>
      <c r="BWO157" s="77"/>
      <c r="BWP157" s="77"/>
      <c r="BWQ157" s="77"/>
      <c r="BWR157" s="77"/>
      <c r="BWS157" s="77"/>
      <c r="BWT157" s="77"/>
      <c r="BWU157" s="77"/>
      <c r="BWV157" s="77"/>
      <c r="BWW157" s="77"/>
      <c r="BWX157" s="77"/>
      <c r="BWY157" s="77"/>
      <c r="BWZ157" s="77"/>
      <c r="BXA157" s="77"/>
      <c r="BXB157" s="77"/>
      <c r="BXC157" s="77"/>
      <c r="BXD157" s="77"/>
      <c r="BXE157" s="77"/>
      <c r="BXF157" s="77"/>
      <c r="BXG157" s="77"/>
      <c r="BXH157" s="77"/>
      <c r="BXI157" s="77"/>
      <c r="BXJ157" s="77"/>
      <c r="BXK157" s="77"/>
      <c r="BXL157" s="77"/>
      <c r="BXM157" s="77"/>
      <c r="BXN157" s="77"/>
      <c r="BXO157" s="77"/>
      <c r="BXP157" s="77"/>
      <c r="BXQ157" s="77"/>
      <c r="BXR157" s="77"/>
      <c r="BXS157" s="77"/>
      <c r="BXT157" s="77"/>
      <c r="BXU157" s="77"/>
      <c r="BXV157" s="77"/>
      <c r="BXW157" s="77"/>
      <c r="BXX157" s="77"/>
      <c r="BXY157" s="77"/>
      <c r="BXZ157" s="77"/>
      <c r="BYA157" s="77"/>
      <c r="BYB157" s="77"/>
      <c r="BYC157" s="77"/>
      <c r="BYD157" s="77"/>
      <c r="BYE157" s="77"/>
      <c r="BYF157" s="77"/>
      <c r="BYG157" s="77"/>
      <c r="BYH157" s="77"/>
      <c r="BYI157" s="77"/>
      <c r="BYJ157" s="77"/>
      <c r="BYK157" s="77"/>
      <c r="BYL157" s="77"/>
      <c r="BYM157" s="77"/>
      <c r="BYN157" s="77"/>
      <c r="BYO157" s="77"/>
      <c r="BYP157" s="77"/>
      <c r="BYQ157" s="77"/>
      <c r="BYR157" s="77"/>
      <c r="BYS157" s="77"/>
      <c r="BYT157" s="77"/>
      <c r="BYU157" s="77"/>
      <c r="BYV157" s="77"/>
      <c r="BYW157" s="77"/>
      <c r="BYX157" s="77"/>
      <c r="BYY157" s="77"/>
      <c r="BYZ157" s="77"/>
      <c r="BZA157" s="77"/>
      <c r="BZB157" s="77"/>
      <c r="BZC157" s="77"/>
      <c r="BZD157" s="77"/>
      <c r="BZE157" s="77"/>
      <c r="BZF157" s="77"/>
      <c r="BZG157" s="77"/>
      <c r="BZH157" s="77"/>
      <c r="BZI157" s="77"/>
      <c r="BZJ157" s="77"/>
      <c r="BZK157" s="77"/>
      <c r="BZL157" s="77"/>
      <c r="BZM157" s="77"/>
      <c r="BZN157" s="77"/>
      <c r="BZO157" s="77"/>
      <c r="BZP157" s="77"/>
      <c r="BZQ157" s="77"/>
      <c r="BZR157" s="77"/>
      <c r="BZS157" s="77"/>
      <c r="BZT157" s="77"/>
      <c r="BZU157" s="77"/>
      <c r="BZV157" s="77"/>
      <c r="BZW157" s="77"/>
      <c r="BZX157" s="77"/>
      <c r="BZY157" s="77"/>
      <c r="BZZ157" s="77"/>
      <c r="CAA157" s="77"/>
      <c r="CAB157" s="77"/>
      <c r="CAC157" s="77"/>
      <c r="CAD157" s="77"/>
      <c r="CAE157" s="77"/>
      <c r="CAF157" s="77"/>
      <c r="CAG157" s="77"/>
      <c r="CAH157" s="77"/>
      <c r="CAI157" s="77"/>
      <c r="CAJ157" s="77"/>
      <c r="CAK157" s="77"/>
      <c r="CAL157" s="77"/>
      <c r="CAM157" s="77"/>
      <c r="CAN157" s="77"/>
      <c r="CAO157" s="77"/>
      <c r="CAP157" s="77"/>
      <c r="CAQ157" s="77"/>
      <c r="CAR157" s="77"/>
      <c r="CAS157" s="77"/>
      <c r="CAT157" s="77"/>
      <c r="CAU157" s="77"/>
      <c r="CAV157" s="77"/>
      <c r="CAW157" s="77"/>
      <c r="CAX157" s="77"/>
      <c r="CAY157" s="77"/>
      <c r="CAZ157" s="77"/>
      <c r="CBA157" s="77"/>
      <c r="CBB157" s="77"/>
      <c r="CBC157" s="77"/>
      <c r="CBD157" s="77"/>
      <c r="CBE157" s="77"/>
      <c r="CBF157" s="77"/>
      <c r="CBG157" s="77"/>
      <c r="CBH157" s="77"/>
      <c r="CBI157" s="77"/>
      <c r="CBJ157" s="77"/>
      <c r="CBK157" s="77"/>
      <c r="CBL157" s="77"/>
      <c r="CBM157" s="77"/>
      <c r="CBN157" s="77"/>
      <c r="CBO157" s="77"/>
      <c r="CBP157" s="77"/>
      <c r="CBQ157" s="77"/>
      <c r="CBR157" s="77"/>
      <c r="CBS157" s="77"/>
      <c r="CBT157" s="77"/>
      <c r="CBU157" s="77"/>
      <c r="CBV157" s="77"/>
      <c r="CBW157" s="77"/>
      <c r="CBX157" s="77"/>
      <c r="CBY157" s="77"/>
      <c r="CBZ157" s="77"/>
      <c r="CCA157" s="77"/>
      <c r="CCB157" s="77"/>
      <c r="CCC157" s="77"/>
      <c r="CCD157" s="77"/>
      <c r="CCE157" s="77"/>
      <c r="CCF157" s="77"/>
      <c r="CCG157" s="77"/>
      <c r="CCH157" s="77"/>
      <c r="CCI157" s="77"/>
      <c r="CCJ157" s="77"/>
      <c r="CCK157" s="77"/>
      <c r="CCL157" s="77"/>
      <c r="CCM157" s="77"/>
      <c r="CCN157" s="77"/>
      <c r="CCO157" s="77"/>
      <c r="CCP157" s="77"/>
      <c r="CCQ157" s="77"/>
      <c r="CCR157" s="77"/>
      <c r="CCS157" s="77"/>
      <c r="CCT157" s="77"/>
      <c r="CCU157" s="77"/>
      <c r="CCV157" s="77"/>
      <c r="CCW157" s="77"/>
      <c r="CCX157" s="77"/>
      <c r="CCY157" s="77"/>
      <c r="CCZ157" s="77"/>
      <c r="CDA157" s="77"/>
      <c r="CDB157" s="77"/>
      <c r="CDC157" s="77"/>
      <c r="CDD157" s="77"/>
      <c r="CDE157" s="77"/>
      <c r="CDF157" s="77"/>
      <c r="CDG157" s="77"/>
      <c r="CDH157" s="77"/>
      <c r="CDI157" s="77"/>
      <c r="CDJ157" s="77"/>
      <c r="CDK157" s="77"/>
      <c r="CDL157" s="77"/>
      <c r="CDM157" s="77"/>
      <c r="CDN157" s="77"/>
      <c r="CDO157" s="77"/>
      <c r="CDP157" s="77"/>
      <c r="CDQ157" s="77"/>
      <c r="CDR157" s="77"/>
      <c r="CDS157" s="77"/>
      <c r="CDT157" s="77"/>
      <c r="CDU157" s="77"/>
      <c r="CDV157" s="77"/>
      <c r="CDW157" s="77"/>
      <c r="CDX157" s="77"/>
      <c r="CDY157" s="77"/>
      <c r="CDZ157" s="77"/>
      <c r="CEA157" s="77"/>
      <c r="CEB157" s="77"/>
      <c r="CEC157" s="77"/>
      <c r="CED157" s="77"/>
      <c r="CEE157" s="77"/>
      <c r="CEF157" s="77"/>
      <c r="CEG157" s="77"/>
      <c r="CEH157" s="77"/>
      <c r="CEI157" s="77"/>
      <c r="CEJ157" s="77"/>
      <c r="CEK157" s="77"/>
      <c r="CEL157" s="77"/>
      <c r="CEM157" s="77"/>
      <c r="CEN157" s="77"/>
      <c r="CEO157" s="77"/>
      <c r="CEP157" s="77"/>
      <c r="CEQ157" s="77"/>
      <c r="CER157" s="77"/>
      <c r="CES157" s="77"/>
      <c r="CET157" s="77"/>
      <c r="CEU157" s="77"/>
      <c r="CEV157" s="77"/>
      <c r="CEW157" s="77"/>
      <c r="CEX157" s="77"/>
      <c r="CEY157" s="77"/>
      <c r="CEZ157" s="77"/>
      <c r="CFA157" s="77"/>
      <c r="CFB157" s="77"/>
      <c r="CFC157" s="77"/>
      <c r="CFD157" s="77"/>
      <c r="CFE157" s="77"/>
      <c r="CFF157" s="77"/>
      <c r="CFG157" s="77"/>
      <c r="CFH157" s="77"/>
      <c r="CFI157" s="77"/>
      <c r="CFJ157" s="77"/>
      <c r="CFK157" s="77"/>
      <c r="CFL157" s="77"/>
      <c r="CFM157" s="77"/>
      <c r="CFN157" s="77"/>
      <c r="CFO157" s="77"/>
      <c r="CFP157" s="77"/>
      <c r="CFQ157" s="77"/>
      <c r="CFR157" s="77"/>
      <c r="CFS157" s="77"/>
      <c r="CFT157" s="77"/>
      <c r="CFU157" s="77"/>
      <c r="CFV157" s="77"/>
      <c r="CFW157" s="77"/>
      <c r="CFX157" s="77"/>
      <c r="CFY157" s="77"/>
      <c r="CFZ157" s="77"/>
      <c r="CGA157" s="77"/>
      <c r="CGB157" s="77"/>
      <c r="CGC157" s="77"/>
      <c r="CGD157" s="77"/>
      <c r="CGE157" s="77"/>
      <c r="CGF157" s="77"/>
      <c r="CGG157" s="77"/>
      <c r="CGH157" s="77"/>
      <c r="CGI157" s="77"/>
      <c r="CGJ157" s="77"/>
      <c r="CGK157" s="77"/>
      <c r="CGL157" s="77"/>
      <c r="CGM157" s="77"/>
      <c r="CGN157" s="77"/>
      <c r="CGO157" s="77"/>
      <c r="CGP157" s="77"/>
      <c r="CGQ157" s="77"/>
      <c r="CGR157" s="77"/>
      <c r="CGS157" s="77"/>
      <c r="CGT157" s="77"/>
      <c r="CGU157" s="77"/>
      <c r="CGV157" s="77"/>
      <c r="CGW157" s="77"/>
      <c r="CGX157" s="77"/>
      <c r="CGY157" s="77"/>
      <c r="CGZ157" s="77"/>
      <c r="CHA157" s="77"/>
      <c r="CHB157" s="77"/>
      <c r="CHC157" s="77"/>
      <c r="CHD157" s="77"/>
      <c r="CHE157" s="77"/>
      <c r="CHF157" s="77"/>
      <c r="CHG157" s="77"/>
      <c r="CHH157" s="77"/>
      <c r="CHI157" s="77"/>
      <c r="CHJ157" s="77"/>
      <c r="CHK157" s="77"/>
      <c r="CHL157" s="77"/>
      <c r="CHM157" s="77"/>
      <c r="CHN157" s="77"/>
      <c r="CHO157" s="77"/>
      <c r="CHP157" s="77"/>
      <c r="CHQ157" s="77"/>
      <c r="CHR157" s="77"/>
      <c r="CHS157" s="77"/>
      <c r="CHT157" s="77"/>
      <c r="CHU157" s="77"/>
      <c r="CHV157" s="77"/>
      <c r="CHW157" s="77"/>
      <c r="CHX157" s="77"/>
      <c r="CHY157" s="77"/>
      <c r="CHZ157" s="77"/>
      <c r="CIA157" s="77"/>
      <c r="CIB157" s="77"/>
      <c r="CIC157" s="77"/>
      <c r="CID157" s="77"/>
      <c r="CIE157" s="77"/>
      <c r="CIF157" s="77"/>
      <c r="CIG157" s="77"/>
      <c r="CIH157" s="77"/>
      <c r="CII157" s="77"/>
      <c r="CIJ157" s="77"/>
      <c r="CIK157" s="77"/>
      <c r="CIL157" s="77"/>
      <c r="CIM157" s="77"/>
      <c r="CIN157" s="77"/>
      <c r="CIO157" s="77"/>
      <c r="CIP157" s="77"/>
      <c r="CIQ157" s="77"/>
      <c r="CIR157" s="77"/>
      <c r="CIS157" s="77"/>
      <c r="CIT157" s="77"/>
      <c r="CIU157" s="77"/>
      <c r="CIV157" s="77"/>
      <c r="CIW157" s="77"/>
      <c r="CIX157" s="77"/>
      <c r="CIY157" s="77"/>
      <c r="CIZ157" s="77"/>
      <c r="CJA157" s="77"/>
      <c r="CJB157" s="77"/>
      <c r="CJC157" s="77"/>
      <c r="CJD157" s="77"/>
      <c r="CJE157" s="77"/>
      <c r="CJF157" s="77"/>
      <c r="CJG157" s="77"/>
      <c r="CJH157" s="77"/>
      <c r="CJI157" s="77"/>
      <c r="CJJ157" s="77"/>
      <c r="CJK157" s="77"/>
      <c r="CJL157" s="77"/>
      <c r="CJM157" s="77"/>
      <c r="CJN157" s="77"/>
      <c r="CJO157" s="77"/>
      <c r="CJP157" s="77"/>
      <c r="CJQ157" s="77"/>
      <c r="CJR157" s="77"/>
      <c r="CJS157" s="77"/>
      <c r="CJT157" s="77"/>
      <c r="CJU157" s="77"/>
      <c r="CJV157" s="77"/>
      <c r="CJW157" s="77"/>
      <c r="CJX157" s="77"/>
      <c r="CJY157" s="77"/>
      <c r="CJZ157" s="77"/>
      <c r="CKA157" s="77"/>
      <c r="CKB157" s="77"/>
      <c r="CKC157" s="77"/>
      <c r="CKD157" s="77"/>
      <c r="CKE157" s="77"/>
      <c r="CKF157" s="77"/>
      <c r="CKG157" s="77"/>
      <c r="CKH157" s="77"/>
      <c r="CKI157" s="77"/>
      <c r="CKJ157" s="77"/>
      <c r="CKK157" s="77"/>
      <c r="CKL157" s="77"/>
      <c r="CKM157" s="77"/>
      <c r="CKN157" s="77"/>
      <c r="CKO157" s="77"/>
      <c r="CKP157" s="77"/>
      <c r="CKQ157" s="77"/>
      <c r="CKR157" s="77"/>
      <c r="CKS157" s="77"/>
      <c r="CKT157" s="77"/>
      <c r="CKU157" s="77"/>
      <c r="CKV157" s="77"/>
      <c r="CKW157" s="77"/>
      <c r="CKX157" s="77"/>
      <c r="CKY157" s="77"/>
      <c r="CKZ157" s="77"/>
      <c r="CLA157" s="77"/>
      <c r="CLB157" s="77"/>
      <c r="CLC157" s="77"/>
      <c r="CLD157" s="77"/>
      <c r="CLE157" s="77"/>
      <c r="CLF157" s="77"/>
      <c r="CLG157" s="77"/>
      <c r="CLH157" s="77"/>
      <c r="CLI157" s="77"/>
      <c r="CLJ157" s="77"/>
      <c r="CLK157" s="77"/>
      <c r="CLL157" s="77"/>
      <c r="CLM157" s="77"/>
      <c r="CLN157" s="77"/>
      <c r="CLO157" s="77"/>
      <c r="CLP157" s="77"/>
      <c r="CLQ157" s="77"/>
      <c r="CLR157" s="77"/>
      <c r="CLS157" s="77"/>
      <c r="CLT157" s="77"/>
      <c r="CLU157" s="77"/>
      <c r="CLV157" s="77"/>
      <c r="CLW157" s="77"/>
      <c r="CLX157" s="77"/>
      <c r="CLY157" s="77"/>
      <c r="CLZ157" s="77"/>
      <c r="CMA157" s="77"/>
      <c r="CMB157" s="77"/>
      <c r="CMC157" s="77"/>
      <c r="CMD157" s="77"/>
      <c r="CME157" s="77"/>
      <c r="CMF157" s="77"/>
      <c r="CMG157" s="77"/>
      <c r="CMH157" s="77"/>
      <c r="CMI157" s="77"/>
      <c r="CMJ157" s="77"/>
      <c r="CMK157" s="77"/>
      <c r="CML157" s="77"/>
      <c r="CMM157" s="77"/>
      <c r="CMN157" s="77"/>
      <c r="CMO157" s="77"/>
      <c r="CMP157" s="77"/>
      <c r="CMQ157" s="77"/>
      <c r="CMR157" s="77"/>
      <c r="CMS157" s="77"/>
      <c r="CMT157" s="77"/>
      <c r="CMU157" s="77"/>
      <c r="CMV157" s="77"/>
      <c r="CMW157" s="77"/>
      <c r="CMX157" s="77"/>
      <c r="CMY157" s="77"/>
      <c r="CMZ157" s="77"/>
      <c r="CNA157" s="77"/>
      <c r="CNB157" s="77"/>
      <c r="CNC157" s="77"/>
      <c r="CND157" s="77"/>
      <c r="CNE157" s="77"/>
      <c r="CNF157" s="77"/>
      <c r="CNG157" s="77"/>
      <c r="CNH157" s="77"/>
      <c r="CNI157" s="77"/>
      <c r="CNJ157" s="77"/>
      <c r="CNK157" s="77"/>
      <c r="CNL157" s="77"/>
      <c r="CNM157" s="77"/>
      <c r="CNN157" s="77"/>
      <c r="CNO157" s="77"/>
      <c r="CNP157" s="77"/>
      <c r="CNQ157" s="77"/>
      <c r="CNR157" s="77"/>
      <c r="CNS157" s="77"/>
      <c r="CNT157" s="77"/>
      <c r="CNU157" s="77"/>
      <c r="CNV157" s="77"/>
      <c r="CNW157" s="77"/>
      <c r="CNX157" s="77"/>
      <c r="CNY157" s="77"/>
      <c r="CNZ157" s="77"/>
      <c r="COA157" s="77"/>
      <c r="COB157" s="77"/>
      <c r="COC157" s="77"/>
      <c r="COD157" s="77"/>
      <c r="COE157" s="77"/>
      <c r="COF157" s="77"/>
      <c r="COG157" s="77"/>
      <c r="COH157" s="77"/>
      <c r="COI157" s="77"/>
      <c r="COJ157" s="77"/>
      <c r="COK157" s="77"/>
      <c r="COL157" s="77"/>
      <c r="COM157" s="77"/>
      <c r="CON157" s="77"/>
      <c r="COO157" s="77"/>
      <c r="COP157" s="77"/>
      <c r="COQ157" s="77"/>
      <c r="COR157" s="77"/>
      <c r="COS157" s="77"/>
      <c r="COT157" s="77"/>
      <c r="COU157" s="77"/>
      <c r="COV157" s="77"/>
      <c r="COW157" s="77"/>
      <c r="COX157" s="77"/>
      <c r="COY157" s="77"/>
      <c r="COZ157" s="77"/>
      <c r="CPA157" s="77"/>
      <c r="CPB157" s="77"/>
      <c r="CPC157" s="77"/>
      <c r="CPD157" s="77"/>
      <c r="CPE157" s="77"/>
      <c r="CPF157" s="77"/>
      <c r="CPG157" s="77"/>
      <c r="CPH157" s="77"/>
      <c r="CPI157" s="77"/>
      <c r="CPJ157" s="77"/>
      <c r="CPK157" s="77"/>
      <c r="CPL157" s="77"/>
      <c r="CPM157" s="77"/>
      <c r="CPN157" s="77"/>
      <c r="CPO157" s="77"/>
      <c r="CPP157" s="77"/>
      <c r="CPQ157" s="77"/>
      <c r="CPR157" s="77"/>
      <c r="CPS157" s="77"/>
      <c r="CPT157" s="77"/>
      <c r="CPU157" s="77"/>
      <c r="CPV157" s="77"/>
      <c r="CPW157" s="77"/>
      <c r="CPX157" s="77"/>
      <c r="CPY157" s="77"/>
      <c r="CPZ157" s="77"/>
      <c r="CQA157" s="77"/>
      <c r="CQB157" s="77"/>
      <c r="CQC157" s="77"/>
      <c r="CQD157" s="77"/>
      <c r="CQE157" s="77"/>
      <c r="CQF157" s="77"/>
      <c r="CQG157" s="77"/>
      <c r="CQH157" s="77"/>
      <c r="CQI157" s="77"/>
      <c r="CQJ157" s="77"/>
      <c r="CQK157" s="77"/>
      <c r="CQL157" s="77"/>
      <c r="CQM157" s="77"/>
      <c r="CQN157" s="77"/>
      <c r="CQO157" s="77"/>
      <c r="CQP157" s="77"/>
      <c r="CQQ157" s="77"/>
      <c r="CQR157" s="77"/>
      <c r="CQS157" s="77"/>
      <c r="CQT157" s="77"/>
      <c r="CQU157" s="77"/>
      <c r="CQV157" s="77"/>
      <c r="CQW157" s="77"/>
      <c r="CQX157" s="77"/>
      <c r="CQY157" s="77"/>
      <c r="CQZ157" s="77"/>
      <c r="CRA157" s="77"/>
      <c r="CRB157" s="77"/>
      <c r="CRC157" s="77"/>
      <c r="CRD157" s="77"/>
      <c r="CRE157" s="77"/>
      <c r="CRF157" s="77"/>
      <c r="CRG157" s="77"/>
      <c r="CRH157" s="77"/>
      <c r="CRI157" s="77"/>
      <c r="CRJ157" s="77"/>
      <c r="CRK157" s="77"/>
      <c r="CRL157" s="77"/>
      <c r="CRM157" s="77"/>
      <c r="CRN157" s="77"/>
      <c r="CRO157" s="77"/>
      <c r="CRP157" s="77"/>
      <c r="CRQ157" s="77"/>
      <c r="CRR157" s="77"/>
      <c r="CRS157" s="77"/>
      <c r="CRT157" s="77"/>
      <c r="CRU157" s="77"/>
      <c r="CRV157" s="77"/>
      <c r="CRW157" s="77"/>
      <c r="CRX157" s="77"/>
      <c r="CRY157" s="77"/>
      <c r="CRZ157" s="77"/>
      <c r="CSA157" s="77"/>
      <c r="CSB157" s="77"/>
      <c r="CSC157" s="77"/>
      <c r="CSD157" s="77"/>
      <c r="CSE157" s="77"/>
      <c r="CSF157" s="77"/>
      <c r="CSG157" s="77"/>
      <c r="CSH157" s="77"/>
      <c r="CSI157" s="77"/>
      <c r="CSJ157" s="77"/>
      <c r="CSK157" s="77"/>
      <c r="CSL157" s="77"/>
      <c r="CSM157" s="77"/>
      <c r="CSN157" s="77"/>
      <c r="CSO157" s="77"/>
      <c r="CSP157" s="77"/>
      <c r="CSQ157" s="77"/>
      <c r="CSR157" s="77"/>
      <c r="CSS157" s="77"/>
      <c r="CST157" s="77"/>
      <c r="CSU157" s="77"/>
      <c r="CSV157" s="77"/>
      <c r="CSW157" s="77"/>
      <c r="CSX157" s="77"/>
      <c r="CSY157" s="77"/>
      <c r="CSZ157" s="77"/>
      <c r="CTA157" s="77"/>
      <c r="CTB157" s="77"/>
      <c r="CTC157" s="77"/>
      <c r="CTD157" s="77"/>
      <c r="CTE157" s="77"/>
      <c r="CTF157" s="77"/>
      <c r="CTG157" s="77"/>
      <c r="CTH157" s="77"/>
      <c r="CTI157" s="77"/>
      <c r="CTJ157" s="77"/>
      <c r="CTK157" s="77"/>
      <c r="CTL157" s="77"/>
      <c r="CTM157" s="77"/>
      <c r="CTN157" s="77"/>
      <c r="CTO157" s="77"/>
      <c r="CTP157" s="77"/>
      <c r="CTQ157" s="77"/>
      <c r="CTR157" s="77"/>
      <c r="CTS157" s="77"/>
      <c r="CTT157" s="77"/>
      <c r="CTU157" s="77"/>
      <c r="CTV157" s="77"/>
      <c r="CTW157" s="77"/>
      <c r="CTX157" s="77"/>
      <c r="CTY157" s="77"/>
      <c r="CTZ157" s="77"/>
      <c r="CUA157" s="77"/>
      <c r="CUB157" s="77"/>
      <c r="CUC157" s="77"/>
      <c r="CUD157" s="77"/>
      <c r="CUE157" s="77"/>
      <c r="CUF157" s="77"/>
      <c r="CUG157" s="77"/>
      <c r="CUH157" s="77"/>
      <c r="CUI157" s="77"/>
      <c r="CUJ157" s="77"/>
      <c r="CUK157" s="77"/>
      <c r="CUL157" s="77"/>
      <c r="CUM157" s="77"/>
      <c r="CUN157" s="77"/>
      <c r="CUO157" s="77"/>
      <c r="CUP157" s="77"/>
      <c r="CUQ157" s="77"/>
      <c r="CUR157" s="77"/>
      <c r="CUS157" s="77"/>
      <c r="CUT157" s="77"/>
      <c r="CUU157" s="77"/>
      <c r="CUV157" s="77"/>
      <c r="CUW157" s="77"/>
      <c r="CUX157" s="77"/>
      <c r="CUY157" s="77"/>
      <c r="CUZ157" s="77"/>
      <c r="CVA157" s="77"/>
      <c r="CVB157" s="77"/>
      <c r="CVC157" s="77"/>
      <c r="CVD157" s="77"/>
      <c r="CVE157" s="77"/>
      <c r="CVF157" s="77"/>
      <c r="CVG157" s="77"/>
      <c r="CVH157" s="77"/>
      <c r="CVI157" s="77"/>
      <c r="CVJ157" s="77"/>
      <c r="CVK157" s="77"/>
      <c r="CVL157" s="77"/>
      <c r="CVM157" s="77"/>
      <c r="CVN157" s="77"/>
      <c r="CVO157" s="77"/>
      <c r="CVP157" s="77"/>
      <c r="CVQ157" s="77"/>
      <c r="CVR157" s="77"/>
      <c r="CVS157" s="77"/>
      <c r="CVT157" s="77"/>
      <c r="CVU157" s="77"/>
      <c r="CVV157" s="77"/>
      <c r="CVW157" s="77"/>
      <c r="CVX157" s="77"/>
      <c r="CVY157" s="77"/>
      <c r="CVZ157" s="77"/>
      <c r="CWA157" s="77"/>
      <c r="CWB157" s="77"/>
      <c r="CWC157" s="77"/>
      <c r="CWD157" s="77"/>
      <c r="CWE157" s="77"/>
      <c r="CWF157" s="77"/>
      <c r="CWG157" s="77"/>
      <c r="CWH157" s="77"/>
      <c r="CWI157" s="77"/>
      <c r="CWJ157" s="77"/>
      <c r="CWK157" s="77"/>
      <c r="CWL157" s="77"/>
      <c r="CWM157" s="77"/>
      <c r="CWN157" s="77"/>
      <c r="CWO157" s="77"/>
      <c r="CWP157" s="77"/>
      <c r="CWQ157" s="77"/>
      <c r="CWR157" s="77"/>
      <c r="CWS157" s="77"/>
      <c r="CWT157" s="77"/>
      <c r="CWU157" s="77"/>
      <c r="CWV157" s="77"/>
      <c r="CWW157" s="77"/>
      <c r="CWX157" s="77"/>
      <c r="CWY157" s="77"/>
      <c r="CWZ157" s="77"/>
      <c r="CXA157" s="77"/>
      <c r="CXB157" s="77"/>
      <c r="CXC157" s="77"/>
      <c r="CXD157" s="77"/>
      <c r="CXE157" s="77"/>
      <c r="CXF157" s="77"/>
      <c r="CXG157" s="77"/>
      <c r="CXH157" s="77"/>
      <c r="CXI157" s="77"/>
      <c r="CXJ157" s="77"/>
      <c r="CXK157" s="77"/>
      <c r="CXL157" s="77"/>
      <c r="CXM157" s="77"/>
      <c r="CXN157" s="77"/>
      <c r="CXO157" s="77"/>
      <c r="CXP157" s="77"/>
      <c r="CXQ157" s="77"/>
      <c r="CXR157" s="77"/>
      <c r="CXS157" s="77"/>
      <c r="CXT157" s="77"/>
      <c r="CXU157" s="77"/>
      <c r="CXV157" s="77"/>
      <c r="CXW157" s="77"/>
      <c r="CXX157" s="77"/>
      <c r="CXY157" s="77"/>
      <c r="CXZ157" s="77"/>
      <c r="CYA157" s="77"/>
      <c r="CYB157" s="77"/>
      <c r="CYC157" s="77"/>
      <c r="CYD157" s="77"/>
      <c r="CYE157" s="77"/>
      <c r="CYF157" s="77"/>
      <c r="CYG157" s="77"/>
      <c r="CYH157" s="77"/>
      <c r="CYI157" s="77"/>
      <c r="CYJ157" s="77"/>
      <c r="CYK157" s="77"/>
      <c r="CYL157" s="77"/>
      <c r="CYM157" s="77"/>
      <c r="CYN157" s="77"/>
      <c r="CYO157" s="77"/>
      <c r="CYP157" s="77"/>
      <c r="CYQ157" s="77"/>
      <c r="CYR157" s="77"/>
      <c r="CYS157" s="77"/>
      <c r="CYT157" s="77"/>
      <c r="CYU157" s="77"/>
      <c r="CYV157" s="77"/>
      <c r="CYW157" s="77"/>
      <c r="CYX157" s="77"/>
      <c r="CYY157" s="77"/>
      <c r="CYZ157" s="77"/>
      <c r="CZA157" s="77"/>
      <c r="CZB157" s="77"/>
      <c r="CZC157" s="77"/>
      <c r="CZD157" s="77"/>
      <c r="CZE157" s="77"/>
      <c r="CZF157" s="77"/>
      <c r="CZG157" s="77"/>
      <c r="CZH157" s="77"/>
      <c r="CZI157" s="77"/>
      <c r="CZJ157" s="77"/>
      <c r="CZK157" s="77"/>
      <c r="CZL157" s="77"/>
      <c r="CZM157" s="77"/>
      <c r="CZN157" s="77"/>
      <c r="CZO157" s="77"/>
      <c r="CZP157" s="77"/>
      <c r="CZQ157" s="77"/>
      <c r="CZR157" s="77"/>
      <c r="CZS157" s="77"/>
      <c r="CZT157" s="77"/>
      <c r="CZU157" s="77"/>
      <c r="CZV157" s="77"/>
      <c r="CZW157" s="77"/>
      <c r="CZX157" s="77"/>
      <c r="CZY157" s="77"/>
      <c r="CZZ157" s="77"/>
      <c r="DAA157" s="77"/>
      <c r="DAB157" s="77"/>
      <c r="DAC157" s="77"/>
      <c r="DAD157" s="77"/>
      <c r="DAE157" s="77"/>
      <c r="DAF157" s="77"/>
      <c r="DAG157" s="77"/>
      <c r="DAH157" s="77"/>
      <c r="DAI157" s="77"/>
      <c r="DAJ157" s="77"/>
      <c r="DAK157" s="77"/>
      <c r="DAL157" s="77"/>
      <c r="DAM157" s="77"/>
      <c r="DAN157" s="77"/>
      <c r="DAO157" s="77"/>
      <c r="DAP157" s="77"/>
      <c r="DAQ157" s="77"/>
      <c r="DAR157" s="77"/>
      <c r="DAS157" s="77"/>
      <c r="DAT157" s="77"/>
      <c r="DAU157" s="77"/>
      <c r="DAV157" s="77"/>
      <c r="DAW157" s="77"/>
      <c r="DAX157" s="77"/>
      <c r="DAY157" s="77"/>
      <c r="DAZ157" s="77"/>
      <c r="DBA157" s="77"/>
      <c r="DBB157" s="77"/>
      <c r="DBC157" s="77"/>
      <c r="DBD157" s="77"/>
      <c r="DBE157" s="77"/>
      <c r="DBF157" s="77"/>
      <c r="DBG157" s="77"/>
      <c r="DBH157" s="77"/>
      <c r="DBI157" s="77"/>
      <c r="DBJ157" s="77"/>
      <c r="DBK157" s="77"/>
      <c r="DBL157" s="77"/>
      <c r="DBM157" s="77"/>
      <c r="DBN157" s="77"/>
      <c r="DBO157" s="77"/>
      <c r="DBP157" s="77"/>
      <c r="DBQ157" s="77"/>
      <c r="DBR157" s="77"/>
      <c r="DBS157" s="77"/>
      <c r="DBT157" s="77"/>
      <c r="DBU157" s="77"/>
      <c r="DBV157" s="77"/>
      <c r="DBW157" s="77"/>
      <c r="DBX157" s="77"/>
      <c r="DBY157" s="77"/>
      <c r="DBZ157" s="77"/>
      <c r="DCA157" s="77"/>
      <c r="DCB157" s="77"/>
      <c r="DCC157" s="77"/>
      <c r="DCD157" s="77"/>
      <c r="DCE157" s="77"/>
      <c r="DCF157" s="77"/>
      <c r="DCG157" s="77"/>
      <c r="DCH157" s="77"/>
      <c r="DCI157" s="77"/>
      <c r="DCJ157" s="77"/>
      <c r="DCK157" s="77"/>
      <c r="DCL157" s="77"/>
      <c r="DCM157" s="77"/>
      <c r="DCN157" s="77"/>
      <c r="DCO157" s="77"/>
      <c r="DCP157" s="77"/>
      <c r="DCQ157" s="77"/>
      <c r="DCR157" s="77"/>
      <c r="DCS157" s="77"/>
      <c r="DCT157" s="77"/>
      <c r="DCU157" s="77"/>
      <c r="DCV157" s="77"/>
      <c r="DCW157" s="77"/>
      <c r="DCX157" s="77"/>
      <c r="DCY157" s="77"/>
      <c r="DCZ157" s="77"/>
      <c r="DDA157" s="77"/>
      <c r="DDB157" s="77"/>
      <c r="DDC157" s="77"/>
      <c r="DDD157" s="77"/>
      <c r="DDE157" s="77"/>
      <c r="DDF157" s="77"/>
      <c r="DDG157" s="77"/>
      <c r="DDH157" s="77"/>
      <c r="DDI157" s="77"/>
      <c r="DDJ157" s="77"/>
      <c r="DDK157" s="77"/>
      <c r="DDL157" s="77"/>
      <c r="DDM157" s="77"/>
      <c r="DDN157" s="77"/>
      <c r="DDO157" s="77"/>
      <c r="DDP157" s="77"/>
      <c r="DDQ157" s="77"/>
      <c r="DDR157" s="77"/>
      <c r="DDS157" s="77"/>
      <c r="DDT157" s="77"/>
      <c r="DDU157" s="77"/>
      <c r="DDV157" s="77"/>
      <c r="DDW157" s="77"/>
      <c r="DDX157" s="77"/>
      <c r="DDY157" s="77"/>
      <c r="DDZ157" s="77"/>
      <c r="DEA157" s="77"/>
      <c r="DEB157" s="77"/>
      <c r="DEC157" s="77"/>
      <c r="DED157" s="77"/>
      <c r="DEE157" s="77"/>
      <c r="DEF157" s="77"/>
      <c r="DEG157" s="77"/>
      <c r="DEH157" s="77"/>
      <c r="DEI157" s="77"/>
      <c r="DEJ157" s="77"/>
      <c r="DEK157" s="77"/>
      <c r="DEL157" s="77"/>
      <c r="DEM157" s="77"/>
      <c r="DEN157" s="77"/>
      <c r="DEO157" s="77"/>
      <c r="DEP157" s="77"/>
      <c r="DEQ157" s="77"/>
      <c r="DER157" s="77"/>
      <c r="DES157" s="77"/>
      <c r="DET157" s="77"/>
      <c r="DEU157" s="77"/>
      <c r="DEV157" s="77"/>
      <c r="DEW157" s="77"/>
      <c r="DEX157" s="77"/>
      <c r="DEY157" s="77"/>
      <c r="DEZ157" s="77"/>
      <c r="DFA157" s="77"/>
      <c r="DFB157" s="77"/>
      <c r="DFC157" s="77"/>
      <c r="DFD157" s="77"/>
      <c r="DFE157" s="77"/>
      <c r="DFF157" s="77"/>
      <c r="DFG157" s="77"/>
      <c r="DFH157" s="77"/>
      <c r="DFI157" s="77"/>
      <c r="DFJ157" s="77"/>
      <c r="DFK157" s="77"/>
      <c r="DFL157" s="77"/>
      <c r="DFM157" s="77"/>
      <c r="DFN157" s="77"/>
      <c r="DFO157" s="77"/>
      <c r="DFP157" s="77"/>
      <c r="DFQ157" s="77"/>
      <c r="DFR157" s="77"/>
      <c r="DFS157" s="77"/>
      <c r="DFT157" s="77"/>
      <c r="DFU157" s="77"/>
      <c r="DFV157" s="77"/>
      <c r="DFW157" s="77"/>
      <c r="DFX157" s="77"/>
      <c r="DFY157" s="77"/>
      <c r="DFZ157" s="77"/>
      <c r="DGA157" s="77"/>
      <c r="DGB157" s="77"/>
      <c r="DGC157" s="77"/>
      <c r="DGD157" s="77"/>
      <c r="DGE157" s="77"/>
      <c r="DGF157" s="77"/>
      <c r="DGG157" s="77"/>
      <c r="DGH157" s="77"/>
      <c r="DGI157" s="77"/>
      <c r="DGJ157" s="77"/>
      <c r="DGK157" s="77"/>
      <c r="DGL157" s="77"/>
      <c r="DGM157" s="77"/>
      <c r="DGN157" s="77"/>
      <c r="DGO157" s="77"/>
      <c r="DGP157" s="77"/>
      <c r="DGQ157" s="77"/>
      <c r="DGR157" s="77"/>
      <c r="DGS157" s="77"/>
      <c r="DGT157" s="77"/>
      <c r="DGU157" s="77"/>
      <c r="DGV157" s="77"/>
      <c r="DGW157" s="77"/>
      <c r="DGX157" s="77"/>
      <c r="DGY157" s="77"/>
      <c r="DGZ157" s="77"/>
      <c r="DHA157" s="77"/>
      <c r="DHB157" s="77"/>
      <c r="DHC157" s="77"/>
      <c r="DHD157" s="77"/>
      <c r="DHE157" s="77"/>
      <c r="DHF157" s="77"/>
      <c r="DHG157" s="77"/>
      <c r="DHH157" s="77"/>
      <c r="DHI157" s="77"/>
      <c r="DHJ157" s="77"/>
      <c r="DHK157" s="77"/>
      <c r="DHL157" s="77"/>
      <c r="DHM157" s="77"/>
      <c r="DHN157" s="77"/>
      <c r="DHO157" s="77"/>
      <c r="DHP157" s="77"/>
      <c r="DHQ157" s="77"/>
      <c r="DHR157" s="77"/>
      <c r="DHS157" s="77"/>
      <c r="DHT157" s="77"/>
      <c r="DHU157" s="77"/>
      <c r="DHV157" s="77"/>
      <c r="DHW157" s="77"/>
      <c r="DHX157" s="77"/>
      <c r="DHY157" s="77"/>
      <c r="DHZ157" s="77"/>
      <c r="DIA157" s="77"/>
      <c r="DIB157" s="77"/>
      <c r="DIC157" s="77"/>
      <c r="DID157" s="77"/>
      <c r="DIE157" s="77"/>
      <c r="DIF157" s="77"/>
      <c r="DIG157" s="77"/>
      <c r="DIH157" s="77"/>
      <c r="DII157" s="77"/>
      <c r="DIJ157" s="77"/>
      <c r="DIK157" s="77"/>
      <c r="DIL157" s="77"/>
      <c r="DIM157" s="77"/>
      <c r="DIN157" s="77"/>
      <c r="DIO157" s="77"/>
      <c r="DIP157" s="77"/>
      <c r="DIQ157" s="77"/>
      <c r="DIR157" s="77"/>
      <c r="DIS157" s="77"/>
      <c r="DIT157" s="77"/>
      <c r="DIU157" s="77"/>
      <c r="DIV157" s="77"/>
      <c r="DIW157" s="77"/>
      <c r="DIX157" s="77"/>
      <c r="DIY157" s="77"/>
      <c r="DIZ157" s="77"/>
      <c r="DJA157" s="77"/>
      <c r="DJB157" s="77"/>
      <c r="DJC157" s="77"/>
      <c r="DJD157" s="77"/>
      <c r="DJE157" s="77"/>
      <c r="DJF157" s="77"/>
      <c r="DJG157" s="77"/>
      <c r="DJH157" s="77"/>
      <c r="DJI157" s="77"/>
      <c r="DJJ157" s="77"/>
      <c r="DJK157" s="77"/>
      <c r="DJL157" s="77"/>
      <c r="DJM157" s="77"/>
      <c r="DJN157" s="77"/>
      <c r="DJO157" s="77"/>
      <c r="DJP157" s="77"/>
      <c r="DJQ157" s="77"/>
      <c r="DJR157" s="77"/>
      <c r="DJS157" s="77"/>
      <c r="DJT157" s="77"/>
      <c r="DJU157" s="77"/>
      <c r="DJV157" s="77"/>
      <c r="DJW157" s="77"/>
      <c r="DJX157" s="77"/>
      <c r="DJY157" s="77"/>
      <c r="DJZ157" s="77"/>
      <c r="DKA157" s="77"/>
      <c r="DKB157" s="77"/>
      <c r="DKC157" s="77"/>
      <c r="DKD157" s="77"/>
      <c r="DKE157" s="77"/>
      <c r="DKF157" s="77"/>
      <c r="DKG157" s="77"/>
      <c r="DKH157" s="77"/>
      <c r="DKI157" s="77"/>
      <c r="DKJ157" s="77"/>
      <c r="DKK157" s="77"/>
      <c r="DKL157" s="77"/>
      <c r="DKM157" s="77"/>
      <c r="DKN157" s="77"/>
      <c r="DKO157" s="77"/>
      <c r="DKP157" s="77"/>
      <c r="DKQ157" s="77"/>
      <c r="DKR157" s="77"/>
      <c r="DKS157" s="77"/>
      <c r="DKT157" s="77"/>
      <c r="DKU157" s="77"/>
      <c r="DKV157" s="77"/>
      <c r="DKW157" s="77"/>
      <c r="DKX157" s="77"/>
      <c r="DKY157" s="77"/>
      <c r="DKZ157" s="77"/>
      <c r="DLA157" s="77"/>
      <c r="DLB157" s="77"/>
      <c r="DLC157" s="77"/>
      <c r="DLD157" s="77"/>
      <c r="DLE157" s="77"/>
      <c r="DLF157" s="77"/>
      <c r="DLG157" s="77"/>
      <c r="DLH157" s="77"/>
      <c r="DLI157" s="77"/>
      <c r="DLJ157" s="77"/>
      <c r="DLK157" s="77"/>
      <c r="DLL157" s="77"/>
      <c r="DLM157" s="77"/>
      <c r="DLN157" s="77"/>
      <c r="DLO157" s="77"/>
      <c r="DLP157" s="77"/>
      <c r="DLQ157" s="77"/>
      <c r="DLR157" s="77"/>
      <c r="DLS157" s="77"/>
      <c r="DLT157" s="77"/>
      <c r="DLU157" s="77"/>
      <c r="DLV157" s="77"/>
      <c r="DLW157" s="77"/>
      <c r="DLX157" s="77"/>
      <c r="DLY157" s="77"/>
      <c r="DLZ157" s="77"/>
      <c r="DMA157" s="77"/>
      <c r="DMB157" s="77"/>
      <c r="DMC157" s="77"/>
      <c r="DMD157" s="77"/>
      <c r="DME157" s="77"/>
      <c r="DMF157" s="77"/>
      <c r="DMG157" s="77"/>
      <c r="DMH157" s="77"/>
      <c r="DMI157" s="77"/>
      <c r="DMJ157" s="77"/>
      <c r="DMK157" s="77"/>
      <c r="DML157" s="77"/>
      <c r="DMM157" s="77"/>
      <c r="DMN157" s="77"/>
      <c r="DMO157" s="77"/>
      <c r="DMP157" s="77"/>
      <c r="DMQ157" s="77"/>
      <c r="DMR157" s="77"/>
      <c r="DMS157" s="77"/>
      <c r="DMT157" s="77"/>
      <c r="DMU157" s="77"/>
      <c r="DMV157" s="77"/>
      <c r="DMW157" s="77"/>
      <c r="DMX157" s="77"/>
      <c r="DMY157" s="77"/>
      <c r="DMZ157" s="77"/>
      <c r="DNA157" s="77"/>
      <c r="DNB157" s="77"/>
      <c r="DNC157" s="77"/>
      <c r="DND157" s="77"/>
      <c r="DNE157" s="77"/>
      <c r="DNF157" s="77"/>
      <c r="DNG157" s="77"/>
      <c r="DNH157" s="77"/>
      <c r="DNI157" s="77"/>
      <c r="DNJ157" s="77"/>
      <c r="DNK157" s="77"/>
      <c r="DNL157" s="77"/>
      <c r="DNM157" s="77"/>
      <c r="DNN157" s="77"/>
      <c r="DNO157" s="77"/>
      <c r="DNP157" s="77"/>
      <c r="DNQ157" s="77"/>
      <c r="DNR157" s="77"/>
      <c r="DNS157" s="77"/>
      <c r="DNT157" s="77"/>
      <c r="DNU157" s="77"/>
      <c r="DNV157" s="77"/>
      <c r="DNW157" s="77"/>
      <c r="DNX157" s="77"/>
      <c r="DNY157" s="77"/>
      <c r="DNZ157" s="77"/>
      <c r="DOA157" s="77"/>
      <c r="DOB157" s="77"/>
      <c r="DOC157" s="77"/>
      <c r="DOD157" s="77"/>
      <c r="DOE157" s="77"/>
      <c r="DOF157" s="77"/>
      <c r="DOG157" s="77"/>
      <c r="DOH157" s="77"/>
      <c r="DOI157" s="77"/>
      <c r="DOJ157" s="77"/>
      <c r="DOK157" s="77"/>
      <c r="DOL157" s="77"/>
      <c r="DOM157" s="77"/>
      <c r="DON157" s="77"/>
      <c r="DOO157" s="77"/>
      <c r="DOP157" s="77"/>
      <c r="DOQ157" s="77"/>
      <c r="DOR157" s="77"/>
      <c r="DOS157" s="77"/>
      <c r="DOT157" s="77"/>
      <c r="DOU157" s="77"/>
      <c r="DOV157" s="77"/>
      <c r="DOW157" s="77"/>
      <c r="DOX157" s="77"/>
      <c r="DOY157" s="77"/>
      <c r="DOZ157" s="77"/>
      <c r="DPA157" s="77"/>
      <c r="DPB157" s="77"/>
      <c r="DPC157" s="77"/>
      <c r="DPD157" s="77"/>
      <c r="DPE157" s="77"/>
      <c r="DPF157" s="77"/>
      <c r="DPG157" s="77"/>
      <c r="DPH157" s="77"/>
      <c r="DPI157" s="77"/>
      <c r="DPJ157" s="77"/>
      <c r="DPK157" s="77"/>
      <c r="DPL157" s="77"/>
      <c r="DPM157" s="77"/>
      <c r="DPN157" s="77"/>
      <c r="DPO157" s="77"/>
      <c r="DPP157" s="77"/>
      <c r="DPQ157" s="77"/>
      <c r="DPR157" s="77"/>
      <c r="DPS157" s="77"/>
      <c r="DPT157" s="77"/>
      <c r="DPU157" s="77"/>
      <c r="DPV157" s="77"/>
      <c r="DPW157" s="77"/>
      <c r="DPX157" s="77"/>
      <c r="DPY157" s="77"/>
      <c r="DPZ157" s="77"/>
      <c r="DQA157" s="77"/>
      <c r="DQB157" s="77"/>
      <c r="DQC157" s="77"/>
      <c r="DQD157" s="77"/>
      <c r="DQE157" s="77"/>
      <c r="DQF157" s="77"/>
      <c r="DQG157" s="77"/>
      <c r="DQH157" s="77"/>
      <c r="DQI157" s="77"/>
      <c r="DQJ157" s="77"/>
      <c r="DQK157" s="77"/>
      <c r="DQL157" s="77"/>
      <c r="DQM157" s="77"/>
      <c r="DQN157" s="77"/>
      <c r="DQO157" s="77"/>
      <c r="DQP157" s="77"/>
      <c r="DQQ157" s="77"/>
      <c r="DQR157" s="77"/>
      <c r="DQS157" s="77"/>
      <c r="DQT157" s="77"/>
      <c r="DQU157" s="77"/>
      <c r="DQV157" s="77"/>
      <c r="DQW157" s="77"/>
      <c r="DQX157" s="77"/>
      <c r="DQY157" s="77"/>
      <c r="DQZ157" s="77"/>
      <c r="DRA157" s="77"/>
      <c r="DRB157" s="77"/>
      <c r="DRC157" s="77"/>
      <c r="DRD157" s="77"/>
      <c r="DRE157" s="77"/>
      <c r="DRF157" s="77"/>
      <c r="DRG157" s="77"/>
      <c r="DRH157" s="77"/>
      <c r="DRI157" s="77"/>
      <c r="DRJ157" s="77"/>
      <c r="DRK157" s="77"/>
      <c r="DRL157" s="77"/>
      <c r="DRM157" s="77"/>
      <c r="DRN157" s="77"/>
      <c r="DRO157" s="77"/>
      <c r="DRP157" s="77"/>
      <c r="DRQ157" s="77"/>
      <c r="DRR157" s="77"/>
      <c r="DRS157" s="77"/>
      <c r="DRT157" s="77"/>
      <c r="DRU157" s="77"/>
      <c r="DRV157" s="77"/>
      <c r="DRW157" s="77"/>
      <c r="DRX157" s="77"/>
      <c r="DRY157" s="77"/>
      <c r="DRZ157" s="77"/>
      <c r="DSA157" s="77"/>
      <c r="DSB157" s="77"/>
      <c r="DSC157" s="77"/>
      <c r="DSD157" s="77"/>
      <c r="DSE157" s="77"/>
      <c r="DSF157" s="77"/>
      <c r="DSG157" s="77"/>
      <c r="DSH157" s="77"/>
      <c r="DSI157" s="77"/>
      <c r="DSJ157" s="77"/>
      <c r="DSK157" s="77"/>
      <c r="DSL157" s="77"/>
      <c r="DSM157" s="77"/>
      <c r="DSN157" s="77"/>
      <c r="DSO157" s="77"/>
      <c r="DSP157" s="77"/>
      <c r="DSQ157" s="77"/>
      <c r="DSR157" s="77"/>
      <c r="DSS157" s="77"/>
      <c r="DST157" s="77"/>
      <c r="DSU157" s="77"/>
      <c r="DSV157" s="77"/>
      <c r="DSW157" s="77"/>
      <c r="DSX157" s="77"/>
      <c r="DSY157" s="77"/>
      <c r="DSZ157" s="77"/>
      <c r="DTA157" s="77"/>
      <c r="DTB157" s="77"/>
      <c r="DTC157" s="77"/>
      <c r="DTD157" s="77"/>
      <c r="DTE157" s="77"/>
      <c r="DTF157" s="77"/>
      <c r="DTG157" s="77"/>
      <c r="DTH157" s="77"/>
      <c r="DTI157" s="77"/>
      <c r="DTJ157" s="77"/>
      <c r="DTK157" s="77"/>
      <c r="DTL157" s="77"/>
      <c r="DTM157" s="77"/>
      <c r="DTN157" s="77"/>
      <c r="DTO157" s="77"/>
      <c r="DTP157" s="77"/>
      <c r="DTQ157" s="77"/>
      <c r="DTR157" s="77"/>
      <c r="DTS157" s="77"/>
      <c r="DTT157" s="77"/>
      <c r="DTU157" s="77"/>
      <c r="DTV157" s="77"/>
      <c r="DTW157" s="77"/>
      <c r="DTX157" s="77"/>
      <c r="DTY157" s="77"/>
      <c r="DTZ157" s="77"/>
      <c r="DUA157" s="77"/>
      <c r="DUB157" s="77"/>
      <c r="DUC157" s="77"/>
      <c r="DUD157" s="77"/>
      <c r="DUE157" s="77"/>
      <c r="DUF157" s="77"/>
      <c r="DUG157" s="77"/>
      <c r="DUH157" s="77"/>
      <c r="DUI157" s="77"/>
      <c r="DUJ157" s="77"/>
      <c r="DUK157" s="77"/>
      <c r="DUL157" s="77"/>
      <c r="DUM157" s="77"/>
      <c r="DUN157" s="77"/>
      <c r="DUO157" s="77"/>
      <c r="DUP157" s="77"/>
      <c r="DUQ157" s="77"/>
      <c r="DUR157" s="77"/>
      <c r="DUS157" s="77"/>
      <c r="DUT157" s="77"/>
      <c r="DUU157" s="77"/>
      <c r="DUV157" s="77"/>
      <c r="DUW157" s="77"/>
      <c r="DUX157" s="77"/>
      <c r="DUY157" s="77"/>
      <c r="DUZ157" s="77"/>
      <c r="DVA157" s="77"/>
      <c r="DVB157" s="77"/>
      <c r="DVC157" s="77"/>
      <c r="DVD157" s="77"/>
      <c r="DVE157" s="77"/>
      <c r="DVF157" s="77"/>
      <c r="DVG157" s="77"/>
      <c r="DVH157" s="77"/>
      <c r="DVI157" s="77"/>
      <c r="DVJ157" s="77"/>
      <c r="DVK157" s="77"/>
      <c r="DVL157" s="77"/>
      <c r="DVM157" s="77"/>
      <c r="DVN157" s="77"/>
      <c r="DVO157" s="77"/>
      <c r="DVP157" s="77"/>
      <c r="DVQ157" s="77"/>
      <c r="DVR157" s="77"/>
      <c r="DVS157" s="77"/>
      <c r="DVT157" s="77"/>
      <c r="DVU157" s="77"/>
      <c r="DVV157" s="77"/>
      <c r="DVW157" s="77"/>
      <c r="DVX157" s="77"/>
      <c r="DVY157" s="77"/>
      <c r="DVZ157" s="77"/>
      <c r="DWA157" s="77"/>
      <c r="DWB157" s="77"/>
      <c r="DWC157" s="77"/>
      <c r="DWD157" s="77"/>
      <c r="DWE157" s="77"/>
      <c r="DWF157" s="77"/>
      <c r="DWG157" s="77"/>
      <c r="DWH157" s="77"/>
      <c r="DWI157" s="77"/>
      <c r="DWJ157" s="77"/>
      <c r="DWK157" s="77"/>
      <c r="DWL157" s="77"/>
      <c r="DWM157" s="77"/>
      <c r="DWN157" s="77"/>
      <c r="DWO157" s="77"/>
      <c r="DWP157" s="77"/>
      <c r="DWQ157" s="77"/>
      <c r="DWR157" s="77"/>
      <c r="DWS157" s="77"/>
      <c r="DWT157" s="77"/>
      <c r="DWU157" s="77"/>
      <c r="DWV157" s="77"/>
      <c r="DWW157" s="77"/>
      <c r="DWX157" s="77"/>
      <c r="DWY157" s="77"/>
      <c r="DWZ157" s="77"/>
      <c r="DXA157" s="77"/>
      <c r="DXB157" s="77"/>
      <c r="DXC157" s="77"/>
      <c r="DXD157" s="77"/>
      <c r="DXE157" s="77"/>
      <c r="DXF157" s="77"/>
      <c r="DXG157" s="77"/>
      <c r="DXH157" s="77"/>
      <c r="DXI157" s="77"/>
      <c r="DXJ157" s="77"/>
      <c r="DXK157" s="77"/>
      <c r="DXL157" s="77"/>
      <c r="DXM157" s="77"/>
      <c r="DXN157" s="77"/>
      <c r="DXO157" s="77"/>
      <c r="DXP157" s="77"/>
      <c r="DXQ157" s="77"/>
      <c r="DXR157" s="77"/>
      <c r="DXS157" s="77"/>
      <c r="DXT157" s="77"/>
      <c r="DXU157" s="77"/>
      <c r="DXV157" s="77"/>
      <c r="DXW157" s="77"/>
      <c r="DXX157" s="77"/>
      <c r="DXY157" s="77"/>
      <c r="DXZ157" s="77"/>
      <c r="DYA157" s="77"/>
      <c r="DYB157" s="77"/>
      <c r="DYC157" s="77"/>
      <c r="DYD157" s="77"/>
      <c r="DYE157" s="77"/>
      <c r="DYF157" s="77"/>
      <c r="DYG157" s="77"/>
      <c r="DYH157" s="77"/>
      <c r="DYI157" s="77"/>
      <c r="DYJ157" s="77"/>
      <c r="DYK157" s="77"/>
      <c r="DYL157" s="77"/>
      <c r="DYM157" s="77"/>
      <c r="DYN157" s="77"/>
      <c r="DYO157" s="77"/>
      <c r="DYP157" s="77"/>
      <c r="DYQ157" s="77"/>
      <c r="DYR157" s="77"/>
      <c r="DYS157" s="77"/>
      <c r="DYT157" s="77"/>
      <c r="DYU157" s="77"/>
      <c r="DYV157" s="77"/>
      <c r="DYW157" s="77"/>
      <c r="DYX157" s="77"/>
      <c r="DYY157" s="77"/>
      <c r="DYZ157" s="77"/>
      <c r="DZA157" s="77"/>
      <c r="DZB157" s="77"/>
      <c r="DZC157" s="77"/>
      <c r="DZD157" s="77"/>
      <c r="DZE157" s="77"/>
      <c r="DZF157" s="77"/>
      <c r="DZG157" s="77"/>
      <c r="DZH157" s="77"/>
      <c r="DZI157" s="77"/>
      <c r="DZJ157" s="77"/>
      <c r="DZK157" s="77"/>
      <c r="DZL157" s="77"/>
      <c r="DZM157" s="77"/>
      <c r="DZN157" s="77"/>
      <c r="DZO157" s="77"/>
      <c r="DZP157" s="77"/>
      <c r="DZQ157" s="77"/>
      <c r="DZR157" s="77"/>
      <c r="DZS157" s="77"/>
      <c r="DZT157" s="77"/>
      <c r="DZU157" s="77"/>
      <c r="DZV157" s="77"/>
      <c r="DZW157" s="77"/>
      <c r="DZX157" s="77"/>
      <c r="DZY157" s="77"/>
      <c r="DZZ157" s="77"/>
      <c r="EAA157" s="77"/>
      <c r="EAB157" s="77"/>
      <c r="EAC157" s="77"/>
      <c r="EAD157" s="77"/>
      <c r="EAE157" s="77"/>
      <c r="EAF157" s="77"/>
      <c r="EAG157" s="77"/>
      <c r="EAH157" s="77"/>
      <c r="EAI157" s="77"/>
      <c r="EAJ157" s="77"/>
      <c r="EAK157" s="77"/>
      <c r="EAL157" s="77"/>
      <c r="EAM157" s="77"/>
      <c r="EAN157" s="77"/>
      <c r="EAO157" s="77"/>
      <c r="EAP157" s="77"/>
      <c r="EAQ157" s="77"/>
      <c r="EAR157" s="77"/>
      <c r="EAS157" s="77"/>
      <c r="EAT157" s="77"/>
      <c r="EAU157" s="77"/>
      <c r="EAV157" s="77"/>
      <c r="EAW157" s="77"/>
      <c r="EAX157" s="77"/>
      <c r="EAY157" s="77"/>
      <c r="EAZ157" s="77"/>
      <c r="EBA157" s="77"/>
      <c r="EBB157" s="77"/>
      <c r="EBC157" s="77"/>
      <c r="EBD157" s="77"/>
      <c r="EBE157" s="77"/>
      <c r="EBF157" s="77"/>
      <c r="EBG157" s="77"/>
      <c r="EBH157" s="77"/>
      <c r="EBI157" s="77"/>
      <c r="EBJ157" s="77"/>
      <c r="EBK157" s="77"/>
      <c r="EBL157" s="77"/>
      <c r="EBM157" s="77"/>
      <c r="EBN157" s="77"/>
      <c r="EBO157" s="77"/>
      <c r="EBP157" s="77"/>
      <c r="EBQ157" s="77"/>
      <c r="EBR157" s="77"/>
      <c r="EBS157" s="77"/>
      <c r="EBT157" s="77"/>
      <c r="EBU157" s="77"/>
      <c r="EBV157" s="77"/>
      <c r="EBW157" s="77"/>
      <c r="EBX157" s="77"/>
      <c r="EBY157" s="77"/>
      <c r="EBZ157" s="77"/>
      <c r="ECA157" s="77"/>
      <c r="ECB157" s="77"/>
      <c r="ECC157" s="77"/>
      <c r="ECD157" s="77"/>
      <c r="ECE157" s="77"/>
      <c r="ECF157" s="77"/>
      <c r="ECG157" s="77"/>
      <c r="ECH157" s="77"/>
      <c r="ECI157" s="77"/>
      <c r="ECJ157" s="77"/>
      <c r="ECK157" s="77"/>
      <c r="ECL157" s="77"/>
      <c r="ECM157" s="77"/>
      <c r="ECN157" s="77"/>
      <c r="ECO157" s="77"/>
      <c r="ECP157" s="77"/>
      <c r="ECQ157" s="77"/>
      <c r="ECR157" s="77"/>
      <c r="ECS157" s="77"/>
      <c r="ECT157" s="77"/>
      <c r="ECU157" s="77"/>
      <c r="ECV157" s="77"/>
      <c r="ECW157" s="77"/>
      <c r="ECX157" s="77"/>
      <c r="ECY157" s="77"/>
      <c r="ECZ157" s="77"/>
      <c r="EDA157" s="77"/>
      <c r="EDB157" s="77"/>
      <c r="EDC157" s="77"/>
      <c r="EDD157" s="77"/>
      <c r="EDE157" s="77"/>
      <c r="EDF157" s="77"/>
      <c r="EDG157" s="77"/>
      <c r="EDH157" s="77"/>
      <c r="EDI157" s="77"/>
      <c r="EDJ157" s="77"/>
      <c r="EDK157" s="77"/>
      <c r="EDL157" s="77"/>
      <c r="EDM157" s="77"/>
      <c r="EDN157" s="77"/>
      <c r="EDO157" s="77"/>
      <c r="EDP157" s="77"/>
      <c r="EDQ157" s="77"/>
      <c r="EDR157" s="77"/>
      <c r="EDS157" s="77"/>
      <c r="EDT157" s="77"/>
      <c r="EDU157" s="77"/>
      <c r="EDV157" s="77"/>
      <c r="EDW157" s="77"/>
      <c r="EDX157" s="77"/>
      <c r="EDY157" s="77"/>
      <c r="EDZ157" s="77"/>
      <c r="EEA157" s="77"/>
      <c r="EEB157" s="77"/>
      <c r="EEC157" s="77"/>
      <c r="EED157" s="77"/>
      <c r="EEE157" s="77"/>
      <c r="EEF157" s="77"/>
      <c r="EEG157" s="77"/>
      <c r="EEH157" s="77"/>
      <c r="EEI157" s="77"/>
      <c r="EEJ157" s="77"/>
      <c r="EEK157" s="77"/>
      <c r="EEL157" s="77"/>
      <c r="EEM157" s="77"/>
      <c r="EEN157" s="77"/>
      <c r="EEO157" s="77"/>
      <c r="EEP157" s="77"/>
      <c r="EEQ157" s="77"/>
      <c r="EER157" s="77"/>
      <c r="EES157" s="77"/>
      <c r="EET157" s="77"/>
      <c r="EEU157" s="77"/>
      <c r="EEV157" s="77"/>
      <c r="EEW157" s="77"/>
      <c r="EEX157" s="77"/>
      <c r="EEY157" s="77"/>
      <c r="EEZ157" s="77"/>
      <c r="EFA157" s="77"/>
      <c r="EFB157" s="77"/>
      <c r="EFC157" s="77"/>
      <c r="EFD157" s="77"/>
      <c r="EFE157" s="77"/>
      <c r="EFF157" s="77"/>
      <c r="EFG157" s="77"/>
      <c r="EFH157" s="77"/>
      <c r="EFI157" s="77"/>
      <c r="EFJ157" s="77"/>
      <c r="EFK157" s="77"/>
      <c r="EFL157" s="77"/>
      <c r="EFM157" s="77"/>
      <c r="EFN157" s="77"/>
      <c r="EFO157" s="77"/>
      <c r="EFP157" s="77"/>
      <c r="EFQ157" s="77"/>
      <c r="EFR157" s="77"/>
      <c r="EFS157" s="77"/>
      <c r="EFT157" s="77"/>
      <c r="EFU157" s="77"/>
      <c r="EFV157" s="77"/>
      <c r="EFW157" s="77"/>
      <c r="EFX157" s="77"/>
      <c r="EFY157" s="77"/>
      <c r="EFZ157" s="77"/>
      <c r="EGA157" s="77"/>
      <c r="EGB157" s="77"/>
      <c r="EGC157" s="77"/>
      <c r="EGD157" s="77"/>
      <c r="EGE157" s="77"/>
      <c r="EGF157" s="77"/>
      <c r="EGG157" s="77"/>
      <c r="EGH157" s="77"/>
      <c r="EGI157" s="77"/>
      <c r="EGJ157" s="77"/>
      <c r="EGK157" s="77"/>
      <c r="EGL157" s="77"/>
      <c r="EGM157" s="77"/>
      <c r="EGN157" s="77"/>
      <c r="EGO157" s="77"/>
      <c r="EGP157" s="77"/>
      <c r="EGQ157" s="77"/>
      <c r="EGR157" s="77"/>
      <c r="EGS157" s="77"/>
      <c r="EGT157" s="77"/>
      <c r="EGU157" s="77"/>
      <c r="EGV157" s="77"/>
      <c r="EGW157" s="77"/>
      <c r="EGX157" s="77"/>
      <c r="EGY157" s="77"/>
      <c r="EGZ157" s="77"/>
      <c r="EHA157" s="77"/>
      <c r="EHB157" s="77"/>
      <c r="EHC157" s="77"/>
      <c r="EHD157" s="77"/>
      <c r="EHE157" s="77"/>
      <c r="EHF157" s="77"/>
      <c r="EHG157" s="77"/>
      <c r="EHH157" s="77"/>
      <c r="EHI157" s="77"/>
      <c r="EHJ157" s="77"/>
      <c r="EHK157" s="77"/>
      <c r="EHL157" s="77"/>
      <c r="EHM157" s="77"/>
      <c r="EHN157" s="77"/>
      <c r="EHO157" s="77"/>
      <c r="EHP157" s="77"/>
      <c r="EHQ157" s="77"/>
      <c r="EHR157" s="77"/>
      <c r="EHS157" s="77"/>
      <c r="EHT157" s="77"/>
      <c r="EHU157" s="77"/>
      <c r="EHV157" s="77"/>
      <c r="EHW157" s="77"/>
      <c r="EHX157" s="77"/>
      <c r="EHY157" s="77"/>
      <c r="EHZ157" s="77"/>
      <c r="EIA157" s="77"/>
      <c r="EIB157" s="77"/>
      <c r="EIC157" s="77"/>
      <c r="EID157" s="77"/>
      <c r="EIE157" s="77"/>
      <c r="EIF157" s="77"/>
      <c r="EIG157" s="77"/>
      <c r="EIH157" s="77"/>
      <c r="EII157" s="77"/>
      <c r="EIJ157" s="77"/>
      <c r="EIK157" s="77"/>
      <c r="EIL157" s="77"/>
      <c r="EIM157" s="77"/>
      <c r="EIN157" s="77"/>
      <c r="EIO157" s="77"/>
      <c r="EIP157" s="77"/>
      <c r="EIQ157" s="77"/>
      <c r="EIR157" s="77"/>
      <c r="EIS157" s="77"/>
      <c r="EIT157" s="77"/>
      <c r="EIU157" s="77"/>
      <c r="EIV157" s="77"/>
      <c r="EIW157" s="77"/>
      <c r="EIX157" s="77"/>
      <c r="EIY157" s="77"/>
      <c r="EIZ157" s="77"/>
      <c r="EJA157" s="77"/>
      <c r="EJB157" s="77"/>
      <c r="EJC157" s="77"/>
      <c r="EJD157" s="77"/>
      <c r="EJE157" s="77"/>
      <c r="EJF157" s="77"/>
      <c r="EJG157" s="77"/>
      <c r="EJH157" s="77"/>
      <c r="EJI157" s="77"/>
      <c r="EJJ157" s="77"/>
      <c r="EJK157" s="77"/>
      <c r="EJL157" s="77"/>
      <c r="EJM157" s="77"/>
      <c r="EJN157" s="77"/>
      <c r="EJO157" s="77"/>
      <c r="EJP157" s="77"/>
      <c r="EJQ157" s="77"/>
      <c r="EJR157" s="77"/>
      <c r="EJS157" s="77"/>
      <c r="EJT157" s="77"/>
      <c r="EJU157" s="77"/>
      <c r="EJV157" s="77"/>
      <c r="EJW157" s="77"/>
      <c r="EJX157" s="77"/>
      <c r="EJY157" s="77"/>
      <c r="EJZ157" s="77"/>
      <c r="EKA157" s="77"/>
      <c r="EKB157" s="77"/>
      <c r="EKC157" s="77"/>
      <c r="EKD157" s="77"/>
      <c r="EKE157" s="77"/>
      <c r="EKF157" s="77"/>
      <c r="EKG157" s="77"/>
      <c r="EKH157" s="77"/>
      <c r="EKI157" s="77"/>
      <c r="EKJ157" s="77"/>
      <c r="EKK157" s="77"/>
      <c r="EKL157" s="77"/>
      <c r="EKM157" s="77"/>
      <c r="EKN157" s="77"/>
      <c r="EKO157" s="77"/>
      <c r="EKP157" s="77"/>
      <c r="EKQ157" s="77"/>
      <c r="EKR157" s="77"/>
      <c r="EKS157" s="77"/>
      <c r="EKT157" s="77"/>
      <c r="EKU157" s="77"/>
      <c r="EKV157" s="77"/>
      <c r="EKW157" s="77"/>
      <c r="EKX157" s="77"/>
      <c r="EKY157" s="77"/>
      <c r="EKZ157" s="77"/>
      <c r="ELA157" s="77"/>
      <c r="ELB157" s="77"/>
      <c r="ELC157" s="77"/>
      <c r="ELD157" s="77"/>
      <c r="ELE157" s="77"/>
      <c r="ELF157" s="77"/>
      <c r="ELG157" s="77"/>
      <c r="ELH157" s="77"/>
      <c r="ELI157" s="77"/>
      <c r="ELJ157" s="77"/>
      <c r="ELK157" s="77"/>
      <c r="ELL157" s="77"/>
      <c r="ELM157" s="77"/>
      <c r="ELN157" s="77"/>
      <c r="ELO157" s="77"/>
      <c r="ELP157" s="77"/>
      <c r="ELQ157" s="77"/>
      <c r="ELR157" s="77"/>
      <c r="ELS157" s="77"/>
      <c r="ELT157" s="77"/>
      <c r="ELU157" s="77"/>
      <c r="ELV157" s="77"/>
      <c r="ELW157" s="77"/>
      <c r="ELX157" s="77"/>
      <c r="ELY157" s="77"/>
      <c r="ELZ157" s="77"/>
      <c r="EMA157" s="77"/>
      <c r="EMB157" s="77"/>
      <c r="EMC157" s="77"/>
      <c r="EMD157" s="77"/>
      <c r="EME157" s="77"/>
      <c r="EMF157" s="77"/>
      <c r="EMG157" s="77"/>
      <c r="EMH157" s="77"/>
      <c r="EMI157" s="77"/>
      <c r="EMJ157" s="77"/>
      <c r="EMK157" s="77"/>
      <c r="EML157" s="77"/>
      <c r="EMM157" s="77"/>
      <c r="EMN157" s="77"/>
      <c r="EMO157" s="77"/>
      <c r="EMP157" s="77"/>
      <c r="EMQ157" s="77"/>
      <c r="EMR157" s="77"/>
      <c r="EMS157" s="77"/>
      <c r="EMT157" s="77"/>
      <c r="EMU157" s="77"/>
      <c r="EMV157" s="77"/>
      <c r="EMW157" s="77"/>
      <c r="EMX157" s="77"/>
      <c r="EMY157" s="77"/>
      <c r="EMZ157" s="77"/>
      <c r="ENA157" s="77"/>
      <c r="ENB157" s="77"/>
      <c r="ENC157" s="77"/>
      <c r="END157" s="77"/>
      <c r="ENE157" s="77"/>
      <c r="ENF157" s="77"/>
      <c r="ENG157" s="77"/>
      <c r="ENH157" s="77"/>
      <c r="ENI157" s="77"/>
      <c r="ENJ157" s="77"/>
      <c r="ENK157" s="77"/>
      <c r="ENL157" s="77"/>
      <c r="ENM157" s="77"/>
      <c r="ENN157" s="77"/>
      <c r="ENO157" s="77"/>
      <c r="ENP157" s="77"/>
      <c r="ENQ157" s="77"/>
      <c r="ENR157" s="77"/>
      <c r="ENS157" s="77"/>
      <c r="ENT157" s="77"/>
      <c r="ENU157" s="77"/>
      <c r="ENV157" s="77"/>
      <c r="ENW157" s="77"/>
      <c r="ENX157" s="77"/>
      <c r="ENY157" s="77"/>
      <c r="ENZ157" s="77"/>
      <c r="EOA157" s="77"/>
      <c r="EOB157" s="77"/>
      <c r="EOC157" s="77"/>
      <c r="EOD157" s="77"/>
      <c r="EOE157" s="77"/>
      <c r="EOF157" s="77"/>
      <c r="EOG157" s="77"/>
      <c r="EOH157" s="77"/>
      <c r="EOI157" s="77"/>
      <c r="EOJ157" s="77"/>
      <c r="EOK157" s="77"/>
      <c r="EOL157" s="77"/>
      <c r="EOM157" s="77"/>
      <c r="EON157" s="77"/>
      <c r="EOO157" s="77"/>
      <c r="EOP157" s="77"/>
      <c r="EOQ157" s="77"/>
      <c r="EOR157" s="77"/>
      <c r="EOS157" s="77"/>
      <c r="EOT157" s="77"/>
      <c r="EOU157" s="77"/>
      <c r="EOV157" s="77"/>
      <c r="EOW157" s="77"/>
      <c r="EOX157" s="77"/>
      <c r="EOY157" s="77"/>
      <c r="EOZ157" s="77"/>
      <c r="EPA157" s="77"/>
      <c r="EPB157" s="77"/>
      <c r="EPC157" s="77"/>
      <c r="EPD157" s="77"/>
      <c r="EPE157" s="77"/>
      <c r="EPF157" s="77"/>
      <c r="EPG157" s="77"/>
      <c r="EPH157" s="77"/>
      <c r="EPI157" s="77"/>
      <c r="EPJ157" s="77"/>
      <c r="EPK157" s="77"/>
      <c r="EPL157" s="77"/>
      <c r="EPM157" s="77"/>
      <c r="EPN157" s="77"/>
      <c r="EPO157" s="77"/>
      <c r="EPP157" s="77"/>
      <c r="EPQ157" s="77"/>
      <c r="EPR157" s="77"/>
      <c r="EPS157" s="77"/>
      <c r="EPT157" s="77"/>
      <c r="EPU157" s="77"/>
      <c r="EPV157" s="77"/>
      <c r="EPW157" s="77"/>
      <c r="EPX157" s="77"/>
      <c r="EPY157" s="77"/>
      <c r="EPZ157" s="77"/>
      <c r="EQA157" s="77"/>
      <c r="EQB157" s="77"/>
      <c r="EQC157" s="77"/>
      <c r="EQD157" s="77"/>
      <c r="EQE157" s="77"/>
      <c r="EQF157" s="77"/>
      <c r="EQG157" s="77"/>
      <c r="EQH157" s="77"/>
      <c r="EQI157" s="77"/>
      <c r="EQJ157" s="77"/>
      <c r="EQK157" s="77"/>
      <c r="EQL157" s="77"/>
      <c r="EQM157" s="77"/>
      <c r="EQN157" s="77"/>
      <c r="EQO157" s="77"/>
      <c r="EQP157" s="77"/>
      <c r="EQQ157" s="77"/>
      <c r="EQR157" s="77"/>
      <c r="EQS157" s="77"/>
      <c r="EQT157" s="77"/>
      <c r="EQU157" s="77"/>
      <c r="EQV157" s="77"/>
      <c r="EQW157" s="77"/>
      <c r="EQX157" s="77"/>
      <c r="EQY157" s="77"/>
      <c r="EQZ157" s="77"/>
      <c r="ERA157" s="77"/>
      <c r="ERB157" s="77"/>
      <c r="ERC157" s="77"/>
      <c r="ERD157" s="77"/>
      <c r="ERE157" s="77"/>
      <c r="ERF157" s="77"/>
      <c r="ERG157" s="77"/>
      <c r="ERH157" s="77"/>
      <c r="ERI157" s="77"/>
      <c r="ERJ157" s="77"/>
      <c r="ERK157" s="77"/>
      <c r="ERL157" s="77"/>
      <c r="ERM157" s="77"/>
      <c r="ERN157" s="77"/>
      <c r="ERO157" s="77"/>
      <c r="ERP157" s="77"/>
      <c r="ERQ157" s="77"/>
      <c r="ERR157" s="77"/>
      <c r="ERS157" s="77"/>
      <c r="ERT157" s="77"/>
      <c r="ERU157" s="77"/>
      <c r="ERV157" s="77"/>
      <c r="ERW157" s="77"/>
      <c r="ERX157" s="77"/>
      <c r="ERY157" s="77"/>
      <c r="ERZ157" s="77"/>
      <c r="ESA157" s="77"/>
      <c r="ESB157" s="77"/>
      <c r="ESC157" s="77"/>
      <c r="ESD157" s="77"/>
      <c r="ESE157" s="77"/>
      <c r="ESF157" s="77"/>
      <c r="ESG157" s="77"/>
      <c r="ESH157" s="77"/>
      <c r="ESI157" s="77"/>
      <c r="ESJ157" s="77"/>
      <c r="ESK157" s="77"/>
      <c r="ESL157" s="77"/>
      <c r="ESM157" s="77"/>
      <c r="ESN157" s="77"/>
      <c r="ESO157" s="77"/>
      <c r="ESP157" s="77"/>
      <c r="ESQ157" s="77"/>
      <c r="ESR157" s="77"/>
      <c r="ESS157" s="77"/>
      <c r="EST157" s="77"/>
      <c r="ESU157" s="77"/>
      <c r="ESV157" s="77"/>
      <c r="ESW157" s="77"/>
      <c r="ESX157" s="77"/>
      <c r="ESY157" s="77"/>
      <c r="ESZ157" s="77"/>
      <c r="ETA157" s="77"/>
      <c r="ETB157" s="77"/>
      <c r="ETC157" s="77"/>
      <c r="ETD157" s="77"/>
      <c r="ETE157" s="77"/>
      <c r="ETF157" s="77"/>
      <c r="ETG157" s="77"/>
      <c r="ETH157" s="77"/>
      <c r="ETI157" s="77"/>
      <c r="ETJ157" s="77"/>
      <c r="ETK157" s="77"/>
      <c r="ETL157" s="77"/>
      <c r="ETM157" s="77"/>
      <c r="ETN157" s="77"/>
      <c r="ETO157" s="77"/>
      <c r="ETP157" s="77"/>
      <c r="ETQ157" s="77"/>
      <c r="ETR157" s="77"/>
      <c r="ETS157" s="77"/>
      <c r="ETT157" s="77"/>
      <c r="ETU157" s="77"/>
      <c r="ETV157" s="77"/>
      <c r="ETW157" s="77"/>
      <c r="ETX157" s="77"/>
      <c r="ETY157" s="77"/>
      <c r="ETZ157" s="77"/>
      <c r="EUA157" s="77"/>
      <c r="EUB157" s="77"/>
      <c r="EUC157" s="77"/>
      <c r="EUD157" s="77"/>
      <c r="EUE157" s="77"/>
      <c r="EUF157" s="77"/>
      <c r="EUG157" s="77"/>
      <c r="EUH157" s="77"/>
      <c r="EUI157" s="77"/>
      <c r="EUJ157" s="77"/>
      <c r="EUK157" s="77"/>
      <c r="EUL157" s="77"/>
      <c r="EUM157" s="77"/>
      <c r="EUN157" s="77"/>
      <c r="EUO157" s="77"/>
      <c r="EUP157" s="77"/>
      <c r="EUQ157" s="77"/>
      <c r="EUR157" s="77"/>
      <c r="EUS157" s="77"/>
      <c r="EUT157" s="77"/>
      <c r="EUU157" s="77"/>
      <c r="EUV157" s="77"/>
      <c r="EUW157" s="77"/>
      <c r="EUX157" s="77"/>
      <c r="EUY157" s="77"/>
      <c r="EUZ157" s="77"/>
      <c r="EVA157" s="77"/>
      <c r="EVB157" s="77"/>
      <c r="EVC157" s="77"/>
      <c r="EVD157" s="77"/>
      <c r="EVE157" s="77"/>
      <c r="EVF157" s="77"/>
      <c r="EVG157" s="77"/>
      <c r="EVH157" s="77"/>
      <c r="EVI157" s="77"/>
      <c r="EVJ157" s="77"/>
      <c r="EVK157" s="77"/>
      <c r="EVL157" s="77"/>
      <c r="EVM157" s="77"/>
      <c r="EVN157" s="77"/>
      <c r="EVO157" s="77"/>
      <c r="EVP157" s="77"/>
      <c r="EVQ157" s="77"/>
      <c r="EVR157" s="77"/>
      <c r="EVS157" s="77"/>
      <c r="EVT157" s="77"/>
      <c r="EVU157" s="77"/>
      <c r="EVV157" s="77"/>
      <c r="EVW157" s="77"/>
      <c r="EVX157" s="77"/>
      <c r="EVY157" s="77"/>
      <c r="EVZ157" s="77"/>
      <c r="EWA157" s="77"/>
      <c r="EWB157" s="77"/>
      <c r="EWC157" s="77"/>
      <c r="EWD157" s="77"/>
      <c r="EWE157" s="77"/>
      <c r="EWF157" s="77"/>
      <c r="EWG157" s="77"/>
      <c r="EWH157" s="77"/>
      <c r="EWI157" s="77"/>
      <c r="EWJ157" s="77"/>
      <c r="EWK157" s="77"/>
      <c r="EWL157" s="77"/>
      <c r="EWM157" s="77"/>
      <c r="EWN157" s="77"/>
      <c r="EWO157" s="77"/>
      <c r="EWP157" s="77"/>
      <c r="EWQ157" s="77"/>
      <c r="EWR157" s="77"/>
      <c r="EWS157" s="77"/>
      <c r="EWT157" s="77"/>
      <c r="EWU157" s="77"/>
      <c r="EWV157" s="77"/>
      <c r="EWW157" s="77"/>
      <c r="EWX157" s="77"/>
      <c r="EWY157" s="77"/>
      <c r="EWZ157" s="77"/>
      <c r="EXA157" s="77"/>
      <c r="EXB157" s="77"/>
      <c r="EXC157" s="77"/>
      <c r="EXD157" s="77"/>
      <c r="EXE157" s="77"/>
      <c r="EXF157" s="77"/>
      <c r="EXG157" s="77"/>
      <c r="EXH157" s="77"/>
      <c r="EXI157" s="77"/>
      <c r="EXJ157" s="77"/>
      <c r="EXK157" s="77"/>
      <c r="EXL157" s="77"/>
      <c r="EXM157" s="77"/>
      <c r="EXN157" s="77"/>
      <c r="EXO157" s="77"/>
      <c r="EXP157" s="77"/>
      <c r="EXQ157" s="77"/>
      <c r="EXR157" s="77"/>
      <c r="EXS157" s="77"/>
      <c r="EXT157" s="77"/>
      <c r="EXU157" s="77"/>
      <c r="EXV157" s="77"/>
      <c r="EXW157" s="77"/>
      <c r="EXX157" s="77"/>
      <c r="EXY157" s="77"/>
      <c r="EXZ157" s="77"/>
      <c r="EYA157" s="77"/>
      <c r="EYB157" s="77"/>
      <c r="EYC157" s="77"/>
      <c r="EYD157" s="77"/>
      <c r="EYE157" s="77"/>
      <c r="EYF157" s="77"/>
      <c r="EYG157" s="77"/>
      <c r="EYH157" s="77"/>
      <c r="EYI157" s="77"/>
      <c r="EYJ157" s="77"/>
      <c r="EYK157" s="77"/>
      <c r="EYL157" s="77"/>
      <c r="EYM157" s="77"/>
      <c r="EYN157" s="77"/>
      <c r="EYO157" s="77"/>
      <c r="EYP157" s="77"/>
      <c r="EYQ157" s="77"/>
      <c r="EYR157" s="77"/>
      <c r="EYS157" s="77"/>
      <c r="EYT157" s="77"/>
      <c r="EYU157" s="77"/>
      <c r="EYV157" s="77"/>
      <c r="EYW157" s="77"/>
      <c r="EYX157" s="77"/>
      <c r="EYY157" s="77"/>
      <c r="EYZ157" s="77"/>
      <c r="EZA157" s="77"/>
      <c r="EZB157" s="77"/>
      <c r="EZC157" s="77"/>
      <c r="EZD157" s="77"/>
      <c r="EZE157" s="77"/>
      <c r="EZF157" s="77"/>
      <c r="EZG157" s="77"/>
      <c r="EZH157" s="77"/>
      <c r="EZI157" s="77"/>
      <c r="EZJ157" s="77"/>
      <c r="EZK157" s="77"/>
      <c r="EZL157" s="77"/>
      <c r="EZM157" s="77"/>
      <c r="EZN157" s="77"/>
      <c r="EZO157" s="77"/>
      <c r="EZP157" s="77"/>
      <c r="EZQ157" s="77"/>
      <c r="EZR157" s="77"/>
      <c r="EZS157" s="77"/>
      <c r="EZT157" s="77"/>
      <c r="EZU157" s="77"/>
      <c r="EZV157" s="77"/>
      <c r="EZW157" s="77"/>
      <c r="EZX157" s="77"/>
      <c r="EZY157" s="77"/>
      <c r="EZZ157" s="77"/>
      <c r="FAA157" s="77"/>
      <c r="FAB157" s="77"/>
      <c r="FAC157" s="77"/>
      <c r="FAD157" s="77"/>
      <c r="FAE157" s="77"/>
      <c r="FAF157" s="77"/>
      <c r="FAG157" s="77"/>
      <c r="FAH157" s="77"/>
      <c r="FAI157" s="77"/>
      <c r="FAJ157" s="77"/>
      <c r="FAK157" s="77"/>
      <c r="FAL157" s="77"/>
      <c r="FAM157" s="77"/>
      <c r="FAN157" s="77"/>
      <c r="FAO157" s="77"/>
      <c r="FAP157" s="77"/>
      <c r="FAQ157" s="77"/>
      <c r="FAR157" s="77"/>
      <c r="FAS157" s="77"/>
      <c r="FAT157" s="77"/>
      <c r="FAU157" s="77"/>
      <c r="FAV157" s="77"/>
      <c r="FAW157" s="77"/>
      <c r="FAX157" s="77"/>
      <c r="FAY157" s="77"/>
      <c r="FAZ157" s="77"/>
      <c r="FBA157" s="77"/>
      <c r="FBB157" s="77"/>
      <c r="FBC157" s="77"/>
      <c r="FBD157" s="77"/>
      <c r="FBE157" s="77"/>
      <c r="FBF157" s="77"/>
      <c r="FBG157" s="77"/>
      <c r="FBH157" s="77"/>
      <c r="FBI157" s="77"/>
      <c r="FBJ157" s="77"/>
      <c r="FBK157" s="77"/>
      <c r="FBL157" s="77"/>
      <c r="FBM157" s="77"/>
      <c r="FBN157" s="77"/>
      <c r="FBO157" s="77"/>
      <c r="FBP157" s="77"/>
      <c r="FBQ157" s="77"/>
      <c r="FBR157" s="77"/>
      <c r="FBS157" s="77"/>
      <c r="FBT157" s="77"/>
      <c r="FBU157" s="77"/>
      <c r="FBV157" s="77"/>
      <c r="FBW157" s="77"/>
      <c r="FBX157" s="77"/>
      <c r="FBY157" s="77"/>
      <c r="FBZ157" s="77"/>
      <c r="FCA157" s="77"/>
      <c r="FCB157" s="77"/>
      <c r="FCC157" s="77"/>
      <c r="FCD157" s="77"/>
      <c r="FCE157" s="77"/>
      <c r="FCF157" s="77"/>
      <c r="FCG157" s="77"/>
      <c r="FCH157" s="77"/>
      <c r="FCI157" s="77"/>
      <c r="FCJ157" s="77"/>
      <c r="FCK157" s="77"/>
      <c r="FCL157" s="77"/>
      <c r="FCM157" s="77"/>
      <c r="FCN157" s="77"/>
      <c r="FCO157" s="77"/>
      <c r="FCP157" s="77"/>
      <c r="FCQ157" s="77"/>
      <c r="FCR157" s="77"/>
      <c r="FCS157" s="77"/>
      <c r="FCT157" s="77"/>
      <c r="FCU157" s="77"/>
      <c r="FCV157" s="77"/>
      <c r="FCW157" s="77"/>
      <c r="FCX157" s="77"/>
      <c r="FCY157" s="77"/>
      <c r="FCZ157" s="77"/>
      <c r="FDA157" s="77"/>
      <c r="FDB157" s="77"/>
      <c r="FDC157" s="77"/>
      <c r="FDD157" s="77"/>
      <c r="FDE157" s="77"/>
      <c r="FDF157" s="77"/>
      <c r="FDG157" s="77"/>
      <c r="FDH157" s="77"/>
      <c r="FDI157" s="77"/>
      <c r="FDJ157" s="77"/>
      <c r="FDK157" s="77"/>
      <c r="FDL157" s="77"/>
      <c r="FDM157" s="77"/>
      <c r="FDN157" s="77"/>
      <c r="FDO157" s="77"/>
      <c r="FDP157" s="77"/>
      <c r="FDQ157" s="77"/>
      <c r="FDR157" s="77"/>
      <c r="FDS157" s="77"/>
      <c r="FDT157" s="77"/>
      <c r="FDU157" s="77"/>
      <c r="FDV157" s="77"/>
      <c r="FDW157" s="77"/>
      <c r="FDX157" s="77"/>
      <c r="FDY157" s="77"/>
      <c r="FDZ157" s="77"/>
      <c r="FEA157" s="77"/>
      <c r="FEB157" s="77"/>
      <c r="FEC157" s="77"/>
      <c r="FED157" s="77"/>
      <c r="FEE157" s="77"/>
      <c r="FEF157" s="77"/>
      <c r="FEG157" s="77"/>
      <c r="FEH157" s="77"/>
      <c r="FEI157" s="77"/>
      <c r="FEJ157" s="77"/>
      <c r="FEK157" s="77"/>
      <c r="FEL157" s="77"/>
      <c r="FEM157" s="77"/>
      <c r="FEN157" s="77"/>
      <c r="FEO157" s="77"/>
      <c r="FEP157" s="77"/>
      <c r="FEQ157" s="77"/>
      <c r="FER157" s="77"/>
      <c r="FES157" s="77"/>
      <c r="FET157" s="77"/>
      <c r="FEU157" s="77"/>
      <c r="FEV157" s="77"/>
      <c r="FEW157" s="77"/>
      <c r="FEX157" s="77"/>
      <c r="FEY157" s="77"/>
      <c r="FEZ157" s="77"/>
      <c r="FFA157" s="77"/>
      <c r="FFB157" s="77"/>
      <c r="FFC157" s="77"/>
      <c r="FFD157" s="77"/>
      <c r="FFE157" s="77"/>
      <c r="FFF157" s="77"/>
      <c r="FFG157" s="77"/>
      <c r="FFH157" s="77"/>
      <c r="FFI157" s="77"/>
      <c r="FFJ157" s="77"/>
      <c r="FFK157" s="77"/>
      <c r="FFL157" s="77"/>
      <c r="FFM157" s="77"/>
      <c r="FFN157" s="77"/>
      <c r="FFO157" s="77"/>
      <c r="FFP157" s="77"/>
      <c r="FFQ157" s="77"/>
      <c r="FFR157" s="77"/>
      <c r="FFS157" s="77"/>
      <c r="FFT157" s="77"/>
      <c r="FFU157" s="77"/>
      <c r="FFV157" s="77"/>
      <c r="FFW157" s="77"/>
      <c r="FFX157" s="77"/>
      <c r="FFY157" s="77"/>
      <c r="FFZ157" s="77"/>
      <c r="FGA157" s="77"/>
      <c r="FGB157" s="77"/>
      <c r="FGC157" s="77"/>
      <c r="FGD157" s="77"/>
      <c r="FGE157" s="77"/>
      <c r="FGF157" s="77"/>
      <c r="FGG157" s="77"/>
      <c r="FGH157" s="77"/>
      <c r="FGI157" s="77"/>
      <c r="FGJ157" s="77"/>
      <c r="FGK157" s="77"/>
      <c r="FGL157" s="77"/>
      <c r="FGM157" s="77"/>
      <c r="FGN157" s="77"/>
      <c r="FGO157" s="77"/>
      <c r="FGP157" s="77"/>
      <c r="FGQ157" s="77"/>
      <c r="FGR157" s="77"/>
      <c r="FGS157" s="77"/>
      <c r="FGT157" s="77"/>
      <c r="FGU157" s="77"/>
      <c r="FGV157" s="77"/>
      <c r="FGW157" s="77"/>
      <c r="FGX157" s="77"/>
      <c r="FGY157" s="77"/>
      <c r="FGZ157" s="77"/>
      <c r="FHA157" s="77"/>
      <c r="FHB157" s="77"/>
      <c r="FHC157" s="77"/>
      <c r="FHD157" s="77"/>
      <c r="FHE157" s="77"/>
      <c r="FHF157" s="77"/>
      <c r="FHG157" s="77"/>
      <c r="FHH157" s="77"/>
      <c r="FHI157" s="77"/>
      <c r="FHJ157" s="77"/>
      <c r="FHK157" s="77"/>
      <c r="FHL157" s="77"/>
      <c r="FHM157" s="77"/>
      <c r="FHN157" s="77"/>
      <c r="FHO157" s="77"/>
      <c r="FHP157" s="77"/>
      <c r="FHQ157" s="77"/>
      <c r="FHR157" s="77"/>
      <c r="FHS157" s="77"/>
      <c r="FHT157" s="77"/>
      <c r="FHU157" s="77"/>
      <c r="FHV157" s="77"/>
      <c r="FHW157" s="77"/>
      <c r="FHX157" s="77"/>
      <c r="FHY157" s="77"/>
      <c r="FHZ157" s="77"/>
      <c r="FIA157" s="77"/>
      <c r="FIB157" s="77"/>
      <c r="FIC157" s="77"/>
      <c r="FID157" s="77"/>
      <c r="FIE157" s="77"/>
      <c r="FIF157" s="77"/>
      <c r="FIG157" s="77"/>
      <c r="FIH157" s="77"/>
      <c r="FII157" s="77"/>
      <c r="FIJ157" s="77"/>
      <c r="FIK157" s="77"/>
      <c r="FIL157" s="77"/>
      <c r="FIM157" s="77"/>
      <c r="FIN157" s="77"/>
      <c r="FIO157" s="77"/>
      <c r="FIP157" s="77"/>
      <c r="FIQ157" s="77"/>
      <c r="FIR157" s="77"/>
      <c r="FIS157" s="77"/>
      <c r="FIT157" s="77"/>
      <c r="FIU157" s="77"/>
      <c r="FIV157" s="77"/>
      <c r="FIW157" s="77"/>
      <c r="FIX157" s="77"/>
      <c r="FIY157" s="77"/>
      <c r="FIZ157" s="77"/>
      <c r="FJA157" s="77"/>
      <c r="FJB157" s="77"/>
      <c r="FJC157" s="77"/>
      <c r="FJD157" s="77"/>
      <c r="FJE157" s="77"/>
      <c r="FJF157" s="77"/>
      <c r="FJG157" s="77"/>
      <c r="FJH157" s="77"/>
      <c r="FJI157" s="77"/>
      <c r="FJJ157" s="77"/>
      <c r="FJK157" s="77"/>
      <c r="FJL157" s="77"/>
      <c r="FJM157" s="77"/>
      <c r="FJN157" s="77"/>
      <c r="FJO157" s="77"/>
      <c r="FJP157" s="77"/>
      <c r="FJQ157" s="77"/>
      <c r="FJR157" s="77"/>
      <c r="FJS157" s="77"/>
      <c r="FJT157" s="77"/>
      <c r="FJU157" s="77"/>
      <c r="FJV157" s="77"/>
      <c r="FJW157" s="77"/>
      <c r="FJX157" s="77"/>
      <c r="FJY157" s="77"/>
      <c r="FJZ157" s="77"/>
      <c r="FKA157" s="77"/>
      <c r="FKB157" s="77"/>
      <c r="FKC157" s="77"/>
      <c r="FKD157" s="77"/>
      <c r="FKE157" s="77"/>
      <c r="FKF157" s="77"/>
      <c r="FKG157" s="77"/>
      <c r="FKH157" s="77"/>
      <c r="FKI157" s="77"/>
      <c r="FKJ157" s="77"/>
      <c r="FKK157" s="77"/>
      <c r="FKL157" s="77"/>
      <c r="FKM157" s="77"/>
      <c r="FKN157" s="77"/>
      <c r="FKO157" s="77"/>
      <c r="FKP157" s="77"/>
      <c r="FKQ157" s="77"/>
      <c r="FKR157" s="77"/>
      <c r="FKS157" s="77"/>
      <c r="FKT157" s="77"/>
      <c r="FKU157" s="77"/>
      <c r="FKV157" s="77"/>
      <c r="FKW157" s="77"/>
      <c r="FKX157" s="77"/>
      <c r="FKY157" s="77"/>
      <c r="FKZ157" s="77"/>
      <c r="FLA157" s="77"/>
      <c r="FLB157" s="77"/>
      <c r="FLC157" s="77"/>
      <c r="FLD157" s="77"/>
      <c r="FLE157" s="77"/>
      <c r="FLF157" s="77"/>
      <c r="FLG157" s="77"/>
      <c r="FLH157" s="77"/>
      <c r="FLI157" s="77"/>
      <c r="FLJ157" s="77"/>
      <c r="FLK157" s="77"/>
      <c r="FLL157" s="77"/>
      <c r="FLM157" s="77"/>
      <c r="FLN157" s="77"/>
      <c r="FLO157" s="77"/>
      <c r="FLP157" s="77"/>
      <c r="FLQ157" s="77"/>
      <c r="FLR157" s="77"/>
      <c r="FLS157" s="77"/>
      <c r="FLT157" s="77"/>
      <c r="FLU157" s="77"/>
      <c r="FLV157" s="77"/>
      <c r="FLW157" s="77"/>
      <c r="FLX157" s="77"/>
      <c r="FLY157" s="77"/>
      <c r="FLZ157" s="77"/>
      <c r="FMA157" s="77"/>
      <c r="FMB157" s="77"/>
      <c r="FMC157" s="77"/>
      <c r="FMD157" s="77"/>
      <c r="FME157" s="77"/>
      <c r="FMF157" s="77"/>
      <c r="FMG157" s="77"/>
      <c r="FMH157" s="77"/>
      <c r="FMI157" s="77"/>
      <c r="FMJ157" s="77"/>
      <c r="FMK157" s="77"/>
      <c r="FML157" s="77"/>
      <c r="FMM157" s="77"/>
      <c r="FMN157" s="77"/>
      <c r="FMO157" s="77"/>
      <c r="FMP157" s="77"/>
      <c r="FMQ157" s="77"/>
      <c r="FMR157" s="77"/>
      <c r="FMS157" s="77"/>
      <c r="FMT157" s="77"/>
      <c r="FMU157" s="77"/>
      <c r="FMV157" s="77"/>
      <c r="FMW157" s="77"/>
      <c r="FMX157" s="77"/>
      <c r="FMY157" s="77"/>
      <c r="FMZ157" s="77"/>
      <c r="FNA157" s="77"/>
      <c r="FNB157" s="77"/>
      <c r="FNC157" s="77"/>
      <c r="FND157" s="77"/>
      <c r="FNE157" s="77"/>
      <c r="FNF157" s="77"/>
      <c r="FNG157" s="77"/>
      <c r="FNH157" s="77"/>
      <c r="FNI157" s="77"/>
      <c r="FNJ157" s="77"/>
      <c r="FNK157" s="77"/>
      <c r="FNL157" s="77"/>
      <c r="FNM157" s="77"/>
      <c r="FNN157" s="77"/>
      <c r="FNO157" s="77"/>
      <c r="FNP157" s="77"/>
      <c r="FNQ157" s="77"/>
      <c r="FNR157" s="77"/>
      <c r="FNS157" s="77"/>
      <c r="FNT157" s="77"/>
      <c r="FNU157" s="77"/>
      <c r="FNV157" s="77"/>
      <c r="FNW157" s="77"/>
      <c r="FNX157" s="77"/>
      <c r="FNY157" s="77"/>
      <c r="FNZ157" s="77"/>
      <c r="FOA157" s="77"/>
      <c r="FOB157" s="77"/>
      <c r="FOC157" s="77"/>
      <c r="FOD157" s="77"/>
      <c r="FOE157" s="77"/>
      <c r="FOF157" s="77"/>
      <c r="FOG157" s="77"/>
      <c r="FOH157" s="77"/>
      <c r="FOI157" s="77"/>
      <c r="FOJ157" s="77"/>
      <c r="FOK157" s="77"/>
      <c r="FOL157" s="77"/>
      <c r="FOM157" s="77"/>
      <c r="FON157" s="77"/>
      <c r="FOO157" s="77"/>
      <c r="FOP157" s="77"/>
      <c r="FOQ157" s="77"/>
      <c r="FOR157" s="77"/>
      <c r="FOS157" s="77"/>
      <c r="FOT157" s="77"/>
      <c r="FOU157" s="77"/>
      <c r="FOV157" s="77"/>
      <c r="FOW157" s="77"/>
      <c r="FOX157" s="77"/>
      <c r="FOY157" s="77"/>
      <c r="FOZ157" s="77"/>
      <c r="FPA157" s="77"/>
      <c r="FPB157" s="77"/>
      <c r="FPC157" s="77"/>
      <c r="FPD157" s="77"/>
      <c r="FPE157" s="77"/>
      <c r="FPF157" s="77"/>
      <c r="FPG157" s="77"/>
      <c r="FPH157" s="77"/>
      <c r="FPI157" s="77"/>
      <c r="FPJ157" s="77"/>
      <c r="FPK157" s="77"/>
      <c r="FPL157" s="77"/>
      <c r="FPM157" s="77"/>
      <c r="FPN157" s="77"/>
      <c r="FPO157" s="77"/>
      <c r="FPP157" s="77"/>
      <c r="FPQ157" s="77"/>
      <c r="FPR157" s="77"/>
      <c r="FPS157" s="77"/>
      <c r="FPT157" s="77"/>
      <c r="FPU157" s="77"/>
      <c r="FPV157" s="77"/>
      <c r="FPW157" s="77"/>
      <c r="FPX157" s="77"/>
      <c r="FPY157" s="77"/>
      <c r="FPZ157" s="77"/>
      <c r="FQA157" s="77"/>
      <c r="FQB157" s="77"/>
      <c r="FQC157" s="77"/>
      <c r="FQD157" s="77"/>
      <c r="FQE157" s="77"/>
      <c r="FQF157" s="77"/>
      <c r="FQG157" s="77"/>
      <c r="FQH157" s="77"/>
      <c r="FQI157" s="77"/>
      <c r="FQJ157" s="77"/>
      <c r="FQK157" s="77"/>
      <c r="FQL157" s="77"/>
      <c r="FQM157" s="77"/>
      <c r="FQN157" s="77"/>
      <c r="FQO157" s="77"/>
      <c r="FQP157" s="77"/>
      <c r="FQQ157" s="77"/>
      <c r="FQR157" s="77"/>
      <c r="FQS157" s="77"/>
      <c r="FQT157" s="77"/>
      <c r="FQU157" s="77"/>
      <c r="FQV157" s="77"/>
      <c r="FQW157" s="77"/>
      <c r="FQX157" s="77"/>
      <c r="FQY157" s="77"/>
      <c r="FQZ157" s="77"/>
      <c r="FRA157" s="77"/>
      <c r="FRB157" s="77"/>
      <c r="FRC157" s="77"/>
      <c r="FRD157" s="77"/>
      <c r="FRE157" s="77"/>
      <c r="FRF157" s="77"/>
      <c r="FRG157" s="77"/>
      <c r="FRH157" s="77"/>
      <c r="FRI157" s="77"/>
      <c r="FRJ157" s="77"/>
      <c r="FRK157" s="77"/>
      <c r="FRL157" s="77"/>
      <c r="FRM157" s="77"/>
      <c r="FRN157" s="77"/>
      <c r="FRO157" s="77"/>
      <c r="FRP157" s="77"/>
      <c r="FRQ157" s="77"/>
      <c r="FRR157" s="77"/>
      <c r="FRS157" s="77"/>
      <c r="FRT157" s="77"/>
      <c r="FRU157" s="77"/>
      <c r="FRV157" s="77"/>
      <c r="FRW157" s="77"/>
      <c r="FRX157" s="77"/>
      <c r="FRY157" s="77"/>
      <c r="FRZ157" s="77"/>
      <c r="FSA157" s="77"/>
      <c r="FSB157" s="77"/>
      <c r="FSC157" s="77"/>
      <c r="FSD157" s="77"/>
      <c r="FSE157" s="77"/>
      <c r="FSF157" s="77"/>
      <c r="FSG157" s="77"/>
      <c r="FSH157" s="77"/>
      <c r="FSI157" s="77"/>
      <c r="FSJ157" s="77"/>
      <c r="FSK157" s="77"/>
      <c r="FSL157" s="77"/>
      <c r="FSM157" s="77"/>
      <c r="FSN157" s="77"/>
      <c r="FSO157" s="77"/>
      <c r="FSP157" s="77"/>
      <c r="FSQ157" s="77"/>
      <c r="FSR157" s="77"/>
      <c r="FSS157" s="77"/>
      <c r="FST157" s="77"/>
      <c r="FSU157" s="77"/>
      <c r="FSV157" s="77"/>
      <c r="FSW157" s="77"/>
      <c r="FSX157" s="77"/>
      <c r="FSY157" s="77"/>
      <c r="FSZ157" s="77"/>
      <c r="FTA157" s="77"/>
      <c r="FTB157" s="77"/>
      <c r="FTC157" s="77"/>
      <c r="FTD157" s="77"/>
      <c r="FTE157" s="77"/>
      <c r="FTF157" s="77"/>
      <c r="FTG157" s="77"/>
      <c r="FTH157" s="77"/>
      <c r="FTI157" s="77"/>
      <c r="FTJ157" s="77"/>
      <c r="FTK157" s="77"/>
      <c r="FTL157" s="77"/>
      <c r="FTM157" s="77"/>
      <c r="FTN157" s="77"/>
      <c r="FTO157" s="77"/>
      <c r="FTP157" s="77"/>
      <c r="FTQ157" s="77"/>
      <c r="FTR157" s="77"/>
      <c r="FTS157" s="77"/>
      <c r="FTT157" s="77"/>
      <c r="FTU157" s="77"/>
      <c r="FTV157" s="77"/>
      <c r="FTW157" s="77"/>
      <c r="FTX157" s="77"/>
      <c r="FTY157" s="77"/>
      <c r="FTZ157" s="77"/>
      <c r="FUA157" s="77"/>
      <c r="FUB157" s="77"/>
      <c r="FUC157" s="77"/>
      <c r="FUD157" s="77"/>
      <c r="FUE157" s="77"/>
      <c r="FUF157" s="77"/>
      <c r="FUG157" s="77"/>
      <c r="FUH157" s="77"/>
      <c r="FUI157" s="77"/>
      <c r="FUJ157" s="77"/>
      <c r="FUK157" s="77"/>
      <c r="FUL157" s="77"/>
      <c r="FUM157" s="77"/>
      <c r="FUN157" s="77"/>
      <c r="FUO157" s="77"/>
      <c r="FUP157" s="77"/>
      <c r="FUQ157" s="77"/>
      <c r="FUR157" s="77"/>
      <c r="FUS157" s="77"/>
      <c r="FUT157" s="77"/>
      <c r="FUU157" s="77"/>
      <c r="FUV157" s="77"/>
      <c r="FUW157" s="77"/>
      <c r="FUX157" s="77"/>
      <c r="FUY157" s="77"/>
      <c r="FUZ157" s="77"/>
      <c r="FVA157" s="77"/>
      <c r="FVB157" s="77"/>
      <c r="FVC157" s="77"/>
      <c r="FVD157" s="77"/>
      <c r="FVE157" s="77"/>
      <c r="FVF157" s="77"/>
      <c r="FVG157" s="77"/>
      <c r="FVH157" s="77"/>
      <c r="FVI157" s="77"/>
      <c r="FVJ157" s="77"/>
      <c r="FVK157" s="77"/>
      <c r="FVL157" s="77"/>
      <c r="FVM157" s="77"/>
      <c r="FVN157" s="77"/>
      <c r="FVO157" s="77"/>
      <c r="FVP157" s="77"/>
      <c r="FVQ157" s="77"/>
      <c r="FVR157" s="77"/>
      <c r="FVS157" s="77"/>
      <c r="FVT157" s="77"/>
      <c r="FVU157" s="77"/>
      <c r="FVV157" s="77"/>
      <c r="FVW157" s="77"/>
      <c r="FVX157" s="77"/>
      <c r="FVY157" s="77"/>
      <c r="FVZ157" s="77"/>
      <c r="FWA157" s="77"/>
      <c r="FWB157" s="77"/>
      <c r="FWC157" s="77"/>
      <c r="FWD157" s="77"/>
      <c r="FWE157" s="77"/>
      <c r="FWF157" s="77"/>
      <c r="FWG157" s="77"/>
      <c r="FWH157" s="77"/>
      <c r="FWI157" s="77"/>
      <c r="FWJ157" s="77"/>
      <c r="FWK157" s="77"/>
      <c r="FWL157" s="77"/>
      <c r="FWM157" s="77"/>
      <c r="FWN157" s="77"/>
      <c r="FWO157" s="77"/>
      <c r="FWP157" s="77"/>
      <c r="FWQ157" s="77"/>
      <c r="FWR157" s="77"/>
      <c r="FWS157" s="77"/>
      <c r="FWT157" s="77"/>
      <c r="FWU157" s="77"/>
      <c r="FWV157" s="77"/>
      <c r="FWW157" s="77"/>
      <c r="FWX157" s="77"/>
      <c r="FWY157" s="77"/>
      <c r="FWZ157" s="77"/>
      <c r="FXA157" s="77"/>
      <c r="FXB157" s="77"/>
      <c r="FXC157" s="77"/>
      <c r="FXD157" s="77"/>
      <c r="FXE157" s="77"/>
      <c r="FXF157" s="77"/>
      <c r="FXG157" s="77"/>
      <c r="FXH157" s="77"/>
      <c r="FXI157" s="77"/>
      <c r="FXJ157" s="77"/>
      <c r="FXK157" s="77"/>
      <c r="FXL157" s="77"/>
      <c r="FXM157" s="77"/>
      <c r="FXN157" s="77"/>
      <c r="FXO157" s="77"/>
      <c r="FXP157" s="77"/>
      <c r="FXQ157" s="77"/>
      <c r="FXR157" s="77"/>
      <c r="FXS157" s="77"/>
      <c r="FXT157" s="77"/>
      <c r="FXU157" s="77"/>
      <c r="FXV157" s="77"/>
      <c r="FXW157" s="77"/>
      <c r="FXX157" s="77"/>
      <c r="FXY157" s="77"/>
      <c r="FXZ157" s="77"/>
      <c r="FYA157" s="77"/>
      <c r="FYB157" s="77"/>
      <c r="FYC157" s="77"/>
      <c r="FYD157" s="77"/>
      <c r="FYE157" s="77"/>
      <c r="FYF157" s="77"/>
      <c r="FYG157" s="77"/>
      <c r="FYH157" s="77"/>
      <c r="FYI157" s="77"/>
      <c r="FYJ157" s="77"/>
      <c r="FYK157" s="77"/>
      <c r="FYL157" s="77"/>
      <c r="FYM157" s="77"/>
      <c r="FYN157" s="77"/>
      <c r="FYO157" s="77"/>
      <c r="FYP157" s="77"/>
      <c r="FYQ157" s="77"/>
      <c r="FYR157" s="77"/>
      <c r="FYS157" s="77"/>
      <c r="FYT157" s="77"/>
      <c r="FYU157" s="77"/>
      <c r="FYV157" s="77"/>
      <c r="FYW157" s="77"/>
      <c r="FYX157" s="77"/>
      <c r="FYY157" s="77"/>
      <c r="FYZ157" s="77"/>
      <c r="FZA157" s="77"/>
      <c r="FZB157" s="77"/>
      <c r="FZC157" s="77"/>
      <c r="FZD157" s="77"/>
      <c r="FZE157" s="77"/>
      <c r="FZF157" s="77"/>
      <c r="FZG157" s="77"/>
      <c r="FZH157" s="77"/>
      <c r="FZI157" s="77"/>
      <c r="FZJ157" s="77"/>
      <c r="FZK157" s="77"/>
      <c r="FZL157" s="77"/>
      <c r="FZM157" s="77"/>
      <c r="FZN157" s="77"/>
      <c r="FZO157" s="77"/>
      <c r="FZP157" s="77"/>
      <c r="FZQ157" s="77"/>
      <c r="FZR157" s="77"/>
      <c r="FZS157" s="77"/>
      <c r="FZT157" s="77"/>
      <c r="FZU157" s="77"/>
      <c r="FZV157" s="77"/>
      <c r="FZW157" s="77"/>
      <c r="FZX157" s="77"/>
      <c r="FZY157" s="77"/>
      <c r="FZZ157" s="77"/>
      <c r="GAA157" s="77"/>
      <c r="GAB157" s="77"/>
      <c r="GAC157" s="77"/>
      <c r="GAD157" s="77"/>
      <c r="GAE157" s="77"/>
      <c r="GAF157" s="77"/>
      <c r="GAG157" s="77"/>
      <c r="GAH157" s="77"/>
      <c r="GAI157" s="77"/>
      <c r="GAJ157" s="77"/>
      <c r="GAK157" s="77"/>
      <c r="GAL157" s="77"/>
      <c r="GAM157" s="77"/>
      <c r="GAN157" s="77"/>
      <c r="GAO157" s="77"/>
      <c r="GAP157" s="77"/>
      <c r="GAQ157" s="77"/>
      <c r="GAR157" s="77"/>
      <c r="GAS157" s="77"/>
      <c r="GAT157" s="77"/>
      <c r="GAU157" s="77"/>
      <c r="GAV157" s="77"/>
      <c r="GAW157" s="77"/>
      <c r="GAX157" s="77"/>
      <c r="GAY157" s="77"/>
      <c r="GAZ157" s="77"/>
      <c r="GBA157" s="77"/>
      <c r="GBB157" s="77"/>
      <c r="GBC157" s="77"/>
      <c r="GBD157" s="77"/>
      <c r="GBE157" s="77"/>
      <c r="GBF157" s="77"/>
      <c r="GBG157" s="77"/>
      <c r="GBH157" s="77"/>
      <c r="GBI157" s="77"/>
      <c r="GBJ157" s="77"/>
      <c r="GBK157" s="77"/>
      <c r="GBL157" s="77"/>
      <c r="GBM157" s="77"/>
      <c r="GBN157" s="77"/>
      <c r="GBO157" s="77"/>
      <c r="GBP157" s="77"/>
      <c r="GBQ157" s="77"/>
      <c r="GBR157" s="77"/>
      <c r="GBS157" s="77"/>
      <c r="GBT157" s="77"/>
      <c r="GBU157" s="77"/>
      <c r="GBV157" s="77"/>
      <c r="GBW157" s="77"/>
      <c r="GBX157" s="77"/>
      <c r="GBY157" s="77"/>
      <c r="GBZ157" s="77"/>
      <c r="GCA157" s="77"/>
      <c r="GCB157" s="77"/>
      <c r="GCC157" s="77"/>
      <c r="GCD157" s="77"/>
      <c r="GCE157" s="77"/>
      <c r="GCF157" s="77"/>
      <c r="GCG157" s="77"/>
      <c r="GCH157" s="77"/>
      <c r="GCI157" s="77"/>
      <c r="GCJ157" s="77"/>
      <c r="GCK157" s="77"/>
      <c r="GCL157" s="77"/>
      <c r="GCM157" s="77"/>
      <c r="GCN157" s="77"/>
      <c r="GCO157" s="77"/>
      <c r="GCP157" s="77"/>
      <c r="GCQ157" s="77"/>
      <c r="GCR157" s="77"/>
      <c r="GCS157" s="77"/>
      <c r="GCT157" s="77"/>
      <c r="GCU157" s="77"/>
      <c r="GCV157" s="77"/>
      <c r="GCW157" s="77"/>
      <c r="GCX157" s="77"/>
      <c r="GCY157" s="77"/>
      <c r="GCZ157" s="77"/>
      <c r="GDA157" s="77"/>
      <c r="GDB157" s="77"/>
      <c r="GDC157" s="77"/>
      <c r="GDD157" s="77"/>
      <c r="GDE157" s="77"/>
      <c r="GDF157" s="77"/>
      <c r="GDG157" s="77"/>
      <c r="GDH157" s="77"/>
      <c r="GDI157" s="77"/>
      <c r="GDJ157" s="77"/>
      <c r="GDK157" s="77"/>
      <c r="GDL157" s="77"/>
      <c r="GDM157" s="77"/>
      <c r="GDN157" s="77"/>
      <c r="GDO157" s="77"/>
      <c r="GDP157" s="77"/>
      <c r="GDQ157" s="77"/>
      <c r="GDR157" s="77"/>
      <c r="GDS157" s="77"/>
      <c r="GDT157" s="77"/>
      <c r="GDU157" s="77"/>
      <c r="GDV157" s="77"/>
      <c r="GDW157" s="77"/>
      <c r="GDX157" s="77"/>
      <c r="GDY157" s="77"/>
      <c r="GDZ157" s="77"/>
      <c r="GEA157" s="77"/>
      <c r="GEB157" s="77"/>
      <c r="GEC157" s="77"/>
      <c r="GED157" s="77"/>
      <c r="GEE157" s="77"/>
      <c r="GEF157" s="77"/>
      <c r="GEG157" s="77"/>
      <c r="GEH157" s="77"/>
      <c r="GEI157" s="77"/>
      <c r="GEJ157" s="77"/>
      <c r="GEK157" s="77"/>
      <c r="GEL157" s="77"/>
      <c r="GEM157" s="77"/>
      <c r="GEN157" s="77"/>
      <c r="GEO157" s="77"/>
      <c r="GEP157" s="77"/>
      <c r="GEQ157" s="77"/>
      <c r="GER157" s="77"/>
      <c r="GES157" s="77"/>
      <c r="GET157" s="77"/>
      <c r="GEU157" s="77"/>
      <c r="GEV157" s="77"/>
      <c r="GEW157" s="77"/>
      <c r="GEX157" s="77"/>
      <c r="GEY157" s="77"/>
      <c r="GEZ157" s="77"/>
      <c r="GFA157" s="77"/>
      <c r="GFB157" s="77"/>
      <c r="GFC157" s="77"/>
      <c r="GFD157" s="77"/>
      <c r="GFE157" s="77"/>
      <c r="GFF157" s="77"/>
      <c r="GFG157" s="77"/>
      <c r="GFH157" s="77"/>
      <c r="GFI157" s="77"/>
      <c r="GFJ157" s="77"/>
      <c r="GFK157" s="77"/>
      <c r="GFL157" s="77"/>
      <c r="GFM157" s="77"/>
      <c r="GFN157" s="77"/>
      <c r="GFO157" s="77"/>
      <c r="GFP157" s="77"/>
      <c r="GFQ157" s="77"/>
      <c r="GFR157" s="77"/>
      <c r="GFS157" s="77"/>
      <c r="GFT157" s="77"/>
      <c r="GFU157" s="77"/>
      <c r="GFV157" s="77"/>
      <c r="GFW157" s="77"/>
      <c r="GFX157" s="77"/>
      <c r="GFY157" s="77"/>
      <c r="GFZ157" s="77"/>
      <c r="GGA157" s="77"/>
      <c r="GGB157" s="77"/>
      <c r="GGC157" s="77"/>
      <c r="GGD157" s="77"/>
      <c r="GGE157" s="77"/>
      <c r="GGF157" s="77"/>
      <c r="GGG157" s="77"/>
      <c r="GGH157" s="77"/>
      <c r="GGI157" s="77"/>
      <c r="GGJ157" s="77"/>
      <c r="GGK157" s="77"/>
      <c r="GGL157" s="77"/>
      <c r="GGM157" s="77"/>
      <c r="GGN157" s="77"/>
      <c r="GGO157" s="77"/>
      <c r="GGP157" s="77"/>
      <c r="GGQ157" s="77"/>
      <c r="GGR157" s="77"/>
      <c r="GGS157" s="77"/>
      <c r="GGT157" s="77"/>
      <c r="GGU157" s="77"/>
      <c r="GGV157" s="77"/>
      <c r="GGW157" s="77"/>
      <c r="GGX157" s="77"/>
      <c r="GGY157" s="77"/>
      <c r="GGZ157" s="77"/>
      <c r="GHA157" s="77"/>
      <c r="GHB157" s="77"/>
      <c r="GHC157" s="77"/>
      <c r="GHD157" s="77"/>
      <c r="GHE157" s="77"/>
      <c r="GHF157" s="77"/>
      <c r="GHG157" s="77"/>
      <c r="GHH157" s="77"/>
      <c r="GHI157" s="77"/>
      <c r="GHJ157" s="77"/>
      <c r="GHK157" s="77"/>
      <c r="GHL157" s="77"/>
      <c r="GHM157" s="77"/>
      <c r="GHN157" s="77"/>
      <c r="GHO157" s="77"/>
      <c r="GHP157" s="77"/>
      <c r="GHQ157" s="77"/>
      <c r="GHR157" s="77"/>
      <c r="GHS157" s="77"/>
      <c r="GHT157" s="77"/>
      <c r="GHU157" s="77"/>
      <c r="GHV157" s="77"/>
      <c r="GHW157" s="77"/>
      <c r="GHX157" s="77"/>
      <c r="GHY157" s="77"/>
      <c r="GHZ157" s="77"/>
      <c r="GIA157" s="77"/>
      <c r="GIB157" s="77"/>
      <c r="GIC157" s="77"/>
      <c r="GID157" s="77"/>
      <c r="GIE157" s="77"/>
      <c r="GIF157" s="77"/>
      <c r="GIG157" s="77"/>
      <c r="GIH157" s="77"/>
      <c r="GII157" s="77"/>
      <c r="GIJ157" s="77"/>
      <c r="GIK157" s="77"/>
      <c r="GIL157" s="77"/>
      <c r="GIM157" s="77"/>
      <c r="GIN157" s="77"/>
      <c r="GIO157" s="77"/>
      <c r="GIP157" s="77"/>
      <c r="GIQ157" s="77"/>
      <c r="GIR157" s="77"/>
      <c r="GIS157" s="77"/>
      <c r="GIT157" s="77"/>
      <c r="GIU157" s="77"/>
      <c r="GIV157" s="77"/>
      <c r="GIW157" s="77"/>
      <c r="GIX157" s="77"/>
      <c r="GIY157" s="77"/>
      <c r="GIZ157" s="77"/>
      <c r="GJA157" s="77"/>
      <c r="GJB157" s="77"/>
      <c r="GJC157" s="77"/>
      <c r="GJD157" s="77"/>
      <c r="GJE157" s="77"/>
      <c r="GJF157" s="77"/>
      <c r="GJG157" s="77"/>
      <c r="GJH157" s="77"/>
      <c r="GJI157" s="77"/>
      <c r="GJJ157" s="77"/>
      <c r="GJK157" s="77"/>
      <c r="GJL157" s="77"/>
      <c r="GJM157" s="77"/>
      <c r="GJN157" s="77"/>
      <c r="GJO157" s="77"/>
      <c r="GJP157" s="77"/>
      <c r="GJQ157" s="77"/>
      <c r="GJR157" s="77"/>
      <c r="GJS157" s="77"/>
      <c r="GJT157" s="77"/>
      <c r="GJU157" s="77"/>
      <c r="GJV157" s="77"/>
      <c r="GJW157" s="77"/>
      <c r="GJX157" s="77"/>
      <c r="GJY157" s="77"/>
      <c r="GJZ157" s="77"/>
      <c r="GKA157" s="77"/>
      <c r="GKB157" s="77"/>
      <c r="GKC157" s="77"/>
      <c r="GKD157" s="77"/>
      <c r="GKE157" s="77"/>
      <c r="GKF157" s="77"/>
      <c r="GKG157" s="77"/>
      <c r="GKH157" s="77"/>
      <c r="GKI157" s="77"/>
      <c r="GKJ157" s="77"/>
      <c r="GKK157" s="77"/>
      <c r="GKL157" s="77"/>
      <c r="GKM157" s="77"/>
      <c r="GKN157" s="77"/>
      <c r="GKO157" s="77"/>
      <c r="GKP157" s="77"/>
      <c r="GKQ157" s="77"/>
      <c r="GKR157" s="77"/>
      <c r="GKS157" s="77"/>
      <c r="GKT157" s="77"/>
      <c r="GKU157" s="77"/>
      <c r="GKV157" s="77"/>
      <c r="GKW157" s="77"/>
      <c r="GKX157" s="77"/>
      <c r="GKY157" s="77"/>
      <c r="GKZ157" s="77"/>
      <c r="GLA157" s="77"/>
      <c r="GLB157" s="77"/>
      <c r="GLC157" s="77"/>
      <c r="GLD157" s="77"/>
      <c r="GLE157" s="77"/>
      <c r="GLF157" s="77"/>
      <c r="GLG157" s="77"/>
      <c r="GLH157" s="77"/>
      <c r="GLI157" s="77"/>
      <c r="GLJ157" s="77"/>
      <c r="GLK157" s="77"/>
      <c r="GLL157" s="77"/>
      <c r="GLM157" s="77"/>
      <c r="GLN157" s="77"/>
      <c r="GLO157" s="77"/>
      <c r="GLP157" s="77"/>
      <c r="GLQ157" s="77"/>
      <c r="GLR157" s="77"/>
      <c r="GLS157" s="77"/>
      <c r="GLT157" s="77"/>
      <c r="GLU157" s="77"/>
      <c r="GLV157" s="77"/>
      <c r="GLW157" s="77"/>
      <c r="GLX157" s="77"/>
      <c r="GLY157" s="77"/>
      <c r="GLZ157" s="77"/>
      <c r="GMA157" s="77"/>
      <c r="GMB157" s="77"/>
      <c r="GMC157" s="77"/>
      <c r="GMD157" s="77"/>
      <c r="GME157" s="77"/>
      <c r="GMF157" s="77"/>
      <c r="GMG157" s="77"/>
      <c r="GMH157" s="77"/>
      <c r="GMI157" s="77"/>
      <c r="GMJ157" s="77"/>
      <c r="GMK157" s="77"/>
      <c r="GML157" s="77"/>
      <c r="GMM157" s="77"/>
      <c r="GMN157" s="77"/>
      <c r="GMO157" s="77"/>
      <c r="GMP157" s="77"/>
      <c r="GMQ157" s="77"/>
      <c r="GMR157" s="77"/>
      <c r="GMS157" s="77"/>
      <c r="GMT157" s="77"/>
      <c r="GMU157" s="77"/>
      <c r="GMV157" s="77"/>
      <c r="GMW157" s="77"/>
      <c r="GMX157" s="77"/>
      <c r="GMY157" s="77"/>
      <c r="GMZ157" s="77"/>
      <c r="GNA157" s="77"/>
      <c r="GNB157" s="77"/>
      <c r="GNC157" s="77"/>
      <c r="GND157" s="77"/>
      <c r="GNE157" s="77"/>
      <c r="GNF157" s="77"/>
      <c r="GNG157" s="77"/>
      <c r="GNH157" s="77"/>
      <c r="GNI157" s="77"/>
      <c r="GNJ157" s="77"/>
      <c r="GNK157" s="77"/>
      <c r="GNL157" s="77"/>
      <c r="GNM157" s="77"/>
      <c r="GNN157" s="77"/>
      <c r="GNO157" s="77"/>
      <c r="GNP157" s="77"/>
      <c r="GNQ157" s="77"/>
      <c r="GNR157" s="77"/>
      <c r="GNS157" s="77"/>
      <c r="GNT157" s="77"/>
      <c r="GNU157" s="77"/>
      <c r="GNV157" s="77"/>
      <c r="GNW157" s="77"/>
      <c r="GNX157" s="77"/>
      <c r="GNY157" s="77"/>
      <c r="GNZ157" s="77"/>
      <c r="GOA157" s="77"/>
      <c r="GOB157" s="77"/>
      <c r="GOC157" s="77"/>
      <c r="GOD157" s="77"/>
      <c r="GOE157" s="77"/>
      <c r="GOF157" s="77"/>
      <c r="GOG157" s="77"/>
      <c r="GOH157" s="77"/>
      <c r="GOI157" s="77"/>
      <c r="GOJ157" s="77"/>
      <c r="GOK157" s="77"/>
      <c r="GOL157" s="77"/>
      <c r="GOM157" s="77"/>
      <c r="GON157" s="77"/>
      <c r="GOO157" s="77"/>
      <c r="GOP157" s="77"/>
      <c r="GOQ157" s="77"/>
      <c r="GOR157" s="77"/>
      <c r="GOS157" s="77"/>
      <c r="GOT157" s="77"/>
      <c r="GOU157" s="77"/>
      <c r="GOV157" s="77"/>
      <c r="GOW157" s="77"/>
      <c r="GOX157" s="77"/>
      <c r="GOY157" s="77"/>
      <c r="GOZ157" s="77"/>
      <c r="GPA157" s="77"/>
      <c r="GPB157" s="77"/>
      <c r="GPC157" s="77"/>
      <c r="GPD157" s="77"/>
      <c r="GPE157" s="77"/>
      <c r="GPF157" s="77"/>
      <c r="GPG157" s="77"/>
      <c r="GPH157" s="77"/>
      <c r="GPI157" s="77"/>
      <c r="GPJ157" s="77"/>
      <c r="GPK157" s="77"/>
      <c r="GPL157" s="77"/>
      <c r="GPM157" s="77"/>
      <c r="GPN157" s="77"/>
      <c r="GPO157" s="77"/>
      <c r="GPP157" s="77"/>
      <c r="GPQ157" s="77"/>
      <c r="GPR157" s="77"/>
      <c r="GPS157" s="77"/>
      <c r="GPT157" s="77"/>
      <c r="GPU157" s="77"/>
      <c r="GPV157" s="77"/>
      <c r="GPW157" s="77"/>
      <c r="GPX157" s="77"/>
      <c r="GPY157" s="77"/>
      <c r="GPZ157" s="77"/>
      <c r="GQA157" s="77"/>
      <c r="GQB157" s="77"/>
      <c r="GQC157" s="77"/>
      <c r="GQD157" s="77"/>
      <c r="GQE157" s="77"/>
      <c r="GQF157" s="77"/>
      <c r="GQG157" s="77"/>
      <c r="GQH157" s="77"/>
      <c r="GQI157" s="77"/>
      <c r="GQJ157" s="77"/>
      <c r="GQK157" s="77"/>
      <c r="GQL157" s="77"/>
      <c r="GQM157" s="77"/>
      <c r="GQN157" s="77"/>
      <c r="GQO157" s="77"/>
      <c r="GQP157" s="77"/>
      <c r="GQQ157" s="77"/>
      <c r="GQR157" s="77"/>
      <c r="GQS157" s="77"/>
      <c r="GQT157" s="77"/>
      <c r="GQU157" s="77"/>
      <c r="GQV157" s="77"/>
      <c r="GQW157" s="77"/>
      <c r="GQX157" s="77"/>
      <c r="GQY157" s="77"/>
      <c r="GQZ157" s="77"/>
      <c r="GRA157" s="77"/>
      <c r="GRB157" s="77"/>
      <c r="GRC157" s="77"/>
      <c r="GRD157" s="77"/>
      <c r="GRE157" s="77"/>
      <c r="GRF157" s="77"/>
      <c r="GRG157" s="77"/>
      <c r="GRH157" s="77"/>
      <c r="GRI157" s="77"/>
      <c r="GRJ157" s="77"/>
      <c r="GRK157" s="77"/>
      <c r="GRL157" s="77"/>
      <c r="GRM157" s="77"/>
      <c r="GRN157" s="77"/>
      <c r="GRO157" s="77"/>
      <c r="GRP157" s="77"/>
      <c r="GRQ157" s="77"/>
      <c r="GRR157" s="77"/>
      <c r="GRS157" s="77"/>
      <c r="GRT157" s="77"/>
      <c r="GRU157" s="77"/>
      <c r="GRV157" s="77"/>
      <c r="GRW157" s="77"/>
      <c r="GRX157" s="77"/>
      <c r="GRY157" s="77"/>
      <c r="GRZ157" s="77"/>
      <c r="GSA157" s="77"/>
      <c r="GSB157" s="77"/>
      <c r="GSC157" s="77"/>
      <c r="GSD157" s="77"/>
      <c r="GSE157" s="77"/>
      <c r="GSF157" s="77"/>
      <c r="GSG157" s="77"/>
      <c r="GSH157" s="77"/>
      <c r="GSI157" s="77"/>
      <c r="GSJ157" s="77"/>
      <c r="GSK157" s="77"/>
      <c r="GSL157" s="77"/>
      <c r="GSM157" s="77"/>
      <c r="GSN157" s="77"/>
      <c r="GSO157" s="77"/>
      <c r="GSP157" s="77"/>
      <c r="GSQ157" s="77"/>
      <c r="GSR157" s="77"/>
      <c r="GSS157" s="77"/>
      <c r="GST157" s="77"/>
      <c r="GSU157" s="77"/>
      <c r="GSV157" s="77"/>
      <c r="GSW157" s="77"/>
      <c r="GSX157" s="77"/>
      <c r="GSY157" s="77"/>
      <c r="GSZ157" s="77"/>
      <c r="GTA157" s="77"/>
      <c r="GTB157" s="77"/>
      <c r="GTC157" s="77"/>
      <c r="GTD157" s="77"/>
      <c r="GTE157" s="77"/>
      <c r="GTF157" s="77"/>
      <c r="GTG157" s="77"/>
      <c r="GTH157" s="77"/>
      <c r="GTI157" s="77"/>
      <c r="GTJ157" s="77"/>
      <c r="GTK157" s="77"/>
      <c r="GTL157" s="77"/>
      <c r="GTM157" s="77"/>
      <c r="GTN157" s="77"/>
      <c r="GTO157" s="77"/>
      <c r="GTP157" s="77"/>
      <c r="GTQ157" s="77"/>
      <c r="GTR157" s="77"/>
      <c r="GTS157" s="77"/>
      <c r="GTT157" s="77"/>
      <c r="GTU157" s="77"/>
      <c r="GTV157" s="77"/>
      <c r="GTW157" s="77"/>
      <c r="GTX157" s="77"/>
      <c r="GTY157" s="77"/>
      <c r="GTZ157" s="77"/>
      <c r="GUA157" s="77"/>
      <c r="GUB157" s="77"/>
      <c r="GUC157" s="77"/>
      <c r="GUD157" s="77"/>
      <c r="GUE157" s="77"/>
      <c r="GUF157" s="77"/>
      <c r="GUG157" s="77"/>
      <c r="GUH157" s="77"/>
      <c r="GUI157" s="77"/>
      <c r="GUJ157" s="77"/>
      <c r="GUK157" s="77"/>
      <c r="GUL157" s="77"/>
      <c r="GUM157" s="77"/>
      <c r="GUN157" s="77"/>
      <c r="GUO157" s="77"/>
      <c r="GUP157" s="77"/>
      <c r="GUQ157" s="77"/>
      <c r="GUR157" s="77"/>
      <c r="GUS157" s="77"/>
      <c r="GUT157" s="77"/>
      <c r="GUU157" s="77"/>
      <c r="GUV157" s="77"/>
      <c r="GUW157" s="77"/>
      <c r="GUX157" s="77"/>
      <c r="GUY157" s="77"/>
      <c r="GUZ157" s="77"/>
      <c r="GVA157" s="77"/>
      <c r="GVB157" s="77"/>
      <c r="GVC157" s="77"/>
      <c r="GVD157" s="77"/>
      <c r="GVE157" s="77"/>
      <c r="GVF157" s="77"/>
      <c r="GVG157" s="77"/>
      <c r="GVH157" s="77"/>
      <c r="GVI157" s="77"/>
      <c r="GVJ157" s="77"/>
      <c r="GVK157" s="77"/>
      <c r="GVL157" s="77"/>
      <c r="GVM157" s="77"/>
      <c r="GVN157" s="77"/>
      <c r="GVO157" s="77"/>
      <c r="GVP157" s="77"/>
      <c r="GVQ157" s="77"/>
      <c r="GVR157" s="77"/>
      <c r="GVS157" s="77"/>
      <c r="GVT157" s="77"/>
      <c r="GVU157" s="77"/>
      <c r="GVV157" s="77"/>
      <c r="GVW157" s="77"/>
      <c r="GVX157" s="77"/>
      <c r="GVY157" s="77"/>
      <c r="GVZ157" s="77"/>
      <c r="GWA157" s="77"/>
      <c r="GWB157" s="77"/>
      <c r="GWC157" s="77"/>
      <c r="GWD157" s="77"/>
      <c r="GWE157" s="77"/>
      <c r="GWF157" s="77"/>
      <c r="GWG157" s="77"/>
      <c r="GWH157" s="77"/>
      <c r="GWI157" s="77"/>
      <c r="GWJ157" s="77"/>
      <c r="GWK157" s="77"/>
      <c r="GWL157" s="77"/>
      <c r="GWM157" s="77"/>
      <c r="GWN157" s="77"/>
      <c r="GWO157" s="77"/>
      <c r="GWP157" s="77"/>
      <c r="GWQ157" s="77"/>
      <c r="GWR157" s="77"/>
      <c r="GWS157" s="77"/>
      <c r="GWT157" s="77"/>
      <c r="GWU157" s="77"/>
      <c r="GWV157" s="77"/>
      <c r="GWW157" s="77"/>
      <c r="GWX157" s="77"/>
      <c r="GWY157" s="77"/>
      <c r="GWZ157" s="77"/>
      <c r="GXA157" s="77"/>
      <c r="GXB157" s="77"/>
      <c r="GXC157" s="77"/>
      <c r="GXD157" s="77"/>
      <c r="GXE157" s="77"/>
      <c r="GXF157" s="77"/>
      <c r="GXG157" s="77"/>
      <c r="GXH157" s="77"/>
      <c r="GXI157" s="77"/>
      <c r="GXJ157" s="77"/>
      <c r="GXK157" s="77"/>
      <c r="GXL157" s="77"/>
      <c r="GXM157" s="77"/>
      <c r="GXN157" s="77"/>
      <c r="GXO157" s="77"/>
      <c r="GXP157" s="77"/>
      <c r="GXQ157" s="77"/>
      <c r="GXR157" s="77"/>
      <c r="GXS157" s="77"/>
      <c r="GXT157" s="77"/>
      <c r="GXU157" s="77"/>
      <c r="GXV157" s="77"/>
      <c r="GXW157" s="77"/>
      <c r="GXX157" s="77"/>
      <c r="GXY157" s="77"/>
      <c r="GXZ157" s="77"/>
      <c r="GYA157" s="77"/>
      <c r="GYB157" s="77"/>
      <c r="GYC157" s="77"/>
      <c r="GYD157" s="77"/>
      <c r="GYE157" s="77"/>
      <c r="GYF157" s="77"/>
      <c r="GYG157" s="77"/>
      <c r="GYH157" s="77"/>
      <c r="GYI157" s="77"/>
      <c r="GYJ157" s="77"/>
      <c r="GYK157" s="77"/>
      <c r="GYL157" s="77"/>
      <c r="GYM157" s="77"/>
      <c r="GYN157" s="77"/>
      <c r="GYO157" s="77"/>
      <c r="GYP157" s="77"/>
      <c r="GYQ157" s="77"/>
      <c r="GYR157" s="77"/>
      <c r="GYS157" s="77"/>
      <c r="GYT157" s="77"/>
      <c r="GYU157" s="77"/>
      <c r="GYV157" s="77"/>
      <c r="GYW157" s="77"/>
      <c r="GYX157" s="77"/>
      <c r="GYY157" s="77"/>
      <c r="GYZ157" s="77"/>
      <c r="GZA157" s="77"/>
      <c r="GZB157" s="77"/>
      <c r="GZC157" s="77"/>
      <c r="GZD157" s="77"/>
      <c r="GZE157" s="77"/>
      <c r="GZF157" s="77"/>
      <c r="GZG157" s="77"/>
      <c r="GZH157" s="77"/>
      <c r="GZI157" s="77"/>
      <c r="GZJ157" s="77"/>
      <c r="GZK157" s="77"/>
      <c r="GZL157" s="77"/>
      <c r="GZM157" s="77"/>
      <c r="GZN157" s="77"/>
      <c r="GZO157" s="77"/>
      <c r="GZP157" s="77"/>
      <c r="GZQ157" s="77"/>
      <c r="GZR157" s="77"/>
      <c r="GZS157" s="77"/>
      <c r="GZT157" s="77"/>
      <c r="GZU157" s="77"/>
      <c r="GZV157" s="77"/>
      <c r="GZW157" s="77"/>
      <c r="GZX157" s="77"/>
      <c r="GZY157" s="77"/>
      <c r="GZZ157" s="77"/>
      <c r="HAA157" s="77"/>
      <c r="HAB157" s="77"/>
      <c r="HAC157" s="77"/>
      <c r="HAD157" s="77"/>
      <c r="HAE157" s="77"/>
      <c r="HAF157" s="77"/>
      <c r="HAG157" s="77"/>
      <c r="HAH157" s="77"/>
      <c r="HAI157" s="77"/>
      <c r="HAJ157" s="77"/>
      <c r="HAK157" s="77"/>
      <c r="HAL157" s="77"/>
      <c r="HAM157" s="77"/>
      <c r="HAN157" s="77"/>
      <c r="HAO157" s="77"/>
      <c r="HAP157" s="77"/>
      <c r="HAQ157" s="77"/>
      <c r="HAR157" s="77"/>
      <c r="HAS157" s="77"/>
      <c r="HAT157" s="77"/>
      <c r="HAU157" s="77"/>
      <c r="HAV157" s="77"/>
      <c r="HAW157" s="77"/>
      <c r="HAX157" s="77"/>
      <c r="HAY157" s="77"/>
      <c r="HAZ157" s="77"/>
      <c r="HBA157" s="77"/>
      <c r="HBB157" s="77"/>
      <c r="HBC157" s="77"/>
      <c r="HBD157" s="77"/>
      <c r="HBE157" s="77"/>
      <c r="HBF157" s="77"/>
      <c r="HBG157" s="77"/>
      <c r="HBH157" s="77"/>
      <c r="HBI157" s="77"/>
      <c r="HBJ157" s="77"/>
      <c r="HBK157" s="77"/>
      <c r="HBL157" s="77"/>
      <c r="HBM157" s="77"/>
      <c r="HBN157" s="77"/>
      <c r="HBO157" s="77"/>
      <c r="HBP157" s="77"/>
      <c r="HBQ157" s="77"/>
      <c r="HBR157" s="77"/>
      <c r="HBS157" s="77"/>
      <c r="HBT157" s="77"/>
      <c r="HBU157" s="77"/>
      <c r="HBV157" s="77"/>
      <c r="HBW157" s="77"/>
      <c r="HBX157" s="77"/>
      <c r="HBY157" s="77"/>
      <c r="HBZ157" s="77"/>
      <c r="HCA157" s="77"/>
      <c r="HCB157" s="77"/>
      <c r="HCC157" s="77"/>
      <c r="HCD157" s="77"/>
      <c r="HCE157" s="77"/>
      <c r="HCF157" s="77"/>
      <c r="HCG157" s="77"/>
      <c r="HCH157" s="77"/>
      <c r="HCI157" s="77"/>
      <c r="HCJ157" s="77"/>
      <c r="HCK157" s="77"/>
      <c r="HCL157" s="77"/>
      <c r="HCM157" s="77"/>
      <c r="HCN157" s="77"/>
      <c r="HCO157" s="77"/>
      <c r="HCP157" s="77"/>
      <c r="HCQ157" s="77"/>
      <c r="HCR157" s="77"/>
      <c r="HCS157" s="77"/>
      <c r="HCT157" s="77"/>
      <c r="HCU157" s="77"/>
      <c r="HCV157" s="77"/>
      <c r="HCW157" s="77"/>
      <c r="HCX157" s="77"/>
      <c r="HCY157" s="77"/>
      <c r="HCZ157" s="77"/>
      <c r="HDA157" s="77"/>
      <c r="HDB157" s="77"/>
      <c r="HDC157" s="77"/>
      <c r="HDD157" s="77"/>
      <c r="HDE157" s="77"/>
      <c r="HDF157" s="77"/>
      <c r="HDG157" s="77"/>
      <c r="HDH157" s="77"/>
      <c r="HDI157" s="77"/>
      <c r="HDJ157" s="77"/>
      <c r="HDK157" s="77"/>
      <c r="HDL157" s="77"/>
      <c r="HDM157" s="77"/>
      <c r="HDN157" s="77"/>
      <c r="HDO157" s="77"/>
      <c r="HDP157" s="77"/>
      <c r="HDQ157" s="77"/>
      <c r="HDR157" s="77"/>
      <c r="HDS157" s="77"/>
      <c r="HDT157" s="77"/>
      <c r="HDU157" s="77"/>
      <c r="HDV157" s="77"/>
      <c r="HDW157" s="77"/>
      <c r="HDX157" s="77"/>
      <c r="HDY157" s="77"/>
      <c r="HDZ157" s="77"/>
      <c r="HEA157" s="77"/>
      <c r="HEB157" s="77"/>
      <c r="HEC157" s="77"/>
      <c r="HED157" s="77"/>
      <c r="HEE157" s="77"/>
      <c r="HEF157" s="77"/>
      <c r="HEG157" s="77"/>
      <c r="HEH157" s="77"/>
      <c r="HEI157" s="77"/>
      <c r="HEJ157" s="77"/>
      <c r="HEK157" s="77"/>
      <c r="HEL157" s="77"/>
      <c r="HEM157" s="77"/>
      <c r="HEN157" s="77"/>
      <c r="HEO157" s="77"/>
      <c r="HEP157" s="77"/>
      <c r="HEQ157" s="77"/>
      <c r="HER157" s="77"/>
      <c r="HES157" s="77"/>
      <c r="HET157" s="77"/>
      <c r="HEU157" s="77"/>
      <c r="HEV157" s="77"/>
      <c r="HEW157" s="77"/>
      <c r="HEX157" s="77"/>
      <c r="HEY157" s="77"/>
      <c r="HEZ157" s="77"/>
      <c r="HFA157" s="77"/>
      <c r="HFB157" s="77"/>
      <c r="HFC157" s="77"/>
      <c r="HFD157" s="77"/>
      <c r="HFE157" s="77"/>
      <c r="HFF157" s="77"/>
      <c r="HFG157" s="77"/>
      <c r="HFH157" s="77"/>
      <c r="HFI157" s="77"/>
      <c r="HFJ157" s="77"/>
      <c r="HFK157" s="77"/>
      <c r="HFL157" s="77"/>
      <c r="HFM157" s="77"/>
      <c r="HFN157" s="77"/>
      <c r="HFO157" s="77"/>
      <c r="HFP157" s="77"/>
      <c r="HFQ157" s="77"/>
      <c r="HFR157" s="77"/>
      <c r="HFS157" s="77"/>
      <c r="HFT157" s="77"/>
      <c r="HFU157" s="77"/>
      <c r="HFV157" s="77"/>
      <c r="HFW157" s="77"/>
      <c r="HFX157" s="77"/>
      <c r="HFY157" s="77"/>
      <c r="HFZ157" s="77"/>
      <c r="HGA157" s="77"/>
      <c r="HGB157" s="77"/>
      <c r="HGC157" s="77"/>
      <c r="HGD157" s="77"/>
      <c r="HGE157" s="77"/>
      <c r="HGF157" s="77"/>
      <c r="HGG157" s="77"/>
      <c r="HGH157" s="77"/>
      <c r="HGI157" s="77"/>
      <c r="HGJ157" s="77"/>
      <c r="HGK157" s="77"/>
      <c r="HGL157" s="77"/>
      <c r="HGM157" s="77"/>
      <c r="HGN157" s="77"/>
      <c r="HGO157" s="77"/>
      <c r="HGP157" s="77"/>
      <c r="HGQ157" s="77"/>
      <c r="HGR157" s="77"/>
      <c r="HGS157" s="77"/>
      <c r="HGT157" s="77"/>
      <c r="HGU157" s="77"/>
      <c r="HGV157" s="77"/>
      <c r="HGW157" s="77"/>
      <c r="HGX157" s="77"/>
      <c r="HGY157" s="77"/>
      <c r="HGZ157" s="77"/>
      <c r="HHA157" s="77"/>
      <c r="HHB157" s="77"/>
      <c r="HHC157" s="77"/>
      <c r="HHD157" s="77"/>
      <c r="HHE157" s="77"/>
      <c r="HHF157" s="77"/>
      <c r="HHG157" s="77"/>
      <c r="HHH157" s="77"/>
      <c r="HHI157" s="77"/>
      <c r="HHJ157" s="77"/>
      <c r="HHK157" s="77"/>
      <c r="HHL157" s="77"/>
      <c r="HHM157" s="77"/>
      <c r="HHN157" s="77"/>
      <c r="HHO157" s="77"/>
      <c r="HHP157" s="77"/>
      <c r="HHQ157" s="77"/>
      <c r="HHR157" s="77"/>
      <c r="HHS157" s="77"/>
      <c r="HHT157" s="77"/>
      <c r="HHU157" s="77"/>
      <c r="HHV157" s="77"/>
      <c r="HHW157" s="77"/>
      <c r="HHX157" s="77"/>
      <c r="HHY157" s="77"/>
      <c r="HHZ157" s="77"/>
      <c r="HIA157" s="77"/>
      <c r="HIB157" s="77"/>
      <c r="HIC157" s="77"/>
      <c r="HID157" s="77"/>
      <c r="HIE157" s="77"/>
      <c r="HIF157" s="77"/>
      <c r="HIG157" s="77"/>
      <c r="HIH157" s="77"/>
      <c r="HII157" s="77"/>
      <c r="HIJ157" s="77"/>
      <c r="HIK157" s="77"/>
      <c r="HIL157" s="77"/>
      <c r="HIM157" s="77"/>
      <c r="HIN157" s="77"/>
      <c r="HIO157" s="77"/>
      <c r="HIP157" s="77"/>
      <c r="HIQ157" s="77"/>
      <c r="HIR157" s="77"/>
      <c r="HIS157" s="77"/>
      <c r="HIT157" s="77"/>
      <c r="HIU157" s="77"/>
      <c r="HIV157" s="77"/>
      <c r="HIW157" s="77"/>
      <c r="HIX157" s="77"/>
      <c r="HIY157" s="77"/>
      <c r="HIZ157" s="77"/>
      <c r="HJA157" s="77"/>
      <c r="HJB157" s="77"/>
      <c r="HJC157" s="77"/>
      <c r="HJD157" s="77"/>
      <c r="HJE157" s="77"/>
      <c r="HJF157" s="77"/>
      <c r="HJG157" s="77"/>
      <c r="HJH157" s="77"/>
      <c r="HJI157" s="77"/>
      <c r="HJJ157" s="77"/>
      <c r="HJK157" s="77"/>
      <c r="HJL157" s="77"/>
      <c r="HJM157" s="77"/>
      <c r="HJN157" s="77"/>
      <c r="HJO157" s="77"/>
      <c r="HJP157" s="77"/>
      <c r="HJQ157" s="77"/>
      <c r="HJR157" s="77"/>
      <c r="HJS157" s="77"/>
      <c r="HJT157" s="77"/>
      <c r="HJU157" s="77"/>
      <c r="HJV157" s="77"/>
      <c r="HJW157" s="77"/>
      <c r="HJX157" s="77"/>
      <c r="HJY157" s="77"/>
      <c r="HJZ157" s="77"/>
      <c r="HKA157" s="77"/>
      <c r="HKB157" s="77"/>
      <c r="HKC157" s="77"/>
      <c r="HKD157" s="77"/>
      <c r="HKE157" s="77"/>
      <c r="HKF157" s="77"/>
      <c r="HKG157" s="77"/>
      <c r="HKH157" s="77"/>
      <c r="HKI157" s="77"/>
      <c r="HKJ157" s="77"/>
      <c r="HKK157" s="77"/>
      <c r="HKL157" s="77"/>
      <c r="HKM157" s="77"/>
      <c r="HKN157" s="77"/>
      <c r="HKO157" s="77"/>
      <c r="HKP157" s="77"/>
      <c r="HKQ157" s="77"/>
      <c r="HKR157" s="77"/>
      <c r="HKS157" s="77"/>
      <c r="HKT157" s="77"/>
      <c r="HKU157" s="77"/>
      <c r="HKV157" s="77"/>
      <c r="HKW157" s="77"/>
      <c r="HKX157" s="77"/>
      <c r="HKY157" s="77"/>
      <c r="HKZ157" s="77"/>
      <c r="HLA157" s="77"/>
      <c r="HLB157" s="77"/>
      <c r="HLC157" s="77"/>
      <c r="HLD157" s="77"/>
      <c r="HLE157" s="77"/>
      <c r="HLF157" s="77"/>
      <c r="HLG157" s="77"/>
      <c r="HLH157" s="77"/>
      <c r="HLI157" s="77"/>
      <c r="HLJ157" s="77"/>
      <c r="HLK157" s="77"/>
      <c r="HLL157" s="77"/>
      <c r="HLM157" s="77"/>
      <c r="HLN157" s="77"/>
      <c r="HLO157" s="77"/>
      <c r="HLP157" s="77"/>
      <c r="HLQ157" s="77"/>
      <c r="HLR157" s="77"/>
      <c r="HLS157" s="77"/>
      <c r="HLT157" s="77"/>
      <c r="HLU157" s="77"/>
      <c r="HLV157" s="77"/>
      <c r="HLW157" s="77"/>
      <c r="HLX157" s="77"/>
      <c r="HLY157" s="77"/>
      <c r="HLZ157" s="77"/>
      <c r="HMA157" s="77"/>
      <c r="HMB157" s="77"/>
      <c r="HMC157" s="77"/>
      <c r="HMD157" s="77"/>
      <c r="HME157" s="77"/>
      <c r="HMF157" s="77"/>
      <c r="HMG157" s="77"/>
      <c r="HMH157" s="77"/>
      <c r="HMI157" s="77"/>
      <c r="HMJ157" s="77"/>
      <c r="HMK157" s="77"/>
      <c r="HML157" s="77"/>
      <c r="HMM157" s="77"/>
      <c r="HMN157" s="77"/>
      <c r="HMO157" s="77"/>
      <c r="HMP157" s="77"/>
      <c r="HMQ157" s="77"/>
      <c r="HMR157" s="77"/>
      <c r="HMS157" s="77"/>
      <c r="HMT157" s="77"/>
      <c r="HMU157" s="77"/>
      <c r="HMV157" s="77"/>
      <c r="HMW157" s="77"/>
      <c r="HMX157" s="77"/>
      <c r="HMY157" s="77"/>
      <c r="HMZ157" s="77"/>
      <c r="HNA157" s="77"/>
      <c r="HNB157" s="77"/>
      <c r="HNC157" s="77"/>
      <c r="HND157" s="77"/>
      <c r="HNE157" s="77"/>
      <c r="HNF157" s="77"/>
      <c r="HNG157" s="77"/>
      <c r="HNH157" s="77"/>
      <c r="HNI157" s="77"/>
      <c r="HNJ157" s="77"/>
      <c r="HNK157" s="77"/>
      <c r="HNL157" s="77"/>
      <c r="HNM157" s="77"/>
      <c r="HNN157" s="77"/>
      <c r="HNO157" s="77"/>
      <c r="HNP157" s="77"/>
      <c r="HNQ157" s="77"/>
      <c r="HNR157" s="77"/>
      <c r="HNS157" s="77"/>
      <c r="HNT157" s="77"/>
      <c r="HNU157" s="77"/>
      <c r="HNV157" s="77"/>
      <c r="HNW157" s="77"/>
      <c r="HNX157" s="77"/>
      <c r="HNY157" s="77"/>
      <c r="HNZ157" s="77"/>
      <c r="HOA157" s="77"/>
      <c r="HOB157" s="77"/>
      <c r="HOC157" s="77"/>
      <c r="HOD157" s="77"/>
      <c r="HOE157" s="77"/>
      <c r="HOF157" s="77"/>
      <c r="HOG157" s="77"/>
      <c r="HOH157" s="77"/>
      <c r="HOI157" s="77"/>
      <c r="HOJ157" s="77"/>
      <c r="HOK157" s="77"/>
      <c r="HOL157" s="77"/>
      <c r="HOM157" s="77"/>
      <c r="HON157" s="77"/>
      <c r="HOO157" s="77"/>
      <c r="HOP157" s="77"/>
      <c r="HOQ157" s="77"/>
      <c r="HOR157" s="77"/>
      <c r="HOS157" s="77"/>
      <c r="HOT157" s="77"/>
      <c r="HOU157" s="77"/>
      <c r="HOV157" s="77"/>
      <c r="HOW157" s="77"/>
      <c r="HOX157" s="77"/>
      <c r="HOY157" s="77"/>
      <c r="HOZ157" s="77"/>
      <c r="HPA157" s="77"/>
      <c r="HPB157" s="77"/>
      <c r="HPC157" s="77"/>
      <c r="HPD157" s="77"/>
      <c r="HPE157" s="77"/>
      <c r="HPF157" s="77"/>
      <c r="HPG157" s="77"/>
      <c r="HPH157" s="77"/>
      <c r="HPI157" s="77"/>
      <c r="HPJ157" s="77"/>
      <c r="HPK157" s="77"/>
      <c r="HPL157" s="77"/>
      <c r="HPM157" s="77"/>
      <c r="HPN157" s="77"/>
      <c r="HPO157" s="77"/>
      <c r="HPP157" s="77"/>
      <c r="HPQ157" s="77"/>
      <c r="HPR157" s="77"/>
      <c r="HPS157" s="77"/>
      <c r="HPT157" s="77"/>
      <c r="HPU157" s="77"/>
      <c r="HPV157" s="77"/>
      <c r="HPW157" s="77"/>
      <c r="HPX157" s="77"/>
      <c r="HPY157" s="77"/>
      <c r="HPZ157" s="77"/>
      <c r="HQA157" s="77"/>
      <c r="HQB157" s="77"/>
      <c r="HQC157" s="77"/>
      <c r="HQD157" s="77"/>
      <c r="HQE157" s="77"/>
      <c r="HQF157" s="77"/>
      <c r="HQG157" s="77"/>
      <c r="HQH157" s="77"/>
      <c r="HQI157" s="77"/>
      <c r="HQJ157" s="77"/>
      <c r="HQK157" s="77"/>
      <c r="HQL157" s="77"/>
      <c r="HQM157" s="77"/>
      <c r="HQN157" s="77"/>
      <c r="HQO157" s="77"/>
      <c r="HQP157" s="77"/>
      <c r="HQQ157" s="77"/>
      <c r="HQR157" s="77"/>
      <c r="HQS157" s="77"/>
      <c r="HQT157" s="77"/>
      <c r="HQU157" s="77"/>
      <c r="HQV157" s="77"/>
      <c r="HQW157" s="77"/>
      <c r="HQX157" s="77"/>
      <c r="HQY157" s="77"/>
      <c r="HQZ157" s="77"/>
      <c r="HRA157" s="77"/>
      <c r="HRB157" s="77"/>
      <c r="HRC157" s="77"/>
      <c r="HRD157" s="77"/>
      <c r="HRE157" s="77"/>
      <c r="HRF157" s="77"/>
      <c r="HRG157" s="77"/>
      <c r="HRH157" s="77"/>
      <c r="HRI157" s="77"/>
      <c r="HRJ157" s="77"/>
      <c r="HRK157" s="77"/>
      <c r="HRL157" s="77"/>
      <c r="HRM157" s="77"/>
      <c r="HRN157" s="77"/>
      <c r="HRO157" s="77"/>
      <c r="HRP157" s="77"/>
      <c r="HRQ157" s="77"/>
      <c r="HRR157" s="77"/>
      <c r="HRS157" s="77"/>
      <c r="HRT157" s="77"/>
      <c r="HRU157" s="77"/>
      <c r="HRV157" s="77"/>
      <c r="HRW157" s="77"/>
      <c r="HRX157" s="77"/>
      <c r="HRY157" s="77"/>
      <c r="HRZ157" s="77"/>
      <c r="HSA157" s="77"/>
      <c r="HSB157" s="77"/>
      <c r="HSC157" s="77"/>
      <c r="HSD157" s="77"/>
      <c r="HSE157" s="77"/>
      <c r="HSF157" s="77"/>
      <c r="HSG157" s="77"/>
      <c r="HSH157" s="77"/>
      <c r="HSI157" s="77"/>
      <c r="HSJ157" s="77"/>
      <c r="HSK157" s="77"/>
      <c r="HSL157" s="77"/>
      <c r="HSM157" s="77"/>
      <c r="HSN157" s="77"/>
      <c r="HSO157" s="77"/>
      <c r="HSP157" s="77"/>
      <c r="HSQ157" s="77"/>
      <c r="HSR157" s="77"/>
      <c r="HSS157" s="77"/>
      <c r="HST157" s="77"/>
      <c r="HSU157" s="77"/>
      <c r="HSV157" s="77"/>
      <c r="HSW157" s="77"/>
      <c r="HSX157" s="77"/>
      <c r="HSY157" s="77"/>
      <c r="HSZ157" s="77"/>
      <c r="HTA157" s="77"/>
      <c r="HTB157" s="77"/>
      <c r="HTC157" s="77"/>
      <c r="HTD157" s="77"/>
      <c r="HTE157" s="77"/>
      <c r="HTF157" s="77"/>
      <c r="HTG157" s="77"/>
      <c r="HTH157" s="77"/>
      <c r="HTI157" s="77"/>
      <c r="HTJ157" s="77"/>
      <c r="HTK157" s="77"/>
      <c r="HTL157" s="77"/>
      <c r="HTM157" s="77"/>
      <c r="HTN157" s="77"/>
      <c r="HTO157" s="77"/>
      <c r="HTP157" s="77"/>
      <c r="HTQ157" s="77"/>
      <c r="HTR157" s="77"/>
      <c r="HTS157" s="77"/>
      <c r="HTT157" s="77"/>
      <c r="HTU157" s="77"/>
      <c r="HTV157" s="77"/>
      <c r="HTW157" s="77"/>
      <c r="HTX157" s="77"/>
      <c r="HTY157" s="77"/>
      <c r="HTZ157" s="77"/>
      <c r="HUA157" s="77"/>
      <c r="HUB157" s="77"/>
      <c r="HUC157" s="77"/>
      <c r="HUD157" s="77"/>
      <c r="HUE157" s="77"/>
      <c r="HUF157" s="77"/>
      <c r="HUG157" s="77"/>
      <c r="HUH157" s="77"/>
      <c r="HUI157" s="77"/>
      <c r="HUJ157" s="77"/>
      <c r="HUK157" s="77"/>
      <c r="HUL157" s="77"/>
      <c r="HUM157" s="77"/>
      <c r="HUN157" s="77"/>
      <c r="HUO157" s="77"/>
      <c r="HUP157" s="77"/>
      <c r="HUQ157" s="77"/>
      <c r="HUR157" s="77"/>
      <c r="HUS157" s="77"/>
      <c r="HUT157" s="77"/>
      <c r="HUU157" s="77"/>
      <c r="HUV157" s="77"/>
      <c r="HUW157" s="77"/>
      <c r="HUX157" s="77"/>
      <c r="HUY157" s="77"/>
      <c r="HUZ157" s="77"/>
      <c r="HVA157" s="77"/>
      <c r="HVB157" s="77"/>
      <c r="HVC157" s="77"/>
      <c r="HVD157" s="77"/>
      <c r="HVE157" s="77"/>
      <c r="HVF157" s="77"/>
      <c r="HVG157" s="77"/>
      <c r="HVH157" s="77"/>
      <c r="HVI157" s="77"/>
      <c r="HVJ157" s="77"/>
      <c r="HVK157" s="77"/>
      <c r="HVL157" s="77"/>
      <c r="HVM157" s="77"/>
      <c r="HVN157" s="77"/>
      <c r="HVO157" s="77"/>
      <c r="HVP157" s="77"/>
      <c r="HVQ157" s="77"/>
      <c r="HVR157" s="77"/>
      <c r="HVS157" s="77"/>
      <c r="HVT157" s="77"/>
      <c r="HVU157" s="77"/>
      <c r="HVV157" s="77"/>
      <c r="HVW157" s="77"/>
      <c r="HVX157" s="77"/>
      <c r="HVY157" s="77"/>
      <c r="HVZ157" s="77"/>
      <c r="HWA157" s="77"/>
      <c r="HWB157" s="77"/>
      <c r="HWC157" s="77"/>
      <c r="HWD157" s="77"/>
      <c r="HWE157" s="77"/>
      <c r="HWF157" s="77"/>
      <c r="HWG157" s="77"/>
      <c r="HWH157" s="77"/>
      <c r="HWI157" s="77"/>
      <c r="HWJ157" s="77"/>
      <c r="HWK157" s="77"/>
      <c r="HWL157" s="77"/>
      <c r="HWM157" s="77"/>
      <c r="HWN157" s="77"/>
      <c r="HWO157" s="77"/>
      <c r="HWP157" s="77"/>
      <c r="HWQ157" s="77"/>
      <c r="HWR157" s="77"/>
      <c r="HWS157" s="77"/>
      <c r="HWT157" s="77"/>
      <c r="HWU157" s="77"/>
      <c r="HWV157" s="77"/>
      <c r="HWW157" s="77"/>
      <c r="HWX157" s="77"/>
      <c r="HWY157" s="77"/>
      <c r="HWZ157" s="77"/>
      <c r="HXA157" s="77"/>
      <c r="HXB157" s="77"/>
      <c r="HXC157" s="77"/>
      <c r="HXD157" s="77"/>
      <c r="HXE157" s="77"/>
      <c r="HXF157" s="77"/>
      <c r="HXG157" s="77"/>
      <c r="HXH157" s="77"/>
      <c r="HXI157" s="77"/>
      <c r="HXJ157" s="77"/>
      <c r="HXK157" s="77"/>
      <c r="HXL157" s="77"/>
      <c r="HXM157" s="77"/>
      <c r="HXN157" s="77"/>
      <c r="HXO157" s="77"/>
      <c r="HXP157" s="77"/>
      <c r="HXQ157" s="77"/>
      <c r="HXR157" s="77"/>
      <c r="HXS157" s="77"/>
      <c r="HXT157" s="77"/>
      <c r="HXU157" s="77"/>
      <c r="HXV157" s="77"/>
      <c r="HXW157" s="77"/>
      <c r="HXX157" s="77"/>
      <c r="HXY157" s="77"/>
      <c r="HXZ157" s="77"/>
      <c r="HYA157" s="77"/>
      <c r="HYB157" s="77"/>
      <c r="HYC157" s="77"/>
      <c r="HYD157" s="77"/>
      <c r="HYE157" s="77"/>
      <c r="HYF157" s="77"/>
      <c r="HYG157" s="77"/>
      <c r="HYH157" s="77"/>
      <c r="HYI157" s="77"/>
      <c r="HYJ157" s="77"/>
      <c r="HYK157" s="77"/>
      <c r="HYL157" s="77"/>
      <c r="HYM157" s="77"/>
      <c r="HYN157" s="77"/>
      <c r="HYO157" s="77"/>
      <c r="HYP157" s="77"/>
      <c r="HYQ157" s="77"/>
      <c r="HYR157" s="77"/>
      <c r="HYS157" s="77"/>
      <c r="HYT157" s="77"/>
      <c r="HYU157" s="77"/>
      <c r="HYV157" s="77"/>
      <c r="HYW157" s="77"/>
      <c r="HYX157" s="77"/>
      <c r="HYY157" s="77"/>
      <c r="HYZ157" s="77"/>
      <c r="HZA157" s="77"/>
      <c r="HZB157" s="77"/>
      <c r="HZC157" s="77"/>
      <c r="HZD157" s="77"/>
      <c r="HZE157" s="77"/>
      <c r="HZF157" s="77"/>
      <c r="HZG157" s="77"/>
      <c r="HZH157" s="77"/>
      <c r="HZI157" s="77"/>
      <c r="HZJ157" s="77"/>
      <c r="HZK157" s="77"/>
      <c r="HZL157" s="77"/>
      <c r="HZM157" s="77"/>
      <c r="HZN157" s="77"/>
      <c r="HZO157" s="77"/>
      <c r="HZP157" s="77"/>
      <c r="HZQ157" s="77"/>
      <c r="HZR157" s="77"/>
      <c r="HZS157" s="77"/>
      <c r="HZT157" s="77"/>
      <c r="HZU157" s="77"/>
      <c r="HZV157" s="77"/>
      <c r="HZW157" s="77"/>
      <c r="HZX157" s="77"/>
      <c r="HZY157" s="77"/>
      <c r="HZZ157" s="77"/>
      <c r="IAA157" s="77"/>
      <c r="IAB157" s="77"/>
      <c r="IAC157" s="77"/>
      <c r="IAD157" s="77"/>
      <c r="IAE157" s="77"/>
      <c r="IAF157" s="77"/>
      <c r="IAG157" s="77"/>
      <c r="IAH157" s="77"/>
      <c r="IAI157" s="77"/>
      <c r="IAJ157" s="77"/>
      <c r="IAK157" s="77"/>
      <c r="IAL157" s="77"/>
      <c r="IAM157" s="77"/>
      <c r="IAN157" s="77"/>
      <c r="IAO157" s="77"/>
      <c r="IAP157" s="77"/>
      <c r="IAQ157" s="77"/>
      <c r="IAR157" s="77"/>
      <c r="IAS157" s="77"/>
      <c r="IAT157" s="77"/>
      <c r="IAU157" s="77"/>
      <c r="IAV157" s="77"/>
      <c r="IAW157" s="77"/>
      <c r="IAX157" s="77"/>
      <c r="IAY157" s="77"/>
      <c r="IAZ157" s="77"/>
      <c r="IBA157" s="77"/>
      <c r="IBB157" s="77"/>
      <c r="IBC157" s="77"/>
      <c r="IBD157" s="77"/>
      <c r="IBE157" s="77"/>
      <c r="IBF157" s="77"/>
      <c r="IBG157" s="77"/>
      <c r="IBH157" s="77"/>
      <c r="IBI157" s="77"/>
      <c r="IBJ157" s="77"/>
      <c r="IBK157" s="77"/>
      <c r="IBL157" s="77"/>
      <c r="IBM157" s="77"/>
      <c r="IBN157" s="77"/>
      <c r="IBO157" s="77"/>
      <c r="IBP157" s="77"/>
      <c r="IBQ157" s="77"/>
      <c r="IBR157" s="77"/>
      <c r="IBS157" s="77"/>
      <c r="IBT157" s="77"/>
      <c r="IBU157" s="77"/>
      <c r="IBV157" s="77"/>
      <c r="IBW157" s="77"/>
      <c r="IBX157" s="77"/>
      <c r="IBY157" s="77"/>
      <c r="IBZ157" s="77"/>
      <c r="ICA157" s="77"/>
      <c r="ICB157" s="77"/>
      <c r="ICC157" s="77"/>
      <c r="ICD157" s="77"/>
      <c r="ICE157" s="77"/>
      <c r="ICF157" s="77"/>
      <c r="ICG157" s="77"/>
      <c r="ICH157" s="77"/>
      <c r="ICI157" s="77"/>
      <c r="ICJ157" s="77"/>
      <c r="ICK157" s="77"/>
      <c r="ICL157" s="77"/>
      <c r="ICM157" s="77"/>
      <c r="ICN157" s="77"/>
      <c r="ICO157" s="77"/>
      <c r="ICP157" s="77"/>
      <c r="ICQ157" s="77"/>
      <c r="ICR157" s="77"/>
      <c r="ICS157" s="77"/>
      <c r="ICT157" s="77"/>
      <c r="ICU157" s="77"/>
      <c r="ICV157" s="77"/>
      <c r="ICW157" s="77"/>
      <c r="ICX157" s="77"/>
      <c r="ICY157" s="77"/>
      <c r="ICZ157" s="77"/>
      <c r="IDA157" s="77"/>
      <c r="IDB157" s="77"/>
      <c r="IDC157" s="77"/>
      <c r="IDD157" s="77"/>
      <c r="IDE157" s="77"/>
      <c r="IDF157" s="77"/>
      <c r="IDG157" s="77"/>
      <c r="IDH157" s="77"/>
      <c r="IDI157" s="77"/>
      <c r="IDJ157" s="77"/>
      <c r="IDK157" s="77"/>
      <c r="IDL157" s="77"/>
      <c r="IDM157" s="77"/>
      <c r="IDN157" s="77"/>
      <c r="IDO157" s="77"/>
      <c r="IDP157" s="77"/>
      <c r="IDQ157" s="77"/>
      <c r="IDR157" s="77"/>
      <c r="IDS157" s="77"/>
      <c r="IDT157" s="77"/>
      <c r="IDU157" s="77"/>
      <c r="IDV157" s="77"/>
      <c r="IDW157" s="77"/>
      <c r="IDX157" s="77"/>
      <c r="IDY157" s="77"/>
      <c r="IDZ157" s="77"/>
      <c r="IEA157" s="77"/>
      <c r="IEB157" s="77"/>
      <c r="IEC157" s="77"/>
      <c r="IED157" s="77"/>
      <c r="IEE157" s="77"/>
      <c r="IEF157" s="77"/>
      <c r="IEG157" s="77"/>
      <c r="IEH157" s="77"/>
      <c r="IEI157" s="77"/>
      <c r="IEJ157" s="77"/>
      <c r="IEK157" s="77"/>
      <c r="IEL157" s="77"/>
      <c r="IEM157" s="77"/>
      <c r="IEN157" s="77"/>
      <c r="IEO157" s="77"/>
      <c r="IEP157" s="77"/>
      <c r="IEQ157" s="77"/>
      <c r="IER157" s="77"/>
      <c r="IES157" s="77"/>
      <c r="IET157" s="77"/>
      <c r="IEU157" s="77"/>
      <c r="IEV157" s="77"/>
      <c r="IEW157" s="77"/>
      <c r="IEX157" s="77"/>
      <c r="IEY157" s="77"/>
      <c r="IEZ157" s="77"/>
      <c r="IFA157" s="77"/>
      <c r="IFB157" s="77"/>
      <c r="IFC157" s="77"/>
      <c r="IFD157" s="77"/>
      <c r="IFE157" s="77"/>
      <c r="IFF157" s="77"/>
      <c r="IFG157" s="77"/>
      <c r="IFH157" s="77"/>
      <c r="IFI157" s="77"/>
      <c r="IFJ157" s="77"/>
      <c r="IFK157" s="77"/>
      <c r="IFL157" s="77"/>
      <c r="IFM157" s="77"/>
      <c r="IFN157" s="77"/>
      <c r="IFO157" s="77"/>
      <c r="IFP157" s="77"/>
      <c r="IFQ157" s="77"/>
      <c r="IFR157" s="77"/>
      <c r="IFS157" s="77"/>
      <c r="IFT157" s="77"/>
      <c r="IFU157" s="77"/>
      <c r="IFV157" s="77"/>
      <c r="IFW157" s="77"/>
      <c r="IFX157" s="77"/>
      <c r="IFY157" s="77"/>
      <c r="IFZ157" s="77"/>
      <c r="IGA157" s="77"/>
      <c r="IGB157" s="77"/>
      <c r="IGC157" s="77"/>
      <c r="IGD157" s="77"/>
      <c r="IGE157" s="77"/>
      <c r="IGF157" s="77"/>
      <c r="IGG157" s="77"/>
      <c r="IGH157" s="77"/>
      <c r="IGI157" s="77"/>
      <c r="IGJ157" s="77"/>
      <c r="IGK157" s="77"/>
      <c r="IGL157" s="77"/>
      <c r="IGM157" s="77"/>
      <c r="IGN157" s="77"/>
      <c r="IGO157" s="77"/>
      <c r="IGP157" s="77"/>
      <c r="IGQ157" s="77"/>
      <c r="IGR157" s="77"/>
      <c r="IGS157" s="77"/>
      <c r="IGT157" s="77"/>
      <c r="IGU157" s="77"/>
      <c r="IGV157" s="77"/>
      <c r="IGW157" s="77"/>
      <c r="IGX157" s="77"/>
      <c r="IGY157" s="77"/>
      <c r="IGZ157" s="77"/>
      <c r="IHA157" s="77"/>
      <c r="IHB157" s="77"/>
      <c r="IHC157" s="77"/>
      <c r="IHD157" s="77"/>
      <c r="IHE157" s="77"/>
      <c r="IHF157" s="77"/>
      <c r="IHG157" s="77"/>
      <c r="IHH157" s="77"/>
      <c r="IHI157" s="77"/>
      <c r="IHJ157" s="77"/>
      <c r="IHK157" s="77"/>
      <c r="IHL157" s="77"/>
      <c r="IHM157" s="77"/>
      <c r="IHN157" s="77"/>
      <c r="IHO157" s="77"/>
      <c r="IHP157" s="77"/>
      <c r="IHQ157" s="77"/>
      <c r="IHR157" s="77"/>
      <c r="IHS157" s="77"/>
      <c r="IHT157" s="77"/>
      <c r="IHU157" s="77"/>
      <c r="IHV157" s="77"/>
      <c r="IHW157" s="77"/>
      <c r="IHX157" s="77"/>
      <c r="IHY157" s="77"/>
      <c r="IHZ157" s="77"/>
      <c r="IIA157" s="77"/>
      <c r="IIB157" s="77"/>
      <c r="IIC157" s="77"/>
      <c r="IID157" s="77"/>
      <c r="IIE157" s="77"/>
      <c r="IIF157" s="77"/>
      <c r="IIG157" s="77"/>
      <c r="IIH157" s="77"/>
      <c r="III157" s="77"/>
      <c r="IIJ157" s="77"/>
      <c r="IIK157" s="77"/>
      <c r="IIL157" s="77"/>
      <c r="IIM157" s="77"/>
      <c r="IIN157" s="77"/>
      <c r="IIO157" s="77"/>
      <c r="IIP157" s="77"/>
      <c r="IIQ157" s="77"/>
      <c r="IIR157" s="77"/>
      <c r="IIS157" s="77"/>
      <c r="IIT157" s="77"/>
      <c r="IIU157" s="77"/>
      <c r="IIV157" s="77"/>
      <c r="IIW157" s="77"/>
      <c r="IIX157" s="77"/>
      <c r="IIY157" s="77"/>
      <c r="IIZ157" s="77"/>
      <c r="IJA157" s="77"/>
      <c r="IJB157" s="77"/>
      <c r="IJC157" s="77"/>
      <c r="IJD157" s="77"/>
      <c r="IJE157" s="77"/>
      <c r="IJF157" s="77"/>
      <c r="IJG157" s="77"/>
      <c r="IJH157" s="77"/>
      <c r="IJI157" s="77"/>
      <c r="IJJ157" s="77"/>
      <c r="IJK157" s="77"/>
      <c r="IJL157" s="77"/>
      <c r="IJM157" s="77"/>
      <c r="IJN157" s="77"/>
      <c r="IJO157" s="77"/>
      <c r="IJP157" s="77"/>
      <c r="IJQ157" s="77"/>
      <c r="IJR157" s="77"/>
      <c r="IJS157" s="77"/>
      <c r="IJT157" s="77"/>
      <c r="IJU157" s="77"/>
      <c r="IJV157" s="77"/>
      <c r="IJW157" s="77"/>
      <c r="IJX157" s="77"/>
      <c r="IJY157" s="77"/>
      <c r="IJZ157" s="77"/>
      <c r="IKA157" s="77"/>
      <c r="IKB157" s="77"/>
      <c r="IKC157" s="77"/>
      <c r="IKD157" s="77"/>
      <c r="IKE157" s="77"/>
      <c r="IKF157" s="77"/>
      <c r="IKG157" s="77"/>
      <c r="IKH157" s="77"/>
      <c r="IKI157" s="77"/>
      <c r="IKJ157" s="77"/>
      <c r="IKK157" s="77"/>
      <c r="IKL157" s="77"/>
      <c r="IKM157" s="77"/>
      <c r="IKN157" s="77"/>
      <c r="IKO157" s="77"/>
      <c r="IKP157" s="77"/>
      <c r="IKQ157" s="77"/>
      <c r="IKR157" s="77"/>
      <c r="IKS157" s="77"/>
      <c r="IKT157" s="77"/>
      <c r="IKU157" s="77"/>
      <c r="IKV157" s="77"/>
      <c r="IKW157" s="77"/>
      <c r="IKX157" s="77"/>
      <c r="IKY157" s="77"/>
      <c r="IKZ157" s="77"/>
      <c r="ILA157" s="77"/>
      <c r="ILB157" s="77"/>
      <c r="ILC157" s="77"/>
      <c r="ILD157" s="77"/>
      <c r="ILE157" s="77"/>
      <c r="ILF157" s="77"/>
      <c r="ILG157" s="77"/>
      <c r="ILH157" s="77"/>
      <c r="ILI157" s="77"/>
      <c r="ILJ157" s="77"/>
      <c r="ILK157" s="77"/>
      <c r="ILL157" s="77"/>
      <c r="ILM157" s="77"/>
      <c r="ILN157" s="77"/>
      <c r="ILO157" s="77"/>
      <c r="ILP157" s="77"/>
      <c r="ILQ157" s="77"/>
      <c r="ILR157" s="77"/>
      <c r="ILS157" s="77"/>
      <c r="ILT157" s="77"/>
      <c r="ILU157" s="77"/>
      <c r="ILV157" s="77"/>
      <c r="ILW157" s="77"/>
      <c r="ILX157" s="77"/>
      <c r="ILY157" s="77"/>
      <c r="ILZ157" s="77"/>
      <c r="IMA157" s="77"/>
      <c r="IMB157" s="77"/>
      <c r="IMC157" s="77"/>
      <c r="IMD157" s="77"/>
      <c r="IME157" s="77"/>
      <c r="IMF157" s="77"/>
      <c r="IMG157" s="77"/>
      <c r="IMH157" s="77"/>
      <c r="IMI157" s="77"/>
      <c r="IMJ157" s="77"/>
      <c r="IMK157" s="77"/>
      <c r="IML157" s="77"/>
      <c r="IMM157" s="77"/>
      <c r="IMN157" s="77"/>
      <c r="IMO157" s="77"/>
      <c r="IMP157" s="77"/>
      <c r="IMQ157" s="77"/>
      <c r="IMR157" s="77"/>
      <c r="IMS157" s="77"/>
      <c r="IMT157" s="77"/>
      <c r="IMU157" s="77"/>
      <c r="IMV157" s="77"/>
      <c r="IMW157" s="77"/>
      <c r="IMX157" s="77"/>
      <c r="IMY157" s="77"/>
      <c r="IMZ157" s="77"/>
      <c r="INA157" s="77"/>
      <c r="INB157" s="77"/>
      <c r="INC157" s="77"/>
      <c r="IND157" s="77"/>
      <c r="INE157" s="77"/>
      <c r="INF157" s="77"/>
      <c r="ING157" s="77"/>
      <c r="INH157" s="77"/>
      <c r="INI157" s="77"/>
      <c r="INJ157" s="77"/>
      <c r="INK157" s="77"/>
      <c r="INL157" s="77"/>
      <c r="INM157" s="77"/>
      <c r="INN157" s="77"/>
      <c r="INO157" s="77"/>
      <c r="INP157" s="77"/>
      <c r="INQ157" s="77"/>
      <c r="INR157" s="77"/>
      <c r="INS157" s="77"/>
      <c r="INT157" s="77"/>
      <c r="INU157" s="77"/>
      <c r="INV157" s="77"/>
      <c r="INW157" s="77"/>
      <c r="INX157" s="77"/>
      <c r="INY157" s="77"/>
      <c r="INZ157" s="77"/>
      <c r="IOA157" s="77"/>
      <c r="IOB157" s="77"/>
      <c r="IOC157" s="77"/>
      <c r="IOD157" s="77"/>
      <c r="IOE157" s="77"/>
      <c r="IOF157" s="77"/>
      <c r="IOG157" s="77"/>
      <c r="IOH157" s="77"/>
      <c r="IOI157" s="77"/>
      <c r="IOJ157" s="77"/>
      <c r="IOK157" s="77"/>
      <c r="IOL157" s="77"/>
      <c r="IOM157" s="77"/>
      <c r="ION157" s="77"/>
      <c r="IOO157" s="77"/>
      <c r="IOP157" s="77"/>
      <c r="IOQ157" s="77"/>
      <c r="IOR157" s="77"/>
      <c r="IOS157" s="77"/>
      <c r="IOT157" s="77"/>
      <c r="IOU157" s="77"/>
      <c r="IOV157" s="77"/>
      <c r="IOW157" s="77"/>
      <c r="IOX157" s="77"/>
      <c r="IOY157" s="77"/>
      <c r="IOZ157" s="77"/>
      <c r="IPA157" s="77"/>
      <c r="IPB157" s="77"/>
      <c r="IPC157" s="77"/>
      <c r="IPD157" s="77"/>
      <c r="IPE157" s="77"/>
      <c r="IPF157" s="77"/>
      <c r="IPG157" s="77"/>
      <c r="IPH157" s="77"/>
      <c r="IPI157" s="77"/>
      <c r="IPJ157" s="77"/>
      <c r="IPK157" s="77"/>
      <c r="IPL157" s="77"/>
      <c r="IPM157" s="77"/>
      <c r="IPN157" s="77"/>
      <c r="IPO157" s="77"/>
      <c r="IPP157" s="77"/>
      <c r="IPQ157" s="77"/>
      <c r="IPR157" s="77"/>
      <c r="IPS157" s="77"/>
      <c r="IPT157" s="77"/>
      <c r="IPU157" s="77"/>
      <c r="IPV157" s="77"/>
      <c r="IPW157" s="77"/>
      <c r="IPX157" s="77"/>
      <c r="IPY157" s="77"/>
      <c r="IPZ157" s="77"/>
      <c r="IQA157" s="77"/>
      <c r="IQB157" s="77"/>
      <c r="IQC157" s="77"/>
      <c r="IQD157" s="77"/>
      <c r="IQE157" s="77"/>
      <c r="IQF157" s="77"/>
      <c r="IQG157" s="77"/>
      <c r="IQH157" s="77"/>
      <c r="IQI157" s="77"/>
      <c r="IQJ157" s="77"/>
      <c r="IQK157" s="77"/>
      <c r="IQL157" s="77"/>
      <c r="IQM157" s="77"/>
      <c r="IQN157" s="77"/>
      <c r="IQO157" s="77"/>
      <c r="IQP157" s="77"/>
      <c r="IQQ157" s="77"/>
      <c r="IQR157" s="77"/>
      <c r="IQS157" s="77"/>
      <c r="IQT157" s="77"/>
      <c r="IQU157" s="77"/>
      <c r="IQV157" s="77"/>
      <c r="IQW157" s="77"/>
      <c r="IQX157" s="77"/>
      <c r="IQY157" s="77"/>
      <c r="IQZ157" s="77"/>
      <c r="IRA157" s="77"/>
      <c r="IRB157" s="77"/>
      <c r="IRC157" s="77"/>
      <c r="IRD157" s="77"/>
      <c r="IRE157" s="77"/>
      <c r="IRF157" s="77"/>
      <c r="IRG157" s="77"/>
      <c r="IRH157" s="77"/>
      <c r="IRI157" s="77"/>
      <c r="IRJ157" s="77"/>
      <c r="IRK157" s="77"/>
      <c r="IRL157" s="77"/>
      <c r="IRM157" s="77"/>
      <c r="IRN157" s="77"/>
      <c r="IRO157" s="77"/>
      <c r="IRP157" s="77"/>
      <c r="IRQ157" s="77"/>
      <c r="IRR157" s="77"/>
      <c r="IRS157" s="77"/>
      <c r="IRT157" s="77"/>
      <c r="IRU157" s="77"/>
      <c r="IRV157" s="77"/>
      <c r="IRW157" s="77"/>
      <c r="IRX157" s="77"/>
      <c r="IRY157" s="77"/>
      <c r="IRZ157" s="77"/>
      <c r="ISA157" s="77"/>
      <c r="ISB157" s="77"/>
      <c r="ISC157" s="77"/>
      <c r="ISD157" s="77"/>
      <c r="ISE157" s="77"/>
      <c r="ISF157" s="77"/>
      <c r="ISG157" s="77"/>
      <c r="ISH157" s="77"/>
      <c r="ISI157" s="77"/>
      <c r="ISJ157" s="77"/>
      <c r="ISK157" s="77"/>
      <c r="ISL157" s="77"/>
      <c r="ISM157" s="77"/>
      <c r="ISN157" s="77"/>
      <c r="ISO157" s="77"/>
      <c r="ISP157" s="77"/>
      <c r="ISQ157" s="77"/>
      <c r="ISR157" s="77"/>
      <c r="ISS157" s="77"/>
      <c r="IST157" s="77"/>
      <c r="ISU157" s="77"/>
      <c r="ISV157" s="77"/>
      <c r="ISW157" s="77"/>
      <c r="ISX157" s="77"/>
      <c r="ISY157" s="77"/>
      <c r="ISZ157" s="77"/>
      <c r="ITA157" s="77"/>
      <c r="ITB157" s="77"/>
      <c r="ITC157" s="77"/>
      <c r="ITD157" s="77"/>
      <c r="ITE157" s="77"/>
      <c r="ITF157" s="77"/>
      <c r="ITG157" s="77"/>
      <c r="ITH157" s="77"/>
      <c r="ITI157" s="77"/>
      <c r="ITJ157" s="77"/>
      <c r="ITK157" s="77"/>
      <c r="ITL157" s="77"/>
      <c r="ITM157" s="77"/>
      <c r="ITN157" s="77"/>
      <c r="ITO157" s="77"/>
      <c r="ITP157" s="77"/>
      <c r="ITQ157" s="77"/>
      <c r="ITR157" s="77"/>
      <c r="ITS157" s="77"/>
      <c r="ITT157" s="77"/>
      <c r="ITU157" s="77"/>
      <c r="ITV157" s="77"/>
      <c r="ITW157" s="77"/>
      <c r="ITX157" s="77"/>
      <c r="ITY157" s="77"/>
      <c r="ITZ157" s="77"/>
      <c r="IUA157" s="77"/>
      <c r="IUB157" s="77"/>
      <c r="IUC157" s="77"/>
      <c r="IUD157" s="77"/>
      <c r="IUE157" s="77"/>
      <c r="IUF157" s="77"/>
      <c r="IUG157" s="77"/>
      <c r="IUH157" s="77"/>
      <c r="IUI157" s="77"/>
      <c r="IUJ157" s="77"/>
      <c r="IUK157" s="77"/>
      <c r="IUL157" s="77"/>
      <c r="IUM157" s="77"/>
      <c r="IUN157" s="77"/>
      <c r="IUO157" s="77"/>
      <c r="IUP157" s="77"/>
      <c r="IUQ157" s="77"/>
      <c r="IUR157" s="77"/>
      <c r="IUS157" s="77"/>
      <c r="IUT157" s="77"/>
      <c r="IUU157" s="77"/>
      <c r="IUV157" s="77"/>
      <c r="IUW157" s="77"/>
      <c r="IUX157" s="77"/>
      <c r="IUY157" s="77"/>
      <c r="IUZ157" s="77"/>
      <c r="IVA157" s="77"/>
      <c r="IVB157" s="77"/>
      <c r="IVC157" s="77"/>
      <c r="IVD157" s="77"/>
      <c r="IVE157" s="77"/>
      <c r="IVF157" s="77"/>
      <c r="IVG157" s="77"/>
      <c r="IVH157" s="77"/>
      <c r="IVI157" s="77"/>
      <c r="IVJ157" s="77"/>
      <c r="IVK157" s="77"/>
      <c r="IVL157" s="77"/>
      <c r="IVM157" s="77"/>
      <c r="IVN157" s="77"/>
      <c r="IVO157" s="77"/>
      <c r="IVP157" s="77"/>
      <c r="IVQ157" s="77"/>
      <c r="IVR157" s="77"/>
      <c r="IVS157" s="77"/>
      <c r="IVT157" s="77"/>
      <c r="IVU157" s="77"/>
      <c r="IVV157" s="77"/>
      <c r="IVW157" s="77"/>
      <c r="IVX157" s="77"/>
      <c r="IVY157" s="77"/>
      <c r="IVZ157" s="77"/>
      <c r="IWA157" s="77"/>
      <c r="IWB157" s="77"/>
      <c r="IWC157" s="77"/>
      <c r="IWD157" s="77"/>
      <c r="IWE157" s="77"/>
      <c r="IWF157" s="77"/>
      <c r="IWG157" s="77"/>
      <c r="IWH157" s="77"/>
      <c r="IWI157" s="77"/>
      <c r="IWJ157" s="77"/>
      <c r="IWK157" s="77"/>
      <c r="IWL157" s="77"/>
      <c r="IWM157" s="77"/>
      <c r="IWN157" s="77"/>
      <c r="IWO157" s="77"/>
      <c r="IWP157" s="77"/>
      <c r="IWQ157" s="77"/>
      <c r="IWR157" s="77"/>
      <c r="IWS157" s="77"/>
      <c r="IWT157" s="77"/>
      <c r="IWU157" s="77"/>
      <c r="IWV157" s="77"/>
      <c r="IWW157" s="77"/>
      <c r="IWX157" s="77"/>
      <c r="IWY157" s="77"/>
      <c r="IWZ157" s="77"/>
      <c r="IXA157" s="77"/>
      <c r="IXB157" s="77"/>
      <c r="IXC157" s="77"/>
      <c r="IXD157" s="77"/>
      <c r="IXE157" s="77"/>
      <c r="IXF157" s="77"/>
      <c r="IXG157" s="77"/>
      <c r="IXH157" s="77"/>
      <c r="IXI157" s="77"/>
      <c r="IXJ157" s="77"/>
      <c r="IXK157" s="77"/>
      <c r="IXL157" s="77"/>
      <c r="IXM157" s="77"/>
      <c r="IXN157" s="77"/>
      <c r="IXO157" s="77"/>
      <c r="IXP157" s="77"/>
      <c r="IXQ157" s="77"/>
      <c r="IXR157" s="77"/>
      <c r="IXS157" s="77"/>
      <c r="IXT157" s="77"/>
      <c r="IXU157" s="77"/>
      <c r="IXV157" s="77"/>
      <c r="IXW157" s="77"/>
      <c r="IXX157" s="77"/>
      <c r="IXY157" s="77"/>
      <c r="IXZ157" s="77"/>
      <c r="IYA157" s="77"/>
      <c r="IYB157" s="77"/>
      <c r="IYC157" s="77"/>
      <c r="IYD157" s="77"/>
      <c r="IYE157" s="77"/>
      <c r="IYF157" s="77"/>
      <c r="IYG157" s="77"/>
      <c r="IYH157" s="77"/>
      <c r="IYI157" s="77"/>
      <c r="IYJ157" s="77"/>
      <c r="IYK157" s="77"/>
      <c r="IYL157" s="77"/>
      <c r="IYM157" s="77"/>
      <c r="IYN157" s="77"/>
      <c r="IYO157" s="77"/>
      <c r="IYP157" s="77"/>
      <c r="IYQ157" s="77"/>
      <c r="IYR157" s="77"/>
      <c r="IYS157" s="77"/>
      <c r="IYT157" s="77"/>
      <c r="IYU157" s="77"/>
      <c r="IYV157" s="77"/>
      <c r="IYW157" s="77"/>
      <c r="IYX157" s="77"/>
      <c r="IYY157" s="77"/>
      <c r="IYZ157" s="77"/>
      <c r="IZA157" s="77"/>
      <c r="IZB157" s="77"/>
      <c r="IZC157" s="77"/>
      <c r="IZD157" s="77"/>
      <c r="IZE157" s="77"/>
      <c r="IZF157" s="77"/>
      <c r="IZG157" s="77"/>
      <c r="IZH157" s="77"/>
      <c r="IZI157" s="77"/>
      <c r="IZJ157" s="77"/>
      <c r="IZK157" s="77"/>
      <c r="IZL157" s="77"/>
      <c r="IZM157" s="77"/>
      <c r="IZN157" s="77"/>
      <c r="IZO157" s="77"/>
      <c r="IZP157" s="77"/>
      <c r="IZQ157" s="77"/>
      <c r="IZR157" s="77"/>
      <c r="IZS157" s="77"/>
      <c r="IZT157" s="77"/>
      <c r="IZU157" s="77"/>
      <c r="IZV157" s="77"/>
      <c r="IZW157" s="77"/>
      <c r="IZX157" s="77"/>
      <c r="IZY157" s="77"/>
      <c r="IZZ157" s="77"/>
      <c r="JAA157" s="77"/>
      <c r="JAB157" s="77"/>
      <c r="JAC157" s="77"/>
      <c r="JAD157" s="77"/>
      <c r="JAE157" s="77"/>
      <c r="JAF157" s="77"/>
      <c r="JAG157" s="77"/>
      <c r="JAH157" s="77"/>
      <c r="JAI157" s="77"/>
      <c r="JAJ157" s="77"/>
      <c r="JAK157" s="77"/>
      <c r="JAL157" s="77"/>
      <c r="JAM157" s="77"/>
      <c r="JAN157" s="77"/>
      <c r="JAO157" s="77"/>
      <c r="JAP157" s="77"/>
      <c r="JAQ157" s="77"/>
      <c r="JAR157" s="77"/>
      <c r="JAS157" s="77"/>
      <c r="JAT157" s="77"/>
      <c r="JAU157" s="77"/>
      <c r="JAV157" s="77"/>
      <c r="JAW157" s="77"/>
      <c r="JAX157" s="77"/>
      <c r="JAY157" s="77"/>
      <c r="JAZ157" s="77"/>
      <c r="JBA157" s="77"/>
      <c r="JBB157" s="77"/>
      <c r="JBC157" s="77"/>
      <c r="JBD157" s="77"/>
      <c r="JBE157" s="77"/>
      <c r="JBF157" s="77"/>
      <c r="JBG157" s="77"/>
      <c r="JBH157" s="77"/>
      <c r="JBI157" s="77"/>
      <c r="JBJ157" s="77"/>
      <c r="JBK157" s="77"/>
      <c r="JBL157" s="77"/>
      <c r="JBM157" s="77"/>
      <c r="JBN157" s="77"/>
      <c r="JBO157" s="77"/>
      <c r="JBP157" s="77"/>
      <c r="JBQ157" s="77"/>
      <c r="JBR157" s="77"/>
      <c r="JBS157" s="77"/>
      <c r="JBT157" s="77"/>
      <c r="JBU157" s="77"/>
      <c r="JBV157" s="77"/>
      <c r="JBW157" s="77"/>
      <c r="JBX157" s="77"/>
      <c r="JBY157" s="77"/>
      <c r="JBZ157" s="77"/>
      <c r="JCA157" s="77"/>
      <c r="JCB157" s="77"/>
      <c r="JCC157" s="77"/>
      <c r="JCD157" s="77"/>
      <c r="JCE157" s="77"/>
      <c r="JCF157" s="77"/>
      <c r="JCG157" s="77"/>
      <c r="JCH157" s="77"/>
      <c r="JCI157" s="77"/>
      <c r="JCJ157" s="77"/>
      <c r="JCK157" s="77"/>
      <c r="JCL157" s="77"/>
      <c r="JCM157" s="77"/>
      <c r="JCN157" s="77"/>
      <c r="JCO157" s="77"/>
      <c r="JCP157" s="77"/>
      <c r="JCQ157" s="77"/>
      <c r="JCR157" s="77"/>
      <c r="JCS157" s="77"/>
      <c r="JCT157" s="77"/>
      <c r="JCU157" s="77"/>
      <c r="JCV157" s="77"/>
      <c r="JCW157" s="77"/>
      <c r="JCX157" s="77"/>
      <c r="JCY157" s="77"/>
      <c r="JCZ157" s="77"/>
      <c r="JDA157" s="77"/>
      <c r="JDB157" s="77"/>
      <c r="JDC157" s="77"/>
      <c r="JDD157" s="77"/>
      <c r="JDE157" s="77"/>
      <c r="JDF157" s="77"/>
      <c r="JDG157" s="77"/>
      <c r="JDH157" s="77"/>
      <c r="JDI157" s="77"/>
      <c r="JDJ157" s="77"/>
      <c r="JDK157" s="77"/>
      <c r="JDL157" s="77"/>
      <c r="JDM157" s="77"/>
      <c r="JDN157" s="77"/>
      <c r="JDO157" s="77"/>
      <c r="JDP157" s="77"/>
      <c r="JDQ157" s="77"/>
      <c r="JDR157" s="77"/>
      <c r="JDS157" s="77"/>
      <c r="JDT157" s="77"/>
      <c r="JDU157" s="77"/>
      <c r="JDV157" s="77"/>
      <c r="JDW157" s="77"/>
      <c r="JDX157" s="77"/>
      <c r="JDY157" s="77"/>
      <c r="JDZ157" s="77"/>
      <c r="JEA157" s="77"/>
      <c r="JEB157" s="77"/>
      <c r="JEC157" s="77"/>
      <c r="JED157" s="77"/>
      <c r="JEE157" s="77"/>
      <c r="JEF157" s="77"/>
      <c r="JEG157" s="77"/>
      <c r="JEH157" s="77"/>
      <c r="JEI157" s="77"/>
      <c r="JEJ157" s="77"/>
      <c r="JEK157" s="77"/>
      <c r="JEL157" s="77"/>
      <c r="JEM157" s="77"/>
      <c r="JEN157" s="77"/>
      <c r="JEO157" s="77"/>
      <c r="JEP157" s="77"/>
      <c r="JEQ157" s="77"/>
      <c r="JER157" s="77"/>
      <c r="JES157" s="77"/>
      <c r="JET157" s="77"/>
      <c r="JEU157" s="77"/>
      <c r="JEV157" s="77"/>
      <c r="JEW157" s="77"/>
      <c r="JEX157" s="77"/>
      <c r="JEY157" s="77"/>
      <c r="JEZ157" s="77"/>
      <c r="JFA157" s="77"/>
      <c r="JFB157" s="77"/>
      <c r="JFC157" s="77"/>
      <c r="JFD157" s="77"/>
      <c r="JFE157" s="77"/>
      <c r="JFF157" s="77"/>
      <c r="JFG157" s="77"/>
      <c r="JFH157" s="77"/>
      <c r="JFI157" s="77"/>
      <c r="JFJ157" s="77"/>
      <c r="JFK157" s="77"/>
      <c r="JFL157" s="77"/>
      <c r="JFM157" s="77"/>
      <c r="JFN157" s="77"/>
      <c r="JFO157" s="77"/>
      <c r="JFP157" s="77"/>
      <c r="JFQ157" s="77"/>
      <c r="JFR157" s="77"/>
      <c r="JFS157" s="77"/>
      <c r="JFT157" s="77"/>
      <c r="JFU157" s="77"/>
      <c r="JFV157" s="77"/>
      <c r="JFW157" s="77"/>
      <c r="JFX157" s="77"/>
      <c r="JFY157" s="77"/>
      <c r="JFZ157" s="77"/>
      <c r="JGA157" s="77"/>
      <c r="JGB157" s="77"/>
      <c r="JGC157" s="77"/>
      <c r="JGD157" s="77"/>
      <c r="JGE157" s="77"/>
      <c r="JGF157" s="77"/>
      <c r="JGG157" s="77"/>
      <c r="JGH157" s="77"/>
      <c r="JGI157" s="77"/>
      <c r="JGJ157" s="77"/>
      <c r="JGK157" s="77"/>
      <c r="JGL157" s="77"/>
      <c r="JGM157" s="77"/>
      <c r="JGN157" s="77"/>
      <c r="JGO157" s="77"/>
      <c r="JGP157" s="77"/>
      <c r="JGQ157" s="77"/>
      <c r="JGR157" s="77"/>
      <c r="JGS157" s="77"/>
      <c r="JGT157" s="77"/>
      <c r="JGU157" s="77"/>
      <c r="JGV157" s="77"/>
      <c r="JGW157" s="77"/>
      <c r="JGX157" s="77"/>
      <c r="JGY157" s="77"/>
      <c r="JGZ157" s="77"/>
      <c r="JHA157" s="77"/>
      <c r="JHB157" s="77"/>
      <c r="JHC157" s="77"/>
      <c r="JHD157" s="77"/>
      <c r="JHE157" s="77"/>
      <c r="JHF157" s="77"/>
      <c r="JHG157" s="77"/>
      <c r="JHH157" s="77"/>
      <c r="JHI157" s="77"/>
      <c r="JHJ157" s="77"/>
      <c r="JHK157" s="77"/>
      <c r="JHL157" s="77"/>
      <c r="JHM157" s="77"/>
      <c r="JHN157" s="77"/>
      <c r="JHO157" s="77"/>
      <c r="JHP157" s="77"/>
      <c r="JHQ157" s="77"/>
      <c r="JHR157" s="77"/>
      <c r="JHS157" s="77"/>
      <c r="JHT157" s="77"/>
      <c r="JHU157" s="77"/>
      <c r="JHV157" s="77"/>
      <c r="JHW157" s="77"/>
      <c r="JHX157" s="77"/>
      <c r="JHY157" s="77"/>
      <c r="JHZ157" s="77"/>
      <c r="JIA157" s="77"/>
      <c r="JIB157" s="77"/>
      <c r="JIC157" s="77"/>
      <c r="JID157" s="77"/>
      <c r="JIE157" s="77"/>
      <c r="JIF157" s="77"/>
      <c r="JIG157" s="77"/>
      <c r="JIH157" s="77"/>
      <c r="JII157" s="77"/>
      <c r="JIJ157" s="77"/>
      <c r="JIK157" s="77"/>
      <c r="JIL157" s="77"/>
      <c r="JIM157" s="77"/>
      <c r="JIN157" s="77"/>
      <c r="JIO157" s="77"/>
      <c r="JIP157" s="77"/>
      <c r="JIQ157" s="77"/>
      <c r="JIR157" s="77"/>
      <c r="JIS157" s="77"/>
      <c r="JIT157" s="77"/>
      <c r="JIU157" s="77"/>
      <c r="JIV157" s="77"/>
      <c r="JIW157" s="77"/>
      <c r="JIX157" s="77"/>
      <c r="JIY157" s="77"/>
      <c r="JIZ157" s="77"/>
      <c r="JJA157" s="77"/>
      <c r="JJB157" s="77"/>
      <c r="JJC157" s="77"/>
      <c r="JJD157" s="77"/>
      <c r="JJE157" s="77"/>
      <c r="JJF157" s="77"/>
      <c r="JJG157" s="77"/>
      <c r="JJH157" s="77"/>
      <c r="JJI157" s="77"/>
      <c r="JJJ157" s="77"/>
      <c r="JJK157" s="77"/>
      <c r="JJL157" s="77"/>
      <c r="JJM157" s="77"/>
      <c r="JJN157" s="77"/>
      <c r="JJO157" s="77"/>
      <c r="JJP157" s="77"/>
      <c r="JJQ157" s="77"/>
      <c r="JJR157" s="77"/>
      <c r="JJS157" s="77"/>
      <c r="JJT157" s="77"/>
      <c r="JJU157" s="77"/>
      <c r="JJV157" s="77"/>
      <c r="JJW157" s="77"/>
      <c r="JJX157" s="77"/>
      <c r="JJY157" s="77"/>
      <c r="JJZ157" s="77"/>
      <c r="JKA157" s="77"/>
      <c r="JKB157" s="77"/>
      <c r="JKC157" s="77"/>
      <c r="JKD157" s="77"/>
      <c r="JKE157" s="77"/>
      <c r="JKF157" s="77"/>
      <c r="JKG157" s="77"/>
      <c r="JKH157" s="77"/>
      <c r="JKI157" s="77"/>
      <c r="JKJ157" s="77"/>
      <c r="JKK157" s="77"/>
      <c r="JKL157" s="77"/>
      <c r="JKM157" s="77"/>
      <c r="JKN157" s="77"/>
      <c r="JKO157" s="77"/>
      <c r="JKP157" s="77"/>
      <c r="JKQ157" s="77"/>
      <c r="JKR157" s="77"/>
      <c r="JKS157" s="77"/>
      <c r="JKT157" s="77"/>
      <c r="JKU157" s="77"/>
      <c r="JKV157" s="77"/>
      <c r="JKW157" s="77"/>
      <c r="JKX157" s="77"/>
      <c r="JKY157" s="77"/>
      <c r="JKZ157" s="77"/>
      <c r="JLA157" s="77"/>
      <c r="JLB157" s="77"/>
      <c r="JLC157" s="77"/>
      <c r="JLD157" s="77"/>
      <c r="JLE157" s="77"/>
      <c r="JLF157" s="77"/>
      <c r="JLG157" s="77"/>
      <c r="JLH157" s="77"/>
      <c r="JLI157" s="77"/>
      <c r="JLJ157" s="77"/>
      <c r="JLK157" s="77"/>
      <c r="JLL157" s="77"/>
      <c r="JLM157" s="77"/>
      <c r="JLN157" s="77"/>
      <c r="JLO157" s="77"/>
      <c r="JLP157" s="77"/>
      <c r="JLQ157" s="77"/>
      <c r="JLR157" s="77"/>
      <c r="JLS157" s="77"/>
      <c r="JLT157" s="77"/>
      <c r="JLU157" s="77"/>
      <c r="JLV157" s="77"/>
      <c r="JLW157" s="77"/>
      <c r="JLX157" s="77"/>
      <c r="JLY157" s="77"/>
      <c r="JLZ157" s="77"/>
      <c r="JMA157" s="77"/>
      <c r="JMB157" s="77"/>
      <c r="JMC157" s="77"/>
      <c r="JMD157" s="77"/>
      <c r="JME157" s="77"/>
      <c r="JMF157" s="77"/>
      <c r="JMG157" s="77"/>
      <c r="JMH157" s="77"/>
      <c r="JMI157" s="77"/>
      <c r="JMJ157" s="77"/>
      <c r="JMK157" s="77"/>
      <c r="JML157" s="77"/>
      <c r="JMM157" s="77"/>
      <c r="JMN157" s="77"/>
      <c r="JMO157" s="77"/>
      <c r="JMP157" s="77"/>
      <c r="JMQ157" s="77"/>
      <c r="JMR157" s="77"/>
      <c r="JMS157" s="77"/>
      <c r="JMT157" s="77"/>
      <c r="JMU157" s="77"/>
      <c r="JMV157" s="77"/>
      <c r="JMW157" s="77"/>
      <c r="JMX157" s="77"/>
      <c r="JMY157" s="77"/>
      <c r="JMZ157" s="77"/>
      <c r="JNA157" s="77"/>
      <c r="JNB157" s="77"/>
      <c r="JNC157" s="77"/>
      <c r="JND157" s="77"/>
      <c r="JNE157" s="77"/>
      <c r="JNF157" s="77"/>
      <c r="JNG157" s="77"/>
      <c r="JNH157" s="77"/>
      <c r="JNI157" s="77"/>
      <c r="JNJ157" s="77"/>
      <c r="JNK157" s="77"/>
      <c r="JNL157" s="77"/>
      <c r="JNM157" s="77"/>
      <c r="JNN157" s="77"/>
      <c r="JNO157" s="77"/>
      <c r="JNP157" s="77"/>
      <c r="JNQ157" s="77"/>
      <c r="JNR157" s="77"/>
      <c r="JNS157" s="77"/>
      <c r="JNT157" s="77"/>
      <c r="JNU157" s="77"/>
      <c r="JNV157" s="77"/>
      <c r="JNW157" s="77"/>
      <c r="JNX157" s="77"/>
      <c r="JNY157" s="77"/>
      <c r="JNZ157" s="77"/>
      <c r="JOA157" s="77"/>
      <c r="JOB157" s="77"/>
      <c r="JOC157" s="77"/>
      <c r="JOD157" s="77"/>
      <c r="JOE157" s="77"/>
      <c r="JOF157" s="77"/>
      <c r="JOG157" s="77"/>
      <c r="JOH157" s="77"/>
      <c r="JOI157" s="77"/>
      <c r="JOJ157" s="77"/>
      <c r="JOK157" s="77"/>
      <c r="JOL157" s="77"/>
      <c r="JOM157" s="77"/>
      <c r="JON157" s="77"/>
      <c r="JOO157" s="77"/>
      <c r="JOP157" s="77"/>
      <c r="JOQ157" s="77"/>
      <c r="JOR157" s="77"/>
      <c r="JOS157" s="77"/>
      <c r="JOT157" s="77"/>
      <c r="JOU157" s="77"/>
      <c r="JOV157" s="77"/>
      <c r="JOW157" s="77"/>
      <c r="JOX157" s="77"/>
      <c r="JOY157" s="77"/>
      <c r="JOZ157" s="77"/>
      <c r="JPA157" s="77"/>
      <c r="JPB157" s="77"/>
      <c r="JPC157" s="77"/>
      <c r="JPD157" s="77"/>
      <c r="JPE157" s="77"/>
      <c r="JPF157" s="77"/>
      <c r="JPG157" s="77"/>
      <c r="JPH157" s="77"/>
      <c r="JPI157" s="77"/>
      <c r="JPJ157" s="77"/>
      <c r="JPK157" s="77"/>
      <c r="JPL157" s="77"/>
      <c r="JPM157" s="77"/>
      <c r="JPN157" s="77"/>
      <c r="JPO157" s="77"/>
      <c r="JPP157" s="77"/>
      <c r="JPQ157" s="77"/>
      <c r="JPR157" s="77"/>
      <c r="JPS157" s="77"/>
      <c r="JPT157" s="77"/>
      <c r="JPU157" s="77"/>
      <c r="JPV157" s="77"/>
      <c r="JPW157" s="77"/>
      <c r="JPX157" s="77"/>
      <c r="JPY157" s="77"/>
      <c r="JPZ157" s="77"/>
      <c r="JQA157" s="77"/>
      <c r="JQB157" s="77"/>
      <c r="JQC157" s="77"/>
      <c r="JQD157" s="77"/>
      <c r="JQE157" s="77"/>
      <c r="JQF157" s="77"/>
      <c r="JQG157" s="77"/>
      <c r="JQH157" s="77"/>
      <c r="JQI157" s="77"/>
      <c r="JQJ157" s="77"/>
      <c r="JQK157" s="77"/>
      <c r="JQL157" s="77"/>
      <c r="JQM157" s="77"/>
      <c r="JQN157" s="77"/>
      <c r="JQO157" s="77"/>
      <c r="JQP157" s="77"/>
      <c r="JQQ157" s="77"/>
      <c r="JQR157" s="77"/>
      <c r="JQS157" s="77"/>
      <c r="JQT157" s="77"/>
      <c r="JQU157" s="77"/>
      <c r="JQV157" s="77"/>
      <c r="JQW157" s="77"/>
      <c r="JQX157" s="77"/>
      <c r="JQY157" s="77"/>
      <c r="JQZ157" s="77"/>
      <c r="JRA157" s="77"/>
      <c r="JRB157" s="77"/>
      <c r="JRC157" s="77"/>
      <c r="JRD157" s="77"/>
      <c r="JRE157" s="77"/>
      <c r="JRF157" s="77"/>
      <c r="JRG157" s="77"/>
      <c r="JRH157" s="77"/>
      <c r="JRI157" s="77"/>
      <c r="JRJ157" s="77"/>
      <c r="JRK157" s="77"/>
      <c r="JRL157" s="77"/>
      <c r="JRM157" s="77"/>
      <c r="JRN157" s="77"/>
      <c r="JRO157" s="77"/>
      <c r="JRP157" s="77"/>
      <c r="JRQ157" s="77"/>
      <c r="JRR157" s="77"/>
      <c r="JRS157" s="77"/>
      <c r="JRT157" s="77"/>
      <c r="JRU157" s="77"/>
      <c r="JRV157" s="77"/>
      <c r="JRW157" s="77"/>
      <c r="JRX157" s="77"/>
      <c r="JRY157" s="77"/>
      <c r="JRZ157" s="77"/>
      <c r="JSA157" s="77"/>
      <c r="JSB157" s="77"/>
      <c r="JSC157" s="77"/>
      <c r="JSD157" s="77"/>
      <c r="JSE157" s="77"/>
      <c r="JSF157" s="77"/>
      <c r="JSG157" s="77"/>
      <c r="JSH157" s="77"/>
      <c r="JSI157" s="77"/>
      <c r="JSJ157" s="77"/>
      <c r="JSK157" s="77"/>
      <c r="JSL157" s="77"/>
      <c r="JSM157" s="77"/>
      <c r="JSN157" s="77"/>
      <c r="JSO157" s="77"/>
      <c r="JSP157" s="77"/>
      <c r="JSQ157" s="77"/>
      <c r="JSR157" s="77"/>
      <c r="JSS157" s="77"/>
      <c r="JST157" s="77"/>
      <c r="JSU157" s="77"/>
      <c r="JSV157" s="77"/>
      <c r="JSW157" s="77"/>
      <c r="JSX157" s="77"/>
      <c r="JSY157" s="77"/>
      <c r="JSZ157" s="77"/>
      <c r="JTA157" s="77"/>
      <c r="JTB157" s="77"/>
      <c r="JTC157" s="77"/>
      <c r="JTD157" s="77"/>
      <c r="JTE157" s="77"/>
      <c r="JTF157" s="77"/>
      <c r="JTG157" s="77"/>
      <c r="JTH157" s="77"/>
      <c r="JTI157" s="77"/>
      <c r="JTJ157" s="77"/>
      <c r="JTK157" s="77"/>
      <c r="JTL157" s="77"/>
      <c r="JTM157" s="77"/>
      <c r="JTN157" s="77"/>
      <c r="JTO157" s="77"/>
      <c r="JTP157" s="77"/>
      <c r="JTQ157" s="77"/>
      <c r="JTR157" s="77"/>
      <c r="JTS157" s="77"/>
      <c r="JTT157" s="77"/>
      <c r="JTU157" s="77"/>
      <c r="JTV157" s="77"/>
      <c r="JTW157" s="77"/>
      <c r="JTX157" s="77"/>
      <c r="JTY157" s="77"/>
      <c r="JTZ157" s="77"/>
      <c r="JUA157" s="77"/>
      <c r="JUB157" s="77"/>
      <c r="JUC157" s="77"/>
      <c r="JUD157" s="77"/>
      <c r="JUE157" s="77"/>
      <c r="JUF157" s="77"/>
      <c r="JUG157" s="77"/>
      <c r="JUH157" s="77"/>
      <c r="JUI157" s="77"/>
      <c r="JUJ157" s="77"/>
      <c r="JUK157" s="77"/>
      <c r="JUL157" s="77"/>
      <c r="JUM157" s="77"/>
      <c r="JUN157" s="77"/>
      <c r="JUO157" s="77"/>
      <c r="JUP157" s="77"/>
      <c r="JUQ157" s="77"/>
      <c r="JUR157" s="77"/>
      <c r="JUS157" s="77"/>
      <c r="JUT157" s="77"/>
      <c r="JUU157" s="77"/>
      <c r="JUV157" s="77"/>
      <c r="JUW157" s="77"/>
      <c r="JUX157" s="77"/>
      <c r="JUY157" s="77"/>
      <c r="JUZ157" s="77"/>
      <c r="JVA157" s="77"/>
      <c r="JVB157" s="77"/>
      <c r="JVC157" s="77"/>
      <c r="JVD157" s="77"/>
      <c r="JVE157" s="77"/>
      <c r="JVF157" s="77"/>
      <c r="JVG157" s="77"/>
      <c r="JVH157" s="77"/>
      <c r="JVI157" s="77"/>
      <c r="JVJ157" s="77"/>
      <c r="JVK157" s="77"/>
      <c r="JVL157" s="77"/>
      <c r="JVM157" s="77"/>
      <c r="JVN157" s="77"/>
      <c r="JVO157" s="77"/>
      <c r="JVP157" s="77"/>
      <c r="JVQ157" s="77"/>
      <c r="JVR157" s="77"/>
      <c r="JVS157" s="77"/>
      <c r="JVT157" s="77"/>
      <c r="JVU157" s="77"/>
      <c r="JVV157" s="77"/>
      <c r="JVW157" s="77"/>
      <c r="JVX157" s="77"/>
      <c r="JVY157" s="77"/>
      <c r="JVZ157" s="77"/>
      <c r="JWA157" s="77"/>
      <c r="JWB157" s="77"/>
      <c r="JWC157" s="77"/>
      <c r="JWD157" s="77"/>
      <c r="JWE157" s="77"/>
      <c r="JWF157" s="77"/>
      <c r="JWG157" s="77"/>
      <c r="JWH157" s="77"/>
      <c r="JWI157" s="77"/>
      <c r="JWJ157" s="77"/>
      <c r="JWK157" s="77"/>
      <c r="JWL157" s="77"/>
      <c r="JWM157" s="77"/>
      <c r="JWN157" s="77"/>
      <c r="JWO157" s="77"/>
      <c r="JWP157" s="77"/>
      <c r="JWQ157" s="77"/>
      <c r="JWR157" s="77"/>
      <c r="JWS157" s="77"/>
      <c r="JWT157" s="77"/>
      <c r="JWU157" s="77"/>
      <c r="JWV157" s="77"/>
      <c r="JWW157" s="77"/>
      <c r="JWX157" s="77"/>
      <c r="JWY157" s="77"/>
      <c r="JWZ157" s="77"/>
      <c r="JXA157" s="77"/>
      <c r="JXB157" s="77"/>
      <c r="JXC157" s="77"/>
      <c r="JXD157" s="77"/>
      <c r="JXE157" s="77"/>
      <c r="JXF157" s="77"/>
      <c r="JXG157" s="77"/>
      <c r="JXH157" s="77"/>
      <c r="JXI157" s="77"/>
      <c r="JXJ157" s="77"/>
      <c r="JXK157" s="77"/>
      <c r="JXL157" s="77"/>
      <c r="JXM157" s="77"/>
      <c r="JXN157" s="77"/>
      <c r="JXO157" s="77"/>
      <c r="JXP157" s="77"/>
      <c r="JXQ157" s="77"/>
      <c r="JXR157" s="77"/>
      <c r="JXS157" s="77"/>
      <c r="JXT157" s="77"/>
      <c r="JXU157" s="77"/>
      <c r="JXV157" s="77"/>
      <c r="JXW157" s="77"/>
      <c r="JXX157" s="77"/>
      <c r="JXY157" s="77"/>
      <c r="JXZ157" s="77"/>
      <c r="JYA157" s="77"/>
      <c r="JYB157" s="77"/>
      <c r="JYC157" s="77"/>
      <c r="JYD157" s="77"/>
      <c r="JYE157" s="77"/>
      <c r="JYF157" s="77"/>
      <c r="JYG157" s="77"/>
      <c r="JYH157" s="77"/>
      <c r="JYI157" s="77"/>
      <c r="JYJ157" s="77"/>
      <c r="JYK157" s="77"/>
      <c r="JYL157" s="77"/>
      <c r="JYM157" s="77"/>
      <c r="JYN157" s="77"/>
      <c r="JYO157" s="77"/>
      <c r="JYP157" s="77"/>
      <c r="JYQ157" s="77"/>
      <c r="JYR157" s="77"/>
      <c r="JYS157" s="77"/>
      <c r="JYT157" s="77"/>
      <c r="JYU157" s="77"/>
      <c r="JYV157" s="77"/>
      <c r="JYW157" s="77"/>
      <c r="JYX157" s="77"/>
      <c r="JYY157" s="77"/>
      <c r="JYZ157" s="77"/>
      <c r="JZA157" s="77"/>
      <c r="JZB157" s="77"/>
      <c r="JZC157" s="77"/>
      <c r="JZD157" s="77"/>
      <c r="JZE157" s="77"/>
      <c r="JZF157" s="77"/>
      <c r="JZG157" s="77"/>
      <c r="JZH157" s="77"/>
      <c r="JZI157" s="77"/>
      <c r="JZJ157" s="77"/>
      <c r="JZK157" s="77"/>
      <c r="JZL157" s="77"/>
      <c r="JZM157" s="77"/>
      <c r="JZN157" s="77"/>
      <c r="JZO157" s="77"/>
      <c r="JZP157" s="77"/>
      <c r="JZQ157" s="77"/>
      <c r="JZR157" s="77"/>
      <c r="JZS157" s="77"/>
      <c r="JZT157" s="77"/>
      <c r="JZU157" s="77"/>
      <c r="JZV157" s="77"/>
      <c r="JZW157" s="77"/>
      <c r="JZX157" s="77"/>
      <c r="JZY157" s="77"/>
      <c r="JZZ157" s="77"/>
      <c r="KAA157" s="77"/>
      <c r="KAB157" s="77"/>
      <c r="KAC157" s="77"/>
      <c r="KAD157" s="77"/>
      <c r="KAE157" s="77"/>
      <c r="KAF157" s="77"/>
      <c r="KAG157" s="77"/>
      <c r="KAH157" s="77"/>
      <c r="KAI157" s="77"/>
      <c r="KAJ157" s="77"/>
      <c r="KAK157" s="77"/>
      <c r="KAL157" s="77"/>
      <c r="KAM157" s="77"/>
      <c r="KAN157" s="77"/>
      <c r="KAO157" s="77"/>
      <c r="KAP157" s="77"/>
      <c r="KAQ157" s="77"/>
      <c r="KAR157" s="77"/>
      <c r="KAS157" s="77"/>
      <c r="KAT157" s="77"/>
      <c r="KAU157" s="77"/>
      <c r="KAV157" s="77"/>
      <c r="KAW157" s="77"/>
      <c r="KAX157" s="77"/>
      <c r="KAY157" s="77"/>
      <c r="KAZ157" s="77"/>
      <c r="KBA157" s="77"/>
      <c r="KBB157" s="77"/>
      <c r="KBC157" s="77"/>
      <c r="KBD157" s="77"/>
      <c r="KBE157" s="77"/>
      <c r="KBF157" s="77"/>
      <c r="KBG157" s="77"/>
      <c r="KBH157" s="77"/>
      <c r="KBI157" s="77"/>
      <c r="KBJ157" s="77"/>
      <c r="KBK157" s="77"/>
      <c r="KBL157" s="77"/>
      <c r="KBM157" s="77"/>
      <c r="KBN157" s="77"/>
      <c r="KBO157" s="77"/>
      <c r="KBP157" s="77"/>
      <c r="KBQ157" s="77"/>
      <c r="KBR157" s="77"/>
      <c r="KBS157" s="77"/>
      <c r="KBT157" s="77"/>
      <c r="KBU157" s="77"/>
      <c r="KBV157" s="77"/>
      <c r="KBW157" s="77"/>
      <c r="KBX157" s="77"/>
      <c r="KBY157" s="77"/>
      <c r="KBZ157" s="77"/>
      <c r="KCA157" s="77"/>
      <c r="KCB157" s="77"/>
      <c r="KCC157" s="77"/>
      <c r="KCD157" s="77"/>
      <c r="KCE157" s="77"/>
      <c r="KCF157" s="77"/>
      <c r="KCG157" s="77"/>
      <c r="KCH157" s="77"/>
      <c r="KCI157" s="77"/>
      <c r="KCJ157" s="77"/>
      <c r="KCK157" s="77"/>
      <c r="KCL157" s="77"/>
      <c r="KCM157" s="77"/>
      <c r="KCN157" s="77"/>
      <c r="KCO157" s="77"/>
      <c r="KCP157" s="77"/>
      <c r="KCQ157" s="77"/>
      <c r="KCR157" s="77"/>
      <c r="KCS157" s="77"/>
      <c r="KCT157" s="77"/>
      <c r="KCU157" s="77"/>
      <c r="KCV157" s="77"/>
      <c r="KCW157" s="77"/>
      <c r="KCX157" s="77"/>
      <c r="KCY157" s="77"/>
      <c r="KCZ157" s="77"/>
      <c r="KDA157" s="77"/>
      <c r="KDB157" s="77"/>
      <c r="KDC157" s="77"/>
      <c r="KDD157" s="77"/>
      <c r="KDE157" s="77"/>
      <c r="KDF157" s="77"/>
      <c r="KDG157" s="77"/>
      <c r="KDH157" s="77"/>
      <c r="KDI157" s="77"/>
      <c r="KDJ157" s="77"/>
      <c r="KDK157" s="77"/>
      <c r="KDL157" s="77"/>
      <c r="KDM157" s="77"/>
      <c r="KDN157" s="77"/>
      <c r="KDO157" s="77"/>
      <c r="KDP157" s="77"/>
      <c r="KDQ157" s="77"/>
      <c r="KDR157" s="77"/>
      <c r="KDS157" s="77"/>
      <c r="KDT157" s="77"/>
      <c r="KDU157" s="77"/>
      <c r="KDV157" s="77"/>
      <c r="KDW157" s="77"/>
      <c r="KDX157" s="77"/>
      <c r="KDY157" s="77"/>
      <c r="KDZ157" s="77"/>
      <c r="KEA157" s="77"/>
      <c r="KEB157" s="77"/>
      <c r="KEC157" s="77"/>
      <c r="KED157" s="77"/>
      <c r="KEE157" s="77"/>
      <c r="KEF157" s="77"/>
      <c r="KEG157" s="77"/>
      <c r="KEH157" s="77"/>
      <c r="KEI157" s="77"/>
      <c r="KEJ157" s="77"/>
      <c r="KEK157" s="77"/>
      <c r="KEL157" s="77"/>
      <c r="KEM157" s="77"/>
      <c r="KEN157" s="77"/>
      <c r="KEO157" s="77"/>
      <c r="KEP157" s="77"/>
      <c r="KEQ157" s="77"/>
      <c r="KER157" s="77"/>
      <c r="KES157" s="77"/>
      <c r="KET157" s="77"/>
      <c r="KEU157" s="77"/>
      <c r="KEV157" s="77"/>
      <c r="KEW157" s="77"/>
      <c r="KEX157" s="77"/>
      <c r="KEY157" s="77"/>
      <c r="KEZ157" s="77"/>
      <c r="KFA157" s="77"/>
      <c r="KFB157" s="77"/>
      <c r="KFC157" s="77"/>
      <c r="KFD157" s="77"/>
      <c r="KFE157" s="77"/>
      <c r="KFF157" s="77"/>
      <c r="KFG157" s="77"/>
      <c r="KFH157" s="77"/>
      <c r="KFI157" s="77"/>
      <c r="KFJ157" s="77"/>
      <c r="KFK157" s="77"/>
      <c r="KFL157" s="77"/>
      <c r="KFM157" s="77"/>
      <c r="KFN157" s="77"/>
      <c r="KFO157" s="77"/>
      <c r="KFP157" s="77"/>
      <c r="KFQ157" s="77"/>
      <c r="KFR157" s="77"/>
      <c r="KFS157" s="77"/>
      <c r="KFT157" s="77"/>
      <c r="KFU157" s="77"/>
      <c r="KFV157" s="77"/>
      <c r="KFW157" s="77"/>
      <c r="KFX157" s="77"/>
      <c r="KFY157" s="77"/>
      <c r="KFZ157" s="77"/>
      <c r="KGA157" s="77"/>
      <c r="KGB157" s="77"/>
      <c r="KGC157" s="77"/>
      <c r="KGD157" s="77"/>
      <c r="KGE157" s="77"/>
      <c r="KGF157" s="77"/>
      <c r="KGG157" s="77"/>
      <c r="KGH157" s="77"/>
      <c r="KGI157" s="77"/>
      <c r="KGJ157" s="77"/>
      <c r="KGK157" s="77"/>
      <c r="KGL157" s="77"/>
      <c r="KGM157" s="77"/>
      <c r="KGN157" s="77"/>
      <c r="KGO157" s="77"/>
      <c r="KGP157" s="77"/>
      <c r="KGQ157" s="77"/>
      <c r="KGR157" s="77"/>
      <c r="KGS157" s="77"/>
      <c r="KGT157" s="77"/>
      <c r="KGU157" s="77"/>
      <c r="KGV157" s="77"/>
      <c r="KGW157" s="77"/>
      <c r="KGX157" s="77"/>
      <c r="KGY157" s="77"/>
      <c r="KGZ157" s="77"/>
      <c r="KHA157" s="77"/>
      <c r="KHB157" s="77"/>
      <c r="KHC157" s="77"/>
      <c r="KHD157" s="77"/>
      <c r="KHE157" s="77"/>
      <c r="KHF157" s="77"/>
      <c r="KHG157" s="77"/>
      <c r="KHH157" s="77"/>
      <c r="KHI157" s="77"/>
      <c r="KHJ157" s="77"/>
      <c r="KHK157" s="77"/>
      <c r="KHL157" s="77"/>
      <c r="KHM157" s="77"/>
      <c r="KHN157" s="77"/>
      <c r="KHO157" s="77"/>
      <c r="KHP157" s="77"/>
      <c r="KHQ157" s="77"/>
      <c r="KHR157" s="77"/>
      <c r="KHS157" s="77"/>
      <c r="KHT157" s="77"/>
      <c r="KHU157" s="77"/>
      <c r="KHV157" s="77"/>
      <c r="KHW157" s="77"/>
      <c r="KHX157" s="77"/>
      <c r="KHY157" s="77"/>
      <c r="KHZ157" s="77"/>
      <c r="KIA157" s="77"/>
      <c r="KIB157" s="77"/>
      <c r="KIC157" s="77"/>
      <c r="KID157" s="77"/>
      <c r="KIE157" s="77"/>
      <c r="KIF157" s="77"/>
      <c r="KIG157" s="77"/>
      <c r="KIH157" s="77"/>
      <c r="KII157" s="77"/>
      <c r="KIJ157" s="77"/>
      <c r="KIK157" s="77"/>
      <c r="KIL157" s="77"/>
      <c r="KIM157" s="77"/>
      <c r="KIN157" s="77"/>
      <c r="KIO157" s="77"/>
      <c r="KIP157" s="77"/>
      <c r="KIQ157" s="77"/>
      <c r="KIR157" s="77"/>
      <c r="KIS157" s="77"/>
      <c r="KIT157" s="77"/>
      <c r="KIU157" s="77"/>
      <c r="KIV157" s="77"/>
      <c r="KIW157" s="77"/>
      <c r="KIX157" s="77"/>
      <c r="KIY157" s="77"/>
      <c r="KIZ157" s="77"/>
      <c r="KJA157" s="77"/>
      <c r="KJB157" s="77"/>
      <c r="KJC157" s="77"/>
      <c r="KJD157" s="77"/>
      <c r="KJE157" s="77"/>
      <c r="KJF157" s="77"/>
      <c r="KJG157" s="77"/>
      <c r="KJH157" s="77"/>
      <c r="KJI157" s="77"/>
      <c r="KJJ157" s="77"/>
      <c r="KJK157" s="77"/>
      <c r="KJL157" s="77"/>
      <c r="KJM157" s="77"/>
      <c r="KJN157" s="77"/>
      <c r="KJO157" s="77"/>
      <c r="KJP157" s="77"/>
      <c r="KJQ157" s="77"/>
      <c r="KJR157" s="77"/>
      <c r="KJS157" s="77"/>
      <c r="KJT157" s="77"/>
      <c r="KJU157" s="77"/>
      <c r="KJV157" s="77"/>
      <c r="KJW157" s="77"/>
      <c r="KJX157" s="77"/>
      <c r="KJY157" s="77"/>
      <c r="KJZ157" s="77"/>
      <c r="KKA157" s="77"/>
      <c r="KKB157" s="77"/>
      <c r="KKC157" s="77"/>
      <c r="KKD157" s="77"/>
      <c r="KKE157" s="77"/>
      <c r="KKF157" s="77"/>
      <c r="KKG157" s="77"/>
      <c r="KKH157" s="77"/>
      <c r="KKI157" s="77"/>
      <c r="KKJ157" s="77"/>
      <c r="KKK157" s="77"/>
      <c r="KKL157" s="77"/>
      <c r="KKM157" s="77"/>
      <c r="KKN157" s="77"/>
      <c r="KKO157" s="77"/>
      <c r="KKP157" s="77"/>
      <c r="KKQ157" s="77"/>
      <c r="KKR157" s="77"/>
      <c r="KKS157" s="77"/>
      <c r="KKT157" s="77"/>
      <c r="KKU157" s="77"/>
      <c r="KKV157" s="77"/>
      <c r="KKW157" s="77"/>
      <c r="KKX157" s="77"/>
      <c r="KKY157" s="77"/>
      <c r="KKZ157" s="77"/>
      <c r="KLA157" s="77"/>
      <c r="KLB157" s="77"/>
      <c r="KLC157" s="77"/>
      <c r="KLD157" s="77"/>
      <c r="KLE157" s="77"/>
      <c r="KLF157" s="77"/>
      <c r="KLG157" s="77"/>
      <c r="KLH157" s="77"/>
      <c r="KLI157" s="77"/>
      <c r="KLJ157" s="77"/>
      <c r="KLK157" s="77"/>
      <c r="KLL157" s="77"/>
      <c r="KLM157" s="77"/>
      <c r="KLN157" s="77"/>
      <c r="KLO157" s="77"/>
      <c r="KLP157" s="77"/>
      <c r="KLQ157" s="77"/>
      <c r="KLR157" s="77"/>
      <c r="KLS157" s="77"/>
      <c r="KLT157" s="77"/>
      <c r="KLU157" s="77"/>
      <c r="KLV157" s="77"/>
      <c r="KLW157" s="77"/>
      <c r="KLX157" s="77"/>
      <c r="KLY157" s="77"/>
      <c r="KLZ157" s="77"/>
      <c r="KMA157" s="77"/>
      <c r="KMB157" s="77"/>
      <c r="KMC157" s="77"/>
      <c r="KMD157" s="77"/>
      <c r="KME157" s="77"/>
      <c r="KMF157" s="77"/>
      <c r="KMG157" s="77"/>
      <c r="KMH157" s="77"/>
      <c r="KMI157" s="77"/>
      <c r="KMJ157" s="77"/>
      <c r="KMK157" s="77"/>
      <c r="KML157" s="77"/>
      <c r="KMM157" s="77"/>
      <c r="KMN157" s="77"/>
      <c r="KMO157" s="77"/>
      <c r="KMP157" s="77"/>
      <c r="KMQ157" s="77"/>
      <c r="KMR157" s="77"/>
      <c r="KMS157" s="77"/>
      <c r="KMT157" s="77"/>
      <c r="KMU157" s="77"/>
      <c r="KMV157" s="77"/>
      <c r="KMW157" s="77"/>
      <c r="KMX157" s="77"/>
      <c r="KMY157" s="77"/>
      <c r="KMZ157" s="77"/>
      <c r="KNA157" s="77"/>
      <c r="KNB157" s="77"/>
      <c r="KNC157" s="77"/>
      <c r="KND157" s="77"/>
      <c r="KNE157" s="77"/>
      <c r="KNF157" s="77"/>
      <c r="KNG157" s="77"/>
      <c r="KNH157" s="77"/>
      <c r="KNI157" s="77"/>
      <c r="KNJ157" s="77"/>
      <c r="KNK157" s="77"/>
      <c r="KNL157" s="77"/>
      <c r="KNM157" s="77"/>
      <c r="KNN157" s="77"/>
      <c r="KNO157" s="77"/>
      <c r="KNP157" s="77"/>
      <c r="KNQ157" s="77"/>
      <c r="KNR157" s="77"/>
      <c r="KNS157" s="77"/>
      <c r="KNT157" s="77"/>
      <c r="KNU157" s="77"/>
      <c r="KNV157" s="77"/>
      <c r="KNW157" s="77"/>
      <c r="KNX157" s="77"/>
      <c r="KNY157" s="77"/>
      <c r="KNZ157" s="77"/>
      <c r="KOA157" s="77"/>
      <c r="KOB157" s="77"/>
      <c r="KOC157" s="77"/>
      <c r="KOD157" s="77"/>
      <c r="KOE157" s="77"/>
      <c r="KOF157" s="77"/>
      <c r="KOG157" s="77"/>
      <c r="KOH157" s="77"/>
      <c r="KOI157" s="77"/>
      <c r="KOJ157" s="77"/>
      <c r="KOK157" s="77"/>
      <c r="KOL157" s="77"/>
      <c r="KOM157" s="77"/>
      <c r="KON157" s="77"/>
      <c r="KOO157" s="77"/>
      <c r="KOP157" s="77"/>
      <c r="KOQ157" s="77"/>
      <c r="KOR157" s="77"/>
      <c r="KOS157" s="77"/>
      <c r="KOT157" s="77"/>
      <c r="KOU157" s="77"/>
      <c r="KOV157" s="77"/>
      <c r="KOW157" s="77"/>
      <c r="KOX157" s="77"/>
      <c r="KOY157" s="77"/>
      <c r="KOZ157" s="77"/>
      <c r="KPA157" s="77"/>
      <c r="KPB157" s="77"/>
      <c r="KPC157" s="77"/>
      <c r="KPD157" s="77"/>
      <c r="KPE157" s="77"/>
      <c r="KPF157" s="77"/>
      <c r="KPG157" s="77"/>
      <c r="KPH157" s="77"/>
      <c r="KPI157" s="77"/>
      <c r="KPJ157" s="77"/>
      <c r="KPK157" s="77"/>
      <c r="KPL157" s="77"/>
      <c r="KPM157" s="77"/>
      <c r="KPN157" s="77"/>
      <c r="KPO157" s="77"/>
      <c r="KPP157" s="77"/>
      <c r="KPQ157" s="77"/>
      <c r="KPR157" s="77"/>
      <c r="KPS157" s="77"/>
      <c r="KPT157" s="77"/>
      <c r="KPU157" s="77"/>
      <c r="KPV157" s="77"/>
      <c r="KPW157" s="77"/>
      <c r="KPX157" s="77"/>
      <c r="KPY157" s="77"/>
      <c r="KPZ157" s="77"/>
      <c r="KQA157" s="77"/>
      <c r="KQB157" s="77"/>
      <c r="KQC157" s="77"/>
      <c r="KQD157" s="77"/>
      <c r="KQE157" s="77"/>
      <c r="KQF157" s="77"/>
      <c r="KQG157" s="77"/>
      <c r="KQH157" s="77"/>
      <c r="KQI157" s="77"/>
      <c r="KQJ157" s="77"/>
      <c r="KQK157" s="77"/>
      <c r="KQL157" s="77"/>
      <c r="KQM157" s="77"/>
      <c r="KQN157" s="77"/>
      <c r="KQO157" s="77"/>
      <c r="KQP157" s="77"/>
      <c r="KQQ157" s="77"/>
      <c r="KQR157" s="77"/>
      <c r="KQS157" s="77"/>
      <c r="KQT157" s="77"/>
      <c r="KQU157" s="77"/>
      <c r="KQV157" s="77"/>
      <c r="KQW157" s="77"/>
      <c r="KQX157" s="77"/>
      <c r="KQY157" s="77"/>
      <c r="KQZ157" s="77"/>
      <c r="KRA157" s="77"/>
      <c r="KRB157" s="77"/>
      <c r="KRC157" s="77"/>
      <c r="KRD157" s="77"/>
      <c r="KRE157" s="77"/>
      <c r="KRF157" s="77"/>
      <c r="KRG157" s="77"/>
      <c r="KRH157" s="77"/>
      <c r="KRI157" s="77"/>
      <c r="KRJ157" s="77"/>
      <c r="KRK157" s="77"/>
      <c r="KRL157" s="77"/>
      <c r="KRM157" s="77"/>
      <c r="KRN157" s="77"/>
      <c r="KRO157" s="77"/>
      <c r="KRP157" s="77"/>
      <c r="KRQ157" s="77"/>
      <c r="KRR157" s="77"/>
      <c r="KRS157" s="77"/>
      <c r="KRT157" s="77"/>
      <c r="KRU157" s="77"/>
      <c r="KRV157" s="77"/>
      <c r="KRW157" s="77"/>
      <c r="KRX157" s="77"/>
      <c r="KRY157" s="77"/>
      <c r="KRZ157" s="77"/>
      <c r="KSA157" s="77"/>
      <c r="KSB157" s="77"/>
      <c r="KSC157" s="77"/>
      <c r="KSD157" s="77"/>
      <c r="KSE157" s="77"/>
      <c r="KSF157" s="77"/>
      <c r="KSG157" s="77"/>
      <c r="KSH157" s="77"/>
      <c r="KSI157" s="77"/>
      <c r="KSJ157" s="77"/>
      <c r="KSK157" s="77"/>
      <c r="KSL157" s="77"/>
      <c r="KSM157" s="77"/>
      <c r="KSN157" s="77"/>
      <c r="KSO157" s="77"/>
      <c r="KSP157" s="77"/>
      <c r="KSQ157" s="77"/>
      <c r="KSR157" s="77"/>
      <c r="KSS157" s="77"/>
      <c r="KST157" s="77"/>
      <c r="KSU157" s="77"/>
      <c r="KSV157" s="77"/>
      <c r="KSW157" s="77"/>
      <c r="KSX157" s="77"/>
      <c r="KSY157" s="77"/>
      <c r="KSZ157" s="77"/>
      <c r="KTA157" s="77"/>
      <c r="KTB157" s="77"/>
      <c r="KTC157" s="77"/>
      <c r="KTD157" s="77"/>
      <c r="KTE157" s="77"/>
      <c r="KTF157" s="77"/>
      <c r="KTG157" s="77"/>
      <c r="KTH157" s="77"/>
      <c r="KTI157" s="77"/>
      <c r="KTJ157" s="77"/>
      <c r="KTK157" s="77"/>
      <c r="KTL157" s="77"/>
      <c r="KTM157" s="77"/>
      <c r="KTN157" s="77"/>
      <c r="KTO157" s="77"/>
      <c r="KTP157" s="77"/>
      <c r="KTQ157" s="77"/>
      <c r="KTR157" s="77"/>
      <c r="KTS157" s="77"/>
      <c r="KTT157" s="77"/>
      <c r="KTU157" s="77"/>
      <c r="KTV157" s="77"/>
      <c r="KTW157" s="77"/>
      <c r="KTX157" s="77"/>
      <c r="KTY157" s="77"/>
      <c r="KTZ157" s="77"/>
      <c r="KUA157" s="77"/>
      <c r="KUB157" s="77"/>
      <c r="KUC157" s="77"/>
      <c r="KUD157" s="77"/>
      <c r="KUE157" s="77"/>
      <c r="KUF157" s="77"/>
      <c r="KUG157" s="77"/>
      <c r="KUH157" s="77"/>
      <c r="KUI157" s="77"/>
      <c r="KUJ157" s="77"/>
      <c r="KUK157" s="77"/>
      <c r="KUL157" s="77"/>
      <c r="KUM157" s="77"/>
      <c r="KUN157" s="77"/>
      <c r="KUO157" s="77"/>
      <c r="KUP157" s="77"/>
      <c r="KUQ157" s="77"/>
      <c r="KUR157" s="77"/>
      <c r="KUS157" s="77"/>
      <c r="KUT157" s="77"/>
      <c r="KUU157" s="77"/>
      <c r="KUV157" s="77"/>
      <c r="KUW157" s="77"/>
      <c r="KUX157" s="77"/>
      <c r="KUY157" s="77"/>
      <c r="KUZ157" s="77"/>
      <c r="KVA157" s="77"/>
      <c r="KVB157" s="77"/>
      <c r="KVC157" s="77"/>
      <c r="KVD157" s="77"/>
      <c r="KVE157" s="77"/>
      <c r="KVF157" s="77"/>
      <c r="KVG157" s="77"/>
      <c r="KVH157" s="77"/>
      <c r="KVI157" s="77"/>
      <c r="KVJ157" s="77"/>
      <c r="KVK157" s="77"/>
      <c r="KVL157" s="77"/>
      <c r="KVM157" s="77"/>
      <c r="KVN157" s="77"/>
      <c r="KVO157" s="77"/>
      <c r="KVP157" s="77"/>
      <c r="KVQ157" s="77"/>
      <c r="KVR157" s="77"/>
      <c r="KVS157" s="77"/>
      <c r="KVT157" s="77"/>
      <c r="KVU157" s="77"/>
      <c r="KVV157" s="77"/>
      <c r="KVW157" s="77"/>
      <c r="KVX157" s="77"/>
      <c r="KVY157" s="77"/>
      <c r="KVZ157" s="77"/>
      <c r="KWA157" s="77"/>
      <c r="KWB157" s="77"/>
      <c r="KWC157" s="77"/>
      <c r="KWD157" s="77"/>
      <c r="KWE157" s="77"/>
      <c r="KWF157" s="77"/>
      <c r="KWG157" s="77"/>
      <c r="KWH157" s="77"/>
      <c r="KWI157" s="77"/>
      <c r="KWJ157" s="77"/>
      <c r="KWK157" s="77"/>
      <c r="KWL157" s="77"/>
      <c r="KWM157" s="77"/>
      <c r="KWN157" s="77"/>
      <c r="KWO157" s="77"/>
      <c r="KWP157" s="77"/>
      <c r="KWQ157" s="77"/>
      <c r="KWR157" s="77"/>
      <c r="KWS157" s="77"/>
      <c r="KWT157" s="77"/>
      <c r="KWU157" s="77"/>
      <c r="KWV157" s="77"/>
      <c r="KWW157" s="77"/>
      <c r="KWX157" s="77"/>
      <c r="KWY157" s="77"/>
      <c r="KWZ157" s="77"/>
      <c r="KXA157" s="77"/>
      <c r="KXB157" s="77"/>
      <c r="KXC157" s="77"/>
      <c r="KXD157" s="77"/>
      <c r="KXE157" s="77"/>
      <c r="KXF157" s="77"/>
      <c r="KXG157" s="77"/>
      <c r="KXH157" s="77"/>
      <c r="KXI157" s="77"/>
      <c r="KXJ157" s="77"/>
      <c r="KXK157" s="77"/>
      <c r="KXL157" s="77"/>
      <c r="KXM157" s="77"/>
      <c r="KXN157" s="77"/>
      <c r="KXO157" s="77"/>
      <c r="KXP157" s="77"/>
      <c r="KXQ157" s="77"/>
      <c r="KXR157" s="77"/>
      <c r="KXS157" s="77"/>
      <c r="KXT157" s="77"/>
      <c r="KXU157" s="77"/>
      <c r="KXV157" s="77"/>
      <c r="KXW157" s="77"/>
      <c r="KXX157" s="77"/>
      <c r="KXY157" s="77"/>
      <c r="KXZ157" s="77"/>
      <c r="KYA157" s="77"/>
      <c r="KYB157" s="77"/>
      <c r="KYC157" s="77"/>
      <c r="KYD157" s="77"/>
      <c r="KYE157" s="77"/>
      <c r="KYF157" s="77"/>
      <c r="KYG157" s="77"/>
      <c r="KYH157" s="77"/>
      <c r="KYI157" s="77"/>
      <c r="KYJ157" s="77"/>
      <c r="KYK157" s="77"/>
      <c r="KYL157" s="77"/>
      <c r="KYM157" s="77"/>
      <c r="KYN157" s="77"/>
      <c r="KYO157" s="77"/>
      <c r="KYP157" s="77"/>
      <c r="KYQ157" s="77"/>
      <c r="KYR157" s="77"/>
      <c r="KYS157" s="77"/>
      <c r="KYT157" s="77"/>
      <c r="KYU157" s="77"/>
      <c r="KYV157" s="77"/>
      <c r="KYW157" s="77"/>
      <c r="KYX157" s="77"/>
      <c r="KYY157" s="77"/>
      <c r="KYZ157" s="77"/>
      <c r="KZA157" s="77"/>
      <c r="KZB157" s="77"/>
      <c r="KZC157" s="77"/>
      <c r="KZD157" s="77"/>
      <c r="KZE157" s="77"/>
      <c r="KZF157" s="77"/>
      <c r="KZG157" s="77"/>
      <c r="KZH157" s="77"/>
      <c r="KZI157" s="77"/>
      <c r="KZJ157" s="77"/>
      <c r="KZK157" s="77"/>
      <c r="KZL157" s="77"/>
      <c r="KZM157" s="77"/>
      <c r="KZN157" s="77"/>
      <c r="KZO157" s="77"/>
      <c r="KZP157" s="77"/>
      <c r="KZQ157" s="77"/>
      <c r="KZR157" s="77"/>
      <c r="KZS157" s="77"/>
      <c r="KZT157" s="77"/>
      <c r="KZU157" s="77"/>
      <c r="KZV157" s="77"/>
      <c r="KZW157" s="77"/>
      <c r="KZX157" s="77"/>
      <c r="KZY157" s="77"/>
      <c r="KZZ157" s="77"/>
      <c r="LAA157" s="77"/>
      <c r="LAB157" s="77"/>
      <c r="LAC157" s="77"/>
      <c r="LAD157" s="77"/>
      <c r="LAE157" s="77"/>
      <c r="LAF157" s="77"/>
      <c r="LAG157" s="77"/>
      <c r="LAH157" s="77"/>
      <c r="LAI157" s="77"/>
      <c r="LAJ157" s="77"/>
      <c r="LAK157" s="77"/>
      <c r="LAL157" s="77"/>
      <c r="LAM157" s="77"/>
      <c r="LAN157" s="77"/>
      <c r="LAO157" s="77"/>
      <c r="LAP157" s="77"/>
      <c r="LAQ157" s="77"/>
      <c r="LAR157" s="77"/>
      <c r="LAS157" s="77"/>
      <c r="LAT157" s="77"/>
      <c r="LAU157" s="77"/>
      <c r="LAV157" s="77"/>
      <c r="LAW157" s="77"/>
      <c r="LAX157" s="77"/>
      <c r="LAY157" s="77"/>
      <c r="LAZ157" s="77"/>
      <c r="LBA157" s="77"/>
      <c r="LBB157" s="77"/>
      <c r="LBC157" s="77"/>
      <c r="LBD157" s="77"/>
      <c r="LBE157" s="77"/>
      <c r="LBF157" s="77"/>
      <c r="LBG157" s="77"/>
      <c r="LBH157" s="77"/>
      <c r="LBI157" s="77"/>
      <c r="LBJ157" s="77"/>
      <c r="LBK157" s="77"/>
      <c r="LBL157" s="77"/>
      <c r="LBM157" s="77"/>
      <c r="LBN157" s="77"/>
      <c r="LBO157" s="77"/>
      <c r="LBP157" s="77"/>
      <c r="LBQ157" s="77"/>
      <c r="LBR157" s="77"/>
      <c r="LBS157" s="77"/>
      <c r="LBT157" s="77"/>
      <c r="LBU157" s="77"/>
      <c r="LBV157" s="77"/>
      <c r="LBW157" s="77"/>
      <c r="LBX157" s="77"/>
      <c r="LBY157" s="77"/>
      <c r="LBZ157" s="77"/>
      <c r="LCA157" s="77"/>
      <c r="LCB157" s="77"/>
      <c r="LCC157" s="77"/>
      <c r="LCD157" s="77"/>
      <c r="LCE157" s="77"/>
      <c r="LCF157" s="77"/>
      <c r="LCG157" s="77"/>
      <c r="LCH157" s="77"/>
      <c r="LCI157" s="77"/>
      <c r="LCJ157" s="77"/>
      <c r="LCK157" s="77"/>
      <c r="LCL157" s="77"/>
      <c r="LCM157" s="77"/>
      <c r="LCN157" s="77"/>
      <c r="LCO157" s="77"/>
      <c r="LCP157" s="77"/>
      <c r="LCQ157" s="77"/>
      <c r="LCR157" s="77"/>
      <c r="LCS157" s="77"/>
      <c r="LCT157" s="77"/>
      <c r="LCU157" s="77"/>
      <c r="LCV157" s="77"/>
      <c r="LCW157" s="77"/>
      <c r="LCX157" s="77"/>
      <c r="LCY157" s="77"/>
      <c r="LCZ157" s="77"/>
      <c r="LDA157" s="77"/>
      <c r="LDB157" s="77"/>
      <c r="LDC157" s="77"/>
      <c r="LDD157" s="77"/>
      <c r="LDE157" s="77"/>
      <c r="LDF157" s="77"/>
      <c r="LDG157" s="77"/>
      <c r="LDH157" s="77"/>
      <c r="LDI157" s="77"/>
      <c r="LDJ157" s="77"/>
      <c r="LDK157" s="77"/>
      <c r="LDL157" s="77"/>
      <c r="LDM157" s="77"/>
      <c r="LDN157" s="77"/>
      <c r="LDO157" s="77"/>
      <c r="LDP157" s="77"/>
      <c r="LDQ157" s="77"/>
      <c r="LDR157" s="77"/>
      <c r="LDS157" s="77"/>
      <c r="LDT157" s="77"/>
      <c r="LDU157" s="77"/>
      <c r="LDV157" s="77"/>
      <c r="LDW157" s="77"/>
      <c r="LDX157" s="77"/>
      <c r="LDY157" s="77"/>
      <c r="LDZ157" s="77"/>
      <c r="LEA157" s="77"/>
      <c r="LEB157" s="77"/>
      <c r="LEC157" s="77"/>
      <c r="LED157" s="77"/>
      <c r="LEE157" s="77"/>
      <c r="LEF157" s="77"/>
      <c r="LEG157" s="77"/>
      <c r="LEH157" s="77"/>
      <c r="LEI157" s="77"/>
      <c r="LEJ157" s="77"/>
      <c r="LEK157" s="77"/>
      <c r="LEL157" s="77"/>
      <c r="LEM157" s="77"/>
      <c r="LEN157" s="77"/>
      <c r="LEO157" s="77"/>
      <c r="LEP157" s="77"/>
      <c r="LEQ157" s="77"/>
      <c r="LER157" s="77"/>
      <c r="LES157" s="77"/>
      <c r="LET157" s="77"/>
      <c r="LEU157" s="77"/>
      <c r="LEV157" s="77"/>
      <c r="LEW157" s="77"/>
      <c r="LEX157" s="77"/>
      <c r="LEY157" s="77"/>
      <c r="LEZ157" s="77"/>
      <c r="LFA157" s="77"/>
      <c r="LFB157" s="77"/>
      <c r="LFC157" s="77"/>
      <c r="LFD157" s="77"/>
      <c r="LFE157" s="77"/>
      <c r="LFF157" s="77"/>
      <c r="LFG157" s="77"/>
      <c r="LFH157" s="77"/>
      <c r="LFI157" s="77"/>
      <c r="LFJ157" s="77"/>
      <c r="LFK157" s="77"/>
      <c r="LFL157" s="77"/>
      <c r="LFM157" s="77"/>
      <c r="LFN157" s="77"/>
      <c r="LFO157" s="77"/>
      <c r="LFP157" s="77"/>
      <c r="LFQ157" s="77"/>
      <c r="LFR157" s="77"/>
      <c r="LFS157" s="77"/>
      <c r="LFT157" s="77"/>
      <c r="LFU157" s="77"/>
      <c r="LFV157" s="77"/>
      <c r="LFW157" s="77"/>
      <c r="LFX157" s="77"/>
      <c r="LFY157" s="77"/>
      <c r="LFZ157" s="77"/>
      <c r="LGA157" s="77"/>
      <c r="LGB157" s="77"/>
      <c r="LGC157" s="77"/>
      <c r="LGD157" s="77"/>
      <c r="LGE157" s="77"/>
      <c r="LGF157" s="77"/>
      <c r="LGG157" s="77"/>
      <c r="LGH157" s="77"/>
      <c r="LGI157" s="77"/>
      <c r="LGJ157" s="77"/>
      <c r="LGK157" s="77"/>
      <c r="LGL157" s="77"/>
      <c r="LGM157" s="77"/>
      <c r="LGN157" s="77"/>
      <c r="LGO157" s="77"/>
      <c r="LGP157" s="77"/>
      <c r="LGQ157" s="77"/>
      <c r="LGR157" s="77"/>
      <c r="LGS157" s="77"/>
      <c r="LGT157" s="77"/>
      <c r="LGU157" s="77"/>
      <c r="LGV157" s="77"/>
      <c r="LGW157" s="77"/>
      <c r="LGX157" s="77"/>
      <c r="LGY157" s="77"/>
      <c r="LGZ157" s="77"/>
      <c r="LHA157" s="77"/>
      <c r="LHB157" s="77"/>
      <c r="LHC157" s="77"/>
      <c r="LHD157" s="77"/>
      <c r="LHE157" s="77"/>
      <c r="LHF157" s="77"/>
      <c r="LHG157" s="77"/>
      <c r="LHH157" s="77"/>
      <c r="LHI157" s="77"/>
      <c r="LHJ157" s="77"/>
      <c r="LHK157" s="77"/>
      <c r="LHL157" s="77"/>
      <c r="LHM157" s="77"/>
      <c r="LHN157" s="77"/>
      <c r="LHO157" s="77"/>
      <c r="LHP157" s="77"/>
      <c r="LHQ157" s="77"/>
      <c r="LHR157" s="77"/>
      <c r="LHS157" s="77"/>
      <c r="LHT157" s="77"/>
      <c r="LHU157" s="77"/>
      <c r="LHV157" s="77"/>
      <c r="LHW157" s="77"/>
      <c r="LHX157" s="77"/>
      <c r="LHY157" s="77"/>
      <c r="LHZ157" s="77"/>
      <c r="LIA157" s="77"/>
      <c r="LIB157" s="77"/>
      <c r="LIC157" s="77"/>
      <c r="LID157" s="77"/>
      <c r="LIE157" s="77"/>
      <c r="LIF157" s="77"/>
      <c r="LIG157" s="77"/>
      <c r="LIH157" s="77"/>
      <c r="LII157" s="77"/>
      <c r="LIJ157" s="77"/>
      <c r="LIK157" s="77"/>
      <c r="LIL157" s="77"/>
      <c r="LIM157" s="77"/>
      <c r="LIN157" s="77"/>
      <c r="LIO157" s="77"/>
      <c r="LIP157" s="77"/>
      <c r="LIQ157" s="77"/>
      <c r="LIR157" s="77"/>
      <c r="LIS157" s="77"/>
      <c r="LIT157" s="77"/>
      <c r="LIU157" s="77"/>
      <c r="LIV157" s="77"/>
      <c r="LIW157" s="77"/>
      <c r="LIX157" s="77"/>
      <c r="LIY157" s="77"/>
      <c r="LIZ157" s="77"/>
      <c r="LJA157" s="77"/>
      <c r="LJB157" s="77"/>
      <c r="LJC157" s="77"/>
      <c r="LJD157" s="77"/>
      <c r="LJE157" s="77"/>
      <c r="LJF157" s="77"/>
      <c r="LJG157" s="77"/>
      <c r="LJH157" s="77"/>
      <c r="LJI157" s="77"/>
      <c r="LJJ157" s="77"/>
      <c r="LJK157" s="77"/>
      <c r="LJL157" s="77"/>
      <c r="LJM157" s="77"/>
      <c r="LJN157" s="77"/>
      <c r="LJO157" s="77"/>
      <c r="LJP157" s="77"/>
      <c r="LJQ157" s="77"/>
      <c r="LJR157" s="77"/>
      <c r="LJS157" s="77"/>
      <c r="LJT157" s="77"/>
      <c r="LJU157" s="77"/>
      <c r="LJV157" s="77"/>
      <c r="LJW157" s="77"/>
      <c r="LJX157" s="77"/>
      <c r="LJY157" s="77"/>
      <c r="LJZ157" s="77"/>
      <c r="LKA157" s="77"/>
      <c r="LKB157" s="77"/>
      <c r="LKC157" s="77"/>
      <c r="LKD157" s="77"/>
      <c r="LKE157" s="77"/>
      <c r="LKF157" s="77"/>
      <c r="LKG157" s="77"/>
      <c r="LKH157" s="77"/>
      <c r="LKI157" s="77"/>
      <c r="LKJ157" s="77"/>
      <c r="LKK157" s="77"/>
      <c r="LKL157" s="77"/>
      <c r="LKM157" s="77"/>
      <c r="LKN157" s="77"/>
      <c r="LKO157" s="77"/>
      <c r="LKP157" s="77"/>
      <c r="LKQ157" s="77"/>
      <c r="LKR157" s="77"/>
      <c r="LKS157" s="77"/>
      <c r="LKT157" s="77"/>
      <c r="LKU157" s="77"/>
      <c r="LKV157" s="77"/>
      <c r="LKW157" s="77"/>
      <c r="LKX157" s="77"/>
      <c r="LKY157" s="77"/>
      <c r="LKZ157" s="77"/>
      <c r="LLA157" s="77"/>
      <c r="LLB157" s="77"/>
      <c r="LLC157" s="77"/>
      <c r="LLD157" s="77"/>
      <c r="LLE157" s="77"/>
      <c r="LLF157" s="77"/>
      <c r="LLG157" s="77"/>
      <c r="LLH157" s="77"/>
      <c r="LLI157" s="77"/>
      <c r="LLJ157" s="77"/>
      <c r="LLK157" s="77"/>
      <c r="LLL157" s="77"/>
      <c r="LLM157" s="77"/>
      <c r="LLN157" s="77"/>
      <c r="LLO157" s="77"/>
      <c r="LLP157" s="77"/>
      <c r="LLQ157" s="77"/>
      <c r="LLR157" s="77"/>
      <c r="LLS157" s="77"/>
      <c r="LLT157" s="77"/>
      <c r="LLU157" s="77"/>
      <c r="LLV157" s="77"/>
      <c r="LLW157" s="77"/>
      <c r="LLX157" s="77"/>
      <c r="LLY157" s="77"/>
      <c r="LLZ157" s="77"/>
      <c r="LMA157" s="77"/>
      <c r="LMB157" s="77"/>
      <c r="LMC157" s="77"/>
      <c r="LMD157" s="77"/>
      <c r="LME157" s="77"/>
      <c r="LMF157" s="77"/>
      <c r="LMG157" s="77"/>
      <c r="LMH157" s="77"/>
      <c r="LMI157" s="77"/>
      <c r="LMJ157" s="77"/>
      <c r="LMK157" s="77"/>
      <c r="LML157" s="77"/>
      <c r="LMM157" s="77"/>
      <c r="LMN157" s="77"/>
      <c r="LMO157" s="77"/>
      <c r="LMP157" s="77"/>
      <c r="LMQ157" s="77"/>
      <c r="LMR157" s="77"/>
      <c r="LMS157" s="77"/>
      <c r="LMT157" s="77"/>
      <c r="LMU157" s="77"/>
      <c r="LMV157" s="77"/>
      <c r="LMW157" s="77"/>
      <c r="LMX157" s="77"/>
      <c r="LMY157" s="77"/>
      <c r="LMZ157" s="77"/>
      <c r="LNA157" s="77"/>
      <c r="LNB157" s="77"/>
      <c r="LNC157" s="77"/>
      <c r="LND157" s="77"/>
      <c r="LNE157" s="77"/>
      <c r="LNF157" s="77"/>
      <c r="LNG157" s="77"/>
      <c r="LNH157" s="77"/>
      <c r="LNI157" s="77"/>
      <c r="LNJ157" s="77"/>
      <c r="LNK157" s="77"/>
      <c r="LNL157" s="77"/>
      <c r="LNM157" s="77"/>
      <c r="LNN157" s="77"/>
      <c r="LNO157" s="77"/>
      <c r="LNP157" s="77"/>
      <c r="LNQ157" s="77"/>
      <c r="LNR157" s="77"/>
      <c r="LNS157" s="77"/>
      <c r="LNT157" s="77"/>
      <c r="LNU157" s="77"/>
      <c r="LNV157" s="77"/>
      <c r="LNW157" s="77"/>
      <c r="LNX157" s="77"/>
      <c r="LNY157" s="77"/>
      <c r="LNZ157" s="77"/>
      <c r="LOA157" s="77"/>
      <c r="LOB157" s="77"/>
      <c r="LOC157" s="77"/>
      <c r="LOD157" s="77"/>
      <c r="LOE157" s="77"/>
      <c r="LOF157" s="77"/>
      <c r="LOG157" s="77"/>
      <c r="LOH157" s="77"/>
      <c r="LOI157" s="77"/>
      <c r="LOJ157" s="77"/>
      <c r="LOK157" s="77"/>
      <c r="LOL157" s="77"/>
      <c r="LOM157" s="77"/>
      <c r="LON157" s="77"/>
      <c r="LOO157" s="77"/>
      <c r="LOP157" s="77"/>
      <c r="LOQ157" s="77"/>
      <c r="LOR157" s="77"/>
      <c r="LOS157" s="77"/>
      <c r="LOT157" s="77"/>
      <c r="LOU157" s="77"/>
      <c r="LOV157" s="77"/>
      <c r="LOW157" s="77"/>
      <c r="LOX157" s="77"/>
      <c r="LOY157" s="77"/>
      <c r="LOZ157" s="77"/>
      <c r="LPA157" s="77"/>
      <c r="LPB157" s="77"/>
      <c r="LPC157" s="77"/>
      <c r="LPD157" s="77"/>
      <c r="LPE157" s="77"/>
      <c r="LPF157" s="77"/>
      <c r="LPG157" s="77"/>
      <c r="LPH157" s="77"/>
      <c r="LPI157" s="77"/>
      <c r="LPJ157" s="77"/>
      <c r="LPK157" s="77"/>
      <c r="LPL157" s="77"/>
      <c r="LPM157" s="77"/>
      <c r="LPN157" s="77"/>
      <c r="LPO157" s="77"/>
      <c r="LPP157" s="77"/>
      <c r="LPQ157" s="77"/>
      <c r="LPR157" s="77"/>
      <c r="LPS157" s="77"/>
      <c r="LPT157" s="77"/>
      <c r="LPU157" s="77"/>
      <c r="LPV157" s="77"/>
      <c r="LPW157" s="77"/>
      <c r="LPX157" s="77"/>
      <c r="LPY157" s="77"/>
      <c r="LPZ157" s="77"/>
      <c r="LQA157" s="77"/>
      <c r="LQB157" s="77"/>
      <c r="LQC157" s="77"/>
      <c r="LQD157" s="77"/>
      <c r="LQE157" s="77"/>
      <c r="LQF157" s="77"/>
      <c r="LQG157" s="77"/>
      <c r="LQH157" s="77"/>
      <c r="LQI157" s="77"/>
      <c r="LQJ157" s="77"/>
      <c r="LQK157" s="77"/>
      <c r="LQL157" s="77"/>
      <c r="LQM157" s="77"/>
      <c r="LQN157" s="77"/>
      <c r="LQO157" s="77"/>
      <c r="LQP157" s="77"/>
      <c r="LQQ157" s="77"/>
      <c r="LQR157" s="77"/>
      <c r="LQS157" s="77"/>
      <c r="LQT157" s="77"/>
      <c r="LQU157" s="77"/>
      <c r="LQV157" s="77"/>
      <c r="LQW157" s="77"/>
      <c r="LQX157" s="77"/>
      <c r="LQY157" s="77"/>
      <c r="LQZ157" s="77"/>
      <c r="LRA157" s="77"/>
      <c r="LRB157" s="77"/>
      <c r="LRC157" s="77"/>
      <c r="LRD157" s="77"/>
      <c r="LRE157" s="77"/>
      <c r="LRF157" s="77"/>
      <c r="LRG157" s="77"/>
      <c r="LRH157" s="77"/>
      <c r="LRI157" s="77"/>
      <c r="LRJ157" s="77"/>
      <c r="LRK157" s="77"/>
      <c r="LRL157" s="77"/>
      <c r="LRM157" s="77"/>
      <c r="LRN157" s="77"/>
      <c r="LRO157" s="77"/>
      <c r="LRP157" s="77"/>
      <c r="LRQ157" s="77"/>
      <c r="LRR157" s="77"/>
      <c r="LRS157" s="77"/>
      <c r="LRT157" s="77"/>
      <c r="LRU157" s="77"/>
      <c r="LRV157" s="77"/>
      <c r="LRW157" s="77"/>
      <c r="LRX157" s="77"/>
      <c r="LRY157" s="77"/>
      <c r="LRZ157" s="77"/>
      <c r="LSA157" s="77"/>
      <c r="LSB157" s="77"/>
      <c r="LSC157" s="77"/>
      <c r="LSD157" s="77"/>
      <c r="LSE157" s="77"/>
      <c r="LSF157" s="77"/>
      <c r="LSG157" s="77"/>
      <c r="LSH157" s="77"/>
      <c r="LSI157" s="77"/>
      <c r="LSJ157" s="77"/>
      <c r="LSK157" s="77"/>
      <c r="LSL157" s="77"/>
      <c r="LSM157" s="77"/>
      <c r="LSN157" s="77"/>
      <c r="LSO157" s="77"/>
      <c r="LSP157" s="77"/>
      <c r="LSQ157" s="77"/>
      <c r="LSR157" s="77"/>
      <c r="LSS157" s="77"/>
      <c r="LST157" s="77"/>
      <c r="LSU157" s="77"/>
      <c r="LSV157" s="77"/>
      <c r="LSW157" s="77"/>
      <c r="LSX157" s="77"/>
      <c r="LSY157" s="77"/>
      <c r="LSZ157" s="77"/>
      <c r="LTA157" s="77"/>
      <c r="LTB157" s="77"/>
      <c r="LTC157" s="77"/>
      <c r="LTD157" s="77"/>
      <c r="LTE157" s="77"/>
      <c r="LTF157" s="77"/>
      <c r="LTG157" s="77"/>
      <c r="LTH157" s="77"/>
      <c r="LTI157" s="77"/>
      <c r="LTJ157" s="77"/>
      <c r="LTK157" s="77"/>
      <c r="LTL157" s="77"/>
      <c r="LTM157" s="77"/>
      <c r="LTN157" s="77"/>
      <c r="LTO157" s="77"/>
      <c r="LTP157" s="77"/>
      <c r="LTQ157" s="77"/>
      <c r="LTR157" s="77"/>
      <c r="LTS157" s="77"/>
      <c r="LTT157" s="77"/>
      <c r="LTU157" s="77"/>
      <c r="LTV157" s="77"/>
      <c r="LTW157" s="77"/>
      <c r="LTX157" s="77"/>
      <c r="LTY157" s="77"/>
      <c r="LTZ157" s="77"/>
      <c r="LUA157" s="77"/>
      <c r="LUB157" s="77"/>
      <c r="LUC157" s="77"/>
      <c r="LUD157" s="77"/>
      <c r="LUE157" s="77"/>
      <c r="LUF157" s="77"/>
      <c r="LUG157" s="77"/>
      <c r="LUH157" s="77"/>
      <c r="LUI157" s="77"/>
      <c r="LUJ157" s="77"/>
      <c r="LUK157" s="77"/>
      <c r="LUL157" s="77"/>
      <c r="LUM157" s="77"/>
      <c r="LUN157" s="77"/>
      <c r="LUO157" s="77"/>
      <c r="LUP157" s="77"/>
      <c r="LUQ157" s="77"/>
      <c r="LUR157" s="77"/>
      <c r="LUS157" s="77"/>
      <c r="LUT157" s="77"/>
      <c r="LUU157" s="77"/>
      <c r="LUV157" s="77"/>
      <c r="LUW157" s="77"/>
      <c r="LUX157" s="77"/>
      <c r="LUY157" s="77"/>
      <c r="LUZ157" s="77"/>
      <c r="LVA157" s="77"/>
      <c r="LVB157" s="77"/>
      <c r="LVC157" s="77"/>
      <c r="LVD157" s="77"/>
      <c r="LVE157" s="77"/>
      <c r="LVF157" s="77"/>
      <c r="LVG157" s="77"/>
      <c r="LVH157" s="77"/>
      <c r="LVI157" s="77"/>
      <c r="LVJ157" s="77"/>
      <c r="LVK157" s="77"/>
      <c r="LVL157" s="77"/>
      <c r="LVM157" s="77"/>
      <c r="LVN157" s="77"/>
      <c r="LVO157" s="77"/>
      <c r="LVP157" s="77"/>
      <c r="LVQ157" s="77"/>
      <c r="LVR157" s="77"/>
      <c r="LVS157" s="77"/>
      <c r="LVT157" s="77"/>
      <c r="LVU157" s="77"/>
      <c r="LVV157" s="77"/>
      <c r="LVW157" s="77"/>
      <c r="LVX157" s="77"/>
      <c r="LVY157" s="77"/>
      <c r="LVZ157" s="77"/>
      <c r="LWA157" s="77"/>
      <c r="LWB157" s="77"/>
      <c r="LWC157" s="77"/>
      <c r="LWD157" s="77"/>
      <c r="LWE157" s="77"/>
      <c r="LWF157" s="77"/>
      <c r="LWG157" s="77"/>
      <c r="LWH157" s="77"/>
      <c r="LWI157" s="77"/>
      <c r="LWJ157" s="77"/>
      <c r="LWK157" s="77"/>
      <c r="LWL157" s="77"/>
      <c r="LWM157" s="77"/>
      <c r="LWN157" s="77"/>
      <c r="LWO157" s="77"/>
      <c r="LWP157" s="77"/>
      <c r="LWQ157" s="77"/>
      <c r="LWR157" s="77"/>
      <c r="LWS157" s="77"/>
      <c r="LWT157" s="77"/>
      <c r="LWU157" s="77"/>
      <c r="LWV157" s="77"/>
      <c r="LWW157" s="77"/>
      <c r="LWX157" s="77"/>
      <c r="LWY157" s="77"/>
      <c r="LWZ157" s="77"/>
      <c r="LXA157" s="77"/>
      <c r="LXB157" s="77"/>
      <c r="LXC157" s="77"/>
      <c r="LXD157" s="77"/>
      <c r="LXE157" s="77"/>
      <c r="LXF157" s="77"/>
      <c r="LXG157" s="77"/>
      <c r="LXH157" s="77"/>
      <c r="LXI157" s="77"/>
      <c r="LXJ157" s="77"/>
      <c r="LXK157" s="77"/>
      <c r="LXL157" s="77"/>
      <c r="LXM157" s="77"/>
      <c r="LXN157" s="77"/>
      <c r="LXO157" s="77"/>
      <c r="LXP157" s="77"/>
      <c r="LXQ157" s="77"/>
      <c r="LXR157" s="77"/>
      <c r="LXS157" s="77"/>
      <c r="LXT157" s="77"/>
      <c r="LXU157" s="77"/>
      <c r="LXV157" s="77"/>
      <c r="LXW157" s="77"/>
      <c r="LXX157" s="77"/>
      <c r="LXY157" s="77"/>
      <c r="LXZ157" s="77"/>
      <c r="LYA157" s="77"/>
      <c r="LYB157" s="77"/>
      <c r="LYC157" s="77"/>
      <c r="LYD157" s="77"/>
      <c r="LYE157" s="77"/>
      <c r="LYF157" s="77"/>
      <c r="LYG157" s="77"/>
      <c r="LYH157" s="77"/>
      <c r="LYI157" s="77"/>
      <c r="LYJ157" s="77"/>
      <c r="LYK157" s="77"/>
      <c r="LYL157" s="77"/>
      <c r="LYM157" s="77"/>
      <c r="LYN157" s="77"/>
      <c r="LYO157" s="77"/>
      <c r="LYP157" s="77"/>
      <c r="LYQ157" s="77"/>
      <c r="LYR157" s="77"/>
      <c r="LYS157" s="77"/>
      <c r="LYT157" s="77"/>
      <c r="LYU157" s="77"/>
      <c r="LYV157" s="77"/>
      <c r="LYW157" s="77"/>
      <c r="LYX157" s="77"/>
      <c r="LYY157" s="77"/>
      <c r="LYZ157" s="77"/>
      <c r="LZA157" s="77"/>
      <c r="LZB157" s="77"/>
      <c r="LZC157" s="77"/>
      <c r="LZD157" s="77"/>
      <c r="LZE157" s="77"/>
      <c r="LZF157" s="77"/>
      <c r="LZG157" s="77"/>
      <c r="LZH157" s="77"/>
      <c r="LZI157" s="77"/>
      <c r="LZJ157" s="77"/>
      <c r="LZK157" s="77"/>
      <c r="LZL157" s="77"/>
      <c r="LZM157" s="77"/>
      <c r="LZN157" s="77"/>
      <c r="LZO157" s="77"/>
      <c r="LZP157" s="77"/>
      <c r="LZQ157" s="77"/>
      <c r="LZR157" s="77"/>
      <c r="LZS157" s="77"/>
      <c r="LZT157" s="77"/>
      <c r="LZU157" s="77"/>
      <c r="LZV157" s="77"/>
      <c r="LZW157" s="77"/>
      <c r="LZX157" s="77"/>
      <c r="LZY157" s="77"/>
      <c r="LZZ157" s="77"/>
      <c r="MAA157" s="77"/>
      <c r="MAB157" s="77"/>
      <c r="MAC157" s="77"/>
      <c r="MAD157" s="77"/>
      <c r="MAE157" s="77"/>
      <c r="MAF157" s="77"/>
      <c r="MAG157" s="77"/>
      <c r="MAH157" s="77"/>
      <c r="MAI157" s="77"/>
      <c r="MAJ157" s="77"/>
      <c r="MAK157" s="77"/>
      <c r="MAL157" s="77"/>
      <c r="MAM157" s="77"/>
      <c r="MAN157" s="77"/>
      <c r="MAO157" s="77"/>
      <c r="MAP157" s="77"/>
      <c r="MAQ157" s="77"/>
      <c r="MAR157" s="77"/>
      <c r="MAS157" s="77"/>
      <c r="MAT157" s="77"/>
      <c r="MAU157" s="77"/>
      <c r="MAV157" s="77"/>
      <c r="MAW157" s="77"/>
      <c r="MAX157" s="77"/>
      <c r="MAY157" s="77"/>
      <c r="MAZ157" s="77"/>
      <c r="MBA157" s="77"/>
      <c r="MBB157" s="77"/>
      <c r="MBC157" s="77"/>
      <c r="MBD157" s="77"/>
      <c r="MBE157" s="77"/>
      <c r="MBF157" s="77"/>
      <c r="MBG157" s="77"/>
      <c r="MBH157" s="77"/>
      <c r="MBI157" s="77"/>
      <c r="MBJ157" s="77"/>
      <c r="MBK157" s="77"/>
      <c r="MBL157" s="77"/>
      <c r="MBM157" s="77"/>
      <c r="MBN157" s="77"/>
      <c r="MBO157" s="77"/>
      <c r="MBP157" s="77"/>
      <c r="MBQ157" s="77"/>
      <c r="MBR157" s="77"/>
      <c r="MBS157" s="77"/>
      <c r="MBT157" s="77"/>
      <c r="MBU157" s="77"/>
      <c r="MBV157" s="77"/>
      <c r="MBW157" s="77"/>
      <c r="MBX157" s="77"/>
      <c r="MBY157" s="77"/>
      <c r="MBZ157" s="77"/>
      <c r="MCA157" s="77"/>
      <c r="MCB157" s="77"/>
      <c r="MCC157" s="77"/>
      <c r="MCD157" s="77"/>
      <c r="MCE157" s="77"/>
      <c r="MCF157" s="77"/>
      <c r="MCG157" s="77"/>
      <c r="MCH157" s="77"/>
      <c r="MCI157" s="77"/>
      <c r="MCJ157" s="77"/>
      <c r="MCK157" s="77"/>
      <c r="MCL157" s="77"/>
      <c r="MCM157" s="77"/>
      <c r="MCN157" s="77"/>
      <c r="MCO157" s="77"/>
      <c r="MCP157" s="77"/>
      <c r="MCQ157" s="77"/>
      <c r="MCR157" s="77"/>
      <c r="MCS157" s="77"/>
      <c r="MCT157" s="77"/>
      <c r="MCU157" s="77"/>
      <c r="MCV157" s="77"/>
      <c r="MCW157" s="77"/>
      <c r="MCX157" s="77"/>
      <c r="MCY157" s="77"/>
      <c r="MCZ157" s="77"/>
      <c r="MDA157" s="77"/>
      <c r="MDB157" s="77"/>
      <c r="MDC157" s="77"/>
      <c r="MDD157" s="77"/>
      <c r="MDE157" s="77"/>
      <c r="MDF157" s="77"/>
      <c r="MDG157" s="77"/>
      <c r="MDH157" s="77"/>
      <c r="MDI157" s="77"/>
      <c r="MDJ157" s="77"/>
      <c r="MDK157" s="77"/>
      <c r="MDL157" s="77"/>
      <c r="MDM157" s="77"/>
      <c r="MDN157" s="77"/>
      <c r="MDO157" s="77"/>
      <c r="MDP157" s="77"/>
      <c r="MDQ157" s="77"/>
      <c r="MDR157" s="77"/>
      <c r="MDS157" s="77"/>
      <c r="MDT157" s="77"/>
      <c r="MDU157" s="77"/>
      <c r="MDV157" s="77"/>
      <c r="MDW157" s="77"/>
      <c r="MDX157" s="77"/>
      <c r="MDY157" s="77"/>
      <c r="MDZ157" s="77"/>
      <c r="MEA157" s="77"/>
      <c r="MEB157" s="77"/>
      <c r="MEC157" s="77"/>
      <c r="MED157" s="77"/>
      <c r="MEE157" s="77"/>
      <c r="MEF157" s="77"/>
      <c r="MEG157" s="77"/>
      <c r="MEH157" s="77"/>
      <c r="MEI157" s="77"/>
      <c r="MEJ157" s="77"/>
      <c r="MEK157" s="77"/>
      <c r="MEL157" s="77"/>
      <c r="MEM157" s="77"/>
      <c r="MEN157" s="77"/>
      <c r="MEO157" s="77"/>
      <c r="MEP157" s="77"/>
      <c r="MEQ157" s="77"/>
      <c r="MER157" s="77"/>
      <c r="MES157" s="77"/>
      <c r="MET157" s="77"/>
      <c r="MEU157" s="77"/>
      <c r="MEV157" s="77"/>
      <c r="MEW157" s="77"/>
      <c r="MEX157" s="77"/>
      <c r="MEY157" s="77"/>
      <c r="MEZ157" s="77"/>
      <c r="MFA157" s="77"/>
      <c r="MFB157" s="77"/>
      <c r="MFC157" s="77"/>
      <c r="MFD157" s="77"/>
      <c r="MFE157" s="77"/>
      <c r="MFF157" s="77"/>
      <c r="MFG157" s="77"/>
      <c r="MFH157" s="77"/>
      <c r="MFI157" s="77"/>
      <c r="MFJ157" s="77"/>
      <c r="MFK157" s="77"/>
      <c r="MFL157" s="77"/>
      <c r="MFM157" s="77"/>
      <c r="MFN157" s="77"/>
      <c r="MFO157" s="77"/>
      <c r="MFP157" s="77"/>
      <c r="MFQ157" s="77"/>
      <c r="MFR157" s="77"/>
      <c r="MFS157" s="77"/>
      <c r="MFT157" s="77"/>
      <c r="MFU157" s="77"/>
      <c r="MFV157" s="77"/>
      <c r="MFW157" s="77"/>
      <c r="MFX157" s="77"/>
      <c r="MFY157" s="77"/>
      <c r="MFZ157" s="77"/>
      <c r="MGA157" s="77"/>
      <c r="MGB157" s="77"/>
      <c r="MGC157" s="77"/>
      <c r="MGD157" s="77"/>
      <c r="MGE157" s="77"/>
      <c r="MGF157" s="77"/>
      <c r="MGG157" s="77"/>
      <c r="MGH157" s="77"/>
      <c r="MGI157" s="77"/>
      <c r="MGJ157" s="77"/>
      <c r="MGK157" s="77"/>
      <c r="MGL157" s="77"/>
      <c r="MGM157" s="77"/>
      <c r="MGN157" s="77"/>
      <c r="MGO157" s="77"/>
      <c r="MGP157" s="77"/>
      <c r="MGQ157" s="77"/>
      <c r="MGR157" s="77"/>
      <c r="MGS157" s="77"/>
      <c r="MGT157" s="77"/>
      <c r="MGU157" s="77"/>
      <c r="MGV157" s="77"/>
      <c r="MGW157" s="77"/>
      <c r="MGX157" s="77"/>
      <c r="MGY157" s="77"/>
      <c r="MGZ157" s="77"/>
      <c r="MHA157" s="77"/>
      <c r="MHB157" s="77"/>
      <c r="MHC157" s="77"/>
      <c r="MHD157" s="77"/>
      <c r="MHE157" s="77"/>
      <c r="MHF157" s="77"/>
      <c r="MHG157" s="77"/>
      <c r="MHH157" s="77"/>
      <c r="MHI157" s="77"/>
      <c r="MHJ157" s="77"/>
      <c r="MHK157" s="77"/>
      <c r="MHL157" s="77"/>
      <c r="MHM157" s="77"/>
      <c r="MHN157" s="77"/>
      <c r="MHO157" s="77"/>
      <c r="MHP157" s="77"/>
      <c r="MHQ157" s="77"/>
      <c r="MHR157" s="77"/>
      <c r="MHS157" s="77"/>
      <c r="MHT157" s="77"/>
      <c r="MHU157" s="77"/>
      <c r="MHV157" s="77"/>
      <c r="MHW157" s="77"/>
      <c r="MHX157" s="77"/>
      <c r="MHY157" s="77"/>
      <c r="MHZ157" s="77"/>
      <c r="MIA157" s="77"/>
      <c r="MIB157" s="77"/>
      <c r="MIC157" s="77"/>
      <c r="MID157" s="77"/>
      <c r="MIE157" s="77"/>
      <c r="MIF157" s="77"/>
      <c r="MIG157" s="77"/>
      <c r="MIH157" s="77"/>
      <c r="MII157" s="77"/>
      <c r="MIJ157" s="77"/>
      <c r="MIK157" s="77"/>
      <c r="MIL157" s="77"/>
      <c r="MIM157" s="77"/>
      <c r="MIN157" s="77"/>
      <c r="MIO157" s="77"/>
      <c r="MIP157" s="77"/>
      <c r="MIQ157" s="77"/>
      <c r="MIR157" s="77"/>
      <c r="MIS157" s="77"/>
      <c r="MIT157" s="77"/>
      <c r="MIU157" s="77"/>
      <c r="MIV157" s="77"/>
      <c r="MIW157" s="77"/>
      <c r="MIX157" s="77"/>
      <c r="MIY157" s="77"/>
      <c r="MIZ157" s="77"/>
      <c r="MJA157" s="77"/>
      <c r="MJB157" s="77"/>
      <c r="MJC157" s="77"/>
      <c r="MJD157" s="77"/>
      <c r="MJE157" s="77"/>
      <c r="MJF157" s="77"/>
      <c r="MJG157" s="77"/>
      <c r="MJH157" s="77"/>
      <c r="MJI157" s="77"/>
      <c r="MJJ157" s="77"/>
      <c r="MJK157" s="77"/>
      <c r="MJL157" s="77"/>
      <c r="MJM157" s="77"/>
      <c r="MJN157" s="77"/>
      <c r="MJO157" s="77"/>
      <c r="MJP157" s="77"/>
      <c r="MJQ157" s="77"/>
      <c r="MJR157" s="77"/>
      <c r="MJS157" s="77"/>
      <c r="MJT157" s="77"/>
      <c r="MJU157" s="77"/>
      <c r="MJV157" s="77"/>
      <c r="MJW157" s="77"/>
      <c r="MJX157" s="77"/>
      <c r="MJY157" s="77"/>
      <c r="MJZ157" s="77"/>
      <c r="MKA157" s="77"/>
      <c r="MKB157" s="77"/>
      <c r="MKC157" s="77"/>
      <c r="MKD157" s="77"/>
      <c r="MKE157" s="77"/>
      <c r="MKF157" s="77"/>
      <c r="MKG157" s="77"/>
      <c r="MKH157" s="77"/>
      <c r="MKI157" s="77"/>
      <c r="MKJ157" s="77"/>
      <c r="MKK157" s="77"/>
      <c r="MKL157" s="77"/>
      <c r="MKM157" s="77"/>
      <c r="MKN157" s="77"/>
      <c r="MKO157" s="77"/>
      <c r="MKP157" s="77"/>
      <c r="MKQ157" s="77"/>
      <c r="MKR157" s="77"/>
      <c r="MKS157" s="77"/>
      <c r="MKT157" s="77"/>
      <c r="MKU157" s="77"/>
      <c r="MKV157" s="77"/>
      <c r="MKW157" s="77"/>
      <c r="MKX157" s="77"/>
      <c r="MKY157" s="77"/>
      <c r="MKZ157" s="77"/>
      <c r="MLA157" s="77"/>
      <c r="MLB157" s="77"/>
      <c r="MLC157" s="77"/>
      <c r="MLD157" s="77"/>
      <c r="MLE157" s="77"/>
      <c r="MLF157" s="77"/>
      <c r="MLG157" s="77"/>
      <c r="MLH157" s="77"/>
      <c r="MLI157" s="77"/>
      <c r="MLJ157" s="77"/>
      <c r="MLK157" s="77"/>
      <c r="MLL157" s="77"/>
      <c r="MLM157" s="77"/>
      <c r="MLN157" s="77"/>
      <c r="MLO157" s="77"/>
      <c r="MLP157" s="77"/>
      <c r="MLQ157" s="77"/>
      <c r="MLR157" s="77"/>
      <c r="MLS157" s="77"/>
      <c r="MLT157" s="77"/>
      <c r="MLU157" s="77"/>
      <c r="MLV157" s="77"/>
      <c r="MLW157" s="77"/>
      <c r="MLX157" s="77"/>
      <c r="MLY157" s="77"/>
      <c r="MLZ157" s="77"/>
      <c r="MMA157" s="77"/>
      <c r="MMB157" s="77"/>
      <c r="MMC157" s="77"/>
      <c r="MMD157" s="77"/>
      <c r="MME157" s="77"/>
      <c r="MMF157" s="77"/>
      <c r="MMG157" s="77"/>
      <c r="MMH157" s="77"/>
      <c r="MMI157" s="77"/>
      <c r="MMJ157" s="77"/>
      <c r="MMK157" s="77"/>
      <c r="MML157" s="77"/>
      <c r="MMM157" s="77"/>
      <c r="MMN157" s="77"/>
      <c r="MMO157" s="77"/>
      <c r="MMP157" s="77"/>
      <c r="MMQ157" s="77"/>
      <c r="MMR157" s="77"/>
      <c r="MMS157" s="77"/>
      <c r="MMT157" s="77"/>
      <c r="MMU157" s="77"/>
      <c r="MMV157" s="77"/>
      <c r="MMW157" s="77"/>
      <c r="MMX157" s="77"/>
      <c r="MMY157" s="77"/>
      <c r="MMZ157" s="77"/>
      <c r="MNA157" s="77"/>
      <c r="MNB157" s="77"/>
      <c r="MNC157" s="77"/>
      <c r="MND157" s="77"/>
      <c r="MNE157" s="77"/>
      <c r="MNF157" s="77"/>
      <c r="MNG157" s="77"/>
      <c r="MNH157" s="77"/>
      <c r="MNI157" s="77"/>
      <c r="MNJ157" s="77"/>
      <c r="MNK157" s="77"/>
      <c r="MNL157" s="77"/>
      <c r="MNM157" s="77"/>
      <c r="MNN157" s="77"/>
      <c r="MNO157" s="77"/>
      <c r="MNP157" s="77"/>
      <c r="MNQ157" s="77"/>
      <c r="MNR157" s="77"/>
      <c r="MNS157" s="77"/>
      <c r="MNT157" s="77"/>
      <c r="MNU157" s="77"/>
      <c r="MNV157" s="77"/>
      <c r="MNW157" s="77"/>
      <c r="MNX157" s="77"/>
      <c r="MNY157" s="77"/>
      <c r="MNZ157" s="77"/>
      <c r="MOA157" s="77"/>
      <c r="MOB157" s="77"/>
      <c r="MOC157" s="77"/>
      <c r="MOD157" s="77"/>
      <c r="MOE157" s="77"/>
      <c r="MOF157" s="77"/>
      <c r="MOG157" s="77"/>
      <c r="MOH157" s="77"/>
      <c r="MOI157" s="77"/>
      <c r="MOJ157" s="77"/>
      <c r="MOK157" s="77"/>
      <c r="MOL157" s="77"/>
      <c r="MOM157" s="77"/>
      <c r="MON157" s="77"/>
      <c r="MOO157" s="77"/>
      <c r="MOP157" s="77"/>
      <c r="MOQ157" s="77"/>
      <c r="MOR157" s="77"/>
      <c r="MOS157" s="77"/>
      <c r="MOT157" s="77"/>
      <c r="MOU157" s="77"/>
      <c r="MOV157" s="77"/>
      <c r="MOW157" s="77"/>
      <c r="MOX157" s="77"/>
      <c r="MOY157" s="77"/>
      <c r="MOZ157" s="77"/>
      <c r="MPA157" s="77"/>
      <c r="MPB157" s="77"/>
      <c r="MPC157" s="77"/>
      <c r="MPD157" s="77"/>
      <c r="MPE157" s="77"/>
      <c r="MPF157" s="77"/>
      <c r="MPG157" s="77"/>
      <c r="MPH157" s="77"/>
      <c r="MPI157" s="77"/>
      <c r="MPJ157" s="77"/>
      <c r="MPK157" s="77"/>
      <c r="MPL157" s="77"/>
      <c r="MPM157" s="77"/>
      <c r="MPN157" s="77"/>
      <c r="MPO157" s="77"/>
      <c r="MPP157" s="77"/>
      <c r="MPQ157" s="77"/>
      <c r="MPR157" s="77"/>
      <c r="MPS157" s="77"/>
      <c r="MPT157" s="77"/>
      <c r="MPU157" s="77"/>
      <c r="MPV157" s="77"/>
      <c r="MPW157" s="77"/>
      <c r="MPX157" s="77"/>
      <c r="MPY157" s="77"/>
      <c r="MPZ157" s="77"/>
      <c r="MQA157" s="77"/>
      <c r="MQB157" s="77"/>
      <c r="MQC157" s="77"/>
      <c r="MQD157" s="77"/>
      <c r="MQE157" s="77"/>
      <c r="MQF157" s="77"/>
      <c r="MQG157" s="77"/>
      <c r="MQH157" s="77"/>
      <c r="MQI157" s="77"/>
      <c r="MQJ157" s="77"/>
      <c r="MQK157" s="77"/>
      <c r="MQL157" s="77"/>
      <c r="MQM157" s="77"/>
      <c r="MQN157" s="77"/>
      <c r="MQO157" s="77"/>
      <c r="MQP157" s="77"/>
      <c r="MQQ157" s="77"/>
      <c r="MQR157" s="77"/>
      <c r="MQS157" s="77"/>
      <c r="MQT157" s="77"/>
      <c r="MQU157" s="77"/>
      <c r="MQV157" s="77"/>
      <c r="MQW157" s="77"/>
      <c r="MQX157" s="77"/>
      <c r="MQY157" s="77"/>
      <c r="MQZ157" s="77"/>
      <c r="MRA157" s="77"/>
      <c r="MRB157" s="77"/>
      <c r="MRC157" s="77"/>
      <c r="MRD157" s="77"/>
      <c r="MRE157" s="77"/>
      <c r="MRF157" s="77"/>
      <c r="MRG157" s="77"/>
      <c r="MRH157" s="77"/>
      <c r="MRI157" s="77"/>
      <c r="MRJ157" s="77"/>
      <c r="MRK157" s="77"/>
      <c r="MRL157" s="77"/>
      <c r="MRM157" s="77"/>
      <c r="MRN157" s="77"/>
      <c r="MRO157" s="77"/>
      <c r="MRP157" s="77"/>
      <c r="MRQ157" s="77"/>
      <c r="MRR157" s="77"/>
      <c r="MRS157" s="77"/>
      <c r="MRT157" s="77"/>
      <c r="MRU157" s="77"/>
      <c r="MRV157" s="77"/>
      <c r="MRW157" s="77"/>
      <c r="MRX157" s="77"/>
      <c r="MRY157" s="77"/>
      <c r="MRZ157" s="77"/>
      <c r="MSA157" s="77"/>
      <c r="MSB157" s="77"/>
      <c r="MSC157" s="77"/>
      <c r="MSD157" s="77"/>
      <c r="MSE157" s="77"/>
      <c r="MSF157" s="77"/>
      <c r="MSG157" s="77"/>
      <c r="MSH157" s="77"/>
      <c r="MSI157" s="77"/>
      <c r="MSJ157" s="77"/>
      <c r="MSK157" s="77"/>
      <c r="MSL157" s="77"/>
      <c r="MSM157" s="77"/>
      <c r="MSN157" s="77"/>
      <c r="MSO157" s="77"/>
      <c r="MSP157" s="77"/>
      <c r="MSQ157" s="77"/>
      <c r="MSR157" s="77"/>
      <c r="MSS157" s="77"/>
      <c r="MST157" s="77"/>
      <c r="MSU157" s="77"/>
      <c r="MSV157" s="77"/>
      <c r="MSW157" s="77"/>
      <c r="MSX157" s="77"/>
      <c r="MSY157" s="77"/>
      <c r="MSZ157" s="77"/>
      <c r="MTA157" s="77"/>
      <c r="MTB157" s="77"/>
      <c r="MTC157" s="77"/>
      <c r="MTD157" s="77"/>
      <c r="MTE157" s="77"/>
      <c r="MTF157" s="77"/>
      <c r="MTG157" s="77"/>
      <c r="MTH157" s="77"/>
      <c r="MTI157" s="77"/>
      <c r="MTJ157" s="77"/>
      <c r="MTK157" s="77"/>
      <c r="MTL157" s="77"/>
      <c r="MTM157" s="77"/>
      <c r="MTN157" s="77"/>
      <c r="MTO157" s="77"/>
      <c r="MTP157" s="77"/>
      <c r="MTQ157" s="77"/>
      <c r="MTR157" s="77"/>
      <c r="MTS157" s="77"/>
      <c r="MTT157" s="77"/>
      <c r="MTU157" s="77"/>
      <c r="MTV157" s="77"/>
      <c r="MTW157" s="77"/>
      <c r="MTX157" s="77"/>
      <c r="MTY157" s="77"/>
      <c r="MTZ157" s="77"/>
      <c r="MUA157" s="77"/>
      <c r="MUB157" s="77"/>
      <c r="MUC157" s="77"/>
      <c r="MUD157" s="77"/>
      <c r="MUE157" s="77"/>
      <c r="MUF157" s="77"/>
      <c r="MUG157" s="77"/>
      <c r="MUH157" s="77"/>
      <c r="MUI157" s="77"/>
      <c r="MUJ157" s="77"/>
      <c r="MUK157" s="77"/>
      <c r="MUL157" s="77"/>
      <c r="MUM157" s="77"/>
      <c r="MUN157" s="77"/>
      <c r="MUO157" s="77"/>
      <c r="MUP157" s="77"/>
      <c r="MUQ157" s="77"/>
      <c r="MUR157" s="77"/>
      <c r="MUS157" s="77"/>
      <c r="MUT157" s="77"/>
      <c r="MUU157" s="77"/>
      <c r="MUV157" s="77"/>
      <c r="MUW157" s="77"/>
      <c r="MUX157" s="77"/>
      <c r="MUY157" s="77"/>
      <c r="MUZ157" s="77"/>
      <c r="MVA157" s="77"/>
      <c r="MVB157" s="77"/>
      <c r="MVC157" s="77"/>
      <c r="MVD157" s="77"/>
      <c r="MVE157" s="77"/>
      <c r="MVF157" s="77"/>
      <c r="MVG157" s="77"/>
      <c r="MVH157" s="77"/>
      <c r="MVI157" s="77"/>
      <c r="MVJ157" s="77"/>
      <c r="MVK157" s="77"/>
      <c r="MVL157" s="77"/>
      <c r="MVM157" s="77"/>
      <c r="MVN157" s="77"/>
      <c r="MVO157" s="77"/>
      <c r="MVP157" s="77"/>
      <c r="MVQ157" s="77"/>
      <c r="MVR157" s="77"/>
      <c r="MVS157" s="77"/>
      <c r="MVT157" s="77"/>
      <c r="MVU157" s="77"/>
      <c r="MVV157" s="77"/>
      <c r="MVW157" s="77"/>
      <c r="MVX157" s="77"/>
      <c r="MVY157" s="77"/>
      <c r="MVZ157" s="77"/>
      <c r="MWA157" s="77"/>
      <c r="MWB157" s="77"/>
      <c r="MWC157" s="77"/>
      <c r="MWD157" s="77"/>
      <c r="MWE157" s="77"/>
      <c r="MWF157" s="77"/>
      <c r="MWG157" s="77"/>
      <c r="MWH157" s="77"/>
      <c r="MWI157" s="77"/>
      <c r="MWJ157" s="77"/>
      <c r="MWK157" s="77"/>
      <c r="MWL157" s="77"/>
      <c r="MWM157" s="77"/>
      <c r="MWN157" s="77"/>
      <c r="MWO157" s="77"/>
      <c r="MWP157" s="77"/>
      <c r="MWQ157" s="77"/>
      <c r="MWR157" s="77"/>
      <c r="MWS157" s="77"/>
      <c r="MWT157" s="77"/>
      <c r="MWU157" s="77"/>
      <c r="MWV157" s="77"/>
      <c r="MWW157" s="77"/>
      <c r="MWX157" s="77"/>
      <c r="MWY157" s="77"/>
      <c r="MWZ157" s="77"/>
      <c r="MXA157" s="77"/>
      <c r="MXB157" s="77"/>
      <c r="MXC157" s="77"/>
      <c r="MXD157" s="77"/>
      <c r="MXE157" s="77"/>
      <c r="MXF157" s="77"/>
      <c r="MXG157" s="77"/>
      <c r="MXH157" s="77"/>
      <c r="MXI157" s="77"/>
      <c r="MXJ157" s="77"/>
      <c r="MXK157" s="77"/>
      <c r="MXL157" s="77"/>
      <c r="MXM157" s="77"/>
      <c r="MXN157" s="77"/>
      <c r="MXO157" s="77"/>
      <c r="MXP157" s="77"/>
      <c r="MXQ157" s="77"/>
      <c r="MXR157" s="77"/>
      <c r="MXS157" s="77"/>
      <c r="MXT157" s="77"/>
      <c r="MXU157" s="77"/>
      <c r="MXV157" s="77"/>
      <c r="MXW157" s="77"/>
      <c r="MXX157" s="77"/>
      <c r="MXY157" s="77"/>
      <c r="MXZ157" s="77"/>
      <c r="MYA157" s="77"/>
      <c r="MYB157" s="77"/>
      <c r="MYC157" s="77"/>
      <c r="MYD157" s="77"/>
      <c r="MYE157" s="77"/>
      <c r="MYF157" s="77"/>
      <c r="MYG157" s="77"/>
      <c r="MYH157" s="77"/>
      <c r="MYI157" s="77"/>
      <c r="MYJ157" s="77"/>
      <c r="MYK157" s="77"/>
      <c r="MYL157" s="77"/>
      <c r="MYM157" s="77"/>
      <c r="MYN157" s="77"/>
      <c r="MYO157" s="77"/>
      <c r="MYP157" s="77"/>
      <c r="MYQ157" s="77"/>
      <c r="MYR157" s="77"/>
      <c r="MYS157" s="77"/>
      <c r="MYT157" s="77"/>
      <c r="MYU157" s="77"/>
      <c r="MYV157" s="77"/>
      <c r="MYW157" s="77"/>
      <c r="MYX157" s="77"/>
      <c r="MYY157" s="77"/>
      <c r="MYZ157" s="77"/>
      <c r="MZA157" s="77"/>
      <c r="MZB157" s="77"/>
      <c r="MZC157" s="77"/>
      <c r="MZD157" s="77"/>
      <c r="MZE157" s="77"/>
      <c r="MZF157" s="77"/>
      <c r="MZG157" s="77"/>
      <c r="MZH157" s="77"/>
      <c r="MZI157" s="77"/>
      <c r="MZJ157" s="77"/>
      <c r="MZK157" s="77"/>
      <c r="MZL157" s="77"/>
      <c r="MZM157" s="77"/>
      <c r="MZN157" s="77"/>
      <c r="MZO157" s="77"/>
      <c r="MZP157" s="77"/>
      <c r="MZQ157" s="77"/>
      <c r="MZR157" s="77"/>
      <c r="MZS157" s="77"/>
      <c r="MZT157" s="77"/>
      <c r="MZU157" s="77"/>
      <c r="MZV157" s="77"/>
      <c r="MZW157" s="77"/>
      <c r="MZX157" s="77"/>
      <c r="MZY157" s="77"/>
      <c r="MZZ157" s="77"/>
      <c r="NAA157" s="77"/>
      <c r="NAB157" s="77"/>
      <c r="NAC157" s="77"/>
      <c r="NAD157" s="77"/>
      <c r="NAE157" s="77"/>
      <c r="NAF157" s="77"/>
      <c r="NAG157" s="77"/>
      <c r="NAH157" s="77"/>
      <c r="NAI157" s="77"/>
      <c r="NAJ157" s="77"/>
      <c r="NAK157" s="77"/>
      <c r="NAL157" s="77"/>
      <c r="NAM157" s="77"/>
      <c r="NAN157" s="77"/>
      <c r="NAO157" s="77"/>
      <c r="NAP157" s="77"/>
      <c r="NAQ157" s="77"/>
      <c r="NAR157" s="77"/>
      <c r="NAS157" s="77"/>
      <c r="NAT157" s="77"/>
      <c r="NAU157" s="77"/>
      <c r="NAV157" s="77"/>
      <c r="NAW157" s="77"/>
      <c r="NAX157" s="77"/>
      <c r="NAY157" s="77"/>
      <c r="NAZ157" s="77"/>
      <c r="NBA157" s="77"/>
      <c r="NBB157" s="77"/>
      <c r="NBC157" s="77"/>
      <c r="NBD157" s="77"/>
      <c r="NBE157" s="77"/>
      <c r="NBF157" s="77"/>
      <c r="NBG157" s="77"/>
      <c r="NBH157" s="77"/>
      <c r="NBI157" s="77"/>
      <c r="NBJ157" s="77"/>
      <c r="NBK157" s="77"/>
      <c r="NBL157" s="77"/>
      <c r="NBM157" s="77"/>
      <c r="NBN157" s="77"/>
      <c r="NBO157" s="77"/>
      <c r="NBP157" s="77"/>
      <c r="NBQ157" s="77"/>
      <c r="NBR157" s="77"/>
      <c r="NBS157" s="77"/>
      <c r="NBT157" s="77"/>
      <c r="NBU157" s="77"/>
      <c r="NBV157" s="77"/>
      <c r="NBW157" s="77"/>
      <c r="NBX157" s="77"/>
      <c r="NBY157" s="77"/>
      <c r="NBZ157" s="77"/>
      <c r="NCA157" s="77"/>
      <c r="NCB157" s="77"/>
      <c r="NCC157" s="77"/>
      <c r="NCD157" s="77"/>
      <c r="NCE157" s="77"/>
      <c r="NCF157" s="77"/>
      <c r="NCG157" s="77"/>
      <c r="NCH157" s="77"/>
      <c r="NCI157" s="77"/>
      <c r="NCJ157" s="77"/>
      <c r="NCK157" s="77"/>
      <c r="NCL157" s="77"/>
      <c r="NCM157" s="77"/>
      <c r="NCN157" s="77"/>
      <c r="NCO157" s="77"/>
      <c r="NCP157" s="77"/>
      <c r="NCQ157" s="77"/>
      <c r="NCR157" s="77"/>
      <c r="NCS157" s="77"/>
      <c r="NCT157" s="77"/>
      <c r="NCU157" s="77"/>
      <c r="NCV157" s="77"/>
      <c r="NCW157" s="77"/>
      <c r="NCX157" s="77"/>
      <c r="NCY157" s="77"/>
      <c r="NCZ157" s="77"/>
      <c r="NDA157" s="77"/>
      <c r="NDB157" s="77"/>
      <c r="NDC157" s="77"/>
      <c r="NDD157" s="77"/>
      <c r="NDE157" s="77"/>
      <c r="NDF157" s="77"/>
      <c r="NDG157" s="77"/>
      <c r="NDH157" s="77"/>
      <c r="NDI157" s="77"/>
      <c r="NDJ157" s="77"/>
      <c r="NDK157" s="77"/>
      <c r="NDL157" s="77"/>
      <c r="NDM157" s="77"/>
      <c r="NDN157" s="77"/>
      <c r="NDO157" s="77"/>
      <c r="NDP157" s="77"/>
      <c r="NDQ157" s="77"/>
      <c r="NDR157" s="77"/>
      <c r="NDS157" s="77"/>
      <c r="NDT157" s="77"/>
      <c r="NDU157" s="77"/>
      <c r="NDV157" s="77"/>
      <c r="NDW157" s="77"/>
      <c r="NDX157" s="77"/>
      <c r="NDY157" s="77"/>
      <c r="NDZ157" s="77"/>
      <c r="NEA157" s="77"/>
      <c r="NEB157" s="77"/>
      <c r="NEC157" s="77"/>
      <c r="NED157" s="77"/>
      <c r="NEE157" s="77"/>
      <c r="NEF157" s="77"/>
      <c r="NEG157" s="77"/>
      <c r="NEH157" s="77"/>
      <c r="NEI157" s="77"/>
      <c r="NEJ157" s="77"/>
      <c r="NEK157" s="77"/>
      <c r="NEL157" s="77"/>
      <c r="NEM157" s="77"/>
      <c r="NEN157" s="77"/>
      <c r="NEO157" s="77"/>
      <c r="NEP157" s="77"/>
      <c r="NEQ157" s="77"/>
      <c r="NER157" s="77"/>
      <c r="NES157" s="77"/>
      <c r="NET157" s="77"/>
      <c r="NEU157" s="77"/>
      <c r="NEV157" s="77"/>
      <c r="NEW157" s="77"/>
      <c r="NEX157" s="77"/>
      <c r="NEY157" s="77"/>
      <c r="NEZ157" s="77"/>
      <c r="NFA157" s="77"/>
      <c r="NFB157" s="77"/>
      <c r="NFC157" s="77"/>
      <c r="NFD157" s="77"/>
      <c r="NFE157" s="77"/>
      <c r="NFF157" s="77"/>
      <c r="NFG157" s="77"/>
      <c r="NFH157" s="77"/>
      <c r="NFI157" s="77"/>
      <c r="NFJ157" s="77"/>
      <c r="NFK157" s="77"/>
      <c r="NFL157" s="77"/>
      <c r="NFM157" s="77"/>
      <c r="NFN157" s="77"/>
      <c r="NFO157" s="77"/>
      <c r="NFP157" s="77"/>
      <c r="NFQ157" s="77"/>
      <c r="NFR157" s="77"/>
      <c r="NFS157" s="77"/>
      <c r="NFT157" s="77"/>
      <c r="NFU157" s="77"/>
      <c r="NFV157" s="77"/>
      <c r="NFW157" s="77"/>
      <c r="NFX157" s="77"/>
      <c r="NFY157" s="77"/>
      <c r="NFZ157" s="77"/>
      <c r="NGA157" s="77"/>
      <c r="NGB157" s="77"/>
      <c r="NGC157" s="77"/>
      <c r="NGD157" s="77"/>
      <c r="NGE157" s="77"/>
      <c r="NGF157" s="77"/>
      <c r="NGG157" s="77"/>
      <c r="NGH157" s="77"/>
      <c r="NGI157" s="77"/>
      <c r="NGJ157" s="77"/>
      <c r="NGK157" s="77"/>
      <c r="NGL157" s="77"/>
      <c r="NGM157" s="77"/>
      <c r="NGN157" s="77"/>
      <c r="NGO157" s="77"/>
      <c r="NGP157" s="77"/>
      <c r="NGQ157" s="77"/>
      <c r="NGR157" s="77"/>
      <c r="NGS157" s="77"/>
      <c r="NGT157" s="77"/>
      <c r="NGU157" s="77"/>
      <c r="NGV157" s="77"/>
      <c r="NGW157" s="77"/>
      <c r="NGX157" s="77"/>
      <c r="NGY157" s="77"/>
      <c r="NGZ157" s="77"/>
      <c r="NHA157" s="77"/>
      <c r="NHB157" s="77"/>
      <c r="NHC157" s="77"/>
      <c r="NHD157" s="77"/>
      <c r="NHE157" s="77"/>
      <c r="NHF157" s="77"/>
      <c r="NHG157" s="77"/>
      <c r="NHH157" s="77"/>
      <c r="NHI157" s="77"/>
      <c r="NHJ157" s="77"/>
      <c r="NHK157" s="77"/>
      <c r="NHL157" s="77"/>
      <c r="NHM157" s="77"/>
      <c r="NHN157" s="77"/>
      <c r="NHO157" s="77"/>
      <c r="NHP157" s="77"/>
      <c r="NHQ157" s="77"/>
      <c r="NHR157" s="77"/>
      <c r="NHS157" s="77"/>
      <c r="NHT157" s="77"/>
      <c r="NHU157" s="77"/>
      <c r="NHV157" s="77"/>
      <c r="NHW157" s="77"/>
      <c r="NHX157" s="77"/>
      <c r="NHY157" s="77"/>
      <c r="NHZ157" s="77"/>
      <c r="NIA157" s="77"/>
      <c r="NIB157" s="77"/>
      <c r="NIC157" s="77"/>
      <c r="NID157" s="77"/>
      <c r="NIE157" s="77"/>
      <c r="NIF157" s="77"/>
      <c r="NIG157" s="77"/>
      <c r="NIH157" s="77"/>
      <c r="NII157" s="77"/>
      <c r="NIJ157" s="77"/>
      <c r="NIK157" s="77"/>
      <c r="NIL157" s="77"/>
      <c r="NIM157" s="77"/>
      <c r="NIN157" s="77"/>
      <c r="NIO157" s="77"/>
      <c r="NIP157" s="77"/>
      <c r="NIQ157" s="77"/>
      <c r="NIR157" s="77"/>
      <c r="NIS157" s="77"/>
      <c r="NIT157" s="77"/>
      <c r="NIU157" s="77"/>
      <c r="NIV157" s="77"/>
      <c r="NIW157" s="77"/>
      <c r="NIX157" s="77"/>
      <c r="NIY157" s="77"/>
      <c r="NIZ157" s="77"/>
      <c r="NJA157" s="77"/>
      <c r="NJB157" s="77"/>
      <c r="NJC157" s="77"/>
      <c r="NJD157" s="77"/>
      <c r="NJE157" s="77"/>
      <c r="NJF157" s="77"/>
      <c r="NJG157" s="77"/>
      <c r="NJH157" s="77"/>
      <c r="NJI157" s="77"/>
      <c r="NJJ157" s="77"/>
      <c r="NJK157" s="77"/>
      <c r="NJL157" s="77"/>
      <c r="NJM157" s="77"/>
      <c r="NJN157" s="77"/>
      <c r="NJO157" s="77"/>
      <c r="NJP157" s="77"/>
      <c r="NJQ157" s="77"/>
      <c r="NJR157" s="77"/>
      <c r="NJS157" s="77"/>
      <c r="NJT157" s="77"/>
      <c r="NJU157" s="77"/>
      <c r="NJV157" s="77"/>
      <c r="NJW157" s="77"/>
      <c r="NJX157" s="77"/>
      <c r="NJY157" s="77"/>
      <c r="NJZ157" s="77"/>
      <c r="NKA157" s="77"/>
      <c r="NKB157" s="77"/>
      <c r="NKC157" s="77"/>
      <c r="NKD157" s="77"/>
      <c r="NKE157" s="77"/>
      <c r="NKF157" s="77"/>
      <c r="NKG157" s="77"/>
      <c r="NKH157" s="77"/>
      <c r="NKI157" s="77"/>
      <c r="NKJ157" s="77"/>
      <c r="NKK157" s="77"/>
      <c r="NKL157" s="77"/>
      <c r="NKM157" s="77"/>
      <c r="NKN157" s="77"/>
      <c r="NKO157" s="77"/>
      <c r="NKP157" s="77"/>
      <c r="NKQ157" s="77"/>
      <c r="NKR157" s="77"/>
      <c r="NKS157" s="77"/>
      <c r="NKT157" s="77"/>
      <c r="NKU157" s="77"/>
      <c r="NKV157" s="77"/>
      <c r="NKW157" s="77"/>
      <c r="NKX157" s="77"/>
      <c r="NKY157" s="77"/>
      <c r="NKZ157" s="77"/>
      <c r="NLA157" s="77"/>
      <c r="NLB157" s="77"/>
      <c r="NLC157" s="77"/>
      <c r="NLD157" s="77"/>
      <c r="NLE157" s="77"/>
      <c r="NLF157" s="77"/>
      <c r="NLG157" s="77"/>
      <c r="NLH157" s="77"/>
      <c r="NLI157" s="77"/>
      <c r="NLJ157" s="77"/>
      <c r="NLK157" s="77"/>
      <c r="NLL157" s="77"/>
      <c r="NLM157" s="77"/>
      <c r="NLN157" s="77"/>
      <c r="NLO157" s="77"/>
      <c r="NLP157" s="77"/>
      <c r="NLQ157" s="77"/>
      <c r="NLR157" s="77"/>
      <c r="NLS157" s="77"/>
      <c r="NLT157" s="77"/>
      <c r="NLU157" s="77"/>
      <c r="NLV157" s="77"/>
      <c r="NLW157" s="77"/>
      <c r="NLX157" s="77"/>
      <c r="NLY157" s="77"/>
      <c r="NLZ157" s="77"/>
      <c r="NMA157" s="77"/>
      <c r="NMB157" s="77"/>
      <c r="NMC157" s="77"/>
      <c r="NMD157" s="77"/>
      <c r="NME157" s="77"/>
      <c r="NMF157" s="77"/>
      <c r="NMG157" s="77"/>
      <c r="NMH157" s="77"/>
      <c r="NMI157" s="77"/>
      <c r="NMJ157" s="77"/>
      <c r="NMK157" s="77"/>
      <c r="NML157" s="77"/>
      <c r="NMM157" s="77"/>
      <c r="NMN157" s="77"/>
      <c r="NMO157" s="77"/>
      <c r="NMP157" s="77"/>
      <c r="NMQ157" s="77"/>
      <c r="NMR157" s="77"/>
      <c r="NMS157" s="77"/>
      <c r="NMT157" s="77"/>
      <c r="NMU157" s="77"/>
      <c r="NMV157" s="77"/>
      <c r="NMW157" s="77"/>
      <c r="NMX157" s="77"/>
      <c r="NMY157" s="77"/>
      <c r="NMZ157" s="77"/>
      <c r="NNA157" s="77"/>
      <c r="NNB157" s="77"/>
      <c r="NNC157" s="77"/>
      <c r="NND157" s="77"/>
      <c r="NNE157" s="77"/>
      <c r="NNF157" s="77"/>
      <c r="NNG157" s="77"/>
      <c r="NNH157" s="77"/>
      <c r="NNI157" s="77"/>
      <c r="NNJ157" s="77"/>
      <c r="NNK157" s="77"/>
      <c r="NNL157" s="77"/>
      <c r="NNM157" s="77"/>
      <c r="NNN157" s="77"/>
      <c r="NNO157" s="77"/>
      <c r="NNP157" s="77"/>
      <c r="NNQ157" s="77"/>
      <c r="NNR157" s="77"/>
      <c r="NNS157" s="77"/>
      <c r="NNT157" s="77"/>
      <c r="NNU157" s="77"/>
      <c r="NNV157" s="77"/>
      <c r="NNW157" s="77"/>
      <c r="NNX157" s="77"/>
      <c r="NNY157" s="77"/>
      <c r="NNZ157" s="77"/>
      <c r="NOA157" s="77"/>
      <c r="NOB157" s="77"/>
      <c r="NOC157" s="77"/>
      <c r="NOD157" s="77"/>
      <c r="NOE157" s="77"/>
      <c r="NOF157" s="77"/>
      <c r="NOG157" s="77"/>
      <c r="NOH157" s="77"/>
      <c r="NOI157" s="77"/>
      <c r="NOJ157" s="77"/>
      <c r="NOK157" s="77"/>
      <c r="NOL157" s="77"/>
      <c r="NOM157" s="77"/>
      <c r="NON157" s="77"/>
      <c r="NOO157" s="77"/>
      <c r="NOP157" s="77"/>
      <c r="NOQ157" s="77"/>
      <c r="NOR157" s="77"/>
      <c r="NOS157" s="77"/>
      <c r="NOT157" s="77"/>
      <c r="NOU157" s="77"/>
      <c r="NOV157" s="77"/>
      <c r="NOW157" s="77"/>
      <c r="NOX157" s="77"/>
      <c r="NOY157" s="77"/>
      <c r="NOZ157" s="77"/>
      <c r="NPA157" s="77"/>
      <c r="NPB157" s="77"/>
      <c r="NPC157" s="77"/>
      <c r="NPD157" s="77"/>
      <c r="NPE157" s="77"/>
      <c r="NPF157" s="77"/>
      <c r="NPG157" s="77"/>
      <c r="NPH157" s="77"/>
      <c r="NPI157" s="77"/>
      <c r="NPJ157" s="77"/>
      <c r="NPK157" s="77"/>
      <c r="NPL157" s="77"/>
      <c r="NPM157" s="77"/>
      <c r="NPN157" s="77"/>
      <c r="NPO157" s="77"/>
      <c r="NPP157" s="77"/>
      <c r="NPQ157" s="77"/>
      <c r="NPR157" s="77"/>
      <c r="NPS157" s="77"/>
      <c r="NPT157" s="77"/>
      <c r="NPU157" s="77"/>
      <c r="NPV157" s="77"/>
      <c r="NPW157" s="77"/>
      <c r="NPX157" s="77"/>
      <c r="NPY157" s="77"/>
      <c r="NPZ157" s="77"/>
      <c r="NQA157" s="77"/>
      <c r="NQB157" s="77"/>
      <c r="NQC157" s="77"/>
      <c r="NQD157" s="77"/>
      <c r="NQE157" s="77"/>
      <c r="NQF157" s="77"/>
      <c r="NQG157" s="77"/>
      <c r="NQH157" s="77"/>
      <c r="NQI157" s="77"/>
      <c r="NQJ157" s="77"/>
      <c r="NQK157" s="77"/>
      <c r="NQL157" s="77"/>
      <c r="NQM157" s="77"/>
      <c r="NQN157" s="77"/>
      <c r="NQO157" s="77"/>
      <c r="NQP157" s="77"/>
      <c r="NQQ157" s="77"/>
      <c r="NQR157" s="77"/>
      <c r="NQS157" s="77"/>
      <c r="NQT157" s="77"/>
      <c r="NQU157" s="77"/>
      <c r="NQV157" s="77"/>
      <c r="NQW157" s="77"/>
      <c r="NQX157" s="77"/>
      <c r="NQY157" s="77"/>
      <c r="NQZ157" s="77"/>
      <c r="NRA157" s="77"/>
      <c r="NRB157" s="77"/>
      <c r="NRC157" s="77"/>
      <c r="NRD157" s="77"/>
      <c r="NRE157" s="77"/>
      <c r="NRF157" s="77"/>
      <c r="NRG157" s="77"/>
      <c r="NRH157" s="77"/>
      <c r="NRI157" s="77"/>
      <c r="NRJ157" s="77"/>
      <c r="NRK157" s="77"/>
      <c r="NRL157" s="77"/>
      <c r="NRM157" s="77"/>
      <c r="NRN157" s="77"/>
      <c r="NRO157" s="77"/>
      <c r="NRP157" s="77"/>
      <c r="NRQ157" s="77"/>
      <c r="NRR157" s="77"/>
      <c r="NRS157" s="77"/>
      <c r="NRT157" s="77"/>
      <c r="NRU157" s="77"/>
      <c r="NRV157" s="77"/>
      <c r="NRW157" s="77"/>
      <c r="NRX157" s="77"/>
      <c r="NRY157" s="77"/>
      <c r="NRZ157" s="77"/>
      <c r="NSA157" s="77"/>
      <c r="NSB157" s="77"/>
      <c r="NSC157" s="77"/>
      <c r="NSD157" s="77"/>
      <c r="NSE157" s="77"/>
      <c r="NSF157" s="77"/>
      <c r="NSG157" s="77"/>
      <c r="NSH157" s="77"/>
      <c r="NSI157" s="77"/>
      <c r="NSJ157" s="77"/>
      <c r="NSK157" s="77"/>
      <c r="NSL157" s="77"/>
      <c r="NSM157" s="77"/>
      <c r="NSN157" s="77"/>
      <c r="NSO157" s="77"/>
      <c r="NSP157" s="77"/>
      <c r="NSQ157" s="77"/>
      <c r="NSR157" s="77"/>
      <c r="NSS157" s="77"/>
      <c r="NST157" s="77"/>
      <c r="NSU157" s="77"/>
      <c r="NSV157" s="77"/>
      <c r="NSW157" s="77"/>
      <c r="NSX157" s="77"/>
      <c r="NSY157" s="77"/>
      <c r="NSZ157" s="77"/>
      <c r="NTA157" s="77"/>
      <c r="NTB157" s="77"/>
      <c r="NTC157" s="77"/>
      <c r="NTD157" s="77"/>
      <c r="NTE157" s="77"/>
      <c r="NTF157" s="77"/>
      <c r="NTG157" s="77"/>
      <c r="NTH157" s="77"/>
      <c r="NTI157" s="77"/>
      <c r="NTJ157" s="77"/>
      <c r="NTK157" s="77"/>
      <c r="NTL157" s="77"/>
      <c r="NTM157" s="77"/>
      <c r="NTN157" s="77"/>
      <c r="NTO157" s="77"/>
      <c r="NTP157" s="77"/>
      <c r="NTQ157" s="77"/>
      <c r="NTR157" s="77"/>
      <c r="NTS157" s="77"/>
      <c r="NTT157" s="77"/>
      <c r="NTU157" s="77"/>
      <c r="NTV157" s="77"/>
      <c r="NTW157" s="77"/>
      <c r="NTX157" s="77"/>
      <c r="NTY157" s="77"/>
      <c r="NTZ157" s="77"/>
      <c r="NUA157" s="77"/>
      <c r="NUB157" s="77"/>
      <c r="NUC157" s="77"/>
      <c r="NUD157" s="77"/>
      <c r="NUE157" s="77"/>
      <c r="NUF157" s="77"/>
      <c r="NUG157" s="77"/>
      <c r="NUH157" s="77"/>
      <c r="NUI157" s="77"/>
      <c r="NUJ157" s="77"/>
      <c r="NUK157" s="77"/>
      <c r="NUL157" s="77"/>
      <c r="NUM157" s="77"/>
      <c r="NUN157" s="77"/>
      <c r="NUO157" s="77"/>
      <c r="NUP157" s="77"/>
      <c r="NUQ157" s="77"/>
      <c r="NUR157" s="77"/>
      <c r="NUS157" s="77"/>
      <c r="NUT157" s="77"/>
      <c r="NUU157" s="77"/>
      <c r="NUV157" s="77"/>
      <c r="NUW157" s="77"/>
      <c r="NUX157" s="77"/>
      <c r="NUY157" s="77"/>
      <c r="NUZ157" s="77"/>
      <c r="NVA157" s="77"/>
      <c r="NVB157" s="77"/>
      <c r="NVC157" s="77"/>
      <c r="NVD157" s="77"/>
      <c r="NVE157" s="77"/>
      <c r="NVF157" s="77"/>
      <c r="NVG157" s="77"/>
      <c r="NVH157" s="77"/>
      <c r="NVI157" s="77"/>
      <c r="NVJ157" s="77"/>
      <c r="NVK157" s="77"/>
      <c r="NVL157" s="77"/>
      <c r="NVM157" s="77"/>
      <c r="NVN157" s="77"/>
      <c r="NVO157" s="77"/>
      <c r="NVP157" s="77"/>
      <c r="NVQ157" s="77"/>
      <c r="NVR157" s="77"/>
      <c r="NVS157" s="77"/>
      <c r="NVT157" s="77"/>
      <c r="NVU157" s="77"/>
      <c r="NVV157" s="77"/>
      <c r="NVW157" s="77"/>
      <c r="NVX157" s="77"/>
      <c r="NVY157" s="77"/>
      <c r="NVZ157" s="77"/>
      <c r="NWA157" s="77"/>
      <c r="NWB157" s="77"/>
      <c r="NWC157" s="77"/>
      <c r="NWD157" s="77"/>
      <c r="NWE157" s="77"/>
      <c r="NWF157" s="77"/>
      <c r="NWG157" s="77"/>
      <c r="NWH157" s="77"/>
      <c r="NWI157" s="77"/>
      <c r="NWJ157" s="77"/>
      <c r="NWK157" s="77"/>
      <c r="NWL157" s="77"/>
      <c r="NWM157" s="77"/>
      <c r="NWN157" s="77"/>
      <c r="NWO157" s="77"/>
      <c r="NWP157" s="77"/>
      <c r="NWQ157" s="77"/>
      <c r="NWR157" s="77"/>
      <c r="NWS157" s="77"/>
      <c r="NWT157" s="77"/>
      <c r="NWU157" s="77"/>
      <c r="NWV157" s="77"/>
      <c r="NWW157" s="77"/>
      <c r="NWX157" s="77"/>
      <c r="NWY157" s="77"/>
      <c r="NWZ157" s="77"/>
      <c r="NXA157" s="77"/>
      <c r="NXB157" s="77"/>
      <c r="NXC157" s="77"/>
      <c r="NXD157" s="77"/>
      <c r="NXE157" s="77"/>
      <c r="NXF157" s="77"/>
      <c r="NXG157" s="77"/>
      <c r="NXH157" s="77"/>
      <c r="NXI157" s="77"/>
      <c r="NXJ157" s="77"/>
      <c r="NXK157" s="77"/>
      <c r="NXL157" s="77"/>
      <c r="NXM157" s="77"/>
      <c r="NXN157" s="77"/>
      <c r="NXO157" s="77"/>
      <c r="NXP157" s="77"/>
      <c r="NXQ157" s="77"/>
      <c r="NXR157" s="77"/>
      <c r="NXS157" s="77"/>
      <c r="NXT157" s="77"/>
      <c r="NXU157" s="77"/>
      <c r="NXV157" s="77"/>
      <c r="NXW157" s="77"/>
      <c r="NXX157" s="77"/>
      <c r="NXY157" s="77"/>
      <c r="NXZ157" s="77"/>
      <c r="NYA157" s="77"/>
      <c r="NYB157" s="77"/>
      <c r="NYC157" s="77"/>
      <c r="NYD157" s="77"/>
      <c r="NYE157" s="77"/>
      <c r="NYF157" s="77"/>
      <c r="NYG157" s="77"/>
      <c r="NYH157" s="77"/>
      <c r="NYI157" s="77"/>
      <c r="NYJ157" s="77"/>
      <c r="NYK157" s="77"/>
      <c r="NYL157" s="77"/>
      <c r="NYM157" s="77"/>
      <c r="NYN157" s="77"/>
      <c r="NYO157" s="77"/>
      <c r="NYP157" s="77"/>
      <c r="NYQ157" s="77"/>
      <c r="NYR157" s="77"/>
      <c r="NYS157" s="77"/>
      <c r="NYT157" s="77"/>
      <c r="NYU157" s="77"/>
      <c r="NYV157" s="77"/>
      <c r="NYW157" s="77"/>
      <c r="NYX157" s="77"/>
      <c r="NYY157" s="77"/>
      <c r="NYZ157" s="77"/>
      <c r="NZA157" s="77"/>
      <c r="NZB157" s="77"/>
      <c r="NZC157" s="77"/>
      <c r="NZD157" s="77"/>
      <c r="NZE157" s="77"/>
      <c r="NZF157" s="77"/>
      <c r="NZG157" s="77"/>
      <c r="NZH157" s="77"/>
      <c r="NZI157" s="77"/>
      <c r="NZJ157" s="77"/>
      <c r="NZK157" s="77"/>
      <c r="NZL157" s="77"/>
      <c r="NZM157" s="77"/>
      <c r="NZN157" s="77"/>
      <c r="NZO157" s="77"/>
      <c r="NZP157" s="77"/>
      <c r="NZQ157" s="77"/>
      <c r="NZR157" s="77"/>
      <c r="NZS157" s="77"/>
      <c r="NZT157" s="77"/>
      <c r="NZU157" s="77"/>
      <c r="NZV157" s="77"/>
      <c r="NZW157" s="77"/>
      <c r="NZX157" s="77"/>
      <c r="NZY157" s="77"/>
      <c r="NZZ157" s="77"/>
      <c r="OAA157" s="77"/>
      <c r="OAB157" s="77"/>
      <c r="OAC157" s="77"/>
      <c r="OAD157" s="77"/>
      <c r="OAE157" s="77"/>
      <c r="OAF157" s="77"/>
      <c r="OAG157" s="77"/>
      <c r="OAH157" s="77"/>
      <c r="OAI157" s="77"/>
      <c r="OAJ157" s="77"/>
      <c r="OAK157" s="77"/>
      <c r="OAL157" s="77"/>
      <c r="OAM157" s="77"/>
      <c r="OAN157" s="77"/>
      <c r="OAO157" s="77"/>
      <c r="OAP157" s="77"/>
      <c r="OAQ157" s="77"/>
      <c r="OAR157" s="77"/>
      <c r="OAS157" s="77"/>
      <c r="OAT157" s="77"/>
      <c r="OAU157" s="77"/>
      <c r="OAV157" s="77"/>
      <c r="OAW157" s="77"/>
      <c r="OAX157" s="77"/>
      <c r="OAY157" s="77"/>
      <c r="OAZ157" s="77"/>
      <c r="OBA157" s="77"/>
      <c r="OBB157" s="77"/>
      <c r="OBC157" s="77"/>
      <c r="OBD157" s="77"/>
      <c r="OBE157" s="77"/>
      <c r="OBF157" s="77"/>
      <c r="OBG157" s="77"/>
      <c r="OBH157" s="77"/>
      <c r="OBI157" s="77"/>
      <c r="OBJ157" s="77"/>
      <c r="OBK157" s="77"/>
      <c r="OBL157" s="77"/>
      <c r="OBM157" s="77"/>
      <c r="OBN157" s="77"/>
      <c r="OBO157" s="77"/>
      <c r="OBP157" s="77"/>
      <c r="OBQ157" s="77"/>
      <c r="OBR157" s="77"/>
      <c r="OBS157" s="77"/>
      <c r="OBT157" s="77"/>
      <c r="OBU157" s="77"/>
      <c r="OBV157" s="77"/>
      <c r="OBW157" s="77"/>
      <c r="OBX157" s="77"/>
      <c r="OBY157" s="77"/>
      <c r="OBZ157" s="77"/>
      <c r="OCA157" s="77"/>
      <c r="OCB157" s="77"/>
      <c r="OCC157" s="77"/>
      <c r="OCD157" s="77"/>
      <c r="OCE157" s="77"/>
      <c r="OCF157" s="77"/>
      <c r="OCG157" s="77"/>
      <c r="OCH157" s="77"/>
      <c r="OCI157" s="77"/>
      <c r="OCJ157" s="77"/>
      <c r="OCK157" s="77"/>
      <c r="OCL157" s="77"/>
      <c r="OCM157" s="77"/>
      <c r="OCN157" s="77"/>
      <c r="OCO157" s="77"/>
      <c r="OCP157" s="77"/>
      <c r="OCQ157" s="77"/>
      <c r="OCR157" s="77"/>
      <c r="OCS157" s="77"/>
      <c r="OCT157" s="77"/>
      <c r="OCU157" s="77"/>
      <c r="OCV157" s="77"/>
      <c r="OCW157" s="77"/>
      <c r="OCX157" s="77"/>
      <c r="OCY157" s="77"/>
      <c r="OCZ157" s="77"/>
      <c r="ODA157" s="77"/>
      <c r="ODB157" s="77"/>
      <c r="ODC157" s="77"/>
      <c r="ODD157" s="77"/>
      <c r="ODE157" s="77"/>
      <c r="ODF157" s="77"/>
      <c r="ODG157" s="77"/>
      <c r="ODH157" s="77"/>
      <c r="ODI157" s="77"/>
      <c r="ODJ157" s="77"/>
      <c r="ODK157" s="77"/>
      <c r="ODL157" s="77"/>
      <c r="ODM157" s="77"/>
      <c r="ODN157" s="77"/>
      <c r="ODO157" s="77"/>
      <c r="ODP157" s="77"/>
      <c r="ODQ157" s="77"/>
      <c r="ODR157" s="77"/>
      <c r="ODS157" s="77"/>
      <c r="ODT157" s="77"/>
      <c r="ODU157" s="77"/>
      <c r="ODV157" s="77"/>
      <c r="ODW157" s="77"/>
      <c r="ODX157" s="77"/>
      <c r="ODY157" s="77"/>
      <c r="ODZ157" s="77"/>
      <c r="OEA157" s="77"/>
      <c r="OEB157" s="77"/>
      <c r="OEC157" s="77"/>
      <c r="OED157" s="77"/>
      <c r="OEE157" s="77"/>
      <c r="OEF157" s="77"/>
      <c r="OEG157" s="77"/>
      <c r="OEH157" s="77"/>
      <c r="OEI157" s="77"/>
      <c r="OEJ157" s="77"/>
      <c r="OEK157" s="77"/>
      <c r="OEL157" s="77"/>
      <c r="OEM157" s="77"/>
      <c r="OEN157" s="77"/>
      <c r="OEO157" s="77"/>
      <c r="OEP157" s="77"/>
      <c r="OEQ157" s="77"/>
      <c r="OER157" s="77"/>
      <c r="OES157" s="77"/>
      <c r="OET157" s="77"/>
      <c r="OEU157" s="77"/>
      <c r="OEV157" s="77"/>
      <c r="OEW157" s="77"/>
      <c r="OEX157" s="77"/>
      <c r="OEY157" s="77"/>
      <c r="OEZ157" s="77"/>
      <c r="OFA157" s="77"/>
      <c r="OFB157" s="77"/>
      <c r="OFC157" s="77"/>
      <c r="OFD157" s="77"/>
      <c r="OFE157" s="77"/>
      <c r="OFF157" s="77"/>
      <c r="OFG157" s="77"/>
      <c r="OFH157" s="77"/>
      <c r="OFI157" s="77"/>
      <c r="OFJ157" s="77"/>
      <c r="OFK157" s="77"/>
      <c r="OFL157" s="77"/>
      <c r="OFM157" s="77"/>
      <c r="OFN157" s="77"/>
      <c r="OFO157" s="77"/>
      <c r="OFP157" s="77"/>
      <c r="OFQ157" s="77"/>
      <c r="OFR157" s="77"/>
      <c r="OFS157" s="77"/>
      <c r="OFT157" s="77"/>
      <c r="OFU157" s="77"/>
      <c r="OFV157" s="77"/>
      <c r="OFW157" s="77"/>
      <c r="OFX157" s="77"/>
      <c r="OFY157" s="77"/>
      <c r="OFZ157" s="77"/>
      <c r="OGA157" s="77"/>
      <c r="OGB157" s="77"/>
      <c r="OGC157" s="77"/>
      <c r="OGD157" s="77"/>
      <c r="OGE157" s="77"/>
      <c r="OGF157" s="77"/>
      <c r="OGG157" s="77"/>
      <c r="OGH157" s="77"/>
      <c r="OGI157" s="77"/>
      <c r="OGJ157" s="77"/>
      <c r="OGK157" s="77"/>
      <c r="OGL157" s="77"/>
      <c r="OGM157" s="77"/>
      <c r="OGN157" s="77"/>
      <c r="OGO157" s="77"/>
      <c r="OGP157" s="77"/>
      <c r="OGQ157" s="77"/>
      <c r="OGR157" s="77"/>
      <c r="OGS157" s="77"/>
      <c r="OGT157" s="77"/>
      <c r="OGU157" s="77"/>
      <c r="OGV157" s="77"/>
      <c r="OGW157" s="77"/>
      <c r="OGX157" s="77"/>
      <c r="OGY157" s="77"/>
      <c r="OGZ157" s="77"/>
      <c r="OHA157" s="77"/>
      <c r="OHB157" s="77"/>
      <c r="OHC157" s="77"/>
      <c r="OHD157" s="77"/>
      <c r="OHE157" s="77"/>
      <c r="OHF157" s="77"/>
      <c r="OHG157" s="77"/>
      <c r="OHH157" s="77"/>
      <c r="OHI157" s="77"/>
      <c r="OHJ157" s="77"/>
      <c r="OHK157" s="77"/>
      <c r="OHL157" s="77"/>
      <c r="OHM157" s="77"/>
      <c r="OHN157" s="77"/>
      <c r="OHO157" s="77"/>
      <c r="OHP157" s="77"/>
      <c r="OHQ157" s="77"/>
      <c r="OHR157" s="77"/>
      <c r="OHS157" s="77"/>
      <c r="OHT157" s="77"/>
      <c r="OHU157" s="77"/>
      <c r="OHV157" s="77"/>
      <c r="OHW157" s="77"/>
      <c r="OHX157" s="77"/>
      <c r="OHY157" s="77"/>
      <c r="OHZ157" s="77"/>
      <c r="OIA157" s="77"/>
      <c r="OIB157" s="77"/>
      <c r="OIC157" s="77"/>
      <c r="OID157" s="77"/>
      <c r="OIE157" s="77"/>
      <c r="OIF157" s="77"/>
      <c r="OIG157" s="77"/>
      <c r="OIH157" s="77"/>
      <c r="OII157" s="77"/>
      <c r="OIJ157" s="77"/>
      <c r="OIK157" s="77"/>
      <c r="OIL157" s="77"/>
      <c r="OIM157" s="77"/>
      <c r="OIN157" s="77"/>
      <c r="OIO157" s="77"/>
      <c r="OIP157" s="77"/>
      <c r="OIQ157" s="77"/>
      <c r="OIR157" s="77"/>
      <c r="OIS157" s="77"/>
      <c r="OIT157" s="77"/>
      <c r="OIU157" s="77"/>
      <c r="OIV157" s="77"/>
      <c r="OIW157" s="77"/>
      <c r="OIX157" s="77"/>
      <c r="OIY157" s="77"/>
      <c r="OIZ157" s="77"/>
      <c r="OJA157" s="77"/>
      <c r="OJB157" s="77"/>
      <c r="OJC157" s="77"/>
      <c r="OJD157" s="77"/>
      <c r="OJE157" s="77"/>
      <c r="OJF157" s="77"/>
      <c r="OJG157" s="77"/>
      <c r="OJH157" s="77"/>
      <c r="OJI157" s="77"/>
      <c r="OJJ157" s="77"/>
      <c r="OJK157" s="77"/>
      <c r="OJL157" s="77"/>
      <c r="OJM157" s="77"/>
      <c r="OJN157" s="77"/>
      <c r="OJO157" s="77"/>
      <c r="OJP157" s="77"/>
      <c r="OJQ157" s="77"/>
      <c r="OJR157" s="77"/>
      <c r="OJS157" s="77"/>
      <c r="OJT157" s="77"/>
      <c r="OJU157" s="77"/>
      <c r="OJV157" s="77"/>
      <c r="OJW157" s="77"/>
      <c r="OJX157" s="77"/>
      <c r="OJY157" s="77"/>
      <c r="OJZ157" s="77"/>
      <c r="OKA157" s="77"/>
      <c r="OKB157" s="77"/>
      <c r="OKC157" s="77"/>
      <c r="OKD157" s="77"/>
      <c r="OKE157" s="77"/>
      <c r="OKF157" s="77"/>
      <c r="OKG157" s="77"/>
      <c r="OKH157" s="77"/>
      <c r="OKI157" s="77"/>
      <c r="OKJ157" s="77"/>
      <c r="OKK157" s="77"/>
      <c r="OKL157" s="77"/>
      <c r="OKM157" s="77"/>
      <c r="OKN157" s="77"/>
      <c r="OKO157" s="77"/>
      <c r="OKP157" s="77"/>
      <c r="OKQ157" s="77"/>
      <c r="OKR157" s="77"/>
      <c r="OKS157" s="77"/>
      <c r="OKT157" s="77"/>
      <c r="OKU157" s="77"/>
      <c r="OKV157" s="77"/>
      <c r="OKW157" s="77"/>
      <c r="OKX157" s="77"/>
      <c r="OKY157" s="77"/>
      <c r="OKZ157" s="77"/>
      <c r="OLA157" s="77"/>
      <c r="OLB157" s="77"/>
      <c r="OLC157" s="77"/>
      <c r="OLD157" s="77"/>
      <c r="OLE157" s="77"/>
      <c r="OLF157" s="77"/>
      <c r="OLG157" s="77"/>
      <c r="OLH157" s="77"/>
      <c r="OLI157" s="77"/>
      <c r="OLJ157" s="77"/>
      <c r="OLK157" s="77"/>
      <c r="OLL157" s="77"/>
      <c r="OLM157" s="77"/>
      <c r="OLN157" s="77"/>
      <c r="OLO157" s="77"/>
      <c r="OLP157" s="77"/>
      <c r="OLQ157" s="77"/>
      <c r="OLR157" s="77"/>
      <c r="OLS157" s="77"/>
      <c r="OLT157" s="77"/>
      <c r="OLU157" s="77"/>
      <c r="OLV157" s="77"/>
      <c r="OLW157" s="77"/>
      <c r="OLX157" s="77"/>
      <c r="OLY157" s="77"/>
      <c r="OLZ157" s="77"/>
      <c r="OMA157" s="77"/>
      <c r="OMB157" s="77"/>
      <c r="OMC157" s="77"/>
      <c r="OMD157" s="77"/>
      <c r="OME157" s="77"/>
      <c r="OMF157" s="77"/>
      <c r="OMG157" s="77"/>
      <c r="OMH157" s="77"/>
      <c r="OMI157" s="77"/>
      <c r="OMJ157" s="77"/>
      <c r="OMK157" s="77"/>
      <c r="OML157" s="77"/>
      <c r="OMM157" s="77"/>
      <c r="OMN157" s="77"/>
      <c r="OMO157" s="77"/>
      <c r="OMP157" s="77"/>
      <c r="OMQ157" s="77"/>
      <c r="OMR157" s="77"/>
      <c r="OMS157" s="77"/>
      <c r="OMT157" s="77"/>
      <c r="OMU157" s="77"/>
      <c r="OMV157" s="77"/>
      <c r="OMW157" s="77"/>
      <c r="OMX157" s="77"/>
      <c r="OMY157" s="77"/>
      <c r="OMZ157" s="77"/>
      <c r="ONA157" s="77"/>
      <c r="ONB157" s="77"/>
      <c r="ONC157" s="77"/>
      <c r="OND157" s="77"/>
      <c r="ONE157" s="77"/>
      <c r="ONF157" s="77"/>
      <c r="ONG157" s="77"/>
      <c r="ONH157" s="77"/>
      <c r="ONI157" s="77"/>
      <c r="ONJ157" s="77"/>
      <c r="ONK157" s="77"/>
      <c r="ONL157" s="77"/>
      <c r="ONM157" s="77"/>
      <c r="ONN157" s="77"/>
      <c r="ONO157" s="77"/>
      <c r="ONP157" s="77"/>
      <c r="ONQ157" s="77"/>
      <c r="ONR157" s="77"/>
      <c r="ONS157" s="77"/>
      <c r="ONT157" s="77"/>
      <c r="ONU157" s="77"/>
      <c r="ONV157" s="77"/>
      <c r="ONW157" s="77"/>
      <c r="ONX157" s="77"/>
      <c r="ONY157" s="77"/>
      <c r="ONZ157" s="77"/>
      <c r="OOA157" s="77"/>
      <c r="OOB157" s="77"/>
      <c r="OOC157" s="77"/>
      <c r="OOD157" s="77"/>
      <c r="OOE157" s="77"/>
      <c r="OOF157" s="77"/>
      <c r="OOG157" s="77"/>
      <c r="OOH157" s="77"/>
      <c r="OOI157" s="77"/>
      <c r="OOJ157" s="77"/>
      <c r="OOK157" s="77"/>
      <c r="OOL157" s="77"/>
      <c r="OOM157" s="77"/>
      <c r="OON157" s="77"/>
      <c r="OOO157" s="77"/>
      <c r="OOP157" s="77"/>
      <c r="OOQ157" s="77"/>
      <c r="OOR157" s="77"/>
      <c r="OOS157" s="77"/>
      <c r="OOT157" s="77"/>
      <c r="OOU157" s="77"/>
      <c r="OOV157" s="77"/>
      <c r="OOW157" s="77"/>
      <c r="OOX157" s="77"/>
      <c r="OOY157" s="77"/>
      <c r="OOZ157" s="77"/>
      <c r="OPA157" s="77"/>
      <c r="OPB157" s="77"/>
      <c r="OPC157" s="77"/>
      <c r="OPD157" s="77"/>
      <c r="OPE157" s="77"/>
      <c r="OPF157" s="77"/>
      <c r="OPG157" s="77"/>
      <c r="OPH157" s="77"/>
      <c r="OPI157" s="77"/>
      <c r="OPJ157" s="77"/>
      <c r="OPK157" s="77"/>
      <c r="OPL157" s="77"/>
      <c r="OPM157" s="77"/>
      <c r="OPN157" s="77"/>
      <c r="OPO157" s="77"/>
      <c r="OPP157" s="77"/>
      <c r="OPQ157" s="77"/>
      <c r="OPR157" s="77"/>
      <c r="OPS157" s="77"/>
      <c r="OPT157" s="77"/>
      <c r="OPU157" s="77"/>
      <c r="OPV157" s="77"/>
      <c r="OPW157" s="77"/>
      <c r="OPX157" s="77"/>
      <c r="OPY157" s="77"/>
      <c r="OPZ157" s="77"/>
      <c r="OQA157" s="77"/>
      <c r="OQB157" s="77"/>
      <c r="OQC157" s="77"/>
      <c r="OQD157" s="77"/>
      <c r="OQE157" s="77"/>
      <c r="OQF157" s="77"/>
      <c r="OQG157" s="77"/>
      <c r="OQH157" s="77"/>
      <c r="OQI157" s="77"/>
      <c r="OQJ157" s="77"/>
      <c r="OQK157" s="77"/>
      <c r="OQL157" s="77"/>
      <c r="OQM157" s="77"/>
      <c r="OQN157" s="77"/>
      <c r="OQO157" s="77"/>
      <c r="OQP157" s="77"/>
      <c r="OQQ157" s="77"/>
      <c r="OQR157" s="77"/>
      <c r="OQS157" s="77"/>
      <c r="OQT157" s="77"/>
      <c r="OQU157" s="77"/>
      <c r="OQV157" s="77"/>
      <c r="OQW157" s="77"/>
      <c r="OQX157" s="77"/>
      <c r="OQY157" s="77"/>
      <c r="OQZ157" s="77"/>
      <c r="ORA157" s="77"/>
      <c r="ORB157" s="77"/>
      <c r="ORC157" s="77"/>
      <c r="ORD157" s="77"/>
      <c r="ORE157" s="77"/>
      <c r="ORF157" s="77"/>
      <c r="ORG157" s="77"/>
      <c r="ORH157" s="77"/>
      <c r="ORI157" s="77"/>
      <c r="ORJ157" s="77"/>
      <c r="ORK157" s="77"/>
      <c r="ORL157" s="77"/>
      <c r="ORM157" s="77"/>
      <c r="ORN157" s="77"/>
      <c r="ORO157" s="77"/>
      <c r="ORP157" s="77"/>
      <c r="ORQ157" s="77"/>
      <c r="ORR157" s="77"/>
      <c r="ORS157" s="77"/>
      <c r="ORT157" s="77"/>
      <c r="ORU157" s="77"/>
      <c r="ORV157" s="77"/>
      <c r="ORW157" s="77"/>
      <c r="ORX157" s="77"/>
      <c r="ORY157" s="77"/>
      <c r="ORZ157" s="77"/>
      <c r="OSA157" s="77"/>
      <c r="OSB157" s="77"/>
      <c r="OSC157" s="77"/>
      <c r="OSD157" s="77"/>
      <c r="OSE157" s="77"/>
      <c r="OSF157" s="77"/>
      <c r="OSG157" s="77"/>
      <c r="OSH157" s="77"/>
      <c r="OSI157" s="77"/>
      <c r="OSJ157" s="77"/>
      <c r="OSK157" s="77"/>
      <c r="OSL157" s="77"/>
      <c r="OSM157" s="77"/>
      <c r="OSN157" s="77"/>
      <c r="OSO157" s="77"/>
      <c r="OSP157" s="77"/>
      <c r="OSQ157" s="77"/>
      <c r="OSR157" s="77"/>
      <c r="OSS157" s="77"/>
      <c r="OST157" s="77"/>
      <c r="OSU157" s="77"/>
      <c r="OSV157" s="77"/>
      <c r="OSW157" s="77"/>
      <c r="OSX157" s="77"/>
      <c r="OSY157" s="77"/>
      <c r="OSZ157" s="77"/>
      <c r="OTA157" s="77"/>
      <c r="OTB157" s="77"/>
      <c r="OTC157" s="77"/>
      <c r="OTD157" s="77"/>
      <c r="OTE157" s="77"/>
      <c r="OTF157" s="77"/>
      <c r="OTG157" s="77"/>
      <c r="OTH157" s="77"/>
      <c r="OTI157" s="77"/>
      <c r="OTJ157" s="77"/>
      <c r="OTK157" s="77"/>
      <c r="OTL157" s="77"/>
      <c r="OTM157" s="77"/>
      <c r="OTN157" s="77"/>
      <c r="OTO157" s="77"/>
      <c r="OTP157" s="77"/>
      <c r="OTQ157" s="77"/>
      <c r="OTR157" s="77"/>
      <c r="OTS157" s="77"/>
      <c r="OTT157" s="77"/>
      <c r="OTU157" s="77"/>
      <c r="OTV157" s="77"/>
      <c r="OTW157" s="77"/>
      <c r="OTX157" s="77"/>
      <c r="OTY157" s="77"/>
      <c r="OTZ157" s="77"/>
      <c r="OUA157" s="77"/>
      <c r="OUB157" s="77"/>
      <c r="OUC157" s="77"/>
      <c r="OUD157" s="77"/>
      <c r="OUE157" s="77"/>
      <c r="OUF157" s="77"/>
      <c r="OUG157" s="77"/>
      <c r="OUH157" s="77"/>
      <c r="OUI157" s="77"/>
      <c r="OUJ157" s="77"/>
      <c r="OUK157" s="77"/>
      <c r="OUL157" s="77"/>
      <c r="OUM157" s="77"/>
      <c r="OUN157" s="77"/>
      <c r="OUO157" s="77"/>
      <c r="OUP157" s="77"/>
      <c r="OUQ157" s="77"/>
      <c r="OUR157" s="77"/>
      <c r="OUS157" s="77"/>
      <c r="OUT157" s="77"/>
      <c r="OUU157" s="77"/>
      <c r="OUV157" s="77"/>
      <c r="OUW157" s="77"/>
      <c r="OUX157" s="77"/>
      <c r="OUY157" s="77"/>
      <c r="OUZ157" s="77"/>
      <c r="OVA157" s="77"/>
      <c r="OVB157" s="77"/>
      <c r="OVC157" s="77"/>
      <c r="OVD157" s="77"/>
      <c r="OVE157" s="77"/>
      <c r="OVF157" s="77"/>
      <c r="OVG157" s="77"/>
      <c r="OVH157" s="77"/>
      <c r="OVI157" s="77"/>
      <c r="OVJ157" s="77"/>
      <c r="OVK157" s="77"/>
      <c r="OVL157" s="77"/>
      <c r="OVM157" s="77"/>
      <c r="OVN157" s="77"/>
      <c r="OVO157" s="77"/>
      <c r="OVP157" s="77"/>
      <c r="OVQ157" s="77"/>
      <c r="OVR157" s="77"/>
      <c r="OVS157" s="77"/>
      <c r="OVT157" s="77"/>
      <c r="OVU157" s="77"/>
      <c r="OVV157" s="77"/>
      <c r="OVW157" s="77"/>
      <c r="OVX157" s="77"/>
      <c r="OVY157" s="77"/>
      <c r="OVZ157" s="77"/>
      <c r="OWA157" s="77"/>
      <c r="OWB157" s="77"/>
      <c r="OWC157" s="77"/>
      <c r="OWD157" s="77"/>
      <c r="OWE157" s="77"/>
      <c r="OWF157" s="77"/>
      <c r="OWG157" s="77"/>
      <c r="OWH157" s="77"/>
      <c r="OWI157" s="77"/>
      <c r="OWJ157" s="77"/>
      <c r="OWK157" s="77"/>
      <c r="OWL157" s="77"/>
      <c r="OWM157" s="77"/>
      <c r="OWN157" s="77"/>
      <c r="OWO157" s="77"/>
      <c r="OWP157" s="77"/>
      <c r="OWQ157" s="77"/>
      <c r="OWR157" s="77"/>
      <c r="OWS157" s="77"/>
      <c r="OWT157" s="77"/>
      <c r="OWU157" s="77"/>
      <c r="OWV157" s="77"/>
      <c r="OWW157" s="77"/>
      <c r="OWX157" s="77"/>
      <c r="OWY157" s="77"/>
      <c r="OWZ157" s="77"/>
      <c r="OXA157" s="77"/>
      <c r="OXB157" s="77"/>
      <c r="OXC157" s="77"/>
      <c r="OXD157" s="77"/>
      <c r="OXE157" s="77"/>
      <c r="OXF157" s="77"/>
      <c r="OXG157" s="77"/>
      <c r="OXH157" s="77"/>
      <c r="OXI157" s="77"/>
      <c r="OXJ157" s="77"/>
      <c r="OXK157" s="77"/>
      <c r="OXL157" s="77"/>
      <c r="OXM157" s="77"/>
      <c r="OXN157" s="77"/>
      <c r="OXO157" s="77"/>
      <c r="OXP157" s="77"/>
      <c r="OXQ157" s="77"/>
      <c r="OXR157" s="77"/>
      <c r="OXS157" s="77"/>
      <c r="OXT157" s="77"/>
      <c r="OXU157" s="77"/>
      <c r="OXV157" s="77"/>
      <c r="OXW157" s="77"/>
      <c r="OXX157" s="77"/>
      <c r="OXY157" s="77"/>
      <c r="OXZ157" s="77"/>
      <c r="OYA157" s="77"/>
      <c r="OYB157" s="77"/>
      <c r="OYC157" s="77"/>
      <c r="OYD157" s="77"/>
      <c r="OYE157" s="77"/>
      <c r="OYF157" s="77"/>
      <c r="OYG157" s="77"/>
      <c r="OYH157" s="77"/>
      <c r="OYI157" s="77"/>
      <c r="OYJ157" s="77"/>
      <c r="OYK157" s="77"/>
      <c r="OYL157" s="77"/>
      <c r="OYM157" s="77"/>
      <c r="OYN157" s="77"/>
      <c r="OYO157" s="77"/>
      <c r="OYP157" s="77"/>
      <c r="OYQ157" s="77"/>
      <c r="OYR157" s="77"/>
      <c r="OYS157" s="77"/>
      <c r="OYT157" s="77"/>
      <c r="OYU157" s="77"/>
      <c r="OYV157" s="77"/>
      <c r="OYW157" s="77"/>
      <c r="OYX157" s="77"/>
      <c r="OYY157" s="77"/>
      <c r="OYZ157" s="77"/>
      <c r="OZA157" s="77"/>
      <c r="OZB157" s="77"/>
      <c r="OZC157" s="77"/>
      <c r="OZD157" s="77"/>
      <c r="OZE157" s="77"/>
      <c r="OZF157" s="77"/>
      <c r="OZG157" s="77"/>
      <c r="OZH157" s="77"/>
      <c r="OZI157" s="77"/>
      <c r="OZJ157" s="77"/>
      <c r="OZK157" s="77"/>
      <c r="OZL157" s="77"/>
      <c r="OZM157" s="77"/>
      <c r="OZN157" s="77"/>
      <c r="OZO157" s="77"/>
      <c r="OZP157" s="77"/>
      <c r="OZQ157" s="77"/>
      <c r="OZR157" s="77"/>
      <c r="OZS157" s="77"/>
      <c r="OZT157" s="77"/>
      <c r="OZU157" s="77"/>
      <c r="OZV157" s="77"/>
      <c r="OZW157" s="77"/>
      <c r="OZX157" s="77"/>
      <c r="OZY157" s="77"/>
      <c r="OZZ157" s="77"/>
      <c r="PAA157" s="77"/>
      <c r="PAB157" s="77"/>
      <c r="PAC157" s="77"/>
      <c r="PAD157" s="77"/>
      <c r="PAE157" s="77"/>
      <c r="PAF157" s="77"/>
      <c r="PAG157" s="77"/>
      <c r="PAH157" s="77"/>
      <c r="PAI157" s="77"/>
      <c r="PAJ157" s="77"/>
      <c r="PAK157" s="77"/>
      <c r="PAL157" s="77"/>
      <c r="PAM157" s="77"/>
      <c r="PAN157" s="77"/>
      <c r="PAO157" s="77"/>
      <c r="PAP157" s="77"/>
      <c r="PAQ157" s="77"/>
      <c r="PAR157" s="77"/>
      <c r="PAS157" s="77"/>
      <c r="PAT157" s="77"/>
      <c r="PAU157" s="77"/>
      <c r="PAV157" s="77"/>
      <c r="PAW157" s="77"/>
      <c r="PAX157" s="77"/>
      <c r="PAY157" s="77"/>
      <c r="PAZ157" s="77"/>
      <c r="PBA157" s="77"/>
      <c r="PBB157" s="77"/>
      <c r="PBC157" s="77"/>
      <c r="PBD157" s="77"/>
      <c r="PBE157" s="77"/>
      <c r="PBF157" s="77"/>
      <c r="PBG157" s="77"/>
      <c r="PBH157" s="77"/>
      <c r="PBI157" s="77"/>
      <c r="PBJ157" s="77"/>
      <c r="PBK157" s="77"/>
      <c r="PBL157" s="77"/>
      <c r="PBM157" s="77"/>
      <c r="PBN157" s="77"/>
      <c r="PBO157" s="77"/>
      <c r="PBP157" s="77"/>
      <c r="PBQ157" s="77"/>
      <c r="PBR157" s="77"/>
      <c r="PBS157" s="77"/>
      <c r="PBT157" s="77"/>
      <c r="PBU157" s="77"/>
      <c r="PBV157" s="77"/>
      <c r="PBW157" s="77"/>
      <c r="PBX157" s="77"/>
      <c r="PBY157" s="77"/>
      <c r="PBZ157" s="77"/>
      <c r="PCA157" s="77"/>
      <c r="PCB157" s="77"/>
      <c r="PCC157" s="77"/>
      <c r="PCD157" s="77"/>
      <c r="PCE157" s="77"/>
      <c r="PCF157" s="77"/>
      <c r="PCG157" s="77"/>
      <c r="PCH157" s="77"/>
      <c r="PCI157" s="77"/>
      <c r="PCJ157" s="77"/>
      <c r="PCK157" s="77"/>
      <c r="PCL157" s="77"/>
      <c r="PCM157" s="77"/>
      <c r="PCN157" s="77"/>
      <c r="PCO157" s="77"/>
      <c r="PCP157" s="77"/>
      <c r="PCQ157" s="77"/>
      <c r="PCR157" s="77"/>
      <c r="PCS157" s="77"/>
      <c r="PCT157" s="77"/>
      <c r="PCU157" s="77"/>
      <c r="PCV157" s="77"/>
      <c r="PCW157" s="77"/>
      <c r="PCX157" s="77"/>
      <c r="PCY157" s="77"/>
      <c r="PCZ157" s="77"/>
      <c r="PDA157" s="77"/>
      <c r="PDB157" s="77"/>
      <c r="PDC157" s="77"/>
      <c r="PDD157" s="77"/>
      <c r="PDE157" s="77"/>
      <c r="PDF157" s="77"/>
      <c r="PDG157" s="77"/>
      <c r="PDH157" s="77"/>
      <c r="PDI157" s="77"/>
      <c r="PDJ157" s="77"/>
      <c r="PDK157" s="77"/>
      <c r="PDL157" s="77"/>
      <c r="PDM157" s="77"/>
      <c r="PDN157" s="77"/>
      <c r="PDO157" s="77"/>
      <c r="PDP157" s="77"/>
      <c r="PDQ157" s="77"/>
      <c r="PDR157" s="77"/>
      <c r="PDS157" s="77"/>
      <c r="PDT157" s="77"/>
      <c r="PDU157" s="77"/>
      <c r="PDV157" s="77"/>
      <c r="PDW157" s="77"/>
      <c r="PDX157" s="77"/>
      <c r="PDY157" s="77"/>
      <c r="PDZ157" s="77"/>
      <c r="PEA157" s="77"/>
      <c r="PEB157" s="77"/>
      <c r="PEC157" s="77"/>
      <c r="PED157" s="77"/>
      <c r="PEE157" s="77"/>
      <c r="PEF157" s="77"/>
      <c r="PEG157" s="77"/>
      <c r="PEH157" s="77"/>
      <c r="PEI157" s="77"/>
      <c r="PEJ157" s="77"/>
      <c r="PEK157" s="77"/>
      <c r="PEL157" s="77"/>
      <c r="PEM157" s="77"/>
      <c r="PEN157" s="77"/>
      <c r="PEO157" s="77"/>
      <c r="PEP157" s="77"/>
      <c r="PEQ157" s="77"/>
      <c r="PER157" s="77"/>
      <c r="PES157" s="77"/>
      <c r="PET157" s="77"/>
      <c r="PEU157" s="77"/>
      <c r="PEV157" s="77"/>
      <c r="PEW157" s="77"/>
      <c r="PEX157" s="77"/>
      <c r="PEY157" s="77"/>
      <c r="PEZ157" s="77"/>
      <c r="PFA157" s="77"/>
      <c r="PFB157" s="77"/>
      <c r="PFC157" s="77"/>
      <c r="PFD157" s="77"/>
      <c r="PFE157" s="77"/>
      <c r="PFF157" s="77"/>
      <c r="PFG157" s="77"/>
      <c r="PFH157" s="77"/>
      <c r="PFI157" s="77"/>
      <c r="PFJ157" s="77"/>
      <c r="PFK157" s="77"/>
      <c r="PFL157" s="77"/>
      <c r="PFM157" s="77"/>
      <c r="PFN157" s="77"/>
      <c r="PFO157" s="77"/>
      <c r="PFP157" s="77"/>
      <c r="PFQ157" s="77"/>
      <c r="PFR157" s="77"/>
      <c r="PFS157" s="77"/>
      <c r="PFT157" s="77"/>
      <c r="PFU157" s="77"/>
      <c r="PFV157" s="77"/>
      <c r="PFW157" s="77"/>
      <c r="PFX157" s="77"/>
      <c r="PFY157" s="77"/>
      <c r="PFZ157" s="77"/>
      <c r="PGA157" s="77"/>
      <c r="PGB157" s="77"/>
      <c r="PGC157" s="77"/>
      <c r="PGD157" s="77"/>
      <c r="PGE157" s="77"/>
      <c r="PGF157" s="77"/>
      <c r="PGG157" s="77"/>
      <c r="PGH157" s="77"/>
      <c r="PGI157" s="77"/>
      <c r="PGJ157" s="77"/>
      <c r="PGK157" s="77"/>
      <c r="PGL157" s="77"/>
      <c r="PGM157" s="77"/>
      <c r="PGN157" s="77"/>
      <c r="PGO157" s="77"/>
      <c r="PGP157" s="77"/>
      <c r="PGQ157" s="77"/>
      <c r="PGR157" s="77"/>
      <c r="PGS157" s="77"/>
      <c r="PGT157" s="77"/>
      <c r="PGU157" s="77"/>
      <c r="PGV157" s="77"/>
      <c r="PGW157" s="77"/>
      <c r="PGX157" s="77"/>
      <c r="PGY157" s="77"/>
      <c r="PGZ157" s="77"/>
      <c r="PHA157" s="77"/>
      <c r="PHB157" s="77"/>
      <c r="PHC157" s="77"/>
      <c r="PHD157" s="77"/>
      <c r="PHE157" s="77"/>
      <c r="PHF157" s="77"/>
      <c r="PHG157" s="77"/>
      <c r="PHH157" s="77"/>
      <c r="PHI157" s="77"/>
      <c r="PHJ157" s="77"/>
      <c r="PHK157" s="77"/>
      <c r="PHL157" s="77"/>
      <c r="PHM157" s="77"/>
      <c r="PHN157" s="77"/>
      <c r="PHO157" s="77"/>
      <c r="PHP157" s="77"/>
      <c r="PHQ157" s="77"/>
      <c r="PHR157" s="77"/>
      <c r="PHS157" s="77"/>
      <c r="PHT157" s="77"/>
      <c r="PHU157" s="77"/>
      <c r="PHV157" s="77"/>
      <c r="PHW157" s="77"/>
      <c r="PHX157" s="77"/>
      <c r="PHY157" s="77"/>
      <c r="PHZ157" s="77"/>
      <c r="PIA157" s="77"/>
      <c r="PIB157" s="77"/>
      <c r="PIC157" s="77"/>
      <c r="PID157" s="77"/>
      <c r="PIE157" s="77"/>
      <c r="PIF157" s="77"/>
      <c r="PIG157" s="77"/>
      <c r="PIH157" s="77"/>
      <c r="PII157" s="77"/>
      <c r="PIJ157" s="77"/>
      <c r="PIK157" s="77"/>
      <c r="PIL157" s="77"/>
      <c r="PIM157" s="77"/>
      <c r="PIN157" s="77"/>
      <c r="PIO157" s="77"/>
      <c r="PIP157" s="77"/>
      <c r="PIQ157" s="77"/>
      <c r="PIR157" s="77"/>
      <c r="PIS157" s="77"/>
      <c r="PIT157" s="77"/>
      <c r="PIU157" s="77"/>
      <c r="PIV157" s="77"/>
      <c r="PIW157" s="77"/>
      <c r="PIX157" s="77"/>
      <c r="PIY157" s="77"/>
      <c r="PIZ157" s="77"/>
      <c r="PJA157" s="77"/>
      <c r="PJB157" s="77"/>
      <c r="PJC157" s="77"/>
      <c r="PJD157" s="77"/>
      <c r="PJE157" s="77"/>
      <c r="PJF157" s="77"/>
      <c r="PJG157" s="77"/>
      <c r="PJH157" s="77"/>
      <c r="PJI157" s="77"/>
      <c r="PJJ157" s="77"/>
      <c r="PJK157" s="77"/>
      <c r="PJL157" s="77"/>
      <c r="PJM157" s="77"/>
      <c r="PJN157" s="77"/>
      <c r="PJO157" s="77"/>
      <c r="PJP157" s="77"/>
      <c r="PJQ157" s="77"/>
      <c r="PJR157" s="77"/>
      <c r="PJS157" s="77"/>
      <c r="PJT157" s="77"/>
      <c r="PJU157" s="77"/>
      <c r="PJV157" s="77"/>
      <c r="PJW157" s="77"/>
      <c r="PJX157" s="77"/>
      <c r="PJY157" s="77"/>
      <c r="PJZ157" s="77"/>
      <c r="PKA157" s="77"/>
      <c r="PKB157" s="77"/>
      <c r="PKC157" s="77"/>
      <c r="PKD157" s="77"/>
      <c r="PKE157" s="77"/>
      <c r="PKF157" s="77"/>
      <c r="PKG157" s="77"/>
      <c r="PKH157" s="77"/>
      <c r="PKI157" s="77"/>
      <c r="PKJ157" s="77"/>
      <c r="PKK157" s="77"/>
      <c r="PKL157" s="77"/>
      <c r="PKM157" s="77"/>
      <c r="PKN157" s="77"/>
      <c r="PKO157" s="77"/>
      <c r="PKP157" s="77"/>
      <c r="PKQ157" s="77"/>
      <c r="PKR157" s="77"/>
      <c r="PKS157" s="77"/>
      <c r="PKT157" s="77"/>
      <c r="PKU157" s="77"/>
      <c r="PKV157" s="77"/>
      <c r="PKW157" s="77"/>
      <c r="PKX157" s="77"/>
      <c r="PKY157" s="77"/>
      <c r="PKZ157" s="77"/>
      <c r="PLA157" s="77"/>
      <c r="PLB157" s="77"/>
      <c r="PLC157" s="77"/>
      <c r="PLD157" s="77"/>
      <c r="PLE157" s="77"/>
      <c r="PLF157" s="77"/>
      <c r="PLG157" s="77"/>
      <c r="PLH157" s="77"/>
      <c r="PLI157" s="77"/>
      <c r="PLJ157" s="77"/>
      <c r="PLK157" s="77"/>
      <c r="PLL157" s="77"/>
      <c r="PLM157" s="77"/>
      <c r="PLN157" s="77"/>
      <c r="PLO157" s="77"/>
      <c r="PLP157" s="77"/>
      <c r="PLQ157" s="77"/>
      <c r="PLR157" s="77"/>
      <c r="PLS157" s="77"/>
      <c r="PLT157" s="77"/>
      <c r="PLU157" s="77"/>
      <c r="PLV157" s="77"/>
      <c r="PLW157" s="77"/>
      <c r="PLX157" s="77"/>
      <c r="PLY157" s="77"/>
      <c r="PLZ157" s="77"/>
      <c r="PMA157" s="77"/>
      <c r="PMB157" s="77"/>
      <c r="PMC157" s="77"/>
      <c r="PMD157" s="77"/>
      <c r="PME157" s="77"/>
      <c r="PMF157" s="77"/>
      <c r="PMG157" s="77"/>
      <c r="PMH157" s="77"/>
      <c r="PMI157" s="77"/>
      <c r="PMJ157" s="77"/>
      <c r="PMK157" s="77"/>
      <c r="PML157" s="77"/>
      <c r="PMM157" s="77"/>
      <c r="PMN157" s="77"/>
      <c r="PMO157" s="77"/>
      <c r="PMP157" s="77"/>
      <c r="PMQ157" s="77"/>
      <c r="PMR157" s="77"/>
      <c r="PMS157" s="77"/>
      <c r="PMT157" s="77"/>
      <c r="PMU157" s="77"/>
      <c r="PMV157" s="77"/>
      <c r="PMW157" s="77"/>
      <c r="PMX157" s="77"/>
      <c r="PMY157" s="77"/>
      <c r="PMZ157" s="77"/>
      <c r="PNA157" s="77"/>
      <c r="PNB157" s="77"/>
      <c r="PNC157" s="77"/>
      <c r="PND157" s="77"/>
      <c r="PNE157" s="77"/>
      <c r="PNF157" s="77"/>
      <c r="PNG157" s="77"/>
      <c r="PNH157" s="77"/>
      <c r="PNI157" s="77"/>
      <c r="PNJ157" s="77"/>
      <c r="PNK157" s="77"/>
      <c r="PNL157" s="77"/>
      <c r="PNM157" s="77"/>
      <c r="PNN157" s="77"/>
      <c r="PNO157" s="77"/>
      <c r="PNP157" s="77"/>
      <c r="PNQ157" s="77"/>
      <c r="PNR157" s="77"/>
      <c r="PNS157" s="77"/>
      <c r="PNT157" s="77"/>
      <c r="PNU157" s="77"/>
      <c r="PNV157" s="77"/>
      <c r="PNW157" s="77"/>
      <c r="PNX157" s="77"/>
      <c r="PNY157" s="77"/>
      <c r="PNZ157" s="77"/>
      <c r="POA157" s="77"/>
      <c r="POB157" s="77"/>
      <c r="POC157" s="77"/>
      <c r="POD157" s="77"/>
      <c r="POE157" s="77"/>
      <c r="POF157" s="77"/>
      <c r="POG157" s="77"/>
      <c r="POH157" s="77"/>
      <c r="POI157" s="77"/>
      <c r="POJ157" s="77"/>
      <c r="POK157" s="77"/>
      <c r="POL157" s="77"/>
      <c r="POM157" s="77"/>
      <c r="PON157" s="77"/>
      <c r="POO157" s="77"/>
      <c r="POP157" s="77"/>
      <c r="POQ157" s="77"/>
      <c r="POR157" s="77"/>
      <c r="POS157" s="77"/>
      <c r="POT157" s="77"/>
      <c r="POU157" s="77"/>
      <c r="POV157" s="77"/>
      <c r="POW157" s="77"/>
      <c r="POX157" s="77"/>
      <c r="POY157" s="77"/>
      <c r="POZ157" s="77"/>
      <c r="PPA157" s="77"/>
      <c r="PPB157" s="77"/>
      <c r="PPC157" s="77"/>
      <c r="PPD157" s="77"/>
      <c r="PPE157" s="77"/>
      <c r="PPF157" s="77"/>
      <c r="PPG157" s="77"/>
      <c r="PPH157" s="77"/>
      <c r="PPI157" s="77"/>
      <c r="PPJ157" s="77"/>
      <c r="PPK157" s="77"/>
      <c r="PPL157" s="77"/>
      <c r="PPM157" s="77"/>
      <c r="PPN157" s="77"/>
      <c r="PPO157" s="77"/>
      <c r="PPP157" s="77"/>
      <c r="PPQ157" s="77"/>
      <c r="PPR157" s="77"/>
      <c r="PPS157" s="77"/>
      <c r="PPT157" s="77"/>
      <c r="PPU157" s="77"/>
      <c r="PPV157" s="77"/>
      <c r="PPW157" s="77"/>
      <c r="PPX157" s="77"/>
      <c r="PPY157" s="77"/>
      <c r="PPZ157" s="77"/>
      <c r="PQA157" s="77"/>
      <c r="PQB157" s="77"/>
      <c r="PQC157" s="77"/>
      <c r="PQD157" s="77"/>
      <c r="PQE157" s="77"/>
      <c r="PQF157" s="77"/>
      <c r="PQG157" s="77"/>
      <c r="PQH157" s="77"/>
      <c r="PQI157" s="77"/>
      <c r="PQJ157" s="77"/>
      <c r="PQK157" s="77"/>
      <c r="PQL157" s="77"/>
      <c r="PQM157" s="77"/>
      <c r="PQN157" s="77"/>
      <c r="PQO157" s="77"/>
      <c r="PQP157" s="77"/>
      <c r="PQQ157" s="77"/>
      <c r="PQR157" s="77"/>
      <c r="PQS157" s="77"/>
      <c r="PQT157" s="77"/>
      <c r="PQU157" s="77"/>
      <c r="PQV157" s="77"/>
      <c r="PQW157" s="77"/>
      <c r="PQX157" s="77"/>
      <c r="PQY157" s="77"/>
      <c r="PQZ157" s="77"/>
      <c r="PRA157" s="77"/>
      <c r="PRB157" s="77"/>
      <c r="PRC157" s="77"/>
      <c r="PRD157" s="77"/>
      <c r="PRE157" s="77"/>
      <c r="PRF157" s="77"/>
      <c r="PRG157" s="77"/>
      <c r="PRH157" s="77"/>
      <c r="PRI157" s="77"/>
      <c r="PRJ157" s="77"/>
      <c r="PRK157" s="77"/>
      <c r="PRL157" s="77"/>
      <c r="PRM157" s="77"/>
      <c r="PRN157" s="77"/>
      <c r="PRO157" s="77"/>
      <c r="PRP157" s="77"/>
      <c r="PRQ157" s="77"/>
      <c r="PRR157" s="77"/>
      <c r="PRS157" s="77"/>
      <c r="PRT157" s="77"/>
      <c r="PRU157" s="77"/>
      <c r="PRV157" s="77"/>
      <c r="PRW157" s="77"/>
      <c r="PRX157" s="77"/>
      <c r="PRY157" s="77"/>
      <c r="PRZ157" s="77"/>
      <c r="PSA157" s="77"/>
      <c r="PSB157" s="77"/>
      <c r="PSC157" s="77"/>
      <c r="PSD157" s="77"/>
      <c r="PSE157" s="77"/>
      <c r="PSF157" s="77"/>
      <c r="PSG157" s="77"/>
      <c r="PSH157" s="77"/>
      <c r="PSI157" s="77"/>
      <c r="PSJ157" s="77"/>
      <c r="PSK157" s="77"/>
      <c r="PSL157" s="77"/>
      <c r="PSM157" s="77"/>
      <c r="PSN157" s="77"/>
      <c r="PSO157" s="77"/>
      <c r="PSP157" s="77"/>
      <c r="PSQ157" s="77"/>
      <c r="PSR157" s="77"/>
      <c r="PSS157" s="77"/>
      <c r="PST157" s="77"/>
      <c r="PSU157" s="77"/>
      <c r="PSV157" s="77"/>
      <c r="PSW157" s="77"/>
      <c r="PSX157" s="77"/>
      <c r="PSY157" s="77"/>
      <c r="PSZ157" s="77"/>
      <c r="PTA157" s="77"/>
      <c r="PTB157" s="77"/>
      <c r="PTC157" s="77"/>
      <c r="PTD157" s="77"/>
      <c r="PTE157" s="77"/>
      <c r="PTF157" s="77"/>
      <c r="PTG157" s="77"/>
      <c r="PTH157" s="77"/>
      <c r="PTI157" s="77"/>
      <c r="PTJ157" s="77"/>
      <c r="PTK157" s="77"/>
      <c r="PTL157" s="77"/>
      <c r="PTM157" s="77"/>
      <c r="PTN157" s="77"/>
      <c r="PTO157" s="77"/>
      <c r="PTP157" s="77"/>
      <c r="PTQ157" s="77"/>
      <c r="PTR157" s="77"/>
      <c r="PTS157" s="77"/>
      <c r="PTT157" s="77"/>
      <c r="PTU157" s="77"/>
      <c r="PTV157" s="77"/>
      <c r="PTW157" s="77"/>
      <c r="PTX157" s="77"/>
      <c r="PTY157" s="77"/>
      <c r="PTZ157" s="77"/>
      <c r="PUA157" s="77"/>
      <c r="PUB157" s="77"/>
      <c r="PUC157" s="77"/>
      <c r="PUD157" s="77"/>
      <c r="PUE157" s="77"/>
      <c r="PUF157" s="77"/>
      <c r="PUG157" s="77"/>
      <c r="PUH157" s="77"/>
      <c r="PUI157" s="77"/>
      <c r="PUJ157" s="77"/>
      <c r="PUK157" s="77"/>
      <c r="PUL157" s="77"/>
      <c r="PUM157" s="77"/>
      <c r="PUN157" s="77"/>
      <c r="PUO157" s="77"/>
      <c r="PUP157" s="77"/>
      <c r="PUQ157" s="77"/>
      <c r="PUR157" s="77"/>
      <c r="PUS157" s="77"/>
      <c r="PUT157" s="77"/>
      <c r="PUU157" s="77"/>
      <c r="PUV157" s="77"/>
      <c r="PUW157" s="77"/>
      <c r="PUX157" s="77"/>
      <c r="PUY157" s="77"/>
      <c r="PUZ157" s="77"/>
      <c r="PVA157" s="77"/>
      <c r="PVB157" s="77"/>
      <c r="PVC157" s="77"/>
      <c r="PVD157" s="77"/>
      <c r="PVE157" s="77"/>
      <c r="PVF157" s="77"/>
      <c r="PVG157" s="77"/>
      <c r="PVH157" s="77"/>
      <c r="PVI157" s="77"/>
      <c r="PVJ157" s="77"/>
      <c r="PVK157" s="77"/>
      <c r="PVL157" s="77"/>
      <c r="PVM157" s="77"/>
      <c r="PVN157" s="77"/>
      <c r="PVO157" s="77"/>
      <c r="PVP157" s="77"/>
      <c r="PVQ157" s="77"/>
      <c r="PVR157" s="77"/>
      <c r="PVS157" s="77"/>
      <c r="PVT157" s="77"/>
      <c r="PVU157" s="77"/>
      <c r="PVV157" s="77"/>
      <c r="PVW157" s="77"/>
      <c r="PVX157" s="77"/>
      <c r="PVY157" s="77"/>
      <c r="PVZ157" s="77"/>
      <c r="PWA157" s="77"/>
      <c r="PWB157" s="77"/>
      <c r="PWC157" s="77"/>
      <c r="PWD157" s="77"/>
      <c r="PWE157" s="77"/>
      <c r="PWF157" s="77"/>
      <c r="PWG157" s="77"/>
      <c r="PWH157" s="77"/>
      <c r="PWI157" s="77"/>
      <c r="PWJ157" s="77"/>
      <c r="PWK157" s="77"/>
      <c r="PWL157" s="77"/>
      <c r="PWM157" s="77"/>
      <c r="PWN157" s="77"/>
      <c r="PWO157" s="77"/>
      <c r="PWP157" s="77"/>
      <c r="PWQ157" s="77"/>
      <c r="PWR157" s="77"/>
      <c r="PWS157" s="77"/>
      <c r="PWT157" s="77"/>
      <c r="PWU157" s="77"/>
      <c r="PWV157" s="77"/>
      <c r="PWW157" s="77"/>
      <c r="PWX157" s="77"/>
      <c r="PWY157" s="77"/>
      <c r="PWZ157" s="77"/>
      <c r="PXA157" s="77"/>
      <c r="PXB157" s="77"/>
      <c r="PXC157" s="77"/>
      <c r="PXD157" s="77"/>
      <c r="PXE157" s="77"/>
      <c r="PXF157" s="77"/>
      <c r="PXG157" s="77"/>
      <c r="PXH157" s="77"/>
      <c r="PXI157" s="77"/>
      <c r="PXJ157" s="77"/>
      <c r="PXK157" s="77"/>
      <c r="PXL157" s="77"/>
      <c r="PXM157" s="77"/>
      <c r="PXN157" s="77"/>
      <c r="PXO157" s="77"/>
      <c r="PXP157" s="77"/>
      <c r="PXQ157" s="77"/>
      <c r="PXR157" s="77"/>
      <c r="PXS157" s="77"/>
      <c r="PXT157" s="77"/>
      <c r="PXU157" s="77"/>
      <c r="PXV157" s="77"/>
      <c r="PXW157" s="77"/>
      <c r="PXX157" s="77"/>
      <c r="PXY157" s="77"/>
      <c r="PXZ157" s="77"/>
      <c r="PYA157" s="77"/>
      <c r="PYB157" s="77"/>
      <c r="PYC157" s="77"/>
      <c r="PYD157" s="77"/>
      <c r="PYE157" s="77"/>
      <c r="PYF157" s="77"/>
      <c r="PYG157" s="77"/>
      <c r="PYH157" s="77"/>
      <c r="PYI157" s="77"/>
      <c r="PYJ157" s="77"/>
      <c r="PYK157" s="77"/>
      <c r="PYL157" s="77"/>
      <c r="PYM157" s="77"/>
      <c r="PYN157" s="77"/>
      <c r="PYO157" s="77"/>
      <c r="PYP157" s="77"/>
      <c r="PYQ157" s="77"/>
      <c r="PYR157" s="77"/>
      <c r="PYS157" s="77"/>
      <c r="PYT157" s="77"/>
      <c r="PYU157" s="77"/>
      <c r="PYV157" s="77"/>
      <c r="PYW157" s="77"/>
      <c r="PYX157" s="77"/>
      <c r="PYY157" s="77"/>
      <c r="PYZ157" s="77"/>
      <c r="PZA157" s="77"/>
      <c r="PZB157" s="77"/>
      <c r="PZC157" s="77"/>
      <c r="PZD157" s="77"/>
      <c r="PZE157" s="77"/>
      <c r="PZF157" s="77"/>
      <c r="PZG157" s="77"/>
      <c r="PZH157" s="77"/>
      <c r="PZI157" s="77"/>
      <c r="PZJ157" s="77"/>
      <c r="PZK157" s="77"/>
      <c r="PZL157" s="77"/>
      <c r="PZM157" s="77"/>
      <c r="PZN157" s="77"/>
      <c r="PZO157" s="77"/>
      <c r="PZP157" s="77"/>
      <c r="PZQ157" s="77"/>
      <c r="PZR157" s="77"/>
      <c r="PZS157" s="77"/>
      <c r="PZT157" s="77"/>
      <c r="PZU157" s="77"/>
      <c r="PZV157" s="77"/>
      <c r="PZW157" s="77"/>
      <c r="PZX157" s="77"/>
      <c r="PZY157" s="77"/>
      <c r="PZZ157" s="77"/>
      <c r="QAA157" s="77"/>
      <c r="QAB157" s="77"/>
      <c r="QAC157" s="77"/>
      <c r="QAD157" s="77"/>
      <c r="QAE157" s="77"/>
      <c r="QAF157" s="77"/>
      <c r="QAG157" s="77"/>
      <c r="QAH157" s="77"/>
      <c r="QAI157" s="77"/>
      <c r="QAJ157" s="77"/>
      <c r="QAK157" s="77"/>
      <c r="QAL157" s="77"/>
      <c r="QAM157" s="77"/>
      <c r="QAN157" s="77"/>
      <c r="QAO157" s="77"/>
      <c r="QAP157" s="77"/>
      <c r="QAQ157" s="77"/>
      <c r="QAR157" s="77"/>
      <c r="QAS157" s="77"/>
      <c r="QAT157" s="77"/>
      <c r="QAU157" s="77"/>
      <c r="QAV157" s="77"/>
      <c r="QAW157" s="77"/>
      <c r="QAX157" s="77"/>
      <c r="QAY157" s="77"/>
      <c r="QAZ157" s="77"/>
      <c r="QBA157" s="77"/>
      <c r="QBB157" s="77"/>
      <c r="QBC157" s="77"/>
      <c r="QBD157" s="77"/>
      <c r="QBE157" s="77"/>
      <c r="QBF157" s="77"/>
      <c r="QBG157" s="77"/>
      <c r="QBH157" s="77"/>
      <c r="QBI157" s="77"/>
      <c r="QBJ157" s="77"/>
      <c r="QBK157" s="77"/>
      <c r="QBL157" s="77"/>
      <c r="QBM157" s="77"/>
      <c r="QBN157" s="77"/>
      <c r="QBO157" s="77"/>
      <c r="QBP157" s="77"/>
      <c r="QBQ157" s="77"/>
      <c r="QBR157" s="77"/>
      <c r="QBS157" s="77"/>
      <c r="QBT157" s="77"/>
      <c r="QBU157" s="77"/>
      <c r="QBV157" s="77"/>
      <c r="QBW157" s="77"/>
      <c r="QBX157" s="77"/>
      <c r="QBY157" s="77"/>
      <c r="QBZ157" s="77"/>
      <c r="QCA157" s="77"/>
      <c r="QCB157" s="77"/>
      <c r="QCC157" s="77"/>
      <c r="QCD157" s="77"/>
      <c r="QCE157" s="77"/>
      <c r="QCF157" s="77"/>
      <c r="QCG157" s="77"/>
      <c r="QCH157" s="77"/>
      <c r="QCI157" s="77"/>
      <c r="QCJ157" s="77"/>
      <c r="QCK157" s="77"/>
      <c r="QCL157" s="77"/>
      <c r="QCM157" s="77"/>
      <c r="QCN157" s="77"/>
      <c r="QCO157" s="77"/>
      <c r="QCP157" s="77"/>
      <c r="QCQ157" s="77"/>
      <c r="QCR157" s="77"/>
      <c r="QCS157" s="77"/>
      <c r="QCT157" s="77"/>
      <c r="QCU157" s="77"/>
      <c r="QCV157" s="77"/>
      <c r="QCW157" s="77"/>
      <c r="QCX157" s="77"/>
      <c r="QCY157" s="77"/>
      <c r="QCZ157" s="77"/>
      <c r="QDA157" s="77"/>
      <c r="QDB157" s="77"/>
      <c r="QDC157" s="77"/>
      <c r="QDD157" s="77"/>
      <c r="QDE157" s="77"/>
      <c r="QDF157" s="77"/>
      <c r="QDG157" s="77"/>
      <c r="QDH157" s="77"/>
      <c r="QDI157" s="77"/>
      <c r="QDJ157" s="77"/>
      <c r="QDK157" s="77"/>
      <c r="QDL157" s="77"/>
      <c r="QDM157" s="77"/>
      <c r="QDN157" s="77"/>
      <c r="QDO157" s="77"/>
      <c r="QDP157" s="77"/>
      <c r="QDQ157" s="77"/>
      <c r="QDR157" s="77"/>
      <c r="QDS157" s="77"/>
      <c r="QDT157" s="77"/>
      <c r="QDU157" s="77"/>
      <c r="QDV157" s="77"/>
      <c r="QDW157" s="77"/>
      <c r="QDX157" s="77"/>
      <c r="QDY157" s="77"/>
      <c r="QDZ157" s="77"/>
      <c r="QEA157" s="77"/>
      <c r="QEB157" s="77"/>
      <c r="QEC157" s="77"/>
      <c r="QED157" s="77"/>
      <c r="QEE157" s="77"/>
      <c r="QEF157" s="77"/>
      <c r="QEG157" s="77"/>
      <c r="QEH157" s="77"/>
      <c r="QEI157" s="77"/>
      <c r="QEJ157" s="77"/>
      <c r="QEK157" s="77"/>
      <c r="QEL157" s="77"/>
      <c r="QEM157" s="77"/>
      <c r="QEN157" s="77"/>
      <c r="QEO157" s="77"/>
      <c r="QEP157" s="77"/>
      <c r="QEQ157" s="77"/>
      <c r="QER157" s="77"/>
      <c r="QES157" s="77"/>
      <c r="QET157" s="77"/>
      <c r="QEU157" s="77"/>
      <c r="QEV157" s="77"/>
      <c r="QEW157" s="77"/>
      <c r="QEX157" s="77"/>
      <c r="QEY157" s="77"/>
      <c r="QEZ157" s="77"/>
      <c r="QFA157" s="77"/>
      <c r="QFB157" s="77"/>
      <c r="QFC157" s="77"/>
      <c r="QFD157" s="77"/>
      <c r="QFE157" s="77"/>
      <c r="QFF157" s="77"/>
      <c r="QFG157" s="77"/>
      <c r="QFH157" s="77"/>
      <c r="QFI157" s="77"/>
      <c r="QFJ157" s="77"/>
      <c r="QFK157" s="77"/>
      <c r="QFL157" s="77"/>
      <c r="QFM157" s="77"/>
      <c r="QFN157" s="77"/>
      <c r="QFO157" s="77"/>
      <c r="QFP157" s="77"/>
      <c r="QFQ157" s="77"/>
      <c r="QFR157" s="77"/>
      <c r="QFS157" s="77"/>
      <c r="QFT157" s="77"/>
      <c r="QFU157" s="77"/>
      <c r="QFV157" s="77"/>
      <c r="QFW157" s="77"/>
      <c r="QFX157" s="77"/>
      <c r="QFY157" s="77"/>
      <c r="QFZ157" s="77"/>
      <c r="QGA157" s="77"/>
      <c r="QGB157" s="77"/>
      <c r="QGC157" s="77"/>
      <c r="QGD157" s="77"/>
      <c r="QGE157" s="77"/>
      <c r="QGF157" s="77"/>
      <c r="QGG157" s="77"/>
      <c r="QGH157" s="77"/>
      <c r="QGI157" s="77"/>
      <c r="QGJ157" s="77"/>
      <c r="QGK157" s="77"/>
      <c r="QGL157" s="77"/>
      <c r="QGM157" s="77"/>
      <c r="QGN157" s="77"/>
      <c r="QGO157" s="77"/>
      <c r="QGP157" s="77"/>
      <c r="QGQ157" s="77"/>
      <c r="QGR157" s="77"/>
      <c r="QGS157" s="77"/>
      <c r="QGT157" s="77"/>
      <c r="QGU157" s="77"/>
      <c r="QGV157" s="77"/>
      <c r="QGW157" s="77"/>
      <c r="QGX157" s="77"/>
      <c r="QGY157" s="77"/>
      <c r="QGZ157" s="77"/>
      <c r="QHA157" s="77"/>
      <c r="QHB157" s="77"/>
      <c r="QHC157" s="77"/>
      <c r="QHD157" s="77"/>
      <c r="QHE157" s="77"/>
      <c r="QHF157" s="77"/>
      <c r="QHG157" s="77"/>
      <c r="QHH157" s="77"/>
      <c r="QHI157" s="77"/>
      <c r="QHJ157" s="77"/>
      <c r="QHK157" s="77"/>
      <c r="QHL157" s="77"/>
      <c r="QHM157" s="77"/>
      <c r="QHN157" s="77"/>
      <c r="QHO157" s="77"/>
      <c r="QHP157" s="77"/>
      <c r="QHQ157" s="77"/>
      <c r="QHR157" s="77"/>
      <c r="QHS157" s="77"/>
      <c r="QHT157" s="77"/>
      <c r="QHU157" s="77"/>
      <c r="QHV157" s="77"/>
      <c r="QHW157" s="77"/>
      <c r="QHX157" s="77"/>
      <c r="QHY157" s="77"/>
      <c r="QHZ157" s="77"/>
      <c r="QIA157" s="77"/>
      <c r="QIB157" s="77"/>
      <c r="QIC157" s="77"/>
      <c r="QID157" s="77"/>
      <c r="QIE157" s="77"/>
      <c r="QIF157" s="77"/>
      <c r="QIG157" s="77"/>
      <c r="QIH157" s="77"/>
      <c r="QII157" s="77"/>
      <c r="QIJ157" s="77"/>
      <c r="QIK157" s="77"/>
      <c r="QIL157" s="77"/>
      <c r="QIM157" s="77"/>
      <c r="QIN157" s="77"/>
      <c r="QIO157" s="77"/>
      <c r="QIP157" s="77"/>
      <c r="QIQ157" s="77"/>
      <c r="QIR157" s="77"/>
      <c r="QIS157" s="77"/>
      <c r="QIT157" s="77"/>
      <c r="QIU157" s="77"/>
      <c r="QIV157" s="77"/>
      <c r="QIW157" s="77"/>
      <c r="QIX157" s="77"/>
      <c r="QIY157" s="77"/>
      <c r="QIZ157" s="77"/>
      <c r="QJA157" s="77"/>
      <c r="QJB157" s="77"/>
      <c r="QJC157" s="77"/>
      <c r="QJD157" s="77"/>
      <c r="QJE157" s="77"/>
      <c r="QJF157" s="77"/>
      <c r="QJG157" s="77"/>
      <c r="QJH157" s="77"/>
      <c r="QJI157" s="77"/>
      <c r="QJJ157" s="77"/>
      <c r="QJK157" s="77"/>
      <c r="QJL157" s="77"/>
      <c r="QJM157" s="77"/>
      <c r="QJN157" s="77"/>
      <c r="QJO157" s="77"/>
      <c r="QJP157" s="77"/>
      <c r="QJQ157" s="77"/>
      <c r="QJR157" s="77"/>
      <c r="QJS157" s="77"/>
      <c r="QJT157" s="77"/>
      <c r="QJU157" s="77"/>
      <c r="QJV157" s="77"/>
      <c r="QJW157" s="77"/>
      <c r="QJX157" s="77"/>
      <c r="QJY157" s="77"/>
      <c r="QJZ157" s="77"/>
      <c r="QKA157" s="77"/>
      <c r="QKB157" s="77"/>
      <c r="QKC157" s="77"/>
      <c r="QKD157" s="77"/>
      <c r="QKE157" s="77"/>
      <c r="QKF157" s="77"/>
      <c r="QKG157" s="77"/>
      <c r="QKH157" s="77"/>
      <c r="QKI157" s="77"/>
      <c r="QKJ157" s="77"/>
      <c r="QKK157" s="77"/>
      <c r="QKL157" s="77"/>
      <c r="QKM157" s="77"/>
      <c r="QKN157" s="77"/>
      <c r="QKO157" s="77"/>
      <c r="QKP157" s="77"/>
      <c r="QKQ157" s="77"/>
      <c r="QKR157" s="77"/>
      <c r="QKS157" s="77"/>
      <c r="QKT157" s="77"/>
      <c r="QKU157" s="77"/>
      <c r="QKV157" s="77"/>
      <c r="QKW157" s="77"/>
      <c r="QKX157" s="77"/>
      <c r="QKY157" s="77"/>
      <c r="QKZ157" s="77"/>
      <c r="QLA157" s="77"/>
      <c r="QLB157" s="77"/>
      <c r="QLC157" s="77"/>
      <c r="QLD157" s="77"/>
      <c r="QLE157" s="77"/>
      <c r="QLF157" s="77"/>
      <c r="QLG157" s="77"/>
      <c r="QLH157" s="77"/>
      <c r="QLI157" s="77"/>
      <c r="QLJ157" s="77"/>
      <c r="QLK157" s="77"/>
      <c r="QLL157" s="77"/>
      <c r="QLM157" s="77"/>
      <c r="QLN157" s="77"/>
      <c r="QLO157" s="77"/>
      <c r="QLP157" s="77"/>
      <c r="QLQ157" s="77"/>
      <c r="QLR157" s="77"/>
      <c r="QLS157" s="77"/>
      <c r="QLT157" s="77"/>
      <c r="QLU157" s="77"/>
      <c r="QLV157" s="77"/>
      <c r="QLW157" s="77"/>
      <c r="QLX157" s="77"/>
      <c r="QLY157" s="77"/>
      <c r="QLZ157" s="77"/>
      <c r="QMA157" s="77"/>
      <c r="QMB157" s="77"/>
      <c r="QMC157" s="77"/>
      <c r="QMD157" s="77"/>
      <c r="QME157" s="77"/>
      <c r="QMF157" s="77"/>
      <c r="QMG157" s="77"/>
      <c r="QMH157" s="77"/>
      <c r="QMI157" s="77"/>
      <c r="QMJ157" s="77"/>
      <c r="QMK157" s="77"/>
      <c r="QML157" s="77"/>
      <c r="QMM157" s="77"/>
      <c r="QMN157" s="77"/>
      <c r="QMO157" s="77"/>
      <c r="QMP157" s="77"/>
      <c r="QMQ157" s="77"/>
      <c r="QMR157" s="77"/>
      <c r="QMS157" s="77"/>
      <c r="QMT157" s="77"/>
      <c r="QMU157" s="77"/>
      <c r="QMV157" s="77"/>
      <c r="QMW157" s="77"/>
      <c r="QMX157" s="77"/>
      <c r="QMY157" s="77"/>
      <c r="QMZ157" s="77"/>
      <c r="QNA157" s="77"/>
      <c r="QNB157" s="77"/>
      <c r="QNC157" s="77"/>
      <c r="QND157" s="77"/>
      <c r="QNE157" s="77"/>
      <c r="QNF157" s="77"/>
      <c r="QNG157" s="77"/>
      <c r="QNH157" s="77"/>
      <c r="QNI157" s="77"/>
      <c r="QNJ157" s="77"/>
      <c r="QNK157" s="77"/>
      <c r="QNL157" s="77"/>
      <c r="QNM157" s="77"/>
      <c r="QNN157" s="77"/>
      <c r="QNO157" s="77"/>
      <c r="QNP157" s="77"/>
      <c r="QNQ157" s="77"/>
      <c r="QNR157" s="77"/>
      <c r="QNS157" s="77"/>
      <c r="QNT157" s="77"/>
      <c r="QNU157" s="77"/>
      <c r="QNV157" s="77"/>
      <c r="QNW157" s="77"/>
      <c r="QNX157" s="77"/>
      <c r="QNY157" s="77"/>
      <c r="QNZ157" s="77"/>
      <c r="QOA157" s="77"/>
      <c r="QOB157" s="77"/>
      <c r="QOC157" s="77"/>
      <c r="QOD157" s="77"/>
      <c r="QOE157" s="77"/>
      <c r="QOF157" s="77"/>
      <c r="QOG157" s="77"/>
      <c r="QOH157" s="77"/>
      <c r="QOI157" s="77"/>
      <c r="QOJ157" s="77"/>
      <c r="QOK157" s="77"/>
      <c r="QOL157" s="77"/>
      <c r="QOM157" s="77"/>
      <c r="QON157" s="77"/>
      <c r="QOO157" s="77"/>
      <c r="QOP157" s="77"/>
      <c r="QOQ157" s="77"/>
      <c r="QOR157" s="77"/>
      <c r="QOS157" s="77"/>
      <c r="QOT157" s="77"/>
      <c r="QOU157" s="77"/>
      <c r="QOV157" s="77"/>
      <c r="QOW157" s="77"/>
      <c r="QOX157" s="77"/>
      <c r="QOY157" s="77"/>
      <c r="QOZ157" s="77"/>
      <c r="QPA157" s="77"/>
      <c r="QPB157" s="77"/>
      <c r="QPC157" s="77"/>
      <c r="QPD157" s="77"/>
      <c r="QPE157" s="77"/>
      <c r="QPF157" s="77"/>
      <c r="QPG157" s="77"/>
      <c r="QPH157" s="77"/>
      <c r="QPI157" s="77"/>
      <c r="QPJ157" s="77"/>
      <c r="QPK157" s="77"/>
      <c r="QPL157" s="77"/>
      <c r="QPM157" s="77"/>
      <c r="QPN157" s="77"/>
      <c r="QPO157" s="77"/>
      <c r="QPP157" s="77"/>
      <c r="QPQ157" s="77"/>
      <c r="QPR157" s="77"/>
      <c r="QPS157" s="77"/>
      <c r="QPT157" s="77"/>
      <c r="QPU157" s="77"/>
      <c r="QPV157" s="77"/>
      <c r="QPW157" s="77"/>
      <c r="QPX157" s="77"/>
      <c r="QPY157" s="77"/>
      <c r="QPZ157" s="77"/>
      <c r="QQA157" s="77"/>
      <c r="QQB157" s="77"/>
      <c r="QQC157" s="77"/>
      <c r="QQD157" s="77"/>
      <c r="QQE157" s="77"/>
      <c r="QQF157" s="77"/>
      <c r="QQG157" s="77"/>
      <c r="QQH157" s="77"/>
      <c r="QQI157" s="77"/>
      <c r="QQJ157" s="77"/>
      <c r="QQK157" s="77"/>
      <c r="QQL157" s="77"/>
      <c r="QQM157" s="77"/>
      <c r="QQN157" s="77"/>
      <c r="QQO157" s="77"/>
      <c r="QQP157" s="77"/>
      <c r="QQQ157" s="77"/>
      <c r="QQR157" s="77"/>
      <c r="QQS157" s="77"/>
      <c r="QQT157" s="77"/>
      <c r="QQU157" s="77"/>
      <c r="QQV157" s="77"/>
      <c r="QQW157" s="77"/>
      <c r="QQX157" s="77"/>
      <c r="QQY157" s="77"/>
      <c r="QQZ157" s="77"/>
      <c r="QRA157" s="77"/>
      <c r="QRB157" s="77"/>
      <c r="QRC157" s="77"/>
      <c r="QRD157" s="77"/>
      <c r="QRE157" s="77"/>
      <c r="QRF157" s="77"/>
      <c r="QRG157" s="77"/>
      <c r="QRH157" s="77"/>
      <c r="QRI157" s="77"/>
      <c r="QRJ157" s="77"/>
      <c r="QRK157" s="77"/>
      <c r="QRL157" s="77"/>
      <c r="QRM157" s="77"/>
      <c r="QRN157" s="77"/>
      <c r="QRO157" s="77"/>
      <c r="QRP157" s="77"/>
      <c r="QRQ157" s="77"/>
      <c r="QRR157" s="77"/>
      <c r="QRS157" s="77"/>
      <c r="QRT157" s="77"/>
      <c r="QRU157" s="77"/>
      <c r="QRV157" s="77"/>
      <c r="QRW157" s="77"/>
      <c r="QRX157" s="77"/>
      <c r="QRY157" s="77"/>
      <c r="QRZ157" s="77"/>
      <c r="QSA157" s="77"/>
      <c r="QSB157" s="77"/>
      <c r="QSC157" s="77"/>
      <c r="QSD157" s="77"/>
      <c r="QSE157" s="77"/>
      <c r="QSF157" s="77"/>
      <c r="QSG157" s="77"/>
      <c r="QSH157" s="77"/>
      <c r="QSI157" s="77"/>
      <c r="QSJ157" s="77"/>
      <c r="QSK157" s="77"/>
      <c r="QSL157" s="77"/>
      <c r="QSM157" s="77"/>
      <c r="QSN157" s="77"/>
      <c r="QSO157" s="77"/>
      <c r="QSP157" s="77"/>
      <c r="QSQ157" s="77"/>
      <c r="QSR157" s="77"/>
      <c r="QSS157" s="77"/>
      <c r="QST157" s="77"/>
      <c r="QSU157" s="77"/>
      <c r="QSV157" s="77"/>
      <c r="QSW157" s="77"/>
      <c r="QSX157" s="77"/>
      <c r="QSY157" s="77"/>
      <c r="QSZ157" s="77"/>
      <c r="QTA157" s="77"/>
      <c r="QTB157" s="77"/>
      <c r="QTC157" s="77"/>
      <c r="QTD157" s="77"/>
      <c r="QTE157" s="77"/>
      <c r="QTF157" s="77"/>
      <c r="QTG157" s="77"/>
      <c r="QTH157" s="77"/>
      <c r="QTI157" s="77"/>
      <c r="QTJ157" s="77"/>
      <c r="QTK157" s="77"/>
      <c r="QTL157" s="77"/>
      <c r="QTM157" s="77"/>
      <c r="QTN157" s="77"/>
      <c r="QTO157" s="77"/>
      <c r="QTP157" s="77"/>
      <c r="QTQ157" s="77"/>
      <c r="QTR157" s="77"/>
      <c r="QTS157" s="77"/>
      <c r="QTT157" s="77"/>
      <c r="QTU157" s="77"/>
      <c r="QTV157" s="77"/>
      <c r="QTW157" s="77"/>
      <c r="QTX157" s="77"/>
      <c r="QTY157" s="77"/>
      <c r="QTZ157" s="77"/>
      <c r="QUA157" s="77"/>
      <c r="QUB157" s="77"/>
      <c r="QUC157" s="77"/>
      <c r="QUD157" s="77"/>
      <c r="QUE157" s="77"/>
      <c r="QUF157" s="77"/>
      <c r="QUG157" s="77"/>
      <c r="QUH157" s="77"/>
      <c r="QUI157" s="77"/>
      <c r="QUJ157" s="77"/>
      <c r="QUK157" s="77"/>
      <c r="QUL157" s="77"/>
      <c r="QUM157" s="77"/>
      <c r="QUN157" s="77"/>
      <c r="QUO157" s="77"/>
      <c r="QUP157" s="77"/>
      <c r="QUQ157" s="77"/>
      <c r="QUR157" s="77"/>
      <c r="QUS157" s="77"/>
      <c r="QUT157" s="77"/>
      <c r="QUU157" s="77"/>
      <c r="QUV157" s="77"/>
      <c r="QUW157" s="77"/>
      <c r="QUX157" s="77"/>
      <c r="QUY157" s="77"/>
      <c r="QUZ157" s="77"/>
      <c r="QVA157" s="77"/>
      <c r="QVB157" s="77"/>
      <c r="QVC157" s="77"/>
      <c r="QVD157" s="77"/>
      <c r="QVE157" s="77"/>
      <c r="QVF157" s="77"/>
      <c r="QVG157" s="77"/>
      <c r="QVH157" s="77"/>
      <c r="QVI157" s="77"/>
      <c r="QVJ157" s="77"/>
      <c r="QVK157" s="77"/>
      <c r="QVL157" s="77"/>
      <c r="QVM157" s="77"/>
      <c r="QVN157" s="77"/>
      <c r="QVO157" s="77"/>
      <c r="QVP157" s="77"/>
      <c r="QVQ157" s="77"/>
      <c r="QVR157" s="77"/>
      <c r="QVS157" s="77"/>
      <c r="QVT157" s="77"/>
      <c r="QVU157" s="77"/>
      <c r="QVV157" s="77"/>
      <c r="QVW157" s="77"/>
      <c r="QVX157" s="77"/>
      <c r="QVY157" s="77"/>
      <c r="QVZ157" s="77"/>
      <c r="QWA157" s="77"/>
      <c r="QWB157" s="77"/>
      <c r="QWC157" s="77"/>
      <c r="QWD157" s="77"/>
      <c r="QWE157" s="77"/>
      <c r="QWF157" s="77"/>
      <c r="QWG157" s="77"/>
      <c r="QWH157" s="77"/>
      <c r="QWI157" s="77"/>
      <c r="QWJ157" s="77"/>
      <c r="QWK157" s="77"/>
      <c r="QWL157" s="77"/>
      <c r="QWM157" s="77"/>
      <c r="QWN157" s="77"/>
      <c r="QWO157" s="77"/>
      <c r="QWP157" s="77"/>
      <c r="QWQ157" s="77"/>
      <c r="QWR157" s="77"/>
      <c r="QWS157" s="77"/>
      <c r="QWT157" s="77"/>
      <c r="QWU157" s="77"/>
      <c r="QWV157" s="77"/>
      <c r="QWW157" s="77"/>
      <c r="QWX157" s="77"/>
      <c r="QWY157" s="77"/>
      <c r="QWZ157" s="77"/>
      <c r="QXA157" s="77"/>
      <c r="QXB157" s="77"/>
      <c r="QXC157" s="77"/>
      <c r="QXD157" s="77"/>
      <c r="QXE157" s="77"/>
      <c r="QXF157" s="77"/>
      <c r="QXG157" s="77"/>
      <c r="QXH157" s="77"/>
      <c r="QXI157" s="77"/>
      <c r="QXJ157" s="77"/>
      <c r="QXK157" s="77"/>
      <c r="QXL157" s="77"/>
      <c r="QXM157" s="77"/>
      <c r="QXN157" s="77"/>
      <c r="QXO157" s="77"/>
      <c r="QXP157" s="77"/>
      <c r="QXQ157" s="77"/>
      <c r="QXR157" s="77"/>
      <c r="QXS157" s="77"/>
      <c r="QXT157" s="77"/>
      <c r="QXU157" s="77"/>
      <c r="QXV157" s="77"/>
      <c r="QXW157" s="77"/>
      <c r="QXX157" s="77"/>
      <c r="QXY157" s="77"/>
      <c r="QXZ157" s="77"/>
      <c r="QYA157" s="77"/>
      <c r="QYB157" s="77"/>
      <c r="QYC157" s="77"/>
      <c r="QYD157" s="77"/>
      <c r="QYE157" s="77"/>
      <c r="QYF157" s="77"/>
      <c r="QYG157" s="77"/>
      <c r="QYH157" s="77"/>
      <c r="QYI157" s="77"/>
      <c r="QYJ157" s="77"/>
      <c r="QYK157" s="77"/>
      <c r="QYL157" s="77"/>
      <c r="QYM157" s="77"/>
      <c r="QYN157" s="77"/>
      <c r="QYO157" s="77"/>
      <c r="QYP157" s="77"/>
      <c r="QYQ157" s="77"/>
      <c r="QYR157" s="77"/>
      <c r="QYS157" s="77"/>
      <c r="QYT157" s="77"/>
      <c r="QYU157" s="77"/>
      <c r="QYV157" s="77"/>
      <c r="QYW157" s="77"/>
      <c r="QYX157" s="77"/>
      <c r="QYY157" s="77"/>
      <c r="QYZ157" s="77"/>
      <c r="QZA157" s="77"/>
      <c r="QZB157" s="77"/>
      <c r="QZC157" s="77"/>
      <c r="QZD157" s="77"/>
      <c r="QZE157" s="77"/>
      <c r="QZF157" s="77"/>
      <c r="QZG157" s="77"/>
      <c r="QZH157" s="77"/>
      <c r="QZI157" s="77"/>
      <c r="QZJ157" s="77"/>
      <c r="QZK157" s="77"/>
      <c r="QZL157" s="77"/>
      <c r="QZM157" s="77"/>
      <c r="QZN157" s="77"/>
      <c r="QZO157" s="77"/>
      <c r="QZP157" s="77"/>
      <c r="QZQ157" s="77"/>
      <c r="QZR157" s="77"/>
      <c r="QZS157" s="77"/>
      <c r="QZT157" s="77"/>
      <c r="QZU157" s="77"/>
      <c r="QZV157" s="77"/>
      <c r="QZW157" s="77"/>
      <c r="QZX157" s="77"/>
      <c r="QZY157" s="77"/>
      <c r="QZZ157" s="77"/>
      <c r="RAA157" s="77"/>
      <c r="RAB157" s="77"/>
      <c r="RAC157" s="77"/>
      <c r="RAD157" s="77"/>
      <c r="RAE157" s="77"/>
      <c r="RAF157" s="77"/>
      <c r="RAG157" s="77"/>
      <c r="RAH157" s="77"/>
      <c r="RAI157" s="77"/>
      <c r="RAJ157" s="77"/>
      <c r="RAK157" s="77"/>
      <c r="RAL157" s="77"/>
      <c r="RAM157" s="77"/>
      <c r="RAN157" s="77"/>
      <c r="RAO157" s="77"/>
      <c r="RAP157" s="77"/>
      <c r="RAQ157" s="77"/>
      <c r="RAR157" s="77"/>
      <c r="RAS157" s="77"/>
      <c r="RAT157" s="77"/>
      <c r="RAU157" s="77"/>
      <c r="RAV157" s="77"/>
      <c r="RAW157" s="77"/>
      <c r="RAX157" s="77"/>
      <c r="RAY157" s="77"/>
      <c r="RAZ157" s="77"/>
      <c r="RBA157" s="77"/>
      <c r="RBB157" s="77"/>
      <c r="RBC157" s="77"/>
      <c r="RBD157" s="77"/>
      <c r="RBE157" s="77"/>
      <c r="RBF157" s="77"/>
      <c r="RBG157" s="77"/>
      <c r="RBH157" s="77"/>
      <c r="RBI157" s="77"/>
      <c r="RBJ157" s="77"/>
      <c r="RBK157" s="77"/>
      <c r="RBL157" s="77"/>
      <c r="RBM157" s="77"/>
      <c r="RBN157" s="77"/>
      <c r="RBO157" s="77"/>
      <c r="RBP157" s="77"/>
      <c r="RBQ157" s="77"/>
      <c r="RBR157" s="77"/>
      <c r="RBS157" s="77"/>
      <c r="RBT157" s="77"/>
      <c r="RBU157" s="77"/>
      <c r="RBV157" s="77"/>
      <c r="RBW157" s="77"/>
      <c r="RBX157" s="77"/>
      <c r="RBY157" s="77"/>
      <c r="RBZ157" s="77"/>
      <c r="RCA157" s="77"/>
      <c r="RCB157" s="77"/>
      <c r="RCC157" s="77"/>
      <c r="RCD157" s="77"/>
      <c r="RCE157" s="77"/>
      <c r="RCF157" s="77"/>
      <c r="RCG157" s="77"/>
      <c r="RCH157" s="77"/>
      <c r="RCI157" s="77"/>
      <c r="RCJ157" s="77"/>
      <c r="RCK157" s="77"/>
      <c r="RCL157" s="77"/>
      <c r="RCM157" s="77"/>
      <c r="RCN157" s="77"/>
      <c r="RCO157" s="77"/>
      <c r="RCP157" s="77"/>
      <c r="RCQ157" s="77"/>
      <c r="RCR157" s="77"/>
      <c r="RCS157" s="77"/>
      <c r="RCT157" s="77"/>
      <c r="RCU157" s="77"/>
      <c r="RCV157" s="77"/>
      <c r="RCW157" s="77"/>
      <c r="RCX157" s="77"/>
      <c r="RCY157" s="77"/>
      <c r="RCZ157" s="77"/>
      <c r="RDA157" s="77"/>
      <c r="RDB157" s="77"/>
      <c r="RDC157" s="77"/>
      <c r="RDD157" s="77"/>
      <c r="RDE157" s="77"/>
      <c r="RDF157" s="77"/>
      <c r="RDG157" s="77"/>
      <c r="RDH157" s="77"/>
      <c r="RDI157" s="77"/>
      <c r="RDJ157" s="77"/>
      <c r="RDK157" s="77"/>
      <c r="RDL157" s="77"/>
      <c r="RDM157" s="77"/>
      <c r="RDN157" s="77"/>
      <c r="RDO157" s="77"/>
      <c r="RDP157" s="77"/>
      <c r="RDQ157" s="77"/>
      <c r="RDR157" s="77"/>
      <c r="RDS157" s="77"/>
      <c r="RDT157" s="77"/>
      <c r="RDU157" s="77"/>
      <c r="RDV157" s="77"/>
      <c r="RDW157" s="77"/>
      <c r="RDX157" s="77"/>
      <c r="RDY157" s="77"/>
      <c r="RDZ157" s="77"/>
      <c r="REA157" s="77"/>
      <c r="REB157" s="77"/>
      <c r="REC157" s="77"/>
      <c r="RED157" s="77"/>
      <c r="REE157" s="77"/>
      <c r="REF157" s="77"/>
      <c r="REG157" s="77"/>
      <c r="REH157" s="77"/>
      <c r="REI157" s="77"/>
      <c r="REJ157" s="77"/>
      <c r="REK157" s="77"/>
      <c r="REL157" s="77"/>
      <c r="REM157" s="77"/>
      <c r="REN157" s="77"/>
      <c r="REO157" s="77"/>
      <c r="REP157" s="77"/>
      <c r="REQ157" s="77"/>
      <c r="RER157" s="77"/>
      <c r="RES157" s="77"/>
      <c r="RET157" s="77"/>
      <c r="REU157" s="77"/>
      <c r="REV157" s="77"/>
      <c r="REW157" s="77"/>
      <c r="REX157" s="77"/>
      <c r="REY157" s="77"/>
      <c r="REZ157" s="77"/>
      <c r="RFA157" s="77"/>
      <c r="RFB157" s="77"/>
      <c r="RFC157" s="77"/>
      <c r="RFD157" s="77"/>
      <c r="RFE157" s="77"/>
      <c r="RFF157" s="77"/>
      <c r="RFG157" s="77"/>
      <c r="RFH157" s="77"/>
      <c r="RFI157" s="77"/>
      <c r="RFJ157" s="77"/>
      <c r="RFK157" s="77"/>
      <c r="RFL157" s="77"/>
      <c r="RFM157" s="77"/>
      <c r="RFN157" s="77"/>
      <c r="RFO157" s="77"/>
      <c r="RFP157" s="77"/>
      <c r="RFQ157" s="77"/>
      <c r="RFR157" s="77"/>
      <c r="RFS157" s="77"/>
      <c r="RFT157" s="77"/>
      <c r="RFU157" s="77"/>
      <c r="RFV157" s="77"/>
      <c r="RFW157" s="77"/>
      <c r="RFX157" s="77"/>
      <c r="RFY157" s="77"/>
      <c r="RFZ157" s="77"/>
      <c r="RGA157" s="77"/>
      <c r="RGB157" s="77"/>
      <c r="RGC157" s="77"/>
      <c r="RGD157" s="77"/>
      <c r="RGE157" s="77"/>
      <c r="RGF157" s="77"/>
      <c r="RGG157" s="77"/>
      <c r="RGH157" s="77"/>
      <c r="RGI157" s="77"/>
      <c r="RGJ157" s="77"/>
      <c r="RGK157" s="77"/>
      <c r="RGL157" s="77"/>
      <c r="RGM157" s="77"/>
      <c r="RGN157" s="77"/>
      <c r="RGO157" s="77"/>
      <c r="RGP157" s="77"/>
      <c r="RGQ157" s="77"/>
      <c r="RGR157" s="77"/>
      <c r="RGS157" s="77"/>
      <c r="RGT157" s="77"/>
      <c r="RGU157" s="77"/>
      <c r="RGV157" s="77"/>
      <c r="RGW157" s="77"/>
      <c r="RGX157" s="77"/>
      <c r="RGY157" s="77"/>
      <c r="RGZ157" s="77"/>
      <c r="RHA157" s="77"/>
      <c r="RHB157" s="77"/>
      <c r="RHC157" s="77"/>
      <c r="RHD157" s="77"/>
      <c r="RHE157" s="77"/>
      <c r="RHF157" s="77"/>
      <c r="RHG157" s="77"/>
      <c r="RHH157" s="77"/>
      <c r="RHI157" s="77"/>
      <c r="RHJ157" s="77"/>
      <c r="RHK157" s="77"/>
      <c r="RHL157" s="77"/>
      <c r="RHM157" s="77"/>
      <c r="RHN157" s="77"/>
      <c r="RHO157" s="77"/>
      <c r="RHP157" s="77"/>
      <c r="RHQ157" s="77"/>
      <c r="RHR157" s="77"/>
      <c r="RHS157" s="77"/>
      <c r="RHT157" s="77"/>
      <c r="RHU157" s="77"/>
      <c r="RHV157" s="77"/>
      <c r="RHW157" s="77"/>
      <c r="RHX157" s="77"/>
      <c r="RHY157" s="77"/>
      <c r="RHZ157" s="77"/>
      <c r="RIA157" s="77"/>
      <c r="RIB157" s="77"/>
      <c r="RIC157" s="77"/>
      <c r="RID157" s="77"/>
      <c r="RIE157" s="77"/>
      <c r="RIF157" s="77"/>
      <c r="RIG157" s="77"/>
      <c r="RIH157" s="77"/>
      <c r="RII157" s="77"/>
      <c r="RIJ157" s="77"/>
      <c r="RIK157" s="77"/>
      <c r="RIL157" s="77"/>
      <c r="RIM157" s="77"/>
      <c r="RIN157" s="77"/>
      <c r="RIO157" s="77"/>
      <c r="RIP157" s="77"/>
      <c r="RIQ157" s="77"/>
      <c r="RIR157" s="77"/>
      <c r="RIS157" s="77"/>
      <c r="RIT157" s="77"/>
      <c r="RIU157" s="77"/>
      <c r="RIV157" s="77"/>
      <c r="RIW157" s="77"/>
      <c r="RIX157" s="77"/>
      <c r="RIY157" s="77"/>
      <c r="RIZ157" s="77"/>
      <c r="RJA157" s="77"/>
      <c r="RJB157" s="77"/>
      <c r="RJC157" s="77"/>
      <c r="RJD157" s="77"/>
      <c r="RJE157" s="77"/>
      <c r="RJF157" s="77"/>
      <c r="RJG157" s="77"/>
      <c r="RJH157" s="77"/>
      <c r="RJI157" s="77"/>
      <c r="RJJ157" s="77"/>
      <c r="RJK157" s="77"/>
      <c r="RJL157" s="77"/>
      <c r="RJM157" s="77"/>
      <c r="RJN157" s="77"/>
      <c r="RJO157" s="77"/>
      <c r="RJP157" s="77"/>
      <c r="RJQ157" s="77"/>
      <c r="RJR157" s="77"/>
      <c r="RJS157" s="77"/>
      <c r="RJT157" s="77"/>
      <c r="RJU157" s="77"/>
      <c r="RJV157" s="77"/>
      <c r="RJW157" s="77"/>
      <c r="RJX157" s="77"/>
      <c r="RJY157" s="77"/>
      <c r="RJZ157" s="77"/>
      <c r="RKA157" s="77"/>
      <c r="RKB157" s="77"/>
      <c r="RKC157" s="77"/>
      <c r="RKD157" s="77"/>
      <c r="RKE157" s="77"/>
      <c r="RKF157" s="77"/>
      <c r="RKG157" s="77"/>
      <c r="RKH157" s="77"/>
      <c r="RKI157" s="77"/>
      <c r="RKJ157" s="77"/>
      <c r="RKK157" s="77"/>
      <c r="RKL157" s="77"/>
      <c r="RKM157" s="77"/>
      <c r="RKN157" s="77"/>
      <c r="RKO157" s="77"/>
      <c r="RKP157" s="77"/>
      <c r="RKQ157" s="77"/>
      <c r="RKR157" s="77"/>
      <c r="RKS157" s="77"/>
      <c r="RKT157" s="77"/>
      <c r="RKU157" s="77"/>
      <c r="RKV157" s="77"/>
      <c r="RKW157" s="77"/>
      <c r="RKX157" s="77"/>
      <c r="RKY157" s="77"/>
      <c r="RKZ157" s="77"/>
      <c r="RLA157" s="77"/>
      <c r="RLB157" s="77"/>
      <c r="RLC157" s="77"/>
      <c r="RLD157" s="77"/>
      <c r="RLE157" s="77"/>
      <c r="RLF157" s="77"/>
      <c r="RLG157" s="77"/>
      <c r="RLH157" s="77"/>
      <c r="RLI157" s="77"/>
      <c r="RLJ157" s="77"/>
      <c r="RLK157" s="77"/>
      <c r="RLL157" s="77"/>
      <c r="RLM157" s="77"/>
      <c r="RLN157" s="77"/>
      <c r="RLO157" s="77"/>
      <c r="RLP157" s="77"/>
      <c r="RLQ157" s="77"/>
      <c r="RLR157" s="77"/>
      <c r="RLS157" s="77"/>
      <c r="RLT157" s="77"/>
      <c r="RLU157" s="77"/>
      <c r="RLV157" s="77"/>
      <c r="RLW157" s="77"/>
      <c r="RLX157" s="77"/>
      <c r="RLY157" s="77"/>
      <c r="RLZ157" s="77"/>
      <c r="RMA157" s="77"/>
      <c r="RMB157" s="77"/>
      <c r="RMC157" s="77"/>
      <c r="RMD157" s="77"/>
      <c r="RME157" s="77"/>
      <c r="RMF157" s="77"/>
      <c r="RMG157" s="77"/>
      <c r="RMH157" s="77"/>
      <c r="RMI157" s="77"/>
      <c r="RMJ157" s="77"/>
      <c r="RMK157" s="77"/>
      <c r="RML157" s="77"/>
      <c r="RMM157" s="77"/>
      <c r="RMN157" s="77"/>
      <c r="RMO157" s="77"/>
      <c r="RMP157" s="77"/>
      <c r="RMQ157" s="77"/>
      <c r="RMR157" s="77"/>
      <c r="RMS157" s="77"/>
      <c r="RMT157" s="77"/>
      <c r="RMU157" s="77"/>
      <c r="RMV157" s="77"/>
      <c r="RMW157" s="77"/>
      <c r="RMX157" s="77"/>
      <c r="RMY157" s="77"/>
      <c r="RMZ157" s="77"/>
      <c r="RNA157" s="77"/>
      <c r="RNB157" s="77"/>
      <c r="RNC157" s="77"/>
      <c r="RND157" s="77"/>
      <c r="RNE157" s="77"/>
      <c r="RNF157" s="77"/>
      <c r="RNG157" s="77"/>
      <c r="RNH157" s="77"/>
      <c r="RNI157" s="77"/>
      <c r="RNJ157" s="77"/>
      <c r="RNK157" s="77"/>
      <c r="RNL157" s="77"/>
      <c r="RNM157" s="77"/>
      <c r="RNN157" s="77"/>
      <c r="RNO157" s="77"/>
      <c r="RNP157" s="77"/>
      <c r="RNQ157" s="77"/>
      <c r="RNR157" s="77"/>
      <c r="RNS157" s="77"/>
      <c r="RNT157" s="77"/>
      <c r="RNU157" s="77"/>
      <c r="RNV157" s="77"/>
      <c r="RNW157" s="77"/>
      <c r="RNX157" s="77"/>
      <c r="RNY157" s="77"/>
      <c r="RNZ157" s="77"/>
      <c r="ROA157" s="77"/>
      <c r="ROB157" s="77"/>
      <c r="ROC157" s="77"/>
      <c r="ROD157" s="77"/>
      <c r="ROE157" s="77"/>
      <c r="ROF157" s="77"/>
      <c r="ROG157" s="77"/>
      <c r="ROH157" s="77"/>
      <c r="ROI157" s="77"/>
      <c r="ROJ157" s="77"/>
      <c r="ROK157" s="77"/>
      <c r="ROL157" s="77"/>
      <c r="ROM157" s="77"/>
      <c r="RON157" s="77"/>
      <c r="ROO157" s="77"/>
      <c r="ROP157" s="77"/>
      <c r="ROQ157" s="77"/>
      <c r="ROR157" s="77"/>
      <c r="ROS157" s="77"/>
      <c r="ROT157" s="77"/>
      <c r="ROU157" s="77"/>
      <c r="ROV157" s="77"/>
      <c r="ROW157" s="77"/>
      <c r="ROX157" s="77"/>
      <c r="ROY157" s="77"/>
      <c r="ROZ157" s="77"/>
      <c r="RPA157" s="77"/>
      <c r="RPB157" s="77"/>
      <c r="RPC157" s="77"/>
      <c r="RPD157" s="77"/>
      <c r="RPE157" s="77"/>
      <c r="RPF157" s="77"/>
      <c r="RPG157" s="77"/>
      <c r="RPH157" s="77"/>
      <c r="RPI157" s="77"/>
      <c r="RPJ157" s="77"/>
      <c r="RPK157" s="77"/>
      <c r="RPL157" s="77"/>
      <c r="RPM157" s="77"/>
      <c r="RPN157" s="77"/>
      <c r="RPO157" s="77"/>
      <c r="RPP157" s="77"/>
      <c r="RPQ157" s="77"/>
      <c r="RPR157" s="77"/>
      <c r="RPS157" s="77"/>
      <c r="RPT157" s="77"/>
      <c r="RPU157" s="77"/>
      <c r="RPV157" s="77"/>
      <c r="RPW157" s="77"/>
      <c r="RPX157" s="77"/>
      <c r="RPY157" s="77"/>
      <c r="RPZ157" s="77"/>
      <c r="RQA157" s="77"/>
      <c r="RQB157" s="77"/>
      <c r="RQC157" s="77"/>
      <c r="RQD157" s="77"/>
      <c r="RQE157" s="77"/>
      <c r="RQF157" s="77"/>
      <c r="RQG157" s="77"/>
      <c r="RQH157" s="77"/>
      <c r="RQI157" s="77"/>
      <c r="RQJ157" s="77"/>
      <c r="RQK157" s="77"/>
      <c r="RQL157" s="77"/>
      <c r="RQM157" s="77"/>
      <c r="RQN157" s="77"/>
      <c r="RQO157" s="77"/>
      <c r="RQP157" s="77"/>
      <c r="RQQ157" s="77"/>
      <c r="RQR157" s="77"/>
      <c r="RQS157" s="77"/>
      <c r="RQT157" s="77"/>
      <c r="RQU157" s="77"/>
      <c r="RQV157" s="77"/>
      <c r="RQW157" s="77"/>
      <c r="RQX157" s="77"/>
      <c r="RQY157" s="77"/>
      <c r="RQZ157" s="77"/>
      <c r="RRA157" s="77"/>
      <c r="RRB157" s="77"/>
      <c r="RRC157" s="77"/>
      <c r="RRD157" s="77"/>
      <c r="RRE157" s="77"/>
      <c r="RRF157" s="77"/>
      <c r="RRG157" s="77"/>
      <c r="RRH157" s="77"/>
      <c r="RRI157" s="77"/>
      <c r="RRJ157" s="77"/>
      <c r="RRK157" s="77"/>
      <c r="RRL157" s="77"/>
      <c r="RRM157" s="77"/>
      <c r="RRN157" s="77"/>
      <c r="RRO157" s="77"/>
      <c r="RRP157" s="77"/>
      <c r="RRQ157" s="77"/>
      <c r="RRR157" s="77"/>
      <c r="RRS157" s="77"/>
      <c r="RRT157" s="77"/>
      <c r="RRU157" s="77"/>
      <c r="RRV157" s="77"/>
      <c r="RRW157" s="77"/>
      <c r="RRX157" s="77"/>
      <c r="RRY157" s="77"/>
      <c r="RRZ157" s="77"/>
      <c r="RSA157" s="77"/>
      <c r="RSB157" s="77"/>
      <c r="RSC157" s="77"/>
      <c r="RSD157" s="77"/>
      <c r="RSE157" s="77"/>
      <c r="RSF157" s="77"/>
      <c r="RSG157" s="77"/>
      <c r="RSH157" s="77"/>
      <c r="RSI157" s="77"/>
      <c r="RSJ157" s="77"/>
      <c r="RSK157" s="77"/>
      <c r="RSL157" s="77"/>
      <c r="RSM157" s="77"/>
      <c r="RSN157" s="77"/>
      <c r="RSO157" s="77"/>
      <c r="RSP157" s="77"/>
      <c r="RSQ157" s="77"/>
      <c r="RSR157" s="77"/>
      <c r="RSS157" s="77"/>
      <c r="RST157" s="77"/>
      <c r="RSU157" s="77"/>
      <c r="RSV157" s="77"/>
      <c r="RSW157" s="77"/>
      <c r="RSX157" s="77"/>
      <c r="RSY157" s="77"/>
      <c r="RSZ157" s="77"/>
      <c r="RTA157" s="77"/>
      <c r="RTB157" s="77"/>
      <c r="RTC157" s="77"/>
      <c r="RTD157" s="77"/>
      <c r="RTE157" s="77"/>
      <c r="RTF157" s="77"/>
      <c r="RTG157" s="77"/>
      <c r="RTH157" s="77"/>
      <c r="RTI157" s="77"/>
      <c r="RTJ157" s="77"/>
      <c r="RTK157" s="77"/>
      <c r="RTL157" s="77"/>
      <c r="RTM157" s="77"/>
      <c r="RTN157" s="77"/>
      <c r="RTO157" s="77"/>
      <c r="RTP157" s="77"/>
      <c r="RTQ157" s="77"/>
      <c r="RTR157" s="77"/>
      <c r="RTS157" s="77"/>
      <c r="RTT157" s="77"/>
      <c r="RTU157" s="77"/>
      <c r="RTV157" s="77"/>
      <c r="RTW157" s="77"/>
      <c r="RTX157" s="77"/>
      <c r="RTY157" s="77"/>
      <c r="RTZ157" s="77"/>
      <c r="RUA157" s="77"/>
      <c r="RUB157" s="77"/>
      <c r="RUC157" s="77"/>
      <c r="RUD157" s="77"/>
      <c r="RUE157" s="77"/>
      <c r="RUF157" s="77"/>
      <c r="RUG157" s="77"/>
      <c r="RUH157" s="77"/>
      <c r="RUI157" s="77"/>
      <c r="RUJ157" s="77"/>
      <c r="RUK157" s="77"/>
      <c r="RUL157" s="77"/>
      <c r="RUM157" s="77"/>
      <c r="RUN157" s="77"/>
      <c r="RUO157" s="77"/>
      <c r="RUP157" s="77"/>
      <c r="RUQ157" s="77"/>
      <c r="RUR157" s="77"/>
      <c r="RUS157" s="77"/>
      <c r="RUT157" s="77"/>
      <c r="RUU157" s="77"/>
      <c r="RUV157" s="77"/>
      <c r="RUW157" s="77"/>
      <c r="RUX157" s="77"/>
      <c r="RUY157" s="77"/>
      <c r="RUZ157" s="77"/>
      <c r="RVA157" s="77"/>
      <c r="RVB157" s="77"/>
      <c r="RVC157" s="77"/>
      <c r="RVD157" s="77"/>
      <c r="RVE157" s="77"/>
      <c r="RVF157" s="77"/>
      <c r="RVG157" s="77"/>
      <c r="RVH157" s="77"/>
      <c r="RVI157" s="77"/>
      <c r="RVJ157" s="77"/>
      <c r="RVK157" s="77"/>
      <c r="RVL157" s="77"/>
      <c r="RVM157" s="77"/>
      <c r="RVN157" s="77"/>
      <c r="RVO157" s="77"/>
      <c r="RVP157" s="77"/>
      <c r="RVQ157" s="77"/>
      <c r="RVR157" s="77"/>
      <c r="RVS157" s="77"/>
      <c r="RVT157" s="77"/>
      <c r="RVU157" s="77"/>
      <c r="RVV157" s="77"/>
      <c r="RVW157" s="77"/>
      <c r="RVX157" s="77"/>
      <c r="RVY157" s="77"/>
      <c r="RVZ157" s="77"/>
      <c r="RWA157" s="77"/>
      <c r="RWB157" s="77"/>
      <c r="RWC157" s="77"/>
      <c r="RWD157" s="77"/>
      <c r="RWE157" s="77"/>
      <c r="RWF157" s="77"/>
      <c r="RWG157" s="77"/>
      <c r="RWH157" s="77"/>
      <c r="RWI157" s="77"/>
      <c r="RWJ157" s="77"/>
      <c r="RWK157" s="77"/>
      <c r="RWL157" s="77"/>
      <c r="RWM157" s="77"/>
      <c r="RWN157" s="77"/>
      <c r="RWO157" s="77"/>
      <c r="RWP157" s="77"/>
      <c r="RWQ157" s="77"/>
      <c r="RWR157" s="77"/>
      <c r="RWS157" s="77"/>
      <c r="RWT157" s="77"/>
      <c r="RWU157" s="77"/>
      <c r="RWV157" s="77"/>
      <c r="RWW157" s="77"/>
      <c r="RWX157" s="77"/>
      <c r="RWY157" s="77"/>
      <c r="RWZ157" s="77"/>
      <c r="RXA157" s="77"/>
      <c r="RXB157" s="77"/>
      <c r="RXC157" s="77"/>
      <c r="RXD157" s="77"/>
      <c r="RXE157" s="77"/>
      <c r="RXF157" s="77"/>
      <c r="RXG157" s="77"/>
      <c r="RXH157" s="77"/>
      <c r="RXI157" s="77"/>
      <c r="RXJ157" s="77"/>
      <c r="RXK157" s="77"/>
      <c r="RXL157" s="77"/>
      <c r="RXM157" s="77"/>
      <c r="RXN157" s="77"/>
      <c r="RXO157" s="77"/>
      <c r="RXP157" s="77"/>
      <c r="RXQ157" s="77"/>
      <c r="RXR157" s="77"/>
      <c r="RXS157" s="77"/>
      <c r="RXT157" s="77"/>
      <c r="RXU157" s="77"/>
      <c r="RXV157" s="77"/>
      <c r="RXW157" s="77"/>
      <c r="RXX157" s="77"/>
      <c r="RXY157" s="77"/>
      <c r="RXZ157" s="77"/>
      <c r="RYA157" s="77"/>
      <c r="RYB157" s="77"/>
      <c r="RYC157" s="77"/>
      <c r="RYD157" s="77"/>
      <c r="RYE157" s="77"/>
      <c r="RYF157" s="77"/>
      <c r="RYG157" s="77"/>
      <c r="RYH157" s="77"/>
      <c r="RYI157" s="77"/>
      <c r="RYJ157" s="77"/>
      <c r="RYK157" s="77"/>
      <c r="RYL157" s="77"/>
      <c r="RYM157" s="77"/>
      <c r="RYN157" s="77"/>
      <c r="RYO157" s="77"/>
      <c r="RYP157" s="77"/>
      <c r="RYQ157" s="77"/>
      <c r="RYR157" s="77"/>
      <c r="RYS157" s="77"/>
      <c r="RYT157" s="77"/>
      <c r="RYU157" s="77"/>
      <c r="RYV157" s="77"/>
      <c r="RYW157" s="77"/>
      <c r="RYX157" s="77"/>
      <c r="RYY157" s="77"/>
      <c r="RYZ157" s="77"/>
      <c r="RZA157" s="77"/>
      <c r="RZB157" s="77"/>
      <c r="RZC157" s="77"/>
      <c r="RZD157" s="77"/>
      <c r="RZE157" s="77"/>
      <c r="RZF157" s="77"/>
      <c r="RZG157" s="77"/>
      <c r="RZH157" s="77"/>
      <c r="RZI157" s="77"/>
      <c r="RZJ157" s="77"/>
      <c r="RZK157" s="77"/>
      <c r="RZL157" s="77"/>
      <c r="RZM157" s="77"/>
      <c r="RZN157" s="77"/>
      <c r="RZO157" s="77"/>
      <c r="RZP157" s="77"/>
      <c r="RZQ157" s="77"/>
      <c r="RZR157" s="77"/>
      <c r="RZS157" s="77"/>
      <c r="RZT157" s="77"/>
      <c r="RZU157" s="77"/>
      <c r="RZV157" s="77"/>
      <c r="RZW157" s="77"/>
      <c r="RZX157" s="77"/>
      <c r="RZY157" s="77"/>
      <c r="RZZ157" s="77"/>
      <c r="SAA157" s="77"/>
      <c r="SAB157" s="77"/>
      <c r="SAC157" s="77"/>
      <c r="SAD157" s="77"/>
      <c r="SAE157" s="77"/>
      <c r="SAF157" s="77"/>
      <c r="SAG157" s="77"/>
      <c r="SAH157" s="77"/>
      <c r="SAI157" s="77"/>
      <c r="SAJ157" s="77"/>
      <c r="SAK157" s="77"/>
      <c r="SAL157" s="77"/>
      <c r="SAM157" s="77"/>
      <c r="SAN157" s="77"/>
      <c r="SAO157" s="77"/>
      <c r="SAP157" s="77"/>
      <c r="SAQ157" s="77"/>
      <c r="SAR157" s="77"/>
      <c r="SAS157" s="77"/>
      <c r="SAT157" s="77"/>
      <c r="SAU157" s="77"/>
      <c r="SAV157" s="77"/>
      <c r="SAW157" s="77"/>
      <c r="SAX157" s="77"/>
      <c r="SAY157" s="77"/>
      <c r="SAZ157" s="77"/>
      <c r="SBA157" s="77"/>
      <c r="SBB157" s="77"/>
      <c r="SBC157" s="77"/>
      <c r="SBD157" s="77"/>
      <c r="SBE157" s="77"/>
      <c r="SBF157" s="77"/>
      <c r="SBG157" s="77"/>
      <c r="SBH157" s="77"/>
      <c r="SBI157" s="77"/>
      <c r="SBJ157" s="77"/>
      <c r="SBK157" s="77"/>
      <c r="SBL157" s="77"/>
      <c r="SBM157" s="77"/>
      <c r="SBN157" s="77"/>
      <c r="SBO157" s="77"/>
      <c r="SBP157" s="77"/>
      <c r="SBQ157" s="77"/>
      <c r="SBR157" s="77"/>
      <c r="SBS157" s="77"/>
      <c r="SBT157" s="77"/>
      <c r="SBU157" s="77"/>
      <c r="SBV157" s="77"/>
      <c r="SBW157" s="77"/>
      <c r="SBX157" s="77"/>
      <c r="SBY157" s="77"/>
      <c r="SBZ157" s="77"/>
      <c r="SCA157" s="77"/>
      <c r="SCB157" s="77"/>
      <c r="SCC157" s="77"/>
      <c r="SCD157" s="77"/>
      <c r="SCE157" s="77"/>
      <c r="SCF157" s="77"/>
      <c r="SCG157" s="77"/>
      <c r="SCH157" s="77"/>
      <c r="SCI157" s="77"/>
      <c r="SCJ157" s="77"/>
      <c r="SCK157" s="77"/>
      <c r="SCL157" s="77"/>
      <c r="SCM157" s="77"/>
      <c r="SCN157" s="77"/>
      <c r="SCO157" s="77"/>
      <c r="SCP157" s="77"/>
      <c r="SCQ157" s="77"/>
      <c r="SCR157" s="77"/>
      <c r="SCS157" s="77"/>
      <c r="SCT157" s="77"/>
      <c r="SCU157" s="77"/>
      <c r="SCV157" s="77"/>
      <c r="SCW157" s="77"/>
      <c r="SCX157" s="77"/>
      <c r="SCY157" s="77"/>
      <c r="SCZ157" s="77"/>
      <c r="SDA157" s="77"/>
      <c r="SDB157" s="77"/>
      <c r="SDC157" s="77"/>
      <c r="SDD157" s="77"/>
      <c r="SDE157" s="77"/>
      <c r="SDF157" s="77"/>
      <c r="SDG157" s="77"/>
      <c r="SDH157" s="77"/>
      <c r="SDI157" s="77"/>
      <c r="SDJ157" s="77"/>
      <c r="SDK157" s="77"/>
      <c r="SDL157" s="77"/>
      <c r="SDM157" s="77"/>
      <c r="SDN157" s="77"/>
      <c r="SDO157" s="77"/>
      <c r="SDP157" s="77"/>
      <c r="SDQ157" s="77"/>
      <c r="SDR157" s="77"/>
      <c r="SDS157" s="77"/>
      <c r="SDT157" s="77"/>
      <c r="SDU157" s="77"/>
      <c r="SDV157" s="77"/>
      <c r="SDW157" s="77"/>
      <c r="SDX157" s="77"/>
      <c r="SDY157" s="77"/>
      <c r="SDZ157" s="77"/>
      <c r="SEA157" s="77"/>
      <c r="SEB157" s="77"/>
      <c r="SEC157" s="77"/>
      <c r="SED157" s="77"/>
      <c r="SEE157" s="77"/>
      <c r="SEF157" s="77"/>
      <c r="SEG157" s="77"/>
      <c r="SEH157" s="77"/>
      <c r="SEI157" s="77"/>
      <c r="SEJ157" s="77"/>
      <c r="SEK157" s="77"/>
      <c r="SEL157" s="77"/>
      <c r="SEM157" s="77"/>
      <c r="SEN157" s="77"/>
      <c r="SEO157" s="77"/>
      <c r="SEP157" s="77"/>
      <c r="SEQ157" s="77"/>
      <c r="SER157" s="77"/>
      <c r="SES157" s="77"/>
      <c r="SET157" s="77"/>
      <c r="SEU157" s="77"/>
      <c r="SEV157" s="77"/>
      <c r="SEW157" s="77"/>
      <c r="SEX157" s="77"/>
      <c r="SEY157" s="77"/>
      <c r="SEZ157" s="77"/>
      <c r="SFA157" s="77"/>
      <c r="SFB157" s="77"/>
      <c r="SFC157" s="77"/>
      <c r="SFD157" s="77"/>
      <c r="SFE157" s="77"/>
      <c r="SFF157" s="77"/>
      <c r="SFG157" s="77"/>
      <c r="SFH157" s="77"/>
      <c r="SFI157" s="77"/>
      <c r="SFJ157" s="77"/>
      <c r="SFK157" s="77"/>
      <c r="SFL157" s="77"/>
      <c r="SFM157" s="77"/>
      <c r="SFN157" s="77"/>
      <c r="SFO157" s="77"/>
      <c r="SFP157" s="77"/>
      <c r="SFQ157" s="77"/>
      <c r="SFR157" s="77"/>
      <c r="SFS157" s="77"/>
      <c r="SFT157" s="77"/>
      <c r="SFU157" s="77"/>
      <c r="SFV157" s="77"/>
      <c r="SFW157" s="77"/>
      <c r="SFX157" s="77"/>
      <c r="SFY157" s="77"/>
      <c r="SFZ157" s="77"/>
      <c r="SGA157" s="77"/>
      <c r="SGB157" s="77"/>
      <c r="SGC157" s="77"/>
      <c r="SGD157" s="77"/>
      <c r="SGE157" s="77"/>
      <c r="SGF157" s="77"/>
      <c r="SGG157" s="77"/>
      <c r="SGH157" s="77"/>
      <c r="SGI157" s="77"/>
      <c r="SGJ157" s="77"/>
      <c r="SGK157" s="77"/>
      <c r="SGL157" s="77"/>
      <c r="SGM157" s="77"/>
      <c r="SGN157" s="77"/>
      <c r="SGO157" s="77"/>
      <c r="SGP157" s="77"/>
      <c r="SGQ157" s="77"/>
      <c r="SGR157" s="77"/>
      <c r="SGS157" s="77"/>
      <c r="SGT157" s="77"/>
      <c r="SGU157" s="77"/>
      <c r="SGV157" s="77"/>
      <c r="SGW157" s="77"/>
      <c r="SGX157" s="77"/>
      <c r="SGY157" s="77"/>
      <c r="SGZ157" s="77"/>
      <c r="SHA157" s="77"/>
      <c r="SHB157" s="77"/>
      <c r="SHC157" s="77"/>
      <c r="SHD157" s="77"/>
      <c r="SHE157" s="77"/>
      <c r="SHF157" s="77"/>
      <c r="SHG157" s="77"/>
      <c r="SHH157" s="77"/>
      <c r="SHI157" s="77"/>
      <c r="SHJ157" s="77"/>
      <c r="SHK157" s="77"/>
      <c r="SHL157" s="77"/>
      <c r="SHM157" s="77"/>
      <c r="SHN157" s="77"/>
      <c r="SHO157" s="77"/>
      <c r="SHP157" s="77"/>
      <c r="SHQ157" s="77"/>
      <c r="SHR157" s="77"/>
      <c r="SHS157" s="77"/>
      <c r="SHT157" s="77"/>
      <c r="SHU157" s="77"/>
      <c r="SHV157" s="77"/>
      <c r="SHW157" s="77"/>
      <c r="SHX157" s="77"/>
      <c r="SHY157" s="77"/>
      <c r="SHZ157" s="77"/>
      <c r="SIA157" s="77"/>
      <c r="SIB157" s="77"/>
      <c r="SIC157" s="77"/>
      <c r="SID157" s="77"/>
      <c r="SIE157" s="77"/>
      <c r="SIF157" s="77"/>
      <c r="SIG157" s="77"/>
      <c r="SIH157" s="77"/>
      <c r="SII157" s="77"/>
      <c r="SIJ157" s="77"/>
      <c r="SIK157" s="77"/>
      <c r="SIL157" s="77"/>
      <c r="SIM157" s="77"/>
      <c r="SIN157" s="77"/>
      <c r="SIO157" s="77"/>
      <c r="SIP157" s="77"/>
      <c r="SIQ157" s="77"/>
      <c r="SIR157" s="77"/>
      <c r="SIS157" s="77"/>
      <c r="SIT157" s="77"/>
      <c r="SIU157" s="77"/>
      <c r="SIV157" s="77"/>
      <c r="SIW157" s="77"/>
      <c r="SIX157" s="77"/>
      <c r="SIY157" s="77"/>
      <c r="SIZ157" s="77"/>
      <c r="SJA157" s="77"/>
      <c r="SJB157" s="77"/>
      <c r="SJC157" s="77"/>
      <c r="SJD157" s="77"/>
      <c r="SJE157" s="77"/>
      <c r="SJF157" s="77"/>
      <c r="SJG157" s="77"/>
      <c r="SJH157" s="77"/>
      <c r="SJI157" s="77"/>
      <c r="SJJ157" s="77"/>
      <c r="SJK157" s="77"/>
      <c r="SJL157" s="77"/>
      <c r="SJM157" s="77"/>
      <c r="SJN157" s="77"/>
      <c r="SJO157" s="77"/>
      <c r="SJP157" s="77"/>
      <c r="SJQ157" s="77"/>
      <c r="SJR157" s="77"/>
      <c r="SJS157" s="77"/>
      <c r="SJT157" s="77"/>
      <c r="SJU157" s="77"/>
      <c r="SJV157" s="77"/>
      <c r="SJW157" s="77"/>
      <c r="SJX157" s="77"/>
      <c r="SJY157" s="77"/>
      <c r="SJZ157" s="77"/>
      <c r="SKA157" s="77"/>
      <c r="SKB157" s="77"/>
      <c r="SKC157" s="77"/>
      <c r="SKD157" s="77"/>
      <c r="SKE157" s="77"/>
      <c r="SKF157" s="77"/>
      <c r="SKG157" s="77"/>
      <c r="SKH157" s="77"/>
      <c r="SKI157" s="77"/>
      <c r="SKJ157" s="77"/>
      <c r="SKK157" s="77"/>
      <c r="SKL157" s="77"/>
      <c r="SKM157" s="77"/>
      <c r="SKN157" s="77"/>
      <c r="SKO157" s="77"/>
      <c r="SKP157" s="77"/>
      <c r="SKQ157" s="77"/>
      <c r="SKR157" s="77"/>
      <c r="SKS157" s="77"/>
      <c r="SKT157" s="77"/>
      <c r="SKU157" s="77"/>
      <c r="SKV157" s="77"/>
      <c r="SKW157" s="77"/>
      <c r="SKX157" s="77"/>
      <c r="SKY157" s="77"/>
      <c r="SKZ157" s="77"/>
      <c r="SLA157" s="77"/>
      <c r="SLB157" s="77"/>
      <c r="SLC157" s="77"/>
      <c r="SLD157" s="77"/>
      <c r="SLE157" s="77"/>
      <c r="SLF157" s="77"/>
      <c r="SLG157" s="77"/>
      <c r="SLH157" s="77"/>
      <c r="SLI157" s="77"/>
      <c r="SLJ157" s="77"/>
      <c r="SLK157" s="77"/>
      <c r="SLL157" s="77"/>
      <c r="SLM157" s="77"/>
      <c r="SLN157" s="77"/>
      <c r="SLO157" s="77"/>
      <c r="SLP157" s="77"/>
      <c r="SLQ157" s="77"/>
      <c r="SLR157" s="77"/>
      <c r="SLS157" s="77"/>
      <c r="SLT157" s="77"/>
      <c r="SLU157" s="77"/>
      <c r="SLV157" s="77"/>
      <c r="SLW157" s="77"/>
      <c r="SLX157" s="77"/>
      <c r="SLY157" s="77"/>
      <c r="SLZ157" s="77"/>
      <c r="SMA157" s="77"/>
      <c r="SMB157" s="77"/>
      <c r="SMC157" s="77"/>
      <c r="SMD157" s="77"/>
      <c r="SME157" s="77"/>
      <c r="SMF157" s="77"/>
      <c r="SMG157" s="77"/>
      <c r="SMH157" s="77"/>
      <c r="SMI157" s="77"/>
      <c r="SMJ157" s="77"/>
      <c r="SMK157" s="77"/>
      <c r="SML157" s="77"/>
      <c r="SMM157" s="77"/>
      <c r="SMN157" s="77"/>
      <c r="SMO157" s="77"/>
      <c r="SMP157" s="77"/>
      <c r="SMQ157" s="77"/>
      <c r="SMR157" s="77"/>
      <c r="SMS157" s="77"/>
      <c r="SMT157" s="77"/>
      <c r="SMU157" s="77"/>
      <c r="SMV157" s="77"/>
      <c r="SMW157" s="77"/>
      <c r="SMX157" s="77"/>
      <c r="SMY157" s="77"/>
      <c r="SMZ157" s="77"/>
      <c r="SNA157" s="77"/>
      <c r="SNB157" s="77"/>
      <c r="SNC157" s="77"/>
      <c r="SND157" s="77"/>
      <c r="SNE157" s="77"/>
      <c r="SNF157" s="77"/>
      <c r="SNG157" s="77"/>
      <c r="SNH157" s="77"/>
      <c r="SNI157" s="77"/>
      <c r="SNJ157" s="77"/>
      <c r="SNK157" s="77"/>
      <c r="SNL157" s="77"/>
      <c r="SNM157" s="77"/>
      <c r="SNN157" s="77"/>
      <c r="SNO157" s="77"/>
      <c r="SNP157" s="77"/>
      <c r="SNQ157" s="77"/>
      <c r="SNR157" s="77"/>
      <c r="SNS157" s="77"/>
      <c r="SNT157" s="77"/>
      <c r="SNU157" s="77"/>
      <c r="SNV157" s="77"/>
      <c r="SNW157" s="77"/>
      <c r="SNX157" s="77"/>
      <c r="SNY157" s="77"/>
      <c r="SNZ157" s="77"/>
      <c r="SOA157" s="77"/>
      <c r="SOB157" s="77"/>
      <c r="SOC157" s="77"/>
      <c r="SOD157" s="77"/>
      <c r="SOE157" s="77"/>
      <c r="SOF157" s="77"/>
      <c r="SOG157" s="77"/>
      <c r="SOH157" s="77"/>
      <c r="SOI157" s="77"/>
      <c r="SOJ157" s="77"/>
      <c r="SOK157" s="77"/>
      <c r="SOL157" s="77"/>
      <c r="SOM157" s="77"/>
      <c r="SON157" s="77"/>
      <c r="SOO157" s="77"/>
      <c r="SOP157" s="77"/>
      <c r="SOQ157" s="77"/>
      <c r="SOR157" s="77"/>
      <c r="SOS157" s="77"/>
      <c r="SOT157" s="77"/>
      <c r="SOU157" s="77"/>
      <c r="SOV157" s="77"/>
      <c r="SOW157" s="77"/>
      <c r="SOX157" s="77"/>
      <c r="SOY157" s="77"/>
      <c r="SOZ157" s="77"/>
      <c r="SPA157" s="77"/>
      <c r="SPB157" s="77"/>
      <c r="SPC157" s="77"/>
      <c r="SPD157" s="77"/>
      <c r="SPE157" s="77"/>
      <c r="SPF157" s="77"/>
      <c r="SPG157" s="77"/>
      <c r="SPH157" s="77"/>
      <c r="SPI157" s="77"/>
      <c r="SPJ157" s="77"/>
      <c r="SPK157" s="77"/>
      <c r="SPL157" s="77"/>
      <c r="SPM157" s="77"/>
      <c r="SPN157" s="77"/>
      <c r="SPO157" s="77"/>
      <c r="SPP157" s="77"/>
      <c r="SPQ157" s="77"/>
      <c r="SPR157" s="77"/>
      <c r="SPS157" s="77"/>
      <c r="SPT157" s="77"/>
      <c r="SPU157" s="77"/>
      <c r="SPV157" s="77"/>
      <c r="SPW157" s="77"/>
      <c r="SPX157" s="77"/>
      <c r="SPY157" s="77"/>
      <c r="SPZ157" s="77"/>
      <c r="SQA157" s="77"/>
      <c r="SQB157" s="77"/>
      <c r="SQC157" s="77"/>
      <c r="SQD157" s="77"/>
      <c r="SQE157" s="77"/>
      <c r="SQF157" s="77"/>
      <c r="SQG157" s="77"/>
      <c r="SQH157" s="77"/>
      <c r="SQI157" s="77"/>
      <c r="SQJ157" s="77"/>
      <c r="SQK157" s="77"/>
      <c r="SQL157" s="77"/>
      <c r="SQM157" s="77"/>
      <c r="SQN157" s="77"/>
      <c r="SQO157" s="77"/>
      <c r="SQP157" s="77"/>
      <c r="SQQ157" s="77"/>
      <c r="SQR157" s="77"/>
      <c r="SQS157" s="77"/>
      <c r="SQT157" s="77"/>
      <c r="SQU157" s="77"/>
      <c r="SQV157" s="77"/>
      <c r="SQW157" s="77"/>
      <c r="SQX157" s="77"/>
      <c r="SQY157" s="77"/>
      <c r="SQZ157" s="77"/>
      <c r="SRA157" s="77"/>
      <c r="SRB157" s="77"/>
      <c r="SRC157" s="77"/>
      <c r="SRD157" s="77"/>
      <c r="SRE157" s="77"/>
      <c r="SRF157" s="77"/>
      <c r="SRG157" s="77"/>
      <c r="SRH157" s="77"/>
      <c r="SRI157" s="77"/>
      <c r="SRJ157" s="77"/>
      <c r="SRK157" s="77"/>
      <c r="SRL157" s="77"/>
      <c r="SRM157" s="77"/>
      <c r="SRN157" s="77"/>
      <c r="SRO157" s="77"/>
      <c r="SRP157" s="77"/>
      <c r="SRQ157" s="77"/>
      <c r="SRR157" s="77"/>
      <c r="SRS157" s="77"/>
      <c r="SRT157" s="77"/>
      <c r="SRU157" s="77"/>
      <c r="SRV157" s="77"/>
      <c r="SRW157" s="77"/>
      <c r="SRX157" s="77"/>
      <c r="SRY157" s="77"/>
      <c r="SRZ157" s="77"/>
      <c r="SSA157" s="77"/>
      <c r="SSB157" s="77"/>
      <c r="SSC157" s="77"/>
      <c r="SSD157" s="77"/>
      <c r="SSE157" s="77"/>
      <c r="SSF157" s="77"/>
      <c r="SSG157" s="77"/>
      <c r="SSH157" s="77"/>
      <c r="SSI157" s="77"/>
      <c r="SSJ157" s="77"/>
      <c r="SSK157" s="77"/>
      <c r="SSL157" s="77"/>
      <c r="SSM157" s="77"/>
      <c r="SSN157" s="77"/>
      <c r="SSO157" s="77"/>
      <c r="SSP157" s="77"/>
      <c r="SSQ157" s="77"/>
      <c r="SSR157" s="77"/>
      <c r="SSS157" s="77"/>
      <c r="SST157" s="77"/>
      <c r="SSU157" s="77"/>
      <c r="SSV157" s="77"/>
      <c r="SSW157" s="77"/>
      <c r="SSX157" s="77"/>
      <c r="SSY157" s="77"/>
      <c r="SSZ157" s="77"/>
      <c r="STA157" s="77"/>
      <c r="STB157" s="77"/>
      <c r="STC157" s="77"/>
      <c r="STD157" s="77"/>
      <c r="STE157" s="77"/>
      <c r="STF157" s="77"/>
      <c r="STG157" s="77"/>
      <c r="STH157" s="77"/>
      <c r="STI157" s="77"/>
      <c r="STJ157" s="77"/>
      <c r="STK157" s="77"/>
      <c r="STL157" s="77"/>
      <c r="STM157" s="77"/>
      <c r="STN157" s="77"/>
      <c r="STO157" s="77"/>
      <c r="STP157" s="77"/>
      <c r="STQ157" s="77"/>
      <c r="STR157" s="77"/>
      <c r="STS157" s="77"/>
      <c r="STT157" s="77"/>
      <c r="STU157" s="77"/>
      <c r="STV157" s="77"/>
      <c r="STW157" s="77"/>
      <c r="STX157" s="77"/>
      <c r="STY157" s="77"/>
      <c r="STZ157" s="77"/>
      <c r="SUA157" s="77"/>
      <c r="SUB157" s="77"/>
      <c r="SUC157" s="77"/>
      <c r="SUD157" s="77"/>
      <c r="SUE157" s="77"/>
      <c r="SUF157" s="77"/>
      <c r="SUG157" s="77"/>
      <c r="SUH157" s="77"/>
      <c r="SUI157" s="77"/>
      <c r="SUJ157" s="77"/>
      <c r="SUK157" s="77"/>
      <c r="SUL157" s="77"/>
      <c r="SUM157" s="77"/>
      <c r="SUN157" s="77"/>
      <c r="SUO157" s="77"/>
      <c r="SUP157" s="77"/>
      <c r="SUQ157" s="77"/>
      <c r="SUR157" s="77"/>
      <c r="SUS157" s="77"/>
      <c r="SUT157" s="77"/>
      <c r="SUU157" s="77"/>
      <c r="SUV157" s="77"/>
      <c r="SUW157" s="77"/>
      <c r="SUX157" s="77"/>
      <c r="SUY157" s="77"/>
      <c r="SUZ157" s="77"/>
      <c r="SVA157" s="77"/>
      <c r="SVB157" s="77"/>
      <c r="SVC157" s="77"/>
      <c r="SVD157" s="77"/>
      <c r="SVE157" s="77"/>
      <c r="SVF157" s="77"/>
      <c r="SVG157" s="77"/>
      <c r="SVH157" s="77"/>
      <c r="SVI157" s="77"/>
      <c r="SVJ157" s="77"/>
      <c r="SVK157" s="77"/>
      <c r="SVL157" s="77"/>
      <c r="SVM157" s="77"/>
      <c r="SVN157" s="77"/>
      <c r="SVO157" s="77"/>
      <c r="SVP157" s="77"/>
      <c r="SVQ157" s="77"/>
      <c r="SVR157" s="77"/>
      <c r="SVS157" s="77"/>
      <c r="SVT157" s="77"/>
      <c r="SVU157" s="77"/>
      <c r="SVV157" s="77"/>
      <c r="SVW157" s="77"/>
      <c r="SVX157" s="77"/>
      <c r="SVY157" s="77"/>
      <c r="SVZ157" s="77"/>
      <c r="SWA157" s="77"/>
      <c r="SWB157" s="77"/>
      <c r="SWC157" s="77"/>
      <c r="SWD157" s="77"/>
      <c r="SWE157" s="77"/>
      <c r="SWF157" s="77"/>
      <c r="SWG157" s="77"/>
      <c r="SWH157" s="77"/>
      <c r="SWI157" s="77"/>
      <c r="SWJ157" s="77"/>
      <c r="SWK157" s="77"/>
      <c r="SWL157" s="77"/>
      <c r="SWM157" s="77"/>
      <c r="SWN157" s="77"/>
      <c r="SWO157" s="77"/>
      <c r="SWP157" s="77"/>
      <c r="SWQ157" s="77"/>
      <c r="SWR157" s="77"/>
      <c r="SWS157" s="77"/>
      <c r="SWT157" s="77"/>
      <c r="SWU157" s="77"/>
      <c r="SWV157" s="77"/>
      <c r="SWW157" s="77"/>
      <c r="SWX157" s="77"/>
      <c r="SWY157" s="77"/>
      <c r="SWZ157" s="77"/>
      <c r="SXA157" s="77"/>
      <c r="SXB157" s="77"/>
      <c r="SXC157" s="77"/>
      <c r="SXD157" s="77"/>
      <c r="SXE157" s="77"/>
      <c r="SXF157" s="77"/>
      <c r="SXG157" s="77"/>
      <c r="SXH157" s="77"/>
      <c r="SXI157" s="77"/>
      <c r="SXJ157" s="77"/>
      <c r="SXK157" s="77"/>
      <c r="SXL157" s="77"/>
      <c r="SXM157" s="77"/>
      <c r="SXN157" s="77"/>
      <c r="SXO157" s="77"/>
      <c r="SXP157" s="77"/>
      <c r="SXQ157" s="77"/>
      <c r="SXR157" s="77"/>
      <c r="SXS157" s="77"/>
      <c r="SXT157" s="77"/>
      <c r="SXU157" s="77"/>
      <c r="SXV157" s="77"/>
      <c r="SXW157" s="77"/>
      <c r="SXX157" s="77"/>
      <c r="SXY157" s="77"/>
      <c r="SXZ157" s="77"/>
      <c r="SYA157" s="77"/>
      <c r="SYB157" s="77"/>
      <c r="SYC157" s="77"/>
      <c r="SYD157" s="77"/>
      <c r="SYE157" s="77"/>
      <c r="SYF157" s="77"/>
      <c r="SYG157" s="77"/>
      <c r="SYH157" s="77"/>
      <c r="SYI157" s="77"/>
      <c r="SYJ157" s="77"/>
      <c r="SYK157" s="77"/>
      <c r="SYL157" s="77"/>
      <c r="SYM157" s="77"/>
      <c r="SYN157" s="77"/>
      <c r="SYO157" s="77"/>
      <c r="SYP157" s="77"/>
      <c r="SYQ157" s="77"/>
      <c r="SYR157" s="77"/>
      <c r="SYS157" s="77"/>
      <c r="SYT157" s="77"/>
      <c r="SYU157" s="77"/>
      <c r="SYV157" s="77"/>
      <c r="SYW157" s="77"/>
      <c r="SYX157" s="77"/>
      <c r="SYY157" s="77"/>
      <c r="SYZ157" s="77"/>
      <c r="SZA157" s="77"/>
      <c r="SZB157" s="77"/>
      <c r="SZC157" s="77"/>
      <c r="SZD157" s="77"/>
      <c r="SZE157" s="77"/>
      <c r="SZF157" s="77"/>
      <c r="SZG157" s="77"/>
      <c r="SZH157" s="77"/>
      <c r="SZI157" s="77"/>
      <c r="SZJ157" s="77"/>
      <c r="SZK157" s="77"/>
      <c r="SZL157" s="77"/>
      <c r="SZM157" s="77"/>
      <c r="SZN157" s="77"/>
      <c r="SZO157" s="77"/>
      <c r="SZP157" s="77"/>
      <c r="SZQ157" s="77"/>
      <c r="SZR157" s="77"/>
      <c r="SZS157" s="77"/>
      <c r="SZT157" s="77"/>
      <c r="SZU157" s="77"/>
      <c r="SZV157" s="77"/>
      <c r="SZW157" s="77"/>
      <c r="SZX157" s="77"/>
      <c r="SZY157" s="77"/>
      <c r="SZZ157" s="77"/>
      <c r="TAA157" s="77"/>
      <c r="TAB157" s="77"/>
      <c r="TAC157" s="77"/>
      <c r="TAD157" s="77"/>
      <c r="TAE157" s="77"/>
      <c r="TAF157" s="77"/>
      <c r="TAG157" s="77"/>
      <c r="TAH157" s="77"/>
      <c r="TAI157" s="77"/>
      <c r="TAJ157" s="77"/>
      <c r="TAK157" s="77"/>
      <c r="TAL157" s="77"/>
      <c r="TAM157" s="77"/>
      <c r="TAN157" s="77"/>
      <c r="TAO157" s="77"/>
      <c r="TAP157" s="77"/>
      <c r="TAQ157" s="77"/>
      <c r="TAR157" s="77"/>
      <c r="TAS157" s="77"/>
      <c r="TAT157" s="77"/>
      <c r="TAU157" s="77"/>
      <c r="TAV157" s="77"/>
      <c r="TAW157" s="77"/>
      <c r="TAX157" s="77"/>
      <c r="TAY157" s="77"/>
      <c r="TAZ157" s="77"/>
      <c r="TBA157" s="77"/>
      <c r="TBB157" s="77"/>
      <c r="TBC157" s="77"/>
      <c r="TBD157" s="77"/>
      <c r="TBE157" s="77"/>
      <c r="TBF157" s="77"/>
      <c r="TBG157" s="77"/>
      <c r="TBH157" s="77"/>
      <c r="TBI157" s="77"/>
      <c r="TBJ157" s="77"/>
      <c r="TBK157" s="77"/>
      <c r="TBL157" s="77"/>
      <c r="TBM157" s="77"/>
      <c r="TBN157" s="77"/>
      <c r="TBO157" s="77"/>
      <c r="TBP157" s="77"/>
      <c r="TBQ157" s="77"/>
      <c r="TBR157" s="77"/>
      <c r="TBS157" s="77"/>
      <c r="TBT157" s="77"/>
      <c r="TBU157" s="77"/>
      <c r="TBV157" s="77"/>
      <c r="TBW157" s="77"/>
      <c r="TBX157" s="77"/>
      <c r="TBY157" s="77"/>
      <c r="TBZ157" s="77"/>
      <c r="TCA157" s="77"/>
      <c r="TCB157" s="77"/>
      <c r="TCC157" s="77"/>
      <c r="TCD157" s="77"/>
      <c r="TCE157" s="77"/>
      <c r="TCF157" s="77"/>
      <c r="TCG157" s="77"/>
      <c r="TCH157" s="77"/>
      <c r="TCI157" s="77"/>
      <c r="TCJ157" s="77"/>
      <c r="TCK157" s="77"/>
      <c r="TCL157" s="77"/>
      <c r="TCM157" s="77"/>
      <c r="TCN157" s="77"/>
      <c r="TCO157" s="77"/>
      <c r="TCP157" s="77"/>
      <c r="TCQ157" s="77"/>
      <c r="TCR157" s="77"/>
      <c r="TCS157" s="77"/>
      <c r="TCT157" s="77"/>
      <c r="TCU157" s="77"/>
      <c r="TCV157" s="77"/>
      <c r="TCW157" s="77"/>
      <c r="TCX157" s="77"/>
      <c r="TCY157" s="77"/>
      <c r="TCZ157" s="77"/>
      <c r="TDA157" s="77"/>
      <c r="TDB157" s="77"/>
      <c r="TDC157" s="77"/>
      <c r="TDD157" s="77"/>
      <c r="TDE157" s="77"/>
      <c r="TDF157" s="77"/>
      <c r="TDG157" s="77"/>
      <c r="TDH157" s="77"/>
      <c r="TDI157" s="77"/>
      <c r="TDJ157" s="77"/>
      <c r="TDK157" s="77"/>
      <c r="TDL157" s="77"/>
      <c r="TDM157" s="77"/>
      <c r="TDN157" s="77"/>
      <c r="TDO157" s="77"/>
      <c r="TDP157" s="77"/>
      <c r="TDQ157" s="77"/>
      <c r="TDR157" s="77"/>
      <c r="TDS157" s="77"/>
      <c r="TDT157" s="77"/>
      <c r="TDU157" s="77"/>
      <c r="TDV157" s="77"/>
      <c r="TDW157" s="77"/>
      <c r="TDX157" s="77"/>
      <c r="TDY157" s="77"/>
      <c r="TDZ157" s="77"/>
      <c r="TEA157" s="77"/>
      <c r="TEB157" s="77"/>
      <c r="TEC157" s="77"/>
      <c r="TED157" s="77"/>
      <c r="TEE157" s="77"/>
      <c r="TEF157" s="77"/>
      <c r="TEG157" s="77"/>
      <c r="TEH157" s="77"/>
      <c r="TEI157" s="77"/>
      <c r="TEJ157" s="77"/>
      <c r="TEK157" s="77"/>
      <c r="TEL157" s="77"/>
      <c r="TEM157" s="77"/>
      <c r="TEN157" s="77"/>
      <c r="TEO157" s="77"/>
      <c r="TEP157" s="77"/>
      <c r="TEQ157" s="77"/>
      <c r="TER157" s="77"/>
      <c r="TES157" s="77"/>
      <c r="TET157" s="77"/>
      <c r="TEU157" s="77"/>
      <c r="TEV157" s="77"/>
      <c r="TEW157" s="77"/>
      <c r="TEX157" s="77"/>
      <c r="TEY157" s="77"/>
      <c r="TEZ157" s="77"/>
      <c r="TFA157" s="77"/>
      <c r="TFB157" s="77"/>
      <c r="TFC157" s="77"/>
      <c r="TFD157" s="77"/>
      <c r="TFE157" s="77"/>
      <c r="TFF157" s="77"/>
      <c r="TFG157" s="77"/>
      <c r="TFH157" s="77"/>
      <c r="TFI157" s="77"/>
      <c r="TFJ157" s="77"/>
      <c r="TFK157" s="77"/>
      <c r="TFL157" s="77"/>
      <c r="TFM157" s="77"/>
      <c r="TFN157" s="77"/>
      <c r="TFO157" s="77"/>
      <c r="TFP157" s="77"/>
      <c r="TFQ157" s="77"/>
      <c r="TFR157" s="77"/>
      <c r="TFS157" s="77"/>
      <c r="TFT157" s="77"/>
      <c r="TFU157" s="77"/>
      <c r="TFV157" s="77"/>
      <c r="TFW157" s="77"/>
      <c r="TFX157" s="77"/>
      <c r="TFY157" s="77"/>
      <c r="TFZ157" s="77"/>
      <c r="TGA157" s="77"/>
      <c r="TGB157" s="77"/>
      <c r="TGC157" s="77"/>
      <c r="TGD157" s="77"/>
      <c r="TGE157" s="77"/>
      <c r="TGF157" s="77"/>
      <c r="TGG157" s="77"/>
      <c r="TGH157" s="77"/>
      <c r="TGI157" s="77"/>
      <c r="TGJ157" s="77"/>
      <c r="TGK157" s="77"/>
      <c r="TGL157" s="77"/>
      <c r="TGM157" s="77"/>
      <c r="TGN157" s="77"/>
      <c r="TGO157" s="77"/>
      <c r="TGP157" s="77"/>
      <c r="TGQ157" s="77"/>
      <c r="TGR157" s="77"/>
      <c r="TGS157" s="77"/>
      <c r="TGT157" s="77"/>
      <c r="TGU157" s="77"/>
      <c r="TGV157" s="77"/>
      <c r="TGW157" s="77"/>
      <c r="TGX157" s="77"/>
      <c r="TGY157" s="77"/>
      <c r="TGZ157" s="77"/>
      <c r="THA157" s="77"/>
      <c r="THB157" s="77"/>
      <c r="THC157" s="77"/>
      <c r="THD157" s="77"/>
      <c r="THE157" s="77"/>
      <c r="THF157" s="77"/>
      <c r="THG157" s="77"/>
      <c r="THH157" s="77"/>
      <c r="THI157" s="77"/>
      <c r="THJ157" s="77"/>
      <c r="THK157" s="77"/>
      <c r="THL157" s="77"/>
      <c r="THM157" s="77"/>
      <c r="THN157" s="77"/>
      <c r="THO157" s="77"/>
      <c r="THP157" s="77"/>
      <c r="THQ157" s="77"/>
      <c r="THR157" s="77"/>
      <c r="THS157" s="77"/>
      <c r="THT157" s="77"/>
      <c r="THU157" s="77"/>
      <c r="THV157" s="77"/>
      <c r="THW157" s="77"/>
      <c r="THX157" s="77"/>
      <c r="THY157" s="77"/>
      <c r="THZ157" s="77"/>
      <c r="TIA157" s="77"/>
      <c r="TIB157" s="77"/>
      <c r="TIC157" s="77"/>
      <c r="TID157" s="77"/>
      <c r="TIE157" s="77"/>
      <c r="TIF157" s="77"/>
      <c r="TIG157" s="77"/>
      <c r="TIH157" s="77"/>
      <c r="TII157" s="77"/>
      <c r="TIJ157" s="77"/>
      <c r="TIK157" s="77"/>
      <c r="TIL157" s="77"/>
      <c r="TIM157" s="77"/>
      <c r="TIN157" s="77"/>
      <c r="TIO157" s="77"/>
      <c r="TIP157" s="77"/>
      <c r="TIQ157" s="77"/>
      <c r="TIR157" s="77"/>
      <c r="TIS157" s="77"/>
      <c r="TIT157" s="77"/>
      <c r="TIU157" s="77"/>
      <c r="TIV157" s="77"/>
      <c r="TIW157" s="77"/>
      <c r="TIX157" s="77"/>
      <c r="TIY157" s="77"/>
      <c r="TIZ157" s="77"/>
      <c r="TJA157" s="77"/>
      <c r="TJB157" s="77"/>
      <c r="TJC157" s="77"/>
      <c r="TJD157" s="77"/>
      <c r="TJE157" s="77"/>
      <c r="TJF157" s="77"/>
      <c r="TJG157" s="77"/>
      <c r="TJH157" s="77"/>
      <c r="TJI157" s="77"/>
      <c r="TJJ157" s="77"/>
      <c r="TJK157" s="77"/>
      <c r="TJL157" s="77"/>
      <c r="TJM157" s="77"/>
      <c r="TJN157" s="77"/>
      <c r="TJO157" s="77"/>
      <c r="TJP157" s="77"/>
      <c r="TJQ157" s="77"/>
      <c r="TJR157" s="77"/>
      <c r="TJS157" s="77"/>
      <c r="TJT157" s="77"/>
      <c r="TJU157" s="77"/>
      <c r="TJV157" s="77"/>
      <c r="TJW157" s="77"/>
      <c r="TJX157" s="77"/>
      <c r="TJY157" s="77"/>
      <c r="TJZ157" s="77"/>
      <c r="TKA157" s="77"/>
      <c r="TKB157" s="77"/>
      <c r="TKC157" s="77"/>
      <c r="TKD157" s="77"/>
      <c r="TKE157" s="77"/>
      <c r="TKF157" s="77"/>
      <c r="TKG157" s="77"/>
      <c r="TKH157" s="77"/>
      <c r="TKI157" s="77"/>
      <c r="TKJ157" s="77"/>
      <c r="TKK157" s="77"/>
      <c r="TKL157" s="77"/>
      <c r="TKM157" s="77"/>
      <c r="TKN157" s="77"/>
      <c r="TKO157" s="77"/>
      <c r="TKP157" s="77"/>
      <c r="TKQ157" s="77"/>
      <c r="TKR157" s="77"/>
      <c r="TKS157" s="77"/>
      <c r="TKT157" s="77"/>
      <c r="TKU157" s="77"/>
      <c r="TKV157" s="77"/>
      <c r="TKW157" s="77"/>
      <c r="TKX157" s="77"/>
      <c r="TKY157" s="77"/>
      <c r="TKZ157" s="77"/>
      <c r="TLA157" s="77"/>
      <c r="TLB157" s="77"/>
      <c r="TLC157" s="77"/>
      <c r="TLD157" s="77"/>
      <c r="TLE157" s="77"/>
      <c r="TLF157" s="77"/>
      <c r="TLG157" s="77"/>
      <c r="TLH157" s="77"/>
      <c r="TLI157" s="77"/>
      <c r="TLJ157" s="77"/>
      <c r="TLK157" s="77"/>
      <c r="TLL157" s="77"/>
      <c r="TLM157" s="77"/>
      <c r="TLN157" s="77"/>
      <c r="TLO157" s="77"/>
      <c r="TLP157" s="77"/>
      <c r="TLQ157" s="77"/>
      <c r="TLR157" s="77"/>
      <c r="TLS157" s="77"/>
      <c r="TLT157" s="77"/>
      <c r="TLU157" s="77"/>
      <c r="TLV157" s="77"/>
      <c r="TLW157" s="77"/>
      <c r="TLX157" s="77"/>
      <c r="TLY157" s="77"/>
      <c r="TLZ157" s="77"/>
      <c r="TMA157" s="77"/>
      <c r="TMB157" s="77"/>
      <c r="TMC157" s="77"/>
      <c r="TMD157" s="77"/>
      <c r="TME157" s="77"/>
      <c r="TMF157" s="77"/>
      <c r="TMG157" s="77"/>
      <c r="TMH157" s="77"/>
      <c r="TMI157" s="77"/>
      <c r="TMJ157" s="77"/>
      <c r="TMK157" s="77"/>
      <c r="TML157" s="77"/>
      <c r="TMM157" s="77"/>
      <c r="TMN157" s="77"/>
      <c r="TMO157" s="77"/>
      <c r="TMP157" s="77"/>
      <c r="TMQ157" s="77"/>
      <c r="TMR157" s="77"/>
      <c r="TMS157" s="77"/>
      <c r="TMT157" s="77"/>
      <c r="TMU157" s="77"/>
      <c r="TMV157" s="77"/>
      <c r="TMW157" s="77"/>
      <c r="TMX157" s="77"/>
      <c r="TMY157" s="77"/>
      <c r="TMZ157" s="77"/>
      <c r="TNA157" s="77"/>
      <c r="TNB157" s="77"/>
      <c r="TNC157" s="77"/>
      <c r="TND157" s="77"/>
      <c r="TNE157" s="77"/>
      <c r="TNF157" s="77"/>
      <c r="TNG157" s="77"/>
      <c r="TNH157" s="77"/>
      <c r="TNI157" s="77"/>
      <c r="TNJ157" s="77"/>
      <c r="TNK157" s="77"/>
      <c r="TNL157" s="77"/>
      <c r="TNM157" s="77"/>
      <c r="TNN157" s="77"/>
      <c r="TNO157" s="77"/>
      <c r="TNP157" s="77"/>
      <c r="TNQ157" s="77"/>
      <c r="TNR157" s="77"/>
      <c r="TNS157" s="77"/>
      <c r="TNT157" s="77"/>
      <c r="TNU157" s="77"/>
      <c r="TNV157" s="77"/>
      <c r="TNW157" s="77"/>
      <c r="TNX157" s="77"/>
      <c r="TNY157" s="77"/>
      <c r="TNZ157" s="77"/>
      <c r="TOA157" s="77"/>
      <c r="TOB157" s="77"/>
      <c r="TOC157" s="77"/>
      <c r="TOD157" s="77"/>
      <c r="TOE157" s="77"/>
      <c r="TOF157" s="77"/>
      <c r="TOG157" s="77"/>
      <c r="TOH157" s="77"/>
      <c r="TOI157" s="77"/>
      <c r="TOJ157" s="77"/>
      <c r="TOK157" s="77"/>
      <c r="TOL157" s="77"/>
      <c r="TOM157" s="77"/>
      <c r="TON157" s="77"/>
      <c r="TOO157" s="77"/>
      <c r="TOP157" s="77"/>
      <c r="TOQ157" s="77"/>
      <c r="TOR157" s="77"/>
      <c r="TOS157" s="77"/>
      <c r="TOT157" s="77"/>
      <c r="TOU157" s="77"/>
      <c r="TOV157" s="77"/>
      <c r="TOW157" s="77"/>
      <c r="TOX157" s="77"/>
      <c r="TOY157" s="77"/>
      <c r="TOZ157" s="77"/>
      <c r="TPA157" s="77"/>
      <c r="TPB157" s="77"/>
      <c r="TPC157" s="77"/>
      <c r="TPD157" s="77"/>
      <c r="TPE157" s="77"/>
      <c r="TPF157" s="77"/>
      <c r="TPG157" s="77"/>
      <c r="TPH157" s="77"/>
      <c r="TPI157" s="77"/>
      <c r="TPJ157" s="77"/>
      <c r="TPK157" s="77"/>
      <c r="TPL157" s="77"/>
      <c r="TPM157" s="77"/>
      <c r="TPN157" s="77"/>
      <c r="TPO157" s="77"/>
      <c r="TPP157" s="77"/>
      <c r="TPQ157" s="77"/>
      <c r="TPR157" s="77"/>
      <c r="TPS157" s="77"/>
      <c r="TPT157" s="77"/>
      <c r="TPU157" s="77"/>
      <c r="TPV157" s="77"/>
      <c r="TPW157" s="77"/>
      <c r="TPX157" s="77"/>
      <c r="TPY157" s="77"/>
      <c r="TPZ157" s="77"/>
      <c r="TQA157" s="77"/>
      <c r="TQB157" s="77"/>
      <c r="TQC157" s="77"/>
      <c r="TQD157" s="77"/>
      <c r="TQE157" s="77"/>
      <c r="TQF157" s="77"/>
      <c r="TQG157" s="77"/>
      <c r="TQH157" s="77"/>
      <c r="TQI157" s="77"/>
      <c r="TQJ157" s="77"/>
      <c r="TQK157" s="77"/>
      <c r="TQL157" s="77"/>
      <c r="TQM157" s="77"/>
      <c r="TQN157" s="77"/>
      <c r="TQO157" s="77"/>
      <c r="TQP157" s="77"/>
      <c r="TQQ157" s="77"/>
      <c r="TQR157" s="77"/>
      <c r="TQS157" s="77"/>
      <c r="TQT157" s="77"/>
      <c r="TQU157" s="77"/>
      <c r="TQV157" s="77"/>
      <c r="TQW157" s="77"/>
      <c r="TQX157" s="77"/>
      <c r="TQY157" s="77"/>
      <c r="TQZ157" s="77"/>
      <c r="TRA157" s="77"/>
      <c r="TRB157" s="77"/>
      <c r="TRC157" s="77"/>
      <c r="TRD157" s="77"/>
      <c r="TRE157" s="77"/>
      <c r="TRF157" s="77"/>
      <c r="TRG157" s="77"/>
      <c r="TRH157" s="77"/>
      <c r="TRI157" s="77"/>
      <c r="TRJ157" s="77"/>
      <c r="TRK157" s="77"/>
      <c r="TRL157" s="77"/>
      <c r="TRM157" s="77"/>
      <c r="TRN157" s="77"/>
      <c r="TRO157" s="77"/>
      <c r="TRP157" s="77"/>
      <c r="TRQ157" s="77"/>
      <c r="TRR157" s="77"/>
      <c r="TRS157" s="77"/>
      <c r="TRT157" s="77"/>
      <c r="TRU157" s="77"/>
      <c r="TRV157" s="77"/>
      <c r="TRW157" s="77"/>
      <c r="TRX157" s="77"/>
      <c r="TRY157" s="77"/>
      <c r="TRZ157" s="77"/>
      <c r="TSA157" s="77"/>
      <c r="TSB157" s="77"/>
      <c r="TSC157" s="77"/>
      <c r="TSD157" s="77"/>
      <c r="TSE157" s="77"/>
      <c r="TSF157" s="77"/>
      <c r="TSG157" s="77"/>
      <c r="TSH157" s="77"/>
      <c r="TSI157" s="77"/>
      <c r="TSJ157" s="77"/>
      <c r="TSK157" s="77"/>
      <c r="TSL157" s="77"/>
      <c r="TSM157" s="77"/>
      <c r="TSN157" s="77"/>
      <c r="TSO157" s="77"/>
      <c r="TSP157" s="77"/>
      <c r="TSQ157" s="77"/>
      <c r="TSR157" s="77"/>
      <c r="TSS157" s="77"/>
      <c r="TST157" s="77"/>
      <c r="TSU157" s="77"/>
      <c r="TSV157" s="77"/>
      <c r="TSW157" s="77"/>
      <c r="TSX157" s="77"/>
      <c r="TSY157" s="77"/>
      <c r="TSZ157" s="77"/>
      <c r="TTA157" s="77"/>
      <c r="TTB157" s="77"/>
      <c r="TTC157" s="77"/>
      <c r="TTD157" s="77"/>
      <c r="TTE157" s="77"/>
      <c r="TTF157" s="77"/>
      <c r="TTG157" s="77"/>
      <c r="TTH157" s="77"/>
      <c r="TTI157" s="77"/>
      <c r="TTJ157" s="77"/>
      <c r="TTK157" s="77"/>
      <c r="TTL157" s="77"/>
      <c r="TTM157" s="77"/>
      <c r="TTN157" s="77"/>
      <c r="TTO157" s="77"/>
      <c r="TTP157" s="77"/>
      <c r="TTQ157" s="77"/>
      <c r="TTR157" s="77"/>
      <c r="TTS157" s="77"/>
      <c r="TTT157" s="77"/>
      <c r="TTU157" s="77"/>
      <c r="TTV157" s="77"/>
      <c r="TTW157" s="77"/>
      <c r="TTX157" s="77"/>
      <c r="TTY157" s="77"/>
      <c r="TTZ157" s="77"/>
      <c r="TUA157" s="77"/>
      <c r="TUB157" s="77"/>
      <c r="TUC157" s="77"/>
      <c r="TUD157" s="77"/>
      <c r="TUE157" s="77"/>
      <c r="TUF157" s="77"/>
      <c r="TUG157" s="77"/>
      <c r="TUH157" s="77"/>
      <c r="TUI157" s="77"/>
      <c r="TUJ157" s="77"/>
      <c r="TUK157" s="77"/>
      <c r="TUL157" s="77"/>
      <c r="TUM157" s="77"/>
      <c r="TUN157" s="77"/>
      <c r="TUO157" s="77"/>
      <c r="TUP157" s="77"/>
      <c r="TUQ157" s="77"/>
      <c r="TUR157" s="77"/>
      <c r="TUS157" s="77"/>
      <c r="TUT157" s="77"/>
      <c r="TUU157" s="77"/>
      <c r="TUV157" s="77"/>
      <c r="TUW157" s="77"/>
      <c r="TUX157" s="77"/>
      <c r="TUY157" s="77"/>
      <c r="TUZ157" s="77"/>
      <c r="TVA157" s="77"/>
      <c r="TVB157" s="77"/>
      <c r="TVC157" s="77"/>
      <c r="TVD157" s="77"/>
      <c r="TVE157" s="77"/>
      <c r="TVF157" s="77"/>
      <c r="TVG157" s="77"/>
      <c r="TVH157" s="77"/>
      <c r="TVI157" s="77"/>
      <c r="TVJ157" s="77"/>
      <c r="TVK157" s="77"/>
      <c r="TVL157" s="77"/>
      <c r="TVM157" s="77"/>
      <c r="TVN157" s="77"/>
      <c r="TVO157" s="77"/>
      <c r="TVP157" s="77"/>
      <c r="TVQ157" s="77"/>
      <c r="TVR157" s="77"/>
      <c r="TVS157" s="77"/>
      <c r="TVT157" s="77"/>
      <c r="TVU157" s="77"/>
      <c r="TVV157" s="77"/>
      <c r="TVW157" s="77"/>
      <c r="TVX157" s="77"/>
      <c r="TVY157" s="77"/>
      <c r="TVZ157" s="77"/>
      <c r="TWA157" s="77"/>
      <c r="TWB157" s="77"/>
      <c r="TWC157" s="77"/>
      <c r="TWD157" s="77"/>
      <c r="TWE157" s="77"/>
      <c r="TWF157" s="77"/>
      <c r="TWG157" s="77"/>
      <c r="TWH157" s="77"/>
      <c r="TWI157" s="77"/>
      <c r="TWJ157" s="77"/>
      <c r="TWK157" s="77"/>
      <c r="TWL157" s="77"/>
      <c r="TWM157" s="77"/>
      <c r="TWN157" s="77"/>
      <c r="TWO157" s="77"/>
      <c r="TWP157" s="77"/>
      <c r="TWQ157" s="77"/>
      <c r="TWR157" s="77"/>
      <c r="TWS157" s="77"/>
      <c r="TWT157" s="77"/>
      <c r="TWU157" s="77"/>
      <c r="TWV157" s="77"/>
      <c r="TWW157" s="77"/>
      <c r="TWX157" s="77"/>
      <c r="TWY157" s="77"/>
      <c r="TWZ157" s="77"/>
      <c r="TXA157" s="77"/>
      <c r="TXB157" s="77"/>
      <c r="TXC157" s="77"/>
      <c r="TXD157" s="77"/>
      <c r="TXE157" s="77"/>
      <c r="TXF157" s="77"/>
      <c r="TXG157" s="77"/>
      <c r="TXH157" s="77"/>
      <c r="TXI157" s="77"/>
      <c r="TXJ157" s="77"/>
      <c r="TXK157" s="77"/>
      <c r="TXL157" s="77"/>
      <c r="TXM157" s="77"/>
      <c r="TXN157" s="77"/>
      <c r="TXO157" s="77"/>
      <c r="TXP157" s="77"/>
      <c r="TXQ157" s="77"/>
      <c r="TXR157" s="77"/>
      <c r="TXS157" s="77"/>
      <c r="TXT157" s="77"/>
      <c r="TXU157" s="77"/>
      <c r="TXV157" s="77"/>
      <c r="TXW157" s="77"/>
      <c r="TXX157" s="77"/>
      <c r="TXY157" s="77"/>
      <c r="TXZ157" s="77"/>
      <c r="TYA157" s="77"/>
      <c r="TYB157" s="77"/>
      <c r="TYC157" s="77"/>
      <c r="TYD157" s="77"/>
      <c r="TYE157" s="77"/>
      <c r="TYF157" s="77"/>
      <c r="TYG157" s="77"/>
      <c r="TYH157" s="77"/>
      <c r="TYI157" s="77"/>
      <c r="TYJ157" s="77"/>
      <c r="TYK157" s="77"/>
      <c r="TYL157" s="77"/>
      <c r="TYM157" s="77"/>
      <c r="TYN157" s="77"/>
      <c r="TYO157" s="77"/>
      <c r="TYP157" s="77"/>
      <c r="TYQ157" s="77"/>
      <c r="TYR157" s="77"/>
      <c r="TYS157" s="77"/>
      <c r="TYT157" s="77"/>
      <c r="TYU157" s="77"/>
      <c r="TYV157" s="77"/>
      <c r="TYW157" s="77"/>
      <c r="TYX157" s="77"/>
      <c r="TYY157" s="77"/>
      <c r="TYZ157" s="77"/>
      <c r="TZA157" s="77"/>
      <c r="TZB157" s="77"/>
      <c r="TZC157" s="77"/>
      <c r="TZD157" s="77"/>
      <c r="TZE157" s="77"/>
      <c r="TZF157" s="77"/>
      <c r="TZG157" s="77"/>
      <c r="TZH157" s="77"/>
      <c r="TZI157" s="77"/>
      <c r="TZJ157" s="77"/>
      <c r="TZK157" s="77"/>
      <c r="TZL157" s="77"/>
      <c r="TZM157" s="77"/>
      <c r="TZN157" s="77"/>
      <c r="TZO157" s="77"/>
      <c r="TZP157" s="77"/>
      <c r="TZQ157" s="77"/>
      <c r="TZR157" s="77"/>
      <c r="TZS157" s="77"/>
      <c r="TZT157" s="77"/>
      <c r="TZU157" s="77"/>
      <c r="TZV157" s="77"/>
      <c r="TZW157" s="77"/>
      <c r="TZX157" s="77"/>
      <c r="TZY157" s="77"/>
      <c r="TZZ157" s="77"/>
      <c r="UAA157" s="77"/>
      <c r="UAB157" s="77"/>
      <c r="UAC157" s="77"/>
      <c r="UAD157" s="77"/>
      <c r="UAE157" s="77"/>
      <c r="UAF157" s="77"/>
      <c r="UAG157" s="77"/>
      <c r="UAH157" s="77"/>
      <c r="UAI157" s="77"/>
      <c r="UAJ157" s="77"/>
      <c r="UAK157" s="77"/>
      <c r="UAL157" s="77"/>
      <c r="UAM157" s="77"/>
      <c r="UAN157" s="77"/>
      <c r="UAO157" s="77"/>
      <c r="UAP157" s="77"/>
      <c r="UAQ157" s="77"/>
      <c r="UAR157" s="77"/>
      <c r="UAS157" s="77"/>
      <c r="UAT157" s="77"/>
      <c r="UAU157" s="77"/>
      <c r="UAV157" s="77"/>
      <c r="UAW157" s="77"/>
      <c r="UAX157" s="77"/>
      <c r="UAY157" s="77"/>
      <c r="UAZ157" s="77"/>
      <c r="UBA157" s="77"/>
      <c r="UBB157" s="77"/>
      <c r="UBC157" s="77"/>
      <c r="UBD157" s="77"/>
      <c r="UBE157" s="77"/>
      <c r="UBF157" s="77"/>
      <c r="UBG157" s="77"/>
      <c r="UBH157" s="77"/>
      <c r="UBI157" s="77"/>
      <c r="UBJ157" s="77"/>
      <c r="UBK157" s="77"/>
      <c r="UBL157" s="77"/>
      <c r="UBM157" s="77"/>
      <c r="UBN157" s="77"/>
      <c r="UBO157" s="77"/>
      <c r="UBP157" s="77"/>
      <c r="UBQ157" s="77"/>
      <c r="UBR157" s="77"/>
      <c r="UBS157" s="77"/>
      <c r="UBT157" s="77"/>
      <c r="UBU157" s="77"/>
      <c r="UBV157" s="77"/>
      <c r="UBW157" s="77"/>
      <c r="UBX157" s="77"/>
      <c r="UBY157" s="77"/>
      <c r="UBZ157" s="77"/>
      <c r="UCA157" s="77"/>
      <c r="UCB157" s="77"/>
      <c r="UCC157" s="77"/>
      <c r="UCD157" s="77"/>
      <c r="UCE157" s="77"/>
      <c r="UCF157" s="77"/>
      <c r="UCG157" s="77"/>
      <c r="UCH157" s="77"/>
      <c r="UCI157" s="77"/>
      <c r="UCJ157" s="77"/>
      <c r="UCK157" s="77"/>
      <c r="UCL157" s="77"/>
      <c r="UCM157" s="77"/>
      <c r="UCN157" s="77"/>
      <c r="UCO157" s="77"/>
      <c r="UCP157" s="77"/>
      <c r="UCQ157" s="77"/>
      <c r="UCR157" s="77"/>
      <c r="UCS157" s="77"/>
      <c r="UCT157" s="77"/>
      <c r="UCU157" s="77"/>
      <c r="UCV157" s="77"/>
      <c r="UCW157" s="77"/>
      <c r="UCX157" s="77"/>
      <c r="UCY157" s="77"/>
      <c r="UCZ157" s="77"/>
      <c r="UDA157" s="77"/>
      <c r="UDB157" s="77"/>
      <c r="UDC157" s="77"/>
      <c r="UDD157" s="77"/>
      <c r="UDE157" s="77"/>
      <c r="UDF157" s="77"/>
      <c r="UDG157" s="77"/>
      <c r="UDH157" s="77"/>
      <c r="UDI157" s="77"/>
      <c r="UDJ157" s="77"/>
      <c r="UDK157" s="77"/>
      <c r="UDL157" s="77"/>
      <c r="UDM157" s="77"/>
      <c r="UDN157" s="77"/>
      <c r="UDO157" s="77"/>
      <c r="UDP157" s="77"/>
      <c r="UDQ157" s="77"/>
      <c r="UDR157" s="77"/>
      <c r="UDS157" s="77"/>
      <c r="UDT157" s="77"/>
      <c r="UDU157" s="77"/>
      <c r="UDV157" s="77"/>
      <c r="UDW157" s="77"/>
      <c r="UDX157" s="77"/>
      <c r="UDY157" s="77"/>
      <c r="UDZ157" s="77"/>
      <c r="UEA157" s="77"/>
      <c r="UEB157" s="77"/>
      <c r="UEC157" s="77"/>
      <c r="UED157" s="77"/>
      <c r="UEE157" s="77"/>
      <c r="UEF157" s="77"/>
      <c r="UEG157" s="77"/>
      <c r="UEH157" s="77"/>
      <c r="UEI157" s="77"/>
      <c r="UEJ157" s="77"/>
      <c r="UEK157" s="77"/>
      <c r="UEL157" s="77"/>
      <c r="UEM157" s="77"/>
      <c r="UEN157" s="77"/>
      <c r="UEO157" s="77"/>
      <c r="UEP157" s="77"/>
      <c r="UEQ157" s="77"/>
      <c r="UER157" s="77"/>
      <c r="UES157" s="77"/>
      <c r="UET157" s="77"/>
      <c r="UEU157" s="77"/>
      <c r="UEV157" s="77"/>
      <c r="UEW157" s="77"/>
      <c r="UEX157" s="77"/>
      <c r="UEY157" s="77"/>
      <c r="UEZ157" s="77"/>
      <c r="UFA157" s="77"/>
      <c r="UFB157" s="77"/>
      <c r="UFC157" s="77"/>
      <c r="UFD157" s="77"/>
      <c r="UFE157" s="77"/>
      <c r="UFF157" s="77"/>
      <c r="UFG157" s="77"/>
      <c r="UFH157" s="77"/>
      <c r="UFI157" s="77"/>
      <c r="UFJ157" s="77"/>
      <c r="UFK157" s="77"/>
      <c r="UFL157" s="77"/>
      <c r="UFM157" s="77"/>
      <c r="UFN157" s="77"/>
      <c r="UFO157" s="77"/>
      <c r="UFP157" s="77"/>
      <c r="UFQ157" s="77"/>
      <c r="UFR157" s="77"/>
      <c r="UFS157" s="77"/>
      <c r="UFT157" s="77"/>
      <c r="UFU157" s="77"/>
      <c r="UFV157" s="77"/>
      <c r="UFW157" s="77"/>
      <c r="UFX157" s="77"/>
      <c r="UFY157" s="77"/>
      <c r="UFZ157" s="77"/>
      <c r="UGA157" s="77"/>
      <c r="UGB157" s="77"/>
      <c r="UGC157" s="77"/>
      <c r="UGD157" s="77"/>
      <c r="UGE157" s="77"/>
      <c r="UGF157" s="77"/>
      <c r="UGG157" s="77"/>
      <c r="UGH157" s="77"/>
      <c r="UGI157" s="77"/>
      <c r="UGJ157" s="77"/>
      <c r="UGK157" s="77"/>
      <c r="UGL157" s="77"/>
      <c r="UGM157" s="77"/>
      <c r="UGN157" s="77"/>
      <c r="UGO157" s="77"/>
      <c r="UGP157" s="77"/>
      <c r="UGQ157" s="77"/>
      <c r="UGR157" s="77"/>
      <c r="UGS157" s="77"/>
      <c r="UGT157" s="77"/>
      <c r="UGU157" s="77"/>
      <c r="UGV157" s="77"/>
      <c r="UGW157" s="77"/>
      <c r="UGX157" s="77"/>
      <c r="UGY157" s="77"/>
      <c r="UGZ157" s="77"/>
      <c r="UHA157" s="77"/>
      <c r="UHB157" s="77"/>
      <c r="UHC157" s="77"/>
      <c r="UHD157" s="77"/>
      <c r="UHE157" s="77"/>
      <c r="UHF157" s="77"/>
      <c r="UHG157" s="77"/>
      <c r="UHH157" s="77"/>
      <c r="UHI157" s="77"/>
      <c r="UHJ157" s="77"/>
      <c r="UHK157" s="77"/>
      <c r="UHL157" s="77"/>
      <c r="UHM157" s="77"/>
      <c r="UHN157" s="77"/>
      <c r="UHO157" s="77"/>
      <c r="UHP157" s="77"/>
      <c r="UHQ157" s="77"/>
      <c r="UHR157" s="77"/>
      <c r="UHS157" s="77"/>
      <c r="UHT157" s="77"/>
      <c r="UHU157" s="77"/>
      <c r="UHV157" s="77"/>
      <c r="UHW157" s="77"/>
      <c r="UHX157" s="77"/>
      <c r="UHY157" s="77"/>
      <c r="UHZ157" s="77"/>
      <c r="UIA157" s="77"/>
      <c r="UIB157" s="77"/>
      <c r="UIC157" s="77"/>
      <c r="UID157" s="77"/>
      <c r="UIE157" s="77"/>
      <c r="UIF157" s="77"/>
      <c r="UIG157" s="77"/>
      <c r="UIH157" s="77"/>
      <c r="UII157" s="77"/>
      <c r="UIJ157" s="77"/>
      <c r="UIK157" s="77"/>
      <c r="UIL157" s="77"/>
      <c r="UIM157" s="77"/>
      <c r="UIN157" s="77"/>
      <c r="UIO157" s="77"/>
      <c r="UIP157" s="77"/>
      <c r="UIQ157" s="77"/>
      <c r="UIR157" s="77"/>
      <c r="UIS157" s="77"/>
      <c r="UIT157" s="77"/>
      <c r="UIU157" s="77"/>
      <c r="UIV157" s="77"/>
      <c r="UIW157" s="77"/>
      <c r="UIX157" s="77"/>
      <c r="UIY157" s="77"/>
      <c r="UIZ157" s="77"/>
      <c r="UJA157" s="77"/>
      <c r="UJB157" s="77"/>
      <c r="UJC157" s="77"/>
      <c r="UJD157" s="77"/>
      <c r="UJE157" s="77"/>
      <c r="UJF157" s="77"/>
      <c r="UJG157" s="77"/>
      <c r="UJH157" s="77"/>
      <c r="UJI157" s="77"/>
      <c r="UJJ157" s="77"/>
      <c r="UJK157" s="77"/>
      <c r="UJL157" s="77"/>
      <c r="UJM157" s="77"/>
      <c r="UJN157" s="77"/>
      <c r="UJO157" s="77"/>
      <c r="UJP157" s="77"/>
      <c r="UJQ157" s="77"/>
      <c r="UJR157" s="77"/>
      <c r="UJS157" s="77"/>
      <c r="UJT157" s="77"/>
      <c r="UJU157" s="77"/>
      <c r="UJV157" s="77"/>
      <c r="UJW157" s="77"/>
      <c r="UJX157" s="77"/>
      <c r="UJY157" s="77"/>
      <c r="UJZ157" s="77"/>
      <c r="UKA157" s="77"/>
      <c r="UKB157" s="77"/>
      <c r="UKC157" s="77"/>
      <c r="UKD157" s="77"/>
      <c r="UKE157" s="77"/>
      <c r="UKF157" s="77"/>
      <c r="UKG157" s="77"/>
      <c r="UKH157" s="77"/>
      <c r="UKI157" s="77"/>
      <c r="UKJ157" s="77"/>
      <c r="UKK157" s="77"/>
      <c r="UKL157" s="77"/>
      <c r="UKM157" s="77"/>
      <c r="UKN157" s="77"/>
      <c r="UKO157" s="77"/>
      <c r="UKP157" s="77"/>
      <c r="UKQ157" s="77"/>
      <c r="UKR157" s="77"/>
      <c r="UKS157" s="77"/>
      <c r="UKT157" s="77"/>
      <c r="UKU157" s="77"/>
      <c r="UKV157" s="77"/>
      <c r="UKW157" s="77"/>
      <c r="UKX157" s="77"/>
      <c r="UKY157" s="77"/>
      <c r="UKZ157" s="77"/>
      <c r="ULA157" s="77"/>
      <c r="ULB157" s="77"/>
      <c r="ULC157" s="77"/>
      <c r="ULD157" s="77"/>
      <c r="ULE157" s="77"/>
      <c r="ULF157" s="77"/>
      <c r="ULG157" s="77"/>
      <c r="ULH157" s="77"/>
      <c r="ULI157" s="77"/>
      <c r="ULJ157" s="77"/>
      <c r="ULK157" s="77"/>
      <c r="ULL157" s="77"/>
      <c r="ULM157" s="77"/>
      <c r="ULN157" s="77"/>
      <c r="ULO157" s="77"/>
      <c r="ULP157" s="77"/>
      <c r="ULQ157" s="77"/>
      <c r="ULR157" s="77"/>
      <c r="ULS157" s="77"/>
      <c r="ULT157" s="77"/>
      <c r="ULU157" s="77"/>
      <c r="ULV157" s="77"/>
      <c r="ULW157" s="77"/>
      <c r="ULX157" s="77"/>
      <c r="ULY157" s="77"/>
      <c r="ULZ157" s="77"/>
      <c r="UMA157" s="77"/>
      <c r="UMB157" s="77"/>
      <c r="UMC157" s="77"/>
      <c r="UMD157" s="77"/>
      <c r="UME157" s="77"/>
      <c r="UMF157" s="77"/>
      <c r="UMG157" s="77"/>
      <c r="UMH157" s="77"/>
      <c r="UMI157" s="77"/>
      <c r="UMJ157" s="77"/>
      <c r="UMK157" s="77"/>
      <c r="UML157" s="77"/>
      <c r="UMM157" s="77"/>
      <c r="UMN157" s="77"/>
      <c r="UMO157" s="77"/>
      <c r="UMP157" s="77"/>
      <c r="UMQ157" s="77"/>
      <c r="UMR157" s="77"/>
      <c r="UMS157" s="77"/>
      <c r="UMT157" s="77"/>
      <c r="UMU157" s="77"/>
      <c r="UMV157" s="77"/>
      <c r="UMW157" s="77"/>
      <c r="UMX157" s="77"/>
      <c r="UMY157" s="77"/>
      <c r="UMZ157" s="77"/>
      <c r="UNA157" s="77"/>
      <c r="UNB157" s="77"/>
      <c r="UNC157" s="77"/>
      <c r="UND157" s="77"/>
      <c r="UNE157" s="77"/>
      <c r="UNF157" s="77"/>
      <c r="UNG157" s="77"/>
      <c r="UNH157" s="77"/>
      <c r="UNI157" s="77"/>
      <c r="UNJ157" s="77"/>
      <c r="UNK157" s="77"/>
      <c r="UNL157" s="77"/>
      <c r="UNM157" s="77"/>
      <c r="UNN157" s="77"/>
      <c r="UNO157" s="77"/>
      <c r="UNP157" s="77"/>
      <c r="UNQ157" s="77"/>
      <c r="UNR157" s="77"/>
      <c r="UNS157" s="77"/>
      <c r="UNT157" s="77"/>
      <c r="UNU157" s="77"/>
      <c r="UNV157" s="77"/>
      <c r="UNW157" s="77"/>
      <c r="UNX157" s="77"/>
      <c r="UNY157" s="77"/>
      <c r="UNZ157" s="77"/>
      <c r="UOA157" s="77"/>
      <c r="UOB157" s="77"/>
      <c r="UOC157" s="77"/>
      <c r="UOD157" s="77"/>
      <c r="UOE157" s="77"/>
      <c r="UOF157" s="77"/>
      <c r="UOG157" s="77"/>
      <c r="UOH157" s="77"/>
      <c r="UOI157" s="77"/>
      <c r="UOJ157" s="77"/>
      <c r="UOK157" s="77"/>
      <c r="UOL157" s="77"/>
      <c r="UOM157" s="77"/>
      <c r="UON157" s="77"/>
      <c r="UOO157" s="77"/>
      <c r="UOP157" s="77"/>
      <c r="UOQ157" s="77"/>
      <c r="UOR157" s="77"/>
      <c r="UOS157" s="77"/>
      <c r="UOT157" s="77"/>
      <c r="UOU157" s="77"/>
      <c r="UOV157" s="77"/>
      <c r="UOW157" s="77"/>
      <c r="UOX157" s="77"/>
      <c r="UOY157" s="77"/>
      <c r="UOZ157" s="77"/>
      <c r="UPA157" s="77"/>
      <c r="UPB157" s="77"/>
      <c r="UPC157" s="77"/>
      <c r="UPD157" s="77"/>
      <c r="UPE157" s="77"/>
      <c r="UPF157" s="77"/>
      <c r="UPG157" s="77"/>
      <c r="UPH157" s="77"/>
      <c r="UPI157" s="77"/>
      <c r="UPJ157" s="77"/>
      <c r="UPK157" s="77"/>
      <c r="UPL157" s="77"/>
      <c r="UPM157" s="77"/>
      <c r="UPN157" s="77"/>
      <c r="UPO157" s="77"/>
      <c r="UPP157" s="77"/>
      <c r="UPQ157" s="77"/>
      <c r="UPR157" s="77"/>
      <c r="UPS157" s="77"/>
      <c r="UPT157" s="77"/>
      <c r="UPU157" s="77"/>
      <c r="UPV157" s="77"/>
      <c r="UPW157" s="77"/>
      <c r="UPX157" s="77"/>
      <c r="UPY157" s="77"/>
      <c r="UPZ157" s="77"/>
      <c r="UQA157" s="77"/>
      <c r="UQB157" s="77"/>
      <c r="UQC157" s="77"/>
      <c r="UQD157" s="77"/>
      <c r="UQE157" s="77"/>
      <c r="UQF157" s="77"/>
      <c r="UQG157" s="77"/>
      <c r="UQH157" s="77"/>
      <c r="UQI157" s="77"/>
      <c r="UQJ157" s="77"/>
      <c r="UQK157" s="77"/>
      <c r="UQL157" s="77"/>
      <c r="UQM157" s="77"/>
      <c r="UQN157" s="77"/>
      <c r="UQO157" s="77"/>
      <c r="UQP157" s="77"/>
      <c r="UQQ157" s="77"/>
      <c r="UQR157" s="77"/>
      <c r="UQS157" s="77"/>
      <c r="UQT157" s="77"/>
      <c r="UQU157" s="77"/>
      <c r="UQV157" s="77"/>
      <c r="UQW157" s="77"/>
      <c r="UQX157" s="77"/>
      <c r="UQY157" s="77"/>
      <c r="UQZ157" s="77"/>
      <c r="URA157" s="77"/>
      <c r="URB157" s="77"/>
      <c r="URC157" s="77"/>
      <c r="URD157" s="77"/>
      <c r="URE157" s="77"/>
      <c r="URF157" s="77"/>
      <c r="URG157" s="77"/>
      <c r="URH157" s="77"/>
      <c r="URI157" s="77"/>
      <c r="URJ157" s="77"/>
      <c r="URK157" s="77"/>
      <c r="URL157" s="77"/>
      <c r="URM157" s="77"/>
      <c r="URN157" s="77"/>
      <c r="URO157" s="77"/>
      <c r="URP157" s="77"/>
      <c r="URQ157" s="77"/>
      <c r="URR157" s="77"/>
      <c r="URS157" s="77"/>
      <c r="URT157" s="77"/>
      <c r="URU157" s="77"/>
      <c r="URV157" s="77"/>
      <c r="URW157" s="77"/>
      <c r="URX157" s="77"/>
      <c r="URY157" s="77"/>
      <c r="URZ157" s="77"/>
      <c r="USA157" s="77"/>
      <c r="USB157" s="77"/>
      <c r="USC157" s="77"/>
      <c r="USD157" s="77"/>
      <c r="USE157" s="77"/>
      <c r="USF157" s="77"/>
      <c r="USG157" s="77"/>
      <c r="USH157" s="77"/>
      <c r="USI157" s="77"/>
      <c r="USJ157" s="77"/>
      <c r="USK157" s="77"/>
      <c r="USL157" s="77"/>
      <c r="USM157" s="77"/>
      <c r="USN157" s="77"/>
      <c r="USO157" s="77"/>
      <c r="USP157" s="77"/>
      <c r="USQ157" s="77"/>
      <c r="USR157" s="77"/>
      <c r="USS157" s="77"/>
      <c r="UST157" s="77"/>
      <c r="USU157" s="77"/>
      <c r="USV157" s="77"/>
      <c r="USW157" s="77"/>
      <c r="USX157" s="77"/>
      <c r="USY157" s="77"/>
      <c r="USZ157" s="77"/>
      <c r="UTA157" s="77"/>
      <c r="UTB157" s="77"/>
      <c r="UTC157" s="77"/>
      <c r="UTD157" s="77"/>
      <c r="UTE157" s="77"/>
      <c r="UTF157" s="77"/>
      <c r="UTG157" s="77"/>
      <c r="UTH157" s="77"/>
      <c r="UTI157" s="77"/>
      <c r="UTJ157" s="77"/>
      <c r="UTK157" s="77"/>
      <c r="UTL157" s="77"/>
      <c r="UTM157" s="77"/>
      <c r="UTN157" s="77"/>
      <c r="UTO157" s="77"/>
      <c r="UTP157" s="77"/>
      <c r="UTQ157" s="77"/>
      <c r="UTR157" s="77"/>
      <c r="UTS157" s="77"/>
      <c r="UTT157" s="77"/>
      <c r="UTU157" s="77"/>
      <c r="UTV157" s="77"/>
      <c r="UTW157" s="77"/>
      <c r="UTX157" s="77"/>
      <c r="UTY157" s="77"/>
      <c r="UTZ157" s="77"/>
      <c r="UUA157" s="77"/>
      <c r="UUB157" s="77"/>
      <c r="UUC157" s="77"/>
      <c r="UUD157" s="77"/>
      <c r="UUE157" s="77"/>
      <c r="UUF157" s="77"/>
      <c r="UUG157" s="77"/>
      <c r="UUH157" s="77"/>
      <c r="UUI157" s="77"/>
      <c r="UUJ157" s="77"/>
      <c r="UUK157" s="77"/>
      <c r="UUL157" s="77"/>
      <c r="UUM157" s="77"/>
      <c r="UUN157" s="77"/>
      <c r="UUO157" s="77"/>
      <c r="UUP157" s="77"/>
      <c r="UUQ157" s="77"/>
      <c r="UUR157" s="77"/>
      <c r="UUS157" s="77"/>
      <c r="UUT157" s="77"/>
      <c r="UUU157" s="77"/>
      <c r="UUV157" s="77"/>
      <c r="UUW157" s="77"/>
      <c r="UUX157" s="77"/>
      <c r="UUY157" s="77"/>
      <c r="UUZ157" s="77"/>
      <c r="UVA157" s="77"/>
      <c r="UVB157" s="77"/>
      <c r="UVC157" s="77"/>
      <c r="UVD157" s="77"/>
      <c r="UVE157" s="77"/>
      <c r="UVF157" s="77"/>
      <c r="UVG157" s="77"/>
      <c r="UVH157" s="77"/>
      <c r="UVI157" s="77"/>
      <c r="UVJ157" s="77"/>
      <c r="UVK157" s="77"/>
      <c r="UVL157" s="77"/>
      <c r="UVM157" s="77"/>
      <c r="UVN157" s="77"/>
      <c r="UVO157" s="77"/>
      <c r="UVP157" s="77"/>
      <c r="UVQ157" s="77"/>
      <c r="UVR157" s="77"/>
      <c r="UVS157" s="77"/>
      <c r="UVT157" s="77"/>
      <c r="UVU157" s="77"/>
      <c r="UVV157" s="77"/>
      <c r="UVW157" s="77"/>
      <c r="UVX157" s="77"/>
      <c r="UVY157" s="77"/>
      <c r="UVZ157" s="77"/>
      <c r="UWA157" s="77"/>
      <c r="UWB157" s="77"/>
      <c r="UWC157" s="77"/>
      <c r="UWD157" s="77"/>
      <c r="UWE157" s="77"/>
      <c r="UWF157" s="77"/>
      <c r="UWG157" s="77"/>
      <c r="UWH157" s="77"/>
      <c r="UWI157" s="77"/>
      <c r="UWJ157" s="77"/>
      <c r="UWK157" s="77"/>
      <c r="UWL157" s="77"/>
      <c r="UWM157" s="77"/>
      <c r="UWN157" s="77"/>
      <c r="UWO157" s="77"/>
      <c r="UWP157" s="77"/>
      <c r="UWQ157" s="77"/>
      <c r="UWR157" s="77"/>
      <c r="UWS157" s="77"/>
      <c r="UWT157" s="77"/>
      <c r="UWU157" s="77"/>
      <c r="UWV157" s="77"/>
      <c r="UWW157" s="77"/>
      <c r="UWX157" s="77"/>
      <c r="UWY157" s="77"/>
      <c r="UWZ157" s="77"/>
      <c r="UXA157" s="77"/>
      <c r="UXB157" s="77"/>
      <c r="UXC157" s="77"/>
      <c r="UXD157" s="77"/>
      <c r="UXE157" s="77"/>
      <c r="UXF157" s="77"/>
      <c r="UXG157" s="77"/>
      <c r="UXH157" s="77"/>
      <c r="UXI157" s="77"/>
      <c r="UXJ157" s="77"/>
      <c r="UXK157" s="77"/>
      <c r="UXL157" s="77"/>
      <c r="UXM157" s="77"/>
      <c r="UXN157" s="77"/>
      <c r="UXO157" s="77"/>
      <c r="UXP157" s="77"/>
      <c r="UXQ157" s="77"/>
      <c r="UXR157" s="77"/>
      <c r="UXS157" s="77"/>
      <c r="UXT157" s="77"/>
      <c r="UXU157" s="77"/>
      <c r="UXV157" s="77"/>
      <c r="UXW157" s="77"/>
      <c r="UXX157" s="77"/>
      <c r="UXY157" s="77"/>
      <c r="UXZ157" s="77"/>
      <c r="UYA157" s="77"/>
      <c r="UYB157" s="77"/>
      <c r="UYC157" s="77"/>
      <c r="UYD157" s="77"/>
      <c r="UYE157" s="77"/>
      <c r="UYF157" s="77"/>
      <c r="UYG157" s="77"/>
      <c r="UYH157" s="77"/>
      <c r="UYI157" s="77"/>
      <c r="UYJ157" s="77"/>
      <c r="UYK157" s="77"/>
      <c r="UYL157" s="77"/>
      <c r="UYM157" s="77"/>
      <c r="UYN157" s="77"/>
      <c r="UYO157" s="77"/>
      <c r="UYP157" s="77"/>
      <c r="UYQ157" s="77"/>
      <c r="UYR157" s="77"/>
      <c r="UYS157" s="77"/>
      <c r="UYT157" s="77"/>
      <c r="UYU157" s="77"/>
      <c r="UYV157" s="77"/>
      <c r="UYW157" s="77"/>
      <c r="UYX157" s="77"/>
      <c r="UYY157" s="77"/>
      <c r="UYZ157" s="77"/>
      <c r="UZA157" s="77"/>
      <c r="UZB157" s="77"/>
      <c r="UZC157" s="77"/>
      <c r="UZD157" s="77"/>
      <c r="UZE157" s="77"/>
      <c r="UZF157" s="77"/>
      <c r="UZG157" s="77"/>
      <c r="UZH157" s="77"/>
      <c r="UZI157" s="77"/>
      <c r="UZJ157" s="77"/>
      <c r="UZK157" s="77"/>
      <c r="UZL157" s="77"/>
      <c r="UZM157" s="77"/>
      <c r="UZN157" s="77"/>
      <c r="UZO157" s="77"/>
      <c r="UZP157" s="77"/>
      <c r="UZQ157" s="77"/>
      <c r="UZR157" s="77"/>
      <c r="UZS157" s="77"/>
      <c r="UZT157" s="77"/>
      <c r="UZU157" s="77"/>
      <c r="UZV157" s="77"/>
      <c r="UZW157" s="77"/>
      <c r="UZX157" s="77"/>
      <c r="UZY157" s="77"/>
      <c r="UZZ157" s="77"/>
      <c r="VAA157" s="77"/>
      <c r="VAB157" s="77"/>
      <c r="VAC157" s="77"/>
      <c r="VAD157" s="77"/>
      <c r="VAE157" s="77"/>
      <c r="VAF157" s="77"/>
      <c r="VAG157" s="77"/>
      <c r="VAH157" s="77"/>
      <c r="VAI157" s="77"/>
      <c r="VAJ157" s="77"/>
      <c r="VAK157" s="77"/>
      <c r="VAL157" s="77"/>
      <c r="VAM157" s="77"/>
      <c r="VAN157" s="77"/>
      <c r="VAO157" s="77"/>
      <c r="VAP157" s="77"/>
      <c r="VAQ157" s="77"/>
      <c r="VAR157" s="77"/>
      <c r="VAS157" s="77"/>
      <c r="VAT157" s="77"/>
      <c r="VAU157" s="77"/>
      <c r="VAV157" s="77"/>
      <c r="VAW157" s="77"/>
      <c r="VAX157" s="77"/>
      <c r="VAY157" s="77"/>
      <c r="VAZ157" s="77"/>
      <c r="VBA157" s="77"/>
      <c r="VBB157" s="77"/>
      <c r="VBC157" s="77"/>
      <c r="VBD157" s="77"/>
      <c r="VBE157" s="77"/>
      <c r="VBF157" s="77"/>
      <c r="VBG157" s="77"/>
      <c r="VBH157" s="77"/>
      <c r="VBI157" s="77"/>
      <c r="VBJ157" s="77"/>
      <c r="VBK157" s="77"/>
      <c r="VBL157" s="77"/>
      <c r="VBM157" s="77"/>
      <c r="VBN157" s="77"/>
      <c r="VBO157" s="77"/>
      <c r="VBP157" s="77"/>
      <c r="VBQ157" s="77"/>
      <c r="VBR157" s="77"/>
      <c r="VBS157" s="77"/>
      <c r="VBT157" s="77"/>
      <c r="VBU157" s="77"/>
      <c r="VBV157" s="77"/>
      <c r="VBW157" s="77"/>
      <c r="VBX157" s="77"/>
      <c r="VBY157" s="77"/>
      <c r="VBZ157" s="77"/>
      <c r="VCA157" s="77"/>
      <c r="VCB157" s="77"/>
      <c r="VCC157" s="77"/>
      <c r="VCD157" s="77"/>
      <c r="VCE157" s="77"/>
      <c r="VCF157" s="77"/>
      <c r="VCG157" s="77"/>
      <c r="VCH157" s="77"/>
      <c r="VCI157" s="77"/>
      <c r="VCJ157" s="77"/>
      <c r="VCK157" s="77"/>
      <c r="VCL157" s="77"/>
      <c r="VCM157" s="77"/>
      <c r="VCN157" s="77"/>
      <c r="VCO157" s="77"/>
      <c r="VCP157" s="77"/>
      <c r="VCQ157" s="77"/>
      <c r="VCR157" s="77"/>
      <c r="VCS157" s="77"/>
      <c r="VCT157" s="77"/>
      <c r="VCU157" s="77"/>
      <c r="VCV157" s="77"/>
      <c r="VCW157" s="77"/>
      <c r="VCX157" s="77"/>
      <c r="VCY157" s="77"/>
      <c r="VCZ157" s="77"/>
      <c r="VDA157" s="77"/>
      <c r="VDB157" s="77"/>
      <c r="VDC157" s="77"/>
      <c r="VDD157" s="77"/>
      <c r="VDE157" s="77"/>
      <c r="VDF157" s="77"/>
      <c r="VDG157" s="77"/>
      <c r="VDH157" s="77"/>
      <c r="VDI157" s="77"/>
      <c r="VDJ157" s="77"/>
      <c r="VDK157" s="77"/>
      <c r="VDL157" s="77"/>
      <c r="VDM157" s="77"/>
      <c r="VDN157" s="77"/>
      <c r="VDO157" s="77"/>
      <c r="VDP157" s="77"/>
      <c r="VDQ157" s="77"/>
      <c r="VDR157" s="77"/>
      <c r="VDS157" s="77"/>
      <c r="VDT157" s="77"/>
      <c r="VDU157" s="77"/>
      <c r="VDV157" s="77"/>
      <c r="VDW157" s="77"/>
      <c r="VDX157" s="77"/>
      <c r="VDY157" s="77"/>
      <c r="VDZ157" s="77"/>
      <c r="VEA157" s="77"/>
      <c r="VEB157" s="77"/>
      <c r="VEC157" s="77"/>
      <c r="VED157" s="77"/>
      <c r="VEE157" s="77"/>
      <c r="VEF157" s="77"/>
      <c r="VEG157" s="77"/>
      <c r="VEH157" s="77"/>
      <c r="VEI157" s="77"/>
      <c r="VEJ157" s="77"/>
      <c r="VEK157" s="77"/>
      <c r="VEL157" s="77"/>
      <c r="VEM157" s="77"/>
      <c r="VEN157" s="77"/>
      <c r="VEO157" s="77"/>
      <c r="VEP157" s="77"/>
      <c r="VEQ157" s="77"/>
      <c r="VER157" s="77"/>
      <c r="VES157" s="77"/>
      <c r="VET157" s="77"/>
      <c r="VEU157" s="77"/>
      <c r="VEV157" s="77"/>
      <c r="VEW157" s="77"/>
      <c r="VEX157" s="77"/>
      <c r="VEY157" s="77"/>
      <c r="VEZ157" s="77"/>
      <c r="VFA157" s="77"/>
      <c r="VFB157" s="77"/>
      <c r="VFC157" s="77"/>
      <c r="VFD157" s="77"/>
      <c r="VFE157" s="77"/>
      <c r="VFF157" s="77"/>
      <c r="VFG157" s="77"/>
      <c r="VFH157" s="77"/>
      <c r="VFI157" s="77"/>
      <c r="VFJ157" s="77"/>
      <c r="VFK157" s="77"/>
      <c r="VFL157" s="77"/>
      <c r="VFM157" s="77"/>
      <c r="VFN157" s="77"/>
      <c r="VFO157" s="77"/>
      <c r="VFP157" s="77"/>
      <c r="VFQ157" s="77"/>
      <c r="VFR157" s="77"/>
      <c r="VFS157" s="77"/>
      <c r="VFT157" s="77"/>
      <c r="VFU157" s="77"/>
      <c r="VFV157" s="77"/>
      <c r="VFW157" s="77"/>
      <c r="VFX157" s="77"/>
      <c r="VFY157" s="77"/>
      <c r="VFZ157" s="77"/>
      <c r="VGA157" s="77"/>
      <c r="VGB157" s="77"/>
      <c r="VGC157" s="77"/>
      <c r="VGD157" s="77"/>
      <c r="VGE157" s="77"/>
      <c r="VGF157" s="77"/>
      <c r="VGG157" s="77"/>
      <c r="VGH157" s="77"/>
      <c r="VGI157" s="77"/>
      <c r="VGJ157" s="77"/>
      <c r="VGK157" s="77"/>
      <c r="VGL157" s="77"/>
      <c r="VGM157" s="77"/>
      <c r="VGN157" s="77"/>
      <c r="VGO157" s="77"/>
      <c r="VGP157" s="77"/>
      <c r="VGQ157" s="77"/>
      <c r="VGR157" s="77"/>
      <c r="VGS157" s="77"/>
      <c r="VGT157" s="77"/>
      <c r="VGU157" s="77"/>
      <c r="VGV157" s="77"/>
      <c r="VGW157" s="77"/>
      <c r="VGX157" s="77"/>
      <c r="VGY157" s="77"/>
      <c r="VGZ157" s="77"/>
      <c r="VHA157" s="77"/>
      <c r="VHB157" s="77"/>
      <c r="VHC157" s="77"/>
      <c r="VHD157" s="77"/>
      <c r="VHE157" s="77"/>
      <c r="VHF157" s="77"/>
      <c r="VHG157" s="77"/>
      <c r="VHH157" s="77"/>
      <c r="VHI157" s="77"/>
      <c r="VHJ157" s="77"/>
      <c r="VHK157" s="77"/>
      <c r="VHL157" s="77"/>
      <c r="VHM157" s="77"/>
      <c r="VHN157" s="77"/>
      <c r="VHO157" s="77"/>
      <c r="VHP157" s="77"/>
      <c r="VHQ157" s="77"/>
      <c r="VHR157" s="77"/>
      <c r="VHS157" s="77"/>
      <c r="VHT157" s="77"/>
      <c r="VHU157" s="77"/>
      <c r="VHV157" s="77"/>
      <c r="VHW157" s="77"/>
      <c r="VHX157" s="77"/>
      <c r="VHY157" s="77"/>
      <c r="VHZ157" s="77"/>
      <c r="VIA157" s="77"/>
      <c r="VIB157" s="77"/>
      <c r="VIC157" s="77"/>
      <c r="VID157" s="77"/>
      <c r="VIE157" s="77"/>
      <c r="VIF157" s="77"/>
      <c r="VIG157" s="77"/>
      <c r="VIH157" s="77"/>
      <c r="VII157" s="77"/>
      <c r="VIJ157" s="77"/>
      <c r="VIK157" s="77"/>
      <c r="VIL157" s="77"/>
      <c r="VIM157" s="77"/>
      <c r="VIN157" s="77"/>
      <c r="VIO157" s="77"/>
      <c r="VIP157" s="77"/>
      <c r="VIQ157" s="77"/>
      <c r="VIR157" s="77"/>
      <c r="VIS157" s="77"/>
      <c r="VIT157" s="77"/>
      <c r="VIU157" s="77"/>
      <c r="VIV157" s="77"/>
      <c r="VIW157" s="77"/>
      <c r="VIX157" s="77"/>
      <c r="VIY157" s="77"/>
      <c r="VIZ157" s="77"/>
      <c r="VJA157" s="77"/>
      <c r="VJB157" s="77"/>
      <c r="VJC157" s="77"/>
      <c r="VJD157" s="77"/>
      <c r="VJE157" s="77"/>
      <c r="VJF157" s="77"/>
      <c r="VJG157" s="77"/>
      <c r="VJH157" s="77"/>
      <c r="VJI157" s="77"/>
      <c r="VJJ157" s="77"/>
      <c r="VJK157" s="77"/>
      <c r="VJL157" s="77"/>
      <c r="VJM157" s="77"/>
      <c r="VJN157" s="77"/>
      <c r="VJO157" s="77"/>
      <c r="VJP157" s="77"/>
      <c r="VJQ157" s="77"/>
      <c r="VJR157" s="77"/>
      <c r="VJS157" s="77"/>
      <c r="VJT157" s="77"/>
      <c r="VJU157" s="77"/>
      <c r="VJV157" s="77"/>
      <c r="VJW157" s="77"/>
      <c r="VJX157" s="77"/>
      <c r="VJY157" s="77"/>
      <c r="VJZ157" s="77"/>
      <c r="VKA157" s="77"/>
      <c r="VKB157" s="77"/>
      <c r="VKC157" s="77"/>
      <c r="VKD157" s="77"/>
      <c r="VKE157" s="77"/>
      <c r="VKF157" s="77"/>
      <c r="VKG157" s="77"/>
      <c r="VKH157" s="77"/>
      <c r="VKI157" s="77"/>
      <c r="VKJ157" s="77"/>
      <c r="VKK157" s="77"/>
      <c r="VKL157" s="77"/>
      <c r="VKM157" s="77"/>
      <c r="VKN157" s="77"/>
      <c r="VKO157" s="77"/>
      <c r="VKP157" s="77"/>
      <c r="VKQ157" s="77"/>
      <c r="VKR157" s="77"/>
      <c r="VKS157" s="77"/>
      <c r="VKT157" s="77"/>
      <c r="VKU157" s="77"/>
      <c r="VKV157" s="77"/>
      <c r="VKW157" s="77"/>
      <c r="VKX157" s="77"/>
      <c r="VKY157" s="77"/>
      <c r="VKZ157" s="77"/>
      <c r="VLA157" s="77"/>
      <c r="VLB157" s="77"/>
      <c r="VLC157" s="77"/>
      <c r="VLD157" s="77"/>
      <c r="VLE157" s="77"/>
      <c r="VLF157" s="77"/>
      <c r="VLG157" s="77"/>
      <c r="VLH157" s="77"/>
      <c r="VLI157" s="77"/>
      <c r="VLJ157" s="77"/>
      <c r="VLK157" s="77"/>
      <c r="VLL157" s="77"/>
      <c r="VLM157" s="77"/>
      <c r="VLN157" s="77"/>
      <c r="VLO157" s="77"/>
      <c r="VLP157" s="77"/>
      <c r="VLQ157" s="77"/>
      <c r="VLR157" s="77"/>
      <c r="VLS157" s="77"/>
      <c r="VLT157" s="77"/>
      <c r="VLU157" s="77"/>
      <c r="VLV157" s="77"/>
      <c r="VLW157" s="77"/>
      <c r="VLX157" s="77"/>
      <c r="VLY157" s="77"/>
      <c r="VLZ157" s="77"/>
      <c r="VMA157" s="77"/>
      <c r="VMB157" s="77"/>
      <c r="VMC157" s="77"/>
      <c r="VMD157" s="77"/>
      <c r="VME157" s="77"/>
      <c r="VMF157" s="77"/>
      <c r="VMG157" s="77"/>
      <c r="VMH157" s="77"/>
      <c r="VMI157" s="77"/>
      <c r="VMJ157" s="77"/>
      <c r="VMK157" s="77"/>
      <c r="VML157" s="77"/>
      <c r="VMM157" s="77"/>
      <c r="VMN157" s="77"/>
      <c r="VMO157" s="77"/>
      <c r="VMP157" s="77"/>
      <c r="VMQ157" s="77"/>
      <c r="VMR157" s="77"/>
      <c r="VMS157" s="77"/>
      <c r="VMT157" s="77"/>
      <c r="VMU157" s="77"/>
      <c r="VMV157" s="77"/>
      <c r="VMW157" s="77"/>
      <c r="VMX157" s="77"/>
      <c r="VMY157" s="77"/>
      <c r="VMZ157" s="77"/>
      <c r="VNA157" s="77"/>
      <c r="VNB157" s="77"/>
      <c r="VNC157" s="77"/>
      <c r="VND157" s="77"/>
      <c r="VNE157" s="77"/>
      <c r="VNF157" s="77"/>
      <c r="VNG157" s="77"/>
      <c r="VNH157" s="77"/>
      <c r="VNI157" s="77"/>
      <c r="VNJ157" s="77"/>
      <c r="VNK157" s="77"/>
      <c r="VNL157" s="77"/>
      <c r="VNM157" s="77"/>
      <c r="VNN157" s="77"/>
      <c r="VNO157" s="77"/>
      <c r="VNP157" s="77"/>
      <c r="VNQ157" s="77"/>
      <c r="VNR157" s="77"/>
      <c r="VNS157" s="77"/>
      <c r="VNT157" s="77"/>
      <c r="VNU157" s="77"/>
      <c r="VNV157" s="77"/>
      <c r="VNW157" s="77"/>
      <c r="VNX157" s="77"/>
      <c r="VNY157" s="77"/>
      <c r="VNZ157" s="77"/>
      <c r="VOA157" s="77"/>
      <c r="VOB157" s="77"/>
      <c r="VOC157" s="77"/>
      <c r="VOD157" s="77"/>
      <c r="VOE157" s="77"/>
      <c r="VOF157" s="77"/>
      <c r="VOG157" s="77"/>
      <c r="VOH157" s="77"/>
      <c r="VOI157" s="77"/>
      <c r="VOJ157" s="77"/>
      <c r="VOK157" s="77"/>
      <c r="VOL157" s="77"/>
      <c r="VOM157" s="77"/>
      <c r="VON157" s="77"/>
      <c r="VOO157" s="77"/>
      <c r="VOP157" s="77"/>
      <c r="VOQ157" s="77"/>
      <c r="VOR157" s="77"/>
      <c r="VOS157" s="77"/>
      <c r="VOT157" s="77"/>
      <c r="VOU157" s="77"/>
      <c r="VOV157" s="77"/>
      <c r="VOW157" s="77"/>
      <c r="VOX157" s="77"/>
      <c r="VOY157" s="77"/>
      <c r="VOZ157" s="77"/>
      <c r="VPA157" s="77"/>
      <c r="VPB157" s="77"/>
      <c r="VPC157" s="77"/>
      <c r="VPD157" s="77"/>
      <c r="VPE157" s="77"/>
      <c r="VPF157" s="77"/>
      <c r="VPG157" s="77"/>
      <c r="VPH157" s="77"/>
      <c r="VPI157" s="77"/>
      <c r="VPJ157" s="77"/>
      <c r="VPK157" s="77"/>
      <c r="VPL157" s="77"/>
      <c r="VPM157" s="77"/>
      <c r="VPN157" s="77"/>
      <c r="VPO157" s="77"/>
      <c r="VPP157" s="77"/>
      <c r="VPQ157" s="77"/>
      <c r="VPR157" s="77"/>
      <c r="VPS157" s="77"/>
      <c r="VPT157" s="77"/>
      <c r="VPU157" s="77"/>
      <c r="VPV157" s="77"/>
      <c r="VPW157" s="77"/>
      <c r="VPX157" s="77"/>
      <c r="VPY157" s="77"/>
      <c r="VPZ157" s="77"/>
      <c r="VQA157" s="77"/>
      <c r="VQB157" s="77"/>
      <c r="VQC157" s="77"/>
      <c r="VQD157" s="77"/>
      <c r="VQE157" s="77"/>
      <c r="VQF157" s="77"/>
      <c r="VQG157" s="77"/>
      <c r="VQH157" s="77"/>
      <c r="VQI157" s="77"/>
      <c r="VQJ157" s="77"/>
      <c r="VQK157" s="77"/>
      <c r="VQL157" s="77"/>
      <c r="VQM157" s="77"/>
      <c r="VQN157" s="77"/>
      <c r="VQO157" s="77"/>
      <c r="VQP157" s="77"/>
      <c r="VQQ157" s="77"/>
      <c r="VQR157" s="77"/>
      <c r="VQS157" s="77"/>
      <c r="VQT157" s="77"/>
      <c r="VQU157" s="77"/>
      <c r="VQV157" s="77"/>
      <c r="VQW157" s="77"/>
      <c r="VQX157" s="77"/>
      <c r="VQY157" s="77"/>
      <c r="VQZ157" s="77"/>
      <c r="VRA157" s="77"/>
      <c r="VRB157" s="77"/>
      <c r="VRC157" s="77"/>
      <c r="VRD157" s="77"/>
      <c r="VRE157" s="77"/>
      <c r="VRF157" s="77"/>
      <c r="VRG157" s="77"/>
      <c r="VRH157" s="77"/>
      <c r="VRI157" s="77"/>
      <c r="VRJ157" s="77"/>
      <c r="VRK157" s="77"/>
      <c r="VRL157" s="77"/>
      <c r="VRM157" s="77"/>
      <c r="VRN157" s="77"/>
      <c r="VRO157" s="77"/>
      <c r="VRP157" s="77"/>
      <c r="VRQ157" s="77"/>
      <c r="VRR157" s="77"/>
      <c r="VRS157" s="77"/>
      <c r="VRT157" s="77"/>
      <c r="VRU157" s="77"/>
      <c r="VRV157" s="77"/>
      <c r="VRW157" s="77"/>
      <c r="VRX157" s="77"/>
      <c r="VRY157" s="77"/>
      <c r="VRZ157" s="77"/>
      <c r="VSA157" s="77"/>
      <c r="VSB157" s="77"/>
      <c r="VSC157" s="77"/>
      <c r="VSD157" s="77"/>
      <c r="VSE157" s="77"/>
      <c r="VSF157" s="77"/>
      <c r="VSG157" s="77"/>
      <c r="VSH157" s="77"/>
      <c r="VSI157" s="77"/>
      <c r="VSJ157" s="77"/>
      <c r="VSK157" s="77"/>
      <c r="VSL157" s="77"/>
      <c r="VSM157" s="77"/>
      <c r="VSN157" s="77"/>
      <c r="VSO157" s="77"/>
      <c r="VSP157" s="77"/>
      <c r="VSQ157" s="77"/>
      <c r="VSR157" s="77"/>
      <c r="VSS157" s="77"/>
      <c r="VST157" s="77"/>
      <c r="VSU157" s="77"/>
      <c r="VSV157" s="77"/>
      <c r="VSW157" s="77"/>
      <c r="VSX157" s="77"/>
      <c r="VSY157" s="77"/>
      <c r="VSZ157" s="77"/>
      <c r="VTA157" s="77"/>
      <c r="VTB157" s="77"/>
      <c r="VTC157" s="77"/>
      <c r="VTD157" s="77"/>
      <c r="VTE157" s="77"/>
      <c r="VTF157" s="77"/>
      <c r="VTG157" s="77"/>
      <c r="VTH157" s="77"/>
      <c r="VTI157" s="77"/>
      <c r="VTJ157" s="77"/>
      <c r="VTK157" s="77"/>
      <c r="VTL157" s="77"/>
      <c r="VTM157" s="77"/>
      <c r="VTN157" s="77"/>
      <c r="VTO157" s="77"/>
      <c r="VTP157" s="77"/>
      <c r="VTQ157" s="77"/>
      <c r="VTR157" s="77"/>
      <c r="VTS157" s="77"/>
      <c r="VTT157" s="77"/>
      <c r="VTU157" s="77"/>
      <c r="VTV157" s="77"/>
      <c r="VTW157" s="77"/>
      <c r="VTX157" s="77"/>
      <c r="VTY157" s="77"/>
      <c r="VTZ157" s="77"/>
      <c r="VUA157" s="77"/>
      <c r="VUB157" s="77"/>
      <c r="VUC157" s="77"/>
      <c r="VUD157" s="77"/>
      <c r="VUE157" s="77"/>
      <c r="VUF157" s="77"/>
      <c r="VUG157" s="77"/>
      <c r="VUH157" s="77"/>
      <c r="VUI157" s="77"/>
      <c r="VUJ157" s="77"/>
      <c r="VUK157" s="77"/>
      <c r="VUL157" s="77"/>
      <c r="VUM157" s="77"/>
      <c r="VUN157" s="77"/>
      <c r="VUO157" s="77"/>
      <c r="VUP157" s="77"/>
      <c r="VUQ157" s="77"/>
      <c r="VUR157" s="77"/>
      <c r="VUS157" s="77"/>
      <c r="VUT157" s="77"/>
      <c r="VUU157" s="77"/>
      <c r="VUV157" s="77"/>
      <c r="VUW157" s="77"/>
      <c r="VUX157" s="77"/>
      <c r="VUY157" s="77"/>
      <c r="VUZ157" s="77"/>
      <c r="VVA157" s="77"/>
      <c r="VVB157" s="77"/>
      <c r="VVC157" s="77"/>
      <c r="VVD157" s="77"/>
      <c r="VVE157" s="77"/>
      <c r="VVF157" s="77"/>
      <c r="VVG157" s="77"/>
      <c r="VVH157" s="77"/>
      <c r="VVI157" s="77"/>
      <c r="VVJ157" s="77"/>
      <c r="VVK157" s="77"/>
      <c r="VVL157" s="77"/>
      <c r="VVM157" s="77"/>
      <c r="VVN157" s="77"/>
      <c r="VVO157" s="77"/>
      <c r="VVP157" s="77"/>
      <c r="VVQ157" s="77"/>
      <c r="VVR157" s="77"/>
      <c r="VVS157" s="77"/>
      <c r="VVT157" s="77"/>
      <c r="VVU157" s="77"/>
      <c r="VVV157" s="77"/>
      <c r="VVW157" s="77"/>
      <c r="VVX157" s="77"/>
      <c r="VVY157" s="77"/>
      <c r="VVZ157" s="77"/>
      <c r="VWA157" s="77"/>
      <c r="VWB157" s="77"/>
      <c r="VWC157" s="77"/>
      <c r="VWD157" s="77"/>
      <c r="VWE157" s="77"/>
      <c r="VWF157" s="77"/>
      <c r="VWG157" s="77"/>
      <c r="VWH157" s="77"/>
      <c r="VWI157" s="77"/>
      <c r="VWJ157" s="77"/>
      <c r="VWK157" s="77"/>
      <c r="VWL157" s="77"/>
      <c r="VWM157" s="77"/>
      <c r="VWN157" s="77"/>
      <c r="VWO157" s="77"/>
      <c r="VWP157" s="77"/>
      <c r="VWQ157" s="77"/>
      <c r="VWR157" s="77"/>
      <c r="VWS157" s="77"/>
      <c r="VWT157" s="77"/>
      <c r="VWU157" s="77"/>
      <c r="VWV157" s="77"/>
      <c r="VWW157" s="77"/>
      <c r="VWX157" s="77"/>
      <c r="VWY157" s="77"/>
      <c r="VWZ157" s="77"/>
      <c r="VXA157" s="77"/>
      <c r="VXB157" s="77"/>
      <c r="VXC157" s="77"/>
      <c r="VXD157" s="77"/>
      <c r="VXE157" s="77"/>
      <c r="VXF157" s="77"/>
      <c r="VXG157" s="77"/>
      <c r="VXH157" s="77"/>
      <c r="VXI157" s="77"/>
      <c r="VXJ157" s="77"/>
      <c r="VXK157" s="77"/>
      <c r="VXL157" s="77"/>
      <c r="VXM157" s="77"/>
      <c r="VXN157" s="77"/>
      <c r="VXO157" s="77"/>
      <c r="VXP157" s="77"/>
      <c r="VXQ157" s="77"/>
      <c r="VXR157" s="77"/>
      <c r="VXS157" s="77"/>
      <c r="VXT157" s="77"/>
      <c r="VXU157" s="77"/>
      <c r="VXV157" s="77"/>
      <c r="VXW157" s="77"/>
      <c r="VXX157" s="77"/>
      <c r="VXY157" s="77"/>
      <c r="VXZ157" s="77"/>
      <c r="VYA157" s="77"/>
      <c r="VYB157" s="77"/>
      <c r="VYC157" s="77"/>
      <c r="VYD157" s="77"/>
      <c r="VYE157" s="77"/>
      <c r="VYF157" s="77"/>
      <c r="VYG157" s="77"/>
      <c r="VYH157" s="77"/>
      <c r="VYI157" s="77"/>
      <c r="VYJ157" s="77"/>
      <c r="VYK157" s="77"/>
      <c r="VYL157" s="77"/>
      <c r="VYM157" s="77"/>
      <c r="VYN157" s="77"/>
      <c r="VYO157" s="77"/>
      <c r="VYP157" s="77"/>
      <c r="VYQ157" s="77"/>
      <c r="VYR157" s="77"/>
      <c r="VYS157" s="77"/>
      <c r="VYT157" s="77"/>
      <c r="VYU157" s="77"/>
      <c r="VYV157" s="77"/>
      <c r="VYW157" s="77"/>
      <c r="VYX157" s="77"/>
      <c r="VYY157" s="77"/>
      <c r="VYZ157" s="77"/>
      <c r="VZA157" s="77"/>
      <c r="VZB157" s="77"/>
      <c r="VZC157" s="77"/>
      <c r="VZD157" s="77"/>
      <c r="VZE157" s="77"/>
      <c r="VZF157" s="77"/>
      <c r="VZG157" s="77"/>
      <c r="VZH157" s="77"/>
      <c r="VZI157" s="77"/>
      <c r="VZJ157" s="77"/>
      <c r="VZK157" s="77"/>
      <c r="VZL157" s="77"/>
      <c r="VZM157" s="77"/>
      <c r="VZN157" s="77"/>
      <c r="VZO157" s="77"/>
      <c r="VZP157" s="77"/>
      <c r="VZQ157" s="77"/>
      <c r="VZR157" s="77"/>
      <c r="VZS157" s="77"/>
      <c r="VZT157" s="77"/>
      <c r="VZU157" s="77"/>
      <c r="VZV157" s="77"/>
      <c r="VZW157" s="77"/>
      <c r="VZX157" s="77"/>
      <c r="VZY157" s="77"/>
      <c r="VZZ157" s="77"/>
      <c r="WAA157" s="77"/>
      <c r="WAB157" s="77"/>
      <c r="WAC157" s="77"/>
      <c r="WAD157" s="77"/>
      <c r="WAE157" s="77"/>
      <c r="WAF157" s="77"/>
      <c r="WAG157" s="77"/>
      <c r="WAH157" s="77"/>
      <c r="WAI157" s="77"/>
      <c r="WAJ157" s="77"/>
      <c r="WAK157" s="77"/>
      <c r="WAL157" s="77"/>
      <c r="WAM157" s="77"/>
      <c r="WAN157" s="77"/>
      <c r="WAO157" s="77"/>
      <c r="WAP157" s="77"/>
      <c r="WAQ157" s="77"/>
      <c r="WAR157" s="77"/>
      <c r="WAS157" s="77"/>
      <c r="WAT157" s="77"/>
      <c r="WAU157" s="77"/>
      <c r="WAV157" s="77"/>
      <c r="WAW157" s="77"/>
      <c r="WAX157" s="77"/>
      <c r="WAY157" s="77"/>
      <c r="WAZ157" s="77"/>
      <c r="WBA157" s="77"/>
      <c r="WBB157" s="77"/>
      <c r="WBC157" s="77"/>
      <c r="WBD157" s="77"/>
      <c r="WBE157" s="77"/>
      <c r="WBF157" s="77"/>
      <c r="WBG157" s="77"/>
      <c r="WBH157" s="77"/>
      <c r="WBI157" s="77"/>
      <c r="WBJ157" s="77"/>
      <c r="WBK157" s="77"/>
      <c r="WBL157" s="77"/>
      <c r="WBM157" s="77"/>
      <c r="WBN157" s="77"/>
      <c r="WBO157" s="77"/>
      <c r="WBP157" s="77"/>
      <c r="WBQ157" s="77"/>
      <c r="WBR157" s="77"/>
      <c r="WBS157" s="77"/>
      <c r="WBT157" s="77"/>
      <c r="WBU157" s="77"/>
      <c r="WBV157" s="77"/>
      <c r="WBW157" s="77"/>
      <c r="WBX157" s="77"/>
      <c r="WBY157" s="77"/>
      <c r="WBZ157" s="77"/>
      <c r="WCA157" s="77"/>
      <c r="WCB157" s="77"/>
      <c r="WCC157" s="77"/>
      <c r="WCD157" s="77"/>
      <c r="WCE157" s="77"/>
      <c r="WCF157" s="77"/>
      <c r="WCG157" s="77"/>
      <c r="WCH157" s="77"/>
      <c r="WCI157" s="77"/>
      <c r="WCJ157" s="77"/>
      <c r="WCK157" s="77"/>
      <c r="WCL157" s="77"/>
      <c r="WCM157" s="77"/>
      <c r="WCN157" s="77"/>
      <c r="WCO157" s="77"/>
      <c r="WCP157" s="77"/>
      <c r="WCQ157" s="77"/>
      <c r="WCR157" s="77"/>
      <c r="WCS157" s="77"/>
      <c r="WCT157" s="77"/>
      <c r="WCU157" s="77"/>
      <c r="WCV157" s="77"/>
      <c r="WCW157" s="77"/>
      <c r="WCX157" s="77"/>
      <c r="WCY157" s="77"/>
      <c r="WCZ157" s="77"/>
      <c r="WDA157" s="77"/>
      <c r="WDB157" s="77"/>
      <c r="WDC157" s="77"/>
      <c r="WDD157" s="77"/>
      <c r="WDE157" s="77"/>
      <c r="WDF157" s="77"/>
      <c r="WDG157" s="77"/>
      <c r="WDH157" s="77"/>
      <c r="WDI157" s="77"/>
      <c r="WDJ157" s="77"/>
      <c r="WDK157" s="77"/>
      <c r="WDL157" s="77"/>
      <c r="WDM157" s="77"/>
      <c r="WDN157" s="77"/>
      <c r="WDO157" s="77"/>
      <c r="WDP157" s="77"/>
      <c r="WDQ157" s="77"/>
      <c r="WDR157" s="77"/>
      <c r="WDS157" s="77"/>
      <c r="WDT157" s="77"/>
      <c r="WDU157" s="77"/>
      <c r="WDV157" s="77"/>
      <c r="WDW157" s="77"/>
      <c r="WDX157" s="77"/>
      <c r="WDY157" s="77"/>
      <c r="WDZ157" s="77"/>
      <c r="WEA157" s="77"/>
      <c r="WEB157" s="77"/>
      <c r="WEC157" s="77"/>
      <c r="WED157" s="77"/>
      <c r="WEE157" s="77"/>
      <c r="WEF157" s="77"/>
      <c r="WEG157" s="77"/>
      <c r="WEH157" s="77"/>
      <c r="WEI157" s="77"/>
      <c r="WEJ157" s="77"/>
      <c r="WEK157" s="77"/>
      <c r="WEL157" s="77"/>
      <c r="WEM157" s="77"/>
      <c r="WEN157" s="77"/>
      <c r="WEO157" s="77"/>
      <c r="WEP157" s="77"/>
      <c r="WEQ157" s="77"/>
      <c r="WER157" s="77"/>
      <c r="WES157" s="77"/>
      <c r="WET157" s="77"/>
      <c r="WEU157" s="77"/>
      <c r="WEV157" s="77"/>
      <c r="WEW157" s="77"/>
      <c r="WEX157" s="77"/>
      <c r="WEY157" s="77"/>
      <c r="WEZ157" s="77"/>
      <c r="WFA157" s="77"/>
      <c r="WFB157" s="77"/>
      <c r="WFC157" s="77"/>
      <c r="WFD157" s="77"/>
      <c r="WFE157" s="77"/>
      <c r="WFF157" s="77"/>
      <c r="WFG157" s="77"/>
      <c r="WFH157" s="77"/>
      <c r="WFI157" s="77"/>
      <c r="WFJ157" s="77"/>
      <c r="WFK157" s="77"/>
      <c r="WFL157" s="77"/>
      <c r="WFM157" s="77"/>
      <c r="WFN157" s="77"/>
      <c r="WFO157" s="77"/>
      <c r="WFP157" s="77"/>
      <c r="WFQ157" s="77"/>
      <c r="WFR157" s="77"/>
      <c r="WFS157" s="77"/>
      <c r="WFT157" s="77"/>
      <c r="WFU157" s="77"/>
      <c r="WFV157" s="77"/>
      <c r="WFW157" s="77"/>
      <c r="WFX157" s="77"/>
      <c r="WFY157" s="77"/>
      <c r="WFZ157" s="77"/>
      <c r="WGA157" s="77"/>
      <c r="WGB157" s="77"/>
      <c r="WGC157" s="77"/>
      <c r="WGD157" s="77"/>
      <c r="WGE157" s="77"/>
      <c r="WGF157" s="77"/>
      <c r="WGG157" s="77"/>
      <c r="WGH157" s="77"/>
      <c r="WGI157" s="77"/>
      <c r="WGJ157" s="77"/>
      <c r="WGK157" s="77"/>
      <c r="WGL157" s="77"/>
      <c r="WGM157" s="77"/>
      <c r="WGN157" s="77"/>
      <c r="WGO157" s="77"/>
      <c r="WGP157" s="77"/>
      <c r="WGQ157" s="77"/>
      <c r="WGR157" s="77"/>
      <c r="WGS157" s="77"/>
      <c r="WGT157" s="77"/>
      <c r="WGU157" s="77"/>
      <c r="WGV157" s="77"/>
      <c r="WGW157" s="77"/>
      <c r="WGX157" s="77"/>
      <c r="WGY157" s="77"/>
      <c r="WGZ157" s="77"/>
      <c r="WHA157" s="77"/>
      <c r="WHB157" s="77"/>
      <c r="WHC157" s="77"/>
      <c r="WHD157" s="77"/>
      <c r="WHE157" s="77"/>
      <c r="WHF157" s="77"/>
      <c r="WHG157" s="77"/>
      <c r="WHH157" s="77"/>
      <c r="WHI157" s="77"/>
      <c r="WHJ157" s="77"/>
      <c r="WHK157" s="77"/>
      <c r="WHL157" s="77"/>
      <c r="WHM157" s="77"/>
      <c r="WHN157" s="77"/>
      <c r="WHO157" s="77"/>
      <c r="WHP157" s="77"/>
      <c r="WHQ157" s="77"/>
      <c r="WHR157" s="77"/>
      <c r="WHS157" s="77"/>
      <c r="WHT157" s="77"/>
      <c r="WHU157" s="77"/>
      <c r="WHV157" s="77"/>
      <c r="WHW157" s="77"/>
      <c r="WHX157" s="77"/>
      <c r="WHY157" s="77"/>
      <c r="WHZ157" s="77"/>
      <c r="WIA157" s="77"/>
      <c r="WIB157" s="77"/>
      <c r="WIC157" s="77"/>
      <c r="WID157" s="77"/>
      <c r="WIE157" s="77"/>
      <c r="WIF157" s="77"/>
      <c r="WIG157" s="77"/>
      <c r="WIH157" s="77"/>
      <c r="WII157" s="77"/>
      <c r="WIJ157" s="77"/>
      <c r="WIK157" s="77"/>
      <c r="WIL157" s="77"/>
      <c r="WIM157" s="77"/>
      <c r="WIN157" s="77"/>
      <c r="WIO157" s="77"/>
      <c r="WIP157" s="77"/>
      <c r="WIQ157" s="77"/>
      <c r="WIR157" s="77"/>
      <c r="WIS157" s="77"/>
      <c r="WIT157" s="77"/>
      <c r="WIU157" s="77"/>
      <c r="WIV157" s="77"/>
      <c r="WIW157" s="77"/>
      <c r="WIX157" s="77"/>
      <c r="WIY157" s="77"/>
      <c r="WIZ157" s="77"/>
      <c r="WJA157" s="77"/>
      <c r="WJB157" s="77"/>
      <c r="WJC157" s="77"/>
      <c r="WJD157" s="77"/>
      <c r="WJE157" s="77"/>
      <c r="WJF157" s="77"/>
      <c r="WJG157" s="77"/>
      <c r="WJH157" s="77"/>
      <c r="WJI157" s="77"/>
      <c r="WJJ157" s="77"/>
      <c r="WJK157" s="77"/>
      <c r="WJL157" s="77"/>
      <c r="WJM157" s="77"/>
      <c r="WJN157" s="77"/>
      <c r="WJO157" s="77"/>
      <c r="WJP157" s="77"/>
      <c r="WJQ157" s="77"/>
      <c r="WJR157" s="77"/>
      <c r="WJS157" s="77"/>
      <c r="WJT157" s="77"/>
      <c r="WJU157" s="77"/>
      <c r="WJV157" s="77"/>
      <c r="WJW157" s="77"/>
      <c r="WJX157" s="77"/>
      <c r="WJY157" s="77"/>
      <c r="WJZ157" s="77"/>
      <c r="WKA157" s="77"/>
      <c r="WKB157" s="77"/>
      <c r="WKC157" s="77"/>
      <c r="WKD157" s="77"/>
      <c r="WKE157" s="77"/>
      <c r="WKF157" s="77"/>
      <c r="WKG157" s="77"/>
      <c r="WKH157" s="77"/>
      <c r="WKI157" s="77"/>
      <c r="WKJ157" s="77"/>
      <c r="WKK157" s="77"/>
      <c r="WKL157" s="77"/>
      <c r="WKM157" s="77"/>
      <c r="WKN157" s="77"/>
      <c r="WKO157" s="77"/>
      <c r="WKP157" s="77"/>
      <c r="WKQ157" s="77"/>
      <c r="WKR157" s="77"/>
      <c r="WKS157" s="77"/>
      <c r="WKT157" s="77"/>
      <c r="WKU157" s="77"/>
      <c r="WKV157" s="77"/>
      <c r="WKW157" s="77"/>
      <c r="WKX157" s="77"/>
      <c r="WKY157" s="77"/>
      <c r="WKZ157" s="77"/>
      <c r="WLA157" s="77"/>
      <c r="WLB157" s="77"/>
      <c r="WLC157" s="77"/>
      <c r="WLD157" s="77"/>
      <c r="WLE157" s="77"/>
      <c r="WLF157" s="77"/>
      <c r="WLG157" s="77"/>
      <c r="WLH157" s="77"/>
      <c r="WLI157" s="77"/>
      <c r="WLJ157" s="77"/>
      <c r="WLK157" s="77"/>
      <c r="WLL157" s="77"/>
      <c r="WLM157" s="77"/>
      <c r="WLN157" s="77"/>
      <c r="WLO157" s="77"/>
      <c r="WLP157" s="77"/>
      <c r="WLQ157" s="77"/>
      <c r="WLR157" s="77"/>
      <c r="WLS157" s="77"/>
      <c r="WLT157" s="77"/>
      <c r="WLU157" s="77"/>
      <c r="WLV157" s="77"/>
      <c r="WLW157" s="77"/>
      <c r="WLX157" s="77"/>
      <c r="WLY157" s="77"/>
      <c r="WLZ157" s="77"/>
      <c r="WMA157" s="77"/>
      <c r="WMB157" s="77"/>
      <c r="WMC157" s="77"/>
      <c r="WMD157" s="77"/>
      <c r="WME157" s="77"/>
      <c r="WMF157" s="77"/>
      <c r="WMG157" s="77"/>
      <c r="WMH157" s="77"/>
      <c r="WMI157" s="77"/>
      <c r="WMJ157" s="77"/>
      <c r="WMK157" s="77"/>
      <c r="WML157" s="77"/>
      <c r="WMM157" s="77"/>
      <c r="WMN157" s="77"/>
      <c r="WMO157" s="77"/>
      <c r="WMP157" s="77"/>
      <c r="WMQ157" s="77"/>
      <c r="WMR157" s="77"/>
      <c r="WMS157" s="77"/>
      <c r="WMT157" s="77"/>
      <c r="WMU157" s="77"/>
      <c r="WMV157" s="77"/>
      <c r="WMW157" s="77"/>
      <c r="WMX157" s="77"/>
      <c r="WMY157" s="77"/>
      <c r="WMZ157" s="77"/>
      <c r="WNA157" s="77"/>
      <c r="WNB157" s="77"/>
      <c r="WNC157" s="77"/>
      <c r="WND157" s="77"/>
      <c r="WNE157" s="77"/>
      <c r="WNF157" s="77"/>
      <c r="WNG157" s="77"/>
      <c r="WNH157" s="77"/>
      <c r="WNI157" s="77"/>
      <c r="WNJ157" s="77"/>
      <c r="WNK157" s="77"/>
      <c r="WNL157" s="77"/>
      <c r="WNM157" s="77"/>
      <c r="WNN157" s="77"/>
      <c r="WNO157" s="77"/>
      <c r="WNP157" s="77"/>
      <c r="WNQ157" s="77"/>
      <c r="WNR157" s="77"/>
      <c r="WNS157" s="77"/>
      <c r="WNT157" s="77"/>
      <c r="WNU157" s="77"/>
      <c r="WNV157" s="77"/>
      <c r="WNW157" s="77"/>
      <c r="WNX157" s="77"/>
      <c r="WNY157" s="77"/>
      <c r="WNZ157" s="77"/>
      <c r="WOA157" s="77"/>
      <c r="WOB157" s="77"/>
      <c r="WOC157" s="77"/>
      <c r="WOD157" s="77"/>
      <c r="WOE157" s="77"/>
      <c r="WOF157" s="77"/>
      <c r="WOG157" s="77"/>
      <c r="WOH157" s="77"/>
      <c r="WOI157" s="77"/>
      <c r="WOJ157" s="77"/>
      <c r="WOK157" s="77"/>
      <c r="WOL157" s="77"/>
      <c r="WOM157" s="77"/>
      <c r="WON157" s="77"/>
      <c r="WOO157" s="77"/>
      <c r="WOP157" s="77"/>
      <c r="WOQ157" s="77"/>
      <c r="WOR157" s="77"/>
      <c r="WOS157" s="77"/>
      <c r="WOT157" s="77"/>
      <c r="WOU157" s="77"/>
      <c r="WOV157" s="77"/>
      <c r="WOW157" s="77"/>
      <c r="WOX157" s="77"/>
      <c r="WOY157" s="77"/>
      <c r="WOZ157" s="77"/>
      <c r="WPA157" s="77"/>
      <c r="WPB157" s="77"/>
      <c r="WPC157" s="77"/>
      <c r="WPD157" s="77"/>
      <c r="WPE157" s="77"/>
      <c r="WPF157" s="77"/>
      <c r="WPG157" s="77"/>
      <c r="WPH157" s="77"/>
      <c r="WPI157" s="77"/>
      <c r="WPJ157" s="77"/>
      <c r="WPK157" s="77"/>
      <c r="WPL157" s="77"/>
      <c r="WPM157" s="77"/>
      <c r="WPN157" s="77"/>
      <c r="WPO157" s="77"/>
      <c r="WPP157" s="77"/>
      <c r="WPQ157" s="77"/>
      <c r="WPR157" s="77"/>
      <c r="WPS157" s="77"/>
      <c r="WPT157" s="77"/>
      <c r="WPU157" s="77"/>
      <c r="WPV157" s="77"/>
      <c r="WPW157" s="77"/>
      <c r="WPX157" s="77"/>
      <c r="WPY157" s="77"/>
      <c r="WPZ157" s="77"/>
      <c r="WQA157" s="77"/>
      <c r="WQB157" s="77"/>
      <c r="WQC157" s="77"/>
      <c r="WQD157" s="77"/>
      <c r="WQE157" s="77"/>
      <c r="WQF157" s="77"/>
      <c r="WQG157" s="77"/>
      <c r="WQH157" s="77"/>
      <c r="WQI157" s="77"/>
      <c r="WQJ157" s="77"/>
      <c r="WQK157" s="77"/>
      <c r="WQL157" s="77"/>
      <c r="WQM157" s="77"/>
      <c r="WQN157" s="77"/>
      <c r="WQO157" s="77"/>
      <c r="WQP157" s="77"/>
      <c r="WQQ157" s="77"/>
      <c r="WQR157" s="77"/>
      <c r="WQS157" s="77"/>
      <c r="WQT157" s="77"/>
      <c r="WQU157" s="77"/>
      <c r="WQV157" s="77"/>
      <c r="WQW157" s="77"/>
      <c r="WQX157" s="77"/>
      <c r="WQY157" s="77"/>
      <c r="WQZ157" s="77"/>
      <c r="WRA157" s="77"/>
      <c r="WRB157" s="77"/>
      <c r="WRC157" s="77"/>
      <c r="WRD157" s="77"/>
      <c r="WRE157" s="77"/>
      <c r="WRF157" s="77"/>
      <c r="WRG157" s="77"/>
      <c r="WRH157" s="77"/>
      <c r="WRI157" s="77"/>
      <c r="WRJ157" s="77"/>
      <c r="WRK157" s="77"/>
      <c r="WRL157" s="77"/>
      <c r="WRM157" s="77"/>
      <c r="WRN157" s="77"/>
      <c r="WRO157" s="77"/>
      <c r="WRP157" s="77"/>
      <c r="WRQ157" s="77"/>
      <c r="WRR157" s="77"/>
      <c r="WRS157" s="77"/>
      <c r="WRT157" s="77"/>
      <c r="WRU157" s="77"/>
      <c r="WRV157" s="77"/>
      <c r="WRW157" s="77"/>
      <c r="WRX157" s="77"/>
      <c r="WRY157" s="77"/>
      <c r="WRZ157" s="77"/>
      <c r="WSA157" s="77"/>
      <c r="WSB157" s="77"/>
      <c r="WSC157" s="77"/>
      <c r="WSD157" s="77"/>
      <c r="WSE157" s="77"/>
      <c r="WSF157" s="77"/>
      <c r="WSG157" s="77"/>
      <c r="WSH157" s="77"/>
      <c r="WSI157" s="77"/>
      <c r="WSJ157" s="77"/>
      <c r="WSK157" s="77"/>
      <c r="WSL157" s="77"/>
      <c r="WSM157" s="77"/>
      <c r="WSN157" s="77"/>
      <c r="WSO157" s="77"/>
      <c r="WSP157" s="77"/>
      <c r="WSQ157" s="77"/>
      <c r="WSR157" s="77"/>
      <c r="WSS157" s="77"/>
      <c r="WST157" s="77"/>
      <c r="WSU157" s="77"/>
      <c r="WSV157" s="77"/>
      <c r="WSW157" s="77"/>
      <c r="WSX157" s="77"/>
      <c r="WSY157" s="77"/>
      <c r="WSZ157" s="77"/>
      <c r="WTA157" s="77"/>
      <c r="WTB157" s="77"/>
      <c r="WTC157" s="77"/>
      <c r="WTD157" s="77"/>
      <c r="WTE157" s="77"/>
      <c r="WTF157" s="77"/>
      <c r="WTG157" s="77"/>
      <c r="WTH157" s="77"/>
      <c r="WTI157" s="77"/>
      <c r="WTJ157" s="77"/>
      <c r="WTK157" s="77"/>
      <c r="WTL157" s="77"/>
      <c r="WTM157" s="77"/>
      <c r="WTN157" s="77"/>
      <c r="WTO157" s="77"/>
      <c r="WTP157" s="77"/>
      <c r="WTQ157" s="77"/>
      <c r="WTR157" s="77"/>
      <c r="WTS157" s="77"/>
      <c r="WTT157" s="77"/>
      <c r="WTU157" s="77"/>
      <c r="WTV157" s="77"/>
      <c r="WTW157" s="77"/>
      <c r="WTX157" s="77"/>
      <c r="WTY157" s="77"/>
      <c r="WTZ157" s="77"/>
      <c r="WUA157" s="77"/>
      <c r="WUB157" s="77"/>
      <c r="WUC157" s="77"/>
      <c r="WUD157" s="77"/>
      <c r="WUE157" s="77"/>
      <c r="WUF157" s="77"/>
      <c r="WUG157" s="77"/>
      <c r="WUH157" s="77"/>
      <c r="WUI157" s="77"/>
      <c r="WUJ157" s="77"/>
      <c r="WUK157" s="77"/>
      <c r="WUL157" s="77"/>
      <c r="WUM157" s="77"/>
      <c r="WUN157" s="77"/>
      <c r="WUO157" s="77"/>
      <c r="WUP157" s="77"/>
      <c r="WUQ157" s="77"/>
      <c r="WUR157" s="77"/>
      <c r="WUS157" s="77"/>
      <c r="WUT157" s="77"/>
      <c r="WUU157" s="77"/>
      <c r="WUV157" s="77"/>
      <c r="WUW157" s="77"/>
      <c r="WUX157" s="77"/>
      <c r="WUY157" s="77"/>
      <c r="WUZ157" s="77"/>
      <c r="WVA157" s="77"/>
      <c r="WVB157" s="77"/>
      <c r="WVC157" s="77"/>
      <c r="WVD157" s="77"/>
      <c r="WVE157" s="77"/>
      <c r="WVF157" s="77"/>
      <c r="WVG157" s="77"/>
      <c r="WVH157" s="77"/>
      <c r="WVI157" s="77"/>
      <c r="WVJ157" s="77"/>
      <c r="WVK157" s="77"/>
      <c r="WVL157" s="77"/>
      <c r="WVM157" s="77"/>
      <c r="WVN157" s="77"/>
      <c r="WVO157" s="77"/>
      <c r="WVP157" s="77"/>
      <c r="WVQ157" s="77"/>
      <c r="WVR157" s="77"/>
      <c r="WVS157" s="77"/>
      <c r="WVT157" s="77"/>
      <c r="WVU157" s="77"/>
      <c r="WVV157" s="77"/>
      <c r="WVW157" s="77"/>
      <c r="WVX157" s="77"/>
      <c r="WVY157" s="77"/>
      <c r="WVZ157" s="77"/>
      <c r="WWA157" s="77"/>
      <c r="WWB157" s="77"/>
    </row>
    <row r="158" spans="1:16148" s="71" customFormat="1" ht="16" customHeight="1">
      <c r="A158" s="77"/>
      <c r="B158" s="77"/>
      <c r="C158" s="78"/>
      <c r="D158" s="78"/>
      <c r="E158" s="78"/>
      <c r="F158" s="78"/>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B158" s="77"/>
      <c r="KC158" s="77"/>
      <c r="KD158" s="77"/>
      <c r="KE158" s="77"/>
      <c r="KF158" s="77"/>
      <c r="KG158" s="77"/>
      <c r="KH158" s="77"/>
      <c r="KI158" s="77"/>
      <c r="KJ158" s="77"/>
      <c r="KK158" s="77"/>
      <c r="KL158" s="77"/>
      <c r="KM158" s="77"/>
      <c r="KN158" s="77"/>
      <c r="KO158" s="77"/>
      <c r="KP158" s="77"/>
      <c r="KQ158" s="77"/>
      <c r="KR158" s="77"/>
      <c r="KS158" s="77"/>
      <c r="KT158" s="77"/>
      <c r="KU158" s="77"/>
      <c r="KV158" s="77"/>
      <c r="KW158" s="77"/>
      <c r="KX158" s="77"/>
      <c r="KY158" s="77"/>
      <c r="KZ158" s="77"/>
      <c r="LA158" s="77"/>
      <c r="LB158" s="77"/>
      <c r="LC158" s="77"/>
      <c r="LD158" s="77"/>
      <c r="LE158" s="77"/>
      <c r="LF158" s="77"/>
      <c r="LG158" s="77"/>
      <c r="LH158" s="77"/>
      <c r="LI158" s="77"/>
      <c r="LJ158" s="77"/>
      <c r="LK158" s="77"/>
      <c r="LL158" s="77"/>
      <c r="LM158" s="77"/>
      <c r="LN158" s="77"/>
      <c r="LO158" s="77"/>
      <c r="LP158" s="77"/>
      <c r="LQ158" s="77"/>
      <c r="LR158" s="77"/>
      <c r="LS158" s="77"/>
      <c r="LT158" s="77"/>
      <c r="LU158" s="77"/>
      <c r="LV158" s="77"/>
      <c r="LW158" s="77"/>
      <c r="LX158" s="77"/>
      <c r="LY158" s="77"/>
      <c r="LZ158" s="77"/>
      <c r="MA158" s="77"/>
      <c r="MB158" s="77"/>
      <c r="MC158" s="77"/>
      <c r="MD158" s="77"/>
      <c r="ME158" s="77"/>
      <c r="MF158" s="77"/>
      <c r="MG158" s="77"/>
      <c r="MH158" s="77"/>
      <c r="MI158" s="77"/>
      <c r="MJ158" s="77"/>
      <c r="MK158" s="77"/>
      <c r="ML158" s="77"/>
      <c r="MM158" s="77"/>
      <c r="MN158" s="77"/>
      <c r="MO158" s="77"/>
      <c r="MP158" s="77"/>
      <c r="MQ158" s="77"/>
      <c r="MR158" s="77"/>
      <c r="MS158" s="77"/>
      <c r="MT158" s="77"/>
      <c r="MU158" s="77"/>
      <c r="MV158" s="77"/>
      <c r="MW158" s="77"/>
      <c r="MX158" s="77"/>
      <c r="MY158" s="77"/>
      <c r="MZ158" s="77"/>
      <c r="NA158" s="77"/>
      <c r="NB158" s="77"/>
      <c r="NC158" s="77"/>
      <c r="ND158" s="77"/>
      <c r="NE158" s="77"/>
      <c r="NF158" s="77"/>
      <c r="NG158" s="77"/>
      <c r="NH158" s="77"/>
      <c r="NI158" s="77"/>
      <c r="NJ158" s="77"/>
      <c r="NK158" s="77"/>
      <c r="NL158" s="77"/>
      <c r="NM158" s="77"/>
      <c r="NN158" s="77"/>
      <c r="NO158" s="77"/>
      <c r="NP158" s="77"/>
      <c r="NQ158" s="77"/>
      <c r="NR158" s="77"/>
      <c r="NS158" s="77"/>
      <c r="NT158" s="77"/>
      <c r="NU158" s="77"/>
      <c r="NV158" s="77"/>
      <c r="NW158" s="77"/>
      <c r="NX158" s="77"/>
      <c r="NY158" s="77"/>
      <c r="NZ158" s="77"/>
      <c r="OA158" s="77"/>
      <c r="OB158" s="77"/>
      <c r="OC158" s="77"/>
      <c r="OD158" s="77"/>
      <c r="OE158" s="77"/>
      <c r="OF158" s="77"/>
      <c r="OG158" s="77"/>
      <c r="OH158" s="77"/>
      <c r="OI158" s="77"/>
      <c r="OJ158" s="77"/>
      <c r="OK158" s="77"/>
      <c r="OL158" s="77"/>
      <c r="OM158" s="77"/>
      <c r="ON158" s="77"/>
      <c r="OO158" s="77"/>
      <c r="OP158" s="77"/>
      <c r="OQ158" s="77"/>
      <c r="OR158" s="77"/>
      <c r="OS158" s="77"/>
      <c r="OT158" s="77"/>
      <c r="OU158" s="77"/>
      <c r="OV158" s="77"/>
      <c r="OW158" s="77"/>
      <c r="OX158" s="77"/>
      <c r="OY158" s="77"/>
      <c r="OZ158" s="77"/>
      <c r="PA158" s="77"/>
      <c r="PB158" s="77"/>
      <c r="PC158" s="77"/>
      <c r="PD158" s="77"/>
      <c r="PE158" s="77"/>
      <c r="PF158" s="77"/>
      <c r="PG158" s="77"/>
      <c r="PH158" s="77"/>
      <c r="PI158" s="77"/>
      <c r="PJ158" s="77"/>
      <c r="PK158" s="77"/>
      <c r="PL158" s="77"/>
      <c r="PM158" s="77"/>
      <c r="PN158" s="77"/>
      <c r="PO158" s="77"/>
      <c r="PP158" s="77"/>
      <c r="PQ158" s="77"/>
      <c r="PR158" s="77"/>
      <c r="PS158" s="77"/>
      <c r="PT158" s="77"/>
      <c r="PU158" s="77"/>
      <c r="PV158" s="77"/>
      <c r="PW158" s="77"/>
      <c r="PX158" s="77"/>
      <c r="PY158" s="77"/>
      <c r="PZ158" s="77"/>
      <c r="QA158" s="77"/>
      <c r="QB158" s="77"/>
      <c r="QC158" s="77"/>
      <c r="QD158" s="77"/>
      <c r="QE158" s="77"/>
      <c r="QF158" s="77"/>
      <c r="QG158" s="77"/>
      <c r="QH158" s="77"/>
      <c r="QI158" s="77"/>
      <c r="QJ158" s="77"/>
      <c r="QK158" s="77"/>
      <c r="QL158" s="77"/>
      <c r="QM158" s="77"/>
      <c r="QN158" s="77"/>
      <c r="QO158" s="77"/>
      <c r="QP158" s="77"/>
      <c r="QQ158" s="77"/>
      <c r="QR158" s="77"/>
      <c r="QS158" s="77"/>
      <c r="QT158" s="77"/>
      <c r="QU158" s="77"/>
      <c r="QV158" s="77"/>
      <c r="QW158" s="77"/>
      <c r="QX158" s="77"/>
      <c r="QY158" s="77"/>
      <c r="QZ158" s="77"/>
      <c r="RA158" s="77"/>
      <c r="RB158" s="77"/>
      <c r="RC158" s="77"/>
      <c r="RD158" s="77"/>
      <c r="RE158" s="77"/>
      <c r="RF158" s="77"/>
      <c r="RG158" s="77"/>
      <c r="RH158" s="77"/>
      <c r="RI158" s="77"/>
      <c r="RJ158" s="77"/>
      <c r="RK158" s="77"/>
      <c r="RL158" s="77"/>
      <c r="RM158" s="77"/>
      <c r="RN158" s="77"/>
      <c r="RO158" s="77"/>
      <c r="RP158" s="77"/>
      <c r="RQ158" s="77"/>
      <c r="RR158" s="77"/>
      <c r="RS158" s="77"/>
      <c r="RT158" s="77"/>
      <c r="RU158" s="77"/>
      <c r="RV158" s="77"/>
      <c r="RW158" s="77"/>
      <c r="RX158" s="77"/>
      <c r="RY158" s="77"/>
      <c r="RZ158" s="77"/>
      <c r="SA158" s="77"/>
      <c r="SB158" s="77"/>
      <c r="SC158" s="77"/>
      <c r="SD158" s="77"/>
      <c r="SE158" s="77"/>
      <c r="SF158" s="77"/>
      <c r="SG158" s="77"/>
      <c r="SH158" s="77"/>
      <c r="SI158" s="77"/>
      <c r="SJ158" s="77"/>
      <c r="SK158" s="77"/>
      <c r="SL158" s="77"/>
      <c r="SM158" s="77"/>
      <c r="SN158" s="77"/>
      <c r="SO158" s="77"/>
      <c r="SP158" s="77"/>
      <c r="SQ158" s="77"/>
      <c r="SR158" s="77"/>
      <c r="SS158" s="77"/>
      <c r="ST158" s="77"/>
      <c r="SU158" s="77"/>
      <c r="SV158" s="77"/>
      <c r="SW158" s="77"/>
      <c r="SX158" s="77"/>
      <c r="SY158" s="77"/>
      <c r="SZ158" s="77"/>
      <c r="TA158" s="77"/>
      <c r="TB158" s="77"/>
      <c r="TC158" s="77"/>
      <c r="TD158" s="77"/>
      <c r="TE158" s="77"/>
      <c r="TF158" s="77"/>
      <c r="TG158" s="77"/>
      <c r="TH158" s="77"/>
      <c r="TI158" s="77"/>
      <c r="TJ158" s="77"/>
      <c r="TK158" s="77"/>
      <c r="TL158" s="77"/>
      <c r="TM158" s="77"/>
      <c r="TN158" s="77"/>
      <c r="TO158" s="77"/>
      <c r="TP158" s="77"/>
      <c r="TQ158" s="77"/>
      <c r="TR158" s="77"/>
      <c r="TS158" s="77"/>
      <c r="TT158" s="77"/>
      <c r="TU158" s="77"/>
      <c r="TV158" s="77"/>
      <c r="TW158" s="77"/>
      <c r="TX158" s="77"/>
      <c r="TY158" s="77"/>
      <c r="TZ158" s="77"/>
      <c r="UA158" s="77"/>
      <c r="UB158" s="77"/>
      <c r="UC158" s="77"/>
      <c r="UD158" s="77"/>
      <c r="UE158" s="77"/>
      <c r="UF158" s="77"/>
      <c r="UG158" s="77"/>
      <c r="UH158" s="77"/>
      <c r="UI158" s="77"/>
      <c r="UJ158" s="77"/>
      <c r="UK158" s="77"/>
      <c r="UL158" s="77"/>
      <c r="UM158" s="77"/>
      <c r="UN158" s="77"/>
      <c r="UO158" s="77"/>
      <c r="UP158" s="77"/>
      <c r="UQ158" s="77"/>
      <c r="UR158" s="77"/>
      <c r="US158" s="77"/>
      <c r="UT158" s="77"/>
      <c r="UU158" s="77"/>
      <c r="UV158" s="77"/>
      <c r="UW158" s="77"/>
      <c r="UX158" s="77"/>
      <c r="UY158" s="77"/>
      <c r="UZ158" s="77"/>
      <c r="VA158" s="77"/>
      <c r="VB158" s="77"/>
      <c r="VC158" s="77"/>
      <c r="VD158" s="77"/>
      <c r="VE158" s="77"/>
      <c r="VF158" s="77"/>
      <c r="VG158" s="77"/>
      <c r="VH158" s="77"/>
      <c r="VI158" s="77"/>
      <c r="VJ158" s="77"/>
      <c r="VK158" s="77"/>
      <c r="VL158" s="77"/>
      <c r="VM158" s="77"/>
      <c r="VN158" s="77"/>
      <c r="VO158" s="77"/>
      <c r="VP158" s="77"/>
      <c r="VQ158" s="77"/>
      <c r="VR158" s="77"/>
      <c r="VS158" s="77"/>
      <c r="VT158" s="77"/>
      <c r="VU158" s="77"/>
      <c r="VV158" s="77"/>
      <c r="VW158" s="77"/>
      <c r="VX158" s="77"/>
      <c r="VY158" s="77"/>
      <c r="VZ158" s="77"/>
      <c r="WA158" s="77"/>
      <c r="WB158" s="77"/>
      <c r="WC158" s="77"/>
      <c r="WD158" s="77"/>
      <c r="WE158" s="77"/>
      <c r="WF158" s="77"/>
      <c r="WG158" s="77"/>
      <c r="WH158" s="77"/>
      <c r="WI158" s="77"/>
      <c r="WJ158" s="77"/>
      <c r="WK158" s="77"/>
      <c r="WL158" s="77"/>
      <c r="WM158" s="77"/>
      <c r="WN158" s="77"/>
      <c r="WO158" s="77"/>
      <c r="WP158" s="77"/>
      <c r="WQ158" s="77"/>
      <c r="WR158" s="77"/>
      <c r="WS158" s="77"/>
      <c r="WT158" s="77"/>
      <c r="WU158" s="77"/>
      <c r="WV158" s="77"/>
      <c r="WW158" s="77"/>
      <c r="WX158" s="77"/>
      <c r="WY158" s="77"/>
      <c r="WZ158" s="77"/>
      <c r="XA158" s="77"/>
      <c r="XB158" s="77"/>
      <c r="XC158" s="77"/>
      <c r="XD158" s="77"/>
      <c r="XE158" s="77"/>
      <c r="XF158" s="77"/>
      <c r="XG158" s="77"/>
      <c r="XH158" s="77"/>
      <c r="XI158" s="77"/>
      <c r="XJ158" s="77"/>
      <c r="XK158" s="77"/>
      <c r="XL158" s="77"/>
      <c r="XM158" s="77"/>
      <c r="XN158" s="77"/>
      <c r="XO158" s="77"/>
      <c r="XP158" s="77"/>
      <c r="XQ158" s="77"/>
      <c r="XR158" s="77"/>
      <c r="XS158" s="77"/>
      <c r="XT158" s="77"/>
      <c r="XU158" s="77"/>
      <c r="XV158" s="77"/>
      <c r="XW158" s="77"/>
      <c r="XX158" s="77"/>
      <c r="XY158" s="77"/>
      <c r="XZ158" s="77"/>
      <c r="YA158" s="77"/>
      <c r="YB158" s="77"/>
      <c r="YC158" s="77"/>
      <c r="YD158" s="77"/>
      <c r="YE158" s="77"/>
      <c r="YF158" s="77"/>
      <c r="YG158" s="77"/>
      <c r="YH158" s="77"/>
      <c r="YI158" s="77"/>
      <c r="YJ158" s="77"/>
      <c r="YK158" s="77"/>
      <c r="YL158" s="77"/>
      <c r="YM158" s="77"/>
      <c r="YN158" s="77"/>
      <c r="YO158" s="77"/>
      <c r="YP158" s="77"/>
      <c r="YQ158" s="77"/>
      <c r="YR158" s="77"/>
      <c r="YS158" s="77"/>
      <c r="YT158" s="77"/>
      <c r="YU158" s="77"/>
      <c r="YV158" s="77"/>
      <c r="YW158" s="77"/>
      <c r="YX158" s="77"/>
      <c r="YY158" s="77"/>
      <c r="YZ158" s="77"/>
      <c r="ZA158" s="77"/>
      <c r="ZB158" s="77"/>
      <c r="ZC158" s="77"/>
      <c r="ZD158" s="77"/>
      <c r="ZE158" s="77"/>
      <c r="ZF158" s="77"/>
      <c r="ZG158" s="77"/>
      <c r="ZH158" s="77"/>
      <c r="ZI158" s="77"/>
      <c r="ZJ158" s="77"/>
      <c r="ZK158" s="77"/>
      <c r="ZL158" s="77"/>
      <c r="ZM158" s="77"/>
      <c r="ZN158" s="77"/>
      <c r="ZO158" s="77"/>
      <c r="ZP158" s="77"/>
      <c r="ZQ158" s="77"/>
      <c r="ZR158" s="77"/>
      <c r="ZS158" s="77"/>
      <c r="ZT158" s="77"/>
      <c r="ZU158" s="77"/>
      <c r="ZV158" s="77"/>
      <c r="ZW158" s="77"/>
      <c r="ZX158" s="77"/>
      <c r="ZY158" s="77"/>
      <c r="ZZ158" s="77"/>
      <c r="AAA158" s="77"/>
      <c r="AAB158" s="77"/>
      <c r="AAC158" s="77"/>
      <c r="AAD158" s="77"/>
      <c r="AAE158" s="77"/>
      <c r="AAF158" s="77"/>
      <c r="AAG158" s="77"/>
      <c r="AAH158" s="77"/>
      <c r="AAI158" s="77"/>
      <c r="AAJ158" s="77"/>
      <c r="AAK158" s="77"/>
      <c r="AAL158" s="77"/>
      <c r="AAM158" s="77"/>
      <c r="AAN158" s="77"/>
      <c r="AAO158" s="77"/>
      <c r="AAP158" s="77"/>
      <c r="AAQ158" s="77"/>
      <c r="AAR158" s="77"/>
      <c r="AAS158" s="77"/>
      <c r="AAT158" s="77"/>
      <c r="AAU158" s="77"/>
      <c r="AAV158" s="77"/>
      <c r="AAW158" s="77"/>
      <c r="AAX158" s="77"/>
      <c r="AAY158" s="77"/>
      <c r="AAZ158" s="77"/>
      <c r="ABA158" s="77"/>
      <c r="ABB158" s="77"/>
      <c r="ABC158" s="77"/>
      <c r="ABD158" s="77"/>
      <c r="ABE158" s="77"/>
      <c r="ABF158" s="77"/>
      <c r="ABG158" s="77"/>
      <c r="ABH158" s="77"/>
      <c r="ABI158" s="77"/>
      <c r="ABJ158" s="77"/>
      <c r="ABK158" s="77"/>
      <c r="ABL158" s="77"/>
      <c r="ABM158" s="77"/>
      <c r="ABN158" s="77"/>
      <c r="ABO158" s="77"/>
      <c r="ABP158" s="77"/>
      <c r="ABQ158" s="77"/>
      <c r="ABR158" s="77"/>
      <c r="ABS158" s="77"/>
      <c r="ABT158" s="77"/>
      <c r="ABU158" s="77"/>
      <c r="ABV158" s="77"/>
      <c r="ABW158" s="77"/>
      <c r="ABX158" s="77"/>
      <c r="ABY158" s="77"/>
      <c r="ABZ158" s="77"/>
      <c r="ACA158" s="77"/>
      <c r="ACB158" s="77"/>
      <c r="ACC158" s="77"/>
      <c r="ACD158" s="77"/>
      <c r="ACE158" s="77"/>
      <c r="ACF158" s="77"/>
      <c r="ACG158" s="77"/>
      <c r="ACH158" s="77"/>
      <c r="ACI158" s="77"/>
      <c r="ACJ158" s="77"/>
      <c r="ACK158" s="77"/>
      <c r="ACL158" s="77"/>
      <c r="ACM158" s="77"/>
      <c r="ACN158" s="77"/>
      <c r="ACO158" s="77"/>
      <c r="ACP158" s="77"/>
      <c r="ACQ158" s="77"/>
      <c r="ACR158" s="77"/>
      <c r="ACS158" s="77"/>
      <c r="ACT158" s="77"/>
      <c r="ACU158" s="77"/>
      <c r="ACV158" s="77"/>
      <c r="ACW158" s="77"/>
      <c r="ACX158" s="77"/>
      <c r="ACY158" s="77"/>
      <c r="ACZ158" s="77"/>
      <c r="ADA158" s="77"/>
      <c r="ADB158" s="77"/>
      <c r="ADC158" s="77"/>
      <c r="ADD158" s="77"/>
      <c r="ADE158" s="77"/>
      <c r="ADF158" s="77"/>
      <c r="ADG158" s="77"/>
      <c r="ADH158" s="77"/>
      <c r="ADI158" s="77"/>
      <c r="ADJ158" s="77"/>
      <c r="ADK158" s="77"/>
      <c r="ADL158" s="77"/>
      <c r="ADM158" s="77"/>
      <c r="ADN158" s="77"/>
      <c r="ADO158" s="77"/>
      <c r="ADP158" s="77"/>
      <c r="ADQ158" s="77"/>
      <c r="ADR158" s="77"/>
      <c r="ADS158" s="77"/>
      <c r="ADT158" s="77"/>
      <c r="ADU158" s="77"/>
      <c r="ADV158" s="77"/>
      <c r="ADW158" s="77"/>
      <c r="ADX158" s="77"/>
      <c r="ADY158" s="77"/>
      <c r="ADZ158" s="77"/>
      <c r="AEA158" s="77"/>
      <c r="AEB158" s="77"/>
      <c r="AEC158" s="77"/>
      <c r="AED158" s="77"/>
      <c r="AEE158" s="77"/>
      <c r="AEF158" s="77"/>
      <c r="AEG158" s="77"/>
      <c r="AEH158" s="77"/>
      <c r="AEI158" s="77"/>
      <c r="AEJ158" s="77"/>
      <c r="AEK158" s="77"/>
      <c r="AEL158" s="77"/>
      <c r="AEM158" s="77"/>
      <c r="AEN158" s="77"/>
      <c r="AEO158" s="77"/>
      <c r="AEP158" s="77"/>
      <c r="AEQ158" s="77"/>
      <c r="AER158" s="77"/>
      <c r="AES158" s="77"/>
      <c r="AET158" s="77"/>
      <c r="AEU158" s="77"/>
      <c r="AEV158" s="77"/>
      <c r="AEW158" s="77"/>
      <c r="AEX158" s="77"/>
      <c r="AEY158" s="77"/>
      <c r="AEZ158" s="77"/>
      <c r="AFA158" s="77"/>
      <c r="AFB158" s="77"/>
      <c r="AFC158" s="77"/>
      <c r="AFD158" s="77"/>
      <c r="AFE158" s="77"/>
      <c r="AFF158" s="77"/>
      <c r="AFG158" s="77"/>
      <c r="AFH158" s="77"/>
      <c r="AFI158" s="77"/>
      <c r="AFJ158" s="77"/>
      <c r="AFK158" s="77"/>
      <c r="AFL158" s="77"/>
      <c r="AFM158" s="77"/>
      <c r="AFN158" s="77"/>
      <c r="AFO158" s="77"/>
      <c r="AFP158" s="77"/>
      <c r="AFQ158" s="77"/>
      <c r="AFR158" s="77"/>
      <c r="AFS158" s="77"/>
      <c r="AFT158" s="77"/>
      <c r="AFU158" s="77"/>
      <c r="AFV158" s="77"/>
      <c r="AFW158" s="77"/>
      <c r="AFX158" s="77"/>
      <c r="AFY158" s="77"/>
      <c r="AFZ158" s="77"/>
      <c r="AGA158" s="77"/>
      <c r="AGB158" s="77"/>
      <c r="AGC158" s="77"/>
      <c r="AGD158" s="77"/>
      <c r="AGE158" s="77"/>
      <c r="AGF158" s="77"/>
      <c r="AGG158" s="77"/>
      <c r="AGH158" s="77"/>
      <c r="AGI158" s="77"/>
      <c r="AGJ158" s="77"/>
      <c r="AGK158" s="77"/>
      <c r="AGL158" s="77"/>
      <c r="AGM158" s="77"/>
      <c r="AGN158" s="77"/>
      <c r="AGO158" s="77"/>
      <c r="AGP158" s="77"/>
      <c r="AGQ158" s="77"/>
      <c r="AGR158" s="77"/>
      <c r="AGS158" s="77"/>
      <c r="AGT158" s="77"/>
      <c r="AGU158" s="77"/>
      <c r="AGV158" s="77"/>
      <c r="AGW158" s="77"/>
      <c r="AGX158" s="77"/>
      <c r="AGY158" s="77"/>
      <c r="AGZ158" s="77"/>
      <c r="AHA158" s="77"/>
      <c r="AHB158" s="77"/>
      <c r="AHC158" s="77"/>
      <c r="AHD158" s="77"/>
      <c r="AHE158" s="77"/>
      <c r="AHF158" s="77"/>
      <c r="AHG158" s="77"/>
      <c r="AHH158" s="77"/>
      <c r="AHI158" s="77"/>
      <c r="AHJ158" s="77"/>
      <c r="AHK158" s="77"/>
      <c r="AHL158" s="77"/>
      <c r="AHM158" s="77"/>
      <c r="AHN158" s="77"/>
      <c r="AHO158" s="77"/>
      <c r="AHP158" s="77"/>
      <c r="AHQ158" s="77"/>
      <c r="AHR158" s="77"/>
      <c r="AHS158" s="77"/>
      <c r="AHT158" s="77"/>
      <c r="AHU158" s="77"/>
      <c r="AHV158" s="77"/>
      <c r="AHW158" s="77"/>
      <c r="AHX158" s="77"/>
      <c r="AHY158" s="77"/>
      <c r="AHZ158" s="77"/>
      <c r="AIA158" s="77"/>
      <c r="AIB158" s="77"/>
      <c r="AIC158" s="77"/>
      <c r="AID158" s="77"/>
      <c r="AIE158" s="77"/>
      <c r="AIF158" s="77"/>
      <c r="AIG158" s="77"/>
      <c r="AIH158" s="77"/>
      <c r="AII158" s="77"/>
      <c r="AIJ158" s="77"/>
      <c r="AIK158" s="77"/>
      <c r="AIL158" s="77"/>
      <c r="AIM158" s="77"/>
      <c r="AIN158" s="77"/>
      <c r="AIO158" s="77"/>
      <c r="AIP158" s="77"/>
      <c r="AIQ158" s="77"/>
      <c r="AIR158" s="77"/>
      <c r="AIS158" s="77"/>
      <c r="AIT158" s="77"/>
      <c r="AIU158" s="77"/>
      <c r="AIV158" s="77"/>
      <c r="AIW158" s="77"/>
      <c r="AIX158" s="77"/>
      <c r="AIY158" s="77"/>
      <c r="AIZ158" s="77"/>
      <c r="AJA158" s="77"/>
      <c r="AJB158" s="77"/>
      <c r="AJC158" s="77"/>
      <c r="AJD158" s="77"/>
      <c r="AJE158" s="77"/>
      <c r="AJF158" s="77"/>
      <c r="AJG158" s="77"/>
      <c r="AJH158" s="77"/>
      <c r="AJI158" s="77"/>
      <c r="AJJ158" s="77"/>
      <c r="AJK158" s="77"/>
      <c r="AJL158" s="77"/>
      <c r="AJM158" s="77"/>
      <c r="AJN158" s="77"/>
      <c r="AJO158" s="77"/>
      <c r="AJP158" s="77"/>
      <c r="AJQ158" s="77"/>
      <c r="AJR158" s="77"/>
      <c r="AJS158" s="77"/>
      <c r="AJT158" s="77"/>
      <c r="AJU158" s="77"/>
      <c r="AJV158" s="77"/>
      <c r="AJW158" s="77"/>
      <c r="AJX158" s="77"/>
      <c r="AJY158" s="77"/>
      <c r="AJZ158" s="77"/>
      <c r="AKA158" s="77"/>
      <c r="AKB158" s="77"/>
      <c r="AKC158" s="77"/>
      <c r="AKD158" s="77"/>
      <c r="AKE158" s="77"/>
      <c r="AKF158" s="77"/>
      <c r="AKG158" s="77"/>
      <c r="AKH158" s="77"/>
      <c r="AKI158" s="77"/>
      <c r="AKJ158" s="77"/>
      <c r="AKK158" s="77"/>
      <c r="AKL158" s="77"/>
      <c r="AKM158" s="77"/>
      <c r="AKN158" s="77"/>
      <c r="AKO158" s="77"/>
      <c r="AKP158" s="77"/>
      <c r="AKQ158" s="77"/>
      <c r="AKR158" s="77"/>
      <c r="AKS158" s="77"/>
      <c r="AKT158" s="77"/>
      <c r="AKU158" s="77"/>
      <c r="AKV158" s="77"/>
      <c r="AKW158" s="77"/>
      <c r="AKX158" s="77"/>
      <c r="AKY158" s="77"/>
      <c r="AKZ158" s="77"/>
      <c r="ALA158" s="77"/>
      <c r="ALB158" s="77"/>
      <c r="ALC158" s="77"/>
      <c r="ALD158" s="77"/>
      <c r="ALE158" s="77"/>
      <c r="ALF158" s="77"/>
      <c r="ALG158" s="77"/>
      <c r="ALH158" s="77"/>
      <c r="ALI158" s="77"/>
      <c r="ALJ158" s="77"/>
      <c r="ALK158" s="77"/>
      <c r="ALL158" s="77"/>
      <c r="ALM158" s="77"/>
      <c r="ALN158" s="77"/>
      <c r="ALO158" s="77"/>
      <c r="ALP158" s="77"/>
      <c r="ALQ158" s="77"/>
      <c r="ALR158" s="77"/>
      <c r="ALS158" s="77"/>
      <c r="ALT158" s="77"/>
      <c r="ALU158" s="77"/>
      <c r="ALV158" s="77"/>
      <c r="ALW158" s="77"/>
      <c r="ALX158" s="77"/>
      <c r="ALY158" s="77"/>
      <c r="ALZ158" s="77"/>
      <c r="AMA158" s="77"/>
      <c r="AMB158" s="77"/>
      <c r="AMC158" s="77"/>
      <c r="AMD158" s="77"/>
      <c r="AME158" s="77"/>
      <c r="AMF158" s="77"/>
      <c r="AMG158" s="77"/>
      <c r="AMH158" s="77"/>
      <c r="AMI158" s="77"/>
      <c r="AMJ158" s="77"/>
      <c r="AMK158" s="77"/>
      <c r="AML158" s="77"/>
      <c r="AMM158" s="77"/>
      <c r="AMN158" s="77"/>
      <c r="AMO158" s="77"/>
      <c r="AMP158" s="77"/>
      <c r="AMQ158" s="77"/>
      <c r="AMR158" s="77"/>
      <c r="AMS158" s="77"/>
      <c r="AMT158" s="77"/>
      <c r="AMU158" s="77"/>
      <c r="AMV158" s="77"/>
      <c r="AMW158" s="77"/>
      <c r="AMX158" s="77"/>
      <c r="AMY158" s="77"/>
      <c r="AMZ158" s="77"/>
      <c r="ANA158" s="77"/>
      <c r="ANB158" s="77"/>
      <c r="ANC158" s="77"/>
      <c r="AND158" s="77"/>
      <c r="ANE158" s="77"/>
      <c r="ANF158" s="77"/>
      <c r="ANG158" s="77"/>
      <c r="ANH158" s="77"/>
      <c r="ANI158" s="77"/>
      <c r="ANJ158" s="77"/>
      <c r="ANK158" s="77"/>
      <c r="ANL158" s="77"/>
      <c r="ANM158" s="77"/>
      <c r="ANN158" s="77"/>
      <c r="ANO158" s="77"/>
      <c r="ANP158" s="77"/>
      <c r="ANQ158" s="77"/>
      <c r="ANR158" s="77"/>
      <c r="ANS158" s="77"/>
      <c r="ANT158" s="77"/>
      <c r="ANU158" s="77"/>
      <c r="ANV158" s="77"/>
      <c r="ANW158" s="77"/>
      <c r="ANX158" s="77"/>
      <c r="ANY158" s="77"/>
      <c r="ANZ158" s="77"/>
      <c r="AOA158" s="77"/>
      <c r="AOB158" s="77"/>
      <c r="AOC158" s="77"/>
      <c r="AOD158" s="77"/>
      <c r="AOE158" s="77"/>
      <c r="AOF158" s="77"/>
      <c r="AOG158" s="77"/>
      <c r="AOH158" s="77"/>
      <c r="AOI158" s="77"/>
      <c r="AOJ158" s="77"/>
      <c r="AOK158" s="77"/>
      <c r="AOL158" s="77"/>
      <c r="AOM158" s="77"/>
      <c r="AON158" s="77"/>
      <c r="AOO158" s="77"/>
      <c r="AOP158" s="77"/>
      <c r="AOQ158" s="77"/>
      <c r="AOR158" s="77"/>
      <c r="AOS158" s="77"/>
      <c r="AOT158" s="77"/>
      <c r="AOU158" s="77"/>
      <c r="AOV158" s="77"/>
      <c r="AOW158" s="77"/>
      <c r="AOX158" s="77"/>
      <c r="AOY158" s="77"/>
      <c r="AOZ158" s="77"/>
      <c r="APA158" s="77"/>
      <c r="APB158" s="77"/>
      <c r="APC158" s="77"/>
      <c r="APD158" s="77"/>
      <c r="APE158" s="77"/>
      <c r="APF158" s="77"/>
      <c r="APG158" s="77"/>
      <c r="APH158" s="77"/>
      <c r="API158" s="77"/>
      <c r="APJ158" s="77"/>
      <c r="APK158" s="77"/>
      <c r="APL158" s="77"/>
      <c r="APM158" s="77"/>
      <c r="APN158" s="77"/>
      <c r="APO158" s="77"/>
      <c r="APP158" s="77"/>
      <c r="APQ158" s="77"/>
      <c r="APR158" s="77"/>
      <c r="APS158" s="77"/>
      <c r="APT158" s="77"/>
      <c r="APU158" s="77"/>
      <c r="APV158" s="77"/>
      <c r="APW158" s="77"/>
      <c r="APX158" s="77"/>
      <c r="APY158" s="77"/>
      <c r="APZ158" s="77"/>
      <c r="AQA158" s="77"/>
      <c r="AQB158" s="77"/>
      <c r="AQC158" s="77"/>
      <c r="AQD158" s="77"/>
      <c r="AQE158" s="77"/>
      <c r="AQF158" s="77"/>
      <c r="AQG158" s="77"/>
      <c r="AQH158" s="77"/>
      <c r="AQI158" s="77"/>
      <c r="AQJ158" s="77"/>
      <c r="AQK158" s="77"/>
      <c r="AQL158" s="77"/>
      <c r="AQM158" s="77"/>
      <c r="AQN158" s="77"/>
      <c r="AQO158" s="77"/>
      <c r="AQP158" s="77"/>
      <c r="AQQ158" s="77"/>
      <c r="AQR158" s="77"/>
      <c r="AQS158" s="77"/>
      <c r="AQT158" s="77"/>
      <c r="AQU158" s="77"/>
      <c r="AQV158" s="77"/>
      <c r="AQW158" s="77"/>
      <c r="AQX158" s="77"/>
      <c r="AQY158" s="77"/>
      <c r="AQZ158" s="77"/>
      <c r="ARA158" s="77"/>
      <c r="ARB158" s="77"/>
      <c r="ARC158" s="77"/>
      <c r="ARD158" s="77"/>
      <c r="ARE158" s="77"/>
      <c r="ARF158" s="77"/>
      <c r="ARG158" s="77"/>
      <c r="ARH158" s="77"/>
      <c r="ARI158" s="77"/>
      <c r="ARJ158" s="77"/>
      <c r="ARK158" s="77"/>
      <c r="ARL158" s="77"/>
      <c r="ARM158" s="77"/>
      <c r="ARN158" s="77"/>
      <c r="ARO158" s="77"/>
      <c r="ARP158" s="77"/>
      <c r="ARQ158" s="77"/>
      <c r="ARR158" s="77"/>
      <c r="ARS158" s="77"/>
      <c r="ART158" s="77"/>
      <c r="ARU158" s="77"/>
      <c r="ARV158" s="77"/>
      <c r="ARW158" s="77"/>
      <c r="ARX158" s="77"/>
      <c r="ARY158" s="77"/>
      <c r="ARZ158" s="77"/>
      <c r="ASA158" s="77"/>
      <c r="ASB158" s="77"/>
      <c r="ASC158" s="77"/>
      <c r="ASD158" s="77"/>
      <c r="ASE158" s="77"/>
      <c r="ASF158" s="77"/>
      <c r="ASG158" s="77"/>
      <c r="ASH158" s="77"/>
      <c r="ASI158" s="77"/>
      <c r="ASJ158" s="77"/>
      <c r="ASK158" s="77"/>
      <c r="ASL158" s="77"/>
      <c r="ASM158" s="77"/>
      <c r="ASN158" s="77"/>
      <c r="ASO158" s="77"/>
      <c r="ASP158" s="77"/>
      <c r="ASQ158" s="77"/>
      <c r="ASR158" s="77"/>
      <c r="ASS158" s="77"/>
      <c r="AST158" s="77"/>
      <c r="ASU158" s="77"/>
      <c r="ASV158" s="77"/>
      <c r="ASW158" s="77"/>
      <c r="ASX158" s="77"/>
      <c r="ASY158" s="77"/>
      <c r="ASZ158" s="77"/>
      <c r="ATA158" s="77"/>
      <c r="ATB158" s="77"/>
      <c r="ATC158" s="77"/>
      <c r="ATD158" s="77"/>
      <c r="ATE158" s="77"/>
      <c r="ATF158" s="77"/>
      <c r="ATG158" s="77"/>
      <c r="ATH158" s="77"/>
      <c r="ATI158" s="77"/>
      <c r="ATJ158" s="77"/>
      <c r="ATK158" s="77"/>
      <c r="ATL158" s="77"/>
      <c r="ATM158" s="77"/>
      <c r="ATN158" s="77"/>
      <c r="ATO158" s="77"/>
      <c r="ATP158" s="77"/>
      <c r="ATQ158" s="77"/>
      <c r="ATR158" s="77"/>
      <c r="ATS158" s="77"/>
      <c r="ATT158" s="77"/>
      <c r="ATU158" s="77"/>
      <c r="ATV158" s="77"/>
      <c r="ATW158" s="77"/>
      <c r="ATX158" s="77"/>
      <c r="ATY158" s="77"/>
      <c r="ATZ158" s="77"/>
      <c r="AUA158" s="77"/>
      <c r="AUB158" s="77"/>
      <c r="AUC158" s="77"/>
      <c r="AUD158" s="77"/>
      <c r="AUE158" s="77"/>
      <c r="AUF158" s="77"/>
      <c r="AUG158" s="77"/>
      <c r="AUH158" s="77"/>
      <c r="AUI158" s="77"/>
      <c r="AUJ158" s="77"/>
      <c r="AUK158" s="77"/>
      <c r="AUL158" s="77"/>
      <c r="AUM158" s="77"/>
      <c r="AUN158" s="77"/>
      <c r="AUO158" s="77"/>
      <c r="AUP158" s="77"/>
      <c r="AUQ158" s="77"/>
      <c r="AUR158" s="77"/>
      <c r="AUS158" s="77"/>
      <c r="AUT158" s="77"/>
      <c r="AUU158" s="77"/>
      <c r="AUV158" s="77"/>
      <c r="AUW158" s="77"/>
      <c r="AUX158" s="77"/>
      <c r="AUY158" s="77"/>
      <c r="AUZ158" s="77"/>
      <c r="AVA158" s="77"/>
      <c r="AVB158" s="77"/>
      <c r="AVC158" s="77"/>
      <c r="AVD158" s="77"/>
      <c r="AVE158" s="77"/>
      <c r="AVF158" s="77"/>
      <c r="AVG158" s="77"/>
      <c r="AVH158" s="77"/>
      <c r="AVI158" s="77"/>
      <c r="AVJ158" s="77"/>
      <c r="AVK158" s="77"/>
      <c r="AVL158" s="77"/>
      <c r="AVM158" s="77"/>
      <c r="AVN158" s="77"/>
      <c r="AVO158" s="77"/>
      <c r="AVP158" s="77"/>
      <c r="AVQ158" s="77"/>
      <c r="AVR158" s="77"/>
      <c r="AVS158" s="77"/>
      <c r="AVT158" s="77"/>
      <c r="AVU158" s="77"/>
      <c r="AVV158" s="77"/>
      <c r="AVW158" s="77"/>
      <c r="AVX158" s="77"/>
      <c r="AVY158" s="77"/>
      <c r="AVZ158" s="77"/>
      <c r="AWA158" s="77"/>
      <c r="AWB158" s="77"/>
      <c r="AWC158" s="77"/>
      <c r="AWD158" s="77"/>
      <c r="AWE158" s="77"/>
      <c r="AWF158" s="77"/>
      <c r="AWG158" s="77"/>
      <c r="AWH158" s="77"/>
      <c r="AWI158" s="77"/>
      <c r="AWJ158" s="77"/>
      <c r="AWK158" s="77"/>
      <c r="AWL158" s="77"/>
      <c r="AWM158" s="77"/>
      <c r="AWN158" s="77"/>
      <c r="AWO158" s="77"/>
      <c r="AWP158" s="77"/>
      <c r="AWQ158" s="77"/>
      <c r="AWR158" s="77"/>
      <c r="AWS158" s="77"/>
      <c r="AWT158" s="77"/>
      <c r="AWU158" s="77"/>
      <c r="AWV158" s="77"/>
      <c r="AWW158" s="77"/>
      <c r="AWX158" s="77"/>
      <c r="AWY158" s="77"/>
      <c r="AWZ158" s="77"/>
      <c r="AXA158" s="77"/>
      <c r="AXB158" s="77"/>
      <c r="AXC158" s="77"/>
      <c r="AXD158" s="77"/>
      <c r="AXE158" s="77"/>
      <c r="AXF158" s="77"/>
      <c r="AXG158" s="77"/>
      <c r="AXH158" s="77"/>
      <c r="AXI158" s="77"/>
      <c r="AXJ158" s="77"/>
      <c r="AXK158" s="77"/>
      <c r="AXL158" s="77"/>
      <c r="AXM158" s="77"/>
      <c r="AXN158" s="77"/>
      <c r="AXO158" s="77"/>
      <c r="AXP158" s="77"/>
      <c r="AXQ158" s="77"/>
      <c r="AXR158" s="77"/>
      <c r="AXS158" s="77"/>
      <c r="AXT158" s="77"/>
      <c r="AXU158" s="77"/>
      <c r="AXV158" s="77"/>
      <c r="AXW158" s="77"/>
      <c r="AXX158" s="77"/>
      <c r="AXY158" s="77"/>
      <c r="AXZ158" s="77"/>
      <c r="AYA158" s="77"/>
      <c r="AYB158" s="77"/>
      <c r="AYC158" s="77"/>
      <c r="AYD158" s="77"/>
      <c r="AYE158" s="77"/>
      <c r="AYF158" s="77"/>
      <c r="AYG158" s="77"/>
      <c r="AYH158" s="77"/>
      <c r="AYI158" s="77"/>
      <c r="AYJ158" s="77"/>
      <c r="AYK158" s="77"/>
      <c r="AYL158" s="77"/>
      <c r="AYM158" s="77"/>
      <c r="AYN158" s="77"/>
      <c r="AYO158" s="77"/>
      <c r="AYP158" s="77"/>
      <c r="AYQ158" s="77"/>
      <c r="AYR158" s="77"/>
      <c r="AYS158" s="77"/>
      <c r="AYT158" s="77"/>
      <c r="AYU158" s="77"/>
      <c r="AYV158" s="77"/>
      <c r="AYW158" s="77"/>
      <c r="AYX158" s="77"/>
      <c r="AYY158" s="77"/>
      <c r="AYZ158" s="77"/>
      <c r="AZA158" s="77"/>
      <c r="AZB158" s="77"/>
      <c r="AZC158" s="77"/>
      <c r="AZD158" s="77"/>
      <c r="AZE158" s="77"/>
      <c r="AZF158" s="77"/>
      <c r="AZG158" s="77"/>
      <c r="AZH158" s="77"/>
      <c r="AZI158" s="77"/>
      <c r="AZJ158" s="77"/>
      <c r="AZK158" s="77"/>
      <c r="AZL158" s="77"/>
      <c r="AZM158" s="77"/>
      <c r="AZN158" s="77"/>
      <c r="AZO158" s="77"/>
      <c r="AZP158" s="77"/>
      <c r="AZQ158" s="77"/>
      <c r="AZR158" s="77"/>
      <c r="AZS158" s="77"/>
      <c r="AZT158" s="77"/>
      <c r="AZU158" s="77"/>
      <c r="AZV158" s="77"/>
      <c r="AZW158" s="77"/>
      <c r="AZX158" s="77"/>
      <c r="AZY158" s="77"/>
      <c r="AZZ158" s="77"/>
      <c r="BAA158" s="77"/>
      <c r="BAB158" s="77"/>
      <c r="BAC158" s="77"/>
      <c r="BAD158" s="77"/>
      <c r="BAE158" s="77"/>
      <c r="BAF158" s="77"/>
      <c r="BAG158" s="77"/>
      <c r="BAH158" s="77"/>
      <c r="BAI158" s="77"/>
      <c r="BAJ158" s="77"/>
      <c r="BAK158" s="77"/>
      <c r="BAL158" s="77"/>
      <c r="BAM158" s="77"/>
      <c r="BAN158" s="77"/>
      <c r="BAO158" s="77"/>
      <c r="BAP158" s="77"/>
      <c r="BAQ158" s="77"/>
      <c r="BAR158" s="77"/>
      <c r="BAS158" s="77"/>
      <c r="BAT158" s="77"/>
      <c r="BAU158" s="77"/>
      <c r="BAV158" s="77"/>
      <c r="BAW158" s="77"/>
      <c r="BAX158" s="77"/>
      <c r="BAY158" s="77"/>
      <c r="BAZ158" s="77"/>
      <c r="BBA158" s="77"/>
      <c r="BBB158" s="77"/>
      <c r="BBC158" s="77"/>
      <c r="BBD158" s="77"/>
      <c r="BBE158" s="77"/>
      <c r="BBF158" s="77"/>
      <c r="BBG158" s="77"/>
      <c r="BBH158" s="77"/>
      <c r="BBI158" s="77"/>
      <c r="BBJ158" s="77"/>
      <c r="BBK158" s="77"/>
      <c r="BBL158" s="77"/>
      <c r="BBM158" s="77"/>
      <c r="BBN158" s="77"/>
      <c r="BBO158" s="77"/>
      <c r="BBP158" s="77"/>
      <c r="BBQ158" s="77"/>
      <c r="BBR158" s="77"/>
      <c r="BBS158" s="77"/>
      <c r="BBT158" s="77"/>
      <c r="BBU158" s="77"/>
      <c r="BBV158" s="77"/>
      <c r="BBW158" s="77"/>
      <c r="BBX158" s="77"/>
      <c r="BBY158" s="77"/>
      <c r="BBZ158" s="77"/>
      <c r="BCA158" s="77"/>
      <c r="BCB158" s="77"/>
      <c r="BCC158" s="77"/>
      <c r="BCD158" s="77"/>
      <c r="BCE158" s="77"/>
      <c r="BCF158" s="77"/>
      <c r="BCG158" s="77"/>
      <c r="BCH158" s="77"/>
      <c r="BCI158" s="77"/>
      <c r="BCJ158" s="77"/>
      <c r="BCK158" s="77"/>
      <c r="BCL158" s="77"/>
      <c r="BCM158" s="77"/>
      <c r="BCN158" s="77"/>
      <c r="BCO158" s="77"/>
      <c r="BCP158" s="77"/>
      <c r="BCQ158" s="77"/>
      <c r="BCR158" s="77"/>
      <c r="BCS158" s="77"/>
      <c r="BCT158" s="77"/>
      <c r="BCU158" s="77"/>
      <c r="BCV158" s="77"/>
      <c r="BCW158" s="77"/>
      <c r="BCX158" s="77"/>
      <c r="BCY158" s="77"/>
      <c r="BCZ158" s="77"/>
      <c r="BDA158" s="77"/>
      <c r="BDB158" s="77"/>
      <c r="BDC158" s="77"/>
      <c r="BDD158" s="77"/>
      <c r="BDE158" s="77"/>
      <c r="BDF158" s="77"/>
      <c r="BDG158" s="77"/>
      <c r="BDH158" s="77"/>
      <c r="BDI158" s="77"/>
      <c r="BDJ158" s="77"/>
      <c r="BDK158" s="77"/>
      <c r="BDL158" s="77"/>
      <c r="BDM158" s="77"/>
      <c r="BDN158" s="77"/>
      <c r="BDO158" s="77"/>
      <c r="BDP158" s="77"/>
      <c r="BDQ158" s="77"/>
      <c r="BDR158" s="77"/>
      <c r="BDS158" s="77"/>
      <c r="BDT158" s="77"/>
      <c r="BDU158" s="77"/>
      <c r="BDV158" s="77"/>
      <c r="BDW158" s="77"/>
      <c r="BDX158" s="77"/>
      <c r="BDY158" s="77"/>
      <c r="BDZ158" s="77"/>
      <c r="BEA158" s="77"/>
      <c r="BEB158" s="77"/>
      <c r="BEC158" s="77"/>
      <c r="BED158" s="77"/>
      <c r="BEE158" s="77"/>
      <c r="BEF158" s="77"/>
      <c r="BEG158" s="77"/>
      <c r="BEH158" s="77"/>
      <c r="BEI158" s="77"/>
      <c r="BEJ158" s="77"/>
      <c r="BEK158" s="77"/>
      <c r="BEL158" s="77"/>
      <c r="BEM158" s="77"/>
      <c r="BEN158" s="77"/>
      <c r="BEO158" s="77"/>
      <c r="BEP158" s="77"/>
      <c r="BEQ158" s="77"/>
      <c r="BER158" s="77"/>
      <c r="BES158" s="77"/>
      <c r="BET158" s="77"/>
      <c r="BEU158" s="77"/>
      <c r="BEV158" s="77"/>
      <c r="BEW158" s="77"/>
      <c r="BEX158" s="77"/>
      <c r="BEY158" s="77"/>
      <c r="BEZ158" s="77"/>
      <c r="BFA158" s="77"/>
      <c r="BFB158" s="77"/>
      <c r="BFC158" s="77"/>
      <c r="BFD158" s="77"/>
      <c r="BFE158" s="77"/>
      <c r="BFF158" s="77"/>
      <c r="BFG158" s="77"/>
      <c r="BFH158" s="77"/>
      <c r="BFI158" s="77"/>
      <c r="BFJ158" s="77"/>
      <c r="BFK158" s="77"/>
      <c r="BFL158" s="77"/>
      <c r="BFM158" s="77"/>
      <c r="BFN158" s="77"/>
      <c r="BFO158" s="77"/>
      <c r="BFP158" s="77"/>
      <c r="BFQ158" s="77"/>
      <c r="BFR158" s="77"/>
      <c r="BFS158" s="77"/>
      <c r="BFT158" s="77"/>
      <c r="BFU158" s="77"/>
      <c r="BFV158" s="77"/>
      <c r="BFW158" s="77"/>
      <c r="BFX158" s="77"/>
      <c r="BFY158" s="77"/>
      <c r="BFZ158" s="77"/>
      <c r="BGA158" s="77"/>
      <c r="BGB158" s="77"/>
      <c r="BGC158" s="77"/>
      <c r="BGD158" s="77"/>
      <c r="BGE158" s="77"/>
      <c r="BGF158" s="77"/>
      <c r="BGG158" s="77"/>
      <c r="BGH158" s="77"/>
      <c r="BGI158" s="77"/>
      <c r="BGJ158" s="77"/>
      <c r="BGK158" s="77"/>
      <c r="BGL158" s="77"/>
      <c r="BGM158" s="77"/>
      <c r="BGN158" s="77"/>
      <c r="BGO158" s="77"/>
      <c r="BGP158" s="77"/>
      <c r="BGQ158" s="77"/>
      <c r="BGR158" s="77"/>
      <c r="BGS158" s="77"/>
      <c r="BGT158" s="77"/>
      <c r="BGU158" s="77"/>
      <c r="BGV158" s="77"/>
      <c r="BGW158" s="77"/>
      <c r="BGX158" s="77"/>
      <c r="BGY158" s="77"/>
      <c r="BGZ158" s="77"/>
      <c r="BHA158" s="77"/>
      <c r="BHB158" s="77"/>
      <c r="BHC158" s="77"/>
      <c r="BHD158" s="77"/>
      <c r="BHE158" s="77"/>
      <c r="BHF158" s="77"/>
      <c r="BHG158" s="77"/>
      <c r="BHH158" s="77"/>
      <c r="BHI158" s="77"/>
      <c r="BHJ158" s="77"/>
      <c r="BHK158" s="77"/>
      <c r="BHL158" s="77"/>
      <c r="BHM158" s="77"/>
      <c r="BHN158" s="77"/>
      <c r="BHO158" s="77"/>
      <c r="BHP158" s="77"/>
      <c r="BHQ158" s="77"/>
      <c r="BHR158" s="77"/>
      <c r="BHS158" s="77"/>
      <c r="BHT158" s="77"/>
      <c r="BHU158" s="77"/>
      <c r="BHV158" s="77"/>
      <c r="BHW158" s="77"/>
      <c r="BHX158" s="77"/>
      <c r="BHY158" s="77"/>
      <c r="BHZ158" s="77"/>
      <c r="BIA158" s="77"/>
      <c r="BIB158" s="77"/>
      <c r="BIC158" s="77"/>
      <c r="BID158" s="77"/>
      <c r="BIE158" s="77"/>
      <c r="BIF158" s="77"/>
      <c r="BIG158" s="77"/>
      <c r="BIH158" s="77"/>
      <c r="BII158" s="77"/>
      <c r="BIJ158" s="77"/>
      <c r="BIK158" s="77"/>
      <c r="BIL158" s="77"/>
      <c r="BIM158" s="77"/>
      <c r="BIN158" s="77"/>
      <c r="BIO158" s="77"/>
      <c r="BIP158" s="77"/>
      <c r="BIQ158" s="77"/>
      <c r="BIR158" s="77"/>
      <c r="BIS158" s="77"/>
      <c r="BIT158" s="77"/>
      <c r="BIU158" s="77"/>
      <c r="BIV158" s="77"/>
      <c r="BIW158" s="77"/>
      <c r="BIX158" s="77"/>
      <c r="BIY158" s="77"/>
      <c r="BIZ158" s="77"/>
      <c r="BJA158" s="77"/>
      <c r="BJB158" s="77"/>
      <c r="BJC158" s="77"/>
      <c r="BJD158" s="77"/>
      <c r="BJE158" s="77"/>
      <c r="BJF158" s="77"/>
      <c r="BJG158" s="77"/>
      <c r="BJH158" s="77"/>
      <c r="BJI158" s="77"/>
      <c r="BJJ158" s="77"/>
      <c r="BJK158" s="77"/>
      <c r="BJL158" s="77"/>
      <c r="BJM158" s="77"/>
      <c r="BJN158" s="77"/>
      <c r="BJO158" s="77"/>
      <c r="BJP158" s="77"/>
      <c r="BJQ158" s="77"/>
      <c r="BJR158" s="77"/>
      <c r="BJS158" s="77"/>
      <c r="BJT158" s="77"/>
      <c r="BJU158" s="77"/>
      <c r="BJV158" s="77"/>
      <c r="BJW158" s="77"/>
      <c r="BJX158" s="77"/>
      <c r="BJY158" s="77"/>
      <c r="BJZ158" s="77"/>
      <c r="BKA158" s="77"/>
      <c r="BKB158" s="77"/>
      <c r="BKC158" s="77"/>
      <c r="BKD158" s="77"/>
      <c r="BKE158" s="77"/>
      <c r="BKF158" s="77"/>
      <c r="BKG158" s="77"/>
      <c r="BKH158" s="77"/>
      <c r="BKI158" s="77"/>
      <c r="BKJ158" s="77"/>
      <c r="BKK158" s="77"/>
      <c r="BKL158" s="77"/>
      <c r="BKM158" s="77"/>
      <c r="BKN158" s="77"/>
      <c r="BKO158" s="77"/>
      <c r="BKP158" s="77"/>
      <c r="BKQ158" s="77"/>
      <c r="BKR158" s="77"/>
      <c r="BKS158" s="77"/>
      <c r="BKT158" s="77"/>
      <c r="BKU158" s="77"/>
      <c r="BKV158" s="77"/>
      <c r="BKW158" s="77"/>
      <c r="BKX158" s="77"/>
      <c r="BKY158" s="77"/>
      <c r="BKZ158" s="77"/>
      <c r="BLA158" s="77"/>
      <c r="BLB158" s="77"/>
      <c r="BLC158" s="77"/>
      <c r="BLD158" s="77"/>
      <c r="BLE158" s="77"/>
      <c r="BLF158" s="77"/>
      <c r="BLG158" s="77"/>
      <c r="BLH158" s="77"/>
      <c r="BLI158" s="77"/>
      <c r="BLJ158" s="77"/>
      <c r="BLK158" s="77"/>
      <c r="BLL158" s="77"/>
      <c r="BLM158" s="77"/>
      <c r="BLN158" s="77"/>
      <c r="BLO158" s="77"/>
      <c r="BLP158" s="77"/>
      <c r="BLQ158" s="77"/>
      <c r="BLR158" s="77"/>
      <c r="BLS158" s="77"/>
      <c r="BLT158" s="77"/>
      <c r="BLU158" s="77"/>
      <c r="BLV158" s="77"/>
      <c r="BLW158" s="77"/>
      <c r="BLX158" s="77"/>
      <c r="BLY158" s="77"/>
      <c r="BLZ158" s="77"/>
      <c r="BMA158" s="77"/>
      <c r="BMB158" s="77"/>
      <c r="BMC158" s="77"/>
      <c r="BMD158" s="77"/>
      <c r="BME158" s="77"/>
      <c r="BMF158" s="77"/>
      <c r="BMG158" s="77"/>
      <c r="BMH158" s="77"/>
      <c r="BMI158" s="77"/>
      <c r="BMJ158" s="77"/>
      <c r="BMK158" s="77"/>
      <c r="BML158" s="77"/>
      <c r="BMM158" s="77"/>
      <c r="BMN158" s="77"/>
      <c r="BMO158" s="77"/>
      <c r="BMP158" s="77"/>
      <c r="BMQ158" s="77"/>
      <c r="BMR158" s="77"/>
      <c r="BMS158" s="77"/>
      <c r="BMT158" s="77"/>
      <c r="BMU158" s="77"/>
      <c r="BMV158" s="77"/>
      <c r="BMW158" s="77"/>
      <c r="BMX158" s="77"/>
      <c r="BMY158" s="77"/>
      <c r="BMZ158" s="77"/>
      <c r="BNA158" s="77"/>
      <c r="BNB158" s="77"/>
      <c r="BNC158" s="77"/>
      <c r="BND158" s="77"/>
      <c r="BNE158" s="77"/>
      <c r="BNF158" s="77"/>
      <c r="BNG158" s="77"/>
      <c r="BNH158" s="77"/>
      <c r="BNI158" s="77"/>
      <c r="BNJ158" s="77"/>
      <c r="BNK158" s="77"/>
      <c r="BNL158" s="77"/>
      <c r="BNM158" s="77"/>
      <c r="BNN158" s="77"/>
      <c r="BNO158" s="77"/>
      <c r="BNP158" s="77"/>
      <c r="BNQ158" s="77"/>
      <c r="BNR158" s="77"/>
      <c r="BNS158" s="77"/>
      <c r="BNT158" s="77"/>
      <c r="BNU158" s="77"/>
      <c r="BNV158" s="77"/>
      <c r="BNW158" s="77"/>
      <c r="BNX158" s="77"/>
      <c r="BNY158" s="77"/>
      <c r="BNZ158" s="77"/>
      <c r="BOA158" s="77"/>
      <c r="BOB158" s="77"/>
      <c r="BOC158" s="77"/>
      <c r="BOD158" s="77"/>
      <c r="BOE158" s="77"/>
      <c r="BOF158" s="77"/>
      <c r="BOG158" s="77"/>
      <c r="BOH158" s="77"/>
      <c r="BOI158" s="77"/>
      <c r="BOJ158" s="77"/>
      <c r="BOK158" s="77"/>
      <c r="BOL158" s="77"/>
      <c r="BOM158" s="77"/>
      <c r="BON158" s="77"/>
      <c r="BOO158" s="77"/>
      <c r="BOP158" s="77"/>
      <c r="BOQ158" s="77"/>
      <c r="BOR158" s="77"/>
      <c r="BOS158" s="77"/>
      <c r="BOT158" s="77"/>
      <c r="BOU158" s="77"/>
      <c r="BOV158" s="77"/>
      <c r="BOW158" s="77"/>
      <c r="BOX158" s="77"/>
      <c r="BOY158" s="77"/>
      <c r="BOZ158" s="77"/>
      <c r="BPA158" s="77"/>
      <c r="BPB158" s="77"/>
      <c r="BPC158" s="77"/>
      <c r="BPD158" s="77"/>
      <c r="BPE158" s="77"/>
      <c r="BPF158" s="77"/>
      <c r="BPG158" s="77"/>
      <c r="BPH158" s="77"/>
      <c r="BPI158" s="77"/>
      <c r="BPJ158" s="77"/>
      <c r="BPK158" s="77"/>
      <c r="BPL158" s="77"/>
      <c r="BPM158" s="77"/>
      <c r="BPN158" s="77"/>
      <c r="BPO158" s="77"/>
      <c r="BPP158" s="77"/>
      <c r="BPQ158" s="77"/>
      <c r="BPR158" s="77"/>
      <c r="BPS158" s="77"/>
      <c r="BPT158" s="77"/>
      <c r="BPU158" s="77"/>
      <c r="BPV158" s="77"/>
      <c r="BPW158" s="77"/>
      <c r="BPX158" s="77"/>
      <c r="BPY158" s="77"/>
      <c r="BPZ158" s="77"/>
      <c r="BQA158" s="77"/>
      <c r="BQB158" s="77"/>
      <c r="BQC158" s="77"/>
      <c r="BQD158" s="77"/>
      <c r="BQE158" s="77"/>
      <c r="BQF158" s="77"/>
      <c r="BQG158" s="77"/>
      <c r="BQH158" s="77"/>
      <c r="BQI158" s="77"/>
      <c r="BQJ158" s="77"/>
      <c r="BQK158" s="77"/>
      <c r="BQL158" s="77"/>
      <c r="BQM158" s="77"/>
      <c r="BQN158" s="77"/>
      <c r="BQO158" s="77"/>
      <c r="BQP158" s="77"/>
      <c r="BQQ158" s="77"/>
      <c r="BQR158" s="77"/>
      <c r="BQS158" s="77"/>
      <c r="BQT158" s="77"/>
      <c r="BQU158" s="77"/>
      <c r="BQV158" s="77"/>
      <c r="BQW158" s="77"/>
      <c r="BQX158" s="77"/>
      <c r="BQY158" s="77"/>
      <c r="BQZ158" s="77"/>
      <c r="BRA158" s="77"/>
      <c r="BRB158" s="77"/>
      <c r="BRC158" s="77"/>
      <c r="BRD158" s="77"/>
      <c r="BRE158" s="77"/>
      <c r="BRF158" s="77"/>
      <c r="BRG158" s="77"/>
      <c r="BRH158" s="77"/>
      <c r="BRI158" s="77"/>
      <c r="BRJ158" s="77"/>
      <c r="BRK158" s="77"/>
      <c r="BRL158" s="77"/>
      <c r="BRM158" s="77"/>
      <c r="BRN158" s="77"/>
      <c r="BRO158" s="77"/>
      <c r="BRP158" s="77"/>
      <c r="BRQ158" s="77"/>
      <c r="BRR158" s="77"/>
      <c r="BRS158" s="77"/>
      <c r="BRT158" s="77"/>
      <c r="BRU158" s="77"/>
      <c r="BRV158" s="77"/>
      <c r="BRW158" s="77"/>
      <c r="BRX158" s="77"/>
      <c r="BRY158" s="77"/>
      <c r="BRZ158" s="77"/>
      <c r="BSA158" s="77"/>
      <c r="BSB158" s="77"/>
      <c r="BSC158" s="77"/>
      <c r="BSD158" s="77"/>
      <c r="BSE158" s="77"/>
      <c r="BSF158" s="77"/>
      <c r="BSG158" s="77"/>
      <c r="BSH158" s="77"/>
      <c r="BSI158" s="77"/>
      <c r="BSJ158" s="77"/>
      <c r="BSK158" s="77"/>
      <c r="BSL158" s="77"/>
      <c r="BSM158" s="77"/>
      <c r="BSN158" s="77"/>
      <c r="BSO158" s="77"/>
      <c r="BSP158" s="77"/>
      <c r="BSQ158" s="77"/>
      <c r="BSR158" s="77"/>
      <c r="BSS158" s="77"/>
      <c r="BST158" s="77"/>
      <c r="BSU158" s="77"/>
      <c r="BSV158" s="77"/>
      <c r="BSW158" s="77"/>
      <c r="BSX158" s="77"/>
      <c r="BSY158" s="77"/>
      <c r="BSZ158" s="77"/>
      <c r="BTA158" s="77"/>
      <c r="BTB158" s="77"/>
      <c r="BTC158" s="77"/>
      <c r="BTD158" s="77"/>
      <c r="BTE158" s="77"/>
      <c r="BTF158" s="77"/>
      <c r="BTG158" s="77"/>
      <c r="BTH158" s="77"/>
      <c r="BTI158" s="77"/>
      <c r="BTJ158" s="77"/>
      <c r="BTK158" s="77"/>
      <c r="BTL158" s="77"/>
      <c r="BTM158" s="77"/>
      <c r="BTN158" s="77"/>
      <c r="BTO158" s="77"/>
      <c r="BTP158" s="77"/>
      <c r="BTQ158" s="77"/>
      <c r="BTR158" s="77"/>
      <c r="BTS158" s="77"/>
      <c r="BTT158" s="77"/>
      <c r="BTU158" s="77"/>
      <c r="BTV158" s="77"/>
      <c r="BTW158" s="77"/>
      <c r="BTX158" s="77"/>
      <c r="BTY158" s="77"/>
      <c r="BTZ158" s="77"/>
      <c r="BUA158" s="77"/>
      <c r="BUB158" s="77"/>
      <c r="BUC158" s="77"/>
      <c r="BUD158" s="77"/>
      <c r="BUE158" s="77"/>
      <c r="BUF158" s="77"/>
      <c r="BUG158" s="77"/>
      <c r="BUH158" s="77"/>
      <c r="BUI158" s="77"/>
      <c r="BUJ158" s="77"/>
      <c r="BUK158" s="77"/>
      <c r="BUL158" s="77"/>
      <c r="BUM158" s="77"/>
      <c r="BUN158" s="77"/>
      <c r="BUO158" s="77"/>
      <c r="BUP158" s="77"/>
      <c r="BUQ158" s="77"/>
      <c r="BUR158" s="77"/>
      <c r="BUS158" s="77"/>
      <c r="BUT158" s="77"/>
      <c r="BUU158" s="77"/>
      <c r="BUV158" s="77"/>
      <c r="BUW158" s="77"/>
      <c r="BUX158" s="77"/>
      <c r="BUY158" s="77"/>
      <c r="BUZ158" s="77"/>
      <c r="BVA158" s="77"/>
      <c r="BVB158" s="77"/>
      <c r="BVC158" s="77"/>
      <c r="BVD158" s="77"/>
      <c r="BVE158" s="77"/>
      <c r="BVF158" s="77"/>
      <c r="BVG158" s="77"/>
      <c r="BVH158" s="77"/>
      <c r="BVI158" s="77"/>
      <c r="BVJ158" s="77"/>
      <c r="BVK158" s="77"/>
      <c r="BVL158" s="77"/>
      <c r="BVM158" s="77"/>
      <c r="BVN158" s="77"/>
      <c r="BVO158" s="77"/>
      <c r="BVP158" s="77"/>
      <c r="BVQ158" s="77"/>
      <c r="BVR158" s="77"/>
      <c r="BVS158" s="77"/>
      <c r="BVT158" s="77"/>
      <c r="BVU158" s="77"/>
      <c r="BVV158" s="77"/>
      <c r="BVW158" s="77"/>
      <c r="BVX158" s="77"/>
      <c r="BVY158" s="77"/>
      <c r="BVZ158" s="77"/>
      <c r="BWA158" s="77"/>
      <c r="BWB158" s="77"/>
      <c r="BWC158" s="77"/>
      <c r="BWD158" s="77"/>
      <c r="BWE158" s="77"/>
      <c r="BWF158" s="77"/>
      <c r="BWG158" s="77"/>
      <c r="BWH158" s="77"/>
      <c r="BWI158" s="77"/>
      <c r="BWJ158" s="77"/>
      <c r="BWK158" s="77"/>
      <c r="BWL158" s="77"/>
      <c r="BWM158" s="77"/>
      <c r="BWN158" s="77"/>
      <c r="BWO158" s="77"/>
      <c r="BWP158" s="77"/>
      <c r="BWQ158" s="77"/>
      <c r="BWR158" s="77"/>
      <c r="BWS158" s="77"/>
      <c r="BWT158" s="77"/>
      <c r="BWU158" s="77"/>
      <c r="BWV158" s="77"/>
      <c r="BWW158" s="77"/>
      <c r="BWX158" s="77"/>
      <c r="BWY158" s="77"/>
      <c r="BWZ158" s="77"/>
      <c r="BXA158" s="77"/>
      <c r="BXB158" s="77"/>
      <c r="BXC158" s="77"/>
      <c r="BXD158" s="77"/>
      <c r="BXE158" s="77"/>
      <c r="BXF158" s="77"/>
      <c r="BXG158" s="77"/>
      <c r="BXH158" s="77"/>
      <c r="BXI158" s="77"/>
      <c r="BXJ158" s="77"/>
      <c r="BXK158" s="77"/>
      <c r="BXL158" s="77"/>
      <c r="BXM158" s="77"/>
      <c r="BXN158" s="77"/>
      <c r="BXO158" s="77"/>
      <c r="BXP158" s="77"/>
      <c r="BXQ158" s="77"/>
      <c r="BXR158" s="77"/>
      <c r="BXS158" s="77"/>
      <c r="BXT158" s="77"/>
      <c r="BXU158" s="77"/>
      <c r="BXV158" s="77"/>
      <c r="BXW158" s="77"/>
      <c r="BXX158" s="77"/>
      <c r="BXY158" s="77"/>
      <c r="BXZ158" s="77"/>
      <c r="BYA158" s="77"/>
      <c r="BYB158" s="77"/>
      <c r="BYC158" s="77"/>
      <c r="BYD158" s="77"/>
      <c r="BYE158" s="77"/>
      <c r="BYF158" s="77"/>
      <c r="BYG158" s="77"/>
      <c r="BYH158" s="77"/>
      <c r="BYI158" s="77"/>
      <c r="BYJ158" s="77"/>
      <c r="BYK158" s="77"/>
      <c r="BYL158" s="77"/>
      <c r="BYM158" s="77"/>
      <c r="BYN158" s="77"/>
      <c r="BYO158" s="77"/>
      <c r="BYP158" s="77"/>
      <c r="BYQ158" s="77"/>
      <c r="BYR158" s="77"/>
      <c r="BYS158" s="77"/>
      <c r="BYT158" s="77"/>
      <c r="BYU158" s="77"/>
      <c r="BYV158" s="77"/>
      <c r="BYW158" s="77"/>
      <c r="BYX158" s="77"/>
      <c r="BYY158" s="77"/>
      <c r="BYZ158" s="77"/>
      <c r="BZA158" s="77"/>
      <c r="BZB158" s="77"/>
      <c r="BZC158" s="77"/>
      <c r="BZD158" s="77"/>
      <c r="BZE158" s="77"/>
      <c r="BZF158" s="77"/>
      <c r="BZG158" s="77"/>
      <c r="BZH158" s="77"/>
      <c r="BZI158" s="77"/>
      <c r="BZJ158" s="77"/>
      <c r="BZK158" s="77"/>
      <c r="BZL158" s="77"/>
      <c r="BZM158" s="77"/>
      <c r="BZN158" s="77"/>
      <c r="BZO158" s="77"/>
      <c r="BZP158" s="77"/>
      <c r="BZQ158" s="77"/>
      <c r="BZR158" s="77"/>
      <c r="BZS158" s="77"/>
      <c r="BZT158" s="77"/>
      <c r="BZU158" s="77"/>
      <c r="BZV158" s="77"/>
      <c r="BZW158" s="77"/>
      <c r="BZX158" s="77"/>
      <c r="BZY158" s="77"/>
      <c r="BZZ158" s="77"/>
      <c r="CAA158" s="77"/>
      <c r="CAB158" s="77"/>
      <c r="CAC158" s="77"/>
      <c r="CAD158" s="77"/>
      <c r="CAE158" s="77"/>
      <c r="CAF158" s="77"/>
      <c r="CAG158" s="77"/>
      <c r="CAH158" s="77"/>
      <c r="CAI158" s="77"/>
      <c r="CAJ158" s="77"/>
      <c r="CAK158" s="77"/>
      <c r="CAL158" s="77"/>
      <c r="CAM158" s="77"/>
      <c r="CAN158" s="77"/>
      <c r="CAO158" s="77"/>
      <c r="CAP158" s="77"/>
      <c r="CAQ158" s="77"/>
      <c r="CAR158" s="77"/>
      <c r="CAS158" s="77"/>
      <c r="CAT158" s="77"/>
      <c r="CAU158" s="77"/>
      <c r="CAV158" s="77"/>
      <c r="CAW158" s="77"/>
      <c r="CAX158" s="77"/>
      <c r="CAY158" s="77"/>
      <c r="CAZ158" s="77"/>
      <c r="CBA158" s="77"/>
      <c r="CBB158" s="77"/>
      <c r="CBC158" s="77"/>
      <c r="CBD158" s="77"/>
      <c r="CBE158" s="77"/>
      <c r="CBF158" s="77"/>
      <c r="CBG158" s="77"/>
      <c r="CBH158" s="77"/>
      <c r="CBI158" s="77"/>
      <c r="CBJ158" s="77"/>
      <c r="CBK158" s="77"/>
      <c r="CBL158" s="77"/>
      <c r="CBM158" s="77"/>
      <c r="CBN158" s="77"/>
      <c r="CBO158" s="77"/>
      <c r="CBP158" s="77"/>
      <c r="CBQ158" s="77"/>
      <c r="CBR158" s="77"/>
      <c r="CBS158" s="77"/>
      <c r="CBT158" s="77"/>
      <c r="CBU158" s="77"/>
      <c r="CBV158" s="77"/>
      <c r="CBW158" s="77"/>
      <c r="CBX158" s="77"/>
      <c r="CBY158" s="77"/>
      <c r="CBZ158" s="77"/>
      <c r="CCA158" s="77"/>
      <c r="CCB158" s="77"/>
      <c r="CCC158" s="77"/>
      <c r="CCD158" s="77"/>
      <c r="CCE158" s="77"/>
      <c r="CCF158" s="77"/>
      <c r="CCG158" s="77"/>
      <c r="CCH158" s="77"/>
      <c r="CCI158" s="77"/>
      <c r="CCJ158" s="77"/>
      <c r="CCK158" s="77"/>
      <c r="CCL158" s="77"/>
      <c r="CCM158" s="77"/>
      <c r="CCN158" s="77"/>
      <c r="CCO158" s="77"/>
      <c r="CCP158" s="77"/>
      <c r="CCQ158" s="77"/>
      <c r="CCR158" s="77"/>
      <c r="CCS158" s="77"/>
      <c r="CCT158" s="77"/>
      <c r="CCU158" s="77"/>
      <c r="CCV158" s="77"/>
      <c r="CCW158" s="77"/>
      <c r="CCX158" s="77"/>
      <c r="CCY158" s="77"/>
      <c r="CCZ158" s="77"/>
      <c r="CDA158" s="77"/>
      <c r="CDB158" s="77"/>
      <c r="CDC158" s="77"/>
      <c r="CDD158" s="77"/>
      <c r="CDE158" s="77"/>
      <c r="CDF158" s="77"/>
      <c r="CDG158" s="77"/>
      <c r="CDH158" s="77"/>
      <c r="CDI158" s="77"/>
      <c r="CDJ158" s="77"/>
      <c r="CDK158" s="77"/>
      <c r="CDL158" s="77"/>
      <c r="CDM158" s="77"/>
      <c r="CDN158" s="77"/>
      <c r="CDO158" s="77"/>
      <c r="CDP158" s="77"/>
      <c r="CDQ158" s="77"/>
      <c r="CDR158" s="77"/>
      <c r="CDS158" s="77"/>
      <c r="CDT158" s="77"/>
      <c r="CDU158" s="77"/>
      <c r="CDV158" s="77"/>
      <c r="CDW158" s="77"/>
      <c r="CDX158" s="77"/>
      <c r="CDY158" s="77"/>
      <c r="CDZ158" s="77"/>
      <c r="CEA158" s="77"/>
      <c r="CEB158" s="77"/>
      <c r="CEC158" s="77"/>
      <c r="CED158" s="77"/>
      <c r="CEE158" s="77"/>
      <c r="CEF158" s="77"/>
      <c r="CEG158" s="77"/>
      <c r="CEH158" s="77"/>
      <c r="CEI158" s="77"/>
      <c r="CEJ158" s="77"/>
      <c r="CEK158" s="77"/>
      <c r="CEL158" s="77"/>
      <c r="CEM158" s="77"/>
      <c r="CEN158" s="77"/>
      <c r="CEO158" s="77"/>
      <c r="CEP158" s="77"/>
      <c r="CEQ158" s="77"/>
      <c r="CER158" s="77"/>
      <c r="CES158" s="77"/>
      <c r="CET158" s="77"/>
      <c r="CEU158" s="77"/>
      <c r="CEV158" s="77"/>
      <c r="CEW158" s="77"/>
      <c r="CEX158" s="77"/>
      <c r="CEY158" s="77"/>
      <c r="CEZ158" s="77"/>
      <c r="CFA158" s="77"/>
      <c r="CFB158" s="77"/>
      <c r="CFC158" s="77"/>
      <c r="CFD158" s="77"/>
      <c r="CFE158" s="77"/>
      <c r="CFF158" s="77"/>
      <c r="CFG158" s="77"/>
      <c r="CFH158" s="77"/>
      <c r="CFI158" s="77"/>
      <c r="CFJ158" s="77"/>
      <c r="CFK158" s="77"/>
      <c r="CFL158" s="77"/>
      <c r="CFM158" s="77"/>
      <c r="CFN158" s="77"/>
      <c r="CFO158" s="77"/>
      <c r="CFP158" s="77"/>
      <c r="CFQ158" s="77"/>
      <c r="CFR158" s="77"/>
      <c r="CFS158" s="77"/>
      <c r="CFT158" s="77"/>
      <c r="CFU158" s="77"/>
      <c r="CFV158" s="77"/>
      <c r="CFW158" s="77"/>
      <c r="CFX158" s="77"/>
      <c r="CFY158" s="77"/>
      <c r="CFZ158" s="77"/>
      <c r="CGA158" s="77"/>
      <c r="CGB158" s="77"/>
      <c r="CGC158" s="77"/>
      <c r="CGD158" s="77"/>
      <c r="CGE158" s="77"/>
      <c r="CGF158" s="77"/>
      <c r="CGG158" s="77"/>
      <c r="CGH158" s="77"/>
      <c r="CGI158" s="77"/>
      <c r="CGJ158" s="77"/>
      <c r="CGK158" s="77"/>
      <c r="CGL158" s="77"/>
      <c r="CGM158" s="77"/>
      <c r="CGN158" s="77"/>
      <c r="CGO158" s="77"/>
      <c r="CGP158" s="77"/>
      <c r="CGQ158" s="77"/>
      <c r="CGR158" s="77"/>
      <c r="CGS158" s="77"/>
      <c r="CGT158" s="77"/>
      <c r="CGU158" s="77"/>
      <c r="CGV158" s="77"/>
      <c r="CGW158" s="77"/>
      <c r="CGX158" s="77"/>
      <c r="CGY158" s="77"/>
      <c r="CGZ158" s="77"/>
      <c r="CHA158" s="77"/>
      <c r="CHB158" s="77"/>
      <c r="CHC158" s="77"/>
      <c r="CHD158" s="77"/>
      <c r="CHE158" s="77"/>
      <c r="CHF158" s="77"/>
      <c r="CHG158" s="77"/>
      <c r="CHH158" s="77"/>
      <c r="CHI158" s="77"/>
      <c r="CHJ158" s="77"/>
      <c r="CHK158" s="77"/>
      <c r="CHL158" s="77"/>
      <c r="CHM158" s="77"/>
      <c r="CHN158" s="77"/>
      <c r="CHO158" s="77"/>
      <c r="CHP158" s="77"/>
      <c r="CHQ158" s="77"/>
      <c r="CHR158" s="77"/>
      <c r="CHS158" s="77"/>
      <c r="CHT158" s="77"/>
      <c r="CHU158" s="77"/>
      <c r="CHV158" s="77"/>
      <c r="CHW158" s="77"/>
      <c r="CHX158" s="77"/>
      <c r="CHY158" s="77"/>
      <c r="CHZ158" s="77"/>
      <c r="CIA158" s="77"/>
      <c r="CIB158" s="77"/>
      <c r="CIC158" s="77"/>
      <c r="CID158" s="77"/>
      <c r="CIE158" s="77"/>
      <c r="CIF158" s="77"/>
      <c r="CIG158" s="77"/>
      <c r="CIH158" s="77"/>
      <c r="CII158" s="77"/>
      <c r="CIJ158" s="77"/>
      <c r="CIK158" s="77"/>
      <c r="CIL158" s="77"/>
      <c r="CIM158" s="77"/>
      <c r="CIN158" s="77"/>
      <c r="CIO158" s="77"/>
      <c r="CIP158" s="77"/>
      <c r="CIQ158" s="77"/>
      <c r="CIR158" s="77"/>
      <c r="CIS158" s="77"/>
      <c r="CIT158" s="77"/>
      <c r="CIU158" s="77"/>
      <c r="CIV158" s="77"/>
      <c r="CIW158" s="77"/>
      <c r="CIX158" s="77"/>
      <c r="CIY158" s="77"/>
      <c r="CIZ158" s="77"/>
      <c r="CJA158" s="77"/>
      <c r="CJB158" s="77"/>
      <c r="CJC158" s="77"/>
      <c r="CJD158" s="77"/>
      <c r="CJE158" s="77"/>
      <c r="CJF158" s="77"/>
      <c r="CJG158" s="77"/>
      <c r="CJH158" s="77"/>
      <c r="CJI158" s="77"/>
      <c r="CJJ158" s="77"/>
      <c r="CJK158" s="77"/>
      <c r="CJL158" s="77"/>
      <c r="CJM158" s="77"/>
      <c r="CJN158" s="77"/>
      <c r="CJO158" s="77"/>
      <c r="CJP158" s="77"/>
      <c r="CJQ158" s="77"/>
      <c r="CJR158" s="77"/>
      <c r="CJS158" s="77"/>
      <c r="CJT158" s="77"/>
      <c r="CJU158" s="77"/>
      <c r="CJV158" s="77"/>
      <c r="CJW158" s="77"/>
      <c r="CJX158" s="77"/>
      <c r="CJY158" s="77"/>
      <c r="CJZ158" s="77"/>
      <c r="CKA158" s="77"/>
      <c r="CKB158" s="77"/>
      <c r="CKC158" s="77"/>
      <c r="CKD158" s="77"/>
      <c r="CKE158" s="77"/>
      <c r="CKF158" s="77"/>
      <c r="CKG158" s="77"/>
      <c r="CKH158" s="77"/>
      <c r="CKI158" s="77"/>
      <c r="CKJ158" s="77"/>
      <c r="CKK158" s="77"/>
      <c r="CKL158" s="77"/>
      <c r="CKM158" s="77"/>
      <c r="CKN158" s="77"/>
      <c r="CKO158" s="77"/>
      <c r="CKP158" s="77"/>
      <c r="CKQ158" s="77"/>
      <c r="CKR158" s="77"/>
      <c r="CKS158" s="77"/>
      <c r="CKT158" s="77"/>
      <c r="CKU158" s="77"/>
      <c r="CKV158" s="77"/>
      <c r="CKW158" s="77"/>
      <c r="CKX158" s="77"/>
      <c r="CKY158" s="77"/>
      <c r="CKZ158" s="77"/>
      <c r="CLA158" s="77"/>
      <c r="CLB158" s="77"/>
      <c r="CLC158" s="77"/>
      <c r="CLD158" s="77"/>
      <c r="CLE158" s="77"/>
      <c r="CLF158" s="77"/>
      <c r="CLG158" s="77"/>
      <c r="CLH158" s="77"/>
      <c r="CLI158" s="77"/>
      <c r="CLJ158" s="77"/>
      <c r="CLK158" s="77"/>
      <c r="CLL158" s="77"/>
      <c r="CLM158" s="77"/>
      <c r="CLN158" s="77"/>
      <c r="CLO158" s="77"/>
      <c r="CLP158" s="77"/>
      <c r="CLQ158" s="77"/>
      <c r="CLR158" s="77"/>
      <c r="CLS158" s="77"/>
      <c r="CLT158" s="77"/>
      <c r="CLU158" s="77"/>
      <c r="CLV158" s="77"/>
      <c r="CLW158" s="77"/>
      <c r="CLX158" s="77"/>
      <c r="CLY158" s="77"/>
      <c r="CLZ158" s="77"/>
      <c r="CMA158" s="77"/>
      <c r="CMB158" s="77"/>
      <c r="CMC158" s="77"/>
      <c r="CMD158" s="77"/>
      <c r="CME158" s="77"/>
      <c r="CMF158" s="77"/>
      <c r="CMG158" s="77"/>
      <c r="CMH158" s="77"/>
      <c r="CMI158" s="77"/>
      <c r="CMJ158" s="77"/>
      <c r="CMK158" s="77"/>
      <c r="CML158" s="77"/>
      <c r="CMM158" s="77"/>
      <c r="CMN158" s="77"/>
      <c r="CMO158" s="77"/>
      <c r="CMP158" s="77"/>
      <c r="CMQ158" s="77"/>
      <c r="CMR158" s="77"/>
      <c r="CMS158" s="77"/>
      <c r="CMT158" s="77"/>
      <c r="CMU158" s="77"/>
      <c r="CMV158" s="77"/>
      <c r="CMW158" s="77"/>
      <c r="CMX158" s="77"/>
      <c r="CMY158" s="77"/>
      <c r="CMZ158" s="77"/>
      <c r="CNA158" s="77"/>
      <c r="CNB158" s="77"/>
      <c r="CNC158" s="77"/>
      <c r="CND158" s="77"/>
      <c r="CNE158" s="77"/>
      <c r="CNF158" s="77"/>
      <c r="CNG158" s="77"/>
      <c r="CNH158" s="77"/>
      <c r="CNI158" s="77"/>
      <c r="CNJ158" s="77"/>
      <c r="CNK158" s="77"/>
      <c r="CNL158" s="77"/>
      <c r="CNM158" s="77"/>
      <c r="CNN158" s="77"/>
      <c r="CNO158" s="77"/>
      <c r="CNP158" s="77"/>
      <c r="CNQ158" s="77"/>
      <c r="CNR158" s="77"/>
      <c r="CNS158" s="77"/>
      <c r="CNT158" s="77"/>
      <c r="CNU158" s="77"/>
      <c r="CNV158" s="77"/>
      <c r="CNW158" s="77"/>
      <c r="CNX158" s="77"/>
      <c r="CNY158" s="77"/>
      <c r="CNZ158" s="77"/>
      <c r="COA158" s="77"/>
      <c r="COB158" s="77"/>
      <c r="COC158" s="77"/>
      <c r="COD158" s="77"/>
      <c r="COE158" s="77"/>
      <c r="COF158" s="77"/>
      <c r="COG158" s="77"/>
      <c r="COH158" s="77"/>
      <c r="COI158" s="77"/>
      <c r="COJ158" s="77"/>
      <c r="COK158" s="77"/>
      <c r="COL158" s="77"/>
      <c r="COM158" s="77"/>
      <c r="CON158" s="77"/>
      <c r="COO158" s="77"/>
      <c r="COP158" s="77"/>
      <c r="COQ158" s="77"/>
      <c r="COR158" s="77"/>
      <c r="COS158" s="77"/>
      <c r="COT158" s="77"/>
      <c r="COU158" s="77"/>
      <c r="COV158" s="77"/>
      <c r="COW158" s="77"/>
      <c r="COX158" s="77"/>
      <c r="COY158" s="77"/>
      <c r="COZ158" s="77"/>
      <c r="CPA158" s="77"/>
      <c r="CPB158" s="77"/>
      <c r="CPC158" s="77"/>
      <c r="CPD158" s="77"/>
      <c r="CPE158" s="77"/>
      <c r="CPF158" s="77"/>
      <c r="CPG158" s="77"/>
      <c r="CPH158" s="77"/>
      <c r="CPI158" s="77"/>
      <c r="CPJ158" s="77"/>
      <c r="CPK158" s="77"/>
      <c r="CPL158" s="77"/>
      <c r="CPM158" s="77"/>
      <c r="CPN158" s="77"/>
      <c r="CPO158" s="77"/>
      <c r="CPP158" s="77"/>
      <c r="CPQ158" s="77"/>
      <c r="CPR158" s="77"/>
      <c r="CPS158" s="77"/>
      <c r="CPT158" s="77"/>
      <c r="CPU158" s="77"/>
      <c r="CPV158" s="77"/>
      <c r="CPW158" s="77"/>
      <c r="CPX158" s="77"/>
      <c r="CPY158" s="77"/>
      <c r="CPZ158" s="77"/>
      <c r="CQA158" s="77"/>
      <c r="CQB158" s="77"/>
      <c r="CQC158" s="77"/>
      <c r="CQD158" s="77"/>
      <c r="CQE158" s="77"/>
      <c r="CQF158" s="77"/>
      <c r="CQG158" s="77"/>
      <c r="CQH158" s="77"/>
      <c r="CQI158" s="77"/>
      <c r="CQJ158" s="77"/>
      <c r="CQK158" s="77"/>
      <c r="CQL158" s="77"/>
      <c r="CQM158" s="77"/>
      <c r="CQN158" s="77"/>
      <c r="CQO158" s="77"/>
      <c r="CQP158" s="77"/>
      <c r="CQQ158" s="77"/>
      <c r="CQR158" s="77"/>
      <c r="CQS158" s="77"/>
      <c r="CQT158" s="77"/>
      <c r="CQU158" s="77"/>
      <c r="CQV158" s="77"/>
      <c r="CQW158" s="77"/>
      <c r="CQX158" s="77"/>
      <c r="CQY158" s="77"/>
      <c r="CQZ158" s="77"/>
      <c r="CRA158" s="77"/>
      <c r="CRB158" s="77"/>
      <c r="CRC158" s="77"/>
      <c r="CRD158" s="77"/>
      <c r="CRE158" s="77"/>
      <c r="CRF158" s="77"/>
      <c r="CRG158" s="77"/>
      <c r="CRH158" s="77"/>
      <c r="CRI158" s="77"/>
      <c r="CRJ158" s="77"/>
      <c r="CRK158" s="77"/>
      <c r="CRL158" s="77"/>
      <c r="CRM158" s="77"/>
      <c r="CRN158" s="77"/>
      <c r="CRO158" s="77"/>
      <c r="CRP158" s="77"/>
      <c r="CRQ158" s="77"/>
      <c r="CRR158" s="77"/>
      <c r="CRS158" s="77"/>
      <c r="CRT158" s="77"/>
      <c r="CRU158" s="77"/>
      <c r="CRV158" s="77"/>
      <c r="CRW158" s="77"/>
      <c r="CRX158" s="77"/>
      <c r="CRY158" s="77"/>
      <c r="CRZ158" s="77"/>
      <c r="CSA158" s="77"/>
      <c r="CSB158" s="77"/>
      <c r="CSC158" s="77"/>
      <c r="CSD158" s="77"/>
      <c r="CSE158" s="77"/>
      <c r="CSF158" s="77"/>
      <c r="CSG158" s="77"/>
      <c r="CSH158" s="77"/>
      <c r="CSI158" s="77"/>
      <c r="CSJ158" s="77"/>
      <c r="CSK158" s="77"/>
      <c r="CSL158" s="77"/>
      <c r="CSM158" s="77"/>
      <c r="CSN158" s="77"/>
      <c r="CSO158" s="77"/>
      <c r="CSP158" s="77"/>
      <c r="CSQ158" s="77"/>
      <c r="CSR158" s="77"/>
      <c r="CSS158" s="77"/>
      <c r="CST158" s="77"/>
      <c r="CSU158" s="77"/>
      <c r="CSV158" s="77"/>
      <c r="CSW158" s="77"/>
      <c r="CSX158" s="77"/>
      <c r="CSY158" s="77"/>
      <c r="CSZ158" s="77"/>
      <c r="CTA158" s="77"/>
      <c r="CTB158" s="77"/>
      <c r="CTC158" s="77"/>
      <c r="CTD158" s="77"/>
      <c r="CTE158" s="77"/>
      <c r="CTF158" s="77"/>
      <c r="CTG158" s="77"/>
      <c r="CTH158" s="77"/>
      <c r="CTI158" s="77"/>
      <c r="CTJ158" s="77"/>
      <c r="CTK158" s="77"/>
      <c r="CTL158" s="77"/>
      <c r="CTM158" s="77"/>
      <c r="CTN158" s="77"/>
      <c r="CTO158" s="77"/>
      <c r="CTP158" s="77"/>
      <c r="CTQ158" s="77"/>
      <c r="CTR158" s="77"/>
      <c r="CTS158" s="77"/>
      <c r="CTT158" s="77"/>
      <c r="CTU158" s="77"/>
      <c r="CTV158" s="77"/>
      <c r="CTW158" s="77"/>
      <c r="CTX158" s="77"/>
      <c r="CTY158" s="77"/>
      <c r="CTZ158" s="77"/>
      <c r="CUA158" s="77"/>
      <c r="CUB158" s="77"/>
      <c r="CUC158" s="77"/>
      <c r="CUD158" s="77"/>
      <c r="CUE158" s="77"/>
      <c r="CUF158" s="77"/>
      <c r="CUG158" s="77"/>
      <c r="CUH158" s="77"/>
      <c r="CUI158" s="77"/>
      <c r="CUJ158" s="77"/>
      <c r="CUK158" s="77"/>
      <c r="CUL158" s="77"/>
      <c r="CUM158" s="77"/>
      <c r="CUN158" s="77"/>
      <c r="CUO158" s="77"/>
      <c r="CUP158" s="77"/>
      <c r="CUQ158" s="77"/>
      <c r="CUR158" s="77"/>
      <c r="CUS158" s="77"/>
      <c r="CUT158" s="77"/>
      <c r="CUU158" s="77"/>
      <c r="CUV158" s="77"/>
      <c r="CUW158" s="77"/>
      <c r="CUX158" s="77"/>
      <c r="CUY158" s="77"/>
      <c r="CUZ158" s="77"/>
      <c r="CVA158" s="77"/>
      <c r="CVB158" s="77"/>
      <c r="CVC158" s="77"/>
      <c r="CVD158" s="77"/>
      <c r="CVE158" s="77"/>
      <c r="CVF158" s="77"/>
      <c r="CVG158" s="77"/>
      <c r="CVH158" s="77"/>
      <c r="CVI158" s="77"/>
      <c r="CVJ158" s="77"/>
      <c r="CVK158" s="77"/>
      <c r="CVL158" s="77"/>
      <c r="CVM158" s="77"/>
      <c r="CVN158" s="77"/>
      <c r="CVO158" s="77"/>
      <c r="CVP158" s="77"/>
      <c r="CVQ158" s="77"/>
      <c r="CVR158" s="77"/>
      <c r="CVS158" s="77"/>
      <c r="CVT158" s="77"/>
      <c r="CVU158" s="77"/>
      <c r="CVV158" s="77"/>
      <c r="CVW158" s="77"/>
      <c r="CVX158" s="77"/>
      <c r="CVY158" s="77"/>
      <c r="CVZ158" s="77"/>
      <c r="CWA158" s="77"/>
      <c r="CWB158" s="77"/>
      <c r="CWC158" s="77"/>
      <c r="CWD158" s="77"/>
      <c r="CWE158" s="77"/>
      <c r="CWF158" s="77"/>
      <c r="CWG158" s="77"/>
      <c r="CWH158" s="77"/>
      <c r="CWI158" s="77"/>
      <c r="CWJ158" s="77"/>
      <c r="CWK158" s="77"/>
      <c r="CWL158" s="77"/>
      <c r="CWM158" s="77"/>
      <c r="CWN158" s="77"/>
      <c r="CWO158" s="77"/>
      <c r="CWP158" s="77"/>
      <c r="CWQ158" s="77"/>
      <c r="CWR158" s="77"/>
      <c r="CWS158" s="77"/>
      <c r="CWT158" s="77"/>
      <c r="CWU158" s="77"/>
      <c r="CWV158" s="77"/>
      <c r="CWW158" s="77"/>
      <c r="CWX158" s="77"/>
      <c r="CWY158" s="77"/>
      <c r="CWZ158" s="77"/>
      <c r="CXA158" s="77"/>
      <c r="CXB158" s="77"/>
      <c r="CXC158" s="77"/>
      <c r="CXD158" s="77"/>
      <c r="CXE158" s="77"/>
      <c r="CXF158" s="77"/>
      <c r="CXG158" s="77"/>
      <c r="CXH158" s="77"/>
      <c r="CXI158" s="77"/>
      <c r="CXJ158" s="77"/>
      <c r="CXK158" s="77"/>
      <c r="CXL158" s="77"/>
      <c r="CXM158" s="77"/>
      <c r="CXN158" s="77"/>
      <c r="CXO158" s="77"/>
      <c r="CXP158" s="77"/>
      <c r="CXQ158" s="77"/>
      <c r="CXR158" s="77"/>
      <c r="CXS158" s="77"/>
      <c r="CXT158" s="77"/>
      <c r="CXU158" s="77"/>
      <c r="CXV158" s="77"/>
      <c r="CXW158" s="77"/>
      <c r="CXX158" s="77"/>
      <c r="CXY158" s="77"/>
      <c r="CXZ158" s="77"/>
      <c r="CYA158" s="77"/>
      <c r="CYB158" s="77"/>
      <c r="CYC158" s="77"/>
      <c r="CYD158" s="77"/>
      <c r="CYE158" s="77"/>
      <c r="CYF158" s="77"/>
      <c r="CYG158" s="77"/>
      <c r="CYH158" s="77"/>
      <c r="CYI158" s="77"/>
      <c r="CYJ158" s="77"/>
      <c r="CYK158" s="77"/>
      <c r="CYL158" s="77"/>
      <c r="CYM158" s="77"/>
      <c r="CYN158" s="77"/>
      <c r="CYO158" s="77"/>
      <c r="CYP158" s="77"/>
      <c r="CYQ158" s="77"/>
      <c r="CYR158" s="77"/>
      <c r="CYS158" s="77"/>
      <c r="CYT158" s="77"/>
      <c r="CYU158" s="77"/>
      <c r="CYV158" s="77"/>
      <c r="CYW158" s="77"/>
      <c r="CYX158" s="77"/>
      <c r="CYY158" s="77"/>
      <c r="CYZ158" s="77"/>
      <c r="CZA158" s="77"/>
      <c r="CZB158" s="77"/>
      <c r="CZC158" s="77"/>
      <c r="CZD158" s="77"/>
      <c r="CZE158" s="77"/>
      <c r="CZF158" s="77"/>
      <c r="CZG158" s="77"/>
      <c r="CZH158" s="77"/>
      <c r="CZI158" s="77"/>
      <c r="CZJ158" s="77"/>
      <c r="CZK158" s="77"/>
      <c r="CZL158" s="77"/>
      <c r="CZM158" s="77"/>
      <c r="CZN158" s="77"/>
      <c r="CZO158" s="77"/>
      <c r="CZP158" s="77"/>
      <c r="CZQ158" s="77"/>
      <c r="CZR158" s="77"/>
      <c r="CZS158" s="77"/>
      <c r="CZT158" s="77"/>
      <c r="CZU158" s="77"/>
      <c r="CZV158" s="77"/>
      <c r="CZW158" s="77"/>
      <c r="CZX158" s="77"/>
      <c r="CZY158" s="77"/>
      <c r="CZZ158" s="77"/>
      <c r="DAA158" s="77"/>
      <c r="DAB158" s="77"/>
      <c r="DAC158" s="77"/>
      <c r="DAD158" s="77"/>
      <c r="DAE158" s="77"/>
      <c r="DAF158" s="77"/>
      <c r="DAG158" s="77"/>
      <c r="DAH158" s="77"/>
      <c r="DAI158" s="77"/>
      <c r="DAJ158" s="77"/>
      <c r="DAK158" s="77"/>
      <c r="DAL158" s="77"/>
      <c r="DAM158" s="77"/>
      <c r="DAN158" s="77"/>
      <c r="DAO158" s="77"/>
      <c r="DAP158" s="77"/>
      <c r="DAQ158" s="77"/>
      <c r="DAR158" s="77"/>
      <c r="DAS158" s="77"/>
      <c r="DAT158" s="77"/>
      <c r="DAU158" s="77"/>
      <c r="DAV158" s="77"/>
      <c r="DAW158" s="77"/>
      <c r="DAX158" s="77"/>
      <c r="DAY158" s="77"/>
      <c r="DAZ158" s="77"/>
      <c r="DBA158" s="77"/>
      <c r="DBB158" s="77"/>
      <c r="DBC158" s="77"/>
      <c r="DBD158" s="77"/>
      <c r="DBE158" s="77"/>
      <c r="DBF158" s="77"/>
      <c r="DBG158" s="77"/>
      <c r="DBH158" s="77"/>
      <c r="DBI158" s="77"/>
      <c r="DBJ158" s="77"/>
      <c r="DBK158" s="77"/>
      <c r="DBL158" s="77"/>
      <c r="DBM158" s="77"/>
      <c r="DBN158" s="77"/>
      <c r="DBO158" s="77"/>
      <c r="DBP158" s="77"/>
      <c r="DBQ158" s="77"/>
      <c r="DBR158" s="77"/>
      <c r="DBS158" s="77"/>
      <c r="DBT158" s="77"/>
      <c r="DBU158" s="77"/>
      <c r="DBV158" s="77"/>
      <c r="DBW158" s="77"/>
      <c r="DBX158" s="77"/>
      <c r="DBY158" s="77"/>
      <c r="DBZ158" s="77"/>
      <c r="DCA158" s="77"/>
      <c r="DCB158" s="77"/>
      <c r="DCC158" s="77"/>
      <c r="DCD158" s="77"/>
      <c r="DCE158" s="77"/>
      <c r="DCF158" s="77"/>
      <c r="DCG158" s="77"/>
      <c r="DCH158" s="77"/>
      <c r="DCI158" s="77"/>
      <c r="DCJ158" s="77"/>
      <c r="DCK158" s="77"/>
      <c r="DCL158" s="77"/>
      <c r="DCM158" s="77"/>
      <c r="DCN158" s="77"/>
      <c r="DCO158" s="77"/>
      <c r="DCP158" s="77"/>
      <c r="DCQ158" s="77"/>
      <c r="DCR158" s="77"/>
      <c r="DCS158" s="77"/>
      <c r="DCT158" s="77"/>
      <c r="DCU158" s="77"/>
      <c r="DCV158" s="77"/>
      <c r="DCW158" s="77"/>
      <c r="DCX158" s="77"/>
      <c r="DCY158" s="77"/>
      <c r="DCZ158" s="77"/>
      <c r="DDA158" s="77"/>
      <c r="DDB158" s="77"/>
      <c r="DDC158" s="77"/>
      <c r="DDD158" s="77"/>
      <c r="DDE158" s="77"/>
      <c r="DDF158" s="77"/>
      <c r="DDG158" s="77"/>
      <c r="DDH158" s="77"/>
      <c r="DDI158" s="77"/>
      <c r="DDJ158" s="77"/>
      <c r="DDK158" s="77"/>
      <c r="DDL158" s="77"/>
      <c r="DDM158" s="77"/>
      <c r="DDN158" s="77"/>
      <c r="DDO158" s="77"/>
      <c r="DDP158" s="77"/>
      <c r="DDQ158" s="77"/>
      <c r="DDR158" s="77"/>
      <c r="DDS158" s="77"/>
      <c r="DDT158" s="77"/>
      <c r="DDU158" s="77"/>
      <c r="DDV158" s="77"/>
      <c r="DDW158" s="77"/>
      <c r="DDX158" s="77"/>
      <c r="DDY158" s="77"/>
      <c r="DDZ158" s="77"/>
      <c r="DEA158" s="77"/>
      <c r="DEB158" s="77"/>
      <c r="DEC158" s="77"/>
      <c r="DED158" s="77"/>
      <c r="DEE158" s="77"/>
      <c r="DEF158" s="77"/>
      <c r="DEG158" s="77"/>
      <c r="DEH158" s="77"/>
      <c r="DEI158" s="77"/>
      <c r="DEJ158" s="77"/>
      <c r="DEK158" s="77"/>
      <c r="DEL158" s="77"/>
      <c r="DEM158" s="77"/>
      <c r="DEN158" s="77"/>
      <c r="DEO158" s="77"/>
      <c r="DEP158" s="77"/>
      <c r="DEQ158" s="77"/>
      <c r="DER158" s="77"/>
      <c r="DES158" s="77"/>
      <c r="DET158" s="77"/>
      <c r="DEU158" s="77"/>
      <c r="DEV158" s="77"/>
      <c r="DEW158" s="77"/>
      <c r="DEX158" s="77"/>
      <c r="DEY158" s="77"/>
      <c r="DEZ158" s="77"/>
      <c r="DFA158" s="77"/>
      <c r="DFB158" s="77"/>
      <c r="DFC158" s="77"/>
      <c r="DFD158" s="77"/>
      <c r="DFE158" s="77"/>
      <c r="DFF158" s="77"/>
      <c r="DFG158" s="77"/>
      <c r="DFH158" s="77"/>
      <c r="DFI158" s="77"/>
      <c r="DFJ158" s="77"/>
      <c r="DFK158" s="77"/>
      <c r="DFL158" s="77"/>
      <c r="DFM158" s="77"/>
      <c r="DFN158" s="77"/>
      <c r="DFO158" s="77"/>
      <c r="DFP158" s="77"/>
      <c r="DFQ158" s="77"/>
      <c r="DFR158" s="77"/>
      <c r="DFS158" s="77"/>
      <c r="DFT158" s="77"/>
      <c r="DFU158" s="77"/>
      <c r="DFV158" s="77"/>
      <c r="DFW158" s="77"/>
      <c r="DFX158" s="77"/>
      <c r="DFY158" s="77"/>
      <c r="DFZ158" s="77"/>
      <c r="DGA158" s="77"/>
      <c r="DGB158" s="77"/>
      <c r="DGC158" s="77"/>
      <c r="DGD158" s="77"/>
      <c r="DGE158" s="77"/>
      <c r="DGF158" s="77"/>
      <c r="DGG158" s="77"/>
      <c r="DGH158" s="77"/>
      <c r="DGI158" s="77"/>
      <c r="DGJ158" s="77"/>
      <c r="DGK158" s="77"/>
      <c r="DGL158" s="77"/>
      <c r="DGM158" s="77"/>
      <c r="DGN158" s="77"/>
      <c r="DGO158" s="77"/>
      <c r="DGP158" s="77"/>
      <c r="DGQ158" s="77"/>
      <c r="DGR158" s="77"/>
      <c r="DGS158" s="77"/>
      <c r="DGT158" s="77"/>
      <c r="DGU158" s="77"/>
      <c r="DGV158" s="77"/>
      <c r="DGW158" s="77"/>
      <c r="DGX158" s="77"/>
      <c r="DGY158" s="77"/>
      <c r="DGZ158" s="77"/>
      <c r="DHA158" s="77"/>
      <c r="DHB158" s="77"/>
      <c r="DHC158" s="77"/>
      <c r="DHD158" s="77"/>
      <c r="DHE158" s="77"/>
      <c r="DHF158" s="77"/>
      <c r="DHG158" s="77"/>
      <c r="DHH158" s="77"/>
      <c r="DHI158" s="77"/>
      <c r="DHJ158" s="77"/>
      <c r="DHK158" s="77"/>
      <c r="DHL158" s="77"/>
      <c r="DHM158" s="77"/>
      <c r="DHN158" s="77"/>
      <c r="DHO158" s="77"/>
      <c r="DHP158" s="77"/>
      <c r="DHQ158" s="77"/>
      <c r="DHR158" s="77"/>
      <c r="DHS158" s="77"/>
      <c r="DHT158" s="77"/>
      <c r="DHU158" s="77"/>
      <c r="DHV158" s="77"/>
      <c r="DHW158" s="77"/>
      <c r="DHX158" s="77"/>
      <c r="DHY158" s="77"/>
      <c r="DHZ158" s="77"/>
      <c r="DIA158" s="77"/>
      <c r="DIB158" s="77"/>
      <c r="DIC158" s="77"/>
      <c r="DID158" s="77"/>
      <c r="DIE158" s="77"/>
      <c r="DIF158" s="77"/>
      <c r="DIG158" s="77"/>
      <c r="DIH158" s="77"/>
      <c r="DII158" s="77"/>
      <c r="DIJ158" s="77"/>
      <c r="DIK158" s="77"/>
      <c r="DIL158" s="77"/>
      <c r="DIM158" s="77"/>
      <c r="DIN158" s="77"/>
      <c r="DIO158" s="77"/>
      <c r="DIP158" s="77"/>
      <c r="DIQ158" s="77"/>
      <c r="DIR158" s="77"/>
      <c r="DIS158" s="77"/>
      <c r="DIT158" s="77"/>
      <c r="DIU158" s="77"/>
      <c r="DIV158" s="77"/>
      <c r="DIW158" s="77"/>
      <c r="DIX158" s="77"/>
      <c r="DIY158" s="77"/>
      <c r="DIZ158" s="77"/>
      <c r="DJA158" s="77"/>
      <c r="DJB158" s="77"/>
      <c r="DJC158" s="77"/>
      <c r="DJD158" s="77"/>
      <c r="DJE158" s="77"/>
      <c r="DJF158" s="77"/>
      <c r="DJG158" s="77"/>
      <c r="DJH158" s="77"/>
      <c r="DJI158" s="77"/>
      <c r="DJJ158" s="77"/>
      <c r="DJK158" s="77"/>
      <c r="DJL158" s="77"/>
      <c r="DJM158" s="77"/>
      <c r="DJN158" s="77"/>
      <c r="DJO158" s="77"/>
      <c r="DJP158" s="77"/>
      <c r="DJQ158" s="77"/>
      <c r="DJR158" s="77"/>
      <c r="DJS158" s="77"/>
      <c r="DJT158" s="77"/>
      <c r="DJU158" s="77"/>
      <c r="DJV158" s="77"/>
      <c r="DJW158" s="77"/>
      <c r="DJX158" s="77"/>
      <c r="DJY158" s="77"/>
      <c r="DJZ158" s="77"/>
      <c r="DKA158" s="77"/>
      <c r="DKB158" s="77"/>
      <c r="DKC158" s="77"/>
      <c r="DKD158" s="77"/>
      <c r="DKE158" s="77"/>
      <c r="DKF158" s="77"/>
      <c r="DKG158" s="77"/>
      <c r="DKH158" s="77"/>
      <c r="DKI158" s="77"/>
      <c r="DKJ158" s="77"/>
      <c r="DKK158" s="77"/>
      <c r="DKL158" s="77"/>
      <c r="DKM158" s="77"/>
      <c r="DKN158" s="77"/>
      <c r="DKO158" s="77"/>
      <c r="DKP158" s="77"/>
      <c r="DKQ158" s="77"/>
      <c r="DKR158" s="77"/>
      <c r="DKS158" s="77"/>
      <c r="DKT158" s="77"/>
      <c r="DKU158" s="77"/>
      <c r="DKV158" s="77"/>
      <c r="DKW158" s="77"/>
      <c r="DKX158" s="77"/>
      <c r="DKY158" s="77"/>
      <c r="DKZ158" s="77"/>
      <c r="DLA158" s="77"/>
      <c r="DLB158" s="77"/>
      <c r="DLC158" s="77"/>
      <c r="DLD158" s="77"/>
      <c r="DLE158" s="77"/>
      <c r="DLF158" s="77"/>
      <c r="DLG158" s="77"/>
      <c r="DLH158" s="77"/>
      <c r="DLI158" s="77"/>
      <c r="DLJ158" s="77"/>
      <c r="DLK158" s="77"/>
      <c r="DLL158" s="77"/>
      <c r="DLM158" s="77"/>
      <c r="DLN158" s="77"/>
      <c r="DLO158" s="77"/>
      <c r="DLP158" s="77"/>
      <c r="DLQ158" s="77"/>
      <c r="DLR158" s="77"/>
      <c r="DLS158" s="77"/>
      <c r="DLT158" s="77"/>
      <c r="DLU158" s="77"/>
      <c r="DLV158" s="77"/>
      <c r="DLW158" s="77"/>
      <c r="DLX158" s="77"/>
      <c r="DLY158" s="77"/>
      <c r="DLZ158" s="77"/>
      <c r="DMA158" s="77"/>
      <c r="DMB158" s="77"/>
      <c r="DMC158" s="77"/>
      <c r="DMD158" s="77"/>
      <c r="DME158" s="77"/>
      <c r="DMF158" s="77"/>
      <c r="DMG158" s="77"/>
      <c r="DMH158" s="77"/>
      <c r="DMI158" s="77"/>
      <c r="DMJ158" s="77"/>
      <c r="DMK158" s="77"/>
      <c r="DML158" s="77"/>
      <c r="DMM158" s="77"/>
      <c r="DMN158" s="77"/>
      <c r="DMO158" s="77"/>
      <c r="DMP158" s="77"/>
      <c r="DMQ158" s="77"/>
      <c r="DMR158" s="77"/>
      <c r="DMS158" s="77"/>
      <c r="DMT158" s="77"/>
      <c r="DMU158" s="77"/>
      <c r="DMV158" s="77"/>
      <c r="DMW158" s="77"/>
      <c r="DMX158" s="77"/>
      <c r="DMY158" s="77"/>
      <c r="DMZ158" s="77"/>
      <c r="DNA158" s="77"/>
      <c r="DNB158" s="77"/>
      <c r="DNC158" s="77"/>
      <c r="DND158" s="77"/>
      <c r="DNE158" s="77"/>
      <c r="DNF158" s="77"/>
      <c r="DNG158" s="77"/>
      <c r="DNH158" s="77"/>
      <c r="DNI158" s="77"/>
      <c r="DNJ158" s="77"/>
      <c r="DNK158" s="77"/>
      <c r="DNL158" s="77"/>
      <c r="DNM158" s="77"/>
      <c r="DNN158" s="77"/>
      <c r="DNO158" s="77"/>
      <c r="DNP158" s="77"/>
      <c r="DNQ158" s="77"/>
      <c r="DNR158" s="77"/>
      <c r="DNS158" s="77"/>
      <c r="DNT158" s="77"/>
      <c r="DNU158" s="77"/>
      <c r="DNV158" s="77"/>
      <c r="DNW158" s="77"/>
      <c r="DNX158" s="77"/>
      <c r="DNY158" s="77"/>
      <c r="DNZ158" s="77"/>
      <c r="DOA158" s="77"/>
      <c r="DOB158" s="77"/>
      <c r="DOC158" s="77"/>
      <c r="DOD158" s="77"/>
      <c r="DOE158" s="77"/>
      <c r="DOF158" s="77"/>
      <c r="DOG158" s="77"/>
      <c r="DOH158" s="77"/>
      <c r="DOI158" s="77"/>
      <c r="DOJ158" s="77"/>
      <c r="DOK158" s="77"/>
      <c r="DOL158" s="77"/>
      <c r="DOM158" s="77"/>
      <c r="DON158" s="77"/>
      <c r="DOO158" s="77"/>
      <c r="DOP158" s="77"/>
      <c r="DOQ158" s="77"/>
      <c r="DOR158" s="77"/>
      <c r="DOS158" s="77"/>
      <c r="DOT158" s="77"/>
      <c r="DOU158" s="77"/>
      <c r="DOV158" s="77"/>
      <c r="DOW158" s="77"/>
      <c r="DOX158" s="77"/>
      <c r="DOY158" s="77"/>
      <c r="DOZ158" s="77"/>
      <c r="DPA158" s="77"/>
      <c r="DPB158" s="77"/>
      <c r="DPC158" s="77"/>
      <c r="DPD158" s="77"/>
      <c r="DPE158" s="77"/>
      <c r="DPF158" s="77"/>
      <c r="DPG158" s="77"/>
      <c r="DPH158" s="77"/>
      <c r="DPI158" s="77"/>
      <c r="DPJ158" s="77"/>
      <c r="DPK158" s="77"/>
      <c r="DPL158" s="77"/>
      <c r="DPM158" s="77"/>
      <c r="DPN158" s="77"/>
      <c r="DPO158" s="77"/>
      <c r="DPP158" s="77"/>
      <c r="DPQ158" s="77"/>
      <c r="DPR158" s="77"/>
      <c r="DPS158" s="77"/>
      <c r="DPT158" s="77"/>
      <c r="DPU158" s="77"/>
      <c r="DPV158" s="77"/>
      <c r="DPW158" s="77"/>
      <c r="DPX158" s="77"/>
      <c r="DPY158" s="77"/>
      <c r="DPZ158" s="77"/>
      <c r="DQA158" s="77"/>
      <c r="DQB158" s="77"/>
      <c r="DQC158" s="77"/>
      <c r="DQD158" s="77"/>
      <c r="DQE158" s="77"/>
      <c r="DQF158" s="77"/>
      <c r="DQG158" s="77"/>
      <c r="DQH158" s="77"/>
      <c r="DQI158" s="77"/>
      <c r="DQJ158" s="77"/>
      <c r="DQK158" s="77"/>
      <c r="DQL158" s="77"/>
      <c r="DQM158" s="77"/>
      <c r="DQN158" s="77"/>
      <c r="DQO158" s="77"/>
      <c r="DQP158" s="77"/>
      <c r="DQQ158" s="77"/>
      <c r="DQR158" s="77"/>
      <c r="DQS158" s="77"/>
      <c r="DQT158" s="77"/>
      <c r="DQU158" s="77"/>
      <c r="DQV158" s="77"/>
      <c r="DQW158" s="77"/>
      <c r="DQX158" s="77"/>
      <c r="DQY158" s="77"/>
      <c r="DQZ158" s="77"/>
      <c r="DRA158" s="77"/>
      <c r="DRB158" s="77"/>
      <c r="DRC158" s="77"/>
      <c r="DRD158" s="77"/>
      <c r="DRE158" s="77"/>
      <c r="DRF158" s="77"/>
      <c r="DRG158" s="77"/>
      <c r="DRH158" s="77"/>
      <c r="DRI158" s="77"/>
      <c r="DRJ158" s="77"/>
      <c r="DRK158" s="77"/>
      <c r="DRL158" s="77"/>
      <c r="DRM158" s="77"/>
      <c r="DRN158" s="77"/>
      <c r="DRO158" s="77"/>
      <c r="DRP158" s="77"/>
      <c r="DRQ158" s="77"/>
      <c r="DRR158" s="77"/>
      <c r="DRS158" s="77"/>
      <c r="DRT158" s="77"/>
      <c r="DRU158" s="77"/>
      <c r="DRV158" s="77"/>
      <c r="DRW158" s="77"/>
      <c r="DRX158" s="77"/>
      <c r="DRY158" s="77"/>
      <c r="DRZ158" s="77"/>
      <c r="DSA158" s="77"/>
      <c r="DSB158" s="77"/>
      <c r="DSC158" s="77"/>
      <c r="DSD158" s="77"/>
      <c r="DSE158" s="77"/>
      <c r="DSF158" s="77"/>
      <c r="DSG158" s="77"/>
      <c r="DSH158" s="77"/>
      <c r="DSI158" s="77"/>
      <c r="DSJ158" s="77"/>
      <c r="DSK158" s="77"/>
      <c r="DSL158" s="77"/>
      <c r="DSM158" s="77"/>
      <c r="DSN158" s="77"/>
      <c r="DSO158" s="77"/>
      <c r="DSP158" s="77"/>
      <c r="DSQ158" s="77"/>
      <c r="DSR158" s="77"/>
      <c r="DSS158" s="77"/>
      <c r="DST158" s="77"/>
      <c r="DSU158" s="77"/>
      <c r="DSV158" s="77"/>
      <c r="DSW158" s="77"/>
      <c r="DSX158" s="77"/>
      <c r="DSY158" s="77"/>
      <c r="DSZ158" s="77"/>
      <c r="DTA158" s="77"/>
      <c r="DTB158" s="77"/>
      <c r="DTC158" s="77"/>
      <c r="DTD158" s="77"/>
      <c r="DTE158" s="77"/>
      <c r="DTF158" s="77"/>
      <c r="DTG158" s="77"/>
      <c r="DTH158" s="77"/>
      <c r="DTI158" s="77"/>
      <c r="DTJ158" s="77"/>
      <c r="DTK158" s="77"/>
      <c r="DTL158" s="77"/>
      <c r="DTM158" s="77"/>
      <c r="DTN158" s="77"/>
      <c r="DTO158" s="77"/>
      <c r="DTP158" s="77"/>
      <c r="DTQ158" s="77"/>
      <c r="DTR158" s="77"/>
      <c r="DTS158" s="77"/>
      <c r="DTT158" s="77"/>
      <c r="DTU158" s="77"/>
      <c r="DTV158" s="77"/>
      <c r="DTW158" s="77"/>
      <c r="DTX158" s="77"/>
      <c r="DTY158" s="77"/>
      <c r="DTZ158" s="77"/>
      <c r="DUA158" s="77"/>
      <c r="DUB158" s="77"/>
      <c r="DUC158" s="77"/>
      <c r="DUD158" s="77"/>
      <c r="DUE158" s="77"/>
      <c r="DUF158" s="77"/>
      <c r="DUG158" s="77"/>
      <c r="DUH158" s="77"/>
      <c r="DUI158" s="77"/>
      <c r="DUJ158" s="77"/>
      <c r="DUK158" s="77"/>
      <c r="DUL158" s="77"/>
      <c r="DUM158" s="77"/>
      <c r="DUN158" s="77"/>
      <c r="DUO158" s="77"/>
      <c r="DUP158" s="77"/>
      <c r="DUQ158" s="77"/>
      <c r="DUR158" s="77"/>
      <c r="DUS158" s="77"/>
      <c r="DUT158" s="77"/>
      <c r="DUU158" s="77"/>
      <c r="DUV158" s="77"/>
      <c r="DUW158" s="77"/>
      <c r="DUX158" s="77"/>
      <c r="DUY158" s="77"/>
      <c r="DUZ158" s="77"/>
      <c r="DVA158" s="77"/>
      <c r="DVB158" s="77"/>
      <c r="DVC158" s="77"/>
      <c r="DVD158" s="77"/>
      <c r="DVE158" s="77"/>
      <c r="DVF158" s="77"/>
      <c r="DVG158" s="77"/>
      <c r="DVH158" s="77"/>
      <c r="DVI158" s="77"/>
      <c r="DVJ158" s="77"/>
      <c r="DVK158" s="77"/>
      <c r="DVL158" s="77"/>
      <c r="DVM158" s="77"/>
      <c r="DVN158" s="77"/>
      <c r="DVO158" s="77"/>
      <c r="DVP158" s="77"/>
      <c r="DVQ158" s="77"/>
      <c r="DVR158" s="77"/>
      <c r="DVS158" s="77"/>
      <c r="DVT158" s="77"/>
      <c r="DVU158" s="77"/>
      <c r="DVV158" s="77"/>
      <c r="DVW158" s="77"/>
      <c r="DVX158" s="77"/>
      <c r="DVY158" s="77"/>
      <c r="DVZ158" s="77"/>
      <c r="DWA158" s="77"/>
      <c r="DWB158" s="77"/>
      <c r="DWC158" s="77"/>
      <c r="DWD158" s="77"/>
      <c r="DWE158" s="77"/>
      <c r="DWF158" s="77"/>
      <c r="DWG158" s="77"/>
      <c r="DWH158" s="77"/>
      <c r="DWI158" s="77"/>
      <c r="DWJ158" s="77"/>
      <c r="DWK158" s="77"/>
      <c r="DWL158" s="77"/>
      <c r="DWM158" s="77"/>
      <c r="DWN158" s="77"/>
      <c r="DWO158" s="77"/>
      <c r="DWP158" s="77"/>
      <c r="DWQ158" s="77"/>
      <c r="DWR158" s="77"/>
      <c r="DWS158" s="77"/>
      <c r="DWT158" s="77"/>
      <c r="DWU158" s="77"/>
      <c r="DWV158" s="77"/>
      <c r="DWW158" s="77"/>
      <c r="DWX158" s="77"/>
      <c r="DWY158" s="77"/>
      <c r="DWZ158" s="77"/>
      <c r="DXA158" s="77"/>
      <c r="DXB158" s="77"/>
      <c r="DXC158" s="77"/>
      <c r="DXD158" s="77"/>
      <c r="DXE158" s="77"/>
      <c r="DXF158" s="77"/>
      <c r="DXG158" s="77"/>
      <c r="DXH158" s="77"/>
      <c r="DXI158" s="77"/>
      <c r="DXJ158" s="77"/>
      <c r="DXK158" s="77"/>
      <c r="DXL158" s="77"/>
      <c r="DXM158" s="77"/>
      <c r="DXN158" s="77"/>
      <c r="DXO158" s="77"/>
      <c r="DXP158" s="77"/>
      <c r="DXQ158" s="77"/>
      <c r="DXR158" s="77"/>
      <c r="DXS158" s="77"/>
      <c r="DXT158" s="77"/>
      <c r="DXU158" s="77"/>
      <c r="DXV158" s="77"/>
      <c r="DXW158" s="77"/>
      <c r="DXX158" s="77"/>
      <c r="DXY158" s="77"/>
      <c r="DXZ158" s="77"/>
      <c r="DYA158" s="77"/>
      <c r="DYB158" s="77"/>
      <c r="DYC158" s="77"/>
      <c r="DYD158" s="77"/>
      <c r="DYE158" s="77"/>
      <c r="DYF158" s="77"/>
      <c r="DYG158" s="77"/>
      <c r="DYH158" s="77"/>
      <c r="DYI158" s="77"/>
      <c r="DYJ158" s="77"/>
      <c r="DYK158" s="77"/>
      <c r="DYL158" s="77"/>
      <c r="DYM158" s="77"/>
      <c r="DYN158" s="77"/>
      <c r="DYO158" s="77"/>
      <c r="DYP158" s="77"/>
      <c r="DYQ158" s="77"/>
      <c r="DYR158" s="77"/>
      <c r="DYS158" s="77"/>
      <c r="DYT158" s="77"/>
      <c r="DYU158" s="77"/>
      <c r="DYV158" s="77"/>
      <c r="DYW158" s="77"/>
      <c r="DYX158" s="77"/>
      <c r="DYY158" s="77"/>
      <c r="DYZ158" s="77"/>
      <c r="DZA158" s="77"/>
      <c r="DZB158" s="77"/>
      <c r="DZC158" s="77"/>
      <c r="DZD158" s="77"/>
      <c r="DZE158" s="77"/>
      <c r="DZF158" s="77"/>
      <c r="DZG158" s="77"/>
      <c r="DZH158" s="77"/>
      <c r="DZI158" s="77"/>
      <c r="DZJ158" s="77"/>
      <c r="DZK158" s="77"/>
      <c r="DZL158" s="77"/>
      <c r="DZM158" s="77"/>
      <c r="DZN158" s="77"/>
      <c r="DZO158" s="77"/>
      <c r="DZP158" s="77"/>
      <c r="DZQ158" s="77"/>
      <c r="DZR158" s="77"/>
      <c r="DZS158" s="77"/>
      <c r="DZT158" s="77"/>
      <c r="DZU158" s="77"/>
      <c r="DZV158" s="77"/>
      <c r="DZW158" s="77"/>
      <c r="DZX158" s="77"/>
      <c r="DZY158" s="77"/>
      <c r="DZZ158" s="77"/>
      <c r="EAA158" s="77"/>
      <c r="EAB158" s="77"/>
      <c r="EAC158" s="77"/>
      <c r="EAD158" s="77"/>
      <c r="EAE158" s="77"/>
      <c r="EAF158" s="77"/>
      <c r="EAG158" s="77"/>
      <c r="EAH158" s="77"/>
      <c r="EAI158" s="77"/>
      <c r="EAJ158" s="77"/>
      <c r="EAK158" s="77"/>
      <c r="EAL158" s="77"/>
      <c r="EAM158" s="77"/>
      <c r="EAN158" s="77"/>
      <c r="EAO158" s="77"/>
      <c r="EAP158" s="77"/>
      <c r="EAQ158" s="77"/>
      <c r="EAR158" s="77"/>
      <c r="EAS158" s="77"/>
      <c r="EAT158" s="77"/>
      <c r="EAU158" s="77"/>
      <c r="EAV158" s="77"/>
      <c r="EAW158" s="77"/>
      <c r="EAX158" s="77"/>
      <c r="EAY158" s="77"/>
      <c r="EAZ158" s="77"/>
      <c r="EBA158" s="77"/>
      <c r="EBB158" s="77"/>
      <c r="EBC158" s="77"/>
      <c r="EBD158" s="77"/>
      <c r="EBE158" s="77"/>
      <c r="EBF158" s="77"/>
      <c r="EBG158" s="77"/>
      <c r="EBH158" s="77"/>
      <c r="EBI158" s="77"/>
      <c r="EBJ158" s="77"/>
      <c r="EBK158" s="77"/>
      <c r="EBL158" s="77"/>
      <c r="EBM158" s="77"/>
      <c r="EBN158" s="77"/>
      <c r="EBO158" s="77"/>
      <c r="EBP158" s="77"/>
      <c r="EBQ158" s="77"/>
      <c r="EBR158" s="77"/>
      <c r="EBS158" s="77"/>
      <c r="EBT158" s="77"/>
      <c r="EBU158" s="77"/>
      <c r="EBV158" s="77"/>
      <c r="EBW158" s="77"/>
      <c r="EBX158" s="77"/>
      <c r="EBY158" s="77"/>
      <c r="EBZ158" s="77"/>
      <c r="ECA158" s="77"/>
      <c r="ECB158" s="77"/>
      <c r="ECC158" s="77"/>
      <c r="ECD158" s="77"/>
      <c r="ECE158" s="77"/>
      <c r="ECF158" s="77"/>
      <c r="ECG158" s="77"/>
      <c r="ECH158" s="77"/>
      <c r="ECI158" s="77"/>
      <c r="ECJ158" s="77"/>
      <c r="ECK158" s="77"/>
      <c r="ECL158" s="77"/>
      <c r="ECM158" s="77"/>
      <c r="ECN158" s="77"/>
      <c r="ECO158" s="77"/>
      <c r="ECP158" s="77"/>
      <c r="ECQ158" s="77"/>
      <c r="ECR158" s="77"/>
      <c r="ECS158" s="77"/>
      <c r="ECT158" s="77"/>
      <c r="ECU158" s="77"/>
      <c r="ECV158" s="77"/>
      <c r="ECW158" s="77"/>
      <c r="ECX158" s="77"/>
      <c r="ECY158" s="77"/>
      <c r="ECZ158" s="77"/>
      <c r="EDA158" s="77"/>
      <c r="EDB158" s="77"/>
      <c r="EDC158" s="77"/>
      <c r="EDD158" s="77"/>
      <c r="EDE158" s="77"/>
      <c r="EDF158" s="77"/>
      <c r="EDG158" s="77"/>
      <c r="EDH158" s="77"/>
      <c r="EDI158" s="77"/>
      <c r="EDJ158" s="77"/>
      <c r="EDK158" s="77"/>
      <c r="EDL158" s="77"/>
      <c r="EDM158" s="77"/>
      <c r="EDN158" s="77"/>
      <c r="EDO158" s="77"/>
      <c r="EDP158" s="77"/>
      <c r="EDQ158" s="77"/>
      <c r="EDR158" s="77"/>
      <c r="EDS158" s="77"/>
      <c r="EDT158" s="77"/>
      <c r="EDU158" s="77"/>
      <c r="EDV158" s="77"/>
      <c r="EDW158" s="77"/>
      <c r="EDX158" s="77"/>
      <c r="EDY158" s="77"/>
      <c r="EDZ158" s="77"/>
      <c r="EEA158" s="77"/>
      <c r="EEB158" s="77"/>
      <c r="EEC158" s="77"/>
      <c r="EED158" s="77"/>
      <c r="EEE158" s="77"/>
      <c r="EEF158" s="77"/>
      <c r="EEG158" s="77"/>
      <c r="EEH158" s="77"/>
      <c r="EEI158" s="77"/>
      <c r="EEJ158" s="77"/>
      <c r="EEK158" s="77"/>
      <c r="EEL158" s="77"/>
      <c r="EEM158" s="77"/>
      <c r="EEN158" s="77"/>
      <c r="EEO158" s="77"/>
      <c r="EEP158" s="77"/>
      <c r="EEQ158" s="77"/>
      <c r="EER158" s="77"/>
      <c r="EES158" s="77"/>
      <c r="EET158" s="77"/>
      <c r="EEU158" s="77"/>
      <c r="EEV158" s="77"/>
      <c r="EEW158" s="77"/>
      <c r="EEX158" s="77"/>
      <c r="EEY158" s="77"/>
      <c r="EEZ158" s="77"/>
      <c r="EFA158" s="77"/>
      <c r="EFB158" s="77"/>
      <c r="EFC158" s="77"/>
      <c r="EFD158" s="77"/>
      <c r="EFE158" s="77"/>
      <c r="EFF158" s="77"/>
      <c r="EFG158" s="77"/>
      <c r="EFH158" s="77"/>
      <c r="EFI158" s="77"/>
      <c r="EFJ158" s="77"/>
      <c r="EFK158" s="77"/>
      <c r="EFL158" s="77"/>
      <c r="EFM158" s="77"/>
      <c r="EFN158" s="77"/>
      <c r="EFO158" s="77"/>
      <c r="EFP158" s="77"/>
      <c r="EFQ158" s="77"/>
      <c r="EFR158" s="77"/>
      <c r="EFS158" s="77"/>
      <c r="EFT158" s="77"/>
      <c r="EFU158" s="77"/>
      <c r="EFV158" s="77"/>
      <c r="EFW158" s="77"/>
      <c r="EFX158" s="77"/>
      <c r="EFY158" s="77"/>
      <c r="EFZ158" s="77"/>
      <c r="EGA158" s="77"/>
      <c r="EGB158" s="77"/>
      <c r="EGC158" s="77"/>
      <c r="EGD158" s="77"/>
      <c r="EGE158" s="77"/>
      <c r="EGF158" s="77"/>
      <c r="EGG158" s="77"/>
      <c r="EGH158" s="77"/>
      <c r="EGI158" s="77"/>
      <c r="EGJ158" s="77"/>
      <c r="EGK158" s="77"/>
      <c r="EGL158" s="77"/>
      <c r="EGM158" s="77"/>
      <c r="EGN158" s="77"/>
      <c r="EGO158" s="77"/>
      <c r="EGP158" s="77"/>
      <c r="EGQ158" s="77"/>
      <c r="EGR158" s="77"/>
      <c r="EGS158" s="77"/>
      <c r="EGT158" s="77"/>
      <c r="EGU158" s="77"/>
      <c r="EGV158" s="77"/>
      <c r="EGW158" s="77"/>
      <c r="EGX158" s="77"/>
      <c r="EGY158" s="77"/>
      <c r="EGZ158" s="77"/>
      <c r="EHA158" s="77"/>
      <c r="EHB158" s="77"/>
      <c r="EHC158" s="77"/>
      <c r="EHD158" s="77"/>
      <c r="EHE158" s="77"/>
      <c r="EHF158" s="77"/>
      <c r="EHG158" s="77"/>
      <c r="EHH158" s="77"/>
      <c r="EHI158" s="77"/>
      <c r="EHJ158" s="77"/>
      <c r="EHK158" s="77"/>
      <c r="EHL158" s="77"/>
      <c r="EHM158" s="77"/>
      <c r="EHN158" s="77"/>
      <c r="EHO158" s="77"/>
      <c r="EHP158" s="77"/>
      <c r="EHQ158" s="77"/>
      <c r="EHR158" s="77"/>
      <c r="EHS158" s="77"/>
      <c r="EHT158" s="77"/>
      <c r="EHU158" s="77"/>
      <c r="EHV158" s="77"/>
      <c r="EHW158" s="77"/>
      <c r="EHX158" s="77"/>
      <c r="EHY158" s="77"/>
      <c r="EHZ158" s="77"/>
      <c r="EIA158" s="77"/>
      <c r="EIB158" s="77"/>
      <c r="EIC158" s="77"/>
      <c r="EID158" s="77"/>
      <c r="EIE158" s="77"/>
      <c r="EIF158" s="77"/>
      <c r="EIG158" s="77"/>
      <c r="EIH158" s="77"/>
      <c r="EII158" s="77"/>
      <c r="EIJ158" s="77"/>
      <c r="EIK158" s="77"/>
      <c r="EIL158" s="77"/>
      <c r="EIM158" s="77"/>
      <c r="EIN158" s="77"/>
      <c r="EIO158" s="77"/>
      <c r="EIP158" s="77"/>
      <c r="EIQ158" s="77"/>
      <c r="EIR158" s="77"/>
      <c r="EIS158" s="77"/>
      <c r="EIT158" s="77"/>
      <c r="EIU158" s="77"/>
      <c r="EIV158" s="77"/>
      <c r="EIW158" s="77"/>
      <c r="EIX158" s="77"/>
      <c r="EIY158" s="77"/>
      <c r="EIZ158" s="77"/>
      <c r="EJA158" s="77"/>
      <c r="EJB158" s="77"/>
      <c r="EJC158" s="77"/>
      <c r="EJD158" s="77"/>
      <c r="EJE158" s="77"/>
      <c r="EJF158" s="77"/>
      <c r="EJG158" s="77"/>
      <c r="EJH158" s="77"/>
      <c r="EJI158" s="77"/>
      <c r="EJJ158" s="77"/>
      <c r="EJK158" s="77"/>
      <c r="EJL158" s="77"/>
      <c r="EJM158" s="77"/>
      <c r="EJN158" s="77"/>
      <c r="EJO158" s="77"/>
      <c r="EJP158" s="77"/>
      <c r="EJQ158" s="77"/>
      <c r="EJR158" s="77"/>
      <c r="EJS158" s="77"/>
      <c r="EJT158" s="77"/>
      <c r="EJU158" s="77"/>
      <c r="EJV158" s="77"/>
      <c r="EJW158" s="77"/>
      <c r="EJX158" s="77"/>
      <c r="EJY158" s="77"/>
      <c r="EJZ158" s="77"/>
      <c r="EKA158" s="77"/>
      <c r="EKB158" s="77"/>
      <c r="EKC158" s="77"/>
      <c r="EKD158" s="77"/>
      <c r="EKE158" s="77"/>
      <c r="EKF158" s="77"/>
      <c r="EKG158" s="77"/>
      <c r="EKH158" s="77"/>
      <c r="EKI158" s="77"/>
      <c r="EKJ158" s="77"/>
      <c r="EKK158" s="77"/>
      <c r="EKL158" s="77"/>
      <c r="EKM158" s="77"/>
      <c r="EKN158" s="77"/>
      <c r="EKO158" s="77"/>
      <c r="EKP158" s="77"/>
      <c r="EKQ158" s="77"/>
      <c r="EKR158" s="77"/>
      <c r="EKS158" s="77"/>
      <c r="EKT158" s="77"/>
      <c r="EKU158" s="77"/>
      <c r="EKV158" s="77"/>
      <c r="EKW158" s="77"/>
      <c r="EKX158" s="77"/>
      <c r="EKY158" s="77"/>
      <c r="EKZ158" s="77"/>
      <c r="ELA158" s="77"/>
      <c r="ELB158" s="77"/>
      <c r="ELC158" s="77"/>
      <c r="ELD158" s="77"/>
      <c r="ELE158" s="77"/>
      <c r="ELF158" s="77"/>
      <c r="ELG158" s="77"/>
      <c r="ELH158" s="77"/>
      <c r="ELI158" s="77"/>
      <c r="ELJ158" s="77"/>
      <c r="ELK158" s="77"/>
      <c r="ELL158" s="77"/>
      <c r="ELM158" s="77"/>
      <c r="ELN158" s="77"/>
      <c r="ELO158" s="77"/>
      <c r="ELP158" s="77"/>
      <c r="ELQ158" s="77"/>
      <c r="ELR158" s="77"/>
      <c r="ELS158" s="77"/>
      <c r="ELT158" s="77"/>
      <c r="ELU158" s="77"/>
      <c r="ELV158" s="77"/>
      <c r="ELW158" s="77"/>
      <c r="ELX158" s="77"/>
      <c r="ELY158" s="77"/>
      <c r="ELZ158" s="77"/>
      <c r="EMA158" s="77"/>
      <c r="EMB158" s="77"/>
      <c r="EMC158" s="77"/>
      <c r="EMD158" s="77"/>
      <c r="EME158" s="77"/>
      <c r="EMF158" s="77"/>
      <c r="EMG158" s="77"/>
      <c r="EMH158" s="77"/>
      <c r="EMI158" s="77"/>
      <c r="EMJ158" s="77"/>
      <c r="EMK158" s="77"/>
      <c r="EML158" s="77"/>
      <c r="EMM158" s="77"/>
      <c r="EMN158" s="77"/>
      <c r="EMO158" s="77"/>
      <c r="EMP158" s="77"/>
      <c r="EMQ158" s="77"/>
      <c r="EMR158" s="77"/>
      <c r="EMS158" s="77"/>
      <c r="EMT158" s="77"/>
      <c r="EMU158" s="77"/>
      <c r="EMV158" s="77"/>
      <c r="EMW158" s="77"/>
      <c r="EMX158" s="77"/>
      <c r="EMY158" s="77"/>
      <c r="EMZ158" s="77"/>
      <c r="ENA158" s="77"/>
      <c r="ENB158" s="77"/>
      <c r="ENC158" s="77"/>
      <c r="END158" s="77"/>
      <c r="ENE158" s="77"/>
      <c r="ENF158" s="77"/>
      <c r="ENG158" s="77"/>
      <c r="ENH158" s="77"/>
      <c r="ENI158" s="77"/>
      <c r="ENJ158" s="77"/>
      <c r="ENK158" s="77"/>
      <c r="ENL158" s="77"/>
      <c r="ENM158" s="77"/>
      <c r="ENN158" s="77"/>
      <c r="ENO158" s="77"/>
      <c r="ENP158" s="77"/>
      <c r="ENQ158" s="77"/>
      <c r="ENR158" s="77"/>
      <c r="ENS158" s="77"/>
      <c r="ENT158" s="77"/>
      <c r="ENU158" s="77"/>
      <c r="ENV158" s="77"/>
      <c r="ENW158" s="77"/>
      <c r="ENX158" s="77"/>
      <c r="ENY158" s="77"/>
      <c r="ENZ158" s="77"/>
      <c r="EOA158" s="77"/>
      <c r="EOB158" s="77"/>
      <c r="EOC158" s="77"/>
      <c r="EOD158" s="77"/>
      <c r="EOE158" s="77"/>
      <c r="EOF158" s="77"/>
      <c r="EOG158" s="77"/>
      <c r="EOH158" s="77"/>
      <c r="EOI158" s="77"/>
      <c r="EOJ158" s="77"/>
      <c r="EOK158" s="77"/>
      <c r="EOL158" s="77"/>
      <c r="EOM158" s="77"/>
      <c r="EON158" s="77"/>
      <c r="EOO158" s="77"/>
      <c r="EOP158" s="77"/>
      <c r="EOQ158" s="77"/>
      <c r="EOR158" s="77"/>
      <c r="EOS158" s="77"/>
      <c r="EOT158" s="77"/>
      <c r="EOU158" s="77"/>
      <c r="EOV158" s="77"/>
      <c r="EOW158" s="77"/>
      <c r="EOX158" s="77"/>
      <c r="EOY158" s="77"/>
      <c r="EOZ158" s="77"/>
      <c r="EPA158" s="77"/>
      <c r="EPB158" s="77"/>
      <c r="EPC158" s="77"/>
      <c r="EPD158" s="77"/>
      <c r="EPE158" s="77"/>
      <c r="EPF158" s="77"/>
      <c r="EPG158" s="77"/>
      <c r="EPH158" s="77"/>
      <c r="EPI158" s="77"/>
      <c r="EPJ158" s="77"/>
      <c r="EPK158" s="77"/>
      <c r="EPL158" s="77"/>
      <c r="EPM158" s="77"/>
      <c r="EPN158" s="77"/>
      <c r="EPO158" s="77"/>
      <c r="EPP158" s="77"/>
      <c r="EPQ158" s="77"/>
      <c r="EPR158" s="77"/>
      <c r="EPS158" s="77"/>
      <c r="EPT158" s="77"/>
      <c r="EPU158" s="77"/>
      <c r="EPV158" s="77"/>
      <c r="EPW158" s="77"/>
      <c r="EPX158" s="77"/>
      <c r="EPY158" s="77"/>
      <c r="EPZ158" s="77"/>
      <c r="EQA158" s="77"/>
      <c r="EQB158" s="77"/>
      <c r="EQC158" s="77"/>
      <c r="EQD158" s="77"/>
      <c r="EQE158" s="77"/>
      <c r="EQF158" s="77"/>
      <c r="EQG158" s="77"/>
      <c r="EQH158" s="77"/>
      <c r="EQI158" s="77"/>
      <c r="EQJ158" s="77"/>
      <c r="EQK158" s="77"/>
      <c r="EQL158" s="77"/>
      <c r="EQM158" s="77"/>
      <c r="EQN158" s="77"/>
      <c r="EQO158" s="77"/>
      <c r="EQP158" s="77"/>
      <c r="EQQ158" s="77"/>
      <c r="EQR158" s="77"/>
      <c r="EQS158" s="77"/>
      <c r="EQT158" s="77"/>
      <c r="EQU158" s="77"/>
      <c r="EQV158" s="77"/>
      <c r="EQW158" s="77"/>
      <c r="EQX158" s="77"/>
      <c r="EQY158" s="77"/>
      <c r="EQZ158" s="77"/>
      <c r="ERA158" s="77"/>
      <c r="ERB158" s="77"/>
      <c r="ERC158" s="77"/>
      <c r="ERD158" s="77"/>
      <c r="ERE158" s="77"/>
      <c r="ERF158" s="77"/>
      <c r="ERG158" s="77"/>
      <c r="ERH158" s="77"/>
      <c r="ERI158" s="77"/>
      <c r="ERJ158" s="77"/>
      <c r="ERK158" s="77"/>
      <c r="ERL158" s="77"/>
      <c r="ERM158" s="77"/>
      <c r="ERN158" s="77"/>
      <c r="ERO158" s="77"/>
      <c r="ERP158" s="77"/>
      <c r="ERQ158" s="77"/>
      <c r="ERR158" s="77"/>
      <c r="ERS158" s="77"/>
      <c r="ERT158" s="77"/>
      <c r="ERU158" s="77"/>
      <c r="ERV158" s="77"/>
      <c r="ERW158" s="77"/>
      <c r="ERX158" s="77"/>
      <c r="ERY158" s="77"/>
      <c r="ERZ158" s="77"/>
      <c r="ESA158" s="77"/>
      <c r="ESB158" s="77"/>
      <c r="ESC158" s="77"/>
      <c r="ESD158" s="77"/>
      <c r="ESE158" s="77"/>
      <c r="ESF158" s="77"/>
      <c r="ESG158" s="77"/>
      <c r="ESH158" s="77"/>
      <c r="ESI158" s="77"/>
      <c r="ESJ158" s="77"/>
      <c r="ESK158" s="77"/>
      <c r="ESL158" s="77"/>
      <c r="ESM158" s="77"/>
      <c r="ESN158" s="77"/>
      <c r="ESO158" s="77"/>
      <c r="ESP158" s="77"/>
      <c r="ESQ158" s="77"/>
      <c r="ESR158" s="77"/>
      <c r="ESS158" s="77"/>
      <c r="EST158" s="77"/>
      <c r="ESU158" s="77"/>
      <c r="ESV158" s="77"/>
      <c r="ESW158" s="77"/>
      <c r="ESX158" s="77"/>
      <c r="ESY158" s="77"/>
      <c r="ESZ158" s="77"/>
      <c r="ETA158" s="77"/>
      <c r="ETB158" s="77"/>
      <c r="ETC158" s="77"/>
      <c r="ETD158" s="77"/>
      <c r="ETE158" s="77"/>
      <c r="ETF158" s="77"/>
      <c r="ETG158" s="77"/>
      <c r="ETH158" s="77"/>
      <c r="ETI158" s="77"/>
      <c r="ETJ158" s="77"/>
      <c r="ETK158" s="77"/>
      <c r="ETL158" s="77"/>
      <c r="ETM158" s="77"/>
      <c r="ETN158" s="77"/>
      <c r="ETO158" s="77"/>
      <c r="ETP158" s="77"/>
      <c r="ETQ158" s="77"/>
      <c r="ETR158" s="77"/>
      <c r="ETS158" s="77"/>
      <c r="ETT158" s="77"/>
      <c r="ETU158" s="77"/>
      <c r="ETV158" s="77"/>
      <c r="ETW158" s="77"/>
      <c r="ETX158" s="77"/>
      <c r="ETY158" s="77"/>
      <c r="ETZ158" s="77"/>
      <c r="EUA158" s="77"/>
      <c r="EUB158" s="77"/>
      <c r="EUC158" s="77"/>
      <c r="EUD158" s="77"/>
      <c r="EUE158" s="77"/>
      <c r="EUF158" s="77"/>
      <c r="EUG158" s="77"/>
      <c r="EUH158" s="77"/>
      <c r="EUI158" s="77"/>
      <c r="EUJ158" s="77"/>
      <c r="EUK158" s="77"/>
      <c r="EUL158" s="77"/>
      <c r="EUM158" s="77"/>
      <c r="EUN158" s="77"/>
      <c r="EUO158" s="77"/>
      <c r="EUP158" s="77"/>
      <c r="EUQ158" s="77"/>
      <c r="EUR158" s="77"/>
      <c r="EUS158" s="77"/>
      <c r="EUT158" s="77"/>
      <c r="EUU158" s="77"/>
      <c r="EUV158" s="77"/>
      <c r="EUW158" s="77"/>
      <c r="EUX158" s="77"/>
      <c r="EUY158" s="77"/>
      <c r="EUZ158" s="77"/>
      <c r="EVA158" s="77"/>
      <c r="EVB158" s="77"/>
      <c r="EVC158" s="77"/>
      <c r="EVD158" s="77"/>
      <c r="EVE158" s="77"/>
      <c r="EVF158" s="77"/>
      <c r="EVG158" s="77"/>
      <c r="EVH158" s="77"/>
      <c r="EVI158" s="77"/>
      <c r="EVJ158" s="77"/>
      <c r="EVK158" s="77"/>
      <c r="EVL158" s="77"/>
      <c r="EVM158" s="77"/>
      <c r="EVN158" s="77"/>
      <c r="EVO158" s="77"/>
      <c r="EVP158" s="77"/>
      <c r="EVQ158" s="77"/>
      <c r="EVR158" s="77"/>
      <c r="EVS158" s="77"/>
      <c r="EVT158" s="77"/>
      <c r="EVU158" s="77"/>
      <c r="EVV158" s="77"/>
      <c r="EVW158" s="77"/>
      <c r="EVX158" s="77"/>
      <c r="EVY158" s="77"/>
      <c r="EVZ158" s="77"/>
      <c r="EWA158" s="77"/>
      <c r="EWB158" s="77"/>
      <c r="EWC158" s="77"/>
      <c r="EWD158" s="77"/>
      <c r="EWE158" s="77"/>
      <c r="EWF158" s="77"/>
      <c r="EWG158" s="77"/>
      <c r="EWH158" s="77"/>
      <c r="EWI158" s="77"/>
      <c r="EWJ158" s="77"/>
      <c r="EWK158" s="77"/>
      <c r="EWL158" s="77"/>
      <c r="EWM158" s="77"/>
      <c r="EWN158" s="77"/>
      <c r="EWO158" s="77"/>
      <c r="EWP158" s="77"/>
      <c r="EWQ158" s="77"/>
      <c r="EWR158" s="77"/>
      <c r="EWS158" s="77"/>
      <c r="EWT158" s="77"/>
      <c r="EWU158" s="77"/>
      <c r="EWV158" s="77"/>
      <c r="EWW158" s="77"/>
      <c r="EWX158" s="77"/>
      <c r="EWY158" s="77"/>
      <c r="EWZ158" s="77"/>
      <c r="EXA158" s="77"/>
      <c r="EXB158" s="77"/>
      <c r="EXC158" s="77"/>
      <c r="EXD158" s="77"/>
      <c r="EXE158" s="77"/>
      <c r="EXF158" s="77"/>
      <c r="EXG158" s="77"/>
      <c r="EXH158" s="77"/>
      <c r="EXI158" s="77"/>
      <c r="EXJ158" s="77"/>
      <c r="EXK158" s="77"/>
      <c r="EXL158" s="77"/>
      <c r="EXM158" s="77"/>
      <c r="EXN158" s="77"/>
      <c r="EXO158" s="77"/>
      <c r="EXP158" s="77"/>
      <c r="EXQ158" s="77"/>
      <c r="EXR158" s="77"/>
      <c r="EXS158" s="77"/>
      <c r="EXT158" s="77"/>
      <c r="EXU158" s="77"/>
      <c r="EXV158" s="77"/>
      <c r="EXW158" s="77"/>
      <c r="EXX158" s="77"/>
      <c r="EXY158" s="77"/>
      <c r="EXZ158" s="77"/>
      <c r="EYA158" s="77"/>
      <c r="EYB158" s="77"/>
      <c r="EYC158" s="77"/>
      <c r="EYD158" s="77"/>
      <c r="EYE158" s="77"/>
      <c r="EYF158" s="77"/>
      <c r="EYG158" s="77"/>
      <c r="EYH158" s="77"/>
      <c r="EYI158" s="77"/>
      <c r="EYJ158" s="77"/>
      <c r="EYK158" s="77"/>
      <c r="EYL158" s="77"/>
      <c r="EYM158" s="77"/>
      <c r="EYN158" s="77"/>
      <c r="EYO158" s="77"/>
      <c r="EYP158" s="77"/>
      <c r="EYQ158" s="77"/>
      <c r="EYR158" s="77"/>
      <c r="EYS158" s="77"/>
      <c r="EYT158" s="77"/>
      <c r="EYU158" s="77"/>
      <c r="EYV158" s="77"/>
      <c r="EYW158" s="77"/>
      <c r="EYX158" s="77"/>
      <c r="EYY158" s="77"/>
      <c r="EYZ158" s="77"/>
      <c r="EZA158" s="77"/>
      <c r="EZB158" s="77"/>
      <c r="EZC158" s="77"/>
      <c r="EZD158" s="77"/>
      <c r="EZE158" s="77"/>
      <c r="EZF158" s="77"/>
      <c r="EZG158" s="77"/>
      <c r="EZH158" s="77"/>
      <c r="EZI158" s="77"/>
      <c r="EZJ158" s="77"/>
      <c r="EZK158" s="77"/>
      <c r="EZL158" s="77"/>
      <c r="EZM158" s="77"/>
      <c r="EZN158" s="77"/>
      <c r="EZO158" s="77"/>
      <c r="EZP158" s="77"/>
      <c r="EZQ158" s="77"/>
      <c r="EZR158" s="77"/>
      <c r="EZS158" s="77"/>
      <c r="EZT158" s="77"/>
      <c r="EZU158" s="77"/>
      <c r="EZV158" s="77"/>
      <c r="EZW158" s="77"/>
      <c r="EZX158" s="77"/>
      <c r="EZY158" s="77"/>
      <c r="EZZ158" s="77"/>
      <c r="FAA158" s="77"/>
      <c r="FAB158" s="77"/>
      <c r="FAC158" s="77"/>
      <c r="FAD158" s="77"/>
      <c r="FAE158" s="77"/>
      <c r="FAF158" s="77"/>
      <c r="FAG158" s="77"/>
      <c r="FAH158" s="77"/>
      <c r="FAI158" s="77"/>
      <c r="FAJ158" s="77"/>
      <c r="FAK158" s="77"/>
      <c r="FAL158" s="77"/>
      <c r="FAM158" s="77"/>
      <c r="FAN158" s="77"/>
      <c r="FAO158" s="77"/>
      <c r="FAP158" s="77"/>
      <c r="FAQ158" s="77"/>
      <c r="FAR158" s="77"/>
      <c r="FAS158" s="77"/>
      <c r="FAT158" s="77"/>
      <c r="FAU158" s="77"/>
      <c r="FAV158" s="77"/>
      <c r="FAW158" s="77"/>
      <c r="FAX158" s="77"/>
      <c r="FAY158" s="77"/>
      <c r="FAZ158" s="77"/>
      <c r="FBA158" s="77"/>
      <c r="FBB158" s="77"/>
      <c r="FBC158" s="77"/>
      <c r="FBD158" s="77"/>
      <c r="FBE158" s="77"/>
      <c r="FBF158" s="77"/>
      <c r="FBG158" s="77"/>
      <c r="FBH158" s="77"/>
      <c r="FBI158" s="77"/>
      <c r="FBJ158" s="77"/>
      <c r="FBK158" s="77"/>
      <c r="FBL158" s="77"/>
      <c r="FBM158" s="77"/>
      <c r="FBN158" s="77"/>
      <c r="FBO158" s="77"/>
      <c r="FBP158" s="77"/>
      <c r="FBQ158" s="77"/>
      <c r="FBR158" s="77"/>
      <c r="FBS158" s="77"/>
      <c r="FBT158" s="77"/>
      <c r="FBU158" s="77"/>
      <c r="FBV158" s="77"/>
      <c r="FBW158" s="77"/>
      <c r="FBX158" s="77"/>
      <c r="FBY158" s="77"/>
      <c r="FBZ158" s="77"/>
      <c r="FCA158" s="77"/>
      <c r="FCB158" s="77"/>
      <c r="FCC158" s="77"/>
      <c r="FCD158" s="77"/>
      <c r="FCE158" s="77"/>
      <c r="FCF158" s="77"/>
      <c r="FCG158" s="77"/>
      <c r="FCH158" s="77"/>
      <c r="FCI158" s="77"/>
      <c r="FCJ158" s="77"/>
      <c r="FCK158" s="77"/>
      <c r="FCL158" s="77"/>
      <c r="FCM158" s="77"/>
      <c r="FCN158" s="77"/>
      <c r="FCO158" s="77"/>
      <c r="FCP158" s="77"/>
      <c r="FCQ158" s="77"/>
      <c r="FCR158" s="77"/>
      <c r="FCS158" s="77"/>
      <c r="FCT158" s="77"/>
      <c r="FCU158" s="77"/>
      <c r="FCV158" s="77"/>
      <c r="FCW158" s="77"/>
      <c r="FCX158" s="77"/>
      <c r="FCY158" s="77"/>
      <c r="FCZ158" s="77"/>
      <c r="FDA158" s="77"/>
      <c r="FDB158" s="77"/>
      <c r="FDC158" s="77"/>
      <c r="FDD158" s="77"/>
      <c r="FDE158" s="77"/>
      <c r="FDF158" s="77"/>
      <c r="FDG158" s="77"/>
      <c r="FDH158" s="77"/>
      <c r="FDI158" s="77"/>
      <c r="FDJ158" s="77"/>
      <c r="FDK158" s="77"/>
      <c r="FDL158" s="77"/>
      <c r="FDM158" s="77"/>
      <c r="FDN158" s="77"/>
      <c r="FDO158" s="77"/>
      <c r="FDP158" s="77"/>
      <c r="FDQ158" s="77"/>
      <c r="FDR158" s="77"/>
      <c r="FDS158" s="77"/>
      <c r="FDT158" s="77"/>
      <c r="FDU158" s="77"/>
      <c r="FDV158" s="77"/>
      <c r="FDW158" s="77"/>
      <c r="FDX158" s="77"/>
      <c r="FDY158" s="77"/>
      <c r="FDZ158" s="77"/>
      <c r="FEA158" s="77"/>
      <c r="FEB158" s="77"/>
      <c r="FEC158" s="77"/>
      <c r="FED158" s="77"/>
      <c r="FEE158" s="77"/>
      <c r="FEF158" s="77"/>
      <c r="FEG158" s="77"/>
      <c r="FEH158" s="77"/>
      <c r="FEI158" s="77"/>
      <c r="FEJ158" s="77"/>
      <c r="FEK158" s="77"/>
      <c r="FEL158" s="77"/>
      <c r="FEM158" s="77"/>
      <c r="FEN158" s="77"/>
      <c r="FEO158" s="77"/>
      <c r="FEP158" s="77"/>
      <c r="FEQ158" s="77"/>
      <c r="FER158" s="77"/>
      <c r="FES158" s="77"/>
      <c r="FET158" s="77"/>
      <c r="FEU158" s="77"/>
      <c r="FEV158" s="77"/>
      <c r="FEW158" s="77"/>
      <c r="FEX158" s="77"/>
      <c r="FEY158" s="77"/>
      <c r="FEZ158" s="77"/>
      <c r="FFA158" s="77"/>
      <c r="FFB158" s="77"/>
      <c r="FFC158" s="77"/>
      <c r="FFD158" s="77"/>
      <c r="FFE158" s="77"/>
      <c r="FFF158" s="77"/>
      <c r="FFG158" s="77"/>
      <c r="FFH158" s="77"/>
      <c r="FFI158" s="77"/>
      <c r="FFJ158" s="77"/>
      <c r="FFK158" s="77"/>
      <c r="FFL158" s="77"/>
      <c r="FFM158" s="77"/>
      <c r="FFN158" s="77"/>
      <c r="FFO158" s="77"/>
      <c r="FFP158" s="77"/>
      <c r="FFQ158" s="77"/>
      <c r="FFR158" s="77"/>
      <c r="FFS158" s="77"/>
      <c r="FFT158" s="77"/>
      <c r="FFU158" s="77"/>
      <c r="FFV158" s="77"/>
      <c r="FFW158" s="77"/>
      <c r="FFX158" s="77"/>
      <c r="FFY158" s="77"/>
      <c r="FFZ158" s="77"/>
      <c r="FGA158" s="77"/>
      <c r="FGB158" s="77"/>
      <c r="FGC158" s="77"/>
      <c r="FGD158" s="77"/>
      <c r="FGE158" s="77"/>
      <c r="FGF158" s="77"/>
      <c r="FGG158" s="77"/>
      <c r="FGH158" s="77"/>
      <c r="FGI158" s="77"/>
      <c r="FGJ158" s="77"/>
      <c r="FGK158" s="77"/>
      <c r="FGL158" s="77"/>
      <c r="FGM158" s="77"/>
      <c r="FGN158" s="77"/>
      <c r="FGO158" s="77"/>
      <c r="FGP158" s="77"/>
      <c r="FGQ158" s="77"/>
      <c r="FGR158" s="77"/>
      <c r="FGS158" s="77"/>
      <c r="FGT158" s="77"/>
      <c r="FGU158" s="77"/>
      <c r="FGV158" s="77"/>
      <c r="FGW158" s="77"/>
      <c r="FGX158" s="77"/>
      <c r="FGY158" s="77"/>
      <c r="FGZ158" s="77"/>
      <c r="FHA158" s="77"/>
      <c r="FHB158" s="77"/>
      <c r="FHC158" s="77"/>
      <c r="FHD158" s="77"/>
      <c r="FHE158" s="77"/>
      <c r="FHF158" s="77"/>
      <c r="FHG158" s="77"/>
      <c r="FHH158" s="77"/>
      <c r="FHI158" s="77"/>
      <c r="FHJ158" s="77"/>
      <c r="FHK158" s="77"/>
      <c r="FHL158" s="77"/>
      <c r="FHM158" s="77"/>
      <c r="FHN158" s="77"/>
      <c r="FHO158" s="77"/>
      <c r="FHP158" s="77"/>
      <c r="FHQ158" s="77"/>
      <c r="FHR158" s="77"/>
      <c r="FHS158" s="77"/>
      <c r="FHT158" s="77"/>
      <c r="FHU158" s="77"/>
      <c r="FHV158" s="77"/>
      <c r="FHW158" s="77"/>
      <c r="FHX158" s="77"/>
      <c r="FHY158" s="77"/>
      <c r="FHZ158" s="77"/>
      <c r="FIA158" s="77"/>
      <c r="FIB158" s="77"/>
      <c r="FIC158" s="77"/>
      <c r="FID158" s="77"/>
      <c r="FIE158" s="77"/>
      <c r="FIF158" s="77"/>
      <c r="FIG158" s="77"/>
      <c r="FIH158" s="77"/>
      <c r="FII158" s="77"/>
      <c r="FIJ158" s="77"/>
      <c r="FIK158" s="77"/>
      <c r="FIL158" s="77"/>
      <c r="FIM158" s="77"/>
      <c r="FIN158" s="77"/>
      <c r="FIO158" s="77"/>
      <c r="FIP158" s="77"/>
      <c r="FIQ158" s="77"/>
      <c r="FIR158" s="77"/>
      <c r="FIS158" s="77"/>
      <c r="FIT158" s="77"/>
      <c r="FIU158" s="77"/>
      <c r="FIV158" s="77"/>
      <c r="FIW158" s="77"/>
      <c r="FIX158" s="77"/>
      <c r="FIY158" s="77"/>
      <c r="FIZ158" s="77"/>
      <c r="FJA158" s="77"/>
      <c r="FJB158" s="77"/>
      <c r="FJC158" s="77"/>
      <c r="FJD158" s="77"/>
      <c r="FJE158" s="77"/>
      <c r="FJF158" s="77"/>
      <c r="FJG158" s="77"/>
      <c r="FJH158" s="77"/>
      <c r="FJI158" s="77"/>
      <c r="FJJ158" s="77"/>
      <c r="FJK158" s="77"/>
      <c r="FJL158" s="77"/>
      <c r="FJM158" s="77"/>
      <c r="FJN158" s="77"/>
      <c r="FJO158" s="77"/>
      <c r="FJP158" s="77"/>
      <c r="FJQ158" s="77"/>
      <c r="FJR158" s="77"/>
      <c r="FJS158" s="77"/>
      <c r="FJT158" s="77"/>
      <c r="FJU158" s="77"/>
      <c r="FJV158" s="77"/>
      <c r="FJW158" s="77"/>
      <c r="FJX158" s="77"/>
      <c r="FJY158" s="77"/>
      <c r="FJZ158" s="77"/>
      <c r="FKA158" s="77"/>
      <c r="FKB158" s="77"/>
      <c r="FKC158" s="77"/>
      <c r="FKD158" s="77"/>
      <c r="FKE158" s="77"/>
      <c r="FKF158" s="77"/>
      <c r="FKG158" s="77"/>
      <c r="FKH158" s="77"/>
      <c r="FKI158" s="77"/>
      <c r="FKJ158" s="77"/>
      <c r="FKK158" s="77"/>
      <c r="FKL158" s="77"/>
      <c r="FKM158" s="77"/>
      <c r="FKN158" s="77"/>
      <c r="FKO158" s="77"/>
      <c r="FKP158" s="77"/>
      <c r="FKQ158" s="77"/>
      <c r="FKR158" s="77"/>
      <c r="FKS158" s="77"/>
      <c r="FKT158" s="77"/>
      <c r="FKU158" s="77"/>
      <c r="FKV158" s="77"/>
      <c r="FKW158" s="77"/>
      <c r="FKX158" s="77"/>
      <c r="FKY158" s="77"/>
      <c r="FKZ158" s="77"/>
      <c r="FLA158" s="77"/>
      <c r="FLB158" s="77"/>
      <c r="FLC158" s="77"/>
      <c r="FLD158" s="77"/>
      <c r="FLE158" s="77"/>
      <c r="FLF158" s="77"/>
      <c r="FLG158" s="77"/>
      <c r="FLH158" s="77"/>
      <c r="FLI158" s="77"/>
      <c r="FLJ158" s="77"/>
      <c r="FLK158" s="77"/>
      <c r="FLL158" s="77"/>
      <c r="FLM158" s="77"/>
      <c r="FLN158" s="77"/>
      <c r="FLO158" s="77"/>
      <c r="FLP158" s="77"/>
      <c r="FLQ158" s="77"/>
      <c r="FLR158" s="77"/>
      <c r="FLS158" s="77"/>
      <c r="FLT158" s="77"/>
      <c r="FLU158" s="77"/>
      <c r="FLV158" s="77"/>
      <c r="FLW158" s="77"/>
      <c r="FLX158" s="77"/>
      <c r="FLY158" s="77"/>
      <c r="FLZ158" s="77"/>
      <c r="FMA158" s="77"/>
      <c r="FMB158" s="77"/>
      <c r="FMC158" s="77"/>
      <c r="FMD158" s="77"/>
      <c r="FME158" s="77"/>
      <c r="FMF158" s="77"/>
      <c r="FMG158" s="77"/>
      <c r="FMH158" s="77"/>
      <c r="FMI158" s="77"/>
      <c r="FMJ158" s="77"/>
      <c r="FMK158" s="77"/>
      <c r="FML158" s="77"/>
      <c r="FMM158" s="77"/>
      <c r="FMN158" s="77"/>
      <c r="FMO158" s="77"/>
      <c r="FMP158" s="77"/>
      <c r="FMQ158" s="77"/>
      <c r="FMR158" s="77"/>
      <c r="FMS158" s="77"/>
      <c r="FMT158" s="77"/>
      <c r="FMU158" s="77"/>
      <c r="FMV158" s="77"/>
      <c r="FMW158" s="77"/>
      <c r="FMX158" s="77"/>
      <c r="FMY158" s="77"/>
      <c r="FMZ158" s="77"/>
      <c r="FNA158" s="77"/>
      <c r="FNB158" s="77"/>
      <c r="FNC158" s="77"/>
      <c r="FND158" s="77"/>
      <c r="FNE158" s="77"/>
      <c r="FNF158" s="77"/>
      <c r="FNG158" s="77"/>
      <c r="FNH158" s="77"/>
      <c r="FNI158" s="77"/>
      <c r="FNJ158" s="77"/>
      <c r="FNK158" s="77"/>
      <c r="FNL158" s="77"/>
      <c r="FNM158" s="77"/>
      <c r="FNN158" s="77"/>
      <c r="FNO158" s="77"/>
      <c r="FNP158" s="77"/>
      <c r="FNQ158" s="77"/>
      <c r="FNR158" s="77"/>
      <c r="FNS158" s="77"/>
      <c r="FNT158" s="77"/>
      <c r="FNU158" s="77"/>
      <c r="FNV158" s="77"/>
      <c r="FNW158" s="77"/>
      <c r="FNX158" s="77"/>
      <c r="FNY158" s="77"/>
      <c r="FNZ158" s="77"/>
      <c r="FOA158" s="77"/>
      <c r="FOB158" s="77"/>
      <c r="FOC158" s="77"/>
      <c r="FOD158" s="77"/>
      <c r="FOE158" s="77"/>
      <c r="FOF158" s="77"/>
      <c r="FOG158" s="77"/>
      <c r="FOH158" s="77"/>
      <c r="FOI158" s="77"/>
      <c r="FOJ158" s="77"/>
      <c r="FOK158" s="77"/>
      <c r="FOL158" s="77"/>
      <c r="FOM158" s="77"/>
      <c r="FON158" s="77"/>
      <c r="FOO158" s="77"/>
      <c r="FOP158" s="77"/>
      <c r="FOQ158" s="77"/>
      <c r="FOR158" s="77"/>
      <c r="FOS158" s="77"/>
      <c r="FOT158" s="77"/>
      <c r="FOU158" s="77"/>
      <c r="FOV158" s="77"/>
      <c r="FOW158" s="77"/>
      <c r="FOX158" s="77"/>
      <c r="FOY158" s="77"/>
      <c r="FOZ158" s="77"/>
      <c r="FPA158" s="77"/>
      <c r="FPB158" s="77"/>
      <c r="FPC158" s="77"/>
      <c r="FPD158" s="77"/>
      <c r="FPE158" s="77"/>
      <c r="FPF158" s="77"/>
      <c r="FPG158" s="77"/>
      <c r="FPH158" s="77"/>
      <c r="FPI158" s="77"/>
      <c r="FPJ158" s="77"/>
      <c r="FPK158" s="77"/>
      <c r="FPL158" s="77"/>
      <c r="FPM158" s="77"/>
      <c r="FPN158" s="77"/>
      <c r="FPO158" s="77"/>
      <c r="FPP158" s="77"/>
      <c r="FPQ158" s="77"/>
      <c r="FPR158" s="77"/>
      <c r="FPS158" s="77"/>
      <c r="FPT158" s="77"/>
      <c r="FPU158" s="77"/>
      <c r="FPV158" s="77"/>
      <c r="FPW158" s="77"/>
      <c r="FPX158" s="77"/>
      <c r="FPY158" s="77"/>
      <c r="FPZ158" s="77"/>
      <c r="FQA158" s="77"/>
      <c r="FQB158" s="77"/>
      <c r="FQC158" s="77"/>
      <c r="FQD158" s="77"/>
      <c r="FQE158" s="77"/>
      <c r="FQF158" s="77"/>
      <c r="FQG158" s="77"/>
      <c r="FQH158" s="77"/>
      <c r="FQI158" s="77"/>
      <c r="FQJ158" s="77"/>
      <c r="FQK158" s="77"/>
      <c r="FQL158" s="77"/>
      <c r="FQM158" s="77"/>
      <c r="FQN158" s="77"/>
      <c r="FQO158" s="77"/>
      <c r="FQP158" s="77"/>
      <c r="FQQ158" s="77"/>
      <c r="FQR158" s="77"/>
      <c r="FQS158" s="77"/>
      <c r="FQT158" s="77"/>
      <c r="FQU158" s="77"/>
      <c r="FQV158" s="77"/>
      <c r="FQW158" s="77"/>
      <c r="FQX158" s="77"/>
      <c r="FQY158" s="77"/>
      <c r="FQZ158" s="77"/>
      <c r="FRA158" s="77"/>
      <c r="FRB158" s="77"/>
      <c r="FRC158" s="77"/>
      <c r="FRD158" s="77"/>
      <c r="FRE158" s="77"/>
      <c r="FRF158" s="77"/>
      <c r="FRG158" s="77"/>
      <c r="FRH158" s="77"/>
      <c r="FRI158" s="77"/>
      <c r="FRJ158" s="77"/>
      <c r="FRK158" s="77"/>
      <c r="FRL158" s="77"/>
      <c r="FRM158" s="77"/>
      <c r="FRN158" s="77"/>
      <c r="FRO158" s="77"/>
      <c r="FRP158" s="77"/>
      <c r="FRQ158" s="77"/>
      <c r="FRR158" s="77"/>
      <c r="FRS158" s="77"/>
      <c r="FRT158" s="77"/>
      <c r="FRU158" s="77"/>
      <c r="FRV158" s="77"/>
      <c r="FRW158" s="77"/>
      <c r="FRX158" s="77"/>
      <c r="FRY158" s="77"/>
      <c r="FRZ158" s="77"/>
      <c r="FSA158" s="77"/>
      <c r="FSB158" s="77"/>
      <c r="FSC158" s="77"/>
      <c r="FSD158" s="77"/>
      <c r="FSE158" s="77"/>
      <c r="FSF158" s="77"/>
      <c r="FSG158" s="77"/>
      <c r="FSH158" s="77"/>
      <c r="FSI158" s="77"/>
      <c r="FSJ158" s="77"/>
      <c r="FSK158" s="77"/>
      <c r="FSL158" s="77"/>
      <c r="FSM158" s="77"/>
      <c r="FSN158" s="77"/>
      <c r="FSO158" s="77"/>
      <c r="FSP158" s="77"/>
      <c r="FSQ158" s="77"/>
      <c r="FSR158" s="77"/>
      <c r="FSS158" s="77"/>
      <c r="FST158" s="77"/>
      <c r="FSU158" s="77"/>
      <c r="FSV158" s="77"/>
      <c r="FSW158" s="77"/>
      <c r="FSX158" s="77"/>
      <c r="FSY158" s="77"/>
      <c r="FSZ158" s="77"/>
      <c r="FTA158" s="77"/>
      <c r="FTB158" s="77"/>
      <c r="FTC158" s="77"/>
      <c r="FTD158" s="77"/>
      <c r="FTE158" s="77"/>
      <c r="FTF158" s="77"/>
      <c r="FTG158" s="77"/>
      <c r="FTH158" s="77"/>
      <c r="FTI158" s="77"/>
      <c r="FTJ158" s="77"/>
      <c r="FTK158" s="77"/>
      <c r="FTL158" s="77"/>
      <c r="FTM158" s="77"/>
      <c r="FTN158" s="77"/>
      <c r="FTO158" s="77"/>
      <c r="FTP158" s="77"/>
      <c r="FTQ158" s="77"/>
      <c r="FTR158" s="77"/>
      <c r="FTS158" s="77"/>
      <c r="FTT158" s="77"/>
      <c r="FTU158" s="77"/>
      <c r="FTV158" s="77"/>
      <c r="FTW158" s="77"/>
      <c r="FTX158" s="77"/>
      <c r="FTY158" s="77"/>
      <c r="FTZ158" s="77"/>
      <c r="FUA158" s="77"/>
      <c r="FUB158" s="77"/>
      <c r="FUC158" s="77"/>
      <c r="FUD158" s="77"/>
      <c r="FUE158" s="77"/>
      <c r="FUF158" s="77"/>
      <c r="FUG158" s="77"/>
      <c r="FUH158" s="77"/>
      <c r="FUI158" s="77"/>
      <c r="FUJ158" s="77"/>
      <c r="FUK158" s="77"/>
      <c r="FUL158" s="77"/>
      <c r="FUM158" s="77"/>
      <c r="FUN158" s="77"/>
      <c r="FUO158" s="77"/>
      <c r="FUP158" s="77"/>
      <c r="FUQ158" s="77"/>
      <c r="FUR158" s="77"/>
      <c r="FUS158" s="77"/>
      <c r="FUT158" s="77"/>
      <c r="FUU158" s="77"/>
      <c r="FUV158" s="77"/>
      <c r="FUW158" s="77"/>
      <c r="FUX158" s="77"/>
      <c r="FUY158" s="77"/>
      <c r="FUZ158" s="77"/>
      <c r="FVA158" s="77"/>
      <c r="FVB158" s="77"/>
      <c r="FVC158" s="77"/>
      <c r="FVD158" s="77"/>
      <c r="FVE158" s="77"/>
      <c r="FVF158" s="77"/>
      <c r="FVG158" s="77"/>
      <c r="FVH158" s="77"/>
      <c r="FVI158" s="77"/>
      <c r="FVJ158" s="77"/>
      <c r="FVK158" s="77"/>
      <c r="FVL158" s="77"/>
      <c r="FVM158" s="77"/>
      <c r="FVN158" s="77"/>
      <c r="FVO158" s="77"/>
      <c r="FVP158" s="77"/>
      <c r="FVQ158" s="77"/>
      <c r="FVR158" s="77"/>
      <c r="FVS158" s="77"/>
      <c r="FVT158" s="77"/>
      <c r="FVU158" s="77"/>
      <c r="FVV158" s="77"/>
      <c r="FVW158" s="77"/>
      <c r="FVX158" s="77"/>
      <c r="FVY158" s="77"/>
      <c r="FVZ158" s="77"/>
      <c r="FWA158" s="77"/>
      <c r="FWB158" s="77"/>
      <c r="FWC158" s="77"/>
      <c r="FWD158" s="77"/>
      <c r="FWE158" s="77"/>
      <c r="FWF158" s="77"/>
      <c r="FWG158" s="77"/>
      <c r="FWH158" s="77"/>
      <c r="FWI158" s="77"/>
      <c r="FWJ158" s="77"/>
      <c r="FWK158" s="77"/>
      <c r="FWL158" s="77"/>
      <c r="FWM158" s="77"/>
      <c r="FWN158" s="77"/>
      <c r="FWO158" s="77"/>
      <c r="FWP158" s="77"/>
      <c r="FWQ158" s="77"/>
      <c r="FWR158" s="77"/>
      <c r="FWS158" s="77"/>
      <c r="FWT158" s="77"/>
      <c r="FWU158" s="77"/>
      <c r="FWV158" s="77"/>
      <c r="FWW158" s="77"/>
      <c r="FWX158" s="77"/>
      <c r="FWY158" s="77"/>
      <c r="FWZ158" s="77"/>
      <c r="FXA158" s="77"/>
      <c r="FXB158" s="77"/>
      <c r="FXC158" s="77"/>
      <c r="FXD158" s="77"/>
      <c r="FXE158" s="77"/>
      <c r="FXF158" s="77"/>
      <c r="FXG158" s="77"/>
      <c r="FXH158" s="77"/>
      <c r="FXI158" s="77"/>
      <c r="FXJ158" s="77"/>
      <c r="FXK158" s="77"/>
      <c r="FXL158" s="77"/>
      <c r="FXM158" s="77"/>
      <c r="FXN158" s="77"/>
      <c r="FXO158" s="77"/>
      <c r="FXP158" s="77"/>
      <c r="FXQ158" s="77"/>
      <c r="FXR158" s="77"/>
      <c r="FXS158" s="77"/>
      <c r="FXT158" s="77"/>
      <c r="FXU158" s="77"/>
      <c r="FXV158" s="77"/>
      <c r="FXW158" s="77"/>
      <c r="FXX158" s="77"/>
      <c r="FXY158" s="77"/>
      <c r="FXZ158" s="77"/>
      <c r="FYA158" s="77"/>
      <c r="FYB158" s="77"/>
      <c r="FYC158" s="77"/>
      <c r="FYD158" s="77"/>
      <c r="FYE158" s="77"/>
      <c r="FYF158" s="77"/>
      <c r="FYG158" s="77"/>
      <c r="FYH158" s="77"/>
      <c r="FYI158" s="77"/>
      <c r="FYJ158" s="77"/>
      <c r="FYK158" s="77"/>
      <c r="FYL158" s="77"/>
      <c r="FYM158" s="77"/>
      <c r="FYN158" s="77"/>
      <c r="FYO158" s="77"/>
      <c r="FYP158" s="77"/>
      <c r="FYQ158" s="77"/>
      <c r="FYR158" s="77"/>
      <c r="FYS158" s="77"/>
      <c r="FYT158" s="77"/>
      <c r="FYU158" s="77"/>
      <c r="FYV158" s="77"/>
      <c r="FYW158" s="77"/>
      <c r="FYX158" s="77"/>
      <c r="FYY158" s="77"/>
      <c r="FYZ158" s="77"/>
      <c r="FZA158" s="77"/>
      <c r="FZB158" s="77"/>
      <c r="FZC158" s="77"/>
      <c r="FZD158" s="77"/>
      <c r="FZE158" s="77"/>
      <c r="FZF158" s="77"/>
      <c r="FZG158" s="77"/>
      <c r="FZH158" s="77"/>
      <c r="FZI158" s="77"/>
      <c r="FZJ158" s="77"/>
      <c r="FZK158" s="77"/>
      <c r="FZL158" s="77"/>
      <c r="FZM158" s="77"/>
      <c r="FZN158" s="77"/>
      <c r="FZO158" s="77"/>
      <c r="FZP158" s="77"/>
      <c r="FZQ158" s="77"/>
      <c r="FZR158" s="77"/>
      <c r="FZS158" s="77"/>
      <c r="FZT158" s="77"/>
      <c r="FZU158" s="77"/>
      <c r="FZV158" s="77"/>
      <c r="FZW158" s="77"/>
      <c r="FZX158" s="77"/>
      <c r="FZY158" s="77"/>
      <c r="FZZ158" s="77"/>
      <c r="GAA158" s="77"/>
      <c r="GAB158" s="77"/>
      <c r="GAC158" s="77"/>
      <c r="GAD158" s="77"/>
      <c r="GAE158" s="77"/>
      <c r="GAF158" s="77"/>
      <c r="GAG158" s="77"/>
      <c r="GAH158" s="77"/>
      <c r="GAI158" s="77"/>
      <c r="GAJ158" s="77"/>
      <c r="GAK158" s="77"/>
      <c r="GAL158" s="77"/>
      <c r="GAM158" s="77"/>
      <c r="GAN158" s="77"/>
      <c r="GAO158" s="77"/>
      <c r="GAP158" s="77"/>
      <c r="GAQ158" s="77"/>
      <c r="GAR158" s="77"/>
      <c r="GAS158" s="77"/>
      <c r="GAT158" s="77"/>
      <c r="GAU158" s="77"/>
      <c r="GAV158" s="77"/>
      <c r="GAW158" s="77"/>
      <c r="GAX158" s="77"/>
      <c r="GAY158" s="77"/>
      <c r="GAZ158" s="77"/>
      <c r="GBA158" s="77"/>
      <c r="GBB158" s="77"/>
      <c r="GBC158" s="77"/>
      <c r="GBD158" s="77"/>
      <c r="GBE158" s="77"/>
      <c r="GBF158" s="77"/>
      <c r="GBG158" s="77"/>
      <c r="GBH158" s="77"/>
      <c r="GBI158" s="77"/>
      <c r="GBJ158" s="77"/>
      <c r="GBK158" s="77"/>
      <c r="GBL158" s="77"/>
      <c r="GBM158" s="77"/>
      <c r="GBN158" s="77"/>
      <c r="GBO158" s="77"/>
      <c r="GBP158" s="77"/>
      <c r="GBQ158" s="77"/>
      <c r="GBR158" s="77"/>
      <c r="GBS158" s="77"/>
      <c r="GBT158" s="77"/>
      <c r="GBU158" s="77"/>
      <c r="GBV158" s="77"/>
      <c r="GBW158" s="77"/>
      <c r="GBX158" s="77"/>
      <c r="GBY158" s="77"/>
      <c r="GBZ158" s="77"/>
      <c r="GCA158" s="77"/>
      <c r="GCB158" s="77"/>
      <c r="GCC158" s="77"/>
      <c r="GCD158" s="77"/>
      <c r="GCE158" s="77"/>
      <c r="GCF158" s="77"/>
      <c r="GCG158" s="77"/>
      <c r="GCH158" s="77"/>
      <c r="GCI158" s="77"/>
      <c r="GCJ158" s="77"/>
      <c r="GCK158" s="77"/>
      <c r="GCL158" s="77"/>
      <c r="GCM158" s="77"/>
      <c r="GCN158" s="77"/>
      <c r="GCO158" s="77"/>
      <c r="GCP158" s="77"/>
      <c r="GCQ158" s="77"/>
      <c r="GCR158" s="77"/>
      <c r="GCS158" s="77"/>
      <c r="GCT158" s="77"/>
      <c r="GCU158" s="77"/>
      <c r="GCV158" s="77"/>
      <c r="GCW158" s="77"/>
      <c r="GCX158" s="77"/>
      <c r="GCY158" s="77"/>
      <c r="GCZ158" s="77"/>
      <c r="GDA158" s="77"/>
      <c r="GDB158" s="77"/>
      <c r="GDC158" s="77"/>
      <c r="GDD158" s="77"/>
      <c r="GDE158" s="77"/>
      <c r="GDF158" s="77"/>
      <c r="GDG158" s="77"/>
      <c r="GDH158" s="77"/>
      <c r="GDI158" s="77"/>
      <c r="GDJ158" s="77"/>
      <c r="GDK158" s="77"/>
      <c r="GDL158" s="77"/>
      <c r="GDM158" s="77"/>
      <c r="GDN158" s="77"/>
      <c r="GDO158" s="77"/>
      <c r="GDP158" s="77"/>
      <c r="GDQ158" s="77"/>
      <c r="GDR158" s="77"/>
      <c r="GDS158" s="77"/>
      <c r="GDT158" s="77"/>
      <c r="GDU158" s="77"/>
      <c r="GDV158" s="77"/>
      <c r="GDW158" s="77"/>
      <c r="GDX158" s="77"/>
      <c r="GDY158" s="77"/>
      <c r="GDZ158" s="77"/>
      <c r="GEA158" s="77"/>
      <c r="GEB158" s="77"/>
      <c r="GEC158" s="77"/>
      <c r="GED158" s="77"/>
      <c r="GEE158" s="77"/>
      <c r="GEF158" s="77"/>
      <c r="GEG158" s="77"/>
      <c r="GEH158" s="77"/>
      <c r="GEI158" s="77"/>
      <c r="GEJ158" s="77"/>
      <c r="GEK158" s="77"/>
      <c r="GEL158" s="77"/>
      <c r="GEM158" s="77"/>
      <c r="GEN158" s="77"/>
      <c r="GEO158" s="77"/>
      <c r="GEP158" s="77"/>
      <c r="GEQ158" s="77"/>
      <c r="GER158" s="77"/>
      <c r="GES158" s="77"/>
      <c r="GET158" s="77"/>
      <c r="GEU158" s="77"/>
      <c r="GEV158" s="77"/>
      <c r="GEW158" s="77"/>
      <c r="GEX158" s="77"/>
      <c r="GEY158" s="77"/>
      <c r="GEZ158" s="77"/>
      <c r="GFA158" s="77"/>
      <c r="GFB158" s="77"/>
      <c r="GFC158" s="77"/>
      <c r="GFD158" s="77"/>
      <c r="GFE158" s="77"/>
      <c r="GFF158" s="77"/>
      <c r="GFG158" s="77"/>
      <c r="GFH158" s="77"/>
      <c r="GFI158" s="77"/>
      <c r="GFJ158" s="77"/>
      <c r="GFK158" s="77"/>
      <c r="GFL158" s="77"/>
      <c r="GFM158" s="77"/>
      <c r="GFN158" s="77"/>
      <c r="GFO158" s="77"/>
      <c r="GFP158" s="77"/>
      <c r="GFQ158" s="77"/>
      <c r="GFR158" s="77"/>
      <c r="GFS158" s="77"/>
      <c r="GFT158" s="77"/>
      <c r="GFU158" s="77"/>
      <c r="GFV158" s="77"/>
      <c r="GFW158" s="77"/>
      <c r="GFX158" s="77"/>
      <c r="GFY158" s="77"/>
      <c r="GFZ158" s="77"/>
      <c r="GGA158" s="77"/>
      <c r="GGB158" s="77"/>
      <c r="GGC158" s="77"/>
      <c r="GGD158" s="77"/>
      <c r="GGE158" s="77"/>
      <c r="GGF158" s="77"/>
      <c r="GGG158" s="77"/>
      <c r="GGH158" s="77"/>
      <c r="GGI158" s="77"/>
      <c r="GGJ158" s="77"/>
      <c r="GGK158" s="77"/>
      <c r="GGL158" s="77"/>
      <c r="GGM158" s="77"/>
      <c r="GGN158" s="77"/>
      <c r="GGO158" s="77"/>
      <c r="GGP158" s="77"/>
      <c r="GGQ158" s="77"/>
      <c r="GGR158" s="77"/>
      <c r="GGS158" s="77"/>
      <c r="GGT158" s="77"/>
      <c r="GGU158" s="77"/>
      <c r="GGV158" s="77"/>
      <c r="GGW158" s="77"/>
      <c r="GGX158" s="77"/>
      <c r="GGY158" s="77"/>
      <c r="GGZ158" s="77"/>
      <c r="GHA158" s="77"/>
      <c r="GHB158" s="77"/>
      <c r="GHC158" s="77"/>
      <c r="GHD158" s="77"/>
      <c r="GHE158" s="77"/>
      <c r="GHF158" s="77"/>
      <c r="GHG158" s="77"/>
      <c r="GHH158" s="77"/>
      <c r="GHI158" s="77"/>
      <c r="GHJ158" s="77"/>
      <c r="GHK158" s="77"/>
      <c r="GHL158" s="77"/>
      <c r="GHM158" s="77"/>
      <c r="GHN158" s="77"/>
      <c r="GHO158" s="77"/>
      <c r="GHP158" s="77"/>
      <c r="GHQ158" s="77"/>
      <c r="GHR158" s="77"/>
      <c r="GHS158" s="77"/>
      <c r="GHT158" s="77"/>
      <c r="GHU158" s="77"/>
      <c r="GHV158" s="77"/>
      <c r="GHW158" s="77"/>
      <c r="GHX158" s="77"/>
      <c r="GHY158" s="77"/>
      <c r="GHZ158" s="77"/>
      <c r="GIA158" s="77"/>
      <c r="GIB158" s="77"/>
      <c r="GIC158" s="77"/>
      <c r="GID158" s="77"/>
      <c r="GIE158" s="77"/>
      <c r="GIF158" s="77"/>
      <c r="GIG158" s="77"/>
      <c r="GIH158" s="77"/>
      <c r="GII158" s="77"/>
      <c r="GIJ158" s="77"/>
      <c r="GIK158" s="77"/>
      <c r="GIL158" s="77"/>
      <c r="GIM158" s="77"/>
      <c r="GIN158" s="77"/>
      <c r="GIO158" s="77"/>
      <c r="GIP158" s="77"/>
      <c r="GIQ158" s="77"/>
      <c r="GIR158" s="77"/>
      <c r="GIS158" s="77"/>
      <c r="GIT158" s="77"/>
      <c r="GIU158" s="77"/>
      <c r="GIV158" s="77"/>
      <c r="GIW158" s="77"/>
      <c r="GIX158" s="77"/>
      <c r="GIY158" s="77"/>
      <c r="GIZ158" s="77"/>
      <c r="GJA158" s="77"/>
      <c r="GJB158" s="77"/>
      <c r="GJC158" s="77"/>
      <c r="GJD158" s="77"/>
      <c r="GJE158" s="77"/>
      <c r="GJF158" s="77"/>
      <c r="GJG158" s="77"/>
      <c r="GJH158" s="77"/>
      <c r="GJI158" s="77"/>
      <c r="GJJ158" s="77"/>
      <c r="GJK158" s="77"/>
      <c r="GJL158" s="77"/>
      <c r="GJM158" s="77"/>
      <c r="GJN158" s="77"/>
      <c r="GJO158" s="77"/>
      <c r="GJP158" s="77"/>
      <c r="GJQ158" s="77"/>
      <c r="GJR158" s="77"/>
      <c r="GJS158" s="77"/>
      <c r="GJT158" s="77"/>
      <c r="GJU158" s="77"/>
      <c r="GJV158" s="77"/>
      <c r="GJW158" s="77"/>
      <c r="GJX158" s="77"/>
      <c r="GJY158" s="77"/>
      <c r="GJZ158" s="77"/>
      <c r="GKA158" s="77"/>
      <c r="GKB158" s="77"/>
      <c r="GKC158" s="77"/>
      <c r="GKD158" s="77"/>
      <c r="GKE158" s="77"/>
      <c r="GKF158" s="77"/>
      <c r="GKG158" s="77"/>
      <c r="GKH158" s="77"/>
      <c r="GKI158" s="77"/>
      <c r="GKJ158" s="77"/>
      <c r="GKK158" s="77"/>
      <c r="GKL158" s="77"/>
      <c r="GKM158" s="77"/>
      <c r="GKN158" s="77"/>
      <c r="GKO158" s="77"/>
      <c r="GKP158" s="77"/>
      <c r="GKQ158" s="77"/>
      <c r="GKR158" s="77"/>
      <c r="GKS158" s="77"/>
      <c r="GKT158" s="77"/>
      <c r="GKU158" s="77"/>
      <c r="GKV158" s="77"/>
      <c r="GKW158" s="77"/>
      <c r="GKX158" s="77"/>
      <c r="GKY158" s="77"/>
      <c r="GKZ158" s="77"/>
      <c r="GLA158" s="77"/>
      <c r="GLB158" s="77"/>
      <c r="GLC158" s="77"/>
      <c r="GLD158" s="77"/>
      <c r="GLE158" s="77"/>
      <c r="GLF158" s="77"/>
      <c r="GLG158" s="77"/>
      <c r="GLH158" s="77"/>
      <c r="GLI158" s="77"/>
      <c r="GLJ158" s="77"/>
      <c r="GLK158" s="77"/>
      <c r="GLL158" s="77"/>
      <c r="GLM158" s="77"/>
      <c r="GLN158" s="77"/>
      <c r="GLO158" s="77"/>
      <c r="GLP158" s="77"/>
      <c r="GLQ158" s="77"/>
      <c r="GLR158" s="77"/>
      <c r="GLS158" s="77"/>
      <c r="GLT158" s="77"/>
      <c r="GLU158" s="77"/>
      <c r="GLV158" s="77"/>
      <c r="GLW158" s="77"/>
      <c r="GLX158" s="77"/>
      <c r="GLY158" s="77"/>
      <c r="GLZ158" s="77"/>
      <c r="GMA158" s="77"/>
      <c r="GMB158" s="77"/>
      <c r="GMC158" s="77"/>
      <c r="GMD158" s="77"/>
      <c r="GME158" s="77"/>
      <c r="GMF158" s="77"/>
      <c r="GMG158" s="77"/>
      <c r="GMH158" s="77"/>
      <c r="GMI158" s="77"/>
      <c r="GMJ158" s="77"/>
      <c r="GMK158" s="77"/>
      <c r="GML158" s="77"/>
      <c r="GMM158" s="77"/>
      <c r="GMN158" s="77"/>
      <c r="GMO158" s="77"/>
      <c r="GMP158" s="77"/>
      <c r="GMQ158" s="77"/>
      <c r="GMR158" s="77"/>
      <c r="GMS158" s="77"/>
      <c r="GMT158" s="77"/>
      <c r="GMU158" s="77"/>
      <c r="GMV158" s="77"/>
      <c r="GMW158" s="77"/>
      <c r="GMX158" s="77"/>
      <c r="GMY158" s="77"/>
      <c r="GMZ158" s="77"/>
      <c r="GNA158" s="77"/>
      <c r="GNB158" s="77"/>
      <c r="GNC158" s="77"/>
      <c r="GND158" s="77"/>
      <c r="GNE158" s="77"/>
      <c r="GNF158" s="77"/>
      <c r="GNG158" s="77"/>
      <c r="GNH158" s="77"/>
      <c r="GNI158" s="77"/>
      <c r="GNJ158" s="77"/>
      <c r="GNK158" s="77"/>
      <c r="GNL158" s="77"/>
      <c r="GNM158" s="77"/>
      <c r="GNN158" s="77"/>
      <c r="GNO158" s="77"/>
      <c r="GNP158" s="77"/>
      <c r="GNQ158" s="77"/>
      <c r="GNR158" s="77"/>
      <c r="GNS158" s="77"/>
      <c r="GNT158" s="77"/>
      <c r="GNU158" s="77"/>
      <c r="GNV158" s="77"/>
      <c r="GNW158" s="77"/>
      <c r="GNX158" s="77"/>
      <c r="GNY158" s="77"/>
      <c r="GNZ158" s="77"/>
      <c r="GOA158" s="77"/>
      <c r="GOB158" s="77"/>
      <c r="GOC158" s="77"/>
      <c r="GOD158" s="77"/>
      <c r="GOE158" s="77"/>
      <c r="GOF158" s="77"/>
      <c r="GOG158" s="77"/>
      <c r="GOH158" s="77"/>
      <c r="GOI158" s="77"/>
      <c r="GOJ158" s="77"/>
      <c r="GOK158" s="77"/>
      <c r="GOL158" s="77"/>
      <c r="GOM158" s="77"/>
      <c r="GON158" s="77"/>
      <c r="GOO158" s="77"/>
      <c r="GOP158" s="77"/>
      <c r="GOQ158" s="77"/>
      <c r="GOR158" s="77"/>
      <c r="GOS158" s="77"/>
      <c r="GOT158" s="77"/>
      <c r="GOU158" s="77"/>
      <c r="GOV158" s="77"/>
      <c r="GOW158" s="77"/>
      <c r="GOX158" s="77"/>
      <c r="GOY158" s="77"/>
      <c r="GOZ158" s="77"/>
      <c r="GPA158" s="77"/>
      <c r="GPB158" s="77"/>
      <c r="GPC158" s="77"/>
      <c r="GPD158" s="77"/>
      <c r="GPE158" s="77"/>
      <c r="GPF158" s="77"/>
      <c r="GPG158" s="77"/>
      <c r="GPH158" s="77"/>
      <c r="GPI158" s="77"/>
      <c r="GPJ158" s="77"/>
      <c r="GPK158" s="77"/>
      <c r="GPL158" s="77"/>
      <c r="GPM158" s="77"/>
      <c r="GPN158" s="77"/>
      <c r="GPO158" s="77"/>
      <c r="GPP158" s="77"/>
      <c r="GPQ158" s="77"/>
      <c r="GPR158" s="77"/>
      <c r="GPS158" s="77"/>
      <c r="GPT158" s="77"/>
      <c r="GPU158" s="77"/>
      <c r="GPV158" s="77"/>
      <c r="GPW158" s="77"/>
      <c r="GPX158" s="77"/>
      <c r="GPY158" s="77"/>
      <c r="GPZ158" s="77"/>
      <c r="GQA158" s="77"/>
      <c r="GQB158" s="77"/>
      <c r="GQC158" s="77"/>
      <c r="GQD158" s="77"/>
      <c r="GQE158" s="77"/>
      <c r="GQF158" s="77"/>
      <c r="GQG158" s="77"/>
      <c r="GQH158" s="77"/>
      <c r="GQI158" s="77"/>
      <c r="GQJ158" s="77"/>
      <c r="GQK158" s="77"/>
      <c r="GQL158" s="77"/>
      <c r="GQM158" s="77"/>
      <c r="GQN158" s="77"/>
      <c r="GQO158" s="77"/>
      <c r="GQP158" s="77"/>
      <c r="GQQ158" s="77"/>
      <c r="GQR158" s="77"/>
      <c r="GQS158" s="77"/>
      <c r="GQT158" s="77"/>
      <c r="GQU158" s="77"/>
      <c r="GQV158" s="77"/>
      <c r="GQW158" s="77"/>
      <c r="GQX158" s="77"/>
      <c r="GQY158" s="77"/>
      <c r="GQZ158" s="77"/>
      <c r="GRA158" s="77"/>
      <c r="GRB158" s="77"/>
      <c r="GRC158" s="77"/>
      <c r="GRD158" s="77"/>
      <c r="GRE158" s="77"/>
      <c r="GRF158" s="77"/>
      <c r="GRG158" s="77"/>
      <c r="GRH158" s="77"/>
      <c r="GRI158" s="77"/>
      <c r="GRJ158" s="77"/>
      <c r="GRK158" s="77"/>
      <c r="GRL158" s="77"/>
      <c r="GRM158" s="77"/>
      <c r="GRN158" s="77"/>
      <c r="GRO158" s="77"/>
      <c r="GRP158" s="77"/>
      <c r="GRQ158" s="77"/>
      <c r="GRR158" s="77"/>
      <c r="GRS158" s="77"/>
      <c r="GRT158" s="77"/>
      <c r="GRU158" s="77"/>
      <c r="GRV158" s="77"/>
      <c r="GRW158" s="77"/>
      <c r="GRX158" s="77"/>
      <c r="GRY158" s="77"/>
      <c r="GRZ158" s="77"/>
      <c r="GSA158" s="77"/>
      <c r="GSB158" s="77"/>
      <c r="GSC158" s="77"/>
      <c r="GSD158" s="77"/>
      <c r="GSE158" s="77"/>
      <c r="GSF158" s="77"/>
      <c r="GSG158" s="77"/>
      <c r="GSH158" s="77"/>
      <c r="GSI158" s="77"/>
      <c r="GSJ158" s="77"/>
      <c r="GSK158" s="77"/>
      <c r="GSL158" s="77"/>
      <c r="GSM158" s="77"/>
      <c r="GSN158" s="77"/>
      <c r="GSO158" s="77"/>
      <c r="GSP158" s="77"/>
      <c r="GSQ158" s="77"/>
      <c r="GSR158" s="77"/>
      <c r="GSS158" s="77"/>
      <c r="GST158" s="77"/>
      <c r="GSU158" s="77"/>
      <c r="GSV158" s="77"/>
      <c r="GSW158" s="77"/>
      <c r="GSX158" s="77"/>
      <c r="GSY158" s="77"/>
      <c r="GSZ158" s="77"/>
      <c r="GTA158" s="77"/>
      <c r="GTB158" s="77"/>
      <c r="GTC158" s="77"/>
      <c r="GTD158" s="77"/>
      <c r="GTE158" s="77"/>
      <c r="GTF158" s="77"/>
      <c r="GTG158" s="77"/>
      <c r="GTH158" s="77"/>
      <c r="GTI158" s="77"/>
      <c r="GTJ158" s="77"/>
      <c r="GTK158" s="77"/>
      <c r="GTL158" s="77"/>
      <c r="GTM158" s="77"/>
      <c r="GTN158" s="77"/>
      <c r="GTO158" s="77"/>
      <c r="GTP158" s="77"/>
      <c r="GTQ158" s="77"/>
      <c r="GTR158" s="77"/>
      <c r="GTS158" s="77"/>
      <c r="GTT158" s="77"/>
      <c r="GTU158" s="77"/>
      <c r="GTV158" s="77"/>
      <c r="GTW158" s="77"/>
      <c r="GTX158" s="77"/>
      <c r="GTY158" s="77"/>
      <c r="GTZ158" s="77"/>
      <c r="GUA158" s="77"/>
      <c r="GUB158" s="77"/>
      <c r="GUC158" s="77"/>
      <c r="GUD158" s="77"/>
      <c r="GUE158" s="77"/>
      <c r="GUF158" s="77"/>
      <c r="GUG158" s="77"/>
      <c r="GUH158" s="77"/>
      <c r="GUI158" s="77"/>
      <c r="GUJ158" s="77"/>
      <c r="GUK158" s="77"/>
      <c r="GUL158" s="77"/>
      <c r="GUM158" s="77"/>
      <c r="GUN158" s="77"/>
      <c r="GUO158" s="77"/>
      <c r="GUP158" s="77"/>
      <c r="GUQ158" s="77"/>
      <c r="GUR158" s="77"/>
      <c r="GUS158" s="77"/>
      <c r="GUT158" s="77"/>
      <c r="GUU158" s="77"/>
      <c r="GUV158" s="77"/>
      <c r="GUW158" s="77"/>
      <c r="GUX158" s="77"/>
      <c r="GUY158" s="77"/>
      <c r="GUZ158" s="77"/>
      <c r="GVA158" s="77"/>
      <c r="GVB158" s="77"/>
      <c r="GVC158" s="77"/>
      <c r="GVD158" s="77"/>
      <c r="GVE158" s="77"/>
      <c r="GVF158" s="77"/>
      <c r="GVG158" s="77"/>
      <c r="GVH158" s="77"/>
      <c r="GVI158" s="77"/>
      <c r="GVJ158" s="77"/>
      <c r="GVK158" s="77"/>
      <c r="GVL158" s="77"/>
      <c r="GVM158" s="77"/>
      <c r="GVN158" s="77"/>
      <c r="GVO158" s="77"/>
      <c r="GVP158" s="77"/>
      <c r="GVQ158" s="77"/>
      <c r="GVR158" s="77"/>
      <c r="GVS158" s="77"/>
      <c r="GVT158" s="77"/>
      <c r="GVU158" s="77"/>
      <c r="GVV158" s="77"/>
      <c r="GVW158" s="77"/>
      <c r="GVX158" s="77"/>
      <c r="GVY158" s="77"/>
      <c r="GVZ158" s="77"/>
      <c r="GWA158" s="77"/>
      <c r="GWB158" s="77"/>
      <c r="GWC158" s="77"/>
      <c r="GWD158" s="77"/>
      <c r="GWE158" s="77"/>
      <c r="GWF158" s="77"/>
      <c r="GWG158" s="77"/>
      <c r="GWH158" s="77"/>
      <c r="GWI158" s="77"/>
      <c r="GWJ158" s="77"/>
      <c r="GWK158" s="77"/>
      <c r="GWL158" s="77"/>
      <c r="GWM158" s="77"/>
      <c r="GWN158" s="77"/>
      <c r="GWO158" s="77"/>
      <c r="GWP158" s="77"/>
      <c r="GWQ158" s="77"/>
      <c r="GWR158" s="77"/>
      <c r="GWS158" s="77"/>
      <c r="GWT158" s="77"/>
      <c r="GWU158" s="77"/>
      <c r="GWV158" s="77"/>
      <c r="GWW158" s="77"/>
      <c r="GWX158" s="77"/>
      <c r="GWY158" s="77"/>
      <c r="GWZ158" s="77"/>
      <c r="GXA158" s="77"/>
      <c r="GXB158" s="77"/>
      <c r="GXC158" s="77"/>
      <c r="GXD158" s="77"/>
      <c r="GXE158" s="77"/>
      <c r="GXF158" s="77"/>
      <c r="GXG158" s="77"/>
      <c r="GXH158" s="77"/>
      <c r="GXI158" s="77"/>
      <c r="GXJ158" s="77"/>
      <c r="GXK158" s="77"/>
      <c r="GXL158" s="77"/>
      <c r="GXM158" s="77"/>
      <c r="GXN158" s="77"/>
      <c r="GXO158" s="77"/>
      <c r="GXP158" s="77"/>
      <c r="GXQ158" s="77"/>
      <c r="GXR158" s="77"/>
      <c r="GXS158" s="77"/>
      <c r="GXT158" s="77"/>
      <c r="GXU158" s="77"/>
      <c r="GXV158" s="77"/>
      <c r="GXW158" s="77"/>
      <c r="GXX158" s="77"/>
      <c r="GXY158" s="77"/>
      <c r="GXZ158" s="77"/>
      <c r="GYA158" s="77"/>
      <c r="GYB158" s="77"/>
      <c r="GYC158" s="77"/>
      <c r="GYD158" s="77"/>
      <c r="GYE158" s="77"/>
      <c r="GYF158" s="77"/>
      <c r="GYG158" s="77"/>
      <c r="GYH158" s="77"/>
      <c r="GYI158" s="77"/>
      <c r="GYJ158" s="77"/>
      <c r="GYK158" s="77"/>
      <c r="GYL158" s="77"/>
      <c r="GYM158" s="77"/>
      <c r="GYN158" s="77"/>
      <c r="GYO158" s="77"/>
      <c r="GYP158" s="77"/>
      <c r="GYQ158" s="77"/>
      <c r="GYR158" s="77"/>
      <c r="GYS158" s="77"/>
      <c r="GYT158" s="77"/>
      <c r="GYU158" s="77"/>
      <c r="GYV158" s="77"/>
      <c r="GYW158" s="77"/>
      <c r="GYX158" s="77"/>
      <c r="GYY158" s="77"/>
      <c r="GYZ158" s="77"/>
      <c r="GZA158" s="77"/>
      <c r="GZB158" s="77"/>
      <c r="GZC158" s="77"/>
      <c r="GZD158" s="77"/>
      <c r="GZE158" s="77"/>
      <c r="GZF158" s="77"/>
      <c r="GZG158" s="77"/>
      <c r="GZH158" s="77"/>
      <c r="GZI158" s="77"/>
      <c r="GZJ158" s="77"/>
      <c r="GZK158" s="77"/>
      <c r="GZL158" s="77"/>
      <c r="GZM158" s="77"/>
      <c r="GZN158" s="77"/>
      <c r="GZO158" s="77"/>
      <c r="GZP158" s="77"/>
      <c r="GZQ158" s="77"/>
      <c r="GZR158" s="77"/>
      <c r="GZS158" s="77"/>
      <c r="GZT158" s="77"/>
      <c r="GZU158" s="77"/>
      <c r="GZV158" s="77"/>
      <c r="GZW158" s="77"/>
      <c r="GZX158" s="77"/>
      <c r="GZY158" s="77"/>
      <c r="GZZ158" s="77"/>
      <c r="HAA158" s="77"/>
      <c r="HAB158" s="77"/>
      <c r="HAC158" s="77"/>
      <c r="HAD158" s="77"/>
      <c r="HAE158" s="77"/>
      <c r="HAF158" s="77"/>
      <c r="HAG158" s="77"/>
      <c r="HAH158" s="77"/>
      <c r="HAI158" s="77"/>
      <c r="HAJ158" s="77"/>
      <c r="HAK158" s="77"/>
      <c r="HAL158" s="77"/>
      <c r="HAM158" s="77"/>
      <c r="HAN158" s="77"/>
      <c r="HAO158" s="77"/>
      <c r="HAP158" s="77"/>
      <c r="HAQ158" s="77"/>
      <c r="HAR158" s="77"/>
      <c r="HAS158" s="77"/>
      <c r="HAT158" s="77"/>
      <c r="HAU158" s="77"/>
      <c r="HAV158" s="77"/>
      <c r="HAW158" s="77"/>
      <c r="HAX158" s="77"/>
      <c r="HAY158" s="77"/>
      <c r="HAZ158" s="77"/>
      <c r="HBA158" s="77"/>
      <c r="HBB158" s="77"/>
      <c r="HBC158" s="77"/>
      <c r="HBD158" s="77"/>
      <c r="HBE158" s="77"/>
      <c r="HBF158" s="77"/>
      <c r="HBG158" s="77"/>
      <c r="HBH158" s="77"/>
      <c r="HBI158" s="77"/>
      <c r="HBJ158" s="77"/>
      <c r="HBK158" s="77"/>
      <c r="HBL158" s="77"/>
      <c r="HBM158" s="77"/>
      <c r="HBN158" s="77"/>
      <c r="HBO158" s="77"/>
      <c r="HBP158" s="77"/>
      <c r="HBQ158" s="77"/>
      <c r="HBR158" s="77"/>
      <c r="HBS158" s="77"/>
      <c r="HBT158" s="77"/>
      <c r="HBU158" s="77"/>
      <c r="HBV158" s="77"/>
      <c r="HBW158" s="77"/>
      <c r="HBX158" s="77"/>
      <c r="HBY158" s="77"/>
      <c r="HBZ158" s="77"/>
      <c r="HCA158" s="77"/>
      <c r="HCB158" s="77"/>
      <c r="HCC158" s="77"/>
      <c r="HCD158" s="77"/>
      <c r="HCE158" s="77"/>
      <c r="HCF158" s="77"/>
      <c r="HCG158" s="77"/>
      <c r="HCH158" s="77"/>
      <c r="HCI158" s="77"/>
      <c r="HCJ158" s="77"/>
      <c r="HCK158" s="77"/>
      <c r="HCL158" s="77"/>
      <c r="HCM158" s="77"/>
      <c r="HCN158" s="77"/>
      <c r="HCO158" s="77"/>
      <c r="HCP158" s="77"/>
      <c r="HCQ158" s="77"/>
      <c r="HCR158" s="77"/>
      <c r="HCS158" s="77"/>
      <c r="HCT158" s="77"/>
      <c r="HCU158" s="77"/>
      <c r="HCV158" s="77"/>
      <c r="HCW158" s="77"/>
      <c r="HCX158" s="77"/>
      <c r="HCY158" s="77"/>
      <c r="HCZ158" s="77"/>
      <c r="HDA158" s="77"/>
      <c r="HDB158" s="77"/>
      <c r="HDC158" s="77"/>
      <c r="HDD158" s="77"/>
      <c r="HDE158" s="77"/>
      <c r="HDF158" s="77"/>
      <c r="HDG158" s="77"/>
      <c r="HDH158" s="77"/>
      <c r="HDI158" s="77"/>
      <c r="HDJ158" s="77"/>
      <c r="HDK158" s="77"/>
      <c r="HDL158" s="77"/>
      <c r="HDM158" s="77"/>
      <c r="HDN158" s="77"/>
      <c r="HDO158" s="77"/>
      <c r="HDP158" s="77"/>
      <c r="HDQ158" s="77"/>
      <c r="HDR158" s="77"/>
      <c r="HDS158" s="77"/>
      <c r="HDT158" s="77"/>
      <c r="HDU158" s="77"/>
      <c r="HDV158" s="77"/>
      <c r="HDW158" s="77"/>
      <c r="HDX158" s="77"/>
      <c r="HDY158" s="77"/>
      <c r="HDZ158" s="77"/>
      <c r="HEA158" s="77"/>
      <c r="HEB158" s="77"/>
      <c r="HEC158" s="77"/>
      <c r="HED158" s="77"/>
      <c r="HEE158" s="77"/>
      <c r="HEF158" s="77"/>
      <c r="HEG158" s="77"/>
      <c r="HEH158" s="77"/>
      <c r="HEI158" s="77"/>
      <c r="HEJ158" s="77"/>
      <c r="HEK158" s="77"/>
      <c r="HEL158" s="77"/>
      <c r="HEM158" s="77"/>
      <c r="HEN158" s="77"/>
      <c r="HEO158" s="77"/>
      <c r="HEP158" s="77"/>
      <c r="HEQ158" s="77"/>
      <c r="HER158" s="77"/>
      <c r="HES158" s="77"/>
      <c r="HET158" s="77"/>
      <c r="HEU158" s="77"/>
      <c r="HEV158" s="77"/>
      <c r="HEW158" s="77"/>
      <c r="HEX158" s="77"/>
      <c r="HEY158" s="77"/>
      <c r="HEZ158" s="77"/>
      <c r="HFA158" s="77"/>
      <c r="HFB158" s="77"/>
      <c r="HFC158" s="77"/>
      <c r="HFD158" s="77"/>
      <c r="HFE158" s="77"/>
      <c r="HFF158" s="77"/>
      <c r="HFG158" s="77"/>
      <c r="HFH158" s="77"/>
      <c r="HFI158" s="77"/>
      <c r="HFJ158" s="77"/>
      <c r="HFK158" s="77"/>
      <c r="HFL158" s="77"/>
      <c r="HFM158" s="77"/>
      <c r="HFN158" s="77"/>
      <c r="HFO158" s="77"/>
      <c r="HFP158" s="77"/>
      <c r="HFQ158" s="77"/>
      <c r="HFR158" s="77"/>
      <c r="HFS158" s="77"/>
      <c r="HFT158" s="77"/>
      <c r="HFU158" s="77"/>
      <c r="HFV158" s="77"/>
      <c r="HFW158" s="77"/>
      <c r="HFX158" s="77"/>
      <c r="HFY158" s="77"/>
      <c r="HFZ158" s="77"/>
      <c r="HGA158" s="77"/>
      <c r="HGB158" s="77"/>
      <c r="HGC158" s="77"/>
      <c r="HGD158" s="77"/>
      <c r="HGE158" s="77"/>
      <c r="HGF158" s="77"/>
      <c r="HGG158" s="77"/>
      <c r="HGH158" s="77"/>
      <c r="HGI158" s="77"/>
      <c r="HGJ158" s="77"/>
      <c r="HGK158" s="77"/>
      <c r="HGL158" s="77"/>
      <c r="HGM158" s="77"/>
      <c r="HGN158" s="77"/>
      <c r="HGO158" s="77"/>
      <c r="HGP158" s="77"/>
      <c r="HGQ158" s="77"/>
      <c r="HGR158" s="77"/>
      <c r="HGS158" s="77"/>
      <c r="HGT158" s="77"/>
      <c r="HGU158" s="77"/>
      <c r="HGV158" s="77"/>
      <c r="HGW158" s="77"/>
      <c r="HGX158" s="77"/>
      <c r="HGY158" s="77"/>
      <c r="HGZ158" s="77"/>
      <c r="HHA158" s="77"/>
      <c r="HHB158" s="77"/>
      <c r="HHC158" s="77"/>
      <c r="HHD158" s="77"/>
      <c r="HHE158" s="77"/>
      <c r="HHF158" s="77"/>
      <c r="HHG158" s="77"/>
      <c r="HHH158" s="77"/>
      <c r="HHI158" s="77"/>
      <c r="HHJ158" s="77"/>
      <c r="HHK158" s="77"/>
      <c r="HHL158" s="77"/>
      <c r="HHM158" s="77"/>
      <c r="HHN158" s="77"/>
      <c r="HHO158" s="77"/>
      <c r="HHP158" s="77"/>
      <c r="HHQ158" s="77"/>
      <c r="HHR158" s="77"/>
      <c r="HHS158" s="77"/>
      <c r="HHT158" s="77"/>
      <c r="HHU158" s="77"/>
      <c r="HHV158" s="77"/>
      <c r="HHW158" s="77"/>
      <c r="HHX158" s="77"/>
      <c r="HHY158" s="77"/>
      <c r="HHZ158" s="77"/>
      <c r="HIA158" s="77"/>
      <c r="HIB158" s="77"/>
      <c r="HIC158" s="77"/>
      <c r="HID158" s="77"/>
      <c r="HIE158" s="77"/>
      <c r="HIF158" s="77"/>
      <c r="HIG158" s="77"/>
      <c r="HIH158" s="77"/>
      <c r="HII158" s="77"/>
      <c r="HIJ158" s="77"/>
      <c r="HIK158" s="77"/>
      <c r="HIL158" s="77"/>
      <c r="HIM158" s="77"/>
      <c r="HIN158" s="77"/>
      <c r="HIO158" s="77"/>
      <c r="HIP158" s="77"/>
      <c r="HIQ158" s="77"/>
      <c r="HIR158" s="77"/>
      <c r="HIS158" s="77"/>
      <c r="HIT158" s="77"/>
      <c r="HIU158" s="77"/>
      <c r="HIV158" s="77"/>
      <c r="HIW158" s="77"/>
      <c r="HIX158" s="77"/>
      <c r="HIY158" s="77"/>
      <c r="HIZ158" s="77"/>
      <c r="HJA158" s="77"/>
      <c r="HJB158" s="77"/>
      <c r="HJC158" s="77"/>
      <c r="HJD158" s="77"/>
      <c r="HJE158" s="77"/>
      <c r="HJF158" s="77"/>
      <c r="HJG158" s="77"/>
      <c r="HJH158" s="77"/>
      <c r="HJI158" s="77"/>
      <c r="HJJ158" s="77"/>
      <c r="HJK158" s="77"/>
      <c r="HJL158" s="77"/>
      <c r="HJM158" s="77"/>
      <c r="HJN158" s="77"/>
      <c r="HJO158" s="77"/>
      <c r="HJP158" s="77"/>
      <c r="HJQ158" s="77"/>
      <c r="HJR158" s="77"/>
      <c r="HJS158" s="77"/>
      <c r="HJT158" s="77"/>
      <c r="HJU158" s="77"/>
      <c r="HJV158" s="77"/>
      <c r="HJW158" s="77"/>
      <c r="HJX158" s="77"/>
      <c r="HJY158" s="77"/>
      <c r="HJZ158" s="77"/>
      <c r="HKA158" s="77"/>
      <c r="HKB158" s="77"/>
      <c r="HKC158" s="77"/>
      <c r="HKD158" s="77"/>
      <c r="HKE158" s="77"/>
      <c r="HKF158" s="77"/>
      <c r="HKG158" s="77"/>
      <c r="HKH158" s="77"/>
      <c r="HKI158" s="77"/>
      <c r="HKJ158" s="77"/>
      <c r="HKK158" s="77"/>
      <c r="HKL158" s="77"/>
      <c r="HKM158" s="77"/>
      <c r="HKN158" s="77"/>
      <c r="HKO158" s="77"/>
      <c r="HKP158" s="77"/>
      <c r="HKQ158" s="77"/>
      <c r="HKR158" s="77"/>
      <c r="HKS158" s="77"/>
      <c r="HKT158" s="77"/>
      <c r="HKU158" s="77"/>
      <c r="HKV158" s="77"/>
      <c r="HKW158" s="77"/>
      <c r="HKX158" s="77"/>
      <c r="HKY158" s="77"/>
      <c r="HKZ158" s="77"/>
      <c r="HLA158" s="77"/>
      <c r="HLB158" s="77"/>
      <c r="HLC158" s="77"/>
      <c r="HLD158" s="77"/>
      <c r="HLE158" s="77"/>
      <c r="HLF158" s="77"/>
      <c r="HLG158" s="77"/>
      <c r="HLH158" s="77"/>
      <c r="HLI158" s="77"/>
      <c r="HLJ158" s="77"/>
      <c r="HLK158" s="77"/>
      <c r="HLL158" s="77"/>
      <c r="HLM158" s="77"/>
      <c r="HLN158" s="77"/>
      <c r="HLO158" s="77"/>
      <c r="HLP158" s="77"/>
      <c r="HLQ158" s="77"/>
      <c r="HLR158" s="77"/>
      <c r="HLS158" s="77"/>
      <c r="HLT158" s="77"/>
      <c r="HLU158" s="77"/>
      <c r="HLV158" s="77"/>
      <c r="HLW158" s="77"/>
      <c r="HLX158" s="77"/>
      <c r="HLY158" s="77"/>
      <c r="HLZ158" s="77"/>
      <c r="HMA158" s="77"/>
      <c r="HMB158" s="77"/>
      <c r="HMC158" s="77"/>
      <c r="HMD158" s="77"/>
      <c r="HME158" s="77"/>
      <c r="HMF158" s="77"/>
      <c r="HMG158" s="77"/>
      <c r="HMH158" s="77"/>
      <c r="HMI158" s="77"/>
      <c r="HMJ158" s="77"/>
      <c r="HMK158" s="77"/>
      <c r="HML158" s="77"/>
      <c r="HMM158" s="77"/>
      <c r="HMN158" s="77"/>
      <c r="HMO158" s="77"/>
      <c r="HMP158" s="77"/>
      <c r="HMQ158" s="77"/>
      <c r="HMR158" s="77"/>
      <c r="HMS158" s="77"/>
      <c r="HMT158" s="77"/>
      <c r="HMU158" s="77"/>
      <c r="HMV158" s="77"/>
      <c r="HMW158" s="77"/>
      <c r="HMX158" s="77"/>
      <c r="HMY158" s="77"/>
      <c r="HMZ158" s="77"/>
      <c r="HNA158" s="77"/>
      <c r="HNB158" s="77"/>
      <c r="HNC158" s="77"/>
      <c r="HND158" s="77"/>
      <c r="HNE158" s="77"/>
      <c r="HNF158" s="77"/>
      <c r="HNG158" s="77"/>
      <c r="HNH158" s="77"/>
      <c r="HNI158" s="77"/>
      <c r="HNJ158" s="77"/>
      <c r="HNK158" s="77"/>
      <c r="HNL158" s="77"/>
      <c r="HNM158" s="77"/>
      <c r="HNN158" s="77"/>
      <c r="HNO158" s="77"/>
      <c r="HNP158" s="77"/>
      <c r="HNQ158" s="77"/>
      <c r="HNR158" s="77"/>
      <c r="HNS158" s="77"/>
      <c r="HNT158" s="77"/>
      <c r="HNU158" s="77"/>
      <c r="HNV158" s="77"/>
      <c r="HNW158" s="77"/>
      <c r="HNX158" s="77"/>
      <c r="HNY158" s="77"/>
      <c r="HNZ158" s="77"/>
      <c r="HOA158" s="77"/>
      <c r="HOB158" s="77"/>
      <c r="HOC158" s="77"/>
      <c r="HOD158" s="77"/>
      <c r="HOE158" s="77"/>
      <c r="HOF158" s="77"/>
      <c r="HOG158" s="77"/>
      <c r="HOH158" s="77"/>
      <c r="HOI158" s="77"/>
      <c r="HOJ158" s="77"/>
      <c r="HOK158" s="77"/>
      <c r="HOL158" s="77"/>
      <c r="HOM158" s="77"/>
      <c r="HON158" s="77"/>
      <c r="HOO158" s="77"/>
      <c r="HOP158" s="77"/>
      <c r="HOQ158" s="77"/>
      <c r="HOR158" s="77"/>
      <c r="HOS158" s="77"/>
      <c r="HOT158" s="77"/>
      <c r="HOU158" s="77"/>
      <c r="HOV158" s="77"/>
      <c r="HOW158" s="77"/>
      <c r="HOX158" s="77"/>
      <c r="HOY158" s="77"/>
      <c r="HOZ158" s="77"/>
      <c r="HPA158" s="77"/>
      <c r="HPB158" s="77"/>
      <c r="HPC158" s="77"/>
      <c r="HPD158" s="77"/>
      <c r="HPE158" s="77"/>
      <c r="HPF158" s="77"/>
      <c r="HPG158" s="77"/>
      <c r="HPH158" s="77"/>
      <c r="HPI158" s="77"/>
      <c r="HPJ158" s="77"/>
      <c r="HPK158" s="77"/>
      <c r="HPL158" s="77"/>
      <c r="HPM158" s="77"/>
      <c r="HPN158" s="77"/>
      <c r="HPO158" s="77"/>
      <c r="HPP158" s="77"/>
      <c r="HPQ158" s="77"/>
      <c r="HPR158" s="77"/>
      <c r="HPS158" s="77"/>
      <c r="HPT158" s="77"/>
      <c r="HPU158" s="77"/>
      <c r="HPV158" s="77"/>
      <c r="HPW158" s="77"/>
      <c r="HPX158" s="77"/>
      <c r="HPY158" s="77"/>
      <c r="HPZ158" s="77"/>
      <c r="HQA158" s="77"/>
      <c r="HQB158" s="77"/>
      <c r="HQC158" s="77"/>
      <c r="HQD158" s="77"/>
      <c r="HQE158" s="77"/>
      <c r="HQF158" s="77"/>
      <c r="HQG158" s="77"/>
      <c r="HQH158" s="77"/>
      <c r="HQI158" s="77"/>
      <c r="HQJ158" s="77"/>
      <c r="HQK158" s="77"/>
      <c r="HQL158" s="77"/>
      <c r="HQM158" s="77"/>
      <c r="HQN158" s="77"/>
      <c r="HQO158" s="77"/>
      <c r="HQP158" s="77"/>
      <c r="HQQ158" s="77"/>
      <c r="HQR158" s="77"/>
      <c r="HQS158" s="77"/>
      <c r="HQT158" s="77"/>
      <c r="HQU158" s="77"/>
      <c r="HQV158" s="77"/>
      <c r="HQW158" s="77"/>
      <c r="HQX158" s="77"/>
      <c r="HQY158" s="77"/>
      <c r="HQZ158" s="77"/>
      <c r="HRA158" s="77"/>
      <c r="HRB158" s="77"/>
      <c r="HRC158" s="77"/>
      <c r="HRD158" s="77"/>
      <c r="HRE158" s="77"/>
      <c r="HRF158" s="77"/>
      <c r="HRG158" s="77"/>
      <c r="HRH158" s="77"/>
      <c r="HRI158" s="77"/>
      <c r="HRJ158" s="77"/>
      <c r="HRK158" s="77"/>
      <c r="HRL158" s="77"/>
      <c r="HRM158" s="77"/>
      <c r="HRN158" s="77"/>
      <c r="HRO158" s="77"/>
      <c r="HRP158" s="77"/>
      <c r="HRQ158" s="77"/>
      <c r="HRR158" s="77"/>
      <c r="HRS158" s="77"/>
      <c r="HRT158" s="77"/>
      <c r="HRU158" s="77"/>
      <c r="HRV158" s="77"/>
      <c r="HRW158" s="77"/>
      <c r="HRX158" s="77"/>
      <c r="HRY158" s="77"/>
      <c r="HRZ158" s="77"/>
      <c r="HSA158" s="77"/>
      <c r="HSB158" s="77"/>
      <c r="HSC158" s="77"/>
      <c r="HSD158" s="77"/>
      <c r="HSE158" s="77"/>
      <c r="HSF158" s="77"/>
      <c r="HSG158" s="77"/>
      <c r="HSH158" s="77"/>
      <c r="HSI158" s="77"/>
      <c r="HSJ158" s="77"/>
      <c r="HSK158" s="77"/>
      <c r="HSL158" s="77"/>
      <c r="HSM158" s="77"/>
      <c r="HSN158" s="77"/>
      <c r="HSO158" s="77"/>
      <c r="HSP158" s="77"/>
      <c r="HSQ158" s="77"/>
      <c r="HSR158" s="77"/>
      <c r="HSS158" s="77"/>
      <c r="HST158" s="77"/>
      <c r="HSU158" s="77"/>
      <c r="HSV158" s="77"/>
      <c r="HSW158" s="77"/>
      <c r="HSX158" s="77"/>
      <c r="HSY158" s="77"/>
      <c r="HSZ158" s="77"/>
      <c r="HTA158" s="77"/>
      <c r="HTB158" s="77"/>
      <c r="HTC158" s="77"/>
      <c r="HTD158" s="77"/>
      <c r="HTE158" s="77"/>
      <c r="HTF158" s="77"/>
      <c r="HTG158" s="77"/>
      <c r="HTH158" s="77"/>
      <c r="HTI158" s="77"/>
      <c r="HTJ158" s="77"/>
      <c r="HTK158" s="77"/>
      <c r="HTL158" s="77"/>
      <c r="HTM158" s="77"/>
      <c r="HTN158" s="77"/>
      <c r="HTO158" s="77"/>
      <c r="HTP158" s="77"/>
      <c r="HTQ158" s="77"/>
      <c r="HTR158" s="77"/>
      <c r="HTS158" s="77"/>
      <c r="HTT158" s="77"/>
      <c r="HTU158" s="77"/>
      <c r="HTV158" s="77"/>
      <c r="HTW158" s="77"/>
      <c r="HTX158" s="77"/>
      <c r="HTY158" s="77"/>
      <c r="HTZ158" s="77"/>
      <c r="HUA158" s="77"/>
      <c r="HUB158" s="77"/>
      <c r="HUC158" s="77"/>
      <c r="HUD158" s="77"/>
      <c r="HUE158" s="77"/>
      <c r="HUF158" s="77"/>
      <c r="HUG158" s="77"/>
      <c r="HUH158" s="77"/>
      <c r="HUI158" s="77"/>
      <c r="HUJ158" s="77"/>
      <c r="HUK158" s="77"/>
      <c r="HUL158" s="77"/>
      <c r="HUM158" s="77"/>
      <c r="HUN158" s="77"/>
      <c r="HUO158" s="77"/>
      <c r="HUP158" s="77"/>
      <c r="HUQ158" s="77"/>
      <c r="HUR158" s="77"/>
      <c r="HUS158" s="77"/>
      <c r="HUT158" s="77"/>
      <c r="HUU158" s="77"/>
      <c r="HUV158" s="77"/>
      <c r="HUW158" s="77"/>
      <c r="HUX158" s="77"/>
      <c r="HUY158" s="77"/>
      <c r="HUZ158" s="77"/>
      <c r="HVA158" s="77"/>
      <c r="HVB158" s="77"/>
      <c r="HVC158" s="77"/>
      <c r="HVD158" s="77"/>
      <c r="HVE158" s="77"/>
      <c r="HVF158" s="77"/>
      <c r="HVG158" s="77"/>
      <c r="HVH158" s="77"/>
      <c r="HVI158" s="77"/>
      <c r="HVJ158" s="77"/>
      <c r="HVK158" s="77"/>
      <c r="HVL158" s="77"/>
      <c r="HVM158" s="77"/>
      <c r="HVN158" s="77"/>
      <c r="HVO158" s="77"/>
      <c r="HVP158" s="77"/>
      <c r="HVQ158" s="77"/>
      <c r="HVR158" s="77"/>
      <c r="HVS158" s="77"/>
      <c r="HVT158" s="77"/>
      <c r="HVU158" s="77"/>
      <c r="HVV158" s="77"/>
      <c r="HVW158" s="77"/>
      <c r="HVX158" s="77"/>
      <c r="HVY158" s="77"/>
      <c r="HVZ158" s="77"/>
      <c r="HWA158" s="77"/>
      <c r="HWB158" s="77"/>
      <c r="HWC158" s="77"/>
      <c r="HWD158" s="77"/>
      <c r="HWE158" s="77"/>
      <c r="HWF158" s="77"/>
      <c r="HWG158" s="77"/>
      <c r="HWH158" s="77"/>
      <c r="HWI158" s="77"/>
      <c r="HWJ158" s="77"/>
      <c r="HWK158" s="77"/>
      <c r="HWL158" s="77"/>
      <c r="HWM158" s="77"/>
      <c r="HWN158" s="77"/>
      <c r="HWO158" s="77"/>
      <c r="HWP158" s="77"/>
      <c r="HWQ158" s="77"/>
      <c r="HWR158" s="77"/>
      <c r="HWS158" s="77"/>
      <c r="HWT158" s="77"/>
      <c r="HWU158" s="77"/>
      <c r="HWV158" s="77"/>
      <c r="HWW158" s="77"/>
      <c r="HWX158" s="77"/>
      <c r="HWY158" s="77"/>
      <c r="HWZ158" s="77"/>
      <c r="HXA158" s="77"/>
      <c r="HXB158" s="77"/>
      <c r="HXC158" s="77"/>
      <c r="HXD158" s="77"/>
      <c r="HXE158" s="77"/>
      <c r="HXF158" s="77"/>
      <c r="HXG158" s="77"/>
      <c r="HXH158" s="77"/>
      <c r="HXI158" s="77"/>
      <c r="HXJ158" s="77"/>
      <c r="HXK158" s="77"/>
      <c r="HXL158" s="77"/>
      <c r="HXM158" s="77"/>
      <c r="HXN158" s="77"/>
      <c r="HXO158" s="77"/>
      <c r="HXP158" s="77"/>
      <c r="HXQ158" s="77"/>
      <c r="HXR158" s="77"/>
      <c r="HXS158" s="77"/>
      <c r="HXT158" s="77"/>
      <c r="HXU158" s="77"/>
      <c r="HXV158" s="77"/>
      <c r="HXW158" s="77"/>
      <c r="HXX158" s="77"/>
      <c r="HXY158" s="77"/>
      <c r="HXZ158" s="77"/>
      <c r="HYA158" s="77"/>
      <c r="HYB158" s="77"/>
      <c r="HYC158" s="77"/>
      <c r="HYD158" s="77"/>
      <c r="HYE158" s="77"/>
      <c r="HYF158" s="77"/>
      <c r="HYG158" s="77"/>
      <c r="HYH158" s="77"/>
      <c r="HYI158" s="77"/>
      <c r="HYJ158" s="77"/>
      <c r="HYK158" s="77"/>
      <c r="HYL158" s="77"/>
      <c r="HYM158" s="77"/>
      <c r="HYN158" s="77"/>
      <c r="HYO158" s="77"/>
      <c r="HYP158" s="77"/>
      <c r="HYQ158" s="77"/>
      <c r="HYR158" s="77"/>
      <c r="HYS158" s="77"/>
      <c r="HYT158" s="77"/>
      <c r="HYU158" s="77"/>
      <c r="HYV158" s="77"/>
      <c r="HYW158" s="77"/>
      <c r="HYX158" s="77"/>
      <c r="HYY158" s="77"/>
      <c r="HYZ158" s="77"/>
      <c r="HZA158" s="77"/>
      <c r="HZB158" s="77"/>
      <c r="HZC158" s="77"/>
      <c r="HZD158" s="77"/>
      <c r="HZE158" s="77"/>
      <c r="HZF158" s="77"/>
      <c r="HZG158" s="77"/>
      <c r="HZH158" s="77"/>
      <c r="HZI158" s="77"/>
      <c r="HZJ158" s="77"/>
      <c r="HZK158" s="77"/>
      <c r="HZL158" s="77"/>
      <c r="HZM158" s="77"/>
      <c r="HZN158" s="77"/>
      <c r="HZO158" s="77"/>
      <c r="HZP158" s="77"/>
      <c r="HZQ158" s="77"/>
      <c r="HZR158" s="77"/>
      <c r="HZS158" s="77"/>
      <c r="HZT158" s="77"/>
      <c r="HZU158" s="77"/>
      <c r="HZV158" s="77"/>
      <c r="HZW158" s="77"/>
      <c r="HZX158" s="77"/>
      <c r="HZY158" s="77"/>
      <c r="HZZ158" s="77"/>
      <c r="IAA158" s="77"/>
      <c r="IAB158" s="77"/>
      <c r="IAC158" s="77"/>
      <c r="IAD158" s="77"/>
      <c r="IAE158" s="77"/>
      <c r="IAF158" s="77"/>
      <c r="IAG158" s="77"/>
      <c r="IAH158" s="77"/>
      <c r="IAI158" s="77"/>
      <c r="IAJ158" s="77"/>
      <c r="IAK158" s="77"/>
      <c r="IAL158" s="77"/>
      <c r="IAM158" s="77"/>
      <c r="IAN158" s="77"/>
      <c r="IAO158" s="77"/>
      <c r="IAP158" s="77"/>
      <c r="IAQ158" s="77"/>
      <c r="IAR158" s="77"/>
      <c r="IAS158" s="77"/>
      <c r="IAT158" s="77"/>
      <c r="IAU158" s="77"/>
      <c r="IAV158" s="77"/>
      <c r="IAW158" s="77"/>
      <c r="IAX158" s="77"/>
      <c r="IAY158" s="77"/>
      <c r="IAZ158" s="77"/>
      <c r="IBA158" s="77"/>
      <c r="IBB158" s="77"/>
      <c r="IBC158" s="77"/>
      <c r="IBD158" s="77"/>
      <c r="IBE158" s="77"/>
      <c r="IBF158" s="77"/>
      <c r="IBG158" s="77"/>
      <c r="IBH158" s="77"/>
      <c r="IBI158" s="77"/>
      <c r="IBJ158" s="77"/>
      <c r="IBK158" s="77"/>
      <c r="IBL158" s="77"/>
      <c r="IBM158" s="77"/>
      <c r="IBN158" s="77"/>
      <c r="IBO158" s="77"/>
      <c r="IBP158" s="77"/>
      <c r="IBQ158" s="77"/>
      <c r="IBR158" s="77"/>
      <c r="IBS158" s="77"/>
      <c r="IBT158" s="77"/>
      <c r="IBU158" s="77"/>
      <c r="IBV158" s="77"/>
      <c r="IBW158" s="77"/>
      <c r="IBX158" s="77"/>
      <c r="IBY158" s="77"/>
      <c r="IBZ158" s="77"/>
      <c r="ICA158" s="77"/>
      <c r="ICB158" s="77"/>
      <c r="ICC158" s="77"/>
      <c r="ICD158" s="77"/>
      <c r="ICE158" s="77"/>
      <c r="ICF158" s="77"/>
      <c r="ICG158" s="77"/>
      <c r="ICH158" s="77"/>
      <c r="ICI158" s="77"/>
      <c r="ICJ158" s="77"/>
      <c r="ICK158" s="77"/>
      <c r="ICL158" s="77"/>
      <c r="ICM158" s="77"/>
      <c r="ICN158" s="77"/>
      <c r="ICO158" s="77"/>
      <c r="ICP158" s="77"/>
      <c r="ICQ158" s="77"/>
      <c r="ICR158" s="77"/>
      <c r="ICS158" s="77"/>
      <c r="ICT158" s="77"/>
      <c r="ICU158" s="77"/>
      <c r="ICV158" s="77"/>
      <c r="ICW158" s="77"/>
      <c r="ICX158" s="77"/>
      <c r="ICY158" s="77"/>
      <c r="ICZ158" s="77"/>
      <c r="IDA158" s="77"/>
      <c r="IDB158" s="77"/>
      <c r="IDC158" s="77"/>
      <c r="IDD158" s="77"/>
      <c r="IDE158" s="77"/>
      <c r="IDF158" s="77"/>
      <c r="IDG158" s="77"/>
      <c r="IDH158" s="77"/>
      <c r="IDI158" s="77"/>
      <c r="IDJ158" s="77"/>
      <c r="IDK158" s="77"/>
      <c r="IDL158" s="77"/>
      <c r="IDM158" s="77"/>
      <c r="IDN158" s="77"/>
      <c r="IDO158" s="77"/>
      <c r="IDP158" s="77"/>
      <c r="IDQ158" s="77"/>
      <c r="IDR158" s="77"/>
      <c r="IDS158" s="77"/>
      <c r="IDT158" s="77"/>
      <c r="IDU158" s="77"/>
      <c r="IDV158" s="77"/>
      <c r="IDW158" s="77"/>
      <c r="IDX158" s="77"/>
      <c r="IDY158" s="77"/>
      <c r="IDZ158" s="77"/>
      <c r="IEA158" s="77"/>
      <c r="IEB158" s="77"/>
      <c r="IEC158" s="77"/>
      <c r="IED158" s="77"/>
      <c r="IEE158" s="77"/>
      <c r="IEF158" s="77"/>
      <c r="IEG158" s="77"/>
      <c r="IEH158" s="77"/>
      <c r="IEI158" s="77"/>
      <c r="IEJ158" s="77"/>
      <c r="IEK158" s="77"/>
      <c r="IEL158" s="77"/>
      <c r="IEM158" s="77"/>
      <c r="IEN158" s="77"/>
      <c r="IEO158" s="77"/>
      <c r="IEP158" s="77"/>
      <c r="IEQ158" s="77"/>
      <c r="IER158" s="77"/>
      <c r="IES158" s="77"/>
      <c r="IET158" s="77"/>
      <c r="IEU158" s="77"/>
      <c r="IEV158" s="77"/>
      <c r="IEW158" s="77"/>
      <c r="IEX158" s="77"/>
      <c r="IEY158" s="77"/>
      <c r="IEZ158" s="77"/>
      <c r="IFA158" s="77"/>
      <c r="IFB158" s="77"/>
      <c r="IFC158" s="77"/>
      <c r="IFD158" s="77"/>
      <c r="IFE158" s="77"/>
      <c r="IFF158" s="77"/>
      <c r="IFG158" s="77"/>
      <c r="IFH158" s="77"/>
      <c r="IFI158" s="77"/>
      <c r="IFJ158" s="77"/>
      <c r="IFK158" s="77"/>
      <c r="IFL158" s="77"/>
      <c r="IFM158" s="77"/>
      <c r="IFN158" s="77"/>
      <c r="IFO158" s="77"/>
      <c r="IFP158" s="77"/>
      <c r="IFQ158" s="77"/>
      <c r="IFR158" s="77"/>
      <c r="IFS158" s="77"/>
      <c r="IFT158" s="77"/>
      <c r="IFU158" s="77"/>
      <c r="IFV158" s="77"/>
      <c r="IFW158" s="77"/>
      <c r="IFX158" s="77"/>
      <c r="IFY158" s="77"/>
      <c r="IFZ158" s="77"/>
      <c r="IGA158" s="77"/>
      <c r="IGB158" s="77"/>
      <c r="IGC158" s="77"/>
      <c r="IGD158" s="77"/>
      <c r="IGE158" s="77"/>
      <c r="IGF158" s="77"/>
      <c r="IGG158" s="77"/>
      <c r="IGH158" s="77"/>
      <c r="IGI158" s="77"/>
      <c r="IGJ158" s="77"/>
      <c r="IGK158" s="77"/>
      <c r="IGL158" s="77"/>
      <c r="IGM158" s="77"/>
      <c r="IGN158" s="77"/>
      <c r="IGO158" s="77"/>
      <c r="IGP158" s="77"/>
      <c r="IGQ158" s="77"/>
      <c r="IGR158" s="77"/>
      <c r="IGS158" s="77"/>
      <c r="IGT158" s="77"/>
      <c r="IGU158" s="77"/>
      <c r="IGV158" s="77"/>
      <c r="IGW158" s="77"/>
      <c r="IGX158" s="77"/>
      <c r="IGY158" s="77"/>
      <c r="IGZ158" s="77"/>
      <c r="IHA158" s="77"/>
      <c r="IHB158" s="77"/>
      <c r="IHC158" s="77"/>
      <c r="IHD158" s="77"/>
      <c r="IHE158" s="77"/>
      <c r="IHF158" s="77"/>
      <c r="IHG158" s="77"/>
      <c r="IHH158" s="77"/>
      <c r="IHI158" s="77"/>
      <c r="IHJ158" s="77"/>
      <c r="IHK158" s="77"/>
      <c r="IHL158" s="77"/>
      <c r="IHM158" s="77"/>
      <c r="IHN158" s="77"/>
      <c r="IHO158" s="77"/>
      <c r="IHP158" s="77"/>
      <c r="IHQ158" s="77"/>
      <c r="IHR158" s="77"/>
      <c r="IHS158" s="77"/>
      <c r="IHT158" s="77"/>
      <c r="IHU158" s="77"/>
      <c r="IHV158" s="77"/>
      <c r="IHW158" s="77"/>
      <c r="IHX158" s="77"/>
      <c r="IHY158" s="77"/>
      <c r="IHZ158" s="77"/>
      <c r="IIA158" s="77"/>
      <c r="IIB158" s="77"/>
      <c r="IIC158" s="77"/>
      <c r="IID158" s="77"/>
      <c r="IIE158" s="77"/>
      <c r="IIF158" s="77"/>
      <c r="IIG158" s="77"/>
      <c r="IIH158" s="77"/>
      <c r="III158" s="77"/>
      <c r="IIJ158" s="77"/>
      <c r="IIK158" s="77"/>
      <c r="IIL158" s="77"/>
      <c r="IIM158" s="77"/>
      <c r="IIN158" s="77"/>
      <c r="IIO158" s="77"/>
      <c r="IIP158" s="77"/>
      <c r="IIQ158" s="77"/>
      <c r="IIR158" s="77"/>
      <c r="IIS158" s="77"/>
      <c r="IIT158" s="77"/>
      <c r="IIU158" s="77"/>
      <c r="IIV158" s="77"/>
      <c r="IIW158" s="77"/>
      <c r="IIX158" s="77"/>
      <c r="IIY158" s="77"/>
      <c r="IIZ158" s="77"/>
      <c r="IJA158" s="77"/>
      <c r="IJB158" s="77"/>
      <c r="IJC158" s="77"/>
      <c r="IJD158" s="77"/>
      <c r="IJE158" s="77"/>
      <c r="IJF158" s="77"/>
      <c r="IJG158" s="77"/>
      <c r="IJH158" s="77"/>
      <c r="IJI158" s="77"/>
      <c r="IJJ158" s="77"/>
      <c r="IJK158" s="77"/>
      <c r="IJL158" s="77"/>
      <c r="IJM158" s="77"/>
      <c r="IJN158" s="77"/>
      <c r="IJO158" s="77"/>
      <c r="IJP158" s="77"/>
      <c r="IJQ158" s="77"/>
      <c r="IJR158" s="77"/>
      <c r="IJS158" s="77"/>
      <c r="IJT158" s="77"/>
      <c r="IJU158" s="77"/>
      <c r="IJV158" s="77"/>
      <c r="IJW158" s="77"/>
      <c r="IJX158" s="77"/>
      <c r="IJY158" s="77"/>
      <c r="IJZ158" s="77"/>
      <c r="IKA158" s="77"/>
      <c r="IKB158" s="77"/>
      <c r="IKC158" s="77"/>
      <c r="IKD158" s="77"/>
      <c r="IKE158" s="77"/>
      <c r="IKF158" s="77"/>
      <c r="IKG158" s="77"/>
      <c r="IKH158" s="77"/>
      <c r="IKI158" s="77"/>
      <c r="IKJ158" s="77"/>
      <c r="IKK158" s="77"/>
      <c r="IKL158" s="77"/>
      <c r="IKM158" s="77"/>
      <c r="IKN158" s="77"/>
      <c r="IKO158" s="77"/>
      <c r="IKP158" s="77"/>
      <c r="IKQ158" s="77"/>
      <c r="IKR158" s="77"/>
      <c r="IKS158" s="77"/>
      <c r="IKT158" s="77"/>
      <c r="IKU158" s="77"/>
      <c r="IKV158" s="77"/>
      <c r="IKW158" s="77"/>
      <c r="IKX158" s="77"/>
      <c r="IKY158" s="77"/>
      <c r="IKZ158" s="77"/>
      <c r="ILA158" s="77"/>
      <c r="ILB158" s="77"/>
      <c r="ILC158" s="77"/>
      <c r="ILD158" s="77"/>
      <c r="ILE158" s="77"/>
      <c r="ILF158" s="77"/>
      <c r="ILG158" s="77"/>
      <c r="ILH158" s="77"/>
      <c r="ILI158" s="77"/>
      <c r="ILJ158" s="77"/>
      <c r="ILK158" s="77"/>
      <c r="ILL158" s="77"/>
      <c r="ILM158" s="77"/>
      <c r="ILN158" s="77"/>
      <c r="ILO158" s="77"/>
      <c r="ILP158" s="77"/>
      <c r="ILQ158" s="77"/>
      <c r="ILR158" s="77"/>
      <c r="ILS158" s="77"/>
      <c r="ILT158" s="77"/>
      <c r="ILU158" s="77"/>
      <c r="ILV158" s="77"/>
      <c r="ILW158" s="77"/>
      <c r="ILX158" s="77"/>
      <c r="ILY158" s="77"/>
      <c r="ILZ158" s="77"/>
      <c r="IMA158" s="77"/>
      <c r="IMB158" s="77"/>
      <c r="IMC158" s="77"/>
      <c r="IMD158" s="77"/>
      <c r="IME158" s="77"/>
      <c r="IMF158" s="77"/>
      <c r="IMG158" s="77"/>
      <c r="IMH158" s="77"/>
      <c r="IMI158" s="77"/>
      <c r="IMJ158" s="77"/>
      <c r="IMK158" s="77"/>
      <c r="IML158" s="77"/>
      <c r="IMM158" s="77"/>
      <c r="IMN158" s="77"/>
      <c r="IMO158" s="77"/>
      <c r="IMP158" s="77"/>
      <c r="IMQ158" s="77"/>
      <c r="IMR158" s="77"/>
      <c r="IMS158" s="77"/>
      <c r="IMT158" s="77"/>
      <c r="IMU158" s="77"/>
      <c r="IMV158" s="77"/>
      <c r="IMW158" s="77"/>
      <c r="IMX158" s="77"/>
      <c r="IMY158" s="77"/>
      <c r="IMZ158" s="77"/>
      <c r="INA158" s="77"/>
      <c r="INB158" s="77"/>
      <c r="INC158" s="77"/>
      <c r="IND158" s="77"/>
      <c r="INE158" s="77"/>
      <c r="INF158" s="77"/>
      <c r="ING158" s="77"/>
      <c r="INH158" s="77"/>
      <c r="INI158" s="77"/>
      <c r="INJ158" s="77"/>
      <c r="INK158" s="77"/>
      <c r="INL158" s="77"/>
      <c r="INM158" s="77"/>
      <c r="INN158" s="77"/>
      <c r="INO158" s="77"/>
      <c r="INP158" s="77"/>
      <c r="INQ158" s="77"/>
      <c r="INR158" s="77"/>
      <c r="INS158" s="77"/>
      <c r="INT158" s="77"/>
      <c r="INU158" s="77"/>
      <c r="INV158" s="77"/>
      <c r="INW158" s="77"/>
      <c r="INX158" s="77"/>
      <c r="INY158" s="77"/>
      <c r="INZ158" s="77"/>
      <c r="IOA158" s="77"/>
      <c r="IOB158" s="77"/>
      <c r="IOC158" s="77"/>
      <c r="IOD158" s="77"/>
      <c r="IOE158" s="77"/>
      <c r="IOF158" s="77"/>
      <c r="IOG158" s="77"/>
      <c r="IOH158" s="77"/>
      <c r="IOI158" s="77"/>
      <c r="IOJ158" s="77"/>
      <c r="IOK158" s="77"/>
      <c r="IOL158" s="77"/>
      <c r="IOM158" s="77"/>
      <c r="ION158" s="77"/>
      <c r="IOO158" s="77"/>
      <c r="IOP158" s="77"/>
      <c r="IOQ158" s="77"/>
      <c r="IOR158" s="77"/>
      <c r="IOS158" s="77"/>
      <c r="IOT158" s="77"/>
      <c r="IOU158" s="77"/>
      <c r="IOV158" s="77"/>
      <c r="IOW158" s="77"/>
      <c r="IOX158" s="77"/>
      <c r="IOY158" s="77"/>
      <c r="IOZ158" s="77"/>
      <c r="IPA158" s="77"/>
      <c r="IPB158" s="77"/>
      <c r="IPC158" s="77"/>
      <c r="IPD158" s="77"/>
      <c r="IPE158" s="77"/>
      <c r="IPF158" s="77"/>
      <c r="IPG158" s="77"/>
      <c r="IPH158" s="77"/>
      <c r="IPI158" s="77"/>
      <c r="IPJ158" s="77"/>
      <c r="IPK158" s="77"/>
      <c r="IPL158" s="77"/>
      <c r="IPM158" s="77"/>
      <c r="IPN158" s="77"/>
      <c r="IPO158" s="77"/>
      <c r="IPP158" s="77"/>
      <c r="IPQ158" s="77"/>
      <c r="IPR158" s="77"/>
      <c r="IPS158" s="77"/>
      <c r="IPT158" s="77"/>
      <c r="IPU158" s="77"/>
      <c r="IPV158" s="77"/>
      <c r="IPW158" s="77"/>
      <c r="IPX158" s="77"/>
      <c r="IPY158" s="77"/>
      <c r="IPZ158" s="77"/>
      <c r="IQA158" s="77"/>
      <c r="IQB158" s="77"/>
      <c r="IQC158" s="77"/>
      <c r="IQD158" s="77"/>
      <c r="IQE158" s="77"/>
      <c r="IQF158" s="77"/>
      <c r="IQG158" s="77"/>
      <c r="IQH158" s="77"/>
      <c r="IQI158" s="77"/>
      <c r="IQJ158" s="77"/>
      <c r="IQK158" s="77"/>
      <c r="IQL158" s="77"/>
      <c r="IQM158" s="77"/>
      <c r="IQN158" s="77"/>
      <c r="IQO158" s="77"/>
      <c r="IQP158" s="77"/>
      <c r="IQQ158" s="77"/>
      <c r="IQR158" s="77"/>
      <c r="IQS158" s="77"/>
      <c r="IQT158" s="77"/>
      <c r="IQU158" s="77"/>
      <c r="IQV158" s="77"/>
      <c r="IQW158" s="77"/>
      <c r="IQX158" s="77"/>
      <c r="IQY158" s="77"/>
      <c r="IQZ158" s="77"/>
      <c r="IRA158" s="77"/>
      <c r="IRB158" s="77"/>
      <c r="IRC158" s="77"/>
      <c r="IRD158" s="77"/>
      <c r="IRE158" s="77"/>
      <c r="IRF158" s="77"/>
      <c r="IRG158" s="77"/>
      <c r="IRH158" s="77"/>
      <c r="IRI158" s="77"/>
      <c r="IRJ158" s="77"/>
      <c r="IRK158" s="77"/>
      <c r="IRL158" s="77"/>
      <c r="IRM158" s="77"/>
      <c r="IRN158" s="77"/>
      <c r="IRO158" s="77"/>
      <c r="IRP158" s="77"/>
      <c r="IRQ158" s="77"/>
      <c r="IRR158" s="77"/>
      <c r="IRS158" s="77"/>
      <c r="IRT158" s="77"/>
      <c r="IRU158" s="77"/>
      <c r="IRV158" s="77"/>
      <c r="IRW158" s="77"/>
      <c r="IRX158" s="77"/>
      <c r="IRY158" s="77"/>
      <c r="IRZ158" s="77"/>
      <c r="ISA158" s="77"/>
      <c r="ISB158" s="77"/>
      <c r="ISC158" s="77"/>
      <c r="ISD158" s="77"/>
      <c r="ISE158" s="77"/>
      <c r="ISF158" s="77"/>
      <c r="ISG158" s="77"/>
      <c r="ISH158" s="77"/>
      <c r="ISI158" s="77"/>
      <c r="ISJ158" s="77"/>
      <c r="ISK158" s="77"/>
      <c r="ISL158" s="77"/>
      <c r="ISM158" s="77"/>
      <c r="ISN158" s="77"/>
      <c r="ISO158" s="77"/>
      <c r="ISP158" s="77"/>
      <c r="ISQ158" s="77"/>
      <c r="ISR158" s="77"/>
      <c r="ISS158" s="77"/>
      <c r="IST158" s="77"/>
      <c r="ISU158" s="77"/>
      <c r="ISV158" s="77"/>
      <c r="ISW158" s="77"/>
      <c r="ISX158" s="77"/>
      <c r="ISY158" s="77"/>
      <c r="ISZ158" s="77"/>
      <c r="ITA158" s="77"/>
      <c r="ITB158" s="77"/>
      <c r="ITC158" s="77"/>
      <c r="ITD158" s="77"/>
      <c r="ITE158" s="77"/>
      <c r="ITF158" s="77"/>
      <c r="ITG158" s="77"/>
      <c r="ITH158" s="77"/>
      <c r="ITI158" s="77"/>
      <c r="ITJ158" s="77"/>
      <c r="ITK158" s="77"/>
      <c r="ITL158" s="77"/>
      <c r="ITM158" s="77"/>
      <c r="ITN158" s="77"/>
      <c r="ITO158" s="77"/>
      <c r="ITP158" s="77"/>
      <c r="ITQ158" s="77"/>
      <c r="ITR158" s="77"/>
      <c r="ITS158" s="77"/>
      <c r="ITT158" s="77"/>
      <c r="ITU158" s="77"/>
      <c r="ITV158" s="77"/>
      <c r="ITW158" s="77"/>
      <c r="ITX158" s="77"/>
      <c r="ITY158" s="77"/>
      <c r="ITZ158" s="77"/>
      <c r="IUA158" s="77"/>
      <c r="IUB158" s="77"/>
      <c r="IUC158" s="77"/>
      <c r="IUD158" s="77"/>
      <c r="IUE158" s="77"/>
      <c r="IUF158" s="77"/>
      <c r="IUG158" s="77"/>
      <c r="IUH158" s="77"/>
      <c r="IUI158" s="77"/>
      <c r="IUJ158" s="77"/>
      <c r="IUK158" s="77"/>
      <c r="IUL158" s="77"/>
      <c r="IUM158" s="77"/>
      <c r="IUN158" s="77"/>
      <c r="IUO158" s="77"/>
      <c r="IUP158" s="77"/>
      <c r="IUQ158" s="77"/>
      <c r="IUR158" s="77"/>
      <c r="IUS158" s="77"/>
      <c r="IUT158" s="77"/>
      <c r="IUU158" s="77"/>
      <c r="IUV158" s="77"/>
      <c r="IUW158" s="77"/>
      <c r="IUX158" s="77"/>
      <c r="IUY158" s="77"/>
      <c r="IUZ158" s="77"/>
      <c r="IVA158" s="77"/>
      <c r="IVB158" s="77"/>
      <c r="IVC158" s="77"/>
      <c r="IVD158" s="77"/>
      <c r="IVE158" s="77"/>
      <c r="IVF158" s="77"/>
      <c r="IVG158" s="77"/>
      <c r="IVH158" s="77"/>
      <c r="IVI158" s="77"/>
      <c r="IVJ158" s="77"/>
      <c r="IVK158" s="77"/>
      <c r="IVL158" s="77"/>
      <c r="IVM158" s="77"/>
      <c r="IVN158" s="77"/>
      <c r="IVO158" s="77"/>
      <c r="IVP158" s="77"/>
      <c r="IVQ158" s="77"/>
      <c r="IVR158" s="77"/>
      <c r="IVS158" s="77"/>
      <c r="IVT158" s="77"/>
      <c r="IVU158" s="77"/>
      <c r="IVV158" s="77"/>
      <c r="IVW158" s="77"/>
      <c r="IVX158" s="77"/>
      <c r="IVY158" s="77"/>
      <c r="IVZ158" s="77"/>
      <c r="IWA158" s="77"/>
      <c r="IWB158" s="77"/>
      <c r="IWC158" s="77"/>
      <c r="IWD158" s="77"/>
      <c r="IWE158" s="77"/>
      <c r="IWF158" s="77"/>
      <c r="IWG158" s="77"/>
      <c r="IWH158" s="77"/>
      <c r="IWI158" s="77"/>
      <c r="IWJ158" s="77"/>
      <c r="IWK158" s="77"/>
      <c r="IWL158" s="77"/>
      <c r="IWM158" s="77"/>
      <c r="IWN158" s="77"/>
      <c r="IWO158" s="77"/>
      <c r="IWP158" s="77"/>
      <c r="IWQ158" s="77"/>
      <c r="IWR158" s="77"/>
      <c r="IWS158" s="77"/>
      <c r="IWT158" s="77"/>
      <c r="IWU158" s="77"/>
      <c r="IWV158" s="77"/>
      <c r="IWW158" s="77"/>
      <c r="IWX158" s="77"/>
      <c r="IWY158" s="77"/>
      <c r="IWZ158" s="77"/>
      <c r="IXA158" s="77"/>
      <c r="IXB158" s="77"/>
      <c r="IXC158" s="77"/>
      <c r="IXD158" s="77"/>
      <c r="IXE158" s="77"/>
      <c r="IXF158" s="77"/>
      <c r="IXG158" s="77"/>
      <c r="IXH158" s="77"/>
      <c r="IXI158" s="77"/>
      <c r="IXJ158" s="77"/>
      <c r="IXK158" s="77"/>
      <c r="IXL158" s="77"/>
      <c r="IXM158" s="77"/>
      <c r="IXN158" s="77"/>
      <c r="IXO158" s="77"/>
      <c r="IXP158" s="77"/>
      <c r="IXQ158" s="77"/>
      <c r="IXR158" s="77"/>
      <c r="IXS158" s="77"/>
      <c r="IXT158" s="77"/>
      <c r="IXU158" s="77"/>
      <c r="IXV158" s="77"/>
      <c r="IXW158" s="77"/>
      <c r="IXX158" s="77"/>
      <c r="IXY158" s="77"/>
      <c r="IXZ158" s="77"/>
      <c r="IYA158" s="77"/>
      <c r="IYB158" s="77"/>
      <c r="IYC158" s="77"/>
      <c r="IYD158" s="77"/>
      <c r="IYE158" s="77"/>
      <c r="IYF158" s="77"/>
      <c r="IYG158" s="77"/>
      <c r="IYH158" s="77"/>
      <c r="IYI158" s="77"/>
      <c r="IYJ158" s="77"/>
      <c r="IYK158" s="77"/>
      <c r="IYL158" s="77"/>
      <c r="IYM158" s="77"/>
      <c r="IYN158" s="77"/>
      <c r="IYO158" s="77"/>
      <c r="IYP158" s="77"/>
      <c r="IYQ158" s="77"/>
      <c r="IYR158" s="77"/>
      <c r="IYS158" s="77"/>
      <c r="IYT158" s="77"/>
      <c r="IYU158" s="77"/>
      <c r="IYV158" s="77"/>
      <c r="IYW158" s="77"/>
      <c r="IYX158" s="77"/>
      <c r="IYY158" s="77"/>
      <c r="IYZ158" s="77"/>
      <c r="IZA158" s="77"/>
      <c r="IZB158" s="77"/>
      <c r="IZC158" s="77"/>
      <c r="IZD158" s="77"/>
      <c r="IZE158" s="77"/>
      <c r="IZF158" s="77"/>
      <c r="IZG158" s="77"/>
      <c r="IZH158" s="77"/>
      <c r="IZI158" s="77"/>
      <c r="IZJ158" s="77"/>
      <c r="IZK158" s="77"/>
      <c r="IZL158" s="77"/>
      <c r="IZM158" s="77"/>
      <c r="IZN158" s="77"/>
      <c r="IZO158" s="77"/>
      <c r="IZP158" s="77"/>
      <c r="IZQ158" s="77"/>
      <c r="IZR158" s="77"/>
      <c r="IZS158" s="77"/>
      <c r="IZT158" s="77"/>
      <c r="IZU158" s="77"/>
      <c r="IZV158" s="77"/>
      <c r="IZW158" s="77"/>
      <c r="IZX158" s="77"/>
      <c r="IZY158" s="77"/>
      <c r="IZZ158" s="77"/>
      <c r="JAA158" s="77"/>
      <c r="JAB158" s="77"/>
      <c r="JAC158" s="77"/>
      <c r="JAD158" s="77"/>
      <c r="JAE158" s="77"/>
      <c r="JAF158" s="77"/>
      <c r="JAG158" s="77"/>
      <c r="JAH158" s="77"/>
      <c r="JAI158" s="77"/>
      <c r="JAJ158" s="77"/>
      <c r="JAK158" s="77"/>
      <c r="JAL158" s="77"/>
      <c r="JAM158" s="77"/>
      <c r="JAN158" s="77"/>
      <c r="JAO158" s="77"/>
      <c r="JAP158" s="77"/>
      <c r="JAQ158" s="77"/>
      <c r="JAR158" s="77"/>
      <c r="JAS158" s="77"/>
      <c r="JAT158" s="77"/>
      <c r="JAU158" s="77"/>
      <c r="JAV158" s="77"/>
      <c r="JAW158" s="77"/>
      <c r="JAX158" s="77"/>
      <c r="JAY158" s="77"/>
      <c r="JAZ158" s="77"/>
      <c r="JBA158" s="77"/>
      <c r="JBB158" s="77"/>
      <c r="JBC158" s="77"/>
      <c r="JBD158" s="77"/>
      <c r="JBE158" s="77"/>
      <c r="JBF158" s="77"/>
      <c r="JBG158" s="77"/>
      <c r="JBH158" s="77"/>
      <c r="JBI158" s="77"/>
      <c r="JBJ158" s="77"/>
      <c r="JBK158" s="77"/>
      <c r="JBL158" s="77"/>
      <c r="JBM158" s="77"/>
      <c r="JBN158" s="77"/>
      <c r="JBO158" s="77"/>
      <c r="JBP158" s="77"/>
      <c r="JBQ158" s="77"/>
      <c r="JBR158" s="77"/>
      <c r="JBS158" s="77"/>
      <c r="JBT158" s="77"/>
      <c r="JBU158" s="77"/>
      <c r="JBV158" s="77"/>
      <c r="JBW158" s="77"/>
      <c r="JBX158" s="77"/>
      <c r="JBY158" s="77"/>
      <c r="JBZ158" s="77"/>
      <c r="JCA158" s="77"/>
      <c r="JCB158" s="77"/>
      <c r="JCC158" s="77"/>
      <c r="JCD158" s="77"/>
      <c r="JCE158" s="77"/>
      <c r="JCF158" s="77"/>
      <c r="JCG158" s="77"/>
      <c r="JCH158" s="77"/>
      <c r="JCI158" s="77"/>
      <c r="JCJ158" s="77"/>
      <c r="JCK158" s="77"/>
      <c r="JCL158" s="77"/>
      <c r="JCM158" s="77"/>
      <c r="JCN158" s="77"/>
      <c r="JCO158" s="77"/>
      <c r="JCP158" s="77"/>
      <c r="JCQ158" s="77"/>
      <c r="JCR158" s="77"/>
      <c r="JCS158" s="77"/>
      <c r="JCT158" s="77"/>
      <c r="JCU158" s="77"/>
      <c r="JCV158" s="77"/>
      <c r="JCW158" s="77"/>
      <c r="JCX158" s="77"/>
      <c r="JCY158" s="77"/>
      <c r="JCZ158" s="77"/>
      <c r="JDA158" s="77"/>
      <c r="JDB158" s="77"/>
      <c r="JDC158" s="77"/>
      <c r="JDD158" s="77"/>
      <c r="JDE158" s="77"/>
      <c r="JDF158" s="77"/>
      <c r="JDG158" s="77"/>
      <c r="JDH158" s="77"/>
      <c r="JDI158" s="77"/>
      <c r="JDJ158" s="77"/>
      <c r="JDK158" s="77"/>
      <c r="JDL158" s="77"/>
      <c r="JDM158" s="77"/>
      <c r="JDN158" s="77"/>
      <c r="JDO158" s="77"/>
      <c r="JDP158" s="77"/>
      <c r="JDQ158" s="77"/>
      <c r="JDR158" s="77"/>
      <c r="JDS158" s="77"/>
      <c r="JDT158" s="77"/>
      <c r="JDU158" s="77"/>
      <c r="JDV158" s="77"/>
      <c r="JDW158" s="77"/>
      <c r="JDX158" s="77"/>
      <c r="JDY158" s="77"/>
      <c r="JDZ158" s="77"/>
      <c r="JEA158" s="77"/>
      <c r="JEB158" s="77"/>
      <c r="JEC158" s="77"/>
      <c r="JED158" s="77"/>
      <c r="JEE158" s="77"/>
      <c r="JEF158" s="77"/>
      <c r="JEG158" s="77"/>
      <c r="JEH158" s="77"/>
      <c r="JEI158" s="77"/>
      <c r="JEJ158" s="77"/>
      <c r="JEK158" s="77"/>
      <c r="JEL158" s="77"/>
      <c r="JEM158" s="77"/>
      <c r="JEN158" s="77"/>
      <c r="JEO158" s="77"/>
      <c r="JEP158" s="77"/>
      <c r="JEQ158" s="77"/>
      <c r="JER158" s="77"/>
      <c r="JES158" s="77"/>
      <c r="JET158" s="77"/>
      <c r="JEU158" s="77"/>
      <c r="JEV158" s="77"/>
      <c r="JEW158" s="77"/>
      <c r="JEX158" s="77"/>
      <c r="JEY158" s="77"/>
      <c r="JEZ158" s="77"/>
      <c r="JFA158" s="77"/>
      <c r="JFB158" s="77"/>
      <c r="JFC158" s="77"/>
      <c r="JFD158" s="77"/>
      <c r="JFE158" s="77"/>
      <c r="JFF158" s="77"/>
      <c r="JFG158" s="77"/>
      <c r="JFH158" s="77"/>
      <c r="JFI158" s="77"/>
      <c r="JFJ158" s="77"/>
      <c r="JFK158" s="77"/>
      <c r="JFL158" s="77"/>
      <c r="JFM158" s="77"/>
      <c r="JFN158" s="77"/>
      <c r="JFO158" s="77"/>
      <c r="JFP158" s="77"/>
      <c r="JFQ158" s="77"/>
      <c r="JFR158" s="77"/>
      <c r="JFS158" s="77"/>
      <c r="JFT158" s="77"/>
      <c r="JFU158" s="77"/>
      <c r="JFV158" s="77"/>
      <c r="JFW158" s="77"/>
      <c r="JFX158" s="77"/>
      <c r="JFY158" s="77"/>
      <c r="JFZ158" s="77"/>
      <c r="JGA158" s="77"/>
      <c r="JGB158" s="77"/>
      <c r="JGC158" s="77"/>
      <c r="JGD158" s="77"/>
      <c r="JGE158" s="77"/>
      <c r="JGF158" s="77"/>
      <c r="JGG158" s="77"/>
      <c r="JGH158" s="77"/>
      <c r="JGI158" s="77"/>
      <c r="JGJ158" s="77"/>
      <c r="JGK158" s="77"/>
      <c r="JGL158" s="77"/>
      <c r="JGM158" s="77"/>
      <c r="JGN158" s="77"/>
      <c r="JGO158" s="77"/>
      <c r="JGP158" s="77"/>
      <c r="JGQ158" s="77"/>
      <c r="JGR158" s="77"/>
      <c r="JGS158" s="77"/>
      <c r="JGT158" s="77"/>
      <c r="JGU158" s="77"/>
      <c r="JGV158" s="77"/>
      <c r="JGW158" s="77"/>
      <c r="JGX158" s="77"/>
      <c r="JGY158" s="77"/>
      <c r="JGZ158" s="77"/>
      <c r="JHA158" s="77"/>
      <c r="JHB158" s="77"/>
      <c r="JHC158" s="77"/>
      <c r="JHD158" s="77"/>
      <c r="JHE158" s="77"/>
      <c r="JHF158" s="77"/>
      <c r="JHG158" s="77"/>
      <c r="JHH158" s="77"/>
      <c r="JHI158" s="77"/>
      <c r="JHJ158" s="77"/>
      <c r="JHK158" s="77"/>
      <c r="JHL158" s="77"/>
      <c r="JHM158" s="77"/>
      <c r="JHN158" s="77"/>
      <c r="JHO158" s="77"/>
      <c r="JHP158" s="77"/>
      <c r="JHQ158" s="77"/>
      <c r="JHR158" s="77"/>
      <c r="JHS158" s="77"/>
      <c r="JHT158" s="77"/>
      <c r="JHU158" s="77"/>
      <c r="JHV158" s="77"/>
      <c r="JHW158" s="77"/>
      <c r="JHX158" s="77"/>
      <c r="JHY158" s="77"/>
      <c r="JHZ158" s="77"/>
      <c r="JIA158" s="77"/>
      <c r="JIB158" s="77"/>
      <c r="JIC158" s="77"/>
      <c r="JID158" s="77"/>
      <c r="JIE158" s="77"/>
      <c r="JIF158" s="77"/>
      <c r="JIG158" s="77"/>
      <c r="JIH158" s="77"/>
      <c r="JII158" s="77"/>
      <c r="JIJ158" s="77"/>
      <c r="JIK158" s="77"/>
      <c r="JIL158" s="77"/>
      <c r="JIM158" s="77"/>
      <c r="JIN158" s="77"/>
      <c r="JIO158" s="77"/>
      <c r="JIP158" s="77"/>
      <c r="JIQ158" s="77"/>
      <c r="JIR158" s="77"/>
      <c r="JIS158" s="77"/>
      <c r="JIT158" s="77"/>
      <c r="JIU158" s="77"/>
      <c r="JIV158" s="77"/>
      <c r="JIW158" s="77"/>
      <c r="JIX158" s="77"/>
      <c r="JIY158" s="77"/>
      <c r="JIZ158" s="77"/>
      <c r="JJA158" s="77"/>
      <c r="JJB158" s="77"/>
      <c r="JJC158" s="77"/>
      <c r="JJD158" s="77"/>
      <c r="JJE158" s="77"/>
      <c r="JJF158" s="77"/>
      <c r="JJG158" s="77"/>
      <c r="JJH158" s="77"/>
      <c r="JJI158" s="77"/>
      <c r="JJJ158" s="77"/>
      <c r="JJK158" s="77"/>
      <c r="JJL158" s="77"/>
      <c r="JJM158" s="77"/>
      <c r="JJN158" s="77"/>
      <c r="JJO158" s="77"/>
      <c r="JJP158" s="77"/>
      <c r="JJQ158" s="77"/>
      <c r="JJR158" s="77"/>
      <c r="JJS158" s="77"/>
      <c r="JJT158" s="77"/>
      <c r="JJU158" s="77"/>
      <c r="JJV158" s="77"/>
      <c r="JJW158" s="77"/>
      <c r="JJX158" s="77"/>
      <c r="JJY158" s="77"/>
      <c r="JJZ158" s="77"/>
      <c r="JKA158" s="77"/>
      <c r="JKB158" s="77"/>
      <c r="JKC158" s="77"/>
      <c r="JKD158" s="77"/>
      <c r="JKE158" s="77"/>
      <c r="JKF158" s="77"/>
      <c r="JKG158" s="77"/>
      <c r="JKH158" s="77"/>
      <c r="JKI158" s="77"/>
      <c r="JKJ158" s="77"/>
      <c r="JKK158" s="77"/>
      <c r="JKL158" s="77"/>
      <c r="JKM158" s="77"/>
      <c r="JKN158" s="77"/>
      <c r="JKO158" s="77"/>
      <c r="JKP158" s="77"/>
      <c r="JKQ158" s="77"/>
      <c r="JKR158" s="77"/>
      <c r="JKS158" s="77"/>
      <c r="JKT158" s="77"/>
      <c r="JKU158" s="77"/>
      <c r="JKV158" s="77"/>
      <c r="JKW158" s="77"/>
      <c r="JKX158" s="77"/>
      <c r="JKY158" s="77"/>
      <c r="JKZ158" s="77"/>
      <c r="JLA158" s="77"/>
      <c r="JLB158" s="77"/>
      <c r="JLC158" s="77"/>
      <c r="JLD158" s="77"/>
      <c r="JLE158" s="77"/>
      <c r="JLF158" s="77"/>
      <c r="JLG158" s="77"/>
      <c r="JLH158" s="77"/>
      <c r="JLI158" s="77"/>
      <c r="JLJ158" s="77"/>
      <c r="JLK158" s="77"/>
      <c r="JLL158" s="77"/>
      <c r="JLM158" s="77"/>
      <c r="JLN158" s="77"/>
      <c r="JLO158" s="77"/>
      <c r="JLP158" s="77"/>
      <c r="JLQ158" s="77"/>
      <c r="JLR158" s="77"/>
      <c r="JLS158" s="77"/>
      <c r="JLT158" s="77"/>
      <c r="JLU158" s="77"/>
      <c r="JLV158" s="77"/>
      <c r="JLW158" s="77"/>
      <c r="JLX158" s="77"/>
      <c r="JLY158" s="77"/>
      <c r="JLZ158" s="77"/>
      <c r="JMA158" s="77"/>
      <c r="JMB158" s="77"/>
      <c r="JMC158" s="77"/>
      <c r="JMD158" s="77"/>
      <c r="JME158" s="77"/>
      <c r="JMF158" s="77"/>
      <c r="JMG158" s="77"/>
      <c r="JMH158" s="77"/>
      <c r="JMI158" s="77"/>
      <c r="JMJ158" s="77"/>
      <c r="JMK158" s="77"/>
      <c r="JML158" s="77"/>
      <c r="JMM158" s="77"/>
      <c r="JMN158" s="77"/>
      <c r="JMO158" s="77"/>
      <c r="JMP158" s="77"/>
      <c r="JMQ158" s="77"/>
      <c r="JMR158" s="77"/>
      <c r="JMS158" s="77"/>
      <c r="JMT158" s="77"/>
      <c r="JMU158" s="77"/>
      <c r="JMV158" s="77"/>
      <c r="JMW158" s="77"/>
      <c r="JMX158" s="77"/>
      <c r="JMY158" s="77"/>
      <c r="JMZ158" s="77"/>
      <c r="JNA158" s="77"/>
      <c r="JNB158" s="77"/>
      <c r="JNC158" s="77"/>
      <c r="JND158" s="77"/>
      <c r="JNE158" s="77"/>
      <c r="JNF158" s="77"/>
      <c r="JNG158" s="77"/>
      <c r="JNH158" s="77"/>
      <c r="JNI158" s="77"/>
      <c r="JNJ158" s="77"/>
      <c r="JNK158" s="77"/>
      <c r="JNL158" s="77"/>
      <c r="JNM158" s="77"/>
      <c r="JNN158" s="77"/>
      <c r="JNO158" s="77"/>
      <c r="JNP158" s="77"/>
      <c r="JNQ158" s="77"/>
      <c r="JNR158" s="77"/>
      <c r="JNS158" s="77"/>
      <c r="JNT158" s="77"/>
      <c r="JNU158" s="77"/>
      <c r="JNV158" s="77"/>
      <c r="JNW158" s="77"/>
      <c r="JNX158" s="77"/>
      <c r="JNY158" s="77"/>
      <c r="JNZ158" s="77"/>
      <c r="JOA158" s="77"/>
      <c r="JOB158" s="77"/>
      <c r="JOC158" s="77"/>
      <c r="JOD158" s="77"/>
      <c r="JOE158" s="77"/>
      <c r="JOF158" s="77"/>
      <c r="JOG158" s="77"/>
      <c r="JOH158" s="77"/>
      <c r="JOI158" s="77"/>
      <c r="JOJ158" s="77"/>
      <c r="JOK158" s="77"/>
      <c r="JOL158" s="77"/>
      <c r="JOM158" s="77"/>
      <c r="JON158" s="77"/>
      <c r="JOO158" s="77"/>
      <c r="JOP158" s="77"/>
      <c r="JOQ158" s="77"/>
      <c r="JOR158" s="77"/>
      <c r="JOS158" s="77"/>
      <c r="JOT158" s="77"/>
      <c r="JOU158" s="77"/>
      <c r="JOV158" s="77"/>
      <c r="JOW158" s="77"/>
      <c r="JOX158" s="77"/>
      <c r="JOY158" s="77"/>
      <c r="JOZ158" s="77"/>
      <c r="JPA158" s="77"/>
      <c r="JPB158" s="77"/>
      <c r="JPC158" s="77"/>
      <c r="JPD158" s="77"/>
      <c r="JPE158" s="77"/>
      <c r="JPF158" s="77"/>
      <c r="JPG158" s="77"/>
      <c r="JPH158" s="77"/>
      <c r="JPI158" s="77"/>
      <c r="JPJ158" s="77"/>
      <c r="JPK158" s="77"/>
      <c r="JPL158" s="77"/>
      <c r="JPM158" s="77"/>
      <c r="JPN158" s="77"/>
      <c r="JPO158" s="77"/>
      <c r="JPP158" s="77"/>
      <c r="JPQ158" s="77"/>
      <c r="JPR158" s="77"/>
      <c r="JPS158" s="77"/>
      <c r="JPT158" s="77"/>
      <c r="JPU158" s="77"/>
      <c r="JPV158" s="77"/>
      <c r="JPW158" s="77"/>
      <c r="JPX158" s="77"/>
      <c r="JPY158" s="77"/>
      <c r="JPZ158" s="77"/>
      <c r="JQA158" s="77"/>
      <c r="JQB158" s="77"/>
      <c r="JQC158" s="77"/>
      <c r="JQD158" s="77"/>
      <c r="JQE158" s="77"/>
      <c r="JQF158" s="77"/>
      <c r="JQG158" s="77"/>
      <c r="JQH158" s="77"/>
      <c r="JQI158" s="77"/>
      <c r="JQJ158" s="77"/>
      <c r="JQK158" s="77"/>
      <c r="JQL158" s="77"/>
      <c r="JQM158" s="77"/>
      <c r="JQN158" s="77"/>
      <c r="JQO158" s="77"/>
      <c r="JQP158" s="77"/>
      <c r="JQQ158" s="77"/>
      <c r="JQR158" s="77"/>
      <c r="JQS158" s="77"/>
      <c r="JQT158" s="77"/>
      <c r="JQU158" s="77"/>
      <c r="JQV158" s="77"/>
      <c r="JQW158" s="77"/>
      <c r="JQX158" s="77"/>
      <c r="JQY158" s="77"/>
      <c r="JQZ158" s="77"/>
      <c r="JRA158" s="77"/>
      <c r="JRB158" s="77"/>
      <c r="JRC158" s="77"/>
      <c r="JRD158" s="77"/>
      <c r="JRE158" s="77"/>
      <c r="JRF158" s="77"/>
      <c r="JRG158" s="77"/>
      <c r="JRH158" s="77"/>
      <c r="JRI158" s="77"/>
      <c r="JRJ158" s="77"/>
      <c r="JRK158" s="77"/>
      <c r="JRL158" s="77"/>
      <c r="JRM158" s="77"/>
      <c r="JRN158" s="77"/>
      <c r="JRO158" s="77"/>
      <c r="JRP158" s="77"/>
      <c r="JRQ158" s="77"/>
      <c r="JRR158" s="77"/>
      <c r="JRS158" s="77"/>
      <c r="JRT158" s="77"/>
      <c r="JRU158" s="77"/>
      <c r="JRV158" s="77"/>
      <c r="JRW158" s="77"/>
      <c r="JRX158" s="77"/>
      <c r="JRY158" s="77"/>
      <c r="JRZ158" s="77"/>
      <c r="JSA158" s="77"/>
      <c r="JSB158" s="77"/>
      <c r="JSC158" s="77"/>
      <c r="JSD158" s="77"/>
      <c r="JSE158" s="77"/>
      <c r="JSF158" s="77"/>
      <c r="JSG158" s="77"/>
      <c r="JSH158" s="77"/>
      <c r="JSI158" s="77"/>
      <c r="JSJ158" s="77"/>
      <c r="JSK158" s="77"/>
      <c r="JSL158" s="77"/>
      <c r="JSM158" s="77"/>
      <c r="JSN158" s="77"/>
      <c r="JSO158" s="77"/>
      <c r="JSP158" s="77"/>
      <c r="JSQ158" s="77"/>
      <c r="JSR158" s="77"/>
      <c r="JSS158" s="77"/>
      <c r="JST158" s="77"/>
      <c r="JSU158" s="77"/>
      <c r="JSV158" s="77"/>
      <c r="JSW158" s="77"/>
      <c r="JSX158" s="77"/>
      <c r="JSY158" s="77"/>
      <c r="JSZ158" s="77"/>
      <c r="JTA158" s="77"/>
      <c r="JTB158" s="77"/>
      <c r="JTC158" s="77"/>
      <c r="JTD158" s="77"/>
      <c r="JTE158" s="77"/>
      <c r="JTF158" s="77"/>
      <c r="JTG158" s="77"/>
      <c r="JTH158" s="77"/>
      <c r="JTI158" s="77"/>
      <c r="JTJ158" s="77"/>
      <c r="JTK158" s="77"/>
      <c r="JTL158" s="77"/>
      <c r="JTM158" s="77"/>
      <c r="JTN158" s="77"/>
      <c r="JTO158" s="77"/>
      <c r="JTP158" s="77"/>
      <c r="JTQ158" s="77"/>
      <c r="JTR158" s="77"/>
      <c r="JTS158" s="77"/>
      <c r="JTT158" s="77"/>
      <c r="JTU158" s="77"/>
      <c r="JTV158" s="77"/>
      <c r="JTW158" s="77"/>
      <c r="JTX158" s="77"/>
      <c r="JTY158" s="77"/>
      <c r="JTZ158" s="77"/>
      <c r="JUA158" s="77"/>
      <c r="JUB158" s="77"/>
      <c r="JUC158" s="77"/>
      <c r="JUD158" s="77"/>
      <c r="JUE158" s="77"/>
      <c r="JUF158" s="77"/>
      <c r="JUG158" s="77"/>
      <c r="JUH158" s="77"/>
      <c r="JUI158" s="77"/>
      <c r="JUJ158" s="77"/>
      <c r="JUK158" s="77"/>
      <c r="JUL158" s="77"/>
      <c r="JUM158" s="77"/>
      <c r="JUN158" s="77"/>
      <c r="JUO158" s="77"/>
      <c r="JUP158" s="77"/>
      <c r="JUQ158" s="77"/>
      <c r="JUR158" s="77"/>
      <c r="JUS158" s="77"/>
      <c r="JUT158" s="77"/>
      <c r="JUU158" s="77"/>
      <c r="JUV158" s="77"/>
      <c r="JUW158" s="77"/>
      <c r="JUX158" s="77"/>
      <c r="JUY158" s="77"/>
      <c r="JUZ158" s="77"/>
      <c r="JVA158" s="77"/>
      <c r="JVB158" s="77"/>
      <c r="JVC158" s="77"/>
      <c r="JVD158" s="77"/>
      <c r="JVE158" s="77"/>
      <c r="JVF158" s="77"/>
      <c r="JVG158" s="77"/>
      <c r="JVH158" s="77"/>
      <c r="JVI158" s="77"/>
      <c r="JVJ158" s="77"/>
      <c r="JVK158" s="77"/>
      <c r="JVL158" s="77"/>
      <c r="JVM158" s="77"/>
      <c r="JVN158" s="77"/>
      <c r="JVO158" s="77"/>
      <c r="JVP158" s="77"/>
      <c r="JVQ158" s="77"/>
      <c r="JVR158" s="77"/>
      <c r="JVS158" s="77"/>
      <c r="JVT158" s="77"/>
      <c r="JVU158" s="77"/>
      <c r="JVV158" s="77"/>
      <c r="JVW158" s="77"/>
      <c r="JVX158" s="77"/>
      <c r="JVY158" s="77"/>
      <c r="JVZ158" s="77"/>
      <c r="JWA158" s="77"/>
      <c r="JWB158" s="77"/>
      <c r="JWC158" s="77"/>
      <c r="JWD158" s="77"/>
      <c r="JWE158" s="77"/>
      <c r="JWF158" s="77"/>
      <c r="JWG158" s="77"/>
      <c r="JWH158" s="77"/>
      <c r="JWI158" s="77"/>
      <c r="JWJ158" s="77"/>
      <c r="JWK158" s="77"/>
      <c r="JWL158" s="77"/>
      <c r="JWM158" s="77"/>
      <c r="JWN158" s="77"/>
      <c r="JWO158" s="77"/>
      <c r="JWP158" s="77"/>
      <c r="JWQ158" s="77"/>
      <c r="JWR158" s="77"/>
      <c r="JWS158" s="77"/>
      <c r="JWT158" s="77"/>
      <c r="JWU158" s="77"/>
      <c r="JWV158" s="77"/>
      <c r="JWW158" s="77"/>
      <c r="JWX158" s="77"/>
      <c r="JWY158" s="77"/>
      <c r="JWZ158" s="77"/>
      <c r="JXA158" s="77"/>
      <c r="JXB158" s="77"/>
      <c r="JXC158" s="77"/>
      <c r="JXD158" s="77"/>
      <c r="JXE158" s="77"/>
      <c r="JXF158" s="77"/>
      <c r="JXG158" s="77"/>
      <c r="JXH158" s="77"/>
      <c r="JXI158" s="77"/>
      <c r="JXJ158" s="77"/>
      <c r="JXK158" s="77"/>
      <c r="JXL158" s="77"/>
      <c r="JXM158" s="77"/>
      <c r="JXN158" s="77"/>
      <c r="JXO158" s="77"/>
      <c r="JXP158" s="77"/>
      <c r="JXQ158" s="77"/>
      <c r="JXR158" s="77"/>
      <c r="JXS158" s="77"/>
      <c r="JXT158" s="77"/>
      <c r="JXU158" s="77"/>
      <c r="JXV158" s="77"/>
      <c r="JXW158" s="77"/>
      <c r="JXX158" s="77"/>
      <c r="JXY158" s="77"/>
      <c r="JXZ158" s="77"/>
      <c r="JYA158" s="77"/>
      <c r="JYB158" s="77"/>
      <c r="JYC158" s="77"/>
      <c r="JYD158" s="77"/>
      <c r="JYE158" s="77"/>
      <c r="JYF158" s="77"/>
      <c r="JYG158" s="77"/>
      <c r="JYH158" s="77"/>
      <c r="JYI158" s="77"/>
      <c r="JYJ158" s="77"/>
      <c r="JYK158" s="77"/>
      <c r="JYL158" s="77"/>
      <c r="JYM158" s="77"/>
      <c r="JYN158" s="77"/>
      <c r="JYO158" s="77"/>
      <c r="JYP158" s="77"/>
      <c r="JYQ158" s="77"/>
      <c r="JYR158" s="77"/>
      <c r="JYS158" s="77"/>
      <c r="JYT158" s="77"/>
      <c r="JYU158" s="77"/>
      <c r="JYV158" s="77"/>
      <c r="JYW158" s="77"/>
      <c r="JYX158" s="77"/>
      <c r="JYY158" s="77"/>
      <c r="JYZ158" s="77"/>
      <c r="JZA158" s="77"/>
      <c r="JZB158" s="77"/>
      <c r="JZC158" s="77"/>
      <c r="JZD158" s="77"/>
      <c r="JZE158" s="77"/>
      <c r="JZF158" s="77"/>
      <c r="JZG158" s="77"/>
      <c r="JZH158" s="77"/>
      <c r="JZI158" s="77"/>
      <c r="JZJ158" s="77"/>
      <c r="JZK158" s="77"/>
      <c r="JZL158" s="77"/>
      <c r="JZM158" s="77"/>
      <c r="JZN158" s="77"/>
      <c r="JZO158" s="77"/>
      <c r="JZP158" s="77"/>
      <c r="JZQ158" s="77"/>
      <c r="JZR158" s="77"/>
      <c r="JZS158" s="77"/>
      <c r="JZT158" s="77"/>
      <c r="JZU158" s="77"/>
      <c r="JZV158" s="77"/>
      <c r="JZW158" s="77"/>
      <c r="JZX158" s="77"/>
      <c r="JZY158" s="77"/>
      <c r="JZZ158" s="77"/>
      <c r="KAA158" s="77"/>
      <c r="KAB158" s="77"/>
      <c r="KAC158" s="77"/>
      <c r="KAD158" s="77"/>
      <c r="KAE158" s="77"/>
      <c r="KAF158" s="77"/>
      <c r="KAG158" s="77"/>
      <c r="KAH158" s="77"/>
      <c r="KAI158" s="77"/>
      <c r="KAJ158" s="77"/>
      <c r="KAK158" s="77"/>
      <c r="KAL158" s="77"/>
      <c r="KAM158" s="77"/>
      <c r="KAN158" s="77"/>
      <c r="KAO158" s="77"/>
      <c r="KAP158" s="77"/>
      <c r="KAQ158" s="77"/>
      <c r="KAR158" s="77"/>
      <c r="KAS158" s="77"/>
      <c r="KAT158" s="77"/>
      <c r="KAU158" s="77"/>
      <c r="KAV158" s="77"/>
      <c r="KAW158" s="77"/>
      <c r="KAX158" s="77"/>
      <c r="KAY158" s="77"/>
      <c r="KAZ158" s="77"/>
      <c r="KBA158" s="77"/>
      <c r="KBB158" s="77"/>
      <c r="KBC158" s="77"/>
      <c r="KBD158" s="77"/>
      <c r="KBE158" s="77"/>
      <c r="KBF158" s="77"/>
      <c r="KBG158" s="77"/>
      <c r="KBH158" s="77"/>
      <c r="KBI158" s="77"/>
      <c r="KBJ158" s="77"/>
      <c r="KBK158" s="77"/>
      <c r="KBL158" s="77"/>
      <c r="KBM158" s="77"/>
      <c r="KBN158" s="77"/>
      <c r="KBO158" s="77"/>
      <c r="KBP158" s="77"/>
      <c r="KBQ158" s="77"/>
      <c r="KBR158" s="77"/>
      <c r="KBS158" s="77"/>
      <c r="KBT158" s="77"/>
      <c r="KBU158" s="77"/>
      <c r="KBV158" s="77"/>
      <c r="KBW158" s="77"/>
      <c r="KBX158" s="77"/>
      <c r="KBY158" s="77"/>
      <c r="KBZ158" s="77"/>
      <c r="KCA158" s="77"/>
      <c r="KCB158" s="77"/>
      <c r="KCC158" s="77"/>
      <c r="KCD158" s="77"/>
      <c r="KCE158" s="77"/>
      <c r="KCF158" s="77"/>
      <c r="KCG158" s="77"/>
      <c r="KCH158" s="77"/>
      <c r="KCI158" s="77"/>
      <c r="KCJ158" s="77"/>
      <c r="KCK158" s="77"/>
      <c r="KCL158" s="77"/>
      <c r="KCM158" s="77"/>
      <c r="KCN158" s="77"/>
      <c r="KCO158" s="77"/>
      <c r="KCP158" s="77"/>
      <c r="KCQ158" s="77"/>
      <c r="KCR158" s="77"/>
      <c r="KCS158" s="77"/>
      <c r="KCT158" s="77"/>
      <c r="KCU158" s="77"/>
      <c r="KCV158" s="77"/>
      <c r="KCW158" s="77"/>
      <c r="KCX158" s="77"/>
      <c r="KCY158" s="77"/>
      <c r="KCZ158" s="77"/>
      <c r="KDA158" s="77"/>
      <c r="KDB158" s="77"/>
      <c r="KDC158" s="77"/>
      <c r="KDD158" s="77"/>
      <c r="KDE158" s="77"/>
      <c r="KDF158" s="77"/>
      <c r="KDG158" s="77"/>
      <c r="KDH158" s="77"/>
      <c r="KDI158" s="77"/>
      <c r="KDJ158" s="77"/>
      <c r="KDK158" s="77"/>
      <c r="KDL158" s="77"/>
      <c r="KDM158" s="77"/>
      <c r="KDN158" s="77"/>
      <c r="KDO158" s="77"/>
      <c r="KDP158" s="77"/>
      <c r="KDQ158" s="77"/>
      <c r="KDR158" s="77"/>
      <c r="KDS158" s="77"/>
      <c r="KDT158" s="77"/>
      <c r="KDU158" s="77"/>
      <c r="KDV158" s="77"/>
      <c r="KDW158" s="77"/>
      <c r="KDX158" s="77"/>
      <c r="KDY158" s="77"/>
      <c r="KDZ158" s="77"/>
      <c r="KEA158" s="77"/>
      <c r="KEB158" s="77"/>
      <c r="KEC158" s="77"/>
      <c r="KED158" s="77"/>
      <c r="KEE158" s="77"/>
      <c r="KEF158" s="77"/>
      <c r="KEG158" s="77"/>
      <c r="KEH158" s="77"/>
      <c r="KEI158" s="77"/>
      <c r="KEJ158" s="77"/>
      <c r="KEK158" s="77"/>
      <c r="KEL158" s="77"/>
      <c r="KEM158" s="77"/>
      <c r="KEN158" s="77"/>
      <c r="KEO158" s="77"/>
      <c r="KEP158" s="77"/>
      <c r="KEQ158" s="77"/>
      <c r="KER158" s="77"/>
      <c r="KES158" s="77"/>
      <c r="KET158" s="77"/>
      <c r="KEU158" s="77"/>
      <c r="KEV158" s="77"/>
      <c r="KEW158" s="77"/>
      <c r="KEX158" s="77"/>
      <c r="KEY158" s="77"/>
      <c r="KEZ158" s="77"/>
      <c r="KFA158" s="77"/>
      <c r="KFB158" s="77"/>
      <c r="KFC158" s="77"/>
      <c r="KFD158" s="77"/>
      <c r="KFE158" s="77"/>
      <c r="KFF158" s="77"/>
      <c r="KFG158" s="77"/>
      <c r="KFH158" s="77"/>
      <c r="KFI158" s="77"/>
      <c r="KFJ158" s="77"/>
      <c r="KFK158" s="77"/>
      <c r="KFL158" s="77"/>
      <c r="KFM158" s="77"/>
      <c r="KFN158" s="77"/>
      <c r="KFO158" s="77"/>
      <c r="KFP158" s="77"/>
      <c r="KFQ158" s="77"/>
      <c r="KFR158" s="77"/>
      <c r="KFS158" s="77"/>
      <c r="KFT158" s="77"/>
      <c r="KFU158" s="77"/>
      <c r="KFV158" s="77"/>
      <c r="KFW158" s="77"/>
      <c r="KFX158" s="77"/>
      <c r="KFY158" s="77"/>
      <c r="KFZ158" s="77"/>
      <c r="KGA158" s="77"/>
      <c r="KGB158" s="77"/>
      <c r="KGC158" s="77"/>
      <c r="KGD158" s="77"/>
      <c r="KGE158" s="77"/>
      <c r="KGF158" s="77"/>
      <c r="KGG158" s="77"/>
      <c r="KGH158" s="77"/>
      <c r="KGI158" s="77"/>
      <c r="KGJ158" s="77"/>
      <c r="KGK158" s="77"/>
      <c r="KGL158" s="77"/>
      <c r="KGM158" s="77"/>
      <c r="KGN158" s="77"/>
      <c r="KGO158" s="77"/>
      <c r="KGP158" s="77"/>
      <c r="KGQ158" s="77"/>
      <c r="KGR158" s="77"/>
      <c r="KGS158" s="77"/>
      <c r="KGT158" s="77"/>
      <c r="KGU158" s="77"/>
      <c r="KGV158" s="77"/>
      <c r="KGW158" s="77"/>
      <c r="KGX158" s="77"/>
      <c r="KGY158" s="77"/>
      <c r="KGZ158" s="77"/>
      <c r="KHA158" s="77"/>
      <c r="KHB158" s="77"/>
      <c r="KHC158" s="77"/>
      <c r="KHD158" s="77"/>
      <c r="KHE158" s="77"/>
      <c r="KHF158" s="77"/>
      <c r="KHG158" s="77"/>
      <c r="KHH158" s="77"/>
      <c r="KHI158" s="77"/>
      <c r="KHJ158" s="77"/>
      <c r="KHK158" s="77"/>
      <c r="KHL158" s="77"/>
      <c r="KHM158" s="77"/>
      <c r="KHN158" s="77"/>
      <c r="KHO158" s="77"/>
      <c r="KHP158" s="77"/>
      <c r="KHQ158" s="77"/>
      <c r="KHR158" s="77"/>
      <c r="KHS158" s="77"/>
      <c r="KHT158" s="77"/>
      <c r="KHU158" s="77"/>
      <c r="KHV158" s="77"/>
      <c r="KHW158" s="77"/>
      <c r="KHX158" s="77"/>
      <c r="KHY158" s="77"/>
      <c r="KHZ158" s="77"/>
      <c r="KIA158" s="77"/>
      <c r="KIB158" s="77"/>
      <c r="KIC158" s="77"/>
      <c r="KID158" s="77"/>
      <c r="KIE158" s="77"/>
      <c r="KIF158" s="77"/>
      <c r="KIG158" s="77"/>
      <c r="KIH158" s="77"/>
      <c r="KII158" s="77"/>
      <c r="KIJ158" s="77"/>
      <c r="KIK158" s="77"/>
      <c r="KIL158" s="77"/>
      <c r="KIM158" s="77"/>
      <c r="KIN158" s="77"/>
      <c r="KIO158" s="77"/>
      <c r="KIP158" s="77"/>
      <c r="KIQ158" s="77"/>
      <c r="KIR158" s="77"/>
      <c r="KIS158" s="77"/>
      <c r="KIT158" s="77"/>
      <c r="KIU158" s="77"/>
      <c r="KIV158" s="77"/>
      <c r="KIW158" s="77"/>
      <c r="KIX158" s="77"/>
      <c r="KIY158" s="77"/>
      <c r="KIZ158" s="77"/>
      <c r="KJA158" s="77"/>
      <c r="KJB158" s="77"/>
      <c r="KJC158" s="77"/>
      <c r="KJD158" s="77"/>
      <c r="KJE158" s="77"/>
      <c r="KJF158" s="77"/>
      <c r="KJG158" s="77"/>
      <c r="KJH158" s="77"/>
      <c r="KJI158" s="77"/>
      <c r="KJJ158" s="77"/>
      <c r="KJK158" s="77"/>
      <c r="KJL158" s="77"/>
      <c r="KJM158" s="77"/>
      <c r="KJN158" s="77"/>
      <c r="KJO158" s="77"/>
      <c r="KJP158" s="77"/>
      <c r="KJQ158" s="77"/>
      <c r="KJR158" s="77"/>
      <c r="KJS158" s="77"/>
      <c r="KJT158" s="77"/>
      <c r="KJU158" s="77"/>
      <c r="KJV158" s="77"/>
      <c r="KJW158" s="77"/>
      <c r="KJX158" s="77"/>
      <c r="KJY158" s="77"/>
      <c r="KJZ158" s="77"/>
      <c r="KKA158" s="77"/>
      <c r="KKB158" s="77"/>
      <c r="KKC158" s="77"/>
      <c r="KKD158" s="77"/>
      <c r="KKE158" s="77"/>
      <c r="KKF158" s="77"/>
      <c r="KKG158" s="77"/>
      <c r="KKH158" s="77"/>
      <c r="KKI158" s="77"/>
      <c r="KKJ158" s="77"/>
      <c r="KKK158" s="77"/>
      <c r="KKL158" s="77"/>
      <c r="KKM158" s="77"/>
      <c r="KKN158" s="77"/>
      <c r="KKO158" s="77"/>
      <c r="KKP158" s="77"/>
      <c r="KKQ158" s="77"/>
      <c r="KKR158" s="77"/>
      <c r="KKS158" s="77"/>
      <c r="KKT158" s="77"/>
      <c r="KKU158" s="77"/>
      <c r="KKV158" s="77"/>
      <c r="KKW158" s="77"/>
      <c r="KKX158" s="77"/>
      <c r="KKY158" s="77"/>
      <c r="KKZ158" s="77"/>
      <c r="KLA158" s="77"/>
      <c r="KLB158" s="77"/>
      <c r="KLC158" s="77"/>
      <c r="KLD158" s="77"/>
      <c r="KLE158" s="77"/>
      <c r="KLF158" s="77"/>
      <c r="KLG158" s="77"/>
      <c r="KLH158" s="77"/>
      <c r="KLI158" s="77"/>
      <c r="KLJ158" s="77"/>
      <c r="KLK158" s="77"/>
      <c r="KLL158" s="77"/>
      <c r="KLM158" s="77"/>
      <c r="KLN158" s="77"/>
      <c r="KLO158" s="77"/>
      <c r="KLP158" s="77"/>
      <c r="KLQ158" s="77"/>
      <c r="KLR158" s="77"/>
      <c r="KLS158" s="77"/>
      <c r="KLT158" s="77"/>
      <c r="KLU158" s="77"/>
      <c r="KLV158" s="77"/>
      <c r="KLW158" s="77"/>
      <c r="KLX158" s="77"/>
      <c r="KLY158" s="77"/>
      <c r="KLZ158" s="77"/>
      <c r="KMA158" s="77"/>
      <c r="KMB158" s="77"/>
      <c r="KMC158" s="77"/>
      <c r="KMD158" s="77"/>
      <c r="KME158" s="77"/>
      <c r="KMF158" s="77"/>
      <c r="KMG158" s="77"/>
      <c r="KMH158" s="77"/>
      <c r="KMI158" s="77"/>
      <c r="KMJ158" s="77"/>
      <c r="KMK158" s="77"/>
      <c r="KML158" s="77"/>
      <c r="KMM158" s="77"/>
      <c r="KMN158" s="77"/>
      <c r="KMO158" s="77"/>
      <c r="KMP158" s="77"/>
      <c r="KMQ158" s="77"/>
      <c r="KMR158" s="77"/>
      <c r="KMS158" s="77"/>
      <c r="KMT158" s="77"/>
      <c r="KMU158" s="77"/>
      <c r="KMV158" s="77"/>
      <c r="KMW158" s="77"/>
      <c r="KMX158" s="77"/>
      <c r="KMY158" s="77"/>
      <c r="KMZ158" s="77"/>
      <c r="KNA158" s="77"/>
      <c r="KNB158" s="77"/>
      <c r="KNC158" s="77"/>
      <c r="KND158" s="77"/>
      <c r="KNE158" s="77"/>
      <c r="KNF158" s="77"/>
      <c r="KNG158" s="77"/>
      <c r="KNH158" s="77"/>
      <c r="KNI158" s="77"/>
      <c r="KNJ158" s="77"/>
      <c r="KNK158" s="77"/>
      <c r="KNL158" s="77"/>
      <c r="KNM158" s="77"/>
      <c r="KNN158" s="77"/>
      <c r="KNO158" s="77"/>
      <c r="KNP158" s="77"/>
      <c r="KNQ158" s="77"/>
      <c r="KNR158" s="77"/>
      <c r="KNS158" s="77"/>
      <c r="KNT158" s="77"/>
      <c r="KNU158" s="77"/>
      <c r="KNV158" s="77"/>
      <c r="KNW158" s="77"/>
      <c r="KNX158" s="77"/>
      <c r="KNY158" s="77"/>
      <c r="KNZ158" s="77"/>
      <c r="KOA158" s="77"/>
      <c r="KOB158" s="77"/>
      <c r="KOC158" s="77"/>
      <c r="KOD158" s="77"/>
      <c r="KOE158" s="77"/>
      <c r="KOF158" s="77"/>
      <c r="KOG158" s="77"/>
      <c r="KOH158" s="77"/>
      <c r="KOI158" s="77"/>
      <c r="KOJ158" s="77"/>
      <c r="KOK158" s="77"/>
      <c r="KOL158" s="77"/>
      <c r="KOM158" s="77"/>
      <c r="KON158" s="77"/>
      <c r="KOO158" s="77"/>
      <c r="KOP158" s="77"/>
      <c r="KOQ158" s="77"/>
      <c r="KOR158" s="77"/>
      <c r="KOS158" s="77"/>
      <c r="KOT158" s="77"/>
      <c r="KOU158" s="77"/>
      <c r="KOV158" s="77"/>
      <c r="KOW158" s="77"/>
      <c r="KOX158" s="77"/>
      <c r="KOY158" s="77"/>
      <c r="KOZ158" s="77"/>
      <c r="KPA158" s="77"/>
      <c r="KPB158" s="77"/>
      <c r="KPC158" s="77"/>
      <c r="KPD158" s="77"/>
      <c r="KPE158" s="77"/>
      <c r="KPF158" s="77"/>
      <c r="KPG158" s="77"/>
      <c r="KPH158" s="77"/>
      <c r="KPI158" s="77"/>
      <c r="KPJ158" s="77"/>
      <c r="KPK158" s="77"/>
      <c r="KPL158" s="77"/>
      <c r="KPM158" s="77"/>
      <c r="KPN158" s="77"/>
      <c r="KPO158" s="77"/>
      <c r="KPP158" s="77"/>
      <c r="KPQ158" s="77"/>
      <c r="KPR158" s="77"/>
      <c r="KPS158" s="77"/>
      <c r="KPT158" s="77"/>
      <c r="KPU158" s="77"/>
      <c r="KPV158" s="77"/>
      <c r="KPW158" s="77"/>
      <c r="KPX158" s="77"/>
      <c r="KPY158" s="77"/>
      <c r="KPZ158" s="77"/>
      <c r="KQA158" s="77"/>
      <c r="KQB158" s="77"/>
      <c r="KQC158" s="77"/>
      <c r="KQD158" s="77"/>
      <c r="KQE158" s="77"/>
      <c r="KQF158" s="77"/>
      <c r="KQG158" s="77"/>
      <c r="KQH158" s="77"/>
      <c r="KQI158" s="77"/>
      <c r="KQJ158" s="77"/>
      <c r="KQK158" s="77"/>
      <c r="KQL158" s="77"/>
      <c r="KQM158" s="77"/>
      <c r="KQN158" s="77"/>
      <c r="KQO158" s="77"/>
      <c r="KQP158" s="77"/>
      <c r="KQQ158" s="77"/>
      <c r="KQR158" s="77"/>
      <c r="KQS158" s="77"/>
      <c r="KQT158" s="77"/>
      <c r="KQU158" s="77"/>
      <c r="KQV158" s="77"/>
      <c r="KQW158" s="77"/>
      <c r="KQX158" s="77"/>
      <c r="KQY158" s="77"/>
      <c r="KQZ158" s="77"/>
      <c r="KRA158" s="77"/>
      <c r="KRB158" s="77"/>
      <c r="KRC158" s="77"/>
      <c r="KRD158" s="77"/>
      <c r="KRE158" s="77"/>
      <c r="KRF158" s="77"/>
      <c r="KRG158" s="77"/>
      <c r="KRH158" s="77"/>
      <c r="KRI158" s="77"/>
      <c r="KRJ158" s="77"/>
      <c r="KRK158" s="77"/>
      <c r="KRL158" s="77"/>
      <c r="KRM158" s="77"/>
      <c r="KRN158" s="77"/>
      <c r="KRO158" s="77"/>
      <c r="KRP158" s="77"/>
      <c r="KRQ158" s="77"/>
      <c r="KRR158" s="77"/>
      <c r="KRS158" s="77"/>
      <c r="KRT158" s="77"/>
      <c r="KRU158" s="77"/>
      <c r="KRV158" s="77"/>
      <c r="KRW158" s="77"/>
      <c r="KRX158" s="77"/>
      <c r="KRY158" s="77"/>
      <c r="KRZ158" s="77"/>
      <c r="KSA158" s="77"/>
      <c r="KSB158" s="77"/>
      <c r="KSC158" s="77"/>
      <c r="KSD158" s="77"/>
      <c r="KSE158" s="77"/>
      <c r="KSF158" s="77"/>
      <c r="KSG158" s="77"/>
      <c r="KSH158" s="77"/>
      <c r="KSI158" s="77"/>
      <c r="KSJ158" s="77"/>
      <c r="KSK158" s="77"/>
      <c r="KSL158" s="77"/>
      <c r="KSM158" s="77"/>
      <c r="KSN158" s="77"/>
      <c r="KSO158" s="77"/>
      <c r="KSP158" s="77"/>
      <c r="KSQ158" s="77"/>
      <c r="KSR158" s="77"/>
      <c r="KSS158" s="77"/>
      <c r="KST158" s="77"/>
      <c r="KSU158" s="77"/>
      <c r="KSV158" s="77"/>
      <c r="KSW158" s="77"/>
      <c r="KSX158" s="77"/>
      <c r="KSY158" s="77"/>
      <c r="KSZ158" s="77"/>
      <c r="KTA158" s="77"/>
      <c r="KTB158" s="77"/>
      <c r="KTC158" s="77"/>
      <c r="KTD158" s="77"/>
      <c r="KTE158" s="77"/>
      <c r="KTF158" s="77"/>
      <c r="KTG158" s="77"/>
      <c r="KTH158" s="77"/>
      <c r="KTI158" s="77"/>
      <c r="KTJ158" s="77"/>
      <c r="KTK158" s="77"/>
      <c r="KTL158" s="77"/>
      <c r="KTM158" s="77"/>
      <c r="KTN158" s="77"/>
      <c r="KTO158" s="77"/>
      <c r="KTP158" s="77"/>
      <c r="KTQ158" s="77"/>
      <c r="KTR158" s="77"/>
      <c r="KTS158" s="77"/>
      <c r="KTT158" s="77"/>
      <c r="KTU158" s="77"/>
      <c r="KTV158" s="77"/>
      <c r="KTW158" s="77"/>
      <c r="KTX158" s="77"/>
      <c r="KTY158" s="77"/>
      <c r="KTZ158" s="77"/>
      <c r="KUA158" s="77"/>
      <c r="KUB158" s="77"/>
      <c r="KUC158" s="77"/>
      <c r="KUD158" s="77"/>
      <c r="KUE158" s="77"/>
      <c r="KUF158" s="77"/>
      <c r="KUG158" s="77"/>
      <c r="KUH158" s="77"/>
      <c r="KUI158" s="77"/>
      <c r="KUJ158" s="77"/>
      <c r="KUK158" s="77"/>
      <c r="KUL158" s="77"/>
      <c r="KUM158" s="77"/>
      <c r="KUN158" s="77"/>
      <c r="KUO158" s="77"/>
      <c r="KUP158" s="77"/>
      <c r="KUQ158" s="77"/>
      <c r="KUR158" s="77"/>
      <c r="KUS158" s="77"/>
      <c r="KUT158" s="77"/>
      <c r="KUU158" s="77"/>
      <c r="KUV158" s="77"/>
      <c r="KUW158" s="77"/>
      <c r="KUX158" s="77"/>
      <c r="KUY158" s="77"/>
      <c r="KUZ158" s="77"/>
      <c r="KVA158" s="77"/>
      <c r="KVB158" s="77"/>
      <c r="KVC158" s="77"/>
      <c r="KVD158" s="77"/>
      <c r="KVE158" s="77"/>
      <c r="KVF158" s="77"/>
      <c r="KVG158" s="77"/>
      <c r="KVH158" s="77"/>
      <c r="KVI158" s="77"/>
      <c r="KVJ158" s="77"/>
      <c r="KVK158" s="77"/>
      <c r="KVL158" s="77"/>
      <c r="KVM158" s="77"/>
      <c r="KVN158" s="77"/>
      <c r="KVO158" s="77"/>
      <c r="KVP158" s="77"/>
      <c r="KVQ158" s="77"/>
      <c r="KVR158" s="77"/>
      <c r="KVS158" s="77"/>
      <c r="KVT158" s="77"/>
      <c r="KVU158" s="77"/>
      <c r="KVV158" s="77"/>
      <c r="KVW158" s="77"/>
      <c r="KVX158" s="77"/>
      <c r="KVY158" s="77"/>
      <c r="KVZ158" s="77"/>
      <c r="KWA158" s="77"/>
      <c r="KWB158" s="77"/>
      <c r="KWC158" s="77"/>
      <c r="KWD158" s="77"/>
      <c r="KWE158" s="77"/>
      <c r="KWF158" s="77"/>
      <c r="KWG158" s="77"/>
      <c r="KWH158" s="77"/>
      <c r="KWI158" s="77"/>
      <c r="KWJ158" s="77"/>
      <c r="KWK158" s="77"/>
      <c r="KWL158" s="77"/>
      <c r="KWM158" s="77"/>
      <c r="KWN158" s="77"/>
      <c r="KWO158" s="77"/>
      <c r="KWP158" s="77"/>
      <c r="KWQ158" s="77"/>
      <c r="KWR158" s="77"/>
      <c r="KWS158" s="77"/>
      <c r="KWT158" s="77"/>
      <c r="KWU158" s="77"/>
      <c r="KWV158" s="77"/>
      <c r="KWW158" s="77"/>
      <c r="KWX158" s="77"/>
      <c r="KWY158" s="77"/>
      <c r="KWZ158" s="77"/>
      <c r="KXA158" s="77"/>
      <c r="KXB158" s="77"/>
      <c r="KXC158" s="77"/>
      <c r="KXD158" s="77"/>
      <c r="KXE158" s="77"/>
      <c r="KXF158" s="77"/>
      <c r="KXG158" s="77"/>
      <c r="KXH158" s="77"/>
      <c r="KXI158" s="77"/>
      <c r="KXJ158" s="77"/>
      <c r="KXK158" s="77"/>
      <c r="KXL158" s="77"/>
      <c r="KXM158" s="77"/>
      <c r="KXN158" s="77"/>
      <c r="KXO158" s="77"/>
      <c r="KXP158" s="77"/>
      <c r="KXQ158" s="77"/>
      <c r="KXR158" s="77"/>
      <c r="KXS158" s="77"/>
      <c r="KXT158" s="77"/>
      <c r="KXU158" s="77"/>
      <c r="KXV158" s="77"/>
      <c r="KXW158" s="77"/>
      <c r="KXX158" s="77"/>
      <c r="KXY158" s="77"/>
      <c r="KXZ158" s="77"/>
      <c r="KYA158" s="77"/>
      <c r="KYB158" s="77"/>
      <c r="KYC158" s="77"/>
      <c r="KYD158" s="77"/>
      <c r="KYE158" s="77"/>
      <c r="KYF158" s="77"/>
      <c r="KYG158" s="77"/>
      <c r="KYH158" s="77"/>
      <c r="KYI158" s="77"/>
      <c r="KYJ158" s="77"/>
      <c r="KYK158" s="77"/>
      <c r="KYL158" s="77"/>
      <c r="KYM158" s="77"/>
      <c r="KYN158" s="77"/>
      <c r="KYO158" s="77"/>
      <c r="KYP158" s="77"/>
      <c r="KYQ158" s="77"/>
      <c r="KYR158" s="77"/>
      <c r="KYS158" s="77"/>
      <c r="KYT158" s="77"/>
      <c r="KYU158" s="77"/>
      <c r="KYV158" s="77"/>
      <c r="KYW158" s="77"/>
      <c r="KYX158" s="77"/>
      <c r="KYY158" s="77"/>
      <c r="KYZ158" s="77"/>
      <c r="KZA158" s="77"/>
      <c r="KZB158" s="77"/>
      <c r="KZC158" s="77"/>
      <c r="KZD158" s="77"/>
      <c r="KZE158" s="77"/>
      <c r="KZF158" s="77"/>
      <c r="KZG158" s="77"/>
      <c r="KZH158" s="77"/>
      <c r="KZI158" s="77"/>
      <c r="KZJ158" s="77"/>
      <c r="KZK158" s="77"/>
      <c r="KZL158" s="77"/>
      <c r="KZM158" s="77"/>
      <c r="KZN158" s="77"/>
      <c r="KZO158" s="77"/>
      <c r="KZP158" s="77"/>
      <c r="KZQ158" s="77"/>
      <c r="KZR158" s="77"/>
      <c r="KZS158" s="77"/>
      <c r="KZT158" s="77"/>
      <c r="KZU158" s="77"/>
      <c r="KZV158" s="77"/>
      <c r="KZW158" s="77"/>
      <c r="KZX158" s="77"/>
      <c r="KZY158" s="77"/>
      <c r="KZZ158" s="77"/>
      <c r="LAA158" s="77"/>
      <c r="LAB158" s="77"/>
      <c r="LAC158" s="77"/>
      <c r="LAD158" s="77"/>
      <c r="LAE158" s="77"/>
      <c r="LAF158" s="77"/>
      <c r="LAG158" s="77"/>
      <c r="LAH158" s="77"/>
      <c r="LAI158" s="77"/>
      <c r="LAJ158" s="77"/>
      <c r="LAK158" s="77"/>
      <c r="LAL158" s="77"/>
      <c r="LAM158" s="77"/>
      <c r="LAN158" s="77"/>
      <c r="LAO158" s="77"/>
      <c r="LAP158" s="77"/>
      <c r="LAQ158" s="77"/>
      <c r="LAR158" s="77"/>
      <c r="LAS158" s="77"/>
      <c r="LAT158" s="77"/>
      <c r="LAU158" s="77"/>
      <c r="LAV158" s="77"/>
      <c r="LAW158" s="77"/>
      <c r="LAX158" s="77"/>
      <c r="LAY158" s="77"/>
      <c r="LAZ158" s="77"/>
      <c r="LBA158" s="77"/>
      <c r="LBB158" s="77"/>
      <c r="LBC158" s="77"/>
      <c r="LBD158" s="77"/>
      <c r="LBE158" s="77"/>
      <c r="LBF158" s="77"/>
      <c r="LBG158" s="77"/>
      <c r="LBH158" s="77"/>
      <c r="LBI158" s="77"/>
      <c r="LBJ158" s="77"/>
      <c r="LBK158" s="77"/>
      <c r="LBL158" s="77"/>
      <c r="LBM158" s="77"/>
      <c r="LBN158" s="77"/>
      <c r="LBO158" s="77"/>
      <c r="LBP158" s="77"/>
      <c r="LBQ158" s="77"/>
      <c r="LBR158" s="77"/>
      <c r="LBS158" s="77"/>
      <c r="LBT158" s="77"/>
      <c r="LBU158" s="77"/>
      <c r="LBV158" s="77"/>
      <c r="LBW158" s="77"/>
      <c r="LBX158" s="77"/>
      <c r="LBY158" s="77"/>
      <c r="LBZ158" s="77"/>
      <c r="LCA158" s="77"/>
      <c r="LCB158" s="77"/>
      <c r="LCC158" s="77"/>
      <c r="LCD158" s="77"/>
      <c r="LCE158" s="77"/>
      <c r="LCF158" s="77"/>
      <c r="LCG158" s="77"/>
      <c r="LCH158" s="77"/>
      <c r="LCI158" s="77"/>
      <c r="LCJ158" s="77"/>
      <c r="LCK158" s="77"/>
      <c r="LCL158" s="77"/>
      <c r="LCM158" s="77"/>
      <c r="LCN158" s="77"/>
      <c r="LCO158" s="77"/>
      <c r="LCP158" s="77"/>
      <c r="LCQ158" s="77"/>
      <c r="LCR158" s="77"/>
      <c r="LCS158" s="77"/>
      <c r="LCT158" s="77"/>
      <c r="LCU158" s="77"/>
      <c r="LCV158" s="77"/>
      <c r="LCW158" s="77"/>
      <c r="LCX158" s="77"/>
      <c r="LCY158" s="77"/>
      <c r="LCZ158" s="77"/>
      <c r="LDA158" s="77"/>
      <c r="LDB158" s="77"/>
      <c r="LDC158" s="77"/>
      <c r="LDD158" s="77"/>
      <c r="LDE158" s="77"/>
      <c r="LDF158" s="77"/>
      <c r="LDG158" s="77"/>
      <c r="LDH158" s="77"/>
      <c r="LDI158" s="77"/>
      <c r="LDJ158" s="77"/>
      <c r="LDK158" s="77"/>
      <c r="LDL158" s="77"/>
      <c r="LDM158" s="77"/>
      <c r="LDN158" s="77"/>
      <c r="LDO158" s="77"/>
      <c r="LDP158" s="77"/>
      <c r="LDQ158" s="77"/>
      <c r="LDR158" s="77"/>
      <c r="LDS158" s="77"/>
      <c r="LDT158" s="77"/>
      <c r="LDU158" s="77"/>
      <c r="LDV158" s="77"/>
      <c r="LDW158" s="77"/>
      <c r="LDX158" s="77"/>
      <c r="LDY158" s="77"/>
      <c r="LDZ158" s="77"/>
      <c r="LEA158" s="77"/>
      <c r="LEB158" s="77"/>
      <c r="LEC158" s="77"/>
      <c r="LED158" s="77"/>
      <c r="LEE158" s="77"/>
      <c r="LEF158" s="77"/>
      <c r="LEG158" s="77"/>
      <c r="LEH158" s="77"/>
      <c r="LEI158" s="77"/>
      <c r="LEJ158" s="77"/>
      <c r="LEK158" s="77"/>
      <c r="LEL158" s="77"/>
      <c r="LEM158" s="77"/>
      <c r="LEN158" s="77"/>
      <c r="LEO158" s="77"/>
      <c r="LEP158" s="77"/>
      <c r="LEQ158" s="77"/>
      <c r="LER158" s="77"/>
      <c r="LES158" s="77"/>
      <c r="LET158" s="77"/>
      <c r="LEU158" s="77"/>
      <c r="LEV158" s="77"/>
      <c r="LEW158" s="77"/>
      <c r="LEX158" s="77"/>
      <c r="LEY158" s="77"/>
      <c r="LEZ158" s="77"/>
      <c r="LFA158" s="77"/>
      <c r="LFB158" s="77"/>
      <c r="LFC158" s="77"/>
      <c r="LFD158" s="77"/>
      <c r="LFE158" s="77"/>
      <c r="LFF158" s="77"/>
      <c r="LFG158" s="77"/>
      <c r="LFH158" s="77"/>
      <c r="LFI158" s="77"/>
      <c r="LFJ158" s="77"/>
      <c r="LFK158" s="77"/>
      <c r="LFL158" s="77"/>
      <c r="LFM158" s="77"/>
      <c r="LFN158" s="77"/>
      <c r="LFO158" s="77"/>
      <c r="LFP158" s="77"/>
      <c r="LFQ158" s="77"/>
      <c r="LFR158" s="77"/>
      <c r="LFS158" s="77"/>
      <c r="LFT158" s="77"/>
      <c r="LFU158" s="77"/>
      <c r="LFV158" s="77"/>
      <c r="LFW158" s="77"/>
      <c r="LFX158" s="77"/>
      <c r="LFY158" s="77"/>
      <c r="LFZ158" s="77"/>
      <c r="LGA158" s="77"/>
      <c r="LGB158" s="77"/>
      <c r="LGC158" s="77"/>
      <c r="LGD158" s="77"/>
      <c r="LGE158" s="77"/>
      <c r="LGF158" s="77"/>
      <c r="LGG158" s="77"/>
      <c r="LGH158" s="77"/>
      <c r="LGI158" s="77"/>
      <c r="LGJ158" s="77"/>
      <c r="LGK158" s="77"/>
      <c r="LGL158" s="77"/>
      <c r="LGM158" s="77"/>
      <c r="LGN158" s="77"/>
      <c r="LGO158" s="77"/>
      <c r="LGP158" s="77"/>
      <c r="LGQ158" s="77"/>
      <c r="LGR158" s="77"/>
      <c r="LGS158" s="77"/>
      <c r="LGT158" s="77"/>
      <c r="LGU158" s="77"/>
      <c r="LGV158" s="77"/>
      <c r="LGW158" s="77"/>
      <c r="LGX158" s="77"/>
      <c r="LGY158" s="77"/>
      <c r="LGZ158" s="77"/>
      <c r="LHA158" s="77"/>
      <c r="LHB158" s="77"/>
      <c r="LHC158" s="77"/>
      <c r="LHD158" s="77"/>
      <c r="LHE158" s="77"/>
      <c r="LHF158" s="77"/>
      <c r="LHG158" s="77"/>
      <c r="LHH158" s="77"/>
      <c r="LHI158" s="77"/>
      <c r="LHJ158" s="77"/>
      <c r="LHK158" s="77"/>
      <c r="LHL158" s="77"/>
      <c r="LHM158" s="77"/>
      <c r="LHN158" s="77"/>
      <c r="LHO158" s="77"/>
      <c r="LHP158" s="77"/>
      <c r="LHQ158" s="77"/>
      <c r="LHR158" s="77"/>
      <c r="LHS158" s="77"/>
      <c r="LHT158" s="77"/>
      <c r="LHU158" s="77"/>
      <c r="LHV158" s="77"/>
      <c r="LHW158" s="77"/>
      <c r="LHX158" s="77"/>
      <c r="LHY158" s="77"/>
      <c r="LHZ158" s="77"/>
      <c r="LIA158" s="77"/>
      <c r="LIB158" s="77"/>
      <c r="LIC158" s="77"/>
      <c r="LID158" s="77"/>
      <c r="LIE158" s="77"/>
      <c r="LIF158" s="77"/>
      <c r="LIG158" s="77"/>
      <c r="LIH158" s="77"/>
      <c r="LII158" s="77"/>
      <c r="LIJ158" s="77"/>
      <c r="LIK158" s="77"/>
      <c r="LIL158" s="77"/>
      <c r="LIM158" s="77"/>
      <c r="LIN158" s="77"/>
      <c r="LIO158" s="77"/>
      <c r="LIP158" s="77"/>
      <c r="LIQ158" s="77"/>
      <c r="LIR158" s="77"/>
      <c r="LIS158" s="77"/>
      <c r="LIT158" s="77"/>
      <c r="LIU158" s="77"/>
      <c r="LIV158" s="77"/>
      <c r="LIW158" s="77"/>
      <c r="LIX158" s="77"/>
      <c r="LIY158" s="77"/>
      <c r="LIZ158" s="77"/>
      <c r="LJA158" s="77"/>
      <c r="LJB158" s="77"/>
      <c r="LJC158" s="77"/>
      <c r="LJD158" s="77"/>
      <c r="LJE158" s="77"/>
      <c r="LJF158" s="77"/>
      <c r="LJG158" s="77"/>
      <c r="LJH158" s="77"/>
      <c r="LJI158" s="77"/>
      <c r="LJJ158" s="77"/>
      <c r="LJK158" s="77"/>
      <c r="LJL158" s="77"/>
      <c r="LJM158" s="77"/>
      <c r="LJN158" s="77"/>
      <c r="LJO158" s="77"/>
      <c r="LJP158" s="77"/>
      <c r="LJQ158" s="77"/>
      <c r="LJR158" s="77"/>
      <c r="LJS158" s="77"/>
      <c r="LJT158" s="77"/>
      <c r="LJU158" s="77"/>
      <c r="LJV158" s="77"/>
      <c r="LJW158" s="77"/>
      <c r="LJX158" s="77"/>
      <c r="LJY158" s="77"/>
      <c r="LJZ158" s="77"/>
      <c r="LKA158" s="77"/>
      <c r="LKB158" s="77"/>
      <c r="LKC158" s="77"/>
      <c r="LKD158" s="77"/>
      <c r="LKE158" s="77"/>
      <c r="LKF158" s="77"/>
      <c r="LKG158" s="77"/>
      <c r="LKH158" s="77"/>
      <c r="LKI158" s="77"/>
      <c r="LKJ158" s="77"/>
      <c r="LKK158" s="77"/>
      <c r="LKL158" s="77"/>
      <c r="LKM158" s="77"/>
      <c r="LKN158" s="77"/>
      <c r="LKO158" s="77"/>
      <c r="LKP158" s="77"/>
      <c r="LKQ158" s="77"/>
      <c r="LKR158" s="77"/>
      <c r="LKS158" s="77"/>
      <c r="LKT158" s="77"/>
      <c r="LKU158" s="77"/>
      <c r="LKV158" s="77"/>
      <c r="LKW158" s="77"/>
      <c r="LKX158" s="77"/>
      <c r="LKY158" s="77"/>
      <c r="LKZ158" s="77"/>
      <c r="LLA158" s="77"/>
      <c r="LLB158" s="77"/>
      <c r="LLC158" s="77"/>
      <c r="LLD158" s="77"/>
      <c r="LLE158" s="77"/>
      <c r="LLF158" s="77"/>
      <c r="LLG158" s="77"/>
      <c r="LLH158" s="77"/>
      <c r="LLI158" s="77"/>
      <c r="LLJ158" s="77"/>
      <c r="LLK158" s="77"/>
      <c r="LLL158" s="77"/>
      <c r="LLM158" s="77"/>
      <c r="LLN158" s="77"/>
      <c r="LLO158" s="77"/>
      <c r="LLP158" s="77"/>
      <c r="LLQ158" s="77"/>
      <c r="LLR158" s="77"/>
      <c r="LLS158" s="77"/>
      <c r="LLT158" s="77"/>
      <c r="LLU158" s="77"/>
      <c r="LLV158" s="77"/>
      <c r="LLW158" s="77"/>
      <c r="LLX158" s="77"/>
      <c r="LLY158" s="77"/>
      <c r="LLZ158" s="77"/>
      <c r="LMA158" s="77"/>
      <c r="LMB158" s="77"/>
      <c r="LMC158" s="77"/>
      <c r="LMD158" s="77"/>
      <c r="LME158" s="77"/>
      <c r="LMF158" s="77"/>
      <c r="LMG158" s="77"/>
      <c r="LMH158" s="77"/>
      <c r="LMI158" s="77"/>
      <c r="LMJ158" s="77"/>
      <c r="LMK158" s="77"/>
      <c r="LML158" s="77"/>
      <c r="LMM158" s="77"/>
      <c r="LMN158" s="77"/>
      <c r="LMO158" s="77"/>
      <c r="LMP158" s="77"/>
      <c r="LMQ158" s="77"/>
      <c r="LMR158" s="77"/>
      <c r="LMS158" s="77"/>
      <c r="LMT158" s="77"/>
      <c r="LMU158" s="77"/>
      <c r="LMV158" s="77"/>
      <c r="LMW158" s="77"/>
      <c r="LMX158" s="77"/>
      <c r="LMY158" s="77"/>
      <c r="LMZ158" s="77"/>
      <c r="LNA158" s="77"/>
      <c r="LNB158" s="77"/>
      <c r="LNC158" s="77"/>
      <c r="LND158" s="77"/>
      <c r="LNE158" s="77"/>
      <c r="LNF158" s="77"/>
      <c r="LNG158" s="77"/>
      <c r="LNH158" s="77"/>
      <c r="LNI158" s="77"/>
      <c r="LNJ158" s="77"/>
      <c r="LNK158" s="77"/>
      <c r="LNL158" s="77"/>
      <c r="LNM158" s="77"/>
      <c r="LNN158" s="77"/>
      <c r="LNO158" s="77"/>
      <c r="LNP158" s="77"/>
      <c r="LNQ158" s="77"/>
      <c r="LNR158" s="77"/>
      <c r="LNS158" s="77"/>
      <c r="LNT158" s="77"/>
      <c r="LNU158" s="77"/>
      <c r="LNV158" s="77"/>
      <c r="LNW158" s="77"/>
      <c r="LNX158" s="77"/>
      <c r="LNY158" s="77"/>
      <c r="LNZ158" s="77"/>
      <c r="LOA158" s="77"/>
      <c r="LOB158" s="77"/>
      <c r="LOC158" s="77"/>
      <c r="LOD158" s="77"/>
      <c r="LOE158" s="77"/>
      <c r="LOF158" s="77"/>
      <c r="LOG158" s="77"/>
      <c r="LOH158" s="77"/>
      <c r="LOI158" s="77"/>
      <c r="LOJ158" s="77"/>
      <c r="LOK158" s="77"/>
      <c r="LOL158" s="77"/>
      <c r="LOM158" s="77"/>
      <c r="LON158" s="77"/>
      <c r="LOO158" s="77"/>
      <c r="LOP158" s="77"/>
      <c r="LOQ158" s="77"/>
      <c r="LOR158" s="77"/>
      <c r="LOS158" s="77"/>
      <c r="LOT158" s="77"/>
      <c r="LOU158" s="77"/>
      <c r="LOV158" s="77"/>
      <c r="LOW158" s="77"/>
      <c r="LOX158" s="77"/>
      <c r="LOY158" s="77"/>
      <c r="LOZ158" s="77"/>
      <c r="LPA158" s="77"/>
      <c r="LPB158" s="77"/>
      <c r="LPC158" s="77"/>
      <c r="LPD158" s="77"/>
      <c r="LPE158" s="77"/>
      <c r="LPF158" s="77"/>
      <c r="LPG158" s="77"/>
      <c r="LPH158" s="77"/>
      <c r="LPI158" s="77"/>
      <c r="LPJ158" s="77"/>
      <c r="LPK158" s="77"/>
      <c r="LPL158" s="77"/>
      <c r="LPM158" s="77"/>
      <c r="LPN158" s="77"/>
      <c r="LPO158" s="77"/>
      <c r="LPP158" s="77"/>
      <c r="LPQ158" s="77"/>
      <c r="LPR158" s="77"/>
      <c r="LPS158" s="77"/>
      <c r="LPT158" s="77"/>
      <c r="LPU158" s="77"/>
      <c r="LPV158" s="77"/>
      <c r="LPW158" s="77"/>
      <c r="LPX158" s="77"/>
      <c r="LPY158" s="77"/>
      <c r="LPZ158" s="77"/>
      <c r="LQA158" s="77"/>
      <c r="LQB158" s="77"/>
      <c r="LQC158" s="77"/>
      <c r="LQD158" s="77"/>
      <c r="LQE158" s="77"/>
      <c r="LQF158" s="77"/>
      <c r="LQG158" s="77"/>
      <c r="LQH158" s="77"/>
      <c r="LQI158" s="77"/>
      <c r="LQJ158" s="77"/>
      <c r="LQK158" s="77"/>
      <c r="LQL158" s="77"/>
      <c r="LQM158" s="77"/>
      <c r="LQN158" s="77"/>
      <c r="LQO158" s="77"/>
      <c r="LQP158" s="77"/>
      <c r="LQQ158" s="77"/>
      <c r="LQR158" s="77"/>
      <c r="LQS158" s="77"/>
      <c r="LQT158" s="77"/>
      <c r="LQU158" s="77"/>
      <c r="LQV158" s="77"/>
      <c r="LQW158" s="77"/>
      <c r="LQX158" s="77"/>
      <c r="LQY158" s="77"/>
      <c r="LQZ158" s="77"/>
      <c r="LRA158" s="77"/>
      <c r="LRB158" s="77"/>
      <c r="LRC158" s="77"/>
      <c r="LRD158" s="77"/>
      <c r="LRE158" s="77"/>
      <c r="LRF158" s="77"/>
      <c r="LRG158" s="77"/>
      <c r="LRH158" s="77"/>
      <c r="LRI158" s="77"/>
      <c r="LRJ158" s="77"/>
      <c r="LRK158" s="77"/>
      <c r="LRL158" s="77"/>
      <c r="LRM158" s="77"/>
      <c r="LRN158" s="77"/>
      <c r="LRO158" s="77"/>
      <c r="LRP158" s="77"/>
      <c r="LRQ158" s="77"/>
      <c r="LRR158" s="77"/>
      <c r="LRS158" s="77"/>
      <c r="LRT158" s="77"/>
      <c r="LRU158" s="77"/>
      <c r="LRV158" s="77"/>
      <c r="LRW158" s="77"/>
      <c r="LRX158" s="77"/>
      <c r="LRY158" s="77"/>
      <c r="LRZ158" s="77"/>
      <c r="LSA158" s="77"/>
      <c r="LSB158" s="77"/>
      <c r="LSC158" s="77"/>
      <c r="LSD158" s="77"/>
      <c r="LSE158" s="77"/>
      <c r="LSF158" s="77"/>
      <c r="LSG158" s="77"/>
      <c r="LSH158" s="77"/>
      <c r="LSI158" s="77"/>
      <c r="LSJ158" s="77"/>
      <c r="LSK158" s="77"/>
      <c r="LSL158" s="77"/>
      <c r="LSM158" s="77"/>
      <c r="LSN158" s="77"/>
      <c r="LSO158" s="77"/>
      <c r="LSP158" s="77"/>
      <c r="LSQ158" s="77"/>
      <c r="LSR158" s="77"/>
      <c r="LSS158" s="77"/>
      <c r="LST158" s="77"/>
      <c r="LSU158" s="77"/>
      <c r="LSV158" s="77"/>
      <c r="LSW158" s="77"/>
      <c r="LSX158" s="77"/>
      <c r="LSY158" s="77"/>
      <c r="LSZ158" s="77"/>
      <c r="LTA158" s="77"/>
      <c r="LTB158" s="77"/>
      <c r="LTC158" s="77"/>
      <c r="LTD158" s="77"/>
      <c r="LTE158" s="77"/>
      <c r="LTF158" s="77"/>
      <c r="LTG158" s="77"/>
      <c r="LTH158" s="77"/>
      <c r="LTI158" s="77"/>
      <c r="LTJ158" s="77"/>
      <c r="LTK158" s="77"/>
      <c r="LTL158" s="77"/>
      <c r="LTM158" s="77"/>
      <c r="LTN158" s="77"/>
      <c r="LTO158" s="77"/>
      <c r="LTP158" s="77"/>
      <c r="LTQ158" s="77"/>
      <c r="LTR158" s="77"/>
      <c r="LTS158" s="77"/>
      <c r="LTT158" s="77"/>
      <c r="LTU158" s="77"/>
      <c r="LTV158" s="77"/>
      <c r="LTW158" s="77"/>
      <c r="LTX158" s="77"/>
      <c r="LTY158" s="77"/>
      <c r="LTZ158" s="77"/>
      <c r="LUA158" s="77"/>
      <c r="LUB158" s="77"/>
      <c r="LUC158" s="77"/>
      <c r="LUD158" s="77"/>
      <c r="LUE158" s="77"/>
      <c r="LUF158" s="77"/>
      <c r="LUG158" s="77"/>
      <c r="LUH158" s="77"/>
      <c r="LUI158" s="77"/>
      <c r="LUJ158" s="77"/>
      <c r="LUK158" s="77"/>
      <c r="LUL158" s="77"/>
      <c r="LUM158" s="77"/>
      <c r="LUN158" s="77"/>
      <c r="LUO158" s="77"/>
      <c r="LUP158" s="77"/>
      <c r="LUQ158" s="77"/>
      <c r="LUR158" s="77"/>
      <c r="LUS158" s="77"/>
      <c r="LUT158" s="77"/>
      <c r="LUU158" s="77"/>
      <c r="LUV158" s="77"/>
      <c r="LUW158" s="77"/>
      <c r="LUX158" s="77"/>
      <c r="LUY158" s="77"/>
      <c r="LUZ158" s="77"/>
      <c r="LVA158" s="77"/>
      <c r="LVB158" s="77"/>
      <c r="LVC158" s="77"/>
      <c r="LVD158" s="77"/>
      <c r="LVE158" s="77"/>
      <c r="LVF158" s="77"/>
      <c r="LVG158" s="77"/>
      <c r="LVH158" s="77"/>
      <c r="LVI158" s="77"/>
      <c r="LVJ158" s="77"/>
      <c r="LVK158" s="77"/>
      <c r="LVL158" s="77"/>
      <c r="LVM158" s="77"/>
      <c r="LVN158" s="77"/>
      <c r="LVO158" s="77"/>
      <c r="LVP158" s="77"/>
      <c r="LVQ158" s="77"/>
      <c r="LVR158" s="77"/>
      <c r="LVS158" s="77"/>
      <c r="LVT158" s="77"/>
      <c r="LVU158" s="77"/>
      <c r="LVV158" s="77"/>
      <c r="LVW158" s="77"/>
      <c r="LVX158" s="77"/>
      <c r="LVY158" s="77"/>
      <c r="LVZ158" s="77"/>
      <c r="LWA158" s="77"/>
      <c r="LWB158" s="77"/>
      <c r="LWC158" s="77"/>
      <c r="LWD158" s="77"/>
      <c r="LWE158" s="77"/>
      <c r="LWF158" s="77"/>
      <c r="LWG158" s="77"/>
      <c r="LWH158" s="77"/>
      <c r="LWI158" s="77"/>
      <c r="LWJ158" s="77"/>
      <c r="LWK158" s="77"/>
      <c r="LWL158" s="77"/>
      <c r="LWM158" s="77"/>
      <c r="LWN158" s="77"/>
      <c r="LWO158" s="77"/>
      <c r="LWP158" s="77"/>
      <c r="LWQ158" s="77"/>
      <c r="LWR158" s="77"/>
      <c r="LWS158" s="77"/>
      <c r="LWT158" s="77"/>
      <c r="LWU158" s="77"/>
      <c r="LWV158" s="77"/>
      <c r="LWW158" s="77"/>
      <c r="LWX158" s="77"/>
      <c r="LWY158" s="77"/>
      <c r="LWZ158" s="77"/>
      <c r="LXA158" s="77"/>
      <c r="LXB158" s="77"/>
      <c r="LXC158" s="77"/>
      <c r="LXD158" s="77"/>
      <c r="LXE158" s="77"/>
      <c r="LXF158" s="77"/>
      <c r="LXG158" s="77"/>
      <c r="LXH158" s="77"/>
      <c r="LXI158" s="77"/>
      <c r="LXJ158" s="77"/>
      <c r="LXK158" s="77"/>
      <c r="LXL158" s="77"/>
      <c r="LXM158" s="77"/>
      <c r="LXN158" s="77"/>
      <c r="LXO158" s="77"/>
      <c r="LXP158" s="77"/>
      <c r="LXQ158" s="77"/>
      <c r="LXR158" s="77"/>
      <c r="LXS158" s="77"/>
      <c r="LXT158" s="77"/>
      <c r="LXU158" s="77"/>
      <c r="LXV158" s="77"/>
      <c r="LXW158" s="77"/>
      <c r="LXX158" s="77"/>
      <c r="LXY158" s="77"/>
      <c r="LXZ158" s="77"/>
      <c r="LYA158" s="77"/>
      <c r="LYB158" s="77"/>
      <c r="LYC158" s="77"/>
      <c r="LYD158" s="77"/>
      <c r="LYE158" s="77"/>
      <c r="LYF158" s="77"/>
      <c r="LYG158" s="77"/>
      <c r="LYH158" s="77"/>
      <c r="LYI158" s="77"/>
      <c r="LYJ158" s="77"/>
      <c r="LYK158" s="77"/>
      <c r="LYL158" s="77"/>
      <c r="LYM158" s="77"/>
      <c r="LYN158" s="77"/>
      <c r="LYO158" s="77"/>
      <c r="LYP158" s="77"/>
      <c r="LYQ158" s="77"/>
      <c r="LYR158" s="77"/>
      <c r="LYS158" s="77"/>
      <c r="LYT158" s="77"/>
      <c r="LYU158" s="77"/>
      <c r="LYV158" s="77"/>
      <c r="LYW158" s="77"/>
      <c r="LYX158" s="77"/>
      <c r="LYY158" s="77"/>
      <c r="LYZ158" s="77"/>
      <c r="LZA158" s="77"/>
      <c r="LZB158" s="77"/>
      <c r="LZC158" s="77"/>
      <c r="LZD158" s="77"/>
      <c r="LZE158" s="77"/>
      <c r="LZF158" s="77"/>
      <c r="LZG158" s="77"/>
      <c r="LZH158" s="77"/>
      <c r="LZI158" s="77"/>
      <c r="LZJ158" s="77"/>
      <c r="LZK158" s="77"/>
      <c r="LZL158" s="77"/>
      <c r="LZM158" s="77"/>
      <c r="LZN158" s="77"/>
      <c r="LZO158" s="77"/>
      <c r="LZP158" s="77"/>
      <c r="LZQ158" s="77"/>
      <c r="LZR158" s="77"/>
      <c r="LZS158" s="77"/>
      <c r="LZT158" s="77"/>
      <c r="LZU158" s="77"/>
      <c r="LZV158" s="77"/>
      <c r="LZW158" s="77"/>
      <c r="LZX158" s="77"/>
      <c r="LZY158" s="77"/>
      <c r="LZZ158" s="77"/>
      <c r="MAA158" s="77"/>
      <c r="MAB158" s="77"/>
      <c r="MAC158" s="77"/>
      <c r="MAD158" s="77"/>
      <c r="MAE158" s="77"/>
      <c r="MAF158" s="77"/>
      <c r="MAG158" s="77"/>
      <c r="MAH158" s="77"/>
      <c r="MAI158" s="77"/>
      <c r="MAJ158" s="77"/>
      <c r="MAK158" s="77"/>
      <c r="MAL158" s="77"/>
      <c r="MAM158" s="77"/>
      <c r="MAN158" s="77"/>
      <c r="MAO158" s="77"/>
      <c r="MAP158" s="77"/>
      <c r="MAQ158" s="77"/>
      <c r="MAR158" s="77"/>
      <c r="MAS158" s="77"/>
      <c r="MAT158" s="77"/>
      <c r="MAU158" s="77"/>
      <c r="MAV158" s="77"/>
      <c r="MAW158" s="77"/>
      <c r="MAX158" s="77"/>
      <c r="MAY158" s="77"/>
      <c r="MAZ158" s="77"/>
      <c r="MBA158" s="77"/>
      <c r="MBB158" s="77"/>
      <c r="MBC158" s="77"/>
      <c r="MBD158" s="77"/>
      <c r="MBE158" s="77"/>
      <c r="MBF158" s="77"/>
      <c r="MBG158" s="77"/>
      <c r="MBH158" s="77"/>
      <c r="MBI158" s="77"/>
      <c r="MBJ158" s="77"/>
      <c r="MBK158" s="77"/>
      <c r="MBL158" s="77"/>
      <c r="MBM158" s="77"/>
      <c r="MBN158" s="77"/>
      <c r="MBO158" s="77"/>
      <c r="MBP158" s="77"/>
      <c r="MBQ158" s="77"/>
      <c r="MBR158" s="77"/>
      <c r="MBS158" s="77"/>
      <c r="MBT158" s="77"/>
      <c r="MBU158" s="77"/>
      <c r="MBV158" s="77"/>
      <c r="MBW158" s="77"/>
      <c r="MBX158" s="77"/>
      <c r="MBY158" s="77"/>
      <c r="MBZ158" s="77"/>
      <c r="MCA158" s="77"/>
      <c r="MCB158" s="77"/>
      <c r="MCC158" s="77"/>
      <c r="MCD158" s="77"/>
      <c r="MCE158" s="77"/>
      <c r="MCF158" s="77"/>
      <c r="MCG158" s="77"/>
      <c r="MCH158" s="77"/>
      <c r="MCI158" s="77"/>
      <c r="MCJ158" s="77"/>
      <c r="MCK158" s="77"/>
      <c r="MCL158" s="77"/>
      <c r="MCM158" s="77"/>
      <c r="MCN158" s="77"/>
      <c r="MCO158" s="77"/>
      <c r="MCP158" s="77"/>
      <c r="MCQ158" s="77"/>
      <c r="MCR158" s="77"/>
      <c r="MCS158" s="77"/>
      <c r="MCT158" s="77"/>
      <c r="MCU158" s="77"/>
      <c r="MCV158" s="77"/>
      <c r="MCW158" s="77"/>
      <c r="MCX158" s="77"/>
      <c r="MCY158" s="77"/>
      <c r="MCZ158" s="77"/>
      <c r="MDA158" s="77"/>
      <c r="MDB158" s="77"/>
      <c r="MDC158" s="77"/>
      <c r="MDD158" s="77"/>
      <c r="MDE158" s="77"/>
      <c r="MDF158" s="77"/>
      <c r="MDG158" s="77"/>
      <c r="MDH158" s="77"/>
      <c r="MDI158" s="77"/>
      <c r="MDJ158" s="77"/>
      <c r="MDK158" s="77"/>
      <c r="MDL158" s="77"/>
      <c r="MDM158" s="77"/>
      <c r="MDN158" s="77"/>
      <c r="MDO158" s="77"/>
      <c r="MDP158" s="77"/>
      <c r="MDQ158" s="77"/>
      <c r="MDR158" s="77"/>
      <c r="MDS158" s="77"/>
      <c r="MDT158" s="77"/>
      <c r="MDU158" s="77"/>
      <c r="MDV158" s="77"/>
      <c r="MDW158" s="77"/>
      <c r="MDX158" s="77"/>
      <c r="MDY158" s="77"/>
      <c r="MDZ158" s="77"/>
      <c r="MEA158" s="77"/>
      <c r="MEB158" s="77"/>
      <c r="MEC158" s="77"/>
      <c r="MED158" s="77"/>
      <c r="MEE158" s="77"/>
      <c r="MEF158" s="77"/>
      <c r="MEG158" s="77"/>
      <c r="MEH158" s="77"/>
      <c r="MEI158" s="77"/>
      <c r="MEJ158" s="77"/>
      <c r="MEK158" s="77"/>
      <c r="MEL158" s="77"/>
      <c r="MEM158" s="77"/>
      <c r="MEN158" s="77"/>
      <c r="MEO158" s="77"/>
      <c r="MEP158" s="77"/>
      <c r="MEQ158" s="77"/>
      <c r="MER158" s="77"/>
      <c r="MES158" s="77"/>
      <c r="MET158" s="77"/>
      <c r="MEU158" s="77"/>
      <c r="MEV158" s="77"/>
      <c r="MEW158" s="77"/>
      <c r="MEX158" s="77"/>
      <c r="MEY158" s="77"/>
      <c r="MEZ158" s="77"/>
      <c r="MFA158" s="77"/>
      <c r="MFB158" s="77"/>
      <c r="MFC158" s="77"/>
      <c r="MFD158" s="77"/>
      <c r="MFE158" s="77"/>
      <c r="MFF158" s="77"/>
      <c r="MFG158" s="77"/>
      <c r="MFH158" s="77"/>
      <c r="MFI158" s="77"/>
      <c r="MFJ158" s="77"/>
      <c r="MFK158" s="77"/>
      <c r="MFL158" s="77"/>
      <c r="MFM158" s="77"/>
      <c r="MFN158" s="77"/>
      <c r="MFO158" s="77"/>
      <c r="MFP158" s="77"/>
      <c r="MFQ158" s="77"/>
      <c r="MFR158" s="77"/>
      <c r="MFS158" s="77"/>
      <c r="MFT158" s="77"/>
      <c r="MFU158" s="77"/>
      <c r="MFV158" s="77"/>
      <c r="MFW158" s="77"/>
      <c r="MFX158" s="77"/>
      <c r="MFY158" s="77"/>
      <c r="MFZ158" s="77"/>
      <c r="MGA158" s="77"/>
      <c r="MGB158" s="77"/>
      <c r="MGC158" s="77"/>
      <c r="MGD158" s="77"/>
      <c r="MGE158" s="77"/>
      <c r="MGF158" s="77"/>
      <c r="MGG158" s="77"/>
      <c r="MGH158" s="77"/>
      <c r="MGI158" s="77"/>
      <c r="MGJ158" s="77"/>
      <c r="MGK158" s="77"/>
      <c r="MGL158" s="77"/>
      <c r="MGM158" s="77"/>
      <c r="MGN158" s="77"/>
      <c r="MGO158" s="77"/>
      <c r="MGP158" s="77"/>
      <c r="MGQ158" s="77"/>
      <c r="MGR158" s="77"/>
      <c r="MGS158" s="77"/>
      <c r="MGT158" s="77"/>
      <c r="MGU158" s="77"/>
      <c r="MGV158" s="77"/>
      <c r="MGW158" s="77"/>
      <c r="MGX158" s="77"/>
      <c r="MGY158" s="77"/>
      <c r="MGZ158" s="77"/>
      <c r="MHA158" s="77"/>
      <c r="MHB158" s="77"/>
      <c r="MHC158" s="77"/>
      <c r="MHD158" s="77"/>
      <c r="MHE158" s="77"/>
      <c r="MHF158" s="77"/>
      <c r="MHG158" s="77"/>
      <c r="MHH158" s="77"/>
      <c r="MHI158" s="77"/>
      <c r="MHJ158" s="77"/>
      <c r="MHK158" s="77"/>
      <c r="MHL158" s="77"/>
      <c r="MHM158" s="77"/>
      <c r="MHN158" s="77"/>
      <c r="MHO158" s="77"/>
      <c r="MHP158" s="77"/>
      <c r="MHQ158" s="77"/>
      <c r="MHR158" s="77"/>
      <c r="MHS158" s="77"/>
      <c r="MHT158" s="77"/>
      <c r="MHU158" s="77"/>
      <c r="MHV158" s="77"/>
      <c r="MHW158" s="77"/>
      <c r="MHX158" s="77"/>
      <c r="MHY158" s="77"/>
      <c r="MHZ158" s="77"/>
      <c r="MIA158" s="77"/>
      <c r="MIB158" s="77"/>
      <c r="MIC158" s="77"/>
      <c r="MID158" s="77"/>
      <c r="MIE158" s="77"/>
      <c r="MIF158" s="77"/>
      <c r="MIG158" s="77"/>
      <c r="MIH158" s="77"/>
      <c r="MII158" s="77"/>
      <c r="MIJ158" s="77"/>
      <c r="MIK158" s="77"/>
      <c r="MIL158" s="77"/>
      <c r="MIM158" s="77"/>
      <c r="MIN158" s="77"/>
      <c r="MIO158" s="77"/>
      <c r="MIP158" s="77"/>
      <c r="MIQ158" s="77"/>
      <c r="MIR158" s="77"/>
      <c r="MIS158" s="77"/>
      <c r="MIT158" s="77"/>
      <c r="MIU158" s="77"/>
      <c r="MIV158" s="77"/>
      <c r="MIW158" s="77"/>
      <c r="MIX158" s="77"/>
      <c r="MIY158" s="77"/>
      <c r="MIZ158" s="77"/>
      <c r="MJA158" s="77"/>
      <c r="MJB158" s="77"/>
      <c r="MJC158" s="77"/>
      <c r="MJD158" s="77"/>
      <c r="MJE158" s="77"/>
      <c r="MJF158" s="77"/>
      <c r="MJG158" s="77"/>
      <c r="MJH158" s="77"/>
      <c r="MJI158" s="77"/>
      <c r="MJJ158" s="77"/>
      <c r="MJK158" s="77"/>
      <c r="MJL158" s="77"/>
      <c r="MJM158" s="77"/>
      <c r="MJN158" s="77"/>
      <c r="MJO158" s="77"/>
      <c r="MJP158" s="77"/>
      <c r="MJQ158" s="77"/>
      <c r="MJR158" s="77"/>
      <c r="MJS158" s="77"/>
      <c r="MJT158" s="77"/>
      <c r="MJU158" s="77"/>
      <c r="MJV158" s="77"/>
      <c r="MJW158" s="77"/>
      <c r="MJX158" s="77"/>
      <c r="MJY158" s="77"/>
      <c r="MJZ158" s="77"/>
      <c r="MKA158" s="77"/>
      <c r="MKB158" s="77"/>
      <c r="MKC158" s="77"/>
      <c r="MKD158" s="77"/>
      <c r="MKE158" s="77"/>
      <c r="MKF158" s="77"/>
      <c r="MKG158" s="77"/>
      <c r="MKH158" s="77"/>
      <c r="MKI158" s="77"/>
      <c r="MKJ158" s="77"/>
      <c r="MKK158" s="77"/>
      <c r="MKL158" s="77"/>
      <c r="MKM158" s="77"/>
      <c r="MKN158" s="77"/>
      <c r="MKO158" s="77"/>
      <c r="MKP158" s="77"/>
      <c r="MKQ158" s="77"/>
      <c r="MKR158" s="77"/>
      <c r="MKS158" s="77"/>
      <c r="MKT158" s="77"/>
      <c r="MKU158" s="77"/>
      <c r="MKV158" s="77"/>
      <c r="MKW158" s="77"/>
      <c r="MKX158" s="77"/>
      <c r="MKY158" s="77"/>
      <c r="MKZ158" s="77"/>
      <c r="MLA158" s="77"/>
      <c r="MLB158" s="77"/>
      <c r="MLC158" s="77"/>
      <c r="MLD158" s="77"/>
      <c r="MLE158" s="77"/>
      <c r="MLF158" s="77"/>
      <c r="MLG158" s="77"/>
      <c r="MLH158" s="77"/>
      <c r="MLI158" s="77"/>
      <c r="MLJ158" s="77"/>
      <c r="MLK158" s="77"/>
      <c r="MLL158" s="77"/>
      <c r="MLM158" s="77"/>
      <c r="MLN158" s="77"/>
      <c r="MLO158" s="77"/>
      <c r="MLP158" s="77"/>
      <c r="MLQ158" s="77"/>
      <c r="MLR158" s="77"/>
      <c r="MLS158" s="77"/>
      <c r="MLT158" s="77"/>
      <c r="MLU158" s="77"/>
      <c r="MLV158" s="77"/>
      <c r="MLW158" s="77"/>
      <c r="MLX158" s="77"/>
      <c r="MLY158" s="77"/>
      <c r="MLZ158" s="77"/>
      <c r="MMA158" s="77"/>
      <c r="MMB158" s="77"/>
      <c r="MMC158" s="77"/>
      <c r="MMD158" s="77"/>
      <c r="MME158" s="77"/>
      <c r="MMF158" s="77"/>
      <c r="MMG158" s="77"/>
      <c r="MMH158" s="77"/>
      <c r="MMI158" s="77"/>
      <c r="MMJ158" s="77"/>
      <c r="MMK158" s="77"/>
      <c r="MML158" s="77"/>
      <c r="MMM158" s="77"/>
      <c r="MMN158" s="77"/>
      <c r="MMO158" s="77"/>
      <c r="MMP158" s="77"/>
      <c r="MMQ158" s="77"/>
      <c r="MMR158" s="77"/>
      <c r="MMS158" s="77"/>
      <c r="MMT158" s="77"/>
      <c r="MMU158" s="77"/>
      <c r="MMV158" s="77"/>
      <c r="MMW158" s="77"/>
      <c r="MMX158" s="77"/>
      <c r="MMY158" s="77"/>
      <c r="MMZ158" s="77"/>
      <c r="MNA158" s="77"/>
      <c r="MNB158" s="77"/>
      <c r="MNC158" s="77"/>
      <c r="MND158" s="77"/>
      <c r="MNE158" s="77"/>
      <c r="MNF158" s="77"/>
      <c r="MNG158" s="77"/>
      <c r="MNH158" s="77"/>
      <c r="MNI158" s="77"/>
      <c r="MNJ158" s="77"/>
      <c r="MNK158" s="77"/>
      <c r="MNL158" s="77"/>
      <c r="MNM158" s="77"/>
      <c r="MNN158" s="77"/>
      <c r="MNO158" s="77"/>
      <c r="MNP158" s="77"/>
      <c r="MNQ158" s="77"/>
      <c r="MNR158" s="77"/>
      <c r="MNS158" s="77"/>
      <c r="MNT158" s="77"/>
      <c r="MNU158" s="77"/>
      <c r="MNV158" s="77"/>
      <c r="MNW158" s="77"/>
      <c r="MNX158" s="77"/>
      <c r="MNY158" s="77"/>
      <c r="MNZ158" s="77"/>
      <c r="MOA158" s="77"/>
      <c r="MOB158" s="77"/>
      <c r="MOC158" s="77"/>
      <c r="MOD158" s="77"/>
      <c r="MOE158" s="77"/>
      <c r="MOF158" s="77"/>
      <c r="MOG158" s="77"/>
      <c r="MOH158" s="77"/>
      <c r="MOI158" s="77"/>
      <c r="MOJ158" s="77"/>
      <c r="MOK158" s="77"/>
      <c r="MOL158" s="77"/>
      <c r="MOM158" s="77"/>
      <c r="MON158" s="77"/>
      <c r="MOO158" s="77"/>
      <c r="MOP158" s="77"/>
      <c r="MOQ158" s="77"/>
      <c r="MOR158" s="77"/>
      <c r="MOS158" s="77"/>
      <c r="MOT158" s="77"/>
      <c r="MOU158" s="77"/>
      <c r="MOV158" s="77"/>
      <c r="MOW158" s="77"/>
      <c r="MOX158" s="77"/>
      <c r="MOY158" s="77"/>
      <c r="MOZ158" s="77"/>
      <c r="MPA158" s="77"/>
      <c r="MPB158" s="77"/>
      <c r="MPC158" s="77"/>
      <c r="MPD158" s="77"/>
      <c r="MPE158" s="77"/>
      <c r="MPF158" s="77"/>
      <c r="MPG158" s="77"/>
      <c r="MPH158" s="77"/>
      <c r="MPI158" s="77"/>
      <c r="MPJ158" s="77"/>
      <c r="MPK158" s="77"/>
      <c r="MPL158" s="77"/>
      <c r="MPM158" s="77"/>
      <c r="MPN158" s="77"/>
      <c r="MPO158" s="77"/>
      <c r="MPP158" s="77"/>
      <c r="MPQ158" s="77"/>
      <c r="MPR158" s="77"/>
      <c r="MPS158" s="77"/>
      <c r="MPT158" s="77"/>
      <c r="MPU158" s="77"/>
      <c r="MPV158" s="77"/>
      <c r="MPW158" s="77"/>
      <c r="MPX158" s="77"/>
      <c r="MPY158" s="77"/>
      <c r="MPZ158" s="77"/>
      <c r="MQA158" s="77"/>
      <c r="MQB158" s="77"/>
      <c r="MQC158" s="77"/>
      <c r="MQD158" s="77"/>
      <c r="MQE158" s="77"/>
      <c r="MQF158" s="77"/>
      <c r="MQG158" s="77"/>
      <c r="MQH158" s="77"/>
      <c r="MQI158" s="77"/>
      <c r="MQJ158" s="77"/>
      <c r="MQK158" s="77"/>
      <c r="MQL158" s="77"/>
      <c r="MQM158" s="77"/>
      <c r="MQN158" s="77"/>
      <c r="MQO158" s="77"/>
      <c r="MQP158" s="77"/>
      <c r="MQQ158" s="77"/>
      <c r="MQR158" s="77"/>
      <c r="MQS158" s="77"/>
      <c r="MQT158" s="77"/>
      <c r="MQU158" s="77"/>
      <c r="MQV158" s="77"/>
      <c r="MQW158" s="77"/>
      <c r="MQX158" s="77"/>
      <c r="MQY158" s="77"/>
      <c r="MQZ158" s="77"/>
      <c r="MRA158" s="77"/>
      <c r="MRB158" s="77"/>
      <c r="MRC158" s="77"/>
      <c r="MRD158" s="77"/>
      <c r="MRE158" s="77"/>
      <c r="MRF158" s="77"/>
      <c r="MRG158" s="77"/>
      <c r="MRH158" s="77"/>
      <c r="MRI158" s="77"/>
      <c r="MRJ158" s="77"/>
      <c r="MRK158" s="77"/>
      <c r="MRL158" s="77"/>
      <c r="MRM158" s="77"/>
      <c r="MRN158" s="77"/>
      <c r="MRO158" s="77"/>
      <c r="MRP158" s="77"/>
      <c r="MRQ158" s="77"/>
      <c r="MRR158" s="77"/>
      <c r="MRS158" s="77"/>
      <c r="MRT158" s="77"/>
      <c r="MRU158" s="77"/>
      <c r="MRV158" s="77"/>
      <c r="MRW158" s="77"/>
      <c r="MRX158" s="77"/>
      <c r="MRY158" s="77"/>
      <c r="MRZ158" s="77"/>
      <c r="MSA158" s="77"/>
      <c r="MSB158" s="77"/>
      <c r="MSC158" s="77"/>
      <c r="MSD158" s="77"/>
      <c r="MSE158" s="77"/>
      <c r="MSF158" s="77"/>
      <c r="MSG158" s="77"/>
      <c r="MSH158" s="77"/>
      <c r="MSI158" s="77"/>
      <c r="MSJ158" s="77"/>
      <c r="MSK158" s="77"/>
      <c r="MSL158" s="77"/>
      <c r="MSM158" s="77"/>
      <c r="MSN158" s="77"/>
      <c r="MSO158" s="77"/>
      <c r="MSP158" s="77"/>
      <c r="MSQ158" s="77"/>
      <c r="MSR158" s="77"/>
      <c r="MSS158" s="77"/>
      <c r="MST158" s="77"/>
      <c r="MSU158" s="77"/>
      <c r="MSV158" s="77"/>
      <c r="MSW158" s="77"/>
      <c r="MSX158" s="77"/>
      <c r="MSY158" s="77"/>
      <c r="MSZ158" s="77"/>
      <c r="MTA158" s="77"/>
      <c r="MTB158" s="77"/>
      <c r="MTC158" s="77"/>
      <c r="MTD158" s="77"/>
      <c r="MTE158" s="77"/>
      <c r="MTF158" s="77"/>
      <c r="MTG158" s="77"/>
      <c r="MTH158" s="77"/>
      <c r="MTI158" s="77"/>
      <c r="MTJ158" s="77"/>
      <c r="MTK158" s="77"/>
      <c r="MTL158" s="77"/>
      <c r="MTM158" s="77"/>
      <c r="MTN158" s="77"/>
      <c r="MTO158" s="77"/>
      <c r="MTP158" s="77"/>
      <c r="MTQ158" s="77"/>
      <c r="MTR158" s="77"/>
      <c r="MTS158" s="77"/>
      <c r="MTT158" s="77"/>
      <c r="MTU158" s="77"/>
      <c r="MTV158" s="77"/>
      <c r="MTW158" s="77"/>
      <c r="MTX158" s="77"/>
      <c r="MTY158" s="77"/>
      <c r="MTZ158" s="77"/>
      <c r="MUA158" s="77"/>
      <c r="MUB158" s="77"/>
      <c r="MUC158" s="77"/>
      <c r="MUD158" s="77"/>
      <c r="MUE158" s="77"/>
      <c r="MUF158" s="77"/>
      <c r="MUG158" s="77"/>
      <c r="MUH158" s="77"/>
      <c r="MUI158" s="77"/>
      <c r="MUJ158" s="77"/>
      <c r="MUK158" s="77"/>
      <c r="MUL158" s="77"/>
      <c r="MUM158" s="77"/>
      <c r="MUN158" s="77"/>
      <c r="MUO158" s="77"/>
      <c r="MUP158" s="77"/>
      <c r="MUQ158" s="77"/>
      <c r="MUR158" s="77"/>
      <c r="MUS158" s="77"/>
      <c r="MUT158" s="77"/>
      <c r="MUU158" s="77"/>
      <c r="MUV158" s="77"/>
      <c r="MUW158" s="77"/>
      <c r="MUX158" s="77"/>
      <c r="MUY158" s="77"/>
      <c r="MUZ158" s="77"/>
      <c r="MVA158" s="77"/>
      <c r="MVB158" s="77"/>
      <c r="MVC158" s="77"/>
      <c r="MVD158" s="77"/>
      <c r="MVE158" s="77"/>
      <c r="MVF158" s="77"/>
      <c r="MVG158" s="77"/>
      <c r="MVH158" s="77"/>
      <c r="MVI158" s="77"/>
      <c r="MVJ158" s="77"/>
      <c r="MVK158" s="77"/>
      <c r="MVL158" s="77"/>
      <c r="MVM158" s="77"/>
      <c r="MVN158" s="77"/>
      <c r="MVO158" s="77"/>
      <c r="MVP158" s="77"/>
      <c r="MVQ158" s="77"/>
      <c r="MVR158" s="77"/>
      <c r="MVS158" s="77"/>
      <c r="MVT158" s="77"/>
      <c r="MVU158" s="77"/>
      <c r="MVV158" s="77"/>
      <c r="MVW158" s="77"/>
      <c r="MVX158" s="77"/>
      <c r="MVY158" s="77"/>
      <c r="MVZ158" s="77"/>
      <c r="MWA158" s="77"/>
      <c r="MWB158" s="77"/>
      <c r="MWC158" s="77"/>
      <c r="MWD158" s="77"/>
      <c r="MWE158" s="77"/>
      <c r="MWF158" s="77"/>
      <c r="MWG158" s="77"/>
      <c r="MWH158" s="77"/>
      <c r="MWI158" s="77"/>
      <c r="MWJ158" s="77"/>
      <c r="MWK158" s="77"/>
      <c r="MWL158" s="77"/>
      <c r="MWM158" s="77"/>
      <c r="MWN158" s="77"/>
      <c r="MWO158" s="77"/>
      <c r="MWP158" s="77"/>
      <c r="MWQ158" s="77"/>
      <c r="MWR158" s="77"/>
      <c r="MWS158" s="77"/>
      <c r="MWT158" s="77"/>
      <c r="MWU158" s="77"/>
      <c r="MWV158" s="77"/>
      <c r="MWW158" s="77"/>
      <c r="MWX158" s="77"/>
      <c r="MWY158" s="77"/>
      <c r="MWZ158" s="77"/>
      <c r="MXA158" s="77"/>
      <c r="MXB158" s="77"/>
      <c r="MXC158" s="77"/>
      <c r="MXD158" s="77"/>
      <c r="MXE158" s="77"/>
      <c r="MXF158" s="77"/>
      <c r="MXG158" s="77"/>
      <c r="MXH158" s="77"/>
      <c r="MXI158" s="77"/>
      <c r="MXJ158" s="77"/>
      <c r="MXK158" s="77"/>
      <c r="MXL158" s="77"/>
      <c r="MXM158" s="77"/>
      <c r="MXN158" s="77"/>
      <c r="MXO158" s="77"/>
      <c r="MXP158" s="77"/>
      <c r="MXQ158" s="77"/>
      <c r="MXR158" s="77"/>
      <c r="MXS158" s="77"/>
      <c r="MXT158" s="77"/>
      <c r="MXU158" s="77"/>
      <c r="MXV158" s="77"/>
      <c r="MXW158" s="77"/>
      <c r="MXX158" s="77"/>
      <c r="MXY158" s="77"/>
      <c r="MXZ158" s="77"/>
      <c r="MYA158" s="77"/>
      <c r="MYB158" s="77"/>
      <c r="MYC158" s="77"/>
      <c r="MYD158" s="77"/>
      <c r="MYE158" s="77"/>
      <c r="MYF158" s="77"/>
      <c r="MYG158" s="77"/>
      <c r="MYH158" s="77"/>
      <c r="MYI158" s="77"/>
      <c r="MYJ158" s="77"/>
      <c r="MYK158" s="77"/>
      <c r="MYL158" s="77"/>
      <c r="MYM158" s="77"/>
      <c r="MYN158" s="77"/>
      <c r="MYO158" s="77"/>
      <c r="MYP158" s="77"/>
      <c r="MYQ158" s="77"/>
      <c r="MYR158" s="77"/>
      <c r="MYS158" s="77"/>
      <c r="MYT158" s="77"/>
      <c r="MYU158" s="77"/>
      <c r="MYV158" s="77"/>
      <c r="MYW158" s="77"/>
      <c r="MYX158" s="77"/>
      <c r="MYY158" s="77"/>
      <c r="MYZ158" s="77"/>
      <c r="MZA158" s="77"/>
      <c r="MZB158" s="77"/>
      <c r="MZC158" s="77"/>
      <c r="MZD158" s="77"/>
      <c r="MZE158" s="77"/>
      <c r="MZF158" s="77"/>
      <c r="MZG158" s="77"/>
      <c r="MZH158" s="77"/>
      <c r="MZI158" s="77"/>
      <c r="MZJ158" s="77"/>
      <c r="MZK158" s="77"/>
      <c r="MZL158" s="77"/>
      <c r="MZM158" s="77"/>
      <c r="MZN158" s="77"/>
      <c r="MZO158" s="77"/>
      <c r="MZP158" s="77"/>
      <c r="MZQ158" s="77"/>
      <c r="MZR158" s="77"/>
      <c r="MZS158" s="77"/>
      <c r="MZT158" s="77"/>
      <c r="MZU158" s="77"/>
      <c r="MZV158" s="77"/>
      <c r="MZW158" s="77"/>
      <c r="MZX158" s="77"/>
      <c r="MZY158" s="77"/>
      <c r="MZZ158" s="77"/>
      <c r="NAA158" s="77"/>
      <c r="NAB158" s="77"/>
      <c r="NAC158" s="77"/>
      <c r="NAD158" s="77"/>
      <c r="NAE158" s="77"/>
      <c r="NAF158" s="77"/>
      <c r="NAG158" s="77"/>
      <c r="NAH158" s="77"/>
      <c r="NAI158" s="77"/>
      <c r="NAJ158" s="77"/>
      <c r="NAK158" s="77"/>
      <c r="NAL158" s="77"/>
      <c r="NAM158" s="77"/>
      <c r="NAN158" s="77"/>
      <c r="NAO158" s="77"/>
      <c r="NAP158" s="77"/>
      <c r="NAQ158" s="77"/>
      <c r="NAR158" s="77"/>
      <c r="NAS158" s="77"/>
      <c r="NAT158" s="77"/>
      <c r="NAU158" s="77"/>
      <c r="NAV158" s="77"/>
      <c r="NAW158" s="77"/>
      <c r="NAX158" s="77"/>
      <c r="NAY158" s="77"/>
      <c r="NAZ158" s="77"/>
      <c r="NBA158" s="77"/>
      <c r="NBB158" s="77"/>
      <c r="NBC158" s="77"/>
      <c r="NBD158" s="77"/>
      <c r="NBE158" s="77"/>
      <c r="NBF158" s="77"/>
      <c r="NBG158" s="77"/>
      <c r="NBH158" s="77"/>
      <c r="NBI158" s="77"/>
      <c r="NBJ158" s="77"/>
      <c r="NBK158" s="77"/>
      <c r="NBL158" s="77"/>
      <c r="NBM158" s="77"/>
      <c r="NBN158" s="77"/>
      <c r="NBO158" s="77"/>
      <c r="NBP158" s="77"/>
      <c r="NBQ158" s="77"/>
      <c r="NBR158" s="77"/>
      <c r="NBS158" s="77"/>
      <c r="NBT158" s="77"/>
      <c r="NBU158" s="77"/>
      <c r="NBV158" s="77"/>
      <c r="NBW158" s="77"/>
      <c r="NBX158" s="77"/>
      <c r="NBY158" s="77"/>
      <c r="NBZ158" s="77"/>
      <c r="NCA158" s="77"/>
      <c r="NCB158" s="77"/>
      <c r="NCC158" s="77"/>
      <c r="NCD158" s="77"/>
      <c r="NCE158" s="77"/>
      <c r="NCF158" s="77"/>
      <c r="NCG158" s="77"/>
      <c r="NCH158" s="77"/>
      <c r="NCI158" s="77"/>
      <c r="NCJ158" s="77"/>
      <c r="NCK158" s="77"/>
      <c r="NCL158" s="77"/>
      <c r="NCM158" s="77"/>
      <c r="NCN158" s="77"/>
      <c r="NCO158" s="77"/>
      <c r="NCP158" s="77"/>
      <c r="NCQ158" s="77"/>
      <c r="NCR158" s="77"/>
      <c r="NCS158" s="77"/>
      <c r="NCT158" s="77"/>
      <c r="NCU158" s="77"/>
      <c r="NCV158" s="77"/>
      <c r="NCW158" s="77"/>
      <c r="NCX158" s="77"/>
      <c r="NCY158" s="77"/>
      <c r="NCZ158" s="77"/>
      <c r="NDA158" s="77"/>
      <c r="NDB158" s="77"/>
      <c r="NDC158" s="77"/>
      <c r="NDD158" s="77"/>
      <c r="NDE158" s="77"/>
      <c r="NDF158" s="77"/>
      <c r="NDG158" s="77"/>
      <c r="NDH158" s="77"/>
      <c r="NDI158" s="77"/>
      <c r="NDJ158" s="77"/>
      <c r="NDK158" s="77"/>
      <c r="NDL158" s="77"/>
      <c r="NDM158" s="77"/>
      <c r="NDN158" s="77"/>
      <c r="NDO158" s="77"/>
      <c r="NDP158" s="77"/>
      <c r="NDQ158" s="77"/>
      <c r="NDR158" s="77"/>
      <c r="NDS158" s="77"/>
      <c r="NDT158" s="77"/>
      <c r="NDU158" s="77"/>
      <c r="NDV158" s="77"/>
      <c r="NDW158" s="77"/>
      <c r="NDX158" s="77"/>
      <c r="NDY158" s="77"/>
      <c r="NDZ158" s="77"/>
      <c r="NEA158" s="77"/>
      <c r="NEB158" s="77"/>
      <c r="NEC158" s="77"/>
      <c r="NED158" s="77"/>
      <c r="NEE158" s="77"/>
      <c r="NEF158" s="77"/>
      <c r="NEG158" s="77"/>
      <c r="NEH158" s="77"/>
      <c r="NEI158" s="77"/>
      <c r="NEJ158" s="77"/>
      <c r="NEK158" s="77"/>
      <c r="NEL158" s="77"/>
      <c r="NEM158" s="77"/>
      <c r="NEN158" s="77"/>
      <c r="NEO158" s="77"/>
      <c r="NEP158" s="77"/>
      <c r="NEQ158" s="77"/>
      <c r="NER158" s="77"/>
      <c r="NES158" s="77"/>
      <c r="NET158" s="77"/>
      <c r="NEU158" s="77"/>
      <c r="NEV158" s="77"/>
      <c r="NEW158" s="77"/>
      <c r="NEX158" s="77"/>
      <c r="NEY158" s="77"/>
      <c r="NEZ158" s="77"/>
      <c r="NFA158" s="77"/>
      <c r="NFB158" s="77"/>
      <c r="NFC158" s="77"/>
      <c r="NFD158" s="77"/>
      <c r="NFE158" s="77"/>
      <c r="NFF158" s="77"/>
      <c r="NFG158" s="77"/>
      <c r="NFH158" s="77"/>
      <c r="NFI158" s="77"/>
      <c r="NFJ158" s="77"/>
      <c r="NFK158" s="77"/>
      <c r="NFL158" s="77"/>
      <c r="NFM158" s="77"/>
      <c r="NFN158" s="77"/>
      <c r="NFO158" s="77"/>
      <c r="NFP158" s="77"/>
      <c r="NFQ158" s="77"/>
      <c r="NFR158" s="77"/>
      <c r="NFS158" s="77"/>
      <c r="NFT158" s="77"/>
      <c r="NFU158" s="77"/>
      <c r="NFV158" s="77"/>
      <c r="NFW158" s="77"/>
      <c r="NFX158" s="77"/>
      <c r="NFY158" s="77"/>
      <c r="NFZ158" s="77"/>
      <c r="NGA158" s="77"/>
      <c r="NGB158" s="77"/>
      <c r="NGC158" s="77"/>
      <c r="NGD158" s="77"/>
      <c r="NGE158" s="77"/>
      <c r="NGF158" s="77"/>
      <c r="NGG158" s="77"/>
      <c r="NGH158" s="77"/>
      <c r="NGI158" s="77"/>
      <c r="NGJ158" s="77"/>
      <c r="NGK158" s="77"/>
      <c r="NGL158" s="77"/>
      <c r="NGM158" s="77"/>
      <c r="NGN158" s="77"/>
      <c r="NGO158" s="77"/>
      <c r="NGP158" s="77"/>
      <c r="NGQ158" s="77"/>
      <c r="NGR158" s="77"/>
      <c r="NGS158" s="77"/>
      <c r="NGT158" s="77"/>
      <c r="NGU158" s="77"/>
      <c r="NGV158" s="77"/>
      <c r="NGW158" s="77"/>
      <c r="NGX158" s="77"/>
      <c r="NGY158" s="77"/>
      <c r="NGZ158" s="77"/>
      <c r="NHA158" s="77"/>
      <c r="NHB158" s="77"/>
      <c r="NHC158" s="77"/>
      <c r="NHD158" s="77"/>
      <c r="NHE158" s="77"/>
      <c r="NHF158" s="77"/>
      <c r="NHG158" s="77"/>
      <c r="NHH158" s="77"/>
      <c r="NHI158" s="77"/>
      <c r="NHJ158" s="77"/>
      <c r="NHK158" s="77"/>
      <c r="NHL158" s="77"/>
      <c r="NHM158" s="77"/>
      <c r="NHN158" s="77"/>
      <c r="NHO158" s="77"/>
      <c r="NHP158" s="77"/>
      <c r="NHQ158" s="77"/>
      <c r="NHR158" s="77"/>
      <c r="NHS158" s="77"/>
      <c r="NHT158" s="77"/>
      <c r="NHU158" s="77"/>
      <c r="NHV158" s="77"/>
      <c r="NHW158" s="77"/>
      <c r="NHX158" s="77"/>
      <c r="NHY158" s="77"/>
      <c r="NHZ158" s="77"/>
      <c r="NIA158" s="77"/>
      <c r="NIB158" s="77"/>
      <c r="NIC158" s="77"/>
      <c r="NID158" s="77"/>
      <c r="NIE158" s="77"/>
      <c r="NIF158" s="77"/>
      <c r="NIG158" s="77"/>
      <c r="NIH158" s="77"/>
      <c r="NII158" s="77"/>
      <c r="NIJ158" s="77"/>
      <c r="NIK158" s="77"/>
      <c r="NIL158" s="77"/>
      <c r="NIM158" s="77"/>
      <c r="NIN158" s="77"/>
      <c r="NIO158" s="77"/>
      <c r="NIP158" s="77"/>
      <c r="NIQ158" s="77"/>
      <c r="NIR158" s="77"/>
      <c r="NIS158" s="77"/>
      <c r="NIT158" s="77"/>
      <c r="NIU158" s="77"/>
      <c r="NIV158" s="77"/>
      <c r="NIW158" s="77"/>
      <c r="NIX158" s="77"/>
      <c r="NIY158" s="77"/>
      <c r="NIZ158" s="77"/>
      <c r="NJA158" s="77"/>
      <c r="NJB158" s="77"/>
      <c r="NJC158" s="77"/>
      <c r="NJD158" s="77"/>
      <c r="NJE158" s="77"/>
      <c r="NJF158" s="77"/>
      <c r="NJG158" s="77"/>
      <c r="NJH158" s="77"/>
      <c r="NJI158" s="77"/>
      <c r="NJJ158" s="77"/>
      <c r="NJK158" s="77"/>
      <c r="NJL158" s="77"/>
      <c r="NJM158" s="77"/>
      <c r="NJN158" s="77"/>
      <c r="NJO158" s="77"/>
      <c r="NJP158" s="77"/>
      <c r="NJQ158" s="77"/>
      <c r="NJR158" s="77"/>
      <c r="NJS158" s="77"/>
      <c r="NJT158" s="77"/>
      <c r="NJU158" s="77"/>
      <c r="NJV158" s="77"/>
      <c r="NJW158" s="77"/>
      <c r="NJX158" s="77"/>
      <c r="NJY158" s="77"/>
      <c r="NJZ158" s="77"/>
      <c r="NKA158" s="77"/>
      <c r="NKB158" s="77"/>
      <c r="NKC158" s="77"/>
      <c r="NKD158" s="77"/>
      <c r="NKE158" s="77"/>
      <c r="NKF158" s="77"/>
      <c r="NKG158" s="77"/>
      <c r="NKH158" s="77"/>
      <c r="NKI158" s="77"/>
      <c r="NKJ158" s="77"/>
      <c r="NKK158" s="77"/>
      <c r="NKL158" s="77"/>
      <c r="NKM158" s="77"/>
      <c r="NKN158" s="77"/>
      <c r="NKO158" s="77"/>
      <c r="NKP158" s="77"/>
      <c r="NKQ158" s="77"/>
      <c r="NKR158" s="77"/>
      <c r="NKS158" s="77"/>
      <c r="NKT158" s="77"/>
      <c r="NKU158" s="77"/>
      <c r="NKV158" s="77"/>
      <c r="NKW158" s="77"/>
      <c r="NKX158" s="77"/>
      <c r="NKY158" s="77"/>
      <c r="NKZ158" s="77"/>
      <c r="NLA158" s="77"/>
      <c r="NLB158" s="77"/>
      <c r="NLC158" s="77"/>
      <c r="NLD158" s="77"/>
      <c r="NLE158" s="77"/>
      <c r="NLF158" s="77"/>
      <c r="NLG158" s="77"/>
      <c r="NLH158" s="77"/>
      <c r="NLI158" s="77"/>
      <c r="NLJ158" s="77"/>
      <c r="NLK158" s="77"/>
      <c r="NLL158" s="77"/>
      <c r="NLM158" s="77"/>
      <c r="NLN158" s="77"/>
      <c r="NLO158" s="77"/>
      <c r="NLP158" s="77"/>
      <c r="NLQ158" s="77"/>
      <c r="NLR158" s="77"/>
      <c r="NLS158" s="77"/>
      <c r="NLT158" s="77"/>
      <c r="NLU158" s="77"/>
      <c r="NLV158" s="77"/>
      <c r="NLW158" s="77"/>
      <c r="NLX158" s="77"/>
      <c r="NLY158" s="77"/>
      <c r="NLZ158" s="77"/>
      <c r="NMA158" s="77"/>
      <c r="NMB158" s="77"/>
      <c r="NMC158" s="77"/>
      <c r="NMD158" s="77"/>
      <c r="NME158" s="77"/>
      <c r="NMF158" s="77"/>
      <c r="NMG158" s="77"/>
      <c r="NMH158" s="77"/>
      <c r="NMI158" s="77"/>
      <c r="NMJ158" s="77"/>
      <c r="NMK158" s="77"/>
      <c r="NML158" s="77"/>
      <c r="NMM158" s="77"/>
      <c r="NMN158" s="77"/>
      <c r="NMO158" s="77"/>
      <c r="NMP158" s="77"/>
      <c r="NMQ158" s="77"/>
      <c r="NMR158" s="77"/>
      <c r="NMS158" s="77"/>
      <c r="NMT158" s="77"/>
      <c r="NMU158" s="77"/>
      <c r="NMV158" s="77"/>
      <c r="NMW158" s="77"/>
      <c r="NMX158" s="77"/>
      <c r="NMY158" s="77"/>
      <c r="NMZ158" s="77"/>
      <c r="NNA158" s="77"/>
      <c r="NNB158" s="77"/>
      <c r="NNC158" s="77"/>
      <c r="NND158" s="77"/>
      <c r="NNE158" s="77"/>
      <c r="NNF158" s="77"/>
      <c r="NNG158" s="77"/>
      <c r="NNH158" s="77"/>
      <c r="NNI158" s="77"/>
      <c r="NNJ158" s="77"/>
      <c r="NNK158" s="77"/>
      <c r="NNL158" s="77"/>
      <c r="NNM158" s="77"/>
      <c r="NNN158" s="77"/>
      <c r="NNO158" s="77"/>
      <c r="NNP158" s="77"/>
      <c r="NNQ158" s="77"/>
      <c r="NNR158" s="77"/>
      <c r="NNS158" s="77"/>
      <c r="NNT158" s="77"/>
      <c r="NNU158" s="77"/>
      <c r="NNV158" s="77"/>
      <c r="NNW158" s="77"/>
      <c r="NNX158" s="77"/>
      <c r="NNY158" s="77"/>
      <c r="NNZ158" s="77"/>
      <c r="NOA158" s="77"/>
      <c r="NOB158" s="77"/>
      <c r="NOC158" s="77"/>
      <c r="NOD158" s="77"/>
      <c r="NOE158" s="77"/>
      <c r="NOF158" s="77"/>
      <c r="NOG158" s="77"/>
      <c r="NOH158" s="77"/>
      <c r="NOI158" s="77"/>
      <c r="NOJ158" s="77"/>
      <c r="NOK158" s="77"/>
      <c r="NOL158" s="77"/>
      <c r="NOM158" s="77"/>
      <c r="NON158" s="77"/>
      <c r="NOO158" s="77"/>
      <c r="NOP158" s="77"/>
      <c r="NOQ158" s="77"/>
      <c r="NOR158" s="77"/>
      <c r="NOS158" s="77"/>
      <c r="NOT158" s="77"/>
      <c r="NOU158" s="77"/>
      <c r="NOV158" s="77"/>
      <c r="NOW158" s="77"/>
      <c r="NOX158" s="77"/>
      <c r="NOY158" s="77"/>
      <c r="NOZ158" s="77"/>
      <c r="NPA158" s="77"/>
      <c r="NPB158" s="77"/>
      <c r="NPC158" s="77"/>
      <c r="NPD158" s="77"/>
      <c r="NPE158" s="77"/>
      <c r="NPF158" s="77"/>
      <c r="NPG158" s="77"/>
      <c r="NPH158" s="77"/>
      <c r="NPI158" s="77"/>
      <c r="NPJ158" s="77"/>
      <c r="NPK158" s="77"/>
      <c r="NPL158" s="77"/>
      <c r="NPM158" s="77"/>
      <c r="NPN158" s="77"/>
      <c r="NPO158" s="77"/>
      <c r="NPP158" s="77"/>
      <c r="NPQ158" s="77"/>
      <c r="NPR158" s="77"/>
      <c r="NPS158" s="77"/>
      <c r="NPT158" s="77"/>
      <c r="NPU158" s="77"/>
      <c r="NPV158" s="77"/>
      <c r="NPW158" s="77"/>
      <c r="NPX158" s="77"/>
      <c r="NPY158" s="77"/>
      <c r="NPZ158" s="77"/>
      <c r="NQA158" s="77"/>
      <c r="NQB158" s="77"/>
      <c r="NQC158" s="77"/>
      <c r="NQD158" s="77"/>
      <c r="NQE158" s="77"/>
      <c r="NQF158" s="77"/>
      <c r="NQG158" s="77"/>
      <c r="NQH158" s="77"/>
      <c r="NQI158" s="77"/>
      <c r="NQJ158" s="77"/>
      <c r="NQK158" s="77"/>
      <c r="NQL158" s="77"/>
      <c r="NQM158" s="77"/>
      <c r="NQN158" s="77"/>
      <c r="NQO158" s="77"/>
      <c r="NQP158" s="77"/>
      <c r="NQQ158" s="77"/>
      <c r="NQR158" s="77"/>
      <c r="NQS158" s="77"/>
      <c r="NQT158" s="77"/>
      <c r="NQU158" s="77"/>
      <c r="NQV158" s="77"/>
      <c r="NQW158" s="77"/>
      <c r="NQX158" s="77"/>
      <c r="NQY158" s="77"/>
      <c r="NQZ158" s="77"/>
      <c r="NRA158" s="77"/>
      <c r="NRB158" s="77"/>
      <c r="NRC158" s="77"/>
      <c r="NRD158" s="77"/>
      <c r="NRE158" s="77"/>
      <c r="NRF158" s="77"/>
      <c r="NRG158" s="77"/>
      <c r="NRH158" s="77"/>
      <c r="NRI158" s="77"/>
      <c r="NRJ158" s="77"/>
      <c r="NRK158" s="77"/>
      <c r="NRL158" s="77"/>
      <c r="NRM158" s="77"/>
      <c r="NRN158" s="77"/>
      <c r="NRO158" s="77"/>
      <c r="NRP158" s="77"/>
      <c r="NRQ158" s="77"/>
      <c r="NRR158" s="77"/>
      <c r="NRS158" s="77"/>
      <c r="NRT158" s="77"/>
      <c r="NRU158" s="77"/>
      <c r="NRV158" s="77"/>
      <c r="NRW158" s="77"/>
      <c r="NRX158" s="77"/>
      <c r="NRY158" s="77"/>
      <c r="NRZ158" s="77"/>
      <c r="NSA158" s="77"/>
      <c r="NSB158" s="77"/>
      <c r="NSC158" s="77"/>
      <c r="NSD158" s="77"/>
      <c r="NSE158" s="77"/>
      <c r="NSF158" s="77"/>
      <c r="NSG158" s="77"/>
      <c r="NSH158" s="77"/>
      <c r="NSI158" s="77"/>
      <c r="NSJ158" s="77"/>
      <c r="NSK158" s="77"/>
      <c r="NSL158" s="77"/>
      <c r="NSM158" s="77"/>
      <c r="NSN158" s="77"/>
      <c r="NSO158" s="77"/>
      <c r="NSP158" s="77"/>
      <c r="NSQ158" s="77"/>
      <c r="NSR158" s="77"/>
      <c r="NSS158" s="77"/>
      <c r="NST158" s="77"/>
      <c r="NSU158" s="77"/>
      <c r="NSV158" s="77"/>
      <c r="NSW158" s="77"/>
      <c r="NSX158" s="77"/>
      <c r="NSY158" s="77"/>
      <c r="NSZ158" s="77"/>
      <c r="NTA158" s="77"/>
      <c r="NTB158" s="77"/>
      <c r="NTC158" s="77"/>
      <c r="NTD158" s="77"/>
      <c r="NTE158" s="77"/>
      <c r="NTF158" s="77"/>
      <c r="NTG158" s="77"/>
      <c r="NTH158" s="77"/>
      <c r="NTI158" s="77"/>
      <c r="NTJ158" s="77"/>
      <c r="NTK158" s="77"/>
      <c r="NTL158" s="77"/>
      <c r="NTM158" s="77"/>
      <c r="NTN158" s="77"/>
      <c r="NTO158" s="77"/>
      <c r="NTP158" s="77"/>
      <c r="NTQ158" s="77"/>
      <c r="NTR158" s="77"/>
      <c r="NTS158" s="77"/>
      <c r="NTT158" s="77"/>
      <c r="NTU158" s="77"/>
      <c r="NTV158" s="77"/>
      <c r="NTW158" s="77"/>
      <c r="NTX158" s="77"/>
      <c r="NTY158" s="77"/>
      <c r="NTZ158" s="77"/>
      <c r="NUA158" s="77"/>
      <c r="NUB158" s="77"/>
      <c r="NUC158" s="77"/>
      <c r="NUD158" s="77"/>
      <c r="NUE158" s="77"/>
      <c r="NUF158" s="77"/>
      <c r="NUG158" s="77"/>
      <c r="NUH158" s="77"/>
      <c r="NUI158" s="77"/>
      <c r="NUJ158" s="77"/>
      <c r="NUK158" s="77"/>
      <c r="NUL158" s="77"/>
      <c r="NUM158" s="77"/>
      <c r="NUN158" s="77"/>
      <c r="NUO158" s="77"/>
      <c r="NUP158" s="77"/>
      <c r="NUQ158" s="77"/>
      <c r="NUR158" s="77"/>
      <c r="NUS158" s="77"/>
      <c r="NUT158" s="77"/>
      <c r="NUU158" s="77"/>
      <c r="NUV158" s="77"/>
      <c r="NUW158" s="77"/>
      <c r="NUX158" s="77"/>
      <c r="NUY158" s="77"/>
      <c r="NUZ158" s="77"/>
      <c r="NVA158" s="77"/>
      <c r="NVB158" s="77"/>
      <c r="NVC158" s="77"/>
      <c r="NVD158" s="77"/>
      <c r="NVE158" s="77"/>
      <c r="NVF158" s="77"/>
      <c r="NVG158" s="77"/>
      <c r="NVH158" s="77"/>
      <c r="NVI158" s="77"/>
      <c r="NVJ158" s="77"/>
      <c r="NVK158" s="77"/>
      <c r="NVL158" s="77"/>
      <c r="NVM158" s="77"/>
      <c r="NVN158" s="77"/>
      <c r="NVO158" s="77"/>
      <c r="NVP158" s="77"/>
      <c r="NVQ158" s="77"/>
      <c r="NVR158" s="77"/>
      <c r="NVS158" s="77"/>
      <c r="NVT158" s="77"/>
      <c r="NVU158" s="77"/>
      <c r="NVV158" s="77"/>
      <c r="NVW158" s="77"/>
      <c r="NVX158" s="77"/>
      <c r="NVY158" s="77"/>
      <c r="NVZ158" s="77"/>
      <c r="NWA158" s="77"/>
      <c r="NWB158" s="77"/>
      <c r="NWC158" s="77"/>
      <c r="NWD158" s="77"/>
      <c r="NWE158" s="77"/>
      <c r="NWF158" s="77"/>
      <c r="NWG158" s="77"/>
      <c r="NWH158" s="77"/>
      <c r="NWI158" s="77"/>
      <c r="NWJ158" s="77"/>
      <c r="NWK158" s="77"/>
      <c r="NWL158" s="77"/>
      <c r="NWM158" s="77"/>
      <c r="NWN158" s="77"/>
      <c r="NWO158" s="77"/>
      <c r="NWP158" s="77"/>
      <c r="NWQ158" s="77"/>
      <c r="NWR158" s="77"/>
      <c r="NWS158" s="77"/>
      <c r="NWT158" s="77"/>
      <c r="NWU158" s="77"/>
      <c r="NWV158" s="77"/>
      <c r="NWW158" s="77"/>
      <c r="NWX158" s="77"/>
      <c r="NWY158" s="77"/>
      <c r="NWZ158" s="77"/>
      <c r="NXA158" s="77"/>
      <c r="NXB158" s="77"/>
      <c r="NXC158" s="77"/>
      <c r="NXD158" s="77"/>
      <c r="NXE158" s="77"/>
      <c r="NXF158" s="77"/>
      <c r="NXG158" s="77"/>
      <c r="NXH158" s="77"/>
      <c r="NXI158" s="77"/>
      <c r="NXJ158" s="77"/>
      <c r="NXK158" s="77"/>
      <c r="NXL158" s="77"/>
      <c r="NXM158" s="77"/>
      <c r="NXN158" s="77"/>
      <c r="NXO158" s="77"/>
      <c r="NXP158" s="77"/>
      <c r="NXQ158" s="77"/>
      <c r="NXR158" s="77"/>
      <c r="NXS158" s="77"/>
      <c r="NXT158" s="77"/>
      <c r="NXU158" s="77"/>
      <c r="NXV158" s="77"/>
      <c r="NXW158" s="77"/>
      <c r="NXX158" s="77"/>
      <c r="NXY158" s="77"/>
      <c r="NXZ158" s="77"/>
      <c r="NYA158" s="77"/>
      <c r="NYB158" s="77"/>
      <c r="NYC158" s="77"/>
      <c r="NYD158" s="77"/>
      <c r="NYE158" s="77"/>
      <c r="NYF158" s="77"/>
      <c r="NYG158" s="77"/>
      <c r="NYH158" s="77"/>
      <c r="NYI158" s="77"/>
      <c r="NYJ158" s="77"/>
      <c r="NYK158" s="77"/>
      <c r="NYL158" s="77"/>
      <c r="NYM158" s="77"/>
      <c r="NYN158" s="77"/>
      <c r="NYO158" s="77"/>
      <c r="NYP158" s="77"/>
      <c r="NYQ158" s="77"/>
      <c r="NYR158" s="77"/>
      <c r="NYS158" s="77"/>
      <c r="NYT158" s="77"/>
      <c r="NYU158" s="77"/>
      <c r="NYV158" s="77"/>
      <c r="NYW158" s="77"/>
      <c r="NYX158" s="77"/>
      <c r="NYY158" s="77"/>
      <c r="NYZ158" s="77"/>
      <c r="NZA158" s="77"/>
      <c r="NZB158" s="77"/>
      <c r="NZC158" s="77"/>
      <c r="NZD158" s="77"/>
      <c r="NZE158" s="77"/>
      <c r="NZF158" s="77"/>
      <c r="NZG158" s="77"/>
      <c r="NZH158" s="77"/>
      <c r="NZI158" s="77"/>
      <c r="NZJ158" s="77"/>
      <c r="NZK158" s="77"/>
      <c r="NZL158" s="77"/>
      <c r="NZM158" s="77"/>
      <c r="NZN158" s="77"/>
      <c r="NZO158" s="77"/>
      <c r="NZP158" s="77"/>
      <c r="NZQ158" s="77"/>
      <c r="NZR158" s="77"/>
      <c r="NZS158" s="77"/>
      <c r="NZT158" s="77"/>
      <c r="NZU158" s="77"/>
      <c r="NZV158" s="77"/>
      <c r="NZW158" s="77"/>
      <c r="NZX158" s="77"/>
      <c r="NZY158" s="77"/>
      <c r="NZZ158" s="77"/>
      <c r="OAA158" s="77"/>
      <c r="OAB158" s="77"/>
      <c r="OAC158" s="77"/>
      <c r="OAD158" s="77"/>
      <c r="OAE158" s="77"/>
      <c r="OAF158" s="77"/>
      <c r="OAG158" s="77"/>
      <c r="OAH158" s="77"/>
      <c r="OAI158" s="77"/>
      <c r="OAJ158" s="77"/>
      <c r="OAK158" s="77"/>
      <c r="OAL158" s="77"/>
      <c r="OAM158" s="77"/>
      <c r="OAN158" s="77"/>
      <c r="OAO158" s="77"/>
      <c r="OAP158" s="77"/>
      <c r="OAQ158" s="77"/>
      <c r="OAR158" s="77"/>
      <c r="OAS158" s="77"/>
      <c r="OAT158" s="77"/>
      <c r="OAU158" s="77"/>
      <c r="OAV158" s="77"/>
      <c r="OAW158" s="77"/>
      <c r="OAX158" s="77"/>
      <c r="OAY158" s="77"/>
      <c r="OAZ158" s="77"/>
      <c r="OBA158" s="77"/>
      <c r="OBB158" s="77"/>
      <c r="OBC158" s="77"/>
      <c r="OBD158" s="77"/>
      <c r="OBE158" s="77"/>
      <c r="OBF158" s="77"/>
      <c r="OBG158" s="77"/>
      <c r="OBH158" s="77"/>
      <c r="OBI158" s="77"/>
      <c r="OBJ158" s="77"/>
      <c r="OBK158" s="77"/>
      <c r="OBL158" s="77"/>
      <c r="OBM158" s="77"/>
      <c r="OBN158" s="77"/>
      <c r="OBO158" s="77"/>
      <c r="OBP158" s="77"/>
      <c r="OBQ158" s="77"/>
      <c r="OBR158" s="77"/>
      <c r="OBS158" s="77"/>
      <c r="OBT158" s="77"/>
      <c r="OBU158" s="77"/>
      <c r="OBV158" s="77"/>
      <c r="OBW158" s="77"/>
      <c r="OBX158" s="77"/>
      <c r="OBY158" s="77"/>
      <c r="OBZ158" s="77"/>
      <c r="OCA158" s="77"/>
      <c r="OCB158" s="77"/>
      <c r="OCC158" s="77"/>
      <c r="OCD158" s="77"/>
      <c r="OCE158" s="77"/>
      <c r="OCF158" s="77"/>
      <c r="OCG158" s="77"/>
      <c r="OCH158" s="77"/>
      <c r="OCI158" s="77"/>
      <c r="OCJ158" s="77"/>
      <c r="OCK158" s="77"/>
      <c r="OCL158" s="77"/>
      <c r="OCM158" s="77"/>
      <c r="OCN158" s="77"/>
      <c r="OCO158" s="77"/>
      <c r="OCP158" s="77"/>
      <c r="OCQ158" s="77"/>
      <c r="OCR158" s="77"/>
      <c r="OCS158" s="77"/>
      <c r="OCT158" s="77"/>
      <c r="OCU158" s="77"/>
      <c r="OCV158" s="77"/>
      <c r="OCW158" s="77"/>
      <c r="OCX158" s="77"/>
      <c r="OCY158" s="77"/>
      <c r="OCZ158" s="77"/>
      <c r="ODA158" s="77"/>
      <c r="ODB158" s="77"/>
      <c r="ODC158" s="77"/>
      <c r="ODD158" s="77"/>
      <c r="ODE158" s="77"/>
      <c r="ODF158" s="77"/>
      <c r="ODG158" s="77"/>
      <c r="ODH158" s="77"/>
      <c r="ODI158" s="77"/>
      <c r="ODJ158" s="77"/>
      <c r="ODK158" s="77"/>
      <c r="ODL158" s="77"/>
      <c r="ODM158" s="77"/>
      <c r="ODN158" s="77"/>
      <c r="ODO158" s="77"/>
      <c r="ODP158" s="77"/>
      <c r="ODQ158" s="77"/>
      <c r="ODR158" s="77"/>
      <c r="ODS158" s="77"/>
      <c r="ODT158" s="77"/>
      <c r="ODU158" s="77"/>
      <c r="ODV158" s="77"/>
      <c r="ODW158" s="77"/>
      <c r="ODX158" s="77"/>
      <c r="ODY158" s="77"/>
      <c r="ODZ158" s="77"/>
      <c r="OEA158" s="77"/>
      <c r="OEB158" s="77"/>
      <c r="OEC158" s="77"/>
      <c r="OED158" s="77"/>
      <c r="OEE158" s="77"/>
      <c r="OEF158" s="77"/>
      <c r="OEG158" s="77"/>
      <c r="OEH158" s="77"/>
      <c r="OEI158" s="77"/>
      <c r="OEJ158" s="77"/>
      <c r="OEK158" s="77"/>
      <c r="OEL158" s="77"/>
      <c r="OEM158" s="77"/>
      <c r="OEN158" s="77"/>
      <c r="OEO158" s="77"/>
      <c r="OEP158" s="77"/>
      <c r="OEQ158" s="77"/>
      <c r="OER158" s="77"/>
      <c r="OES158" s="77"/>
      <c r="OET158" s="77"/>
      <c r="OEU158" s="77"/>
      <c r="OEV158" s="77"/>
      <c r="OEW158" s="77"/>
      <c r="OEX158" s="77"/>
      <c r="OEY158" s="77"/>
      <c r="OEZ158" s="77"/>
      <c r="OFA158" s="77"/>
      <c r="OFB158" s="77"/>
      <c r="OFC158" s="77"/>
      <c r="OFD158" s="77"/>
      <c r="OFE158" s="77"/>
      <c r="OFF158" s="77"/>
      <c r="OFG158" s="77"/>
      <c r="OFH158" s="77"/>
      <c r="OFI158" s="77"/>
      <c r="OFJ158" s="77"/>
      <c r="OFK158" s="77"/>
      <c r="OFL158" s="77"/>
      <c r="OFM158" s="77"/>
      <c r="OFN158" s="77"/>
      <c r="OFO158" s="77"/>
      <c r="OFP158" s="77"/>
      <c r="OFQ158" s="77"/>
      <c r="OFR158" s="77"/>
      <c r="OFS158" s="77"/>
      <c r="OFT158" s="77"/>
      <c r="OFU158" s="77"/>
      <c r="OFV158" s="77"/>
      <c r="OFW158" s="77"/>
      <c r="OFX158" s="77"/>
      <c r="OFY158" s="77"/>
      <c r="OFZ158" s="77"/>
      <c r="OGA158" s="77"/>
      <c r="OGB158" s="77"/>
      <c r="OGC158" s="77"/>
      <c r="OGD158" s="77"/>
      <c r="OGE158" s="77"/>
      <c r="OGF158" s="77"/>
      <c r="OGG158" s="77"/>
      <c r="OGH158" s="77"/>
      <c r="OGI158" s="77"/>
      <c r="OGJ158" s="77"/>
      <c r="OGK158" s="77"/>
      <c r="OGL158" s="77"/>
      <c r="OGM158" s="77"/>
      <c r="OGN158" s="77"/>
      <c r="OGO158" s="77"/>
      <c r="OGP158" s="77"/>
      <c r="OGQ158" s="77"/>
      <c r="OGR158" s="77"/>
      <c r="OGS158" s="77"/>
      <c r="OGT158" s="77"/>
      <c r="OGU158" s="77"/>
      <c r="OGV158" s="77"/>
      <c r="OGW158" s="77"/>
      <c r="OGX158" s="77"/>
      <c r="OGY158" s="77"/>
      <c r="OGZ158" s="77"/>
      <c r="OHA158" s="77"/>
      <c r="OHB158" s="77"/>
      <c r="OHC158" s="77"/>
      <c r="OHD158" s="77"/>
      <c r="OHE158" s="77"/>
      <c r="OHF158" s="77"/>
      <c r="OHG158" s="77"/>
      <c r="OHH158" s="77"/>
      <c r="OHI158" s="77"/>
      <c r="OHJ158" s="77"/>
      <c r="OHK158" s="77"/>
      <c r="OHL158" s="77"/>
      <c r="OHM158" s="77"/>
      <c r="OHN158" s="77"/>
      <c r="OHO158" s="77"/>
      <c r="OHP158" s="77"/>
      <c r="OHQ158" s="77"/>
      <c r="OHR158" s="77"/>
      <c r="OHS158" s="77"/>
      <c r="OHT158" s="77"/>
      <c r="OHU158" s="77"/>
      <c r="OHV158" s="77"/>
      <c r="OHW158" s="77"/>
      <c r="OHX158" s="77"/>
      <c r="OHY158" s="77"/>
      <c r="OHZ158" s="77"/>
      <c r="OIA158" s="77"/>
      <c r="OIB158" s="77"/>
      <c r="OIC158" s="77"/>
      <c r="OID158" s="77"/>
      <c r="OIE158" s="77"/>
      <c r="OIF158" s="77"/>
      <c r="OIG158" s="77"/>
      <c r="OIH158" s="77"/>
      <c r="OII158" s="77"/>
      <c r="OIJ158" s="77"/>
      <c r="OIK158" s="77"/>
      <c r="OIL158" s="77"/>
      <c r="OIM158" s="77"/>
      <c r="OIN158" s="77"/>
      <c r="OIO158" s="77"/>
      <c r="OIP158" s="77"/>
      <c r="OIQ158" s="77"/>
      <c r="OIR158" s="77"/>
      <c r="OIS158" s="77"/>
      <c r="OIT158" s="77"/>
      <c r="OIU158" s="77"/>
      <c r="OIV158" s="77"/>
      <c r="OIW158" s="77"/>
      <c r="OIX158" s="77"/>
      <c r="OIY158" s="77"/>
      <c r="OIZ158" s="77"/>
      <c r="OJA158" s="77"/>
      <c r="OJB158" s="77"/>
      <c r="OJC158" s="77"/>
      <c r="OJD158" s="77"/>
      <c r="OJE158" s="77"/>
      <c r="OJF158" s="77"/>
      <c r="OJG158" s="77"/>
      <c r="OJH158" s="77"/>
      <c r="OJI158" s="77"/>
      <c r="OJJ158" s="77"/>
      <c r="OJK158" s="77"/>
      <c r="OJL158" s="77"/>
      <c r="OJM158" s="77"/>
      <c r="OJN158" s="77"/>
      <c r="OJO158" s="77"/>
      <c r="OJP158" s="77"/>
      <c r="OJQ158" s="77"/>
      <c r="OJR158" s="77"/>
      <c r="OJS158" s="77"/>
      <c r="OJT158" s="77"/>
      <c r="OJU158" s="77"/>
      <c r="OJV158" s="77"/>
      <c r="OJW158" s="77"/>
      <c r="OJX158" s="77"/>
      <c r="OJY158" s="77"/>
      <c r="OJZ158" s="77"/>
      <c r="OKA158" s="77"/>
      <c r="OKB158" s="77"/>
      <c r="OKC158" s="77"/>
      <c r="OKD158" s="77"/>
      <c r="OKE158" s="77"/>
      <c r="OKF158" s="77"/>
      <c r="OKG158" s="77"/>
      <c r="OKH158" s="77"/>
      <c r="OKI158" s="77"/>
      <c r="OKJ158" s="77"/>
      <c r="OKK158" s="77"/>
      <c r="OKL158" s="77"/>
      <c r="OKM158" s="77"/>
      <c r="OKN158" s="77"/>
      <c r="OKO158" s="77"/>
      <c r="OKP158" s="77"/>
      <c r="OKQ158" s="77"/>
      <c r="OKR158" s="77"/>
      <c r="OKS158" s="77"/>
      <c r="OKT158" s="77"/>
      <c r="OKU158" s="77"/>
      <c r="OKV158" s="77"/>
      <c r="OKW158" s="77"/>
      <c r="OKX158" s="77"/>
      <c r="OKY158" s="77"/>
      <c r="OKZ158" s="77"/>
      <c r="OLA158" s="77"/>
      <c r="OLB158" s="77"/>
      <c r="OLC158" s="77"/>
      <c r="OLD158" s="77"/>
      <c r="OLE158" s="77"/>
      <c r="OLF158" s="77"/>
      <c r="OLG158" s="77"/>
      <c r="OLH158" s="77"/>
      <c r="OLI158" s="77"/>
      <c r="OLJ158" s="77"/>
      <c r="OLK158" s="77"/>
      <c r="OLL158" s="77"/>
      <c r="OLM158" s="77"/>
      <c r="OLN158" s="77"/>
      <c r="OLO158" s="77"/>
      <c r="OLP158" s="77"/>
      <c r="OLQ158" s="77"/>
      <c r="OLR158" s="77"/>
      <c r="OLS158" s="77"/>
      <c r="OLT158" s="77"/>
      <c r="OLU158" s="77"/>
      <c r="OLV158" s="77"/>
      <c r="OLW158" s="77"/>
      <c r="OLX158" s="77"/>
      <c r="OLY158" s="77"/>
      <c r="OLZ158" s="77"/>
      <c r="OMA158" s="77"/>
      <c r="OMB158" s="77"/>
      <c r="OMC158" s="77"/>
      <c r="OMD158" s="77"/>
      <c r="OME158" s="77"/>
      <c r="OMF158" s="77"/>
      <c r="OMG158" s="77"/>
      <c r="OMH158" s="77"/>
      <c r="OMI158" s="77"/>
      <c r="OMJ158" s="77"/>
      <c r="OMK158" s="77"/>
      <c r="OML158" s="77"/>
      <c r="OMM158" s="77"/>
      <c r="OMN158" s="77"/>
      <c r="OMO158" s="77"/>
      <c r="OMP158" s="77"/>
      <c r="OMQ158" s="77"/>
      <c r="OMR158" s="77"/>
      <c r="OMS158" s="77"/>
      <c r="OMT158" s="77"/>
      <c r="OMU158" s="77"/>
      <c r="OMV158" s="77"/>
      <c r="OMW158" s="77"/>
      <c r="OMX158" s="77"/>
      <c r="OMY158" s="77"/>
      <c r="OMZ158" s="77"/>
      <c r="ONA158" s="77"/>
      <c r="ONB158" s="77"/>
      <c r="ONC158" s="77"/>
      <c r="OND158" s="77"/>
      <c r="ONE158" s="77"/>
      <c r="ONF158" s="77"/>
      <c r="ONG158" s="77"/>
      <c r="ONH158" s="77"/>
      <c r="ONI158" s="77"/>
      <c r="ONJ158" s="77"/>
      <c r="ONK158" s="77"/>
      <c r="ONL158" s="77"/>
      <c r="ONM158" s="77"/>
      <c r="ONN158" s="77"/>
      <c r="ONO158" s="77"/>
      <c r="ONP158" s="77"/>
      <c r="ONQ158" s="77"/>
      <c r="ONR158" s="77"/>
      <c r="ONS158" s="77"/>
      <c r="ONT158" s="77"/>
      <c r="ONU158" s="77"/>
      <c r="ONV158" s="77"/>
      <c r="ONW158" s="77"/>
      <c r="ONX158" s="77"/>
      <c r="ONY158" s="77"/>
      <c r="ONZ158" s="77"/>
      <c r="OOA158" s="77"/>
      <c r="OOB158" s="77"/>
      <c r="OOC158" s="77"/>
      <c r="OOD158" s="77"/>
      <c r="OOE158" s="77"/>
      <c r="OOF158" s="77"/>
      <c r="OOG158" s="77"/>
      <c r="OOH158" s="77"/>
      <c r="OOI158" s="77"/>
      <c r="OOJ158" s="77"/>
      <c r="OOK158" s="77"/>
      <c r="OOL158" s="77"/>
      <c r="OOM158" s="77"/>
      <c r="OON158" s="77"/>
      <c r="OOO158" s="77"/>
      <c r="OOP158" s="77"/>
      <c r="OOQ158" s="77"/>
      <c r="OOR158" s="77"/>
      <c r="OOS158" s="77"/>
      <c r="OOT158" s="77"/>
      <c r="OOU158" s="77"/>
      <c r="OOV158" s="77"/>
      <c r="OOW158" s="77"/>
      <c r="OOX158" s="77"/>
      <c r="OOY158" s="77"/>
      <c r="OOZ158" s="77"/>
      <c r="OPA158" s="77"/>
      <c r="OPB158" s="77"/>
      <c r="OPC158" s="77"/>
      <c r="OPD158" s="77"/>
      <c r="OPE158" s="77"/>
      <c r="OPF158" s="77"/>
      <c r="OPG158" s="77"/>
      <c r="OPH158" s="77"/>
      <c r="OPI158" s="77"/>
      <c r="OPJ158" s="77"/>
      <c r="OPK158" s="77"/>
      <c r="OPL158" s="77"/>
      <c r="OPM158" s="77"/>
      <c r="OPN158" s="77"/>
      <c r="OPO158" s="77"/>
      <c r="OPP158" s="77"/>
      <c r="OPQ158" s="77"/>
      <c r="OPR158" s="77"/>
      <c r="OPS158" s="77"/>
      <c r="OPT158" s="77"/>
      <c r="OPU158" s="77"/>
      <c r="OPV158" s="77"/>
      <c r="OPW158" s="77"/>
      <c r="OPX158" s="77"/>
      <c r="OPY158" s="77"/>
      <c r="OPZ158" s="77"/>
      <c r="OQA158" s="77"/>
      <c r="OQB158" s="77"/>
      <c r="OQC158" s="77"/>
      <c r="OQD158" s="77"/>
      <c r="OQE158" s="77"/>
      <c r="OQF158" s="77"/>
      <c r="OQG158" s="77"/>
      <c r="OQH158" s="77"/>
      <c r="OQI158" s="77"/>
      <c r="OQJ158" s="77"/>
      <c r="OQK158" s="77"/>
      <c r="OQL158" s="77"/>
      <c r="OQM158" s="77"/>
      <c r="OQN158" s="77"/>
      <c r="OQO158" s="77"/>
      <c r="OQP158" s="77"/>
      <c r="OQQ158" s="77"/>
      <c r="OQR158" s="77"/>
      <c r="OQS158" s="77"/>
      <c r="OQT158" s="77"/>
      <c r="OQU158" s="77"/>
      <c r="OQV158" s="77"/>
      <c r="OQW158" s="77"/>
      <c r="OQX158" s="77"/>
      <c r="OQY158" s="77"/>
      <c r="OQZ158" s="77"/>
      <c r="ORA158" s="77"/>
      <c r="ORB158" s="77"/>
      <c r="ORC158" s="77"/>
      <c r="ORD158" s="77"/>
      <c r="ORE158" s="77"/>
      <c r="ORF158" s="77"/>
      <c r="ORG158" s="77"/>
      <c r="ORH158" s="77"/>
      <c r="ORI158" s="77"/>
      <c r="ORJ158" s="77"/>
      <c r="ORK158" s="77"/>
      <c r="ORL158" s="77"/>
      <c r="ORM158" s="77"/>
      <c r="ORN158" s="77"/>
      <c r="ORO158" s="77"/>
      <c r="ORP158" s="77"/>
      <c r="ORQ158" s="77"/>
      <c r="ORR158" s="77"/>
      <c r="ORS158" s="77"/>
      <c r="ORT158" s="77"/>
      <c r="ORU158" s="77"/>
      <c r="ORV158" s="77"/>
      <c r="ORW158" s="77"/>
      <c r="ORX158" s="77"/>
      <c r="ORY158" s="77"/>
      <c r="ORZ158" s="77"/>
      <c r="OSA158" s="77"/>
      <c r="OSB158" s="77"/>
      <c r="OSC158" s="77"/>
      <c r="OSD158" s="77"/>
      <c r="OSE158" s="77"/>
      <c r="OSF158" s="77"/>
      <c r="OSG158" s="77"/>
      <c r="OSH158" s="77"/>
      <c r="OSI158" s="77"/>
      <c r="OSJ158" s="77"/>
      <c r="OSK158" s="77"/>
      <c r="OSL158" s="77"/>
      <c r="OSM158" s="77"/>
      <c r="OSN158" s="77"/>
      <c r="OSO158" s="77"/>
      <c r="OSP158" s="77"/>
      <c r="OSQ158" s="77"/>
      <c r="OSR158" s="77"/>
      <c r="OSS158" s="77"/>
      <c r="OST158" s="77"/>
      <c r="OSU158" s="77"/>
      <c r="OSV158" s="77"/>
      <c r="OSW158" s="77"/>
      <c r="OSX158" s="77"/>
      <c r="OSY158" s="77"/>
      <c r="OSZ158" s="77"/>
      <c r="OTA158" s="77"/>
      <c r="OTB158" s="77"/>
      <c r="OTC158" s="77"/>
      <c r="OTD158" s="77"/>
      <c r="OTE158" s="77"/>
      <c r="OTF158" s="77"/>
      <c r="OTG158" s="77"/>
      <c r="OTH158" s="77"/>
      <c r="OTI158" s="77"/>
      <c r="OTJ158" s="77"/>
      <c r="OTK158" s="77"/>
      <c r="OTL158" s="77"/>
      <c r="OTM158" s="77"/>
      <c r="OTN158" s="77"/>
      <c r="OTO158" s="77"/>
      <c r="OTP158" s="77"/>
      <c r="OTQ158" s="77"/>
      <c r="OTR158" s="77"/>
      <c r="OTS158" s="77"/>
      <c r="OTT158" s="77"/>
      <c r="OTU158" s="77"/>
      <c r="OTV158" s="77"/>
      <c r="OTW158" s="77"/>
      <c r="OTX158" s="77"/>
      <c r="OTY158" s="77"/>
      <c r="OTZ158" s="77"/>
      <c r="OUA158" s="77"/>
      <c r="OUB158" s="77"/>
      <c r="OUC158" s="77"/>
      <c r="OUD158" s="77"/>
      <c r="OUE158" s="77"/>
      <c r="OUF158" s="77"/>
      <c r="OUG158" s="77"/>
      <c r="OUH158" s="77"/>
      <c r="OUI158" s="77"/>
      <c r="OUJ158" s="77"/>
      <c r="OUK158" s="77"/>
      <c r="OUL158" s="77"/>
      <c r="OUM158" s="77"/>
      <c r="OUN158" s="77"/>
      <c r="OUO158" s="77"/>
      <c r="OUP158" s="77"/>
      <c r="OUQ158" s="77"/>
      <c r="OUR158" s="77"/>
      <c r="OUS158" s="77"/>
      <c r="OUT158" s="77"/>
      <c r="OUU158" s="77"/>
      <c r="OUV158" s="77"/>
      <c r="OUW158" s="77"/>
      <c r="OUX158" s="77"/>
      <c r="OUY158" s="77"/>
      <c r="OUZ158" s="77"/>
      <c r="OVA158" s="77"/>
      <c r="OVB158" s="77"/>
      <c r="OVC158" s="77"/>
      <c r="OVD158" s="77"/>
      <c r="OVE158" s="77"/>
      <c r="OVF158" s="77"/>
      <c r="OVG158" s="77"/>
      <c r="OVH158" s="77"/>
      <c r="OVI158" s="77"/>
      <c r="OVJ158" s="77"/>
      <c r="OVK158" s="77"/>
      <c r="OVL158" s="77"/>
      <c r="OVM158" s="77"/>
      <c r="OVN158" s="77"/>
      <c r="OVO158" s="77"/>
      <c r="OVP158" s="77"/>
      <c r="OVQ158" s="77"/>
      <c r="OVR158" s="77"/>
      <c r="OVS158" s="77"/>
      <c r="OVT158" s="77"/>
      <c r="OVU158" s="77"/>
      <c r="OVV158" s="77"/>
      <c r="OVW158" s="77"/>
      <c r="OVX158" s="77"/>
      <c r="OVY158" s="77"/>
      <c r="OVZ158" s="77"/>
      <c r="OWA158" s="77"/>
      <c r="OWB158" s="77"/>
      <c r="OWC158" s="77"/>
      <c r="OWD158" s="77"/>
      <c r="OWE158" s="77"/>
      <c r="OWF158" s="77"/>
      <c r="OWG158" s="77"/>
      <c r="OWH158" s="77"/>
      <c r="OWI158" s="77"/>
      <c r="OWJ158" s="77"/>
      <c r="OWK158" s="77"/>
      <c r="OWL158" s="77"/>
      <c r="OWM158" s="77"/>
      <c r="OWN158" s="77"/>
      <c r="OWO158" s="77"/>
      <c r="OWP158" s="77"/>
      <c r="OWQ158" s="77"/>
      <c r="OWR158" s="77"/>
      <c r="OWS158" s="77"/>
      <c r="OWT158" s="77"/>
      <c r="OWU158" s="77"/>
      <c r="OWV158" s="77"/>
      <c r="OWW158" s="77"/>
      <c r="OWX158" s="77"/>
      <c r="OWY158" s="77"/>
      <c r="OWZ158" s="77"/>
      <c r="OXA158" s="77"/>
      <c r="OXB158" s="77"/>
      <c r="OXC158" s="77"/>
      <c r="OXD158" s="77"/>
      <c r="OXE158" s="77"/>
      <c r="OXF158" s="77"/>
      <c r="OXG158" s="77"/>
      <c r="OXH158" s="77"/>
      <c r="OXI158" s="77"/>
      <c r="OXJ158" s="77"/>
      <c r="OXK158" s="77"/>
      <c r="OXL158" s="77"/>
      <c r="OXM158" s="77"/>
      <c r="OXN158" s="77"/>
      <c r="OXO158" s="77"/>
      <c r="OXP158" s="77"/>
      <c r="OXQ158" s="77"/>
      <c r="OXR158" s="77"/>
      <c r="OXS158" s="77"/>
      <c r="OXT158" s="77"/>
      <c r="OXU158" s="77"/>
      <c r="OXV158" s="77"/>
      <c r="OXW158" s="77"/>
      <c r="OXX158" s="77"/>
      <c r="OXY158" s="77"/>
      <c r="OXZ158" s="77"/>
      <c r="OYA158" s="77"/>
      <c r="OYB158" s="77"/>
      <c r="OYC158" s="77"/>
      <c r="OYD158" s="77"/>
      <c r="OYE158" s="77"/>
      <c r="OYF158" s="77"/>
      <c r="OYG158" s="77"/>
      <c r="OYH158" s="77"/>
      <c r="OYI158" s="77"/>
      <c r="OYJ158" s="77"/>
      <c r="OYK158" s="77"/>
      <c r="OYL158" s="77"/>
      <c r="OYM158" s="77"/>
      <c r="OYN158" s="77"/>
      <c r="OYO158" s="77"/>
      <c r="OYP158" s="77"/>
      <c r="OYQ158" s="77"/>
      <c r="OYR158" s="77"/>
      <c r="OYS158" s="77"/>
      <c r="OYT158" s="77"/>
      <c r="OYU158" s="77"/>
      <c r="OYV158" s="77"/>
      <c r="OYW158" s="77"/>
      <c r="OYX158" s="77"/>
      <c r="OYY158" s="77"/>
      <c r="OYZ158" s="77"/>
      <c r="OZA158" s="77"/>
      <c r="OZB158" s="77"/>
      <c r="OZC158" s="77"/>
      <c r="OZD158" s="77"/>
      <c r="OZE158" s="77"/>
      <c r="OZF158" s="77"/>
      <c r="OZG158" s="77"/>
      <c r="OZH158" s="77"/>
      <c r="OZI158" s="77"/>
      <c r="OZJ158" s="77"/>
      <c r="OZK158" s="77"/>
      <c r="OZL158" s="77"/>
      <c r="OZM158" s="77"/>
      <c r="OZN158" s="77"/>
      <c r="OZO158" s="77"/>
      <c r="OZP158" s="77"/>
      <c r="OZQ158" s="77"/>
      <c r="OZR158" s="77"/>
      <c r="OZS158" s="77"/>
      <c r="OZT158" s="77"/>
      <c r="OZU158" s="77"/>
      <c r="OZV158" s="77"/>
      <c r="OZW158" s="77"/>
      <c r="OZX158" s="77"/>
      <c r="OZY158" s="77"/>
      <c r="OZZ158" s="77"/>
      <c r="PAA158" s="77"/>
      <c r="PAB158" s="77"/>
      <c r="PAC158" s="77"/>
      <c r="PAD158" s="77"/>
      <c r="PAE158" s="77"/>
      <c r="PAF158" s="77"/>
      <c r="PAG158" s="77"/>
      <c r="PAH158" s="77"/>
      <c r="PAI158" s="77"/>
      <c r="PAJ158" s="77"/>
      <c r="PAK158" s="77"/>
      <c r="PAL158" s="77"/>
      <c r="PAM158" s="77"/>
      <c r="PAN158" s="77"/>
      <c r="PAO158" s="77"/>
      <c r="PAP158" s="77"/>
      <c r="PAQ158" s="77"/>
      <c r="PAR158" s="77"/>
      <c r="PAS158" s="77"/>
      <c r="PAT158" s="77"/>
      <c r="PAU158" s="77"/>
      <c r="PAV158" s="77"/>
      <c r="PAW158" s="77"/>
      <c r="PAX158" s="77"/>
      <c r="PAY158" s="77"/>
      <c r="PAZ158" s="77"/>
      <c r="PBA158" s="77"/>
      <c r="PBB158" s="77"/>
      <c r="PBC158" s="77"/>
      <c r="PBD158" s="77"/>
      <c r="PBE158" s="77"/>
      <c r="PBF158" s="77"/>
      <c r="PBG158" s="77"/>
      <c r="PBH158" s="77"/>
      <c r="PBI158" s="77"/>
      <c r="PBJ158" s="77"/>
      <c r="PBK158" s="77"/>
      <c r="PBL158" s="77"/>
      <c r="PBM158" s="77"/>
      <c r="PBN158" s="77"/>
      <c r="PBO158" s="77"/>
      <c r="PBP158" s="77"/>
      <c r="PBQ158" s="77"/>
      <c r="PBR158" s="77"/>
      <c r="PBS158" s="77"/>
      <c r="PBT158" s="77"/>
      <c r="PBU158" s="77"/>
      <c r="PBV158" s="77"/>
      <c r="PBW158" s="77"/>
      <c r="PBX158" s="77"/>
      <c r="PBY158" s="77"/>
      <c r="PBZ158" s="77"/>
      <c r="PCA158" s="77"/>
      <c r="PCB158" s="77"/>
      <c r="PCC158" s="77"/>
      <c r="PCD158" s="77"/>
      <c r="PCE158" s="77"/>
      <c r="PCF158" s="77"/>
      <c r="PCG158" s="77"/>
      <c r="PCH158" s="77"/>
      <c r="PCI158" s="77"/>
      <c r="PCJ158" s="77"/>
      <c r="PCK158" s="77"/>
      <c r="PCL158" s="77"/>
      <c r="PCM158" s="77"/>
      <c r="PCN158" s="77"/>
      <c r="PCO158" s="77"/>
      <c r="PCP158" s="77"/>
      <c r="PCQ158" s="77"/>
      <c r="PCR158" s="77"/>
      <c r="PCS158" s="77"/>
      <c r="PCT158" s="77"/>
      <c r="PCU158" s="77"/>
      <c r="PCV158" s="77"/>
      <c r="PCW158" s="77"/>
      <c r="PCX158" s="77"/>
      <c r="PCY158" s="77"/>
      <c r="PCZ158" s="77"/>
      <c r="PDA158" s="77"/>
      <c r="PDB158" s="77"/>
      <c r="PDC158" s="77"/>
      <c r="PDD158" s="77"/>
      <c r="PDE158" s="77"/>
      <c r="PDF158" s="77"/>
      <c r="PDG158" s="77"/>
      <c r="PDH158" s="77"/>
      <c r="PDI158" s="77"/>
      <c r="PDJ158" s="77"/>
      <c r="PDK158" s="77"/>
      <c r="PDL158" s="77"/>
      <c r="PDM158" s="77"/>
      <c r="PDN158" s="77"/>
      <c r="PDO158" s="77"/>
      <c r="PDP158" s="77"/>
      <c r="PDQ158" s="77"/>
      <c r="PDR158" s="77"/>
      <c r="PDS158" s="77"/>
      <c r="PDT158" s="77"/>
      <c r="PDU158" s="77"/>
      <c r="PDV158" s="77"/>
      <c r="PDW158" s="77"/>
      <c r="PDX158" s="77"/>
      <c r="PDY158" s="77"/>
      <c r="PDZ158" s="77"/>
      <c r="PEA158" s="77"/>
      <c r="PEB158" s="77"/>
      <c r="PEC158" s="77"/>
      <c r="PED158" s="77"/>
      <c r="PEE158" s="77"/>
      <c r="PEF158" s="77"/>
      <c r="PEG158" s="77"/>
      <c r="PEH158" s="77"/>
      <c r="PEI158" s="77"/>
      <c r="PEJ158" s="77"/>
      <c r="PEK158" s="77"/>
      <c r="PEL158" s="77"/>
      <c r="PEM158" s="77"/>
      <c r="PEN158" s="77"/>
      <c r="PEO158" s="77"/>
      <c r="PEP158" s="77"/>
      <c r="PEQ158" s="77"/>
      <c r="PER158" s="77"/>
      <c r="PES158" s="77"/>
      <c r="PET158" s="77"/>
      <c r="PEU158" s="77"/>
      <c r="PEV158" s="77"/>
      <c r="PEW158" s="77"/>
      <c r="PEX158" s="77"/>
      <c r="PEY158" s="77"/>
      <c r="PEZ158" s="77"/>
      <c r="PFA158" s="77"/>
      <c r="PFB158" s="77"/>
      <c r="PFC158" s="77"/>
      <c r="PFD158" s="77"/>
      <c r="PFE158" s="77"/>
      <c r="PFF158" s="77"/>
      <c r="PFG158" s="77"/>
      <c r="PFH158" s="77"/>
      <c r="PFI158" s="77"/>
      <c r="PFJ158" s="77"/>
      <c r="PFK158" s="77"/>
      <c r="PFL158" s="77"/>
      <c r="PFM158" s="77"/>
      <c r="PFN158" s="77"/>
      <c r="PFO158" s="77"/>
      <c r="PFP158" s="77"/>
      <c r="PFQ158" s="77"/>
      <c r="PFR158" s="77"/>
      <c r="PFS158" s="77"/>
      <c r="PFT158" s="77"/>
      <c r="PFU158" s="77"/>
      <c r="PFV158" s="77"/>
      <c r="PFW158" s="77"/>
      <c r="PFX158" s="77"/>
      <c r="PFY158" s="77"/>
      <c r="PFZ158" s="77"/>
      <c r="PGA158" s="77"/>
      <c r="PGB158" s="77"/>
      <c r="PGC158" s="77"/>
      <c r="PGD158" s="77"/>
      <c r="PGE158" s="77"/>
      <c r="PGF158" s="77"/>
      <c r="PGG158" s="77"/>
      <c r="PGH158" s="77"/>
      <c r="PGI158" s="77"/>
      <c r="PGJ158" s="77"/>
      <c r="PGK158" s="77"/>
      <c r="PGL158" s="77"/>
      <c r="PGM158" s="77"/>
      <c r="PGN158" s="77"/>
      <c r="PGO158" s="77"/>
      <c r="PGP158" s="77"/>
      <c r="PGQ158" s="77"/>
      <c r="PGR158" s="77"/>
      <c r="PGS158" s="77"/>
      <c r="PGT158" s="77"/>
      <c r="PGU158" s="77"/>
      <c r="PGV158" s="77"/>
      <c r="PGW158" s="77"/>
      <c r="PGX158" s="77"/>
      <c r="PGY158" s="77"/>
      <c r="PGZ158" s="77"/>
      <c r="PHA158" s="77"/>
      <c r="PHB158" s="77"/>
      <c r="PHC158" s="77"/>
      <c r="PHD158" s="77"/>
      <c r="PHE158" s="77"/>
      <c r="PHF158" s="77"/>
      <c r="PHG158" s="77"/>
      <c r="PHH158" s="77"/>
      <c r="PHI158" s="77"/>
      <c r="PHJ158" s="77"/>
      <c r="PHK158" s="77"/>
      <c r="PHL158" s="77"/>
      <c r="PHM158" s="77"/>
      <c r="PHN158" s="77"/>
      <c r="PHO158" s="77"/>
      <c r="PHP158" s="77"/>
      <c r="PHQ158" s="77"/>
      <c r="PHR158" s="77"/>
      <c r="PHS158" s="77"/>
      <c r="PHT158" s="77"/>
      <c r="PHU158" s="77"/>
      <c r="PHV158" s="77"/>
      <c r="PHW158" s="77"/>
      <c r="PHX158" s="77"/>
      <c r="PHY158" s="77"/>
      <c r="PHZ158" s="77"/>
      <c r="PIA158" s="77"/>
      <c r="PIB158" s="77"/>
      <c r="PIC158" s="77"/>
      <c r="PID158" s="77"/>
      <c r="PIE158" s="77"/>
      <c r="PIF158" s="77"/>
      <c r="PIG158" s="77"/>
      <c r="PIH158" s="77"/>
      <c r="PII158" s="77"/>
      <c r="PIJ158" s="77"/>
      <c r="PIK158" s="77"/>
      <c r="PIL158" s="77"/>
      <c r="PIM158" s="77"/>
      <c r="PIN158" s="77"/>
      <c r="PIO158" s="77"/>
      <c r="PIP158" s="77"/>
      <c r="PIQ158" s="77"/>
      <c r="PIR158" s="77"/>
      <c r="PIS158" s="77"/>
      <c r="PIT158" s="77"/>
      <c r="PIU158" s="77"/>
      <c r="PIV158" s="77"/>
      <c r="PIW158" s="77"/>
      <c r="PIX158" s="77"/>
      <c r="PIY158" s="77"/>
      <c r="PIZ158" s="77"/>
      <c r="PJA158" s="77"/>
      <c r="PJB158" s="77"/>
      <c r="PJC158" s="77"/>
      <c r="PJD158" s="77"/>
      <c r="PJE158" s="77"/>
      <c r="PJF158" s="77"/>
      <c r="PJG158" s="77"/>
      <c r="PJH158" s="77"/>
      <c r="PJI158" s="77"/>
      <c r="PJJ158" s="77"/>
      <c r="PJK158" s="77"/>
      <c r="PJL158" s="77"/>
      <c r="PJM158" s="77"/>
      <c r="PJN158" s="77"/>
      <c r="PJO158" s="77"/>
      <c r="PJP158" s="77"/>
      <c r="PJQ158" s="77"/>
      <c r="PJR158" s="77"/>
      <c r="PJS158" s="77"/>
      <c r="PJT158" s="77"/>
      <c r="PJU158" s="77"/>
      <c r="PJV158" s="77"/>
      <c r="PJW158" s="77"/>
      <c r="PJX158" s="77"/>
      <c r="PJY158" s="77"/>
      <c r="PJZ158" s="77"/>
      <c r="PKA158" s="77"/>
      <c r="PKB158" s="77"/>
      <c r="PKC158" s="77"/>
      <c r="PKD158" s="77"/>
      <c r="PKE158" s="77"/>
      <c r="PKF158" s="77"/>
      <c r="PKG158" s="77"/>
      <c r="PKH158" s="77"/>
      <c r="PKI158" s="77"/>
      <c r="PKJ158" s="77"/>
      <c r="PKK158" s="77"/>
      <c r="PKL158" s="77"/>
      <c r="PKM158" s="77"/>
      <c r="PKN158" s="77"/>
      <c r="PKO158" s="77"/>
      <c r="PKP158" s="77"/>
      <c r="PKQ158" s="77"/>
      <c r="PKR158" s="77"/>
      <c r="PKS158" s="77"/>
      <c r="PKT158" s="77"/>
      <c r="PKU158" s="77"/>
      <c r="PKV158" s="77"/>
      <c r="PKW158" s="77"/>
      <c r="PKX158" s="77"/>
      <c r="PKY158" s="77"/>
      <c r="PKZ158" s="77"/>
      <c r="PLA158" s="77"/>
      <c r="PLB158" s="77"/>
      <c r="PLC158" s="77"/>
      <c r="PLD158" s="77"/>
      <c r="PLE158" s="77"/>
      <c r="PLF158" s="77"/>
      <c r="PLG158" s="77"/>
      <c r="PLH158" s="77"/>
      <c r="PLI158" s="77"/>
      <c r="PLJ158" s="77"/>
      <c r="PLK158" s="77"/>
      <c r="PLL158" s="77"/>
      <c r="PLM158" s="77"/>
      <c r="PLN158" s="77"/>
      <c r="PLO158" s="77"/>
      <c r="PLP158" s="77"/>
      <c r="PLQ158" s="77"/>
      <c r="PLR158" s="77"/>
      <c r="PLS158" s="77"/>
      <c r="PLT158" s="77"/>
      <c r="PLU158" s="77"/>
      <c r="PLV158" s="77"/>
      <c r="PLW158" s="77"/>
      <c r="PLX158" s="77"/>
      <c r="PLY158" s="77"/>
      <c r="PLZ158" s="77"/>
      <c r="PMA158" s="77"/>
      <c r="PMB158" s="77"/>
      <c r="PMC158" s="77"/>
      <c r="PMD158" s="77"/>
      <c r="PME158" s="77"/>
      <c r="PMF158" s="77"/>
      <c r="PMG158" s="77"/>
      <c r="PMH158" s="77"/>
      <c r="PMI158" s="77"/>
      <c r="PMJ158" s="77"/>
      <c r="PMK158" s="77"/>
      <c r="PML158" s="77"/>
      <c r="PMM158" s="77"/>
      <c r="PMN158" s="77"/>
      <c r="PMO158" s="77"/>
      <c r="PMP158" s="77"/>
      <c r="PMQ158" s="77"/>
      <c r="PMR158" s="77"/>
      <c r="PMS158" s="77"/>
      <c r="PMT158" s="77"/>
      <c r="PMU158" s="77"/>
      <c r="PMV158" s="77"/>
      <c r="PMW158" s="77"/>
      <c r="PMX158" s="77"/>
      <c r="PMY158" s="77"/>
      <c r="PMZ158" s="77"/>
      <c r="PNA158" s="77"/>
      <c r="PNB158" s="77"/>
      <c r="PNC158" s="77"/>
      <c r="PND158" s="77"/>
      <c r="PNE158" s="77"/>
      <c r="PNF158" s="77"/>
      <c r="PNG158" s="77"/>
      <c r="PNH158" s="77"/>
      <c r="PNI158" s="77"/>
      <c r="PNJ158" s="77"/>
      <c r="PNK158" s="77"/>
      <c r="PNL158" s="77"/>
      <c r="PNM158" s="77"/>
      <c r="PNN158" s="77"/>
      <c r="PNO158" s="77"/>
      <c r="PNP158" s="77"/>
      <c r="PNQ158" s="77"/>
      <c r="PNR158" s="77"/>
      <c r="PNS158" s="77"/>
      <c r="PNT158" s="77"/>
      <c r="PNU158" s="77"/>
      <c r="PNV158" s="77"/>
      <c r="PNW158" s="77"/>
      <c r="PNX158" s="77"/>
      <c r="PNY158" s="77"/>
      <c r="PNZ158" s="77"/>
      <c r="POA158" s="77"/>
      <c r="POB158" s="77"/>
      <c r="POC158" s="77"/>
      <c r="POD158" s="77"/>
      <c r="POE158" s="77"/>
      <c r="POF158" s="77"/>
      <c r="POG158" s="77"/>
      <c r="POH158" s="77"/>
      <c r="POI158" s="77"/>
      <c r="POJ158" s="77"/>
      <c r="POK158" s="77"/>
      <c r="POL158" s="77"/>
      <c r="POM158" s="77"/>
      <c r="PON158" s="77"/>
      <c r="POO158" s="77"/>
      <c r="POP158" s="77"/>
      <c r="POQ158" s="77"/>
      <c r="POR158" s="77"/>
      <c r="POS158" s="77"/>
      <c r="POT158" s="77"/>
      <c r="POU158" s="77"/>
      <c r="POV158" s="77"/>
      <c r="POW158" s="77"/>
      <c r="POX158" s="77"/>
      <c r="POY158" s="77"/>
      <c r="POZ158" s="77"/>
      <c r="PPA158" s="77"/>
      <c r="PPB158" s="77"/>
      <c r="PPC158" s="77"/>
      <c r="PPD158" s="77"/>
      <c r="PPE158" s="77"/>
      <c r="PPF158" s="77"/>
      <c r="PPG158" s="77"/>
      <c r="PPH158" s="77"/>
      <c r="PPI158" s="77"/>
      <c r="PPJ158" s="77"/>
      <c r="PPK158" s="77"/>
      <c r="PPL158" s="77"/>
      <c r="PPM158" s="77"/>
      <c r="PPN158" s="77"/>
      <c r="PPO158" s="77"/>
      <c r="PPP158" s="77"/>
      <c r="PPQ158" s="77"/>
      <c r="PPR158" s="77"/>
      <c r="PPS158" s="77"/>
      <c r="PPT158" s="77"/>
      <c r="PPU158" s="77"/>
      <c r="PPV158" s="77"/>
      <c r="PPW158" s="77"/>
      <c r="PPX158" s="77"/>
      <c r="PPY158" s="77"/>
      <c r="PPZ158" s="77"/>
      <c r="PQA158" s="77"/>
      <c r="PQB158" s="77"/>
      <c r="PQC158" s="77"/>
      <c r="PQD158" s="77"/>
      <c r="PQE158" s="77"/>
      <c r="PQF158" s="77"/>
      <c r="PQG158" s="77"/>
      <c r="PQH158" s="77"/>
      <c r="PQI158" s="77"/>
      <c r="PQJ158" s="77"/>
      <c r="PQK158" s="77"/>
      <c r="PQL158" s="77"/>
      <c r="PQM158" s="77"/>
      <c r="PQN158" s="77"/>
      <c r="PQO158" s="77"/>
      <c r="PQP158" s="77"/>
      <c r="PQQ158" s="77"/>
      <c r="PQR158" s="77"/>
      <c r="PQS158" s="77"/>
      <c r="PQT158" s="77"/>
      <c r="PQU158" s="77"/>
      <c r="PQV158" s="77"/>
      <c r="PQW158" s="77"/>
      <c r="PQX158" s="77"/>
      <c r="PQY158" s="77"/>
      <c r="PQZ158" s="77"/>
      <c r="PRA158" s="77"/>
      <c r="PRB158" s="77"/>
      <c r="PRC158" s="77"/>
      <c r="PRD158" s="77"/>
      <c r="PRE158" s="77"/>
      <c r="PRF158" s="77"/>
      <c r="PRG158" s="77"/>
      <c r="PRH158" s="77"/>
      <c r="PRI158" s="77"/>
      <c r="PRJ158" s="77"/>
      <c r="PRK158" s="77"/>
      <c r="PRL158" s="77"/>
      <c r="PRM158" s="77"/>
      <c r="PRN158" s="77"/>
      <c r="PRO158" s="77"/>
      <c r="PRP158" s="77"/>
      <c r="PRQ158" s="77"/>
      <c r="PRR158" s="77"/>
      <c r="PRS158" s="77"/>
      <c r="PRT158" s="77"/>
      <c r="PRU158" s="77"/>
      <c r="PRV158" s="77"/>
      <c r="PRW158" s="77"/>
      <c r="PRX158" s="77"/>
      <c r="PRY158" s="77"/>
      <c r="PRZ158" s="77"/>
      <c r="PSA158" s="77"/>
      <c r="PSB158" s="77"/>
      <c r="PSC158" s="77"/>
      <c r="PSD158" s="77"/>
      <c r="PSE158" s="77"/>
      <c r="PSF158" s="77"/>
      <c r="PSG158" s="77"/>
      <c r="PSH158" s="77"/>
      <c r="PSI158" s="77"/>
      <c r="PSJ158" s="77"/>
      <c r="PSK158" s="77"/>
      <c r="PSL158" s="77"/>
      <c r="PSM158" s="77"/>
      <c r="PSN158" s="77"/>
      <c r="PSO158" s="77"/>
      <c r="PSP158" s="77"/>
      <c r="PSQ158" s="77"/>
      <c r="PSR158" s="77"/>
      <c r="PSS158" s="77"/>
      <c r="PST158" s="77"/>
      <c r="PSU158" s="77"/>
      <c r="PSV158" s="77"/>
      <c r="PSW158" s="77"/>
      <c r="PSX158" s="77"/>
      <c r="PSY158" s="77"/>
      <c r="PSZ158" s="77"/>
      <c r="PTA158" s="77"/>
      <c r="PTB158" s="77"/>
      <c r="PTC158" s="77"/>
      <c r="PTD158" s="77"/>
      <c r="PTE158" s="77"/>
      <c r="PTF158" s="77"/>
      <c r="PTG158" s="77"/>
      <c r="PTH158" s="77"/>
      <c r="PTI158" s="77"/>
      <c r="PTJ158" s="77"/>
      <c r="PTK158" s="77"/>
      <c r="PTL158" s="77"/>
      <c r="PTM158" s="77"/>
      <c r="PTN158" s="77"/>
      <c r="PTO158" s="77"/>
      <c r="PTP158" s="77"/>
      <c r="PTQ158" s="77"/>
      <c r="PTR158" s="77"/>
      <c r="PTS158" s="77"/>
      <c r="PTT158" s="77"/>
      <c r="PTU158" s="77"/>
      <c r="PTV158" s="77"/>
      <c r="PTW158" s="77"/>
      <c r="PTX158" s="77"/>
      <c r="PTY158" s="77"/>
      <c r="PTZ158" s="77"/>
      <c r="PUA158" s="77"/>
      <c r="PUB158" s="77"/>
      <c r="PUC158" s="77"/>
      <c r="PUD158" s="77"/>
      <c r="PUE158" s="77"/>
      <c r="PUF158" s="77"/>
      <c r="PUG158" s="77"/>
      <c r="PUH158" s="77"/>
      <c r="PUI158" s="77"/>
      <c r="PUJ158" s="77"/>
      <c r="PUK158" s="77"/>
      <c r="PUL158" s="77"/>
      <c r="PUM158" s="77"/>
      <c r="PUN158" s="77"/>
      <c r="PUO158" s="77"/>
      <c r="PUP158" s="77"/>
      <c r="PUQ158" s="77"/>
      <c r="PUR158" s="77"/>
      <c r="PUS158" s="77"/>
      <c r="PUT158" s="77"/>
      <c r="PUU158" s="77"/>
      <c r="PUV158" s="77"/>
      <c r="PUW158" s="77"/>
      <c r="PUX158" s="77"/>
      <c r="PUY158" s="77"/>
      <c r="PUZ158" s="77"/>
      <c r="PVA158" s="77"/>
      <c r="PVB158" s="77"/>
      <c r="PVC158" s="77"/>
      <c r="PVD158" s="77"/>
      <c r="PVE158" s="77"/>
      <c r="PVF158" s="77"/>
      <c r="PVG158" s="77"/>
      <c r="PVH158" s="77"/>
      <c r="PVI158" s="77"/>
      <c r="PVJ158" s="77"/>
      <c r="PVK158" s="77"/>
      <c r="PVL158" s="77"/>
      <c r="PVM158" s="77"/>
      <c r="PVN158" s="77"/>
      <c r="PVO158" s="77"/>
      <c r="PVP158" s="77"/>
      <c r="PVQ158" s="77"/>
      <c r="PVR158" s="77"/>
      <c r="PVS158" s="77"/>
      <c r="PVT158" s="77"/>
      <c r="PVU158" s="77"/>
      <c r="PVV158" s="77"/>
      <c r="PVW158" s="77"/>
      <c r="PVX158" s="77"/>
      <c r="PVY158" s="77"/>
      <c r="PVZ158" s="77"/>
      <c r="PWA158" s="77"/>
      <c r="PWB158" s="77"/>
      <c r="PWC158" s="77"/>
      <c r="PWD158" s="77"/>
      <c r="PWE158" s="77"/>
      <c r="PWF158" s="77"/>
      <c r="PWG158" s="77"/>
      <c r="PWH158" s="77"/>
      <c r="PWI158" s="77"/>
      <c r="PWJ158" s="77"/>
      <c r="PWK158" s="77"/>
      <c r="PWL158" s="77"/>
      <c r="PWM158" s="77"/>
      <c r="PWN158" s="77"/>
      <c r="PWO158" s="77"/>
      <c r="PWP158" s="77"/>
      <c r="PWQ158" s="77"/>
      <c r="PWR158" s="77"/>
      <c r="PWS158" s="77"/>
      <c r="PWT158" s="77"/>
      <c r="PWU158" s="77"/>
      <c r="PWV158" s="77"/>
      <c r="PWW158" s="77"/>
      <c r="PWX158" s="77"/>
      <c r="PWY158" s="77"/>
      <c r="PWZ158" s="77"/>
      <c r="PXA158" s="77"/>
      <c r="PXB158" s="77"/>
      <c r="PXC158" s="77"/>
      <c r="PXD158" s="77"/>
      <c r="PXE158" s="77"/>
      <c r="PXF158" s="77"/>
      <c r="PXG158" s="77"/>
      <c r="PXH158" s="77"/>
      <c r="PXI158" s="77"/>
      <c r="PXJ158" s="77"/>
      <c r="PXK158" s="77"/>
      <c r="PXL158" s="77"/>
      <c r="PXM158" s="77"/>
      <c r="PXN158" s="77"/>
      <c r="PXO158" s="77"/>
      <c r="PXP158" s="77"/>
      <c r="PXQ158" s="77"/>
      <c r="PXR158" s="77"/>
      <c r="PXS158" s="77"/>
      <c r="PXT158" s="77"/>
      <c r="PXU158" s="77"/>
      <c r="PXV158" s="77"/>
      <c r="PXW158" s="77"/>
      <c r="PXX158" s="77"/>
      <c r="PXY158" s="77"/>
      <c r="PXZ158" s="77"/>
      <c r="PYA158" s="77"/>
      <c r="PYB158" s="77"/>
      <c r="PYC158" s="77"/>
      <c r="PYD158" s="77"/>
      <c r="PYE158" s="77"/>
      <c r="PYF158" s="77"/>
      <c r="PYG158" s="77"/>
      <c r="PYH158" s="77"/>
      <c r="PYI158" s="77"/>
      <c r="PYJ158" s="77"/>
      <c r="PYK158" s="77"/>
      <c r="PYL158" s="77"/>
      <c r="PYM158" s="77"/>
      <c r="PYN158" s="77"/>
      <c r="PYO158" s="77"/>
      <c r="PYP158" s="77"/>
      <c r="PYQ158" s="77"/>
      <c r="PYR158" s="77"/>
      <c r="PYS158" s="77"/>
      <c r="PYT158" s="77"/>
      <c r="PYU158" s="77"/>
      <c r="PYV158" s="77"/>
      <c r="PYW158" s="77"/>
      <c r="PYX158" s="77"/>
      <c r="PYY158" s="77"/>
      <c r="PYZ158" s="77"/>
      <c r="PZA158" s="77"/>
      <c r="PZB158" s="77"/>
      <c r="PZC158" s="77"/>
      <c r="PZD158" s="77"/>
      <c r="PZE158" s="77"/>
      <c r="PZF158" s="77"/>
      <c r="PZG158" s="77"/>
      <c r="PZH158" s="77"/>
      <c r="PZI158" s="77"/>
      <c r="PZJ158" s="77"/>
      <c r="PZK158" s="77"/>
      <c r="PZL158" s="77"/>
      <c r="PZM158" s="77"/>
      <c r="PZN158" s="77"/>
      <c r="PZO158" s="77"/>
      <c r="PZP158" s="77"/>
      <c r="PZQ158" s="77"/>
      <c r="PZR158" s="77"/>
      <c r="PZS158" s="77"/>
      <c r="PZT158" s="77"/>
      <c r="PZU158" s="77"/>
      <c r="PZV158" s="77"/>
      <c r="PZW158" s="77"/>
      <c r="PZX158" s="77"/>
      <c r="PZY158" s="77"/>
      <c r="PZZ158" s="77"/>
      <c r="QAA158" s="77"/>
      <c r="QAB158" s="77"/>
      <c r="QAC158" s="77"/>
      <c r="QAD158" s="77"/>
      <c r="QAE158" s="77"/>
      <c r="QAF158" s="77"/>
      <c r="QAG158" s="77"/>
      <c r="QAH158" s="77"/>
      <c r="QAI158" s="77"/>
      <c r="QAJ158" s="77"/>
      <c r="QAK158" s="77"/>
      <c r="QAL158" s="77"/>
      <c r="QAM158" s="77"/>
      <c r="QAN158" s="77"/>
      <c r="QAO158" s="77"/>
      <c r="QAP158" s="77"/>
      <c r="QAQ158" s="77"/>
      <c r="QAR158" s="77"/>
      <c r="QAS158" s="77"/>
      <c r="QAT158" s="77"/>
      <c r="QAU158" s="77"/>
      <c r="QAV158" s="77"/>
      <c r="QAW158" s="77"/>
      <c r="QAX158" s="77"/>
      <c r="QAY158" s="77"/>
      <c r="QAZ158" s="77"/>
      <c r="QBA158" s="77"/>
      <c r="QBB158" s="77"/>
      <c r="QBC158" s="77"/>
      <c r="QBD158" s="77"/>
      <c r="QBE158" s="77"/>
      <c r="QBF158" s="77"/>
      <c r="QBG158" s="77"/>
      <c r="QBH158" s="77"/>
      <c r="QBI158" s="77"/>
      <c r="QBJ158" s="77"/>
      <c r="QBK158" s="77"/>
      <c r="QBL158" s="77"/>
      <c r="QBM158" s="77"/>
      <c r="QBN158" s="77"/>
      <c r="QBO158" s="77"/>
      <c r="QBP158" s="77"/>
      <c r="QBQ158" s="77"/>
      <c r="QBR158" s="77"/>
      <c r="QBS158" s="77"/>
      <c r="QBT158" s="77"/>
      <c r="QBU158" s="77"/>
      <c r="QBV158" s="77"/>
      <c r="QBW158" s="77"/>
      <c r="QBX158" s="77"/>
      <c r="QBY158" s="77"/>
      <c r="QBZ158" s="77"/>
      <c r="QCA158" s="77"/>
      <c r="QCB158" s="77"/>
      <c r="QCC158" s="77"/>
      <c r="QCD158" s="77"/>
      <c r="QCE158" s="77"/>
      <c r="QCF158" s="77"/>
      <c r="QCG158" s="77"/>
      <c r="QCH158" s="77"/>
      <c r="QCI158" s="77"/>
      <c r="QCJ158" s="77"/>
      <c r="QCK158" s="77"/>
      <c r="QCL158" s="77"/>
      <c r="QCM158" s="77"/>
      <c r="QCN158" s="77"/>
      <c r="QCO158" s="77"/>
      <c r="QCP158" s="77"/>
      <c r="QCQ158" s="77"/>
      <c r="QCR158" s="77"/>
      <c r="QCS158" s="77"/>
      <c r="QCT158" s="77"/>
      <c r="QCU158" s="77"/>
      <c r="QCV158" s="77"/>
      <c r="QCW158" s="77"/>
      <c r="QCX158" s="77"/>
      <c r="QCY158" s="77"/>
      <c r="QCZ158" s="77"/>
      <c r="QDA158" s="77"/>
      <c r="QDB158" s="77"/>
      <c r="QDC158" s="77"/>
      <c r="QDD158" s="77"/>
      <c r="QDE158" s="77"/>
      <c r="QDF158" s="77"/>
      <c r="QDG158" s="77"/>
      <c r="QDH158" s="77"/>
      <c r="QDI158" s="77"/>
      <c r="QDJ158" s="77"/>
      <c r="QDK158" s="77"/>
      <c r="QDL158" s="77"/>
      <c r="QDM158" s="77"/>
      <c r="QDN158" s="77"/>
      <c r="QDO158" s="77"/>
      <c r="QDP158" s="77"/>
      <c r="QDQ158" s="77"/>
      <c r="QDR158" s="77"/>
      <c r="QDS158" s="77"/>
      <c r="QDT158" s="77"/>
      <c r="QDU158" s="77"/>
      <c r="QDV158" s="77"/>
      <c r="QDW158" s="77"/>
      <c r="QDX158" s="77"/>
      <c r="QDY158" s="77"/>
      <c r="QDZ158" s="77"/>
      <c r="QEA158" s="77"/>
      <c r="QEB158" s="77"/>
      <c r="QEC158" s="77"/>
      <c r="QED158" s="77"/>
      <c r="QEE158" s="77"/>
      <c r="QEF158" s="77"/>
      <c r="QEG158" s="77"/>
      <c r="QEH158" s="77"/>
      <c r="QEI158" s="77"/>
      <c r="QEJ158" s="77"/>
      <c r="QEK158" s="77"/>
      <c r="QEL158" s="77"/>
      <c r="QEM158" s="77"/>
      <c r="QEN158" s="77"/>
      <c r="QEO158" s="77"/>
      <c r="QEP158" s="77"/>
      <c r="QEQ158" s="77"/>
      <c r="QER158" s="77"/>
      <c r="QES158" s="77"/>
      <c r="QET158" s="77"/>
      <c r="QEU158" s="77"/>
      <c r="QEV158" s="77"/>
      <c r="QEW158" s="77"/>
      <c r="QEX158" s="77"/>
      <c r="QEY158" s="77"/>
      <c r="QEZ158" s="77"/>
      <c r="QFA158" s="77"/>
      <c r="QFB158" s="77"/>
      <c r="QFC158" s="77"/>
      <c r="QFD158" s="77"/>
      <c r="QFE158" s="77"/>
      <c r="QFF158" s="77"/>
      <c r="QFG158" s="77"/>
      <c r="QFH158" s="77"/>
      <c r="QFI158" s="77"/>
      <c r="QFJ158" s="77"/>
      <c r="QFK158" s="77"/>
      <c r="QFL158" s="77"/>
      <c r="QFM158" s="77"/>
      <c r="QFN158" s="77"/>
      <c r="QFO158" s="77"/>
      <c r="QFP158" s="77"/>
      <c r="QFQ158" s="77"/>
      <c r="QFR158" s="77"/>
      <c r="QFS158" s="77"/>
      <c r="QFT158" s="77"/>
      <c r="QFU158" s="77"/>
      <c r="QFV158" s="77"/>
      <c r="QFW158" s="77"/>
      <c r="QFX158" s="77"/>
      <c r="QFY158" s="77"/>
      <c r="QFZ158" s="77"/>
      <c r="QGA158" s="77"/>
      <c r="QGB158" s="77"/>
      <c r="QGC158" s="77"/>
      <c r="QGD158" s="77"/>
      <c r="QGE158" s="77"/>
      <c r="QGF158" s="77"/>
      <c r="QGG158" s="77"/>
      <c r="QGH158" s="77"/>
      <c r="QGI158" s="77"/>
      <c r="QGJ158" s="77"/>
      <c r="QGK158" s="77"/>
      <c r="QGL158" s="77"/>
      <c r="QGM158" s="77"/>
      <c r="QGN158" s="77"/>
      <c r="QGO158" s="77"/>
      <c r="QGP158" s="77"/>
      <c r="QGQ158" s="77"/>
      <c r="QGR158" s="77"/>
      <c r="QGS158" s="77"/>
      <c r="QGT158" s="77"/>
      <c r="QGU158" s="77"/>
      <c r="QGV158" s="77"/>
      <c r="QGW158" s="77"/>
      <c r="QGX158" s="77"/>
      <c r="QGY158" s="77"/>
      <c r="QGZ158" s="77"/>
      <c r="QHA158" s="77"/>
      <c r="QHB158" s="77"/>
      <c r="QHC158" s="77"/>
      <c r="QHD158" s="77"/>
      <c r="QHE158" s="77"/>
      <c r="QHF158" s="77"/>
      <c r="QHG158" s="77"/>
      <c r="QHH158" s="77"/>
      <c r="QHI158" s="77"/>
      <c r="QHJ158" s="77"/>
      <c r="QHK158" s="77"/>
      <c r="QHL158" s="77"/>
      <c r="QHM158" s="77"/>
      <c r="QHN158" s="77"/>
      <c r="QHO158" s="77"/>
      <c r="QHP158" s="77"/>
      <c r="QHQ158" s="77"/>
      <c r="QHR158" s="77"/>
      <c r="QHS158" s="77"/>
      <c r="QHT158" s="77"/>
      <c r="QHU158" s="77"/>
      <c r="QHV158" s="77"/>
      <c r="QHW158" s="77"/>
      <c r="QHX158" s="77"/>
      <c r="QHY158" s="77"/>
      <c r="QHZ158" s="77"/>
      <c r="QIA158" s="77"/>
      <c r="QIB158" s="77"/>
      <c r="QIC158" s="77"/>
      <c r="QID158" s="77"/>
      <c r="QIE158" s="77"/>
      <c r="QIF158" s="77"/>
      <c r="QIG158" s="77"/>
      <c r="QIH158" s="77"/>
      <c r="QII158" s="77"/>
      <c r="QIJ158" s="77"/>
      <c r="QIK158" s="77"/>
      <c r="QIL158" s="77"/>
      <c r="QIM158" s="77"/>
      <c r="QIN158" s="77"/>
      <c r="QIO158" s="77"/>
      <c r="QIP158" s="77"/>
      <c r="QIQ158" s="77"/>
      <c r="QIR158" s="77"/>
      <c r="QIS158" s="77"/>
      <c r="QIT158" s="77"/>
      <c r="QIU158" s="77"/>
      <c r="QIV158" s="77"/>
      <c r="QIW158" s="77"/>
      <c r="QIX158" s="77"/>
      <c r="QIY158" s="77"/>
      <c r="QIZ158" s="77"/>
      <c r="QJA158" s="77"/>
      <c r="QJB158" s="77"/>
      <c r="QJC158" s="77"/>
      <c r="QJD158" s="77"/>
      <c r="QJE158" s="77"/>
      <c r="QJF158" s="77"/>
      <c r="QJG158" s="77"/>
      <c r="QJH158" s="77"/>
      <c r="QJI158" s="77"/>
      <c r="QJJ158" s="77"/>
      <c r="QJK158" s="77"/>
      <c r="QJL158" s="77"/>
      <c r="QJM158" s="77"/>
      <c r="QJN158" s="77"/>
      <c r="QJO158" s="77"/>
      <c r="QJP158" s="77"/>
      <c r="QJQ158" s="77"/>
      <c r="QJR158" s="77"/>
      <c r="QJS158" s="77"/>
      <c r="QJT158" s="77"/>
      <c r="QJU158" s="77"/>
      <c r="QJV158" s="77"/>
      <c r="QJW158" s="77"/>
      <c r="QJX158" s="77"/>
      <c r="QJY158" s="77"/>
      <c r="QJZ158" s="77"/>
      <c r="QKA158" s="77"/>
      <c r="QKB158" s="77"/>
      <c r="QKC158" s="77"/>
      <c r="QKD158" s="77"/>
      <c r="QKE158" s="77"/>
      <c r="QKF158" s="77"/>
      <c r="QKG158" s="77"/>
      <c r="QKH158" s="77"/>
      <c r="QKI158" s="77"/>
      <c r="QKJ158" s="77"/>
      <c r="QKK158" s="77"/>
      <c r="QKL158" s="77"/>
      <c r="QKM158" s="77"/>
      <c r="QKN158" s="77"/>
      <c r="QKO158" s="77"/>
      <c r="QKP158" s="77"/>
      <c r="QKQ158" s="77"/>
      <c r="QKR158" s="77"/>
      <c r="QKS158" s="77"/>
      <c r="QKT158" s="77"/>
      <c r="QKU158" s="77"/>
      <c r="QKV158" s="77"/>
      <c r="QKW158" s="77"/>
      <c r="QKX158" s="77"/>
      <c r="QKY158" s="77"/>
      <c r="QKZ158" s="77"/>
      <c r="QLA158" s="77"/>
      <c r="QLB158" s="77"/>
      <c r="QLC158" s="77"/>
      <c r="QLD158" s="77"/>
      <c r="QLE158" s="77"/>
      <c r="QLF158" s="77"/>
      <c r="QLG158" s="77"/>
      <c r="QLH158" s="77"/>
      <c r="QLI158" s="77"/>
      <c r="QLJ158" s="77"/>
      <c r="QLK158" s="77"/>
      <c r="QLL158" s="77"/>
      <c r="QLM158" s="77"/>
      <c r="QLN158" s="77"/>
      <c r="QLO158" s="77"/>
      <c r="QLP158" s="77"/>
      <c r="QLQ158" s="77"/>
      <c r="QLR158" s="77"/>
      <c r="QLS158" s="77"/>
      <c r="QLT158" s="77"/>
      <c r="QLU158" s="77"/>
      <c r="QLV158" s="77"/>
      <c r="QLW158" s="77"/>
      <c r="QLX158" s="77"/>
      <c r="QLY158" s="77"/>
      <c r="QLZ158" s="77"/>
      <c r="QMA158" s="77"/>
      <c r="QMB158" s="77"/>
      <c r="QMC158" s="77"/>
      <c r="QMD158" s="77"/>
      <c r="QME158" s="77"/>
      <c r="QMF158" s="77"/>
      <c r="QMG158" s="77"/>
      <c r="QMH158" s="77"/>
      <c r="QMI158" s="77"/>
      <c r="QMJ158" s="77"/>
      <c r="QMK158" s="77"/>
      <c r="QML158" s="77"/>
      <c r="QMM158" s="77"/>
      <c r="QMN158" s="77"/>
      <c r="QMO158" s="77"/>
      <c r="QMP158" s="77"/>
      <c r="QMQ158" s="77"/>
      <c r="QMR158" s="77"/>
      <c r="QMS158" s="77"/>
      <c r="QMT158" s="77"/>
      <c r="QMU158" s="77"/>
      <c r="QMV158" s="77"/>
      <c r="QMW158" s="77"/>
      <c r="QMX158" s="77"/>
      <c r="QMY158" s="77"/>
      <c r="QMZ158" s="77"/>
      <c r="QNA158" s="77"/>
      <c r="QNB158" s="77"/>
      <c r="QNC158" s="77"/>
      <c r="QND158" s="77"/>
      <c r="QNE158" s="77"/>
      <c r="QNF158" s="77"/>
      <c r="QNG158" s="77"/>
      <c r="QNH158" s="77"/>
      <c r="QNI158" s="77"/>
      <c r="QNJ158" s="77"/>
      <c r="QNK158" s="77"/>
      <c r="QNL158" s="77"/>
      <c r="QNM158" s="77"/>
      <c r="QNN158" s="77"/>
      <c r="QNO158" s="77"/>
      <c r="QNP158" s="77"/>
      <c r="QNQ158" s="77"/>
      <c r="QNR158" s="77"/>
      <c r="QNS158" s="77"/>
      <c r="QNT158" s="77"/>
      <c r="QNU158" s="77"/>
      <c r="QNV158" s="77"/>
      <c r="QNW158" s="77"/>
      <c r="QNX158" s="77"/>
      <c r="QNY158" s="77"/>
      <c r="QNZ158" s="77"/>
      <c r="QOA158" s="77"/>
      <c r="QOB158" s="77"/>
      <c r="QOC158" s="77"/>
      <c r="QOD158" s="77"/>
      <c r="QOE158" s="77"/>
      <c r="QOF158" s="77"/>
      <c r="QOG158" s="77"/>
      <c r="QOH158" s="77"/>
      <c r="QOI158" s="77"/>
      <c r="QOJ158" s="77"/>
      <c r="QOK158" s="77"/>
      <c r="QOL158" s="77"/>
      <c r="QOM158" s="77"/>
      <c r="QON158" s="77"/>
      <c r="QOO158" s="77"/>
      <c r="QOP158" s="77"/>
      <c r="QOQ158" s="77"/>
      <c r="QOR158" s="77"/>
      <c r="QOS158" s="77"/>
      <c r="QOT158" s="77"/>
      <c r="QOU158" s="77"/>
      <c r="QOV158" s="77"/>
      <c r="QOW158" s="77"/>
      <c r="QOX158" s="77"/>
      <c r="QOY158" s="77"/>
      <c r="QOZ158" s="77"/>
      <c r="QPA158" s="77"/>
      <c r="QPB158" s="77"/>
      <c r="QPC158" s="77"/>
      <c r="QPD158" s="77"/>
      <c r="QPE158" s="77"/>
      <c r="QPF158" s="77"/>
      <c r="QPG158" s="77"/>
      <c r="QPH158" s="77"/>
      <c r="QPI158" s="77"/>
      <c r="QPJ158" s="77"/>
      <c r="QPK158" s="77"/>
      <c r="QPL158" s="77"/>
      <c r="QPM158" s="77"/>
      <c r="QPN158" s="77"/>
      <c r="QPO158" s="77"/>
      <c r="QPP158" s="77"/>
      <c r="QPQ158" s="77"/>
      <c r="QPR158" s="77"/>
      <c r="QPS158" s="77"/>
      <c r="QPT158" s="77"/>
      <c r="QPU158" s="77"/>
      <c r="QPV158" s="77"/>
      <c r="QPW158" s="77"/>
      <c r="QPX158" s="77"/>
      <c r="QPY158" s="77"/>
      <c r="QPZ158" s="77"/>
      <c r="QQA158" s="77"/>
      <c r="QQB158" s="77"/>
      <c r="QQC158" s="77"/>
      <c r="QQD158" s="77"/>
      <c r="QQE158" s="77"/>
      <c r="QQF158" s="77"/>
      <c r="QQG158" s="77"/>
      <c r="QQH158" s="77"/>
      <c r="QQI158" s="77"/>
      <c r="QQJ158" s="77"/>
      <c r="QQK158" s="77"/>
      <c r="QQL158" s="77"/>
      <c r="QQM158" s="77"/>
      <c r="QQN158" s="77"/>
      <c r="QQO158" s="77"/>
      <c r="QQP158" s="77"/>
      <c r="QQQ158" s="77"/>
      <c r="QQR158" s="77"/>
      <c r="QQS158" s="77"/>
      <c r="QQT158" s="77"/>
      <c r="QQU158" s="77"/>
      <c r="QQV158" s="77"/>
      <c r="QQW158" s="77"/>
      <c r="QQX158" s="77"/>
      <c r="QQY158" s="77"/>
      <c r="QQZ158" s="77"/>
      <c r="QRA158" s="77"/>
      <c r="QRB158" s="77"/>
      <c r="QRC158" s="77"/>
      <c r="QRD158" s="77"/>
      <c r="QRE158" s="77"/>
      <c r="QRF158" s="77"/>
      <c r="QRG158" s="77"/>
      <c r="QRH158" s="77"/>
      <c r="QRI158" s="77"/>
      <c r="QRJ158" s="77"/>
      <c r="QRK158" s="77"/>
      <c r="QRL158" s="77"/>
      <c r="QRM158" s="77"/>
      <c r="QRN158" s="77"/>
      <c r="QRO158" s="77"/>
      <c r="QRP158" s="77"/>
      <c r="QRQ158" s="77"/>
      <c r="QRR158" s="77"/>
      <c r="QRS158" s="77"/>
      <c r="QRT158" s="77"/>
      <c r="QRU158" s="77"/>
      <c r="QRV158" s="77"/>
      <c r="QRW158" s="77"/>
      <c r="QRX158" s="77"/>
      <c r="QRY158" s="77"/>
      <c r="QRZ158" s="77"/>
      <c r="QSA158" s="77"/>
      <c r="QSB158" s="77"/>
      <c r="QSC158" s="77"/>
      <c r="QSD158" s="77"/>
      <c r="QSE158" s="77"/>
      <c r="QSF158" s="77"/>
      <c r="QSG158" s="77"/>
      <c r="QSH158" s="77"/>
      <c r="QSI158" s="77"/>
      <c r="QSJ158" s="77"/>
      <c r="QSK158" s="77"/>
      <c r="QSL158" s="77"/>
      <c r="QSM158" s="77"/>
      <c r="QSN158" s="77"/>
      <c r="QSO158" s="77"/>
      <c r="QSP158" s="77"/>
      <c r="QSQ158" s="77"/>
      <c r="QSR158" s="77"/>
      <c r="QSS158" s="77"/>
      <c r="QST158" s="77"/>
      <c r="QSU158" s="77"/>
      <c r="QSV158" s="77"/>
      <c r="QSW158" s="77"/>
      <c r="QSX158" s="77"/>
      <c r="QSY158" s="77"/>
      <c r="QSZ158" s="77"/>
      <c r="QTA158" s="77"/>
      <c r="QTB158" s="77"/>
      <c r="QTC158" s="77"/>
      <c r="QTD158" s="77"/>
      <c r="QTE158" s="77"/>
      <c r="QTF158" s="77"/>
      <c r="QTG158" s="77"/>
      <c r="QTH158" s="77"/>
      <c r="QTI158" s="77"/>
      <c r="QTJ158" s="77"/>
      <c r="QTK158" s="77"/>
      <c r="QTL158" s="77"/>
      <c r="QTM158" s="77"/>
      <c r="QTN158" s="77"/>
      <c r="QTO158" s="77"/>
      <c r="QTP158" s="77"/>
      <c r="QTQ158" s="77"/>
      <c r="QTR158" s="77"/>
      <c r="QTS158" s="77"/>
      <c r="QTT158" s="77"/>
      <c r="QTU158" s="77"/>
      <c r="QTV158" s="77"/>
      <c r="QTW158" s="77"/>
      <c r="QTX158" s="77"/>
      <c r="QTY158" s="77"/>
      <c r="QTZ158" s="77"/>
      <c r="QUA158" s="77"/>
      <c r="QUB158" s="77"/>
      <c r="QUC158" s="77"/>
      <c r="QUD158" s="77"/>
      <c r="QUE158" s="77"/>
      <c r="QUF158" s="77"/>
      <c r="QUG158" s="77"/>
      <c r="QUH158" s="77"/>
      <c r="QUI158" s="77"/>
      <c r="QUJ158" s="77"/>
      <c r="QUK158" s="77"/>
      <c r="QUL158" s="77"/>
      <c r="QUM158" s="77"/>
      <c r="QUN158" s="77"/>
      <c r="QUO158" s="77"/>
      <c r="QUP158" s="77"/>
      <c r="QUQ158" s="77"/>
      <c r="QUR158" s="77"/>
      <c r="QUS158" s="77"/>
      <c r="QUT158" s="77"/>
      <c r="QUU158" s="77"/>
      <c r="QUV158" s="77"/>
      <c r="QUW158" s="77"/>
      <c r="QUX158" s="77"/>
      <c r="QUY158" s="77"/>
      <c r="QUZ158" s="77"/>
      <c r="QVA158" s="77"/>
      <c r="QVB158" s="77"/>
      <c r="QVC158" s="77"/>
      <c r="QVD158" s="77"/>
      <c r="QVE158" s="77"/>
      <c r="QVF158" s="77"/>
      <c r="QVG158" s="77"/>
      <c r="QVH158" s="77"/>
      <c r="QVI158" s="77"/>
      <c r="QVJ158" s="77"/>
      <c r="QVK158" s="77"/>
      <c r="QVL158" s="77"/>
      <c r="QVM158" s="77"/>
      <c r="QVN158" s="77"/>
      <c r="QVO158" s="77"/>
      <c r="QVP158" s="77"/>
      <c r="QVQ158" s="77"/>
      <c r="QVR158" s="77"/>
      <c r="QVS158" s="77"/>
      <c r="QVT158" s="77"/>
      <c r="QVU158" s="77"/>
      <c r="QVV158" s="77"/>
      <c r="QVW158" s="77"/>
      <c r="QVX158" s="77"/>
      <c r="QVY158" s="77"/>
      <c r="QVZ158" s="77"/>
      <c r="QWA158" s="77"/>
      <c r="QWB158" s="77"/>
      <c r="QWC158" s="77"/>
      <c r="QWD158" s="77"/>
      <c r="QWE158" s="77"/>
      <c r="QWF158" s="77"/>
      <c r="QWG158" s="77"/>
      <c r="QWH158" s="77"/>
      <c r="QWI158" s="77"/>
      <c r="QWJ158" s="77"/>
      <c r="QWK158" s="77"/>
      <c r="QWL158" s="77"/>
      <c r="QWM158" s="77"/>
      <c r="QWN158" s="77"/>
      <c r="QWO158" s="77"/>
      <c r="QWP158" s="77"/>
      <c r="QWQ158" s="77"/>
      <c r="QWR158" s="77"/>
      <c r="QWS158" s="77"/>
      <c r="QWT158" s="77"/>
      <c r="QWU158" s="77"/>
      <c r="QWV158" s="77"/>
      <c r="QWW158" s="77"/>
      <c r="QWX158" s="77"/>
      <c r="QWY158" s="77"/>
      <c r="QWZ158" s="77"/>
      <c r="QXA158" s="77"/>
      <c r="QXB158" s="77"/>
      <c r="QXC158" s="77"/>
      <c r="QXD158" s="77"/>
      <c r="QXE158" s="77"/>
      <c r="QXF158" s="77"/>
      <c r="QXG158" s="77"/>
      <c r="QXH158" s="77"/>
      <c r="QXI158" s="77"/>
      <c r="QXJ158" s="77"/>
      <c r="QXK158" s="77"/>
      <c r="QXL158" s="77"/>
      <c r="QXM158" s="77"/>
      <c r="QXN158" s="77"/>
      <c r="QXO158" s="77"/>
      <c r="QXP158" s="77"/>
      <c r="QXQ158" s="77"/>
      <c r="QXR158" s="77"/>
      <c r="QXS158" s="77"/>
      <c r="QXT158" s="77"/>
      <c r="QXU158" s="77"/>
      <c r="QXV158" s="77"/>
      <c r="QXW158" s="77"/>
      <c r="QXX158" s="77"/>
      <c r="QXY158" s="77"/>
      <c r="QXZ158" s="77"/>
      <c r="QYA158" s="77"/>
      <c r="QYB158" s="77"/>
      <c r="QYC158" s="77"/>
      <c r="QYD158" s="77"/>
      <c r="QYE158" s="77"/>
      <c r="QYF158" s="77"/>
      <c r="QYG158" s="77"/>
      <c r="QYH158" s="77"/>
      <c r="QYI158" s="77"/>
      <c r="QYJ158" s="77"/>
      <c r="QYK158" s="77"/>
      <c r="QYL158" s="77"/>
      <c r="QYM158" s="77"/>
      <c r="QYN158" s="77"/>
      <c r="QYO158" s="77"/>
      <c r="QYP158" s="77"/>
      <c r="QYQ158" s="77"/>
      <c r="QYR158" s="77"/>
      <c r="QYS158" s="77"/>
      <c r="QYT158" s="77"/>
      <c r="QYU158" s="77"/>
      <c r="QYV158" s="77"/>
      <c r="QYW158" s="77"/>
      <c r="QYX158" s="77"/>
      <c r="QYY158" s="77"/>
      <c r="QYZ158" s="77"/>
      <c r="QZA158" s="77"/>
      <c r="QZB158" s="77"/>
      <c r="QZC158" s="77"/>
      <c r="QZD158" s="77"/>
      <c r="QZE158" s="77"/>
      <c r="QZF158" s="77"/>
      <c r="QZG158" s="77"/>
      <c r="QZH158" s="77"/>
      <c r="QZI158" s="77"/>
      <c r="QZJ158" s="77"/>
      <c r="QZK158" s="77"/>
      <c r="QZL158" s="77"/>
      <c r="QZM158" s="77"/>
      <c r="QZN158" s="77"/>
      <c r="QZO158" s="77"/>
      <c r="QZP158" s="77"/>
      <c r="QZQ158" s="77"/>
      <c r="QZR158" s="77"/>
      <c r="QZS158" s="77"/>
      <c r="QZT158" s="77"/>
      <c r="QZU158" s="77"/>
      <c r="QZV158" s="77"/>
      <c r="QZW158" s="77"/>
      <c r="QZX158" s="77"/>
      <c r="QZY158" s="77"/>
      <c r="QZZ158" s="77"/>
      <c r="RAA158" s="77"/>
      <c r="RAB158" s="77"/>
      <c r="RAC158" s="77"/>
      <c r="RAD158" s="77"/>
      <c r="RAE158" s="77"/>
      <c r="RAF158" s="77"/>
      <c r="RAG158" s="77"/>
      <c r="RAH158" s="77"/>
      <c r="RAI158" s="77"/>
      <c r="RAJ158" s="77"/>
      <c r="RAK158" s="77"/>
      <c r="RAL158" s="77"/>
      <c r="RAM158" s="77"/>
      <c r="RAN158" s="77"/>
      <c r="RAO158" s="77"/>
      <c r="RAP158" s="77"/>
      <c r="RAQ158" s="77"/>
      <c r="RAR158" s="77"/>
      <c r="RAS158" s="77"/>
      <c r="RAT158" s="77"/>
      <c r="RAU158" s="77"/>
      <c r="RAV158" s="77"/>
      <c r="RAW158" s="77"/>
      <c r="RAX158" s="77"/>
      <c r="RAY158" s="77"/>
      <c r="RAZ158" s="77"/>
      <c r="RBA158" s="77"/>
      <c r="RBB158" s="77"/>
      <c r="RBC158" s="77"/>
      <c r="RBD158" s="77"/>
      <c r="RBE158" s="77"/>
      <c r="RBF158" s="77"/>
      <c r="RBG158" s="77"/>
      <c r="RBH158" s="77"/>
      <c r="RBI158" s="77"/>
      <c r="RBJ158" s="77"/>
      <c r="RBK158" s="77"/>
      <c r="RBL158" s="77"/>
      <c r="RBM158" s="77"/>
      <c r="RBN158" s="77"/>
      <c r="RBO158" s="77"/>
      <c r="RBP158" s="77"/>
      <c r="RBQ158" s="77"/>
      <c r="RBR158" s="77"/>
      <c r="RBS158" s="77"/>
      <c r="RBT158" s="77"/>
      <c r="RBU158" s="77"/>
      <c r="RBV158" s="77"/>
      <c r="RBW158" s="77"/>
      <c r="RBX158" s="77"/>
      <c r="RBY158" s="77"/>
      <c r="RBZ158" s="77"/>
      <c r="RCA158" s="77"/>
      <c r="RCB158" s="77"/>
      <c r="RCC158" s="77"/>
      <c r="RCD158" s="77"/>
      <c r="RCE158" s="77"/>
      <c r="RCF158" s="77"/>
      <c r="RCG158" s="77"/>
      <c r="RCH158" s="77"/>
      <c r="RCI158" s="77"/>
      <c r="RCJ158" s="77"/>
      <c r="RCK158" s="77"/>
      <c r="RCL158" s="77"/>
      <c r="RCM158" s="77"/>
      <c r="RCN158" s="77"/>
      <c r="RCO158" s="77"/>
      <c r="RCP158" s="77"/>
      <c r="RCQ158" s="77"/>
      <c r="RCR158" s="77"/>
      <c r="RCS158" s="77"/>
      <c r="RCT158" s="77"/>
      <c r="RCU158" s="77"/>
      <c r="RCV158" s="77"/>
      <c r="RCW158" s="77"/>
      <c r="RCX158" s="77"/>
      <c r="RCY158" s="77"/>
      <c r="RCZ158" s="77"/>
      <c r="RDA158" s="77"/>
      <c r="RDB158" s="77"/>
      <c r="RDC158" s="77"/>
      <c r="RDD158" s="77"/>
      <c r="RDE158" s="77"/>
      <c r="RDF158" s="77"/>
      <c r="RDG158" s="77"/>
      <c r="RDH158" s="77"/>
      <c r="RDI158" s="77"/>
      <c r="RDJ158" s="77"/>
      <c r="RDK158" s="77"/>
      <c r="RDL158" s="77"/>
      <c r="RDM158" s="77"/>
      <c r="RDN158" s="77"/>
      <c r="RDO158" s="77"/>
      <c r="RDP158" s="77"/>
      <c r="RDQ158" s="77"/>
      <c r="RDR158" s="77"/>
      <c r="RDS158" s="77"/>
      <c r="RDT158" s="77"/>
      <c r="RDU158" s="77"/>
      <c r="RDV158" s="77"/>
      <c r="RDW158" s="77"/>
      <c r="RDX158" s="77"/>
      <c r="RDY158" s="77"/>
      <c r="RDZ158" s="77"/>
      <c r="REA158" s="77"/>
      <c r="REB158" s="77"/>
      <c r="REC158" s="77"/>
      <c r="RED158" s="77"/>
      <c r="REE158" s="77"/>
      <c r="REF158" s="77"/>
      <c r="REG158" s="77"/>
      <c r="REH158" s="77"/>
      <c r="REI158" s="77"/>
      <c r="REJ158" s="77"/>
      <c r="REK158" s="77"/>
      <c r="REL158" s="77"/>
      <c r="REM158" s="77"/>
      <c r="REN158" s="77"/>
      <c r="REO158" s="77"/>
      <c r="REP158" s="77"/>
      <c r="REQ158" s="77"/>
      <c r="RER158" s="77"/>
      <c r="RES158" s="77"/>
      <c r="RET158" s="77"/>
      <c r="REU158" s="77"/>
      <c r="REV158" s="77"/>
      <c r="REW158" s="77"/>
      <c r="REX158" s="77"/>
      <c r="REY158" s="77"/>
      <c r="REZ158" s="77"/>
      <c r="RFA158" s="77"/>
      <c r="RFB158" s="77"/>
      <c r="RFC158" s="77"/>
      <c r="RFD158" s="77"/>
      <c r="RFE158" s="77"/>
      <c r="RFF158" s="77"/>
      <c r="RFG158" s="77"/>
      <c r="RFH158" s="77"/>
      <c r="RFI158" s="77"/>
      <c r="RFJ158" s="77"/>
      <c r="RFK158" s="77"/>
      <c r="RFL158" s="77"/>
      <c r="RFM158" s="77"/>
      <c r="RFN158" s="77"/>
      <c r="RFO158" s="77"/>
      <c r="RFP158" s="77"/>
      <c r="RFQ158" s="77"/>
      <c r="RFR158" s="77"/>
      <c r="RFS158" s="77"/>
      <c r="RFT158" s="77"/>
      <c r="RFU158" s="77"/>
      <c r="RFV158" s="77"/>
      <c r="RFW158" s="77"/>
      <c r="RFX158" s="77"/>
      <c r="RFY158" s="77"/>
      <c r="RFZ158" s="77"/>
      <c r="RGA158" s="77"/>
      <c r="RGB158" s="77"/>
      <c r="RGC158" s="77"/>
      <c r="RGD158" s="77"/>
      <c r="RGE158" s="77"/>
      <c r="RGF158" s="77"/>
      <c r="RGG158" s="77"/>
      <c r="RGH158" s="77"/>
      <c r="RGI158" s="77"/>
      <c r="RGJ158" s="77"/>
      <c r="RGK158" s="77"/>
      <c r="RGL158" s="77"/>
      <c r="RGM158" s="77"/>
      <c r="RGN158" s="77"/>
      <c r="RGO158" s="77"/>
      <c r="RGP158" s="77"/>
      <c r="RGQ158" s="77"/>
      <c r="RGR158" s="77"/>
      <c r="RGS158" s="77"/>
      <c r="RGT158" s="77"/>
      <c r="RGU158" s="77"/>
      <c r="RGV158" s="77"/>
      <c r="RGW158" s="77"/>
      <c r="RGX158" s="77"/>
      <c r="RGY158" s="77"/>
      <c r="RGZ158" s="77"/>
      <c r="RHA158" s="77"/>
      <c r="RHB158" s="77"/>
      <c r="RHC158" s="77"/>
      <c r="RHD158" s="77"/>
      <c r="RHE158" s="77"/>
      <c r="RHF158" s="77"/>
      <c r="RHG158" s="77"/>
      <c r="RHH158" s="77"/>
      <c r="RHI158" s="77"/>
      <c r="RHJ158" s="77"/>
      <c r="RHK158" s="77"/>
      <c r="RHL158" s="77"/>
      <c r="RHM158" s="77"/>
      <c r="RHN158" s="77"/>
      <c r="RHO158" s="77"/>
      <c r="RHP158" s="77"/>
      <c r="RHQ158" s="77"/>
      <c r="RHR158" s="77"/>
      <c r="RHS158" s="77"/>
      <c r="RHT158" s="77"/>
      <c r="RHU158" s="77"/>
      <c r="RHV158" s="77"/>
      <c r="RHW158" s="77"/>
      <c r="RHX158" s="77"/>
      <c r="RHY158" s="77"/>
      <c r="RHZ158" s="77"/>
      <c r="RIA158" s="77"/>
      <c r="RIB158" s="77"/>
      <c r="RIC158" s="77"/>
      <c r="RID158" s="77"/>
      <c r="RIE158" s="77"/>
      <c r="RIF158" s="77"/>
      <c r="RIG158" s="77"/>
      <c r="RIH158" s="77"/>
      <c r="RII158" s="77"/>
      <c r="RIJ158" s="77"/>
      <c r="RIK158" s="77"/>
      <c r="RIL158" s="77"/>
      <c r="RIM158" s="77"/>
      <c r="RIN158" s="77"/>
      <c r="RIO158" s="77"/>
      <c r="RIP158" s="77"/>
      <c r="RIQ158" s="77"/>
      <c r="RIR158" s="77"/>
      <c r="RIS158" s="77"/>
      <c r="RIT158" s="77"/>
      <c r="RIU158" s="77"/>
      <c r="RIV158" s="77"/>
      <c r="RIW158" s="77"/>
      <c r="RIX158" s="77"/>
      <c r="RIY158" s="77"/>
      <c r="RIZ158" s="77"/>
      <c r="RJA158" s="77"/>
      <c r="RJB158" s="77"/>
      <c r="RJC158" s="77"/>
      <c r="RJD158" s="77"/>
      <c r="RJE158" s="77"/>
      <c r="RJF158" s="77"/>
      <c r="RJG158" s="77"/>
      <c r="RJH158" s="77"/>
      <c r="RJI158" s="77"/>
      <c r="RJJ158" s="77"/>
      <c r="RJK158" s="77"/>
      <c r="RJL158" s="77"/>
      <c r="RJM158" s="77"/>
      <c r="RJN158" s="77"/>
      <c r="RJO158" s="77"/>
      <c r="RJP158" s="77"/>
      <c r="RJQ158" s="77"/>
      <c r="RJR158" s="77"/>
      <c r="RJS158" s="77"/>
      <c r="RJT158" s="77"/>
      <c r="RJU158" s="77"/>
      <c r="RJV158" s="77"/>
      <c r="RJW158" s="77"/>
      <c r="RJX158" s="77"/>
      <c r="RJY158" s="77"/>
      <c r="RJZ158" s="77"/>
      <c r="RKA158" s="77"/>
      <c r="RKB158" s="77"/>
      <c r="RKC158" s="77"/>
      <c r="RKD158" s="77"/>
      <c r="RKE158" s="77"/>
      <c r="RKF158" s="77"/>
      <c r="RKG158" s="77"/>
      <c r="RKH158" s="77"/>
      <c r="RKI158" s="77"/>
      <c r="RKJ158" s="77"/>
      <c r="RKK158" s="77"/>
      <c r="RKL158" s="77"/>
      <c r="RKM158" s="77"/>
      <c r="RKN158" s="77"/>
      <c r="RKO158" s="77"/>
      <c r="RKP158" s="77"/>
      <c r="RKQ158" s="77"/>
      <c r="RKR158" s="77"/>
      <c r="RKS158" s="77"/>
      <c r="RKT158" s="77"/>
      <c r="RKU158" s="77"/>
      <c r="RKV158" s="77"/>
      <c r="RKW158" s="77"/>
      <c r="RKX158" s="77"/>
      <c r="RKY158" s="77"/>
      <c r="RKZ158" s="77"/>
      <c r="RLA158" s="77"/>
      <c r="RLB158" s="77"/>
      <c r="RLC158" s="77"/>
      <c r="RLD158" s="77"/>
      <c r="RLE158" s="77"/>
      <c r="RLF158" s="77"/>
      <c r="RLG158" s="77"/>
      <c r="RLH158" s="77"/>
      <c r="RLI158" s="77"/>
      <c r="RLJ158" s="77"/>
      <c r="RLK158" s="77"/>
      <c r="RLL158" s="77"/>
      <c r="RLM158" s="77"/>
      <c r="RLN158" s="77"/>
      <c r="RLO158" s="77"/>
      <c r="RLP158" s="77"/>
      <c r="RLQ158" s="77"/>
      <c r="RLR158" s="77"/>
      <c r="RLS158" s="77"/>
      <c r="RLT158" s="77"/>
      <c r="RLU158" s="77"/>
      <c r="RLV158" s="77"/>
      <c r="RLW158" s="77"/>
      <c r="RLX158" s="77"/>
      <c r="RLY158" s="77"/>
      <c r="RLZ158" s="77"/>
      <c r="RMA158" s="77"/>
      <c r="RMB158" s="77"/>
      <c r="RMC158" s="77"/>
      <c r="RMD158" s="77"/>
      <c r="RME158" s="77"/>
      <c r="RMF158" s="77"/>
      <c r="RMG158" s="77"/>
      <c r="RMH158" s="77"/>
      <c r="RMI158" s="77"/>
      <c r="RMJ158" s="77"/>
      <c r="RMK158" s="77"/>
      <c r="RML158" s="77"/>
      <c r="RMM158" s="77"/>
      <c r="RMN158" s="77"/>
      <c r="RMO158" s="77"/>
      <c r="RMP158" s="77"/>
      <c r="RMQ158" s="77"/>
      <c r="RMR158" s="77"/>
      <c r="RMS158" s="77"/>
      <c r="RMT158" s="77"/>
      <c r="RMU158" s="77"/>
      <c r="RMV158" s="77"/>
      <c r="RMW158" s="77"/>
      <c r="RMX158" s="77"/>
      <c r="RMY158" s="77"/>
      <c r="RMZ158" s="77"/>
      <c r="RNA158" s="77"/>
      <c r="RNB158" s="77"/>
      <c r="RNC158" s="77"/>
      <c r="RND158" s="77"/>
      <c r="RNE158" s="77"/>
      <c r="RNF158" s="77"/>
      <c r="RNG158" s="77"/>
      <c r="RNH158" s="77"/>
      <c r="RNI158" s="77"/>
      <c r="RNJ158" s="77"/>
      <c r="RNK158" s="77"/>
      <c r="RNL158" s="77"/>
      <c r="RNM158" s="77"/>
      <c r="RNN158" s="77"/>
      <c r="RNO158" s="77"/>
      <c r="RNP158" s="77"/>
      <c r="RNQ158" s="77"/>
      <c r="RNR158" s="77"/>
      <c r="RNS158" s="77"/>
      <c r="RNT158" s="77"/>
      <c r="RNU158" s="77"/>
      <c r="RNV158" s="77"/>
      <c r="RNW158" s="77"/>
      <c r="RNX158" s="77"/>
      <c r="RNY158" s="77"/>
      <c r="RNZ158" s="77"/>
      <c r="ROA158" s="77"/>
      <c r="ROB158" s="77"/>
      <c r="ROC158" s="77"/>
      <c r="ROD158" s="77"/>
      <c r="ROE158" s="77"/>
      <c r="ROF158" s="77"/>
      <c r="ROG158" s="77"/>
      <c r="ROH158" s="77"/>
      <c r="ROI158" s="77"/>
      <c r="ROJ158" s="77"/>
      <c r="ROK158" s="77"/>
      <c r="ROL158" s="77"/>
      <c r="ROM158" s="77"/>
      <c r="RON158" s="77"/>
      <c r="ROO158" s="77"/>
      <c r="ROP158" s="77"/>
      <c r="ROQ158" s="77"/>
      <c r="ROR158" s="77"/>
      <c r="ROS158" s="77"/>
      <c r="ROT158" s="77"/>
      <c r="ROU158" s="77"/>
      <c r="ROV158" s="77"/>
      <c r="ROW158" s="77"/>
      <c r="ROX158" s="77"/>
      <c r="ROY158" s="77"/>
      <c r="ROZ158" s="77"/>
      <c r="RPA158" s="77"/>
      <c r="RPB158" s="77"/>
      <c r="RPC158" s="77"/>
      <c r="RPD158" s="77"/>
      <c r="RPE158" s="77"/>
      <c r="RPF158" s="77"/>
      <c r="RPG158" s="77"/>
      <c r="RPH158" s="77"/>
      <c r="RPI158" s="77"/>
      <c r="RPJ158" s="77"/>
      <c r="RPK158" s="77"/>
      <c r="RPL158" s="77"/>
      <c r="RPM158" s="77"/>
      <c r="RPN158" s="77"/>
      <c r="RPO158" s="77"/>
      <c r="RPP158" s="77"/>
      <c r="RPQ158" s="77"/>
      <c r="RPR158" s="77"/>
      <c r="RPS158" s="77"/>
      <c r="RPT158" s="77"/>
      <c r="RPU158" s="77"/>
      <c r="RPV158" s="77"/>
      <c r="RPW158" s="77"/>
      <c r="RPX158" s="77"/>
      <c r="RPY158" s="77"/>
      <c r="RPZ158" s="77"/>
      <c r="RQA158" s="77"/>
      <c r="RQB158" s="77"/>
      <c r="RQC158" s="77"/>
      <c r="RQD158" s="77"/>
      <c r="RQE158" s="77"/>
      <c r="RQF158" s="77"/>
      <c r="RQG158" s="77"/>
      <c r="RQH158" s="77"/>
      <c r="RQI158" s="77"/>
      <c r="RQJ158" s="77"/>
      <c r="RQK158" s="77"/>
      <c r="RQL158" s="77"/>
      <c r="RQM158" s="77"/>
      <c r="RQN158" s="77"/>
      <c r="RQO158" s="77"/>
      <c r="RQP158" s="77"/>
      <c r="RQQ158" s="77"/>
      <c r="RQR158" s="77"/>
      <c r="RQS158" s="77"/>
      <c r="RQT158" s="77"/>
      <c r="RQU158" s="77"/>
      <c r="RQV158" s="77"/>
      <c r="RQW158" s="77"/>
      <c r="RQX158" s="77"/>
      <c r="RQY158" s="77"/>
      <c r="RQZ158" s="77"/>
      <c r="RRA158" s="77"/>
      <c r="RRB158" s="77"/>
      <c r="RRC158" s="77"/>
      <c r="RRD158" s="77"/>
      <c r="RRE158" s="77"/>
      <c r="RRF158" s="77"/>
      <c r="RRG158" s="77"/>
      <c r="RRH158" s="77"/>
      <c r="RRI158" s="77"/>
      <c r="RRJ158" s="77"/>
      <c r="RRK158" s="77"/>
      <c r="RRL158" s="77"/>
      <c r="RRM158" s="77"/>
      <c r="RRN158" s="77"/>
      <c r="RRO158" s="77"/>
      <c r="RRP158" s="77"/>
      <c r="RRQ158" s="77"/>
      <c r="RRR158" s="77"/>
      <c r="RRS158" s="77"/>
      <c r="RRT158" s="77"/>
      <c r="RRU158" s="77"/>
      <c r="RRV158" s="77"/>
      <c r="RRW158" s="77"/>
      <c r="RRX158" s="77"/>
      <c r="RRY158" s="77"/>
      <c r="RRZ158" s="77"/>
      <c r="RSA158" s="77"/>
      <c r="RSB158" s="77"/>
      <c r="RSC158" s="77"/>
      <c r="RSD158" s="77"/>
      <c r="RSE158" s="77"/>
      <c r="RSF158" s="77"/>
      <c r="RSG158" s="77"/>
      <c r="RSH158" s="77"/>
      <c r="RSI158" s="77"/>
      <c r="RSJ158" s="77"/>
      <c r="RSK158" s="77"/>
      <c r="RSL158" s="77"/>
      <c r="RSM158" s="77"/>
      <c r="RSN158" s="77"/>
      <c r="RSO158" s="77"/>
      <c r="RSP158" s="77"/>
      <c r="RSQ158" s="77"/>
      <c r="RSR158" s="77"/>
      <c r="RSS158" s="77"/>
      <c r="RST158" s="77"/>
      <c r="RSU158" s="77"/>
      <c r="RSV158" s="77"/>
      <c r="RSW158" s="77"/>
      <c r="RSX158" s="77"/>
      <c r="RSY158" s="77"/>
      <c r="RSZ158" s="77"/>
      <c r="RTA158" s="77"/>
      <c r="RTB158" s="77"/>
      <c r="RTC158" s="77"/>
      <c r="RTD158" s="77"/>
      <c r="RTE158" s="77"/>
      <c r="RTF158" s="77"/>
      <c r="RTG158" s="77"/>
      <c r="RTH158" s="77"/>
      <c r="RTI158" s="77"/>
      <c r="RTJ158" s="77"/>
      <c r="RTK158" s="77"/>
      <c r="RTL158" s="77"/>
      <c r="RTM158" s="77"/>
      <c r="RTN158" s="77"/>
      <c r="RTO158" s="77"/>
      <c r="RTP158" s="77"/>
      <c r="RTQ158" s="77"/>
      <c r="RTR158" s="77"/>
      <c r="RTS158" s="77"/>
      <c r="RTT158" s="77"/>
      <c r="RTU158" s="77"/>
      <c r="RTV158" s="77"/>
      <c r="RTW158" s="77"/>
      <c r="RTX158" s="77"/>
      <c r="RTY158" s="77"/>
      <c r="RTZ158" s="77"/>
      <c r="RUA158" s="77"/>
      <c r="RUB158" s="77"/>
      <c r="RUC158" s="77"/>
      <c r="RUD158" s="77"/>
      <c r="RUE158" s="77"/>
      <c r="RUF158" s="77"/>
      <c r="RUG158" s="77"/>
      <c r="RUH158" s="77"/>
      <c r="RUI158" s="77"/>
      <c r="RUJ158" s="77"/>
      <c r="RUK158" s="77"/>
      <c r="RUL158" s="77"/>
      <c r="RUM158" s="77"/>
      <c r="RUN158" s="77"/>
      <c r="RUO158" s="77"/>
      <c r="RUP158" s="77"/>
      <c r="RUQ158" s="77"/>
      <c r="RUR158" s="77"/>
      <c r="RUS158" s="77"/>
      <c r="RUT158" s="77"/>
      <c r="RUU158" s="77"/>
      <c r="RUV158" s="77"/>
      <c r="RUW158" s="77"/>
      <c r="RUX158" s="77"/>
      <c r="RUY158" s="77"/>
      <c r="RUZ158" s="77"/>
      <c r="RVA158" s="77"/>
      <c r="RVB158" s="77"/>
      <c r="RVC158" s="77"/>
      <c r="RVD158" s="77"/>
      <c r="RVE158" s="77"/>
      <c r="RVF158" s="77"/>
      <c r="RVG158" s="77"/>
      <c r="RVH158" s="77"/>
      <c r="RVI158" s="77"/>
      <c r="RVJ158" s="77"/>
      <c r="RVK158" s="77"/>
      <c r="RVL158" s="77"/>
      <c r="RVM158" s="77"/>
      <c r="RVN158" s="77"/>
      <c r="RVO158" s="77"/>
      <c r="RVP158" s="77"/>
      <c r="RVQ158" s="77"/>
      <c r="RVR158" s="77"/>
      <c r="RVS158" s="77"/>
      <c r="RVT158" s="77"/>
      <c r="RVU158" s="77"/>
      <c r="RVV158" s="77"/>
      <c r="RVW158" s="77"/>
      <c r="RVX158" s="77"/>
      <c r="RVY158" s="77"/>
      <c r="RVZ158" s="77"/>
      <c r="RWA158" s="77"/>
      <c r="RWB158" s="77"/>
      <c r="RWC158" s="77"/>
      <c r="RWD158" s="77"/>
      <c r="RWE158" s="77"/>
      <c r="RWF158" s="77"/>
      <c r="RWG158" s="77"/>
      <c r="RWH158" s="77"/>
      <c r="RWI158" s="77"/>
      <c r="RWJ158" s="77"/>
      <c r="RWK158" s="77"/>
      <c r="RWL158" s="77"/>
      <c r="RWM158" s="77"/>
      <c r="RWN158" s="77"/>
      <c r="RWO158" s="77"/>
      <c r="RWP158" s="77"/>
      <c r="RWQ158" s="77"/>
      <c r="RWR158" s="77"/>
      <c r="RWS158" s="77"/>
      <c r="RWT158" s="77"/>
      <c r="RWU158" s="77"/>
      <c r="RWV158" s="77"/>
      <c r="RWW158" s="77"/>
      <c r="RWX158" s="77"/>
      <c r="RWY158" s="77"/>
      <c r="RWZ158" s="77"/>
      <c r="RXA158" s="77"/>
      <c r="RXB158" s="77"/>
      <c r="RXC158" s="77"/>
      <c r="RXD158" s="77"/>
      <c r="RXE158" s="77"/>
      <c r="RXF158" s="77"/>
      <c r="RXG158" s="77"/>
      <c r="RXH158" s="77"/>
      <c r="RXI158" s="77"/>
      <c r="RXJ158" s="77"/>
      <c r="RXK158" s="77"/>
      <c r="RXL158" s="77"/>
      <c r="RXM158" s="77"/>
      <c r="RXN158" s="77"/>
      <c r="RXO158" s="77"/>
      <c r="RXP158" s="77"/>
      <c r="RXQ158" s="77"/>
      <c r="RXR158" s="77"/>
      <c r="RXS158" s="77"/>
      <c r="RXT158" s="77"/>
      <c r="RXU158" s="77"/>
      <c r="RXV158" s="77"/>
      <c r="RXW158" s="77"/>
      <c r="RXX158" s="77"/>
      <c r="RXY158" s="77"/>
      <c r="RXZ158" s="77"/>
      <c r="RYA158" s="77"/>
      <c r="RYB158" s="77"/>
      <c r="RYC158" s="77"/>
      <c r="RYD158" s="77"/>
      <c r="RYE158" s="77"/>
      <c r="RYF158" s="77"/>
      <c r="RYG158" s="77"/>
      <c r="RYH158" s="77"/>
      <c r="RYI158" s="77"/>
      <c r="RYJ158" s="77"/>
      <c r="RYK158" s="77"/>
      <c r="RYL158" s="77"/>
      <c r="RYM158" s="77"/>
      <c r="RYN158" s="77"/>
      <c r="RYO158" s="77"/>
      <c r="RYP158" s="77"/>
      <c r="RYQ158" s="77"/>
      <c r="RYR158" s="77"/>
      <c r="RYS158" s="77"/>
      <c r="RYT158" s="77"/>
      <c r="RYU158" s="77"/>
      <c r="RYV158" s="77"/>
      <c r="RYW158" s="77"/>
      <c r="RYX158" s="77"/>
      <c r="RYY158" s="77"/>
      <c r="RYZ158" s="77"/>
      <c r="RZA158" s="77"/>
      <c r="RZB158" s="77"/>
      <c r="RZC158" s="77"/>
      <c r="RZD158" s="77"/>
      <c r="RZE158" s="77"/>
      <c r="RZF158" s="77"/>
      <c r="RZG158" s="77"/>
      <c r="RZH158" s="77"/>
      <c r="RZI158" s="77"/>
      <c r="RZJ158" s="77"/>
      <c r="RZK158" s="77"/>
      <c r="RZL158" s="77"/>
      <c r="RZM158" s="77"/>
      <c r="RZN158" s="77"/>
      <c r="RZO158" s="77"/>
      <c r="RZP158" s="77"/>
      <c r="RZQ158" s="77"/>
      <c r="RZR158" s="77"/>
      <c r="RZS158" s="77"/>
      <c r="RZT158" s="77"/>
      <c r="RZU158" s="77"/>
      <c r="RZV158" s="77"/>
      <c r="RZW158" s="77"/>
      <c r="RZX158" s="77"/>
      <c r="RZY158" s="77"/>
      <c r="RZZ158" s="77"/>
      <c r="SAA158" s="77"/>
      <c r="SAB158" s="77"/>
      <c r="SAC158" s="77"/>
      <c r="SAD158" s="77"/>
      <c r="SAE158" s="77"/>
      <c r="SAF158" s="77"/>
      <c r="SAG158" s="77"/>
      <c r="SAH158" s="77"/>
      <c r="SAI158" s="77"/>
      <c r="SAJ158" s="77"/>
      <c r="SAK158" s="77"/>
      <c r="SAL158" s="77"/>
      <c r="SAM158" s="77"/>
      <c r="SAN158" s="77"/>
      <c r="SAO158" s="77"/>
      <c r="SAP158" s="77"/>
      <c r="SAQ158" s="77"/>
      <c r="SAR158" s="77"/>
      <c r="SAS158" s="77"/>
      <c r="SAT158" s="77"/>
      <c r="SAU158" s="77"/>
      <c r="SAV158" s="77"/>
      <c r="SAW158" s="77"/>
      <c r="SAX158" s="77"/>
      <c r="SAY158" s="77"/>
      <c r="SAZ158" s="77"/>
      <c r="SBA158" s="77"/>
      <c r="SBB158" s="77"/>
      <c r="SBC158" s="77"/>
      <c r="SBD158" s="77"/>
      <c r="SBE158" s="77"/>
      <c r="SBF158" s="77"/>
      <c r="SBG158" s="77"/>
      <c r="SBH158" s="77"/>
      <c r="SBI158" s="77"/>
      <c r="SBJ158" s="77"/>
      <c r="SBK158" s="77"/>
      <c r="SBL158" s="77"/>
      <c r="SBM158" s="77"/>
      <c r="SBN158" s="77"/>
      <c r="SBO158" s="77"/>
      <c r="SBP158" s="77"/>
      <c r="SBQ158" s="77"/>
      <c r="SBR158" s="77"/>
      <c r="SBS158" s="77"/>
      <c r="SBT158" s="77"/>
      <c r="SBU158" s="77"/>
      <c r="SBV158" s="77"/>
      <c r="SBW158" s="77"/>
      <c r="SBX158" s="77"/>
      <c r="SBY158" s="77"/>
      <c r="SBZ158" s="77"/>
      <c r="SCA158" s="77"/>
      <c r="SCB158" s="77"/>
      <c r="SCC158" s="77"/>
      <c r="SCD158" s="77"/>
      <c r="SCE158" s="77"/>
      <c r="SCF158" s="77"/>
      <c r="SCG158" s="77"/>
      <c r="SCH158" s="77"/>
      <c r="SCI158" s="77"/>
      <c r="SCJ158" s="77"/>
      <c r="SCK158" s="77"/>
      <c r="SCL158" s="77"/>
      <c r="SCM158" s="77"/>
      <c r="SCN158" s="77"/>
      <c r="SCO158" s="77"/>
      <c r="SCP158" s="77"/>
      <c r="SCQ158" s="77"/>
      <c r="SCR158" s="77"/>
      <c r="SCS158" s="77"/>
      <c r="SCT158" s="77"/>
      <c r="SCU158" s="77"/>
      <c r="SCV158" s="77"/>
      <c r="SCW158" s="77"/>
      <c r="SCX158" s="77"/>
      <c r="SCY158" s="77"/>
      <c r="SCZ158" s="77"/>
      <c r="SDA158" s="77"/>
      <c r="SDB158" s="77"/>
      <c r="SDC158" s="77"/>
      <c r="SDD158" s="77"/>
      <c r="SDE158" s="77"/>
      <c r="SDF158" s="77"/>
      <c r="SDG158" s="77"/>
      <c r="SDH158" s="77"/>
      <c r="SDI158" s="77"/>
      <c r="SDJ158" s="77"/>
      <c r="SDK158" s="77"/>
      <c r="SDL158" s="77"/>
      <c r="SDM158" s="77"/>
      <c r="SDN158" s="77"/>
      <c r="SDO158" s="77"/>
      <c r="SDP158" s="77"/>
      <c r="SDQ158" s="77"/>
      <c r="SDR158" s="77"/>
      <c r="SDS158" s="77"/>
      <c r="SDT158" s="77"/>
      <c r="SDU158" s="77"/>
      <c r="SDV158" s="77"/>
      <c r="SDW158" s="77"/>
      <c r="SDX158" s="77"/>
      <c r="SDY158" s="77"/>
      <c r="SDZ158" s="77"/>
      <c r="SEA158" s="77"/>
      <c r="SEB158" s="77"/>
      <c r="SEC158" s="77"/>
      <c r="SED158" s="77"/>
      <c r="SEE158" s="77"/>
      <c r="SEF158" s="77"/>
      <c r="SEG158" s="77"/>
      <c r="SEH158" s="77"/>
      <c r="SEI158" s="77"/>
      <c r="SEJ158" s="77"/>
      <c r="SEK158" s="77"/>
      <c r="SEL158" s="77"/>
      <c r="SEM158" s="77"/>
      <c r="SEN158" s="77"/>
      <c r="SEO158" s="77"/>
      <c r="SEP158" s="77"/>
      <c r="SEQ158" s="77"/>
      <c r="SER158" s="77"/>
      <c r="SES158" s="77"/>
      <c r="SET158" s="77"/>
      <c r="SEU158" s="77"/>
      <c r="SEV158" s="77"/>
      <c r="SEW158" s="77"/>
      <c r="SEX158" s="77"/>
      <c r="SEY158" s="77"/>
      <c r="SEZ158" s="77"/>
      <c r="SFA158" s="77"/>
      <c r="SFB158" s="77"/>
      <c r="SFC158" s="77"/>
      <c r="SFD158" s="77"/>
      <c r="SFE158" s="77"/>
      <c r="SFF158" s="77"/>
      <c r="SFG158" s="77"/>
      <c r="SFH158" s="77"/>
      <c r="SFI158" s="77"/>
      <c r="SFJ158" s="77"/>
      <c r="SFK158" s="77"/>
      <c r="SFL158" s="77"/>
      <c r="SFM158" s="77"/>
      <c r="SFN158" s="77"/>
      <c r="SFO158" s="77"/>
      <c r="SFP158" s="77"/>
      <c r="SFQ158" s="77"/>
      <c r="SFR158" s="77"/>
      <c r="SFS158" s="77"/>
      <c r="SFT158" s="77"/>
      <c r="SFU158" s="77"/>
      <c r="SFV158" s="77"/>
      <c r="SFW158" s="77"/>
      <c r="SFX158" s="77"/>
      <c r="SFY158" s="77"/>
      <c r="SFZ158" s="77"/>
      <c r="SGA158" s="77"/>
      <c r="SGB158" s="77"/>
      <c r="SGC158" s="77"/>
      <c r="SGD158" s="77"/>
      <c r="SGE158" s="77"/>
      <c r="SGF158" s="77"/>
      <c r="SGG158" s="77"/>
      <c r="SGH158" s="77"/>
      <c r="SGI158" s="77"/>
      <c r="SGJ158" s="77"/>
      <c r="SGK158" s="77"/>
      <c r="SGL158" s="77"/>
      <c r="SGM158" s="77"/>
      <c r="SGN158" s="77"/>
      <c r="SGO158" s="77"/>
      <c r="SGP158" s="77"/>
      <c r="SGQ158" s="77"/>
      <c r="SGR158" s="77"/>
      <c r="SGS158" s="77"/>
      <c r="SGT158" s="77"/>
      <c r="SGU158" s="77"/>
      <c r="SGV158" s="77"/>
      <c r="SGW158" s="77"/>
      <c r="SGX158" s="77"/>
      <c r="SGY158" s="77"/>
      <c r="SGZ158" s="77"/>
      <c r="SHA158" s="77"/>
      <c r="SHB158" s="77"/>
      <c r="SHC158" s="77"/>
      <c r="SHD158" s="77"/>
      <c r="SHE158" s="77"/>
      <c r="SHF158" s="77"/>
      <c r="SHG158" s="77"/>
      <c r="SHH158" s="77"/>
      <c r="SHI158" s="77"/>
      <c r="SHJ158" s="77"/>
      <c r="SHK158" s="77"/>
      <c r="SHL158" s="77"/>
      <c r="SHM158" s="77"/>
      <c r="SHN158" s="77"/>
      <c r="SHO158" s="77"/>
      <c r="SHP158" s="77"/>
      <c r="SHQ158" s="77"/>
      <c r="SHR158" s="77"/>
      <c r="SHS158" s="77"/>
      <c r="SHT158" s="77"/>
      <c r="SHU158" s="77"/>
      <c r="SHV158" s="77"/>
      <c r="SHW158" s="77"/>
      <c r="SHX158" s="77"/>
      <c r="SHY158" s="77"/>
      <c r="SHZ158" s="77"/>
      <c r="SIA158" s="77"/>
      <c r="SIB158" s="77"/>
      <c r="SIC158" s="77"/>
      <c r="SID158" s="77"/>
      <c r="SIE158" s="77"/>
      <c r="SIF158" s="77"/>
      <c r="SIG158" s="77"/>
      <c r="SIH158" s="77"/>
      <c r="SII158" s="77"/>
      <c r="SIJ158" s="77"/>
      <c r="SIK158" s="77"/>
      <c r="SIL158" s="77"/>
      <c r="SIM158" s="77"/>
      <c r="SIN158" s="77"/>
      <c r="SIO158" s="77"/>
      <c r="SIP158" s="77"/>
      <c r="SIQ158" s="77"/>
      <c r="SIR158" s="77"/>
      <c r="SIS158" s="77"/>
      <c r="SIT158" s="77"/>
      <c r="SIU158" s="77"/>
      <c r="SIV158" s="77"/>
      <c r="SIW158" s="77"/>
      <c r="SIX158" s="77"/>
      <c r="SIY158" s="77"/>
      <c r="SIZ158" s="77"/>
      <c r="SJA158" s="77"/>
      <c r="SJB158" s="77"/>
      <c r="SJC158" s="77"/>
      <c r="SJD158" s="77"/>
      <c r="SJE158" s="77"/>
      <c r="SJF158" s="77"/>
      <c r="SJG158" s="77"/>
      <c r="SJH158" s="77"/>
      <c r="SJI158" s="77"/>
      <c r="SJJ158" s="77"/>
      <c r="SJK158" s="77"/>
      <c r="SJL158" s="77"/>
      <c r="SJM158" s="77"/>
      <c r="SJN158" s="77"/>
      <c r="SJO158" s="77"/>
      <c r="SJP158" s="77"/>
      <c r="SJQ158" s="77"/>
      <c r="SJR158" s="77"/>
      <c r="SJS158" s="77"/>
      <c r="SJT158" s="77"/>
      <c r="SJU158" s="77"/>
      <c r="SJV158" s="77"/>
      <c r="SJW158" s="77"/>
      <c r="SJX158" s="77"/>
      <c r="SJY158" s="77"/>
      <c r="SJZ158" s="77"/>
      <c r="SKA158" s="77"/>
      <c r="SKB158" s="77"/>
      <c r="SKC158" s="77"/>
      <c r="SKD158" s="77"/>
      <c r="SKE158" s="77"/>
      <c r="SKF158" s="77"/>
      <c r="SKG158" s="77"/>
      <c r="SKH158" s="77"/>
      <c r="SKI158" s="77"/>
      <c r="SKJ158" s="77"/>
      <c r="SKK158" s="77"/>
      <c r="SKL158" s="77"/>
      <c r="SKM158" s="77"/>
      <c r="SKN158" s="77"/>
      <c r="SKO158" s="77"/>
      <c r="SKP158" s="77"/>
      <c r="SKQ158" s="77"/>
      <c r="SKR158" s="77"/>
      <c r="SKS158" s="77"/>
      <c r="SKT158" s="77"/>
      <c r="SKU158" s="77"/>
      <c r="SKV158" s="77"/>
      <c r="SKW158" s="77"/>
      <c r="SKX158" s="77"/>
      <c r="SKY158" s="77"/>
      <c r="SKZ158" s="77"/>
      <c r="SLA158" s="77"/>
      <c r="SLB158" s="77"/>
      <c r="SLC158" s="77"/>
      <c r="SLD158" s="77"/>
      <c r="SLE158" s="77"/>
      <c r="SLF158" s="77"/>
      <c r="SLG158" s="77"/>
      <c r="SLH158" s="77"/>
      <c r="SLI158" s="77"/>
      <c r="SLJ158" s="77"/>
      <c r="SLK158" s="77"/>
      <c r="SLL158" s="77"/>
      <c r="SLM158" s="77"/>
      <c r="SLN158" s="77"/>
      <c r="SLO158" s="77"/>
      <c r="SLP158" s="77"/>
      <c r="SLQ158" s="77"/>
      <c r="SLR158" s="77"/>
      <c r="SLS158" s="77"/>
      <c r="SLT158" s="77"/>
      <c r="SLU158" s="77"/>
      <c r="SLV158" s="77"/>
      <c r="SLW158" s="77"/>
      <c r="SLX158" s="77"/>
      <c r="SLY158" s="77"/>
      <c r="SLZ158" s="77"/>
      <c r="SMA158" s="77"/>
      <c r="SMB158" s="77"/>
      <c r="SMC158" s="77"/>
      <c r="SMD158" s="77"/>
      <c r="SME158" s="77"/>
      <c r="SMF158" s="77"/>
      <c r="SMG158" s="77"/>
      <c r="SMH158" s="77"/>
      <c r="SMI158" s="77"/>
      <c r="SMJ158" s="77"/>
      <c r="SMK158" s="77"/>
      <c r="SML158" s="77"/>
      <c r="SMM158" s="77"/>
      <c r="SMN158" s="77"/>
      <c r="SMO158" s="77"/>
      <c r="SMP158" s="77"/>
      <c r="SMQ158" s="77"/>
      <c r="SMR158" s="77"/>
      <c r="SMS158" s="77"/>
      <c r="SMT158" s="77"/>
      <c r="SMU158" s="77"/>
      <c r="SMV158" s="77"/>
      <c r="SMW158" s="77"/>
      <c r="SMX158" s="77"/>
      <c r="SMY158" s="77"/>
      <c r="SMZ158" s="77"/>
      <c r="SNA158" s="77"/>
      <c r="SNB158" s="77"/>
      <c r="SNC158" s="77"/>
      <c r="SND158" s="77"/>
      <c r="SNE158" s="77"/>
      <c r="SNF158" s="77"/>
      <c r="SNG158" s="77"/>
      <c r="SNH158" s="77"/>
      <c r="SNI158" s="77"/>
      <c r="SNJ158" s="77"/>
      <c r="SNK158" s="77"/>
      <c r="SNL158" s="77"/>
      <c r="SNM158" s="77"/>
      <c r="SNN158" s="77"/>
      <c r="SNO158" s="77"/>
      <c r="SNP158" s="77"/>
      <c r="SNQ158" s="77"/>
      <c r="SNR158" s="77"/>
      <c r="SNS158" s="77"/>
      <c r="SNT158" s="77"/>
      <c r="SNU158" s="77"/>
      <c r="SNV158" s="77"/>
      <c r="SNW158" s="77"/>
      <c r="SNX158" s="77"/>
      <c r="SNY158" s="77"/>
      <c r="SNZ158" s="77"/>
      <c r="SOA158" s="77"/>
      <c r="SOB158" s="77"/>
      <c r="SOC158" s="77"/>
      <c r="SOD158" s="77"/>
      <c r="SOE158" s="77"/>
      <c r="SOF158" s="77"/>
      <c r="SOG158" s="77"/>
      <c r="SOH158" s="77"/>
      <c r="SOI158" s="77"/>
      <c r="SOJ158" s="77"/>
      <c r="SOK158" s="77"/>
      <c r="SOL158" s="77"/>
      <c r="SOM158" s="77"/>
      <c r="SON158" s="77"/>
      <c r="SOO158" s="77"/>
      <c r="SOP158" s="77"/>
      <c r="SOQ158" s="77"/>
      <c r="SOR158" s="77"/>
      <c r="SOS158" s="77"/>
      <c r="SOT158" s="77"/>
      <c r="SOU158" s="77"/>
      <c r="SOV158" s="77"/>
      <c r="SOW158" s="77"/>
      <c r="SOX158" s="77"/>
      <c r="SOY158" s="77"/>
      <c r="SOZ158" s="77"/>
      <c r="SPA158" s="77"/>
      <c r="SPB158" s="77"/>
      <c r="SPC158" s="77"/>
      <c r="SPD158" s="77"/>
      <c r="SPE158" s="77"/>
      <c r="SPF158" s="77"/>
      <c r="SPG158" s="77"/>
      <c r="SPH158" s="77"/>
      <c r="SPI158" s="77"/>
      <c r="SPJ158" s="77"/>
      <c r="SPK158" s="77"/>
      <c r="SPL158" s="77"/>
      <c r="SPM158" s="77"/>
      <c r="SPN158" s="77"/>
      <c r="SPO158" s="77"/>
      <c r="SPP158" s="77"/>
      <c r="SPQ158" s="77"/>
      <c r="SPR158" s="77"/>
      <c r="SPS158" s="77"/>
      <c r="SPT158" s="77"/>
      <c r="SPU158" s="77"/>
      <c r="SPV158" s="77"/>
      <c r="SPW158" s="77"/>
      <c r="SPX158" s="77"/>
      <c r="SPY158" s="77"/>
      <c r="SPZ158" s="77"/>
      <c r="SQA158" s="77"/>
      <c r="SQB158" s="77"/>
      <c r="SQC158" s="77"/>
      <c r="SQD158" s="77"/>
      <c r="SQE158" s="77"/>
      <c r="SQF158" s="77"/>
      <c r="SQG158" s="77"/>
      <c r="SQH158" s="77"/>
      <c r="SQI158" s="77"/>
      <c r="SQJ158" s="77"/>
      <c r="SQK158" s="77"/>
      <c r="SQL158" s="77"/>
      <c r="SQM158" s="77"/>
      <c r="SQN158" s="77"/>
      <c r="SQO158" s="77"/>
      <c r="SQP158" s="77"/>
      <c r="SQQ158" s="77"/>
      <c r="SQR158" s="77"/>
      <c r="SQS158" s="77"/>
      <c r="SQT158" s="77"/>
      <c r="SQU158" s="77"/>
      <c r="SQV158" s="77"/>
      <c r="SQW158" s="77"/>
      <c r="SQX158" s="77"/>
      <c r="SQY158" s="77"/>
      <c r="SQZ158" s="77"/>
      <c r="SRA158" s="77"/>
      <c r="SRB158" s="77"/>
      <c r="SRC158" s="77"/>
      <c r="SRD158" s="77"/>
      <c r="SRE158" s="77"/>
      <c r="SRF158" s="77"/>
      <c r="SRG158" s="77"/>
      <c r="SRH158" s="77"/>
      <c r="SRI158" s="77"/>
      <c r="SRJ158" s="77"/>
      <c r="SRK158" s="77"/>
      <c r="SRL158" s="77"/>
      <c r="SRM158" s="77"/>
      <c r="SRN158" s="77"/>
      <c r="SRO158" s="77"/>
      <c r="SRP158" s="77"/>
      <c r="SRQ158" s="77"/>
      <c r="SRR158" s="77"/>
      <c r="SRS158" s="77"/>
      <c r="SRT158" s="77"/>
      <c r="SRU158" s="77"/>
      <c r="SRV158" s="77"/>
      <c r="SRW158" s="77"/>
      <c r="SRX158" s="77"/>
      <c r="SRY158" s="77"/>
      <c r="SRZ158" s="77"/>
      <c r="SSA158" s="77"/>
      <c r="SSB158" s="77"/>
      <c r="SSC158" s="77"/>
      <c r="SSD158" s="77"/>
      <c r="SSE158" s="77"/>
      <c r="SSF158" s="77"/>
      <c r="SSG158" s="77"/>
      <c r="SSH158" s="77"/>
      <c r="SSI158" s="77"/>
      <c r="SSJ158" s="77"/>
      <c r="SSK158" s="77"/>
      <c r="SSL158" s="77"/>
      <c r="SSM158" s="77"/>
      <c r="SSN158" s="77"/>
      <c r="SSO158" s="77"/>
      <c r="SSP158" s="77"/>
      <c r="SSQ158" s="77"/>
      <c r="SSR158" s="77"/>
      <c r="SSS158" s="77"/>
      <c r="SST158" s="77"/>
      <c r="SSU158" s="77"/>
      <c r="SSV158" s="77"/>
      <c r="SSW158" s="77"/>
      <c r="SSX158" s="77"/>
      <c r="SSY158" s="77"/>
      <c r="SSZ158" s="77"/>
      <c r="STA158" s="77"/>
      <c r="STB158" s="77"/>
      <c r="STC158" s="77"/>
      <c r="STD158" s="77"/>
      <c r="STE158" s="77"/>
      <c r="STF158" s="77"/>
      <c r="STG158" s="77"/>
      <c r="STH158" s="77"/>
      <c r="STI158" s="77"/>
      <c r="STJ158" s="77"/>
      <c r="STK158" s="77"/>
      <c r="STL158" s="77"/>
      <c r="STM158" s="77"/>
      <c r="STN158" s="77"/>
      <c r="STO158" s="77"/>
      <c r="STP158" s="77"/>
      <c r="STQ158" s="77"/>
      <c r="STR158" s="77"/>
      <c r="STS158" s="77"/>
      <c r="STT158" s="77"/>
      <c r="STU158" s="77"/>
      <c r="STV158" s="77"/>
      <c r="STW158" s="77"/>
      <c r="STX158" s="77"/>
      <c r="STY158" s="77"/>
      <c r="STZ158" s="77"/>
      <c r="SUA158" s="77"/>
      <c r="SUB158" s="77"/>
      <c r="SUC158" s="77"/>
      <c r="SUD158" s="77"/>
      <c r="SUE158" s="77"/>
      <c r="SUF158" s="77"/>
      <c r="SUG158" s="77"/>
      <c r="SUH158" s="77"/>
      <c r="SUI158" s="77"/>
      <c r="SUJ158" s="77"/>
      <c r="SUK158" s="77"/>
      <c r="SUL158" s="77"/>
      <c r="SUM158" s="77"/>
      <c r="SUN158" s="77"/>
      <c r="SUO158" s="77"/>
      <c r="SUP158" s="77"/>
      <c r="SUQ158" s="77"/>
      <c r="SUR158" s="77"/>
      <c r="SUS158" s="77"/>
      <c r="SUT158" s="77"/>
      <c r="SUU158" s="77"/>
      <c r="SUV158" s="77"/>
      <c r="SUW158" s="77"/>
      <c r="SUX158" s="77"/>
      <c r="SUY158" s="77"/>
      <c r="SUZ158" s="77"/>
      <c r="SVA158" s="77"/>
      <c r="SVB158" s="77"/>
      <c r="SVC158" s="77"/>
      <c r="SVD158" s="77"/>
      <c r="SVE158" s="77"/>
      <c r="SVF158" s="77"/>
      <c r="SVG158" s="77"/>
      <c r="SVH158" s="77"/>
      <c r="SVI158" s="77"/>
      <c r="SVJ158" s="77"/>
      <c r="SVK158" s="77"/>
      <c r="SVL158" s="77"/>
      <c r="SVM158" s="77"/>
      <c r="SVN158" s="77"/>
      <c r="SVO158" s="77"/>
      <c r="SVP158" s="77"/>
      <c r="SVQ158" s="77"/>
      <c r="SVR158" s="77"/>
      <c r="SVS158" s="77"/>
      <c r="SVT158" s="77"/>
      <c r="SVU158" s="77"/>
      <c r="SVV158" s="77"/>
      <c r="SVW158" s="77"/>
      <c r="SVX158" s="77"/>
      <c r="SVY158" s="77"/>
      <c r="SVZ158" s="77"/>
      <c r="SWA158" s="77"/>
      <c r="SWB158" s="77"/>
      <c r="SWC158" s="77"/>
      <c r="SWD158" s="77"/>
      <c r="SWE158" s="77"/>
      <c r="SWF158" s="77"/>
      <c r="SWG158" s="77"/>
      <c r="SWH158" s="77"/>
      <c r="SWI158" s="77"/>
      <c r="SWJ158" s="77"/>
      <c r="SWK158" s="77"/>
      <c r="SWL158" s="77"/>
      <c r="SWM158" s="77"/>
      <c r="SWN158" s="77"/>
      <c r="SWO158" s="77"/>
      <c r="SWP158" s="77"/>
      <c r="SWQ158" s="77"/>
      <c r="SWR158" s="77"/>
      <c r="SWS158" s="77"/>
      <c r="SWT158" s="77"/>
      <c r="SWU158" s="77"/>
      <c r="SWV158" s="77"/>
      <c r="SWW158" s="77"/>
      <c r="SWX158" s="77"/>
      <c r="SWY158" s="77"/>
      <c r="SWZ158" s="77"/>
      <c r="SXA158" s="77"/>
      <c r="SXB158" s="77"/>
      <c r="SXC158" s="77"/>
      <c r="SXD158" s="77"/>
      <c r="SXE158" s="77"/>
      <c r="SXF158" s="77"/>
      <c r="SXG158" s="77"/>
      <c r="SXH158" s="77"/>
      <c r="SXI158" s="77"/>
      <c r="SXJ158" s="77"/>
      <c r="SXK158" s="77"/>
      <c r="SXL158" s="77"/>
      <c r="SXM158" s="77"/>
      <c r="SXN158" s="77"/>
      <c r="SXO158" s="77"/>
      <c r="SXP158" s="77"/>
      <c r="SXQ158" s="77"/>
      <c r="SXR158" s="77"/>
      <c r="SXS158" s="77"/>
      <c r="SXT158" s="77"/>
      <c r="SXU158" s="77"/>
      <c r="SXV158" s="77"/>
      <c r="SXW158" s="77"/>
      <c r="SXX158" s="77"/>
      <c r="SXY158" s="77"/>
      <c r="SXZ158" s="77"/>
      <c r="SYA158" s="77"/>
      <c r="SYB158" s="77"/>
      <c r="SYC158" s="77"/>
      <c r="SYD158" s="77"/>
      <c r="SYE158" s="77"/>
      <c r="SYF158" s="77"/>
      <c r="SYG158" s="77"/>
      <c r="SYH158" s="77"/>
      <c r="SYI158" s="77"/>
      <c r="SYJ158" s="77"/>
      <c r="SYK158" s="77"/>
      <c r="SYL158" s="77"/>
      <c r="SYM158" s="77"/>
      <c r="SYN158" s="77"/>
      <c r="SYO158" s="77"/>
      <c r="SYP158" s="77"/>
      <c r="SYQ158" s="77"/>
      <c r="SYR158" s="77"/>
      <c r="SYS158" s="77"/>
      <c r="SYT158" s="77"/>
      <c r="SYU158" s="77"/>
      <c r="SYV158" s="77"/>
      <c r="SYW158" s="77"/>
      <c r="SYX158" s="77"/>
      <c r="SYY158" s="77"/>
      <c r="SYZ158" s="77"/>
      <c r="SZA158" s="77"/>
      <c r="SZB158" s="77"/>
      <c r="SZC158" s="77"/>
      <c r="SZD158" s="77"/>
      <c r="SZE158" s="77"/>
      <c r="SZF158" s="77"/>
      <c r="SZG158" s="77"/>
      <c r="SZH158" s="77"/>
      <c r="SZI158" s="77"/>
      <c r="SZJ158" s="77"/>
      <c r="SZK158" s="77"/>
      <c r="SZL158" s="77"/>
      <c r="SZM158" s="77"/>
      <c r="SZN158" s="77"/>
      <c r="SZO158" s="77"/>
      <c r="SZP158" s="77"/>
      <c r="SZQ158" s="77"/>
      <c r="SZR158" s="77"/>
      <c r="SZS158" s="77"/>
      <c r="SZT158" s="77"/>
      <c r="SZU158" s="77"/>
      <c r="SZV158" s="77"/>
      <c r="SZW158" s="77"/>
      <c r="SZX158" s="77"/>
      <c r="SZY158" s="77"/>
      <c r="SZZ158" s="77"/>
      <c r="TAA158" s="77"/>
      <c r="TAB158" s="77"/>
      <c r="TAC158" s="77"/>
      <c r="TAD158" s="77"/>
      <c r="TAE158" s="77"/>
      <c r="TAF158" s="77"/>
      <c r="TAG158" s="77"/>
      <c r="TAH158" s="77"/>
      <c r="TAI158" s="77"/>
      <c r="TAJ158" s="77"/>
      <c r="TAK158" s="77"/>
      <c r="TAL158" s="77"/>
      <c r="TAM158" s="77"/>
      <c r="TAN158" s="77"/>
      <c r="TAO158" s="77"/>
      <c r="TAP158" s="77"/>
      <c r="TAQ158" s="77"/>
      <c r="TAR158" s="77"/>
      <c r="TAS158" s="77"/>
      <c r="TAT158" s="77"/>
      <c r="TAU158" s="77"/>
      <c r="TAV158" s="77"/>
      <c r="TAW158" s="77"/>
      <c r="TAX158" s="77"/>
      <c r="TAY158" s="77"/>
      <c r="TAZ158" s="77"/>
      <c r="TBA158" s="77"/>
      <c r="TBB158" s="77"/>
      <c r="TBC158" s="77"/>
      <c r="TBD158" s="77"/>
      <c r="TBE158" s="77"/>
      <c r="TBF158" s="77"/>
      <c r="TBG158" s="77"/>
      <c r="TBH158" s="77"/>
      <c r="TBI158" s="77"/>
      <c r="TBJ158" s="77"/>
      <c r="TBK158" s="77"/>
      <c r="TBL158" s="77"/>
      <c r="TBM158" s="77"/>
      <c r="TBN158" s="77"/>
      <c r="TBO158" s="77"/>
      <c r="TBP158" s="77"/>
      <c r="TBQ158" s="77"/>
      <c r="TBR158" s="77"/>
      <c r="TBS158" s="77"/>
      <c r="TBT158" s="77"/>
      <c r="TBU158" s="77"/>
      <c r="TBV158" s="77"/>
      <c r="TBW158" s="77"/>
      <c r="TBX158" s="77"/>
      <c r="TBY158" s="77"/>
      <c r="TBZ158" s="77"/>
      <c r="TCA158" s="77"/>
      <c r="TCB158" s="77"/>
      <c r="TCC158" s="77"/>
      <c r="TCD158" s="77"/>
      <c r="TCE158" s="77"/>
      <c r="TCF158" s="77"/>
      <c r="TCG158" s="77"/>
      <c r="TCH158" s="77"/>
      <c r="TCI158" s="77"/>
      <c r="TCJ158" s="77"/>
      <c r="TCK158" s="77"/>
      <c r="TCL158" s="77"/>
      <c r="TCM158" s="77"/>
      <c r="TCN158" s="77"/>
      <c r="TCO158" s="77"/>
      <c r="TCP158" s="77"/>
      <c r="TCQ158" s="77"/>
      <c r="TCR158" s="77"/>
      <c r="TCS158" s="77"/>
      <c r="TCT158" s="77"/>
      <c r="TCU158" s="77"/>
      <c r="TCV158" s="77"/>
      <c r="TCW158" s="77"/>
      <c r="TCX158" s="77"/>
      <c r="TCY158" s="77"/>
      <c r="TCZ158" s="77"/>
      <c r="TDA158" s="77"/>
      <c r="TDB158" s="77"/>
      <c r="TDC158" s="77"/>
      <c r="TDD158" s="77"/>
      <c r="TDE158" s="77"/>
      <c r="TDF158" s="77"/>
      <c r="TDG158" s="77"/>
      <c r="TDH158" s="77"/>
      <c r="TDI158" s="77"/>
      <c r="TDJ158" s="77"/>
      <c r="TDK158" s="77"/>
      <c r="TDL158" s="77"/>
      <c r="TDM158" s="77"/>
      <c r="TDN158" s="77"/>
      <c r="TDO158" s="77"/>
      <c r="TDP158" s="77"/>
      <c r="TDQ158" s="77"/>
      <c r="TDR158" s="77"/>
      <c r="TDS158" s="77"/>
      <c r="TDT158" s="77"/>
      <c r="TDU158" s="77"/>
      <c r="TDV158" s="77"/>
      <c r="TDW158" s="77"/>
      <c r="TDX158" s="77"/>
      <c r="TDY158" s="77"/>
      <c r="TDZ158" s="77"/>
      <c r="TEA158" s="77"/>
      <c r="TEB158" s="77"/>
      <c r="TEC158" s="77"/>
      <c r="TED158" s="77"/>
      <c r="TEE158" s="77"/>
      <c r="TEF158" s="77"/>
      <c r="TEG158" s="77"/>
      <c r="TEH158" s="77"/>
      <c r="TEI158" s="77"/>
      <c r="TEJ158" s="77"/>
      <c r="TEK158" s="77"/>
      <c r="TEL158" s="77"/>
      <c r="TEM158" s="77"/>
      <c r="TEN158" s="77"/>
      <c r="TEO158" s="77"/>
      <c r="TEP158" s="77"/>
      <c r="TEQ158" s="77"/>
      <c r="TER158" s="77"/>
      <c r="TES158" s="77"/>
      <c r="TET158" s="77"/>
      <c r="TEU158" s="77"/>
      <c r="TEV158" s="77"/>
      <c r="TEW158" s="77"/>
      <c r="TEX158" s="77"/>
      <c r="TEY158" s="77"/>
      <c r="TEZ158" s="77"/>
      <c r="TFA158" s="77"/>
      <c r="TFB158" s="77"/>
      <c r="TFC158" s="77"/>
      <c r="TFD158" s="77"/>
      <c r="TFE158" s="77"/>
      <c r="TFF158" s="77"/>
      <c r="TFG158" s="77"/>
      <c r="TFH158" s="77"/>
      <c r="TFI158" s="77"/>
      <c r="TFJ158" s="77"/>
      <c r="TFK158" s="77"/>
      <c r="TFL158" s="77"/>
      <c r="TFM158" s="77"/>
      <c r="TFN158" s="77"/>
      <c r="TFO158" s="77"/>
      <c r="TFP158" s="77"/>
      <c r="TFQ158" s="77"/>
      <c r="TFR158" s="77"/>
      <c r="TFS158" s="77"/>
      <c r="TFT158" s="77"/>
      <c r="TFU158" s="77"/>
      <c r="TFV158" s="77"/>
      <c r="TFW158" s="77"/>
      <c r="TFX158" s="77"/>
      <c r="TFY158" s="77"/>
      <c r="TFZ158" s="77"/>
      <c r="TGA158" s="77"/>
      <c r="TGB158" s="77"/>
      <c r="TGC158" s="77"/>
      <c r="TGD158" s="77"/>
      <c r="TGE158" s="77"/>
      <c r="TGF158" s="77"/>
      <c r="TGG158" s="77"/>
      <c r="TGH158" s="77"/>
      <c r="TGI158" s="77"/>
      <c r="TGJ158" s="77"/>
      <c r="TGK158" s="77"/>
      <c r="TGL158" s="77"/>
      <c r="TGM158" s="77"/>
      <c r="TGN158" s="77"/>
      <c r="TGO158" s="77"/>
      <c r="TGP158" s="77"/>
      <c r="TGQ158" s="77"/>
      <c r="TGR158" s="77"/>
      <c r="TGS158" s="77"/>
      <c r="TGT158" s="77"/>
      <c r="TGU158" s="77"/>
      <c r="TGV158" s="77"/>
      <c r="TGW158" s="77"/>
      <c r="TGX158" s="77"/>
      <c r="TGY158" s="77"/>
      <c r="TGZ158" s="77"/>
      <c r="THA158" s="77"/>
      <c r="THB158" s="77"/>
      <c r="THC158" s="77"/>
      <c r="THD158" s="77"/>
      <c r="THE158" s="77"/>
      <c r="THF158" s="77"/>
      <c r="THG158" s="77"/>
      <c r="THH158" s="77"/>
      <c r="THI158" s="77"/>
      <c r="THJ158" s="77"/>
      <c r="THK158" s="77"/>
      <c r="THL158" s="77"/>
      <c r="THM158" s="77"/>
      <c r="THN158" s="77"/>
      <c r="THO158" s="77"/>
      <c r="THP158" s="77"/>
      <c r="THQ158" s="77"/>
      <c r="THR158" s="77"/>
      <c r="THS158" s="77"/>
      <c r="THT158" s="77"/>
      <c r="THU158" s="77"/>
      <c r="THV158" s="77"/>
      <c r="THW158" s="77"/>
      <c r="THX158" s="77"/>
      <c r="THY158" s="77"/>
      <c r="THZ158" s="77"/>
      <c r="TIA158" s="77"/>
      <c r="TIB158" s="77"/>
      <c r="TIC158" s="77"/>
      <c r="TID158" s="77"/>
      <c r="TIE158" s="77"/>
      <c r="TIF158" s="77"/>
      <c r="TIG158" s="77"/>
      <c r="TIH158" s="77"/>
      <c r="TII158" s="77"/>
      <c r="TIJ158" s="77"/>
      <c r="TIK158" s="77"/>
      <c r="TIL158" s="77"/>
      <c r="TIM158" s="77"/>
      <c r="TIN158" s="77"/>
      <c r="TIO158" s="77"/>
      <c r="TIP158" s="77"/>
      <c r="TIQ158" s="77"/>
      <c r="TIR158" s="77"/>
      <c r="TIS158" s="77"/>
      <c r="TIT158" s="77"/>
      <c r="TIU158" s="77"/>
      <c r="TIV158" s="77"/>
      <c r="TIW158" s="77"/>
      <c r="TIX158" s="77"/>
      <c r="TIY158" s="77"/>
      <c r="TIZ158" s="77"/>
      <c r="TJA158" s="77"/>
      <c r="TJB158" s="77"/>
      <c r="TJC158" s="77"/>
      <c r="TJD158" s="77"/>
      <c r="TJE158" s="77"/>
      <c r="TJF158" s="77"/>
      <c r="TJG158" s="77"/>
      <c r="TJH158" s="77"/>
      <c r="TJI158" s="77"/>
      <c r="TJJ158" s="77"/>
      <c r="TJK158" s="77"/>
      <c r="TJL158" s="77"/>
      <c r="TJM158" s="77"/>
      <c r="TJN158" s="77"/>
      <c r="TJO158" s="77"/>
      <c r="TJP158" s="77"/>
      <c r="TJQ158" s="77"/>
      <c r="TJR158" s="77"/>
      <c r="TJS158" s="77"/>
      <c r="TJT158" s="77"/>
      <c r="TJU158" s="77"/>
      <c r="TJV158" s="77"/>
      <c r="TJW158" s="77"/>
      <c r="TJX158" s="77"/>
      <c r="TJY158" s="77"/>
      <c r="TJZ158" s="77"/>
      <c r="TKA158" s="77"/>
      <c r="TKB158" s="77"/>
      <c r="TKC158" s="77"/>
      <c r="TKD158" s="77"/>
      <c r="TKE158" s="77"/>
      <c r="TKF158" s="77"/>
      <c r="TKG158" s="77"/>
      <c r="TKH158" s="77"/>
      <c r="TKI158" s="77"/>
      <c r="TKJ158" s="77"/>
      <c r="TKK158" s="77"/>
      <c r="TKL158" s="77"/>
      <c r="TKM158" s="77"/>
      <c r="TKN158" s="77"/>
      <c r="TKO158" s="77"/>
      <c r="TKP158" s="77"/>
      <c r="TKQ158" s="77"/>
      <c r="TKR158" s="77"/>
      <c r="TKS158" s="77"/>
      <c r="TKT158" s="77"/>
      <c r="TKU158" s="77"/>
      <c r="TKV158" s="77"/>
      <c r="TKW158" s="77"/>
      <c r="TKX158" s="77"/>
      <c r="TKY158" s="77"/>
      <c r="TKZ158" s="77"/>
      <c r="TLA158" s="77"/>
      <c r="TLB158" s="77"/>
      <c r="TLC158" s="77"/>
      <c r="TLD158" s="77"/>
      <c r="TLE158" s="77"/>
      <c r="TLF158" s="77"/>
      <c r="TLG158" s="77"/>
      <c r="TLH158" s="77"/>
      <c r="TLI158" s="77"/>
      <c r="TLJ158" s="77"/>
      <c r="TLK158" s="77"/>
      <c r="TLL158" s="77"/>
      <c r="TLM158" s="77"/>
      <c r="TLN158" s="77"/>
      <c r="TLO158" s="77"/>
      <c r="TLP158" s="77"/>
      <c r="TLQ158" s="77"/>
      <c r="TLR158" s="77"/>
      <c r="TLS158" s="77"/>
      <c r="TLT158" s="77"/>
      <c r="TLU158" s="77"/>
      <c r="TLV158" s="77"/>
      <c r="TLW158" s="77"/>
      <c r="TLX158" s="77"/>
      <c r="TLY158" s="77"/>
      <c r="TLZ158" s="77"/>
      <c r="TMA158" s="77"/>
      <c r="TMB158" s="77"/>
      <c r="TMC158" s="77"/>
      <c r="TMD158" s="77"/>
      <c r="TME158" s="77"/>
      <c r="TMF158" s="77"/>
      <c r="TMG158" s="77"/>
      <c r="TMH158" s="77"/>
      <c r="TMI158" s="77"/>
      <c r="TMJ158" s="77"/>
      <c r="TMK158" s="77"/>
      <c r="TML158" s="77"/>
      <c r="TMM158" s="77"/>
      <c r="TMN158" s="77"/>
      <c r="TMO158" s="77"/>
      <c r="TMP158" s="77"/>
      <c r="TMQ158" s="77"/>
      <c r="TMR158" s="77"/>
      <c r="TMS158" s="77"/>
      <c r="TMT158" s="77"/>
      <c r="TMU158" s="77"/>
      <c r="TMV158" s="77"/>
      <c r="TMW158" s="77"/>
      <c r="TMX158" s="77"/>
      <c r="TMY158" s="77"/>
      <c r="TMZ158" s="77"/>
      <c r="TNA158" s="77"/>
      <c r="TNB158" s="77"/>
      <c r="TNC158" s="77"/>
      <c r="TND158" s="77"/>
      <c r="TNE158" s="77"/>
      <c r="TNF158" s="77"/>
      <c r="TNG158" s="77"/>
      <c r="TNH158" s="77"/>
      <c r="TNI158" s="77"/>
      <c r="TNJ158" s="77"/>
      <c r="TNK158" s="77"/>
      <c r="TNL158" s="77"/>
      <c r="TNM158" s="77"/>
      <c r="TNN158" s="77"/>
      <c r="TNO158" s="77"/>
      <c r="TNP158" s="77"/>
      <c r="TNQ158" s="77"/>
      <c r="TNR158" s="77"/>
      <c r="TNS158" s="77"/>
      <c r="TNT158" s="77"/>
      <c r="TNU158" s="77"/>
      <c r="TNV158" s="77"/>
      <c r="TNW158" s="77"/>
      <c r="TNX158" s="77"/>
      <c r="TNY158" s="77"/>
      <c r="TNZ158" s="77"/>
      <c r="TOA158" s="77"/>
      <c r="TOB158" s="77"/>
      <c r="TOC158" s="77"/>
      <c r="TOD158" s="77"/>
      <c r="TOE158" s="77"/>
      <c r="TOF158" s="77"/>
      <c r="TOG158" s="77"/>
      <c r="TOH158" s="77"/>
      <c r="TOI158" s="77"/>
      <c r="TOJ158" s="77"/>
      <c r="TOK158" s="77"/>
      <c r="TOL158" s="77"/>
      <c r="TOM158" s="77"/>
      <c r="TON158" s="77"/>
      <c r="TOO158" s="77"/>
      <c r="TOP158" s="77"/>
      <c r="TOQ158" s="77"/>
      <c r="TOR158" s="77"/>
      <c r="TOS158" s="77"/>
      <c r="TOT158" s="77"/>
      <c r="TOU158" s="77"/>
      <c r="TOV158" s="77"/>
      <c r="TOW158" s="77"/>
      <c r="TOX158" s="77"/>
      <c r="TOY158" s="77"/>
      <c r="TOZ158" s="77"/>
      <c r="TPA158" s="77"/>
      <c r="TPB158" s="77"/>
      <c r="TPC158" s="77"/>
      <c r="TPD158" s="77"/>
      <c r="TPE158" s="77"/>
      <c r="TPF158" s="77"/>
      <c r="TPG158" s="77"/>
      <c r="TPH158" s="77"/>
      <c r="TPI158" s="77"/>
      <c r="TPJ158" s="77"/>
      <c r="TPK158" s="77"/>
      <c r="TPL158" s="77"/>
      <c r="TPM158" s="77"/>
      <c r="TPN158" s="77"/>
      <c r="TPO158" s="77"/>
      <c r="TPP158" s="77"/>
      <c r="TPQ158" s="77"/>
      <c r="TPR158" s="77"/>
      <c r="TPS158" s="77"/>
      <c r="TPT158" s="77"/>
      <c r="TPU158" s="77"/>
      <c r="TPV158" s="77"/>
      <c r="TPW158" s="77"/>
      <c r="TPX158" s="77"/>
      <c r="TPY158" s="77"/>
      <c r="TPZ158" s="77"/>
      <c r="TQA158" s="77"/>
      <c r="TQB158" s="77"/>
      <c r="TQC158" s="77"/>
      <c r="TQD158" s="77"/>
      <c r="TQE158" s="77"/>
      <c r="TQF158" s="77"/>
      <c r="TQG158" s="77"/>
      <c r="TQH158" s="77"/>
      <c r="TQI158" s="77"/>
      <c r="TQJ158" s="77"/>
      <c r="TQK158" s="77"/>
      <c r="TQL158" s="77"/>
      <c r="TQM158" s="77"/>
      <c r="TQN158" s="77"/>
      <c r="TQO158" s="77"/>
      <c r="TQP158" s="77"/>
      <c r="TQQ158" s="77"/>
      <c r="TQR158" s="77"/>
      <c r="TQS158" s="77"/>
      <c r="TQT158" s="77"/>
      <c r="TQU158" s="77"/>
      <c r="TQV158" s="77"/>
      <c r="TQW158" s="77"/>
      <c r="TQX158" s="77"/>
      <c r="TQY158" s="77"/>
      <c r="TQZ158" s="77"/>
      <c r="TRA158" s="77"/>
      <c r="TRB158" s="77"/>
      <c r="TRC158" s="77"/>
      <c r="TRD158" s="77"/>
      <c r="TRE158" s="77"/>
      <c r="TRF158" s="77"/>
      <c r="TRG158" s="77"/>
      <c r="TRH158" s="77"/>
      <c r="TRI158" s="77"/>
      <c r="TRJ158" s="77"/>
      <c r="TRK158" s="77"/>
      <c r="TRL158" s="77"/>
      <c r="TRM158" s="77"/>
      <c r="TRN158" s="77"/>
      <c r="TRO158" s="77"/>
      <c r="TRP158" s="77"/>
      <c r="TRQ158" s="77"/>
      <c r="TRR158" s="77"/>
      <c r="TRS158" s="77"/>
      <c r="TRT158" s="77"/>
      <c r="TRU158" s="77"/>
      <c r="TRV158" s="77"/>
      <c r="TRW158" s="77"/>
      <c r="TRX158" s="77"/>
      <c r="TRY158" s="77"/>
      <c r="TRZ158" s="77"/>
      <c r="TSA158" s="77"/>
      <c r="TSB158" s="77"/>
      <c r="TSC158" s="77"/>
      <c r="TSD158" s="77"/>
      <c r="TSE158" s="77"/>
      <c r="TSF158" s="77"/>
      <c r="TSG158" s="77"/>
      <c r="TSH158" s="77"/>
      <c r="TSI158" s="77"/>
      <c r="TSJ158" s="77"/>
      <c r="TSK158" s="77"/>
      <c r="TSL158" s="77"/>
      <c r="TSM158" s="77"/>
      <c r="TSN158" s="77"/>
      <c r="TSO158" s="77"/>
      <c r="TSP158" s="77"/>
      <c r="TSQ158" s="77"/>
      <c r="TSR158" s="77"/>
      <c r="TSS158" s="77"/>
      <c r="TST158" s="77"/>
      <c r="TSU158" s="77"/>
      <c r="TSV158" s="77"/>
      <c r="TSW158" s="77"/>
      <c r="TSX158" s="77"/>
      <c r="TSY158" s="77"/>
      <c r="TSZ158" s="77"/>
      <c r="TTA158" s="77"/>
      <c r="TTB158" s="77"/>
      <c r="TTC158" s="77"/>
      <c r="TTD158" s="77"/>
      <c r="TTE158" s="77"/>
      <c r="TTF158" s="77"/>
      <c r="TTG158" s="77"/>
      <c r="TTH158" s="77"/>
      <c r="TTI158" s="77"/>
      <c r="TTJ158" s="77"/>
      <c r="TTK158" s="77"/>
      <c r="TTL158" s="77"/>
      <c r="TTM158" s="77"/>
      <c r="TTN158" s="77"/>
      <c r="TTO158" s="77"/>
      <c r="TTP158" s="77"/>
      <c r="TTQ158" s="77"/>
      <c r="TTR158" s="77"/>
      <c r="TTS158" s="77"/>
      <c r="TTT158" s="77"/>
      <c r="TTU158" s="77"/>
      <c r="TTV158" s="77"/>
      <c r="TTW158" s="77"/>
      <c r="TTX158" s="77"/>
      <c r="TTY158" s="77"/>
      <c r="TTZ158" s="77"/>
      <c r="TUA158" s="77"/>
      <c r="TUB158" s="77"/>
      <c r="TUC158" s="77"/>
      <c r="TUD158" s="77"/>
      <c r="TUE158" s="77"/>
      <c r="TUF158" s="77"/>
      <c r="TUG158" s="77"/>
      <c r="TUH158" s="77"/>
      <c r="TUI158" s="77"/>
      <c r="TUJ158" s="77"/>
      <c r="TUK158" s="77"/>
      <c r="TUL158" s="77"/>
      <c r="TUM158" s="77"/>
      <c r="TUN158" s="77"/>
      <c r="TUO158" s="77"/>
      <c r="TUP158" s="77"/>
      <c r="TUQ158" s="77"/>
      <c r="TUR158" s="77"/>
      <c r="TUS158" s="77"/>
      <c r="TUT158" s="77"/>
      <c r="TUU158" s="77"/>
      <c r="TUV158" s="77"/>
      <c r="TUW158" s="77"/>
      <c r="TUX158" s="77"/>
      <c r="TUY158" s="77"/>
      <c r="TUZ158" s="77"/>
      <c r="TVA158" s="77"/>
      <c r="TVB158" s="77"/>
      <c r="TVC158" s="77"/>
      <c r="TVD158" s="77"/>
      <c r="TVE158" s="77"/>
      <c r="TVF158" s="77"/>
      <c r="TVG158" s="77"/>
      <c r="TVH158" s="77"/>
      <c r="TVI158" s="77"/>
      <c r="TVJ158" s="77"/>
      <c r="TVK158" s="77"/>
      <c r="TVL158" s="77"/>
      <c r="TVM158" s="77"/>
      <c r="TVN158" s="77"/>
      <c r="TVO158" s="77"/>
      <c r="TVP158" s="77"/>
      <c r="TVQ158" s="77"/>
      <c r="TVR158" s="77"/>
      <c r="TVS158" s="77"/>
      <c r="TVT158" s="77"/>
      <c r="TVU158" s="77"/>
      <c r="TVV158" s="77"/>
      <c r="TVW158" s="77"/>
      <c r="TVX158" s="77"/>
      <c r="TVY158" s="77"/>
      <c r="TVZ158" s="77"/>
      <c r="TWA158" s="77"/>
      <c r="TWB158" s="77"/>
      <c r="TWC158" s="77"/>
      <c r="TWD158" s="77"/>
      <c r="TWE158" s="77"/>
      <c r="TWF158" s="77"/>
      <c r="TWG158" s="77"/>
      <c r="TWH158" s="77"/>
      <c r="TWI158" s="77"/>
      <c r="TWJ158" s="77"/>
      <c r="TWK158" s="77"/>
      <c r="TWL158" s="77"/>
      <c r="TWM158" s="77"/>
      <c r="TWN158" s="77"/>
      <c r="TWO158" s="77"/>
      <c r="TWP158" s="77"/>
      <c r="TWQ158" s="77"/>
      <c r="TWR158" s="77"/>
      <c r="TWS158" s="77"/>
      <c r="TWT158" s="77"/>
      <c r="TWU158" s="77"/>
      <c r="TWV158" s="77"/>
      <c r="TWW158" s="77"/>
      <c r="TWX158" s="77"/>
      <c r="TWY158" s="77"/>
      <c r="TWZ158" s="77"/>
      <c r="TXA158" s="77"/>
      <c r="TXB158" s="77"/>
      <c r="TXC158" s="77"/>
      <c r="TXD158" s="77"/>
      <c r="TXE158" s="77"/>
      <c r="TXF158" s="77"/>
      <c r="TXG158" s="77"/>
      <c r="TXH158" s="77"/>
      <c r="TXI158" s="77"/>
      <c r="TXJ158" s="77"/>
      <c r="TXK158" s="77"/>
      <c r="TXL158" s="77"/>
      <c r="TXM158" s="77"/>
      <c r="TXN158" s="77"/>
      <c r="TXO158" s="77"/>
      <c r="TXP158" s="77"/>
      <c r="TXQ158" s="77"/>
      <c r="TXR158" s="77"/>
      <c r="TXS158" s="77"/>
      <c r="TXT158" s="77"/>
      <c r="TXU158" s="77"/>
      <c r="TXV158" s="77"/>
      <c r="TXW158" s="77"/>
      <c r="TXX158" s="77"/>
      <c r="TXY158" s="77"/>
      <c r="TXZ158" s="77"/>
      <c r="TYA158" s="77"/>
      <c r="TYB158" s="77"/>
      <c r="TYC158" s="77"/>
      <c r="TYD158" s="77"/>
      <c r="TYE158" s="77"/>
      <c r="TYF158" s="77"/>
      <c r="TYG158" s="77"/>
      <c r="TYH158" s="77"/>
      <c r="TYI158" s="77"/>
      <c r="TYJ158" s="77"/>
      <c r="TYK158" s="77"/>
      <c r="TYL158" s="77"/>
      <c r="TYM158" s="77"/>
      <c r="TYN158" s="77"/>
      <c r="TYO158" s="77"/>
      <c r="TYP158" s="77"/>
      <c r="TYQ158" s="77"/>
      <c r="TYR158" s="77"/>
      <c r="TYS158" s="77"/>
      <c r="TYT158" s="77"/>
      <c r="TYU158" s="77"/>
      <c r="TYV158" s="77"/>
      <c r="TYW158" s="77"/>
      <c r="TYX158" s="77"/>
      <c r="TYY158" s="77"/>
      <c r="TYZ158" s="77"/>
      <c r="TZA158" s="77"/>
      <c r="TZB158" s="77"/>
      <c r="TZC158" s="77"/>
      <c r="TZD158" s="77"/>
      <c r="TZE158" s="77"/>
      <c r="TZF158" s="77"/>
      <c r="TZG158" s="77"/>
      <c r="TZH158" s="77"/>
      <c r="TZI158" s="77"/>
      <c r="TZJ158" s="77"/>
      <c r="TZK158" s="77"/>
      <c r="TZL158" s="77"/>
      <c r="TZM158" s="77"/>
      <c r="TZN158" s="77"/>
      <c r="TZO158" s="77"/>
      <c r="TZP158" s="77"/>
      <c r="TZQ158" s="77"/>
      <c r="TZR158" s="77"/>
      <c r="TZS158" s="77"/>
      <c r="TZT158" s="77"/>
      <c r="TZU158" s="77"/>
      <c r="TZV158" s="77"/>
      <c r="TZW158" s="77"/>
      <c r="TZX158" s="77"/>
      <c r="TZY158" s="77"/>
      <c r="TZZ158" s="77"/>
      <c r="UAA158" s="77"/>
      <c r="UAB158" s="77"/>
      <c r="UAC158" s="77"/>
      <c r="UAD158" s="77"/>
      <c r="UAE158" s="77"/>
      <c r="UAF158" s="77"/>
      <c r="UAG158" s="77"/>
      <c r="UAH158" s="77"/>
      <c r="UAI158" s="77"/>
      <c r="UAJ158" s="77"/>
      <c r="UAK158" s="77"/>
      <c r="UAL158" s="77"/>
      <c r="UAM158" s="77"/>
      <c r="UAN158" s="77"/>
      <c r="UAO158" s="77"/>
      <c r="UAP158" s="77"/>
      <c r="UAQ158" s="77"/>
      <c r="UAR158" s="77"/>
      <c r="UAS158" s="77"/>
      <c r="UAT158" s="77"/>
      <c r="UAU158" s="77"/>
      <c r="UAV158" s="77"/>
      <c r="UAW158" s="77"/>
      <c r="UAX158" s="77"/>
      <c r="UAY158" s="77"/>
      <c r="UAZ158" s="77"/>
      <c r="UBA158" s="77"/>
      <c r="UBB158" s="77"/>
      <c r="UBC158" s="77"/>
      <c r="UBD158" s="77"/>
      <c r="UBE158" s="77"/>
      <c r="UBF158" s="77"/>
      <c r="UBG158" s="77"/>
      <c r="UBH158" s="77"/>
      <c r="UBI158" s="77"/>
      <c r="UBJ158" s="77"/>
      <c r="UBK158" s="77"/>
      <c r="UBL158" s="77"/>
      <c r="UBM158" s="77"/>
      <c r="UBN158" s="77"/>
      <c r="UBO158" s="77"/>
      <c r="UBP158" s="77"/>
      <c r="UBQ158" s="77"/>
      <c r="UBR158" s="77"/>
      <c r="UBS158" s="77"/>
      <c r="UBT158" s="77"/>
      <c r="UBU158" s="77"/>
      <c r="UBV158" s="77"/>
      <c r="UBW158" s="77"/>
      <c r="UBX158" s="77"/>
      <c r="UBY158" s="77"/>
      <c r="UBZ158" s="77"/>
      <c r="UCA158" s="77"/>
      <c r="UCB158" s="77"/>
      <c r="UCC158" s="77"/>
      <c r="UCD158" s="77"/>
      <c r="UCE158" s="77"/>
      <c r="UCF158" s="77"/>
      <c r="UCG158" s="77"/>
      <c r="UCH158" s="77"/>
      <c r="UCI158" s="77"/>
      <c r="UCJ158" s="77"/>
      <c r="UCK158" s="77"/>
      <c r="UCL158" s="77"/>
      <c r="UCM158" s="77"/>
      <c r="UCN158" s="77"/>
      <c r="UCO158" s="77"/>
      <c r="UCP158" s="77"/>
      <c r="UCQ158" s="77"/>
      <c r="UCR158" s="77"/>
      <c r="UCS158" s="77"/>
      <c r="UCT158" s="77"/>
      <c r="UCU158" s="77"/>
      <c r="UCV158" s="77"/>
      <c r="UCW158" s="77"/>
      <c r="UCX158" s="77"/>
      <c r="UCY158" s="77"/>
      <c r="UCZ158" s="77"/>
      <c r="UDA158" s="77"/>
      <c r="UDB158" s="77"/>
      <c r="UDC158" s="77"/>
      <c r="UDD158" s="77"/>
      <c r="UDE158" s="77"/>
      <c r="UDF158" s="77"/>
      <c r="UDG158" s="77"/>
      <c r="UDH158" s="77"/>
      <c r="UDI158" s="77"/>
      <c r="UDJ158" s="77"/>
      <c r="UDK158" s="77"/>
      <c r="UDL158" s="77"/>
      <c r="UDM158" s="77"/>
      <c r="UDN158" s="77"/>
      <c r="UDO158" s="77"/>
      <c r="UDP158" s="77"/>
      <c r="UDQ158" s="77"/>
      <c r="UDR158" s="77"/>
      <c r="UDS158" s="77"/>
      <c r="UDT158" s="77"/>
      <c r="UDU158" s="77"/>
      <c r="UDV158" s="77"/>
      <c r="UDW158" s="77"/>
      <c r="UDX158" s="77"/>
      <c r="UDY158" s="77"/>
      <c r="UDZ158" s="77"/>
      <c r="UEA158" s="77"/>
      <c r="UEB158" s="77"/>
      <c r="UEC158" s="77"/>
      <c r="UED158" s="77"/>
      <c r="UEE158" s="77"/>
      <c r="UEF158" s="77"/>
      <c r="UEG158" s="77"/>
      <c r="UEH158" s="77"/>
      <c r="UEI158" s="77"/>
      <c r="UEJ158" s="77"/>
      <c r="UEK158" s="77"/>
      <c r="UEL158" s="77"/>
      <c r="UEM158" s="77"/>
      <c r="UEN158" s="77"/>
      <c r="UEO158" s="77"/>
      <c r="UEP158" s="77"/>
      <c r="UEQ158" s="77"/>
      <c r="UER158" s="77"/>
      <c r="UES158" s="77"/>
      <c r="UET158" s="77"/>
      <c r="UEU158" s="77"/>
      <c r="UEV158" s="77"/>
      <c r="UEW158" s="77"/>
      <c r="UEX158" s="77"/>
      <c r="UEY158" s="77"/>
      <c r="UEZ158" s="77"/>
      <c r="UFA158" s="77"/>
      <c r="UFB158" s="77"/>
      <c r="UFC158" s="77"/>
      <c r="UFD158" s="77"/>
      <c r="UFE158" s="77"/>
      <c r="UFF158" s="77"/>
      <c r="UFG158" s="77"/>
      <c r="UFH158" s="77"/>
      <c r="UFI158" s="77"/>
      <c r="UFJ158" s="77"/>
      <c r="UFK158" s="77"/>
      <c r="UFL158" s="77"/>
      <c r="UFM158" s="77"/>
      <c r="UFN158" s="77"/>
      <c r="UFO158" s="77"/>
      <c r="UFP158" s="77"/>
      <c r="UFQ158" s="77"/>
      <c r="UFR158" s="77"/>
      <c r="UFS158" s="77"/>
      <c r="UFT158" s="77"/>
      <c r="UFU158" s="77"/>
      <c r="UFV158" s="77"/>
      <c r="UFW158" s="77"/>
      <c r="UFX158" s="77"/>
      <c r="UFY158" s="77"/>
      <c r="UFZ158" s="77"/>
      <c r="UGA158" s="77"/>
      <c r="UGB158" s="77"/>
      <c r="UGC158" s="77"/>
      <c r="UGD158" s="77"/>
      <c r="UGE158" s="77"/>
      <c r="UGF158" s="77"/>
      <c r="UGG158" s="77"/>
      <c r="UGH158" s="77"/>
      <c r="UGI158" s="77"/>
      <c r="UGJ158" s="77"/>
      <c r="UGK158" s="77"/>
      <c r="UGL158" s="77"/>
      <c r="UGM158" s="77"/>
      <c r="UGN158" s="77"/>
      <c r="UGO158" s="77"/>
      <c r="UGP158" s="77"/>
      <c r="UGQ158" s="77"/>
      <c r="UGR158" s="77"/>
      <c r="UGS158" s="77"/>
      <c r="UGT158" s="77"/>
      <c r="UGU158" s="77"/>
      <c r="UGV158" s="77"/>
      <c r="UGW158" s="77"/>
      <c r="UGX158" s="77"/>
      <c r="UGY158" s="77"/>
      <c r="UGZ158" s="77"/>
      <c r="UHA158" s="77"/>
      <c r="UHB158" s="77"/>
      <c r="UHC158" s="77"/>
      <c r="UHD158" s="77"/>
      <c r="UHE158" s="77"/>
      <c r="UHF158" s="77"/>
      <c r="UHG158" s="77"/>
      <c r="UHH158" s="77"/>
      <c r="UHI158" s="77"/>
      <c r="UHJ158" s="77"/>
      <c r="UHK158" s="77"/>
      <c r="UHL158" s="77"/>
      <c r="UHM158" s="77"/>
      <c r="UHN158" s="77"/>
      <c r="UHO158" s="77"/>
      <c r="UHP158" s="77"/>
      <c r="UHQ158" s="77"/>
      <c r="UHR158" s="77"/>
      <c r="UHS158" s="77"/>
      <c r="UHT158" s="77"/>
      <c r="UHU158" s="77"/>
      <c r="UHV158" s="77"/>
      <c r="UHW158" s="77"/>
      <c r="UHX158" s="77"/>
      <c r="UHY158" s="77"/>
      <c r="UHZ158" s="77"/>
      <c r="UIA158" s="77"/>
      <c r="UIB158" s="77"/>
      <c r="UIC158" s="77"/>
      <c r="UID158" s="77"/>
      <c r="UIE158" s="77"/>
      <c r="UIF158" s="77"/>
      <c r="UIG158" s="77"/>
      <c r="UIH158" s="77"/>
      <c r="UII158" s="77"/>
      <c r="UIJ158" s="77"/>
      <c r="UIK158" s="77"/>
      <c r="UIL158" s="77"/>
      <c r="UIM158" s="77"/>
      <c r="UIN158" s="77"/>
      <c r="UIO158" s="77"/>
      <c r="UIP158" s="77"/>
      <c r="UIQ158" s="77"/>
      <c r="UIR158" s="77"/>
      <c r="UIS158" s="77"/>
      <c r="UIT158" s="77"/>
      <c r="UIU158" s="77"/>
      <c r="UIV158" s="77"/>
      <c r="UIW158" s="77"/>
      <c r="UIX158" s="77"/>
      <c r="UIY158" s="77"/>
      <c r="UIZ158" s="77"/>
      <c r="UJA158" s="77"/>
      <c r="UJB158" s="77"/>
      <c r="UJC158" s="77"/>
      <c r="UJD158" s="77"/>
      <c r="UJE158" s="77"/>
      <c r="UJF158" s="77"/>
      <c r="UJG158" s="77"/>
      <c r="UJH158" s="77"/>
      <c r="UJI158" s="77"/>
      <c r="UJJ158" s="77"/>
      <c r="UJK158" s="77"/>
      <c r="UJL158" s="77"/>
      <c r="UJM158" s="77"/>
      <c r="UJN158" s="77"/>
      <c r="UJO158" s="77"/>
      <c r="UJP158" s="77"/>
      <c r="UJQ158" s="77"/>
      <c r="UJR158" s="77"/>
      <c r="UJS158" s="77"/>
      <c r="UJT158" s="77"/>
      <c r="UJU158" s="77"/>
      <c r="UJV158" s="77"/>
      <c r="UJW158" s="77"/>
      <c r="UJX158" s="77"/>
      <c r="UJY158" s="77"/>
      <c r="UJZ158" s="77"/>
      <c r="UKA158" s="77"/>
      <c r="UKB158" s="77"/>
      <c r="UKC158" s="77"/>
      <c r="UKD158" s="77"/>
      <c r="UKE158" s="77"/>
      <c r="UKF158" s="77"/>
      <c r="UKG158" s="77"/>
      <c r="UKH158" s="77"/>
      <c r="UKI158" s="77"/>
      <c r="UKJ158" s="77"/>
      <c r="UKK158" s="77"/>
      <c r="UKL158" s="77"/>
      <c r="UKM158" s="77"/>
      <c r="UKN158" s="77"/>
      <c r="UKO158" s="77"/>
      <c r="UKP158" s="77"/>
      <c r="UKQ158" s="77"/>
      <c r="UKR158" s="77"/>
      <c r="UKS158" s="77"/>
      <c r="UKT158" s="77"/>
      <c r="UKU158" s="77"/>
      <c r="UKV158" s="77"/>
      <c r="UKW158" s="77"/>
      <c r="UKX158" s="77"/>
      <c r="UKY158" s="77"/>
      <c r="UKZ158" s="77"/>
      <c r="ULA158" s="77"/>
      <c r="ULB158" s="77"/>
      <c r="ULC158" s="77"/>
      <c r="ULD158" s="77"/>
      <c r="ULE158" s="77"/>
      <c r="ULF158" s="77"/>
      <c r="ULG158" s="77"/>
      <c r="ULH158" s="77"/>
      <c r="ULI158" s="77"/>
      <c r="ULJ158" s="77"/>
      <c r="ULK158" s="77"/>
      <c r="ULL158" s="77"/>
      <c r="ULM158" s="77"/>
      <c r="ULN158" s="77"/>
      <c r="ULO158" s="77"/>
      <c r="ULP158" s="77"/>
      <c r="ULQ158" s="77"/>
      <c r="ULR158" s="77"/>
      <c r="ULS158" s="77"/>
      <c r="ULT158" s="77"/>
      <c r="ULU158" s="77"/>
      <c r="ULV158" s="77"/>
      <c r="ULW158" s="77"/>
      <c r="ULX158" s="77"/>
      <c r="ULY158" s="77"/>
      <c r="ULZ158" s="77"/>
      <c r="UMA158" s="77"/>
      <c r="UMB158" s="77"/>
      <c r="UMC158" s="77"/>
      <c r="UMD158" s="77"/>
      <c r="UME158" s="77"/>
      <c r="UMF158" s="77"/>
      <c r="UMG158" s="77"/>
      <c r="UMH158" s="77"/>
      <c r="UMI158" s="77"/>
      <c r="UMJ158" s="77"/>
      <c r="UMK158" s="77"/>
      <c r="UML158" s="77"/>
      <c r="UMM158" s="77"/>
      <c r="UMN158" s="77"/>
      <c r="UMO158" s="77"/>
      <c r="UMP158" s="77"/>
      <c r="UMQ158" s="77"/>
      <c r="UMR158" s="77"/>
      <c r="UMS158" s="77"/>
      <c r="UMT158" s="77"/>
      <c r="UMU158" s="77"/>
      <c r="UMV158" s="77"/>
      <c r="UMW158" s="77"/>
      <c r="UMX158" s="77"/>
      <c r="UMY158" s="77"/>
      <c r="UMZ158" s="77"/>
      <c r="UNA158" s="77"/>
      <c r="UNB158" s="77"/>
      <c r="UNC158" s="77"/>
      <c r="UND158" s="77"/>
      <c r="UNE158" s="77"/>
      <c r="UNF158" s="77"/>
      <c r="UNG158" s="77"/>
      <c r="UNH158" s="77"/>
      <c r="UNI158" s="77"/>
      <c r="UNJ158" s="77"/>
      <c r="UNK158" s="77"/>
      <c r="UNL158" s="77"/>
      <c r="UNM158" s="77"/>
      <c r="UNN158" s="77"/>
      <c r="UNO158" s="77"/>
      <c r="UNP158" s="77"/>
      <c r="UNQ158" s="77"/>
      <c r="UNR158" s="77"/>
      <c r="UNS158" s="77"/>
      <c r="UNT158" s="77"/>
      <c r="UNU158" s="77"/>
      <c r="UNV158" s="77"/>
      <c r="UNW158" s="77"/>
      <c r="UNX158" s="77"/>
      <c r="UNY158" s="77"/>
      <c r="UNZ158" s="77"/>
      <c r="UOA158" s="77"/>
      <c r="UOB158" s="77"/>
      <c r="UOC158" s="77"/>
      <c r="UOD158" s="77"/>
      <c r="UOE158" s="77"/>
      <c r="UOF158" s="77"/>
      <c r="UOG158" s="77"/>
      <c r="UOH158" s="77"/>
      <c r="UOI158" s="77"/>
      <c r="UOJ158" s="77"/>
      <c r="UOK158" s="77"/>
      <c r="UOL158" s="77"/>
      <c r="UOM158" s="77"/>
      <c r="UON158" s="77"/>
      <c r="UOO158" s="77"/>
      <c r="UOP158" s="77"/>
      <c r="UOQ158" s="77"/>
      <c r="UOR158" s="77"/>
      <c r="UOS158" s="77"/>
      <c r="UOT158" s="77"/>
      <c r="UOU158" s="77"/>
      <c r="UOV158" s="77"/>
      <c r="UOW158" s="77"/>
      <c r="UOX158" s="77"/>
      <c r="UOY158" s="77"/>
      <c r="UOZ158" s="77"/>
      <c r="UPA158" s="77"/>
      <c r="UPB158" s="77"/>
      <c r="UPC158" s="77"/>
      <c r="UPD158" s="77"/>
      <c r="UPE158" s="77"/>
      <c r="UPF158" s="77"/>
      <c r="UPG158" s="77"/>
      <c r="UPH158" s="77"/>
      <c r="UPI158" s="77"/>
      <c r="UPJ158" s="77"/>
      <c r="UPK158" s="77"/>
      <c r="UPL158" s="77"/>
      <c r="UPM158" s="77"/>
      <c r="UPN158" s="77"/>
      <c r="UPO158" s="77"/>
      <c r="UPP158" s="77"/>
      <c r="UPQ158" s="77"/>
      <c r="UPR158" s="77"/>
      <c r="UPS158" s="77"/>
      <c r="UPT158" s="77"/>
      <c r="UPU158" s="77"/>
      <c r="UPV158" s="77"/>
      <c r="UPW158" s="77"/>
      <c r="UPX158" s="77"/>
      <c r="UPY158" s="77"/>
      <c r="UPZ158" s="77"/>
      <c r="UQA158" s="77"/>
      <c r="UQB158" s="77"/>
      <c r="UQC158" s="77"/>
      <c r="UQD158" s="77"/>
      <c r="UQE158" s="77"/>
      <c r="UQF158" s="77"/>
      <c r="UQG158" s="77"/>
      <c r="UQH158" s="77"/>
      <c r="UQI158" s="77"/>
      <c r="UQJ158" s="77"/>
      <c r="UQK158" s="77"/>
      <c r="UQL158" s="77"/>
      <c r="UQM158" s="77"/>
      <c r="UQN158" s="77"/>
      <c r="UQO158" s="77"/>
      <c r="UQP158" s="77"/>
      <c r="UQQ158" s="77"/>
      <c r="UQR158" s="77"/>
      <c r="UQS158" s="77"/>
      <c r="UQT158" s="77"/>
      <c r="UQU158" s="77"/>
      <c r="UQV158" s="77"/>
      <c r="UQW158" s="77"/>
      <c r="UQX158" s="77"/>
      <c r="UQY158" s="77"/>
      <c r="UQZ158" s="77"/>
      <c r="URA158" s="77"/>
      <c r="URB158" s="77"/>
      <c r="URC158" s="77"/>
      <c r="URD158" s="77"/>
      <c r="URE158" s="77"/>
      <c r="URF158" s="77"/>
      <c r="URG158" s="77"/>
      <c r="URH158" s="77"/>
      <c r="URI158" s="77"/>
      <c r="URJ158" s="77"/>
      <c r="URK158" s="77"/>
      <c r="URL158" s="77"/>
      <c r="URM158" s="77"/>
      <c r="URN158" s="77"/>
      <c r="URO158" s="77"/>
      <c r="URP158" s="77"/>
      <c r="URQ158" s="77"/>
      <c r="URR158" s="77"/>
      <c r="URS158" s="77"/>
      <c r="URT158" s="77"/>
      <c r="URU158" s="77"/>
      <c r="URV158" s="77"/>
      <c r="URW158" s="77"/>
      <c r="URX158" s="77"/>
      <c r="URY158" s="77"/>
      <c r="URZ158" s="77"/>
      <c r="USA158" s="77"/>
      <c r="USB158" s="77"/>
      <c r="USC158" s="77"/>
      <c r="USD158" s="77"/>
      <c r="USE158" s="77"/>
      <c r="USF158" s="77"/>
      <c r="USG158" s="77"/>
      <c r="USH158" s="77"/>
      <c r="USI158" s="77"/>
      <c r="USJ158" s="77"/>
      <c r="USK158" s="77"/>
      <c r="USL158" s="77"/>
      <c r="USM158" s="77"/>
      <c r="USN158" s="77"/>
      <c r="USO158" s="77"/>
      <c r="USP158" s="77"/>
      <c r="USQ158" s="77"/>
      <c r="USR158" s="77"/>
      <c r="USS158" s="77"/>
      <c r="UST158" s="77"/>
      <c r="USU158" s="77"/>
      <c r="USV158" s="77"/>
      <c r="USW158" s="77"/>
      <c r="USX158" s="77"/>
      <c r="USY158" s="77"/>
      <c r="USZ158" s="77"/>
      <c r="UTA158" s="77"/>
      <c r="UTB158" s="77"/>
      <c r="UTC158" s="77"/>
      <c r="UTD158" s="77"/>
      <c r="UTE158" s="77"/>
      <c r="UTF158" s="77"/>
      <c r="UTG158" s="77"/>
      <c r="UTH158" s="77"/>
      <c r="UTI158" s="77"/>
      <c r="UTJ158" s="77"/>
      <c r="UTK158" s="77"/>
      <c r="UTL158" s="77"/>
      <c r="UTM158" s="77"/>
      <c r="UTN158" s="77"/>
      <c r="UTO158" s="77"/>
      <c r="UTP158" s="77"/>
      <c r="UTQ158" s="77"/>
      <c r="UTR158" s="77"/>
      <c r="UTS158" s="77"/>
      <c r="UTT158" s="77"/>
      <c r="UTU158" s="77"/>
      <c r="UTV158" s="77"/>
      <c r="UTW158" s="77"/>
      <c r="UTX158" s="77"/>
      <c r="UTY158" s="77"/>
      <c r="UTZ158" s="77"/>
      <c r="UUA158" s="77"/>
      <c r="UUB158" s="77"/>
      <c r="UUC158" s="77"/>
      <c r="UUD158" s="77"/>
      <c r="UUE158" s="77"/>
      <c r="UUF158" s="77"/>
      <c r="UUG158" s="77"/>
      <c r="UUH158" s="77"/>
      <c r="UUI158" s="77"/>
      <c r="UUJ158" s="77"/>
      <c r="UUK158" s="77"/>
      <c r="UUL158" s="77"/>
      <c r="UUM158" s="77"/>
      <c r="UUN158" s="77"/>
      <c r="UUO158" s="77"/>
      <c r="UUP158" s="77"/>
      <c r="UUQ158" s="77"/>
      <c r="UUR158" s="77"/>
      <c r="UUS158" s="77"/>
      <c r="UUT158" s="77"/>
      <c r="UUU158" s="77"/>
      <c r="UUV158" s="77"/>
      <c r="UUW158" s="77"/>
      <c r="UUX158" s="77"/>
      <c r="UUY158" s="77"/>
      <c r="UUZ158" s="77"/>
      <c r="UVA158" s="77"/>
      <c r="UVB158" s="77"/>
      <c r="UVC158" s="77"/>
      <c r="UVD158" s="77"/>
      <c r="UVE158" s="77"/>
      <c r="UVF158" s="77"/>
      <c r="UVG158" s="77"/>
      <c r="UVH158" s="77"/>
      <c r="UVI158" s="77"/>
      <c r="UVJ158" s="77"/>
      <c r="UVK158" s="77"/>
      <c r="UVL158" s="77"/>
      <c r="UVM158" s="77"/>
      <c r="UVN158" s="77"/>
      <c r="UVO158" s="77"/>
      <c r="UVP158" s="77"/>
      <c r="UVQ158" s="77"/>
      <c r="UVR158" s="77"/>
      <c r="UVS158" s="77"/>
      <c r="UVT158" s="77"/>
      <c r="UVU158" s="77"/>
      <c r="UVV158" s="77"/>
      <c r="UVW158" s="77"/>
      <c r="UVX158" s="77"/>
      <c r="UVY158" s="77"/>
      <c r="UVZ158" s="77"/>
      <c r="UWA158" s="77"/>
      <c r="UWB158" s="77"/>
      <c r="UWC158" s="77"/>
      <c r="UWD158" s="77"/>
      <c r="UWE158" s="77"/>
      <c r="UWF158" s="77"/>
      <c r="UWG158" s="77"/>
      <c r="UWH158" s="77"/>
      <c r="UWI158" s="77"/>
      <c r="UWJ158" s="77"/>
      <c r="UWK158" s="77"/>
      <c r="UWL158" s="77"/>
      <c r="UWM158" s="77"/>
      <c r="UWN158" s="77"/>
      <c r="UWO158" s="77"/>
      <c r="UWP158" s="77"/>
      <c r="UWQ158" s="77"/>
      <c r="UWR158" s="77"/>
      <c r="UWS158" s="77"/>
      <c r="UWT158" s="77"/>
      <c r="UWU158" s="77"/>
      <c r="UWV158" s="77"/>
      <c r="UWW158" s="77"/>
      <c r="UWX158" s="77"/>
      <c r="UWY158" s="77"/>
      <c r="UWZ158" s="77"/>
      <c r="UXA158" s="77"/>
      <c r="UXB158" s="77"/>
      <c r="UXC158" s="77"/>
      <c r="UXD158" s="77"/>
      <c r="UXE158" s="77"/>
      <c r="UXF158" s="77"/>
      <c r="UXG158" s="77"/>
      <c r="UXH158" s="77"/>
      <c r="UXI158" s="77"/>
      <c r="UXJ158" s="77"/>
      <c r="UXK158" s="77"/>
      <c r="UXL158" s="77"/>
      <c r="UXM158" s="77"/>
      <c r="UXN158" s="77"/>
      <c r="UXO158" s="77"/>
      <c r="UXP158" s="77"/>
      <c r="UXQ158" s="77"/>
      <c r="UXR158" s="77"/>
      <c r="UXS158" s="77"/>
      <c r="UXT158" s="77"/>
      <c r="UXU158" s="77"/>
      <c r="UXV158" s="77"/>
      <c r="UXW158" s="77"/>
      <c r="UXX158" s="77"/>
      <c r="UXY158" s="77"/>
      <c r="UXZ158" s="77"/>
      <c r="UYA158" s="77"/>
      <c r="UYB158" s="77"/>
      <c r="UYC158" s="77"/>
      <c r="UYD158" s="77"/>
      <c r="UYE158" s="77"/>
      <c r="UYF158" s="77"/>
      <c r="UYG158" s="77"/>
      <c r="UYH158" s="77"/>
      <c r="UYI158" s="77"/>
      <c r="UYJ158" s="77"/>
      <c r="UYK158" s="77"/>
      <c r="UYL158" s="77"/>
      <c r="UYM158" s="77"/>
      <c r="UYN158" s="77"/>
      <c r="UYO158" s="77"/>
      <c r="UYP158" s="77"/>
      <c r="UYQ158" s="77"/>
      <c r="UYR158" s="77"/>
      <c r="UYS158" s="77"/>
      <c r="UYT158" s="77"/>
      <c r="UYU158" s="77"/>
      <c r="UYV158" s="77"/>
      <c r="UYW158" s="77"/>
      <c r="UYX158" s="77"/>
      <c r="UYY158" s="77"/>
      <c r="UYZ158" s="77"/>
      <c r="UZA158" s="77"/>
      <c r="UZB158" s="77"/>
      <c r="UZC158" s="77"/>
      <c r="UZD158" s="77"/>
      <c r="UZE158" s="77"/>
      <c r="UZF158" s="77"/>
      <c r="UZG158" s="77"/>
      <c r="UZH158" s="77"/>
      <c r="UZI158" s="77"/>
      <c r="UZJ158" s="77"/>
      <c r="UZK158" s="77"/>
      <c r="UZL158" s="77"/>
      <c r="UZM158" s="77"/>
      <c r="UZN158" s="77"/>
      <c r="UZO158" s="77"/>
      <c r="UZP158" s="77"/>
      <c r="UZQ158" s="77"/>
      <c r="UZR158" s="77"/>
      <c r="UZS158" s="77"/>
      <c r="UZT158" s="77"/>
      <c r="UZU158" s="77"/>
      <c r="UZV158" s="77"/>
      <c r="UZW158" s="77"/>
      <c r="UZX158" s="77"/>
      <c r="UZY158" s="77"/>
      <c r="UZZ158" s="77"/>
      <c r="VAA158" s="77"/>
      <c r="VAB158" s="77"/>
      <c r="VAC158" s="77"/>
      <c r="VAD158" s="77"/>
      <c r="VAE158" s="77"/>
      <c r="VAF158" s="77"/>
      <c r="VAG158" s="77"/>
      <c r="VAH158" s="77"/>
      <c r="VAI158" s="77"/>
      <c r="VAJ158" s="77"/>
      <c r="VAK158" s="77"/>
      <c r="VAL158" s="77"/>
      <c r="VAM158" s="77"/>
      <c r="VAN158" s="77"/>
      <c r="VAO158" s="77"/>
      <c r="VAP158" s="77"/>
      <c r="VAQ158" s="77"/>
      <c r="VAR158" s="77"/>
      <c r="VAS158" s="77"/>
      <c r="VAT158" s="77"/>
      <c r="VAU158" s="77"/>
      <c r="VAV158" s="77"/>
      <c r="VAW158" s="77"/>
      <c r="VAX158" s="77"/>
      <c r="VAY158" s="77"/>
      <c r="VAZ158" s="77"/>
      <c r="VBA158" s="77"/>
      <c r="VBB158" s="77"/>
      <c r="VBC158" s="77"/>
      <c r="VBD158" s="77"/>
      <c r="VBE158" s="77"/>
      <c r="VBF158" s="77"/>
      <c r="VBG158" s="77"/>
      <c r="VBH158" s="77"/>
      <c r="VBI158" s="77"/>
      <c r="VBJ158" s="77"/>
      <c r="VBK158" s="77"/>
      <c r="VBL158" s="77"/>
      <c r="VBM158" s="77"/>
      <c r="VBN158" s="77"/>
      <c r="VBO158" s="77"/>
      <c r="VBP158" s="77"/>
      <c r="VBQ158" s="77"/>
      <c r="VBR158" s="77"/>
      <c r="VBS158" s="77"/>
      <c r="VBT158" s="77"/>
      <c r="VBU158" s="77"/>
      <c r="VBV158" s="77"/>
      <c r="VBW158" s="77"/>
      <c r="VBX158" s="77"/>
      <c r="VBY158" s="77"/>
      <c r="VBZ158" s="77"/>
      <c r="VCA158" s="77"/>
      <c r="VCB158" s="77"/>
      <c r="VCC158" s="77"/>
      <c r="VCD158" s="77"/>
      <c r="VCE158" s="77"/>
      <c r="VCF158" s="77"/>
      <c r="VCG158" s="77"/>
      <c r="VCH158" s="77"/>
      <c r="VCI158" s="77"/>
      <c r="VCJ158" s="77"/>
      <c r="VCK158" s="77"/>
      <c r="VCL158" s="77"/>
      <c r="VCM158" s="77"/>
      <c r="VCN158" s="77"/>
      <c r="VCO158" s="77"/>
      <c r="VCP158" s="77"/>
      <c r="VCQ158" s="77"/>
      <c r="VCR158" s="77"/>
      <c r="VCS158" s="77"/>
      <c r="VCT158" s="77"/>
      <c r="VCU158" s="77"/>
      <c r="VCV158" s="77"/>
      <c r="VCW158" s="77"/>
      <c r="VCX158" s="77"/>
      <c r="VCY158" s="77"/>
      <c r="VCZ158" s="77"/>
      <c r="VDA158" s="77"/>
      <c r="VDB158" s="77"/>
      <c r="VDC158" s="77"/>
      <c r="VDD158" s="77"/>
      <c r="VDE158" s="77"/>
      <c r="VDF158" s="77"/>
      <c r="VDG158" s="77"/>
      <c r="VDH158" s="77"/>
      <c r="VDI158" s="77"/>
      <c r="VDJ158" s="77"/>
      <c r="VDK158" s="77"/>
      <c r="VDL158" s="77"/>
      <c r="VDM158" s="77"/>
      <c r="VDN158" s="77"/>
      <c r="VDO158" s="77"/>
      <c r="VDP158" s="77"/>
      <c r="VDQ158" s="77"/>
      <c r="VDR158" s="77"/>
      <c r="VDS158" s="77"/>
      <c r="VDT158" s="77"/>
      <c r="VDU158" s="77"/>
      <c r="VDV158" s="77"/>
      <c r="VDW158" s="77"/>
      <c r="VDX158" s="77"/>
      <c r="VDY158" s="77"/>
      <c r="VDZ158" s="77"/>
      <c r="VEA158" s="77"/>
      <c r="VEB158" s="77"/>
      <c r="VEC158" s="77"/>
      <c r="VED158" s="77"/>
      <c r="VEE158" s="77"/>
      <c r="VEF158" s="77"/>
      <c r="VEG158" s="77"/>
      <c r="VEH158" s="77"/>
      <c r="VEI158" s="77"/>
      <c r="VEJ158" s="77"/>
      <c r="VEK158" s="77"/>
      <c r="VEL158" s="77"/>
      <c r="VEM158" s="77"/>
      <c r="VEN158" s="77"/>
      <c r="VEO158" s="77"/>
      <c r="VEP158" s="77"/>
      <c r="VEQ158" s="77"/>
      <c r="VER158" s="77"/>
      <c r="VES158" s="77"/>
      <c r="VET158" s="77"/>
      <c r="VEU158" s="77"/>
      <c r="VEV158" s="77"/>
      <c r="VEW158" s="77"/>
      <c r="VEX158" s="77"/>
      <c r="VEY158" s="77"/>
      <c r="VEZ158" s="77"/>
      <c r="VFA158" s="77"/>
      <c r="VFB158" s="77"/>
      <c r="VFC158" s="77"/>
      <c r="VFD158" s="77"/>
      <c r="VFE158" s="77"/>
      <c r="VFF158" s="77"/>
      <c r="VFG158" s="77"/>
      <c r="VFH158" s="77"/>
      <c r="VFI158" s="77"/>
      <c r="VFJ158" s="77"/>
      <c r="VFK158" s="77"/>
      <c r="VFL158" s="77"/>
      <c r="VFM158" s="77"/>
      <c r="VFN158" s="77"/>
      <c r="VFO158" s="77"/>
      <c r="VFP158" s="77"/>
      <c r="VFQ158" s="77"/>
      <c r="VFR158" s="77"/>
      <c r="VFS158" s="77"/>
      <c r="VFT158" s="77"/>
      <c r="VFU158" s="77"/>
      <c r="VFV158" s="77"/>
      <c r="VFW158" s="77"/>
      <c r="VFX158" s="77"/>
      <c r="VFY158" s="77"/>
      <c r="VFZ158" s="77"/>
      <c r="VGA158" s="77"/>
      <c r="VGB158" s="77"/>
      <c r="VGC158" s="77"/>
      <c r="VGD158" s="77"/>
      <c r="VGE158" s="77"/>
      <c r="VGF158" s="77"/>
      <c r="VGG158" s="77"/>
      <c r="VGH158" s="77"/>
      <c r="VGI158" s="77"/>
      <c r="VGJ158" s="77"/>
      <c r="VGK158" s="77"/>
      <c r="VGL158" s="77"/>
      <c r="VGM158" s="77"/>
      <c r="VGN158" s="77"/>
      <c r="VGO158" s="77"/>
      <c r="VGP158" s="77"/>
      <c r="VGQ158" s="77"/>
      <c r="VGR158" s="77"/>
      <c r="VGS158" s="77"/>
      <c r="VGT158" s="77"/>
      <c r="VGU158" s="77"/>
      <c r="VGV158" s="77"/>
      <c r="VGW158" s="77"/>
      <c r="VGX158" s="77"/>
      <c r="VGY158" s="77"/>
      <c r="VGZ158" s="77"/>
      <c r="VHA158" s="77"/>
      <c r="VHB158" s="77"/>
      <c r="VHC158" s="77"/>
      <c r="VHD158" s="77"/>
      <c r="VHE158" s="77"/>
      <c r="VHF158" s="77"/>
      <c r="VHG158" s="77"/>
      <c r="VHH158" s="77"/>
      <c r="VHI158" s="77"/>
      <c r="VHJ158" s="77"/>
      <c r="VHK158" s="77"/>
      <c r="VHL158" s="77"/>
      <c r="VHM158" s="77"/>
      <c r="VHN158" s="77"/>
      <c r="VHO158" s="77"/>
      <c r="VHP158" s="77"/>
      <c r="VHQ158" s="77"/>
      <c r="VHR158" s="77"/>
      <c r="VHS158" s="77"/>
      <c r="VHT158" s="77"/>
      <c r="VHU158" s="77"/>
      <c r="VHV158" s="77"/>
      <c r="VHW158" s="77"/>
      <c r="VHX158" s="77"/>
      <c r="VHY158" s="77"/>
      <c r="VHZ158" s="77"/>
      <c r="VIA158" s="77"/>
      <c r="VIB158" s="77"/>
      <c r="VIC158" s="77"/>
      <c r="VID158" s="77"/>
      <c r="VIE158" s="77"/>
      <c r="VIF158" s="77"/>
      <c r="VIG158" s="77"/>
      <c r="VIH158" s="77"/>
      <c r="VII158" s="77"/>
      <c r="VIJ158" s="77"/>
      <c r="VIK158" s="77"/>
      <c r="VIL158" s="77"/>
      <c r="VIM158" s="77"/>
      <c r="VIN158" s="77"/>
      <c r="VIO158" s="77"/>
      <c r="VIP158" s="77"/>
      <c r="VIQ158" s="77"/>
      <c r="VIR158" s="77"/>
      <c r="VIS158" s="77"/>
      <c r="VIT158" s="77"/>
      <c r="VIU158" s="77"/>
      <c r="VIV158" s="77"/>
      <c r="VIW158" s="77"/>
      <c r="VIX158" s="77"/>
      <c r="VIY158" s="77"/>
      <c r="VIZ158" s="77"/>
      <c r="VJA158" s="77"/>
      <c r="VJB158" s="77"/>
      <c r="VJC158" s="77"/>
      <c r="VJD158" s="77"/>
      <c r="VJE158" s="77"/>
      <c r="VJF158" s="77"/>
      <c r="VJG158" s="77"/>
      <c r="VJH158" s="77"/>
      <c r="VJI158" s="77"/>
      <c r="VJJ158" s="77"/>
      <c r="VJK158" s="77"/>
      <c r="VJL158" s="77"/>
      <c r="VJM158" s="77"/>
      <c r="VJN158" s="77"/>
      <c r="VJO158" s="77"/>
      <c r="VJP158" s="77"/>
      <c r="VJQ158" s="77"/>
      <c r="VJR158" s="77"/>
      <c r="VJS158" s="77"/>
      <c r="VJT158" s="77"/>
      <c r="VJU158" s="77"/>
      <c r="VJV158" s="77"/>
      <c r="VJW158" s="77"/>
      <c r="VJX158" s="77"/>
      <c r="VJY158" s="77"/>
      <c r="VJZ158" s="77"/>
      <c r="VKA158" s="77"/>
      <c r="VKB158" s="77"/>
      <c r="VKC158" s="77"/>
      <c r="VKD158" s="77"/>
      <c r="VKE158" s="77"/>
      <c r="VKF158" s="77"/>
      <c r="VKG158" s="77"/>
      <c r="VKH158" s="77"/>
      <c r="VKI158" s="77"/>
      <c r="VKJ158" s="77"/>
      <c r="VKK158" s="77"/>
      <c r="VKL158" s="77"/>
      <c r="VKM158" s="77"/>
      <c r="VKN158" s="77"/>
      <c r="VKO158" s="77"/>
      <c r="VKP158" s="77"/>
      <c r="VKQ158" s="77"/>
      <c r="VKR158" s="77"/>
      <c r="VKS158" s="77"/>
      <c r="VKT158" s="77"/>
      <c r="VKU158" s="77"/>
      <c r="VKV158" s="77"/>
      <c r="VKW158" s="77"/>
      <c r="VKX158" s="77"/>
      <c r="VKY158" s="77"/>
      <c r="VKZ158" s="77"/>
      <c r="VLA158" s="77"/>
      <c r="VLB158" s="77"/>
      <c r="VLC158" s="77"/>
      <c r="VLD158" s="77"/>
      <c r="VLE158" s="77"/>
      <c r="VLF158" s="77"/>
      <c r="VLG158" s="77"/>
      <c r="VLH158" s="77"/>
      <c r="VLI158" s="77"/>
      <c r="VLJ158" s="77"/>
      <c r="VLK158" s="77"/>
      <c r="VLL158" s="77"/>
      <c r="VLM158" s="77"/>
      <c r="VLN158" s="77"/>
      <c r="VLO158" s="77"/>
      <c r="VLP158" s="77"/>
      <c r="VLQ158" s="77"/>
      <c r="VLR158" s="77"/>
      <c r="VLS158" s="77"/>
      <c r="VLT158" s="77"/>
      <c r="VLU158" s="77"/>
      <c r="VLV158" s="77"/>
      <c r="VLW158" s="77"/>
      <c r="VLX158" s="77"/>
      <c r="VLY158" s="77"/>
      <c r="VLZ158" s="77"/>
      <c r="VMA158" s="77"/>
      <c r="VMB158" s="77"/>
      <c r="VMC158" s="77"/>
      <c r="VMD158" s="77"/>
      <c r="VME158" s="77"/>
      <c r="VMF158" s="77"/>
      <c r="VMG158" s="77"/>
      <c r="VMH158" s="77"/>
      <c r="VMI158" s="77"/>
      <c r="VMJ158" s="77"/>
      <c r="VMK158" s="77"/>
      <c r="VML158" s="77"/>
      <c r="VMM158" s="77"/>
      <c r="VMN158" s="77"/>
      <c r="VMO158" s="77"/>
      <c r="VMP158" s="77"/>
      <c r="VMQ158" s="77"/>
      <c r="VMR158" s="77"/>
      <c r="VMS158" s="77"/>
      <c r="VMT158" s="77"/>
      <c r="VMU158" s="77"/>
      <c r="VMV158" s="77"/>
      <c r="VMW158" s="77"/>
      <c r="VMX158" s="77"/>
      <c r="VMY158" s="77"/>
      <c r="VMZ158" s="77"/>
      <c r="VNA158" s="77"/>
      <c r="VNB158" s="77"/>
      <c r="VNC158" s="77"/>
      <c r="VND158" s="77"/>
      <c r="VNE158" s="77"/>
      <c r="VNF158" s="77"/>
      <c r="VNG158" s="77"/>
      <c r="VNH158" s="77"/>
      <c r="VNI158" s="77"/>
      <c r="VNJ158" s="77"/>
      <c r="VNK158" s="77"/>
      <c r="VNL158" s="77"/>
      <c r="VNM158" s="77"/>
      <c r="VNN158" s="77"/>
      <c r="VNO158" s="77"/>
      <c r="VNP158" s="77"/>
      <c r="VNQ158" s="77"/>
      <c r="VNR158" s="77"/>
      <c r="VNS158" s="77"/>
      <c r="VNT158" s="77"/>
      <c r="VNU158" s="77"/>
      <c r="VNV158" s="77"/>
      <c r="VNW158" s="77"/>
      <c r="VNX158" s="77"/>
      <c r="VNY158" s="77"/>
      <c r="VNZ158" s="77"/>
      <c r="VOA158" s="77"/>
      <c r="VOB158" s="77"/>
      <c r="VOC158" s="77"/>
      <c r="VOD158" s="77"/>
      <c r="VOE158" s="77"/>
      <c r="VOF158" s="77"/>
      <c r="VOG158" s="77"/>
      <c r="VOH158" s="77"/>
      <c r="VOI158" s="77"/>
      <c r="VOJ158" s="77"/>
      <c r="VOK158" s="77"/>
      <c r="VOL158" s="77"/>
      <c r="VOM158" s="77"/>
      <c r="VON158" s="77"/>
      <c r="VOO158" s="77"/>
      <c r="VOP158" s="77"/>
      <c r="VOQ158" s="77"/>
      <c r="VOR158" s="77"/>
      <c r="VOS158" s="77"/>
      <c r="VOT158" s="77"/>
      <c r="VOU158" s="77"/>
      <c r="VOV158" s="77"/>
      <c r="VOW158" s="77"/>
      <c r="VOX158" s="77"/>
      <c r="VOY158" s="77"/>
      <c r="VOZ158" s="77"/>
      <c r="VPA158" s="77"/>
      <c r="VPB158" s="77"/>
      <c r="VPC158" s="77"/>
      <c r="VPD158" s="77"/>
      <c r="VPE158" s="77"/>
      <c r="VPF158" s="77"/>
      <c r="VPG158" s="77"/>
      <c r="VPH158" s="77"/>
      <c r="VPI158" s="77"/>
      <c r="VPJ158" s="77"/>
      <c r="VPK158" s="77"/>
      <c r="VPL158" s="77"/>
      <c r="VPM158" s="77"/>
      <c r="VPN158" s="77"/>
      <c r="VPO158" s="77"/>
      <c r="VPP158" s="77"/>
      <c r="VPQ158" s="77"/>
      <c r="VPR158" s="77"/>
      <c r="VPS158" s="77"/>
      <c r="VPT158" s="77"/>
      <c r="VPU158" s="77"/>
      <c r="VPV158" s="77"/>
      <c r="VPW158" s="77"/>
      <c r="VPX158" s="77"/>
      <c r="VPY158" s="77"/>
      <c r="VPZ158" s="77"/>
      <c r="VQA158" s="77"/>
      <c r="VQB158" s="77"/>
      <c r="VQC158" s="77"/>
      <c r="VQD158" s="77"/>
      <c r="VQE158" s="77"/>
      <c r="VQF158" s="77"/>
      <c r="VQG158" s="77"/>
      <c r="VQH158" s="77"/>
      <c r="VQI158" s="77"/>
      <c r="VQJ158" s="77"/>
      <c r="VQK158" s="77"/>
      <c r="VQL158" s="77"/>
      <c r="VQM158" s="77"/>
      <c r="VQN158" s="77"/>
      <c r="VQO158" s="77"/>
      <c r="VQP158" s="77"/>
      <c r="VQQ158" s="77"/>
      <c r="VQR158" s="77"/>
      <c r="VQS158" s="77"/>
      <c r="VQT158" s="77"/>
      <c r="VQU158" s="77"/>
      <c r="VQV158" s="77"/>
      <c r="VQW158" s="77"/>
      <c r="VQX158" s="77"/>
      <c r="VQY158" s="77"/>
      <c r="VQZ158" s="77"/>
      <c r="VRA158" s="77"/>
      <c r="VRB158" s="77"/>
      <c r="VRC158" s="77"/>
      <c r="VRD158" s="77"/>
      <c r="VRE158" s="77"/>
      <c r="VRF158" s="77"/>
      <c r="VRG158" s="77"/>
      <c r="VRH158" s="77"/>
      <c r="VRI158" s="77"/>
      <c r="VRJ158" s="77"/>
      <c r="VRK158" s="77"/>
      <c r="VRL158" s="77"/>
      <c r="VRM158" s="77"/>
      <c r="VRN158" s="77"/>
      <c r="VRO158" s="77"/>
      <c r="VRP158" s="77"/>
      <c r="VRQ158" s="77"/>
      <c r="VRR158" s="77"/>
      <c r="VRS158" s="77"/>
      <c r="VRT158" s="77"/>
      <c r="VRU158" s="77"/>
      <c r="VRV158" s="77"/>
      <c r="VRW158" s="77"/>
      <c r="VRX158" s="77"/>
      <c r="VRY158" s="77"/>
      <c r="VRZ158" s="77"/>
      <c r="VSA158" s="77"/>
      <c r="VSB158" s="77"/>
      <c r="VSC158" s="77"/>
      <c r="VSD158" s="77"/>
      <c r="VSE158" s="77"/>
      <c r="VSF158" s="77"/>
      <c r="VSG158" s="77"/>
      <c r="VSH158" s="77"/>
      <c r="VSI158" s="77"/>
      <c r="VSJ158" s="77"/>
      <c r="VSK158" s="77"/>
      <c r="VSL158" s="77"/>
      <c r="VSM158" s="77"/>
      <c r="VSN158" s="77"/>
      <c r="VSO158" s="77"/>
      <c r="VSP158" s="77"/>
      <c r="VSQ158" s="77"/>
      <c r="VSR158" s="77"/>
      <c r="VSS158" s="77"/>
      <c r="VST158" s="77"/>
      <c r="VSU158" s="77"/>
      <c r="VSV158" s="77"/>
      <c r="VSW158" s="77"/>
      <c r="VSX158" s="77"/>
      <c r="VSY158" s="77"/>
      <c r="VSZ158" s="77"/>
      <c r="VTA158" s="77"/>
      <c r="VTB158" s="77"/>
      <c r="VTC158" s="77"/>
      <c r="VTD158" s="77"/>
      <c r="VTE158" s="77"/>
      <c r="VTF158" s="77"/>
      <c r="VTG158" s="77"/>
      <c r="VTH158" s="77"/>
      <c r="VTI158" s="77"/>
      <c r="VTJ158" s="77"/>
      <c r="VTK158" s="77"/>
      <c r="VTL158" s="77"/>
      <c r="VTM158" s="77"/>
      <c r="VTN158" s="77"/>
      <c r="VTO158" s="77"/>
      <c r="VTP158" s="77"/>
      <c r="VTQ158" s="77"/>
      <c r="VTR158" s="77"/>
      <c r="VTS158" s="77"/>
      <c r="VTT158" s="77"/>
      <c r="VTU158" s="77"/>
      <c r="VTV158" s="77"/>
      <c r="VTW158" s="77"/>
      <c r="VTX158" s="77"/>
      <c r="VTY158" s="77"/>
      <c r="VTZ158" s="77"/>
      <c r="VUA158" s="77"/>
      <c r="VUB158" s="77"/>
      <c r="VUC158" s="77"/>
      <c r="VUD158" s="77"/>
      <c r="VUE158" s="77"/>
      <c r="VUF158" s="77"/>
      <c r="VUG158" s="77"/>
      <c r="VUH158" s="77"/>
      <c r="VUI158" s="77"/>
      <c r="VUJ158" s="77"/>
      <c r="VUK158" s="77"/>
      <c r="VUL158" s="77"/>
      <c r="VUM158" s="77"/>
      <c r="VUN158" s="77"/>
      <c r="VUO158" s="77"/>
      <c r="VUP158" s="77"/>
      <c r="VUQ158" s="77"/>
      <c r="VUR158" s="77"/>
      <c r="VUS158" s="77"/>
      <c r="VUT158" s="77"/>
      <c r="VUU158" s="77"/>
      <c r="VUV158" s="77"/>
      <c r="VUW158" s="77"/>
      <c r="VUX158" s="77"/>
      <c r="VUY158" s="77"/>
      <c r="VUZ158" s="77"/>
      <c r="VVA158" s="77"/>
      <c r="VVB158" s="77"/>
      <c r="VVC158" s="77"/>
      <c r="VVD158" s="77"/>
      <c r="VVE158" s="77"/>
      <c r="VVF158" s="77"/>
      <c r="VVG158" s="77"/>
      <c r="VVH158" s="77"/>
      <c r="VVI158" s="77"/>
      <c r="VVJ158" s="77"/>
      <c r="VVK158" s="77"/>
      <c r="VVL158" s="77"/>
      <c r="VVM158" s="77"/>
      <c r="VVN158" s="77"/>
      <c r="VVO158" s="77"/>
      <c r="VVP158" s="77"/>
      <c r="VVQ158" s="77"/>
      <c r="VVR158" s="77"/>
      <c r="VVS158" s="77"/>
      <c r="VVT158" s="77"/>
      <c r="VVU158" s="77"/>
      <c r="VVV158" s="77"/>
      <c r="VVW158" s="77"/>
      <c r="VVX158" s="77"/>
      <c r="VVY158" s="77"/>
      <c r="VVZ158" s="77"/>
      <c r="VWA158" s="77"/>
      <c r="VWB158" s="77"/>
      <c r="VWC158" s="77"/>
      <c r="VWD158" s="77"/>
      <c r="VWE158" s="77"/>
      <c r="VWF158" s="77"/>
      <c r="VWG158" s="77"/>
      <c r="VWH158" s="77"/>
      <c r="VWI158" s="77"/>
      <c r="VWJ158" s="77"/>
      <c r="VWK158" s="77"/>
      <c r="VWL158" s="77"/>
      <c r="VWM158" s="77"/>
      <c r="VWN158" s="77"/>
      <c r="VWO158" s="77"/>
      <c r="VWP158" s="77"/>
      <c r="VWQ158" s="77"/>
      <c r="VWR158" s="77"/>
      <c r="VWS158" s="77"/>
      <c r="VWT158" s="77"/>
      <c r="VWU158" s="77"/>
      <c r="VWV158" s="77"/>
      <c r="VWW158" s="77"/>
      <c r="VWX158" s="77"/>
      <c r="VWY158" s="77"/>
      <c r="VWZ158" s="77"/>
      <c r="VXA158" s="77"/>
      <c r="VXB158" s="77"/>
      <c r="VXC158" s="77"/>
      <c r="VXD158" s="77"/>
      <c r="VXE158" s="77"/>
      <c r="VXF158" s="77"/>
      <c r="VXG158" s="77"/>
      <c r="VXH158" s="77"/>
      <c r="VXI158" s="77"/>
      <c r="VXJ158" s="77"/>
      <c r="VXK158" s="77"/>
      <c r="VXL158" s="77"/>
      <c r="VXM158" s="77"/>
      <c r="VXN158" s="77"/>
      <c r="VXO158" s="77"/>
      <c r="VXP158" s="77"/>
      <c r="VXQ158" s="77"/>
      <c r="VXR158" s="77"/>
      <c r="VXS158" s="77"/>
      <c r="VXT158" s="77"/>
      <c r="VXU158" s="77"/>
      <c r="VXV158" s="77"/>
      <c r="VXW158" s="77"/>
      <c r="VXX158" s="77"/>
      <c r="VXY158" s="77"/>
      <c r="VXZ158" s="77"/>
      <c r="VYA158" s="77"/>
      <c r="VYB158" s="77"/>
      <c r="VYC158" s="77"/>
      <c r="VYD158" s="77"/>
      <c r="VYE158" s="77"/>
      <c r="VYF158" s="77"/>
      <c r="VYG158" s="77"/>
      <c r="VYH158" s="77"/>
      <c r="VYI158" s="77"/>
      <c r="VYJ158" s="77"/>
      <c r="VYK158" s="77"/>
      <c r="VYL158" s="77"/>
      <c r="VYM158" s="77"/>
      <c r="VYN158" s="77"/>
      <c r="VYO158" s="77"/>
      <c r="VYP158" s="77"/>
      <c r="VYQ158" s="77"/>
      <c r="VYR158" s="77"/>
      <c r="VYS158" s="77"/>
      <c r="VYT158" s="77"/>
      <c r="VYU158" s="77"/>
      <c r="VYV158" s="77"/>
      <c r="VYW158" s="77"/>
      <c r="VYX158" s="77"/>
      <c r="VYY158" s="77"/>
      <c r="VYZ158" s="77"/>
      <c r="VZA158" s="77"/>
      <c r="VZB158" s="77"/>
      <c r="VZC158" s="77"/>
      <c r="VZD158" s="77"/>
      <c r="VZE158" s="77"/>
      <c r="VZF158" s="77"/>
      <c r="VZG158" s="77"/>
      <c r="VZH158" s="77"/>
      <c r="VZI158" s="77"/>
      <c r="VZJ158" s="77"/>
      <c r="VZK158" s="77"/>
      <c r="VZL158" s="77"/>
      <c r="VZM158" s="77"/>
      <c r="VZN158" s="77"/>
      <c r="VZO158" s="77"/>
      <c r="VZP158" s="77"/>
      <c r="VZQ158" s="77"/>
      <c r="VZR158" s="77"/>
      <c r="VZS158" s="77"/>
      <c r="VZT158" s="77"/>
      <c r="VZU158" s="77"/>
      <c r="VZV158" s="77"/>
      <c r="VZW158" s="77"/>
      <c r="VZX158" s="77"/>
      <c r="VZY158" s="77"/>
      <c r="VZZ158" s="77"/>
      <c r="WAA158" s="77"/>
      <c r="WAB158" s="77"/>
      <c r="WAC158" s="77"/>
      <c r="WAD158" s="77"/>
      <c r="WAE158" s="77"/>
      <c r="WAF158" s="77"/>
      <c r="WAG158" s="77"/>
      <c r="WAH158" s="77"/>
      <c r="WAI158" s="77"/>
      <c r="WAJ158" s="77"/>
      <c r="WAK158" s="77"/>
      <c r="WAL158" s="77"/>
      <c r="WAM158" s="77"/>
      <c r="WAN158" s="77"/>
      <c r="WAO158" s="77"/>
      <c r="WAP158" s="77"/>
      <c r="WAQ158" s="77"/>
      <c r="WAR158" s="77"/>
      <c r="WAS158" s="77"/>
      <c r="WAT158" s="77"/>
      <c r="WAU158" s="77"/>
      <c r="WAV158" s="77"/>
      <c r="WAW158" s="77"/>
      <c r="WAX158" s="77"/>
      <c r="WAY158" s="77"/>
      <c r="WAZ158" s="77"/>
      <c r="WBA158" s="77"/>
      <c r="WBB158" s="77"/>
      <c r="WBC158" s="77"/>
      <c r="WBD158" s="77"/>
      <c r="WBE158" s="77"/>
      <c r="WBF158" s="77"/>
      <c r="WBG158" s="77"/>
      <c r="WBH158" s="77"/>
      <c r="WBI158" s="77"/>
      <c r="WBJ158" s="77"/>
      <c r="WBK158" s="77"/>
      <c r="WBL158" s="77"/>
      <c r="WBM158" s="77"/>
      <c r="WBN158" s="77"/>
      <c r="WBO158" s="77"/>
      <c r="WBP158" s="77"/>
      <c r="WBQ158" s="77"/>
      <c r="WBR158" s="77"/>
      <c r="WBS158" s="77"/>
      <c r="WBT158" s="77"/>
      <c r="WBU158" s="77"/>
      <c r="WBV158" s="77"/>
      <c r="WBW158" s="77"/>
      <c r="WBX158" s="77"/>
      <c r="WBY158" s="77"/>
      <c r="WBZ158" s="77"/>
      <c r="WCA158" s="77"/>
      <c r="WCB158" s="77"/>
      <c r="WCC158" s="77"/>
      <c r="WCD158" s="77"/>
      <c r="WCE158" s="77"/>
      <c r="WCF158" s="77"/>
      <c r="WCG158" s="77"/>
      <c r="WCH158" s="77"/>
      <c r="WCI158" s="77"/>
      <c r="WCJ158" s="77"/>
      <c r="WCK158" s="77"/>
      <c r="WCL158" s="77"/>
      <c r="WCM158" s="77"/>
      <c r="WCN158" s="77"/>
      <c r="WCO158" s="77"/>
      <c r="WCP158" s="77"/>
      <c r="WCQ158" s="77"/>
      <c r="WCR158" s="77"/>
      <c r="WCS158" s="77"/>
      <c r="WCT158" s="77"/>
      <c r="WCU158" s="77"/>
      <c r="WCV158" s="77"/>
      <c r="WCW158" s="77"/>
      <c r="WCX158" s="77"/>
      <c r="WCY158" s="77"/>
      <c r="WCZ158" s="77"/>
      <c r="WDA158" s="77"/>
      <c r="WDB158" s="77"/>
      <c r="WDC158" s="77"/>
      <c r="WDD158" s="77"/>
      <c r="WDE158" s="77"/>
      <c r="WDF158" s="77"/>
      <c r="WDG158" s="77"/>
      <c r="WDH158" s="77"/>
      <c r="WDI158" s="77"/>
      <c r="WDJ158" s="77"/>
      <c r="WDK158" s="77"/>
      <c r="WDL158" s="77"/>
      <c r="WDM158" s="77"/>
      <c r="WDN158" s="77"/>
      <c r="WDO158" s="77"/>
      <c r="WDP158" s="77"/>
      <c r="WDQ158" s="77"/>
      <c r="WDR158" s="77"/>
      <c r="WDS158" s="77"/>
      <c r="WDT158" s="77"/>
      <c r="WDU158" s="77"/>
      <c r="WDV158" s="77"/>
      <c r="WDW158" s="77"/>
      <c r="WDX158" s="77"/>
      <c r="WDY158" s="77"/>
      <c r="WDZ158" s="77"/>
      <c r="WEA158" s="77"/>
      <c r="WEB158" s="77"/>
      <c r="WEC158" s="77"/>
      <c r="WED158" s="77"/>
      <c r="WEE158" s="77"/>
      <c r="WEF158" s="77"/>
      <c r="WEG158" s="77"/>
      <c r="WEH158" s="77"/>
      <c r="WEI158" s="77"/>
      <c r="WEJ158" s="77"/>
      <c r="WEK158" s="77"/>
      <c r="WEL158" s="77"/>
      <c r="WEM158" s="77"/>
      <c r="WEN158" s="77"/>
      <c r="WEO158" s="77"/>
      <c r="WEP158" s="77"/>
      <c r="WEQ158" s="77"/>
      <c r="WER158" s="77"/>
      <c r="WES158" s="77"/>
      <c r="WET158" s="77"/>
      <c r="WEU158" s="77"/>
      <c r="WEV158" s="77"/>
      <c r="WEW158" s="77"/>
      <c r="WEX158" s="77"/>
      <c r="WEY158" s="77"/>
      <c r="WEZ158" s="77"/>
      <c r="WFA158" s="77"/>
      <c r="WFB158" s="77"/>
      <c r="WFC158" s="77"/>
      <c r="WFD158" s="77"/>
      <c r="WFE158" s="77"/>
      <c r="WFF158" s="77"/>
      <c r="WFG158" s="77"/>
      <c r="WFH158" s="77"/>
      <c r="WFI158" s="77"/>
      <c r="WFJ158" s="77"/>
      <c r="WFK158" s="77"/>
      <c r="WFL158" s="77"/>
      <c r="WFM158" s="77"/>
      <c r="WFN158" s="77"/>
      <c r="WFO158" s="77"/>
      <c r="WFP158" s="77"/>
      <c r="WFQ158" s="77"/>
      <c r="WFR158" s="77"/>
      <c r="WFS158" s="77"/>
      <c r="WFT158" s="77"/>
      <c r="WFU158" s="77"/>
      <c r="WFV158" s="77"/>
      <c r="WFW158" s="77"/>
      <c r="WFX158" s="77"/>
      <c r="WFY158" s="77"/>
      <c r="WFZ158" s="77"/>
      <c r="WGA158" s="77"/>
      <c r="WGB158" s="77"/>
      <c r="WGC158" s="77"/>
      <c r="WGD158" s="77"/>
      <c r="WGE158" s="77"/>
      <c r="WGF158" s="77"/>
      <c r="WGG158" s="77"/>
      <c r="WGH158" s="77"/>
      <c r="WGI158" s="77"/>
      <c r="WGJ158" s="77"/>
      <c r="WGK158" s="77"/>
      <c r="WGL158" s="77"/>
      <c r="WGM158" s="77"/>
      <c r="WGN158" s="77"/>
      <c r="WGO158" s="77"/>
      <c r="WGP158" s="77"/>
      <c r="WGQ158" s="77"/>
      <c r="WGR158" s="77"/>
      <c r="WGS158" s="77"/>
      <c r="WGT158" s="77"/>
      <c r="WGU158" s="77"/>
      <c r="WGV158" s="77"/>
      <c r="WGW158" s="77"/>
      <c r="WGX158" s="77"/>
      <c r="WGY158" s="77"/>
      <c r="WGZ158" s="77"/>
      <c r="WHA158" s="77"/>
      <c r="WHB158" s="77"/>
      <c r="WHC158" s="77"/>
      <c r="WHD158" s="77"/>
      <c r="WHE158" s="77"/>
      <c r="WHF158" s="77"/>
      <c r="WHG158" s="77"/>
      <c r="WHH158" s="77"/>
      <c r="WHI158" s="77"/>
      <c r="WHJ158" s="77"/>
      <c r="WHK158" s="77"/>
      <c r="WHL158" s="77"/>
      <c r="WHM158" s="77"/>
      <c r="WHN158" s="77"/>
      <c r="WHO158" s="77"/>
      <c r="WHP158" s="77"/>
      <c r="WHQ158" s="77"/>
      <c r="WHR158" s="77"/>
      <c r="WHS158" s="77"/>
      <c r="WHT158" s="77"/>
      <c r="WHU158" s="77"/>
      <c r="WHV158" s="77"/>
      <c r="WHW158" s="77"/>
      <c r="WHX158" s="77"/>
      <c r="WHY158" s="77"/>
      <c r="WHZ158" s="77"/>
      <c r="WIA158" s="77"/>
      <c r="WIB158" s="77"/>
      <c r="WIC158" s="77"/>
      <c r="WID158" s="77"/>
      <c r="WIE158" s="77"/>
      <c r="WIF158" s="77"/>
      <c r="WIG158" s="77"/>
      <c r="WIH158" s="77"/>
      <c r="WII158" s="77"/>
      <c r="WIJ158" s="77"/>
      <c r="WIK158" s="77"/>
      <c r="WIL158" s="77"/>
      <c r="WIM158" s="77"/>
      <c r="WIN158" s="77"/>
      <c r="WIO158" s="77"/>
      <c r="WIP158" s="77"/>
      <c r="WIQ158" s="77"/>
      <c r="WIR158" s="77"/>
      <c r="WIS158" s="77"/>
      <c r="WIT158" s="77"/>
      <c r="WIU158" s="77"/>
      <c r="WIV158" s="77"/>
      <c r="WIW158" s="77"/>
      <c r="WIX158" s="77"/>
      <c r="WIY158" s="77"/>
      <c r="WIZ158" s="77"/>
      <c r="WJA158" s="77"/>
      <c r="WJB158" s="77"/>
      <c r="WJC158" s="77"/>
      <c r="WJD158" s="77"/>
      <c r="WJE158" s="77"/>
      <c r="WJF158" s="77"/>
      <c r="WJG158" s="77"/>
      <c r="WJH158" s="77"/>
      <c r="WJI158" s="77"/>
      <c r="WJJ158" s="77"/>
      <c r="WJK158" s="77"/>
      <c r="WJL158" s="77"/>
      <c r="WJM158" s="77"/>
      <c r="WJN158" s="77"/>
      <c r="WJO158" s="77"/>
      <c r="WJP158" s="77"/>
      <c r="WJQ158" s="77"/>
      <c r="WJR158" s="77"/>
      <c r="WJS158" s="77"/>
      <c r="WJT158" s="77"/>
      <c r="WJU158" s="77"/>
      <c r="WJV158" s="77"/>
      <c r="WJW158" s="77"/>
      <c r="WJX158" s="77"/>
      <c r="WJY158" s="77"/>
      <c r="WJZ158" s="77"/>
      <c r="WKA158" s="77"/>
      <c r="WKB158" s="77"/>
      <c r="WKC158" s="77"/>
      <c r="WKD158" s="77"/>
      <c r="WKE158" s="77"/>
      <c r="WKF158" s="77"/>
      <c r="WKG158" s="77"/>
      <c r="WKH158" s="77"/>
      <c r="WKI158" s="77"/>
      <c r="WKJ158" s="77"/>
      <c r="WKK158" s="77"/>
      <c r="WKL158" s="77"/>
      <c r="WKM158" s="77"/>
      <c r="WKN158" s="77"/>
      <c r="WKO158" s="77"/>
      <c r="WKP158" s="77"/>
      <c r="WKQ158" s="77"/>
      <c r="WKR158" s="77"/>
      <c r="WKS158" s="77"/>
      <c r="WKT158" s="77"/>
      <c r="WKU158" s="77"/>
      <c r="WKV158" s="77"/>
      <c r="WKW158" s="77"/>
      <c r="WKX158" s="77"/>
      <c r="WKY158" s="77"/>
      <c r="WKZ158" s="77"/>
      <c r="WLA158" s="77"/>
      <c r="WLB158" s="77"/>
      <c r="WLC158" s="77"/>
      <c r="WLD158" s="77"/>
      <c r="WLE158" s="77"/>
      <c r="WLF158" s="77"/>
      <c r="WLG158" s="77"/>
      <c r="WLH158" s="77"/>
      <c r="WLI158" s="77"/>
      <c r="WLJ158" s="77"/>
      <c r="WLK158" s="77"/>
      <c r="WLL158" s="77"/>
      <c r="WLM158" s="77"/>
      <c r="WLN158" s="77"/>
      <c r="WLO158" s="77"/>
      <c r="WLP158" s="77"/>
      <c r="WLQ158" s="77"/>
      <c r="WLR158" s="77"/>
      <c r="WLS158" s="77"/>
      <c r="WLT158" s="77"/>
      <c r="WLU158" s="77"/>
      <c r="WLV158" s="77"/>
      <c r="WLW158" s="77"/>
      <c r="WLX158" s="77"/>
      <c r="WLY158" s="77"/>
      <c r="WLZ158" s="77"/>
      <c r="WMA158" s="77"/>
      <c r="WMB158" s="77"/>
      <c r="WMC158" s="77"/>
      <c r="WMD158" s="77"/>
      <c r="WME158" s="77"/>
      <c r="WMF158" s="77"/>
      <c r="WMG158" s="77"/>
      <c r="WMH158" s="77"/>
      <c r="WMI158" s="77"/>
      <c r="WMJ158" s="77"/>
      <c r="WMK158" s="77"/>
      <c r="WML158" s="77"/>
      <c r="WMM158" s="77"/>
      <c r="WMN158" s="77"/>
      <c r="WMO158" s="77"/>
      <c r="WMP158" s="77"/>
      <c r="WMQ158" s="77"/>
      <c r="WMR158" s="77"/>
      <c r="WMS158" s="77"/>
      <c r="WMT158" s="77"/>
      <c r="WMU158" s="77"/>
      <c r="WMV158" s="77"/>
      <c r="WMW158" s="77"/>
      <c r="WMX158" s="77"/>
      <c r="WMY158" s="77"/>
      <c r="WMZ158" s="77"/>
      <c r="WNA158" s="77"/>
      <c r="WNB158" s="77"/>
      <c r="WNC158" s="77"/>
      <c r="WND158" s="77"/>
      <c r="WNE158" s="77"/>
      <c r="WNF158" s="77"/>
      <c r="WNG158" s="77"/>
      <c r="WNH158" s="77"/>
      <c r="WNI158" s="77"/>
      <c r="WNJ158" s="77"/>
      <c r="WNK158" s="77"/>
      <c r="WNL158" s="77"/>
      <c r="WNM158" s="77"/>
      <c r="WNN158" s="77"/>
      <c r="WNO158" s="77"/>
      <c r="WNP158" s="77"/>
      <c r="WNQ158" s="77"/>
      <c r="WNR158" s="77"/>
      <c r="WNS158" s="77"/>
      <c r="WNT158" s="77"/>
      <c r="WNU158" s="77"/>
      <c r="WNV158" s="77"/>
      <c r="WNW158" s="77"/>
      <c r="WNX158" s="77"/>
      <c r="WNY158" s="77"/>
      <c r="WNZ158" s="77"/>
      <c r="WOA158" s="77"/>
      <c r="WOB158" s="77"/>
      <c r="WOC158" s="77"/>
      <c r="WOD158" s="77"/>
      <c r="WOE158" s="77"/>
      <c r="WOF158" s="77"/>
      <c r="WOG158" s="77"/>
      <c r="WOH158" s="77"/>
      <c r="WOI158" s="77"/>
      <c r="WOJ158" s="77"/>
      <c r="WOK158" s="77"/>
      <c r="WOL158" s="77"/>
      <c r="WOM158" s="77"/>
      <c r="WON158" s="77"/>
      <c r="WOO158" s="77"/>
      <c r="WOP158" s="77"/>
      <c r="WOQ158" s="77"/>
      <c r="WOR158" s="77"/>
      <c r="WOS158" s="77"/>
      <c r="WOT158" s="77"/>
      <c r="WOU158" s="77"/>
      <c r="WOV158" s="77"/>
      <c r="WOW158" s="77"/>
      <c r="WOX158" s="77"/>
      <c r="WOY158" s="77"/>
      <c r="WOZ158" s="77"/>
      <c r="WPA158" s="77"/>
      <c r="WPB158" s="77"/>
      <c r="WPC158" s="77"/>
      <c r="WPD158" s="77"/>
      <c r="WPE158" s="77"/>
      <c r="WPF158" s="77"/>
      <c r="WPG158" s="77"/>
      <c r="WPH158" s="77"/>
      <c r="WPI158" s="77"/>
      <c r="WPJ158" s="77"/>
      <c r="WPK158" s="77"/>
      <c r="WPL158" s="77"/>
      <c r="WPM158" s="77"/>
      <c r="WPN158" s="77"/>
      <c r="WPO158" s="77"/>
      <c r="WPP158" s="77"/>
      <c r="WPQ158" s="77"/>
      <c r="WPR158" s="77"/>
      <c r="WPS158" s="77"/>
      <c r="WPT158" s="77"/>
      <c r="WPU158" s="77"/>
      <c r="WPV158" s="77"/>
      <c r="WPW158" s="77"/>
      <c r="WPX158" s="77"/>
      <c r="WPY158" s="77"/>
      <c r="WPZ158" s="77"/>
      <c r="WQA158" s="77"/>
      <c r="WQB158" s="77"/>
      <c r="WQC158" s="77"/>
      <c r="WQD158" s="77"/>
      <c r="WQE158" s="77"/>
      <c r="WQF158" s="77"/>
      <c r="WQG158" s="77"/>
      <c r="WQH158" s="77"/>
      <c r="WQI158" s="77"/>
      <c r="WQJ158" s="77"/>
      <c r="WQK158" s="77"/>
      <c r="WQL158" s="77"/>
      <c r="WQM158" s="77"/>
      <c r="WQN158" s="77"/>
      <c r="WQO158" s="77"/>
      <c r="WQP158" s="77"/>
      <c r="WQQ158" s="77"/>
      <c r="WQR158" s="77"/>
      <c r="WQS158" s="77"/>
      <c r="WQT158" s="77"/>
      <c r="WQU158" s="77"/>
      <c r="WQV158" s="77"/>
      <c r="WQW158" s="77"/>
      <c r="WQX158" s="77"/>
      <c r="WQY158" s="77"/>
      <c r="WQZ158" s="77"/>
      <c r="WRA158" s="77"/>
      <c r="WRB158" s="77"/>
      <c r="WRC158" s="77"/>
      <c r="WRD158" s="77"/>
      <c r="WRE158" s="77"/>
      <c r="WRF158" s="77"/>
      <c r="WRG158" s="77"/>
      <c r="WRH158" s="77"/>
      <c r="WRI158" s="77"/>
      <c r="WRJ158" s="77"/>
      <c r="WRK158" s="77"/>
      <c r="WRL158" s="77"/>
      <c r="WRM158" s="77"/>
      <c r="WRN158" s="77"/>
      <c r="WRO158" s="77"/>
      <c r="WRP158" s="77"/>
      <c r="WRQ158" s="77"/>
      <c r="WRR158" s="77"/>
      <c r="WRS158" s="77"/>
      <c r="WRT158" s="77"/>
      <c r="WRU158" s="77"/>
      <c r="WRV158" s="77"/>
      <c r="WRW158" s="77"/>
      <c r="WRX158" s="77"/>
      <c r="WRY158" s="77"/>
      <c r="WRZ158" s="77"/>
      <c r="WSA158" s="77"/>
      <c r="WSB158" s="77"/>
      <c r="WSC158" s="77"/>
      <c r="WSD158" s="77"/>
      <c r="WSE158" s="77"/>
      <c r="WSF158" s="77"/>
      <c r="WSG158" s="77"/>
      <c r="WSH158" s="77"/>
      <c r="WSI158" s="77"/>
      <c r="WSJ158" s="77"/>
      <c r="WSK158" s="77"/>
      <c r="WSL158" s="77"/>
      <c r="WSM158" s="77"/>
      <c r="WSN158" s="77"/>
      <c r="WSO158" s="77"/>
      <c r="WSP158" s="77"/>
      <c r="WSQ158" s="77"/>
      <c r="WSR158" s="77"/>
      <c r="WSS158" s="77"/>
      <c r="WST158" s="77"/>
      <c r="WSU158" s="77"/>
      <c r="WSV158" s="77"/>
      <c r="WSW158" s="77"/>
      <c r="WSX158" s="77"/>
      <c r="WSY158" s="77"/>
      <c r="WSZ158" s="77"/>
      <c r="WTA158" s="77"/>
      <c r="WTB158" s="77"/>
      <c r="WTC158" s="77"/>
      <c r="WTD158" s="77"/>
      <c r="WTE158" s="77"/>
      <c r="WTF158" s="77"/>
      <c r="WTG158" s="77"/>
      <c r="WTH158" s="77"/>
      <c r="WTI158" s="77"/>
      <c r="WTJ158" s="77"/>
      <c r="WTK158" s="77"/>
      <c r="WTL158" s="77"/>
      <c r="WTM158" s="77"/>
      <c r="WTN158" s="77"/>
      <c r="WTO158" s="77"/>
      <c r="WTP158" s="77"/>
      <c r="WTQ158" s="77"/>
      <c r="WTR158" s="77"/>
      <c r="WTS158" s="77"/>
      <c r="WTT158" s="77"/>
      <c r="WTU158" s="77"/>
      <c r="WTV158" s="77"/>
      <c r="WTW158" s="77"/>
      <c r="WTX158" s="77"/>
      <c r="WTY158" s="77"/>
      <c r="WTZ158" s="77"/>
      <c r="WUA158" s="77"/>
      <c r="WUB158" s="77"/>
      <c r="WUC158" s="77"/>
      <c r="WUD158" s="77"/>
      <c r="WUE158" s="77"/>
      <c r="WUF158" s="77"/>
      <c r="WUG158" s="77"/>
      <c r="WUH158" s="77"/>
      <c r="WUI158" s="77"/>
      <c r="WUJ158" s="77"/>
      <c r="WUK158" s="77"/>
      <c r="WUL158" s="77"/>
      <c r="WUM158" s="77"/>
      <c r="WUN158" s="77"/>
      <c r="WUO158" s="77"/>
      <c r="WUP158" s="77"/>
      <c r="WUQ158" s="77"/>
      <c r="WUR158" s="77"/>
      <c r="WUS158" s="77"/>
      <c r="WUT158" s="77"/>
      <c r="WUU158" s="77"/>
      <c r="WUV158" s="77"/>
      <c r="WUW158" s="77"/>
      <c r="WUX158" s="77"/>
      <c r="WUY158" s="77"/>
      <c r="WUZ158" s="77"/>
      <c r="WVA158" s="77"/>
      <c r="WVB158" s="77"/>
      <c r="WVC158" s="77"/>
      <c r="WVD158" s="77"/>
      <c r="WVE158" s="77"/>
      <c r="WVF158" s="77"/>
      <c r="WVG158" s="77"/>
      <c r="WVH158" s="77"/>
      <c r="WVI158" s="77"/>
      <c r="WVJ158" s="77"/>
      <c r="WVK158" s="77"/>
      <c r="WVL158" s="77"/>
      <c r="WVM158" s="77"/>
      <c r="WVN158" s="77"/>
      <c r="WVO158" s="77"/>
      <c r="WVP158" s="77"/>
      <c r="WVQ158" s="77"/>
      <c r="WVR158" s="77"/>
      <c r="WVS158" s="77"/>
      <c r="WVT158" s="77"/>
      <c r="WVU158" s="77"/>
      <c r="WVV158" s="77"/>
      <c r="WVW158" s="77"/>
      <c r="WVX158" s="77"/>
      <c r="WVY158" s="77"/>
      <c r="WVZ158" s="77"/>
      <c r="WWA158" s="77"/>
      <c r="WWB158" s="77"/>
    </row>
    <row r="159" spans="1:16148" s="71" customFormat="1" ht="16" customHeight="1">
      <c r="A159" s="77"/>
      <c r="B159" s="77"/>
      <c r="C159" s="78"/>
      <c r="D159" s="78"/>
      <c r="E159" s="78"/>
      <c r="F159" s="78"/>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c r="IZ159" s="77"/>
      <c r="JA159" s="77"/>
      <c r="JB159" s="77"/>
      <c r="JC159" s="77"/>
      <c r="JD159" s="77"/>
      <c r="JE159" s="77"/>
      <c r="JF159" s="77"/>
      <c r="JG159" s="77"/>
      <c r="JH159" s="77"/>
      <c r="JI159" s="77"/>
      <c r="JJ159" s="77"/>
      <c r="JK159" s="77"/>
      <c r="JL159" s="77"/>
      <c r="JM159" s="77"/>
      <c r="JN159" s="77"/>
      <c r="JO159" s="77"/>
      <c r="JP159" s="77"/>
      <c r="JQ159" s="77"/>
      <c r="JR159" s="77"/>
      <c r="JS159" s="77"/>
      <c r="JT159" s="77"/>
      <c r="JU159" s="77"/>
      <c r="JV159" s="77"/>
      <c r="JW159" s="77"/>
      <c r="JX159" s="77"/>
      <c r="JY159" s="77"/>
      <c r="JZ159" s="77"/>
      <c r="KA159" s="77"/>
      <c r="KB159" s="77"/>
      <c r="KC159" s="77"/>
      <c r="KD159" s="77"/>
      <c r="KE159" s="77"/>
      <c r="KF159" s="77"/>
      <c r="KG159" s="77"/>
      <c r="KH159" s="77"/>
      <c r="KI159" s="77"/>
      <c r="KJ159" s="77"/>
      <c r="KK159" s="77"/>
      <c r="KL159" s="77"/>
      <c r="KM159" s="77"/>
      <c r="KN159" s="77"/>
      <c r="KO159" s="77"/>
      <c r="KP159" s="77"/>
      <c r="KQ159" s="77"/>
      <c r="KR159" s="77"/>
      <c r="KS159" s="77"/>
      <c r="KT159" s="77"/>
      <c r="KU159" s="77"/>
      <c r="KV159" s="77"/>
      <c r="KW159" s="77"/>
      <c r="KX159" s="77"/>
      <c r="KY159" s="77"/>
      <c r="KZ159" s="77"/>
      <c r="LA159" s="77"/>
      <c r="LB159" s="77"/>
      <c r="LC159" s="77"/>
      <c r="LD159" s="77"/>
      <c r="LE159" s="77"/>
      <c r="LF159" s="77"/>
      <c r="LG159" s="77"/>
      <c r="LH159" s="77"/>
      <c r="LI159" s="77"/>
      <c r="LJ159" s="77"/>
      <c r="LK159" s="77"/>
      <c r="LL159" s="77"/>
      <c r="LM159" s="77"/>
      <c r="LN159" s="77"/>
      <c r="LO159" s="77"/>
      <c r="LP159" s="77"/>
      <c r="LQ159" s="77"/>
      <c r="LR159" s="77"/>
      <c r="LS159" s="77"/>
      <c r="LT159" s="77"/>
      <c r="LU159" s="77"/>
      <c r="LV159" s="77"/>
      <c r="LW159" s="77"/>
      <c r="LX159" s="77"/>
      <c r="LY159" s="77"/>
      <c r="LZ159" s="77"/>
      <c r="MA159" s="77"/>
      <c r="MB159" s="77"/>
      <c r="MC159" s="77"/>
      <c r="MD159" s="77"/>
      <c r="ME159" s="77"/>
      <c r="MF159" s="77"/>
      <c r="MG159" s="77"/>
      <c r="MH159" s="77"/>
      <c r="MI159" s="77"/>
      <c r="MJ159" s="77"/>
      <c r="MK159" s="77"/>
      <c r="ML159" s="77"/>
      <c r="MM159" s="77"/>
      <c r="MN159" s="77"/>
      <c r="MO159" s="77"/>
      <c r="MP159" s="77"/>
      <c r="MQ159" s="77"/>
      <c r="MR159" s="77"/>
      <c r="MS159" s="77"/>
      <c r="MT159" s="77"/>
      <c r="MU159" s="77"/>
      <c r="MV159" s="77"/>
      <c r="MW159" s="77"/>
      <c r="MX159" s="77"/>
      <c r="MY159" s="77"/>
      <c r="MZ159" s="77"/>
      <c r="NA159" s="77"/>
      <c r="NB159" s="77"/>
      <c r="NC159" s="77"/>
      <c r="ND159" s="77"/>
      <c r="NE159" s="77"/>
      <c r="NF159" s="77"/>
      <c r="NG159" s="77"/>
      <c r="NH159" s="77"/>
      <c r="NI159" s="77"/>
      <c r="NJ159" s="77"/>
      <c r="NK159" s="77"/>
      <c r="NL159" s="77"/>
      <c r="NM159" s="77"/>
      <c r="NN159" s="77"/>
      <c r="NO159" s="77"/>
      <c r="NP159" s="77"/>
      <c r="NQ159" s="77"/>
      <c r="NR159" s="77"/>
      <c r="NS159" s="77"/>
      <c r="NT159" s="77"/>
      <c r="NU159" s="77"/>
      <c r="NV159" s="77"/>
      <c r="NW159" s="77"/>
      <c r="NX159" s="77"/>
      <c r="NY159" s="77"/>
      <c r="NZ159" s="77"/>
      <c r="OA159" s="77"/>
      <c r="OB159" s="77"/>
      <c r="OC159" s="77"/>
      <c r="OD159" s="77"/>
      <c r="OE159" s="77"/>
      <c r="OF159" s="77"/>
      <c r="OG159" s="77"/>
      <c r="OH159" s="77"/>
      <c r="OI159" s="77"/>
      <c r="OJ159" s="77"/>
      <c r="OK159" s="77"/>
      <c r="OL159" s="77"/>
      <c r="OM159" s="77"/>
      <c r="ON159" s="77"/>
      <c r="OO159" s="77"/>
      <c r="OP159" s="77"/>
      <c r="OQ159" s="77"/>
      <c r="OR159" s="77"/>
      <c r="OS159" s="77"/>
      <c r="OT159" s="77"/>
      <c r="OU159" s="77"/>
      <c r="OV159" s="77"/>
      <c r="OW159" s="77"/>
      <c r="OX159" s="77"/>
      <c r="OY159" s="77"/>
      <c r="OZ159" s="77"/>
      <c r="PA159" s="77"/>
      <c r="PB159" s="77"/>
      <c r="PC159" s="77"/>
      <c r="PD159" s="77"/>
      <c r="PE159" s="77"/>
      <c r="PF159" s="77"/>
      <c r="PG159" s="77"/>
      <c r="PH159" s="77"/>
      <c r="PI159" s="77"/>
      <c r="PJ159" s="77"/>
      <c r="PK159" s="77"/>
      <c r="PL159" s="77"/>
      <c r="PM159" s="77"/>
      <c r="PN159" s="77"/>
      <c r="PO159" s="77"/>
      <c r="PP159" s="77"/>
      <c r="PQ159" s="77"/>
      <c r="PR159" s="77"/>
      <c r="PS159" s="77"/>
      <c r="PT159" s="77"/>
      <c r="PU159" s="77"/>
      <c r="PV159" s="77"/>
      <c r="PW159" s="77"/>
      <c r="PX159" s="77"/>
      <c r="PY159" s="77"/>
      <c r="PZ159" s="77"/>
      <c r="QA159" s="77"/>
      <c r="QB159" s="77"/>
      <c r="QC159" s="77"/>
      <c r="QD159" s="77"/>
      <c r="QE159" s="77"/>
      <c r="QF159" s="77"/>
      <c r="QG159" s="77"/>
      <c r="QH159" s="77"/>
      <c r="QI159" s="77"/>
      <c r="QJ159" s="77"/>
      <c r="QK159" s="77"/>
      <c r="QL159" s="77"/>
      <c r="QM159" s="77"/>
      <c r="QN159" s="77"/>
      <c r="QO159" s="77"/>
      <c r="QP159" s="77"/>
      <c r="QQ159" s="77"/>
      <c r="QR159" s="77"/>
      <c r="QS159" s="77"/>
      <c r="QT159" s="77"/>
      <c r="QU159" s="77"/>
      <c r="QV159" s="77"/>
      <c r="QW159" s="77"/>
      <c r="QX159" s="77"/>
      <c r="QY159" s="77"/>
      <c r="QZ159" s="77"/>
      <c r="RA159" s="77"/>
      <c r="RB159" s="77"/>
      <c r="RC159" s="77"/>
      <c r="RD159" s="77"/>
      <c r="RE159" s="77"/>
      <c r="RF159" s="77"/>
      <c r="RG159" s="77"/>
      <c r="RH159" s="77"/>
      <c r="RI159" s="77"/>
      <c r="RJ159" s="77"/>
      <c r="RK159" s="77"/>
      <c r="RL159" s="77"/>
      <c r="RM159" s="77"/>
      <c r="RN159" s="77"/>
      <c r="RO159" s="77"/>
      <c r="RP159" s="77"/>
      <c r="RQ159" s="77"/>
      <c r="RR159" s="77"/>
      <c r="RS159" s="77"/>
      <c r="RT159" s="77"/>
      <c r="RU159" s="77"/>
      <c r="RV159" s="77"/>
      <c r="RW159" s="77"/>
      <c r="RX159" s="77"/>
      <c r="RY159" s="77"/>
      <c r="RZ159" s="77"/>
      <c r="SA159" s="77"/>
      <c r="SB159" s="77"/>
      <c r="SC159" s="77"/>
      <c r="SD159" s="77"/>
      <c r="SE159" s="77"/>
      <c r="SF159" s="77"/>
      <c r="SG159" s="77"/>
      <c r="SH159" s="77"/>
      <c r="SI159" s="77"/>
      <c r="SJ159" s="77"/>
      <c r="SK159" s="77"/>
      <c r="SL159" s="77"/>
      <c r="SM159" s="77"/>
      <c r="SN159" s="77"/>
      <c r="SO159" s="77"/>
      <c r="SP159" s="77"/>
      <c r="SQ159" s="77"/>
      <c r="SR159" s="77"/>
      <c r="SS159" s="77"/>
      <c r="ST159" s="77"/>
      <c r="SU159" s="77"/>
      <c r="SV159" s="77"/>
      <c r="SW159" s="77"/>
      <c r="SX159" s="77"/>
      <c r="SY159" s="77"/>
      <c r="SZ159" s="77"/>
      <c r="TA159" s="77"/>
      <c r="TB159" s="77"/>
      <c r="TC159" s="77"/>
      <c r="TD159" s="77"/>
      <c r="TE159" s="77"/>
      <c r="TF159" s="77"/>
      <c r="TG159" s="77"/>
      <c r="TH159" s="77"/>
      <c r="TI159" s="77"/>
      <c r="TJ159" s="77"/>
      <c r="TK159" s="77"/>
      <c r="TL159" s="77"/>
      <c r="TM159" s="77"/>
      <c r="TN159" s="77"/>
      <c r="TO159" s="77"/>
      <c r="TP159" s="77"/>
      <c r="TQ159" s="77"/>
      <c r="TR159" s="77"/>
      <c r="TS159" s="77"/>
      <c r="TT159" s="77"/>
      <c r="TU159" s="77"/>
      <c r="TV159" s="77"/>
      <c r="TW159" s="77"/>
      <c r="TX159" s="77"/>
      <c r="TY159" s="77"/>
      <c r="TZ159" s="77"/>
      <c r="UA159" s="77"/>
      <c r="UB159" s="77"/>
      <c r="UC159" s="77"/>
      <c r="UD159" s="77"/>
      <c r="UE159" s="77"/>
      <c r="UF159" s="77"/>
      <c r="UG159" s="77"/>
      <c r="UH159" s="77"/>
      <c r="UI159" s="77"/>
      <c r="UJ159" s="77"/>
      <c r="UK159" s="77"/>
      <c r="UL159" s="77"/>
      <c r="UM159" s="77"/>
      <c r="UN159" s="77"/>
      <c r="UO159" s="77"/>
      <c r="UP159" s="77"/>
      <c r="UQ159" s="77"/>
      <c r="UR159" s="77"/>
      <c r="US159" s="77"/>
      <c r="UT159" s="77"/>
      <c r="UU159" s="77"/>
      <c r="UV159" s="77"/>
      <c r="UW159" s="77"/>
      <c r="UX159" s="77"/>
      <c r="UY159" s="77"/>
      <c r="UZ159" s="77"/>
      <c r="VA159" s="77"/>
      <c r="VB159" s="77"/>
      <c r="VC159" s="77"/>
      <c r="VD159" s="77"/>
      <c r="VE159" s="77"/>
      <c r="VF159" s="77"/>
      <c r="VG159" s="77"/>
      <c r="VH159" s="77"/>
      <c r="VI159" s="77"/>
      <c r="VJ159" s="77"/>
      <c r="VK159" s="77"/>
      <c r="VL159" s="77"/>
      <c r="VM159" s="77"/>
      <c r="VN159" s="77"/>
      <c r="VO159" s="77"/>
      <c r="VP159" s="77"/>
      <c r="VQ159" s="77"/>
      <c r="VR159" s="77"/>
      <c r="VS159" s="77"/>
      <c r="VT159" s="77"/>
      <c r="VU159" s="77"/>
      <c r="VV159" s="77"/>
      <c r="VW159" s="77"/>
      <c r="VX159" s="77"/>
      <c r="VY159" s="77"/>
      <c r="VZ159" s="77"/>
      <c r="WA159" s="77"/>
      <c r="WB159" s="77"/>
      <c r="WC159" s="77"/>
      <c r="WD159" s="77"/>
      <c r="WE159" s="77"/>
      <c r="WF159" s="77"/>
      <c r="WG159" s="77"/>
      <c r="WH159" s="77"/>
      <c r="WI159" s="77"/>
      <c r="WJ159" s="77"/>
      <c r="WK159" s="77"/>
      <c r="WL159" s="77"/>
      <c r="WM159" s="77"/>
      <c r="WN159" s="77"/>
      <c r="WO159" s="77"/>
      <c r="WP159" s="77"/>
      <c r="WQ159" s="77"/>
      <c r="WR159" s="77"/>
      <c r="WS159" s="77"/>
      <c r="WT159" s="77"/>
      <c r="WU159" s="77"/>
      <c r="WV159" s="77"/>
      <c r="WW159" s="77"/>
      <c r="WX159" s="77"/>
      <c r="WY159" s="77"/>
      <c r="WZ159" s="77"/>
      <c r="XA159" s="77"/>
      <c r="XB159" s="77"/>
      <c r="XC159" s="77"/>
      <c r="XD159" s="77"/>
      <c r="XE159" s="77"/>
      <c r="XF159" s="77"/>
      <c r="XG159" s="77"/>
      <c r="XH159" s="77"/>
      <c r="XI159" s="77"/>
      <c r="XJ159" s="77"/>
      <c r="XK159" s="77"/>
      <c r="XL159" s="77"/>
      <c r="XM159" s="77"/>
      <c r="XN159" s="77"/>
      <c r="XO159" s="77"/>
      <c r="XP159" s="77"/>
      <c r="XQ159" s="77"/>
      <c r="XR159" s="77"/>
      <c r="XS159" s="77"/>
      <c r="XT159" s="77"/>
      <c r="XU159" s="77"/>
      <c r="XV159" s="77"/>
      <c r="XW159" s="77"/>
      <c r="XX159" s="77"/>
      <c r="XY159" s="77"/>
      <c r="XZ159" s="77"/>
      <c r="YA159" s="77"/>
      <c r="YB159" s="77"/>
      <c r="YC159" s="77"/>
      <c r="YD159" s="77"/>
      <c r="YE159" s="77"/>
      <c r="YF159" s="77"/>
      <c r="YG159" s="77"/>
      <c r="YH159" s="77"/>
      <c r="YI159" s="77"/>
      <c r="YJ159" s="77"/>
      <c r="YK159" s="77"/>
      <c r="YL159" s="77"/>
      <c r="YM159" s="77"/>
      <c r="YN159" s="77"/>
      <c r="YO159" s="77"/>
      <c r="YP159" s="77"/>
      <c r="YQ159" s="77"/>
      <c r="YR159" s="77"/>
      <c r="YS159" s="77"/>
      <c r="YT159" s="77"/>
      <c r="YU159" s="77"/>
      <c r="YV159" s="77"/>
      <c r="YW159" s="77"/>
      <c r="YX159" s="77"/>
      <c r="YY159" s="77"/>
      <c r="YZ159" s="77"/>
      <c r="ZA159" s="77"/>
      <c r="ZB159" s="77"/>
      <c r="ZC159" s="77"/>
      <c r="ZD159" s="77"/>
      <c r="ZE159" s="77"/>
      <c r="ZF159" s="77"/>
      <c r="ZG159" s="77"/>
      <c r="ZH159" s="77"/>
      <c r="ZI159" s="77"/>
      <c r="ZJ159" s="77"/>
      <c r="ZK159" s="77"/>
      <c r="ZL159" s="77"/>
      <c r="ZM159" s="77"/>
      <c r="ZN159" s="77"/>
      <c r="ZO159" s="77"/>
      <c r="ZP159" s="77"/>
      <c r="ZQ159" s="77"/>
      <c r="ZR159" s="77"/>
      <c r="ZS159" s="77"/>
      <c r="ZT159" s="77"/>
      <c r="ZU159" s="77"/>
      <c r="ZV159" s="77"/>
      <c r="ZW159" s="77"/>
      <c r="ZX159" s="77"/>
      <c r="ZY159" s="77"/>
      <c r="ZZ159" s="77"/>
      <c r="AAA159" s="77"/>
      <c r="AAB159" s="77"/>
      <c r="AAC159" s="77"/>
      <c r="AAD159" s="77"/>
      <c r="AAE159" s="77"/>
      <c r="AAF159" s="77"/>
      <c r="AAG159" s="77"/>
      <c r="AAH159" s="77"/>
      <c r="AAI159" s="77"/>
      <c r="AAJ159" s="77"/>
      <c r="AAK159" s="77"/>
      <c r="AAL159" s="77"/>
      <c r="AAM159" s="77"/>
      <c r="AAN159" s="77"/>
      <c r="AAO159" s="77"/>
      <c r="AAP159" s="77"/>
      <c r="AAQ159" s="77"/>
      <c r="AAR159" s="77"/>
      <c r="AAS159" s="77"/>
      <c r="AAT159" s="77"/>
      <c r="AAU159" s="77"/>
      <c r="AAV159" s="77"/>
      <c r="AAW159" s="77"/>
      <c r="AAX159" s="77"/>
      <c r="AAY159" s="77"/>
      <c r="AAZ159" s="77"/>
      <c r="ABA159" s="77"/>
      <c r="ABB159" s="77"/>
      <c r="ABC159" s="77"/>
      <c r="ABD159" s="77"/>
      <c r="ABE159" s="77"/>
      <c r="ABF159" s="77"/>
      <c r="ABG159" s="77"/>
      <c r="ABH159" s="77"/>
      <c r="ABI159" s="77"/>
      <c r="ABJ159" s="77"/>
      <c r="ABK159" s="77"/>
      <c r="ABL159" s="77"/>
      <c r="ABM159" s="77"/>
      <c r="ABN159" s="77"/>
      <c r="ABO159" s="77"/>
      <c r="ABP159" s="77"/>
      <c r="ABQ159" s="77"/>
      <c r="ABR159" s="77"/>
      <c r="ABS159" s="77"/>
      <c r="ABT159" s="77"/>
      <c r="ABU159" s="77"/>
      <c r="ABV159" s="77"/>
      <c r="ABW159" s="77"/>
      <c r="ABX159" s="77"/>
      <c r="ABY159" s="77"/>
      <c r="ABZ159" s="77"/>
      <c r="ACA159" s="77"/>
      <c r="ACB159" s="77"/>
      <c r="ACC159" s="77"/>
      <c r="ACD159" s="77"/>
      <c r="ACE159" s="77"/>
      <c r="ACF159" s="77"/>
      <c r="ACG159" s="77"/>
      <c r="ACH159" s="77"/>
      <c r="ACI159" s="77"/>
      <c r="ACJ159" s="77"/>
      <c r="ACK159" s="77"/>
      <c r="ACL159" s="77"/>
      <c r="ACM159" s="77"/>
      <c r="ACN159" s="77"/>
      <c r="ACO159" s="77"/>
      <c r="ACP159" s="77"/>
      <c r="ACQ159" s="77"/>
      <c r="ACR159" s="77"/>
      <c r="ACS159" s="77"/>
      <c r="ACT159" s="77"/>
      <c r="ACU159" s="77"/>
      <c r="ACV159" s="77"/>
      <c r="ACW159" s="77"/>
      <c r="ACX159" s="77"/>
      <c r="ACY159" s="77"/>
      <c r="ACZ159" s="77"/>
      <c r="ADA159" s="77"/>
      <c r="ADB159" s="77"/>
      <c r="ADC159" s="77"/>
      <c r="ADD159" s="77"/>
      <c r="ADE159" s="77"/>
      <c r="ADF159" s="77"/>
      <c r="ADG159" s="77"/>
      <c r="ADH159" s="77"/>
      <c r="ADI159" s="77"/>
      <c r="ADJ159" s="77"/>
      <c r="ADK159" s="77"/>
      <c r="ADL159" s="77"/>
      <c r="ADM159" s="77"/>
      <c r="ADN159" s="77"/>
      <c r="ADO159" s="77"/>
      <c r="ADP159" s="77"/>
      <c r="ADQ159" s="77"/>
      <c r="ADR159" s="77"/>
      <c r="ADS159" s="77"/>
      <c r="ADT159" s="77"/>
      <c r="ADU159" s="77"/>
      <c r="ADV159" s="77"/>
      <c r="ADW159" s="77"/>
      <c r="ADX159" s="77"/>
      <c r="ADY159" s="77"/>
      <c r="ADZ159" s="77"/>
      <c r="AEA159" s="77"/>
      <c r="AEB159" s="77"/>
      <c r="AEC159" s="77"/>
      <c r="AED159" s="77"/>
      <c r="AEE159" s="77"/>
      <c r="AEF159" s="77"/>
      <c r="AEG159" s="77"/>
      <c r="AEH159" s="77"/>
      <c r="AEI159" s="77"/>
      <c r="AEJ159" s="77"/>
      <c r="AEK159" s="77"/>
      <c r="AEL159" s="77"/>
      <c r="AEM159" s="77"/>
      <c r="AEN159" s="77"/>
      <c r="AEO159" s="77"/>
      <c r="AEP159" s="77"/>
      <c r="AEQ159" s="77"/>
      <c r="AER159" s="77"/>
      <c r="AES159" s="77"/>
      <c r="AET159" s="77"/>
      <c r="AEU159" s="77"/>
      <c r="AEV159" s="77"/>
      <c r="AEW159" s="77"/>
      <c r="AEX159" s="77"/>
      <c r="AEY159" s="77"/>
      <c r="AEZ159" s="77"/>
      <c r="AFA159" s="77"/>
      <c r="AFB159" s="77"/>
      <c r="AFC159" s="77"/>
      <c r="AFD159" s="77"/>
      <c r="AFE159" s="77"/>
      <c r="AFF159" s="77"/>
      <c r="AFG159" s="77"/>
      <c r="AFH159" s="77"/>
      <c r="AFI159" s="77"/>
      <c r="AFJ159" s="77"/>
      <c r="AFK159" s="77"/>
      <c r="AFL159" s="77"/>
      <c r="AFM159" s="77"/>
      <c r="AFN159" s="77"/>
      <c r="AFO159" s="77"/>
      <c r="AFP159" s="77"/>
      <c r="AFQ159" s="77"/>
      <c r="AFR159" s="77"/>
      <c r="AFS159" s="77"/>
      <c r="AFT159" s="77"/>
      <c r="AFU159" s="77"/>
      <c r="AFV159" s="77"/>
      <c r="AFW159" s="77"/>
      <c r="AFX159" s="77"/>
      <c r="AFY159" s="77"/>
      <c r="AFZ159" s="77"/>
      <c r="AGA159" s="77"/>
      <c r="AGB159" s="77"/>
      <c r="AGC159" s="77"/>
      <c r="AGD159" s="77"/>
      <c r="AGE159" s="77"/>
      <c r="AGF159" s="77"/>
      <c r="AGG159" s="77"/>
      <c r="AGH159" s="77"/>
      <c r="AGI159" s="77"/>
      <c r="AGJ159" s="77"/>
      <c r="AGK159" s="77"/>
      <c r="AGL159" s="77"/>
      <c r="AGM159" s="77"/>
      <c r="AGN159" s="77"/>
      <c r="AGO159" s="77"/>
      <c r="AGP159" s="77"/>
      <c r="AGQ159" s="77"/>
      <c r="AGR159" s="77"/>
      <c r="AGS159" s="77"/>
      <c r="AGT159" s="77"/>
      <c r="AGU159" s="77"/>
      <c r="AGV159" s="77"/>
      <c r="AGW159" s="77"/>
      <c r="AGX159" s="77"/>
      <c r="AGY159" s="77"/>
      <c r="AGZ159" s="77"/>
      <c r="AHA159" s="77"/>
      <c r="AHB159" s="77"/>
      <c r="AHC159" s="77"/>
      <c r="AHD159" s="77"/>
      <c r="AHE159" s="77"/>
      <c r="AHF159" s="77"/>
      <c r="AHG159" s="77"/>
      <c r="AHH159" s="77"/>
      <c r="AHI159" s="77"/>
      <c r="AHJ159" s="77"/>
      <c r="AHK159" s="77"/>
      <c r="AHL159" s="77"/>
      <c r="AHM159" s="77"/>
      <c r="AHN159" s="77"/>
      <c r="AHO159" s="77"/>
      <c r="AHP159" s="77"/>
      <c r="AHQ159" s="77"/>
      <c r="AHR159" s="77"/>
      <c r="AHS159" s="77"/>
      <c r="AHT159" s="77"/>
      <c r="AHU159" s="77"/>
      <c r="AHV159" s="77"/>
      <c r="AHW159" s="77"/>
      <c r="AHX159" s="77"/>
      <c r="AHY159" s="77"/>
      <c r="AHZ159" s="77"/>
      <c r="AIA159" s="77"/>
      <c r="AIB159" s="77"/>
      <c r="AIC159" s="77"/>
      <c r="AID159" s="77"/>
      <c r="AIE159" s="77"/>
      <c r="AIF159" s="77"/>
      <c r="AIG159" s="77"/>
      <c r="AIH159" s="77"/>
      <c r="AII159" s="77"/>
      <c r="AIJ159" s="77"/>
      <c r="AIK159" s="77"/>
      <c r="AIL159" s="77"/>
      <c r="AIM159" s="77"/>
      <c r="AIN159" s="77"/>
      <c r="AIO159" s="77"/>
      <c r="AIP159" s="77"/>
      <c r="AIQ159" s="77"/>
      <c r="AIR159" s="77"/>
      <c r="AIS159" s="77"/>
      <c r="AIT159" s="77"/>
      <c r="AIU159" s="77"/>
      <c r="AIV159" s="77"/>
      <c r="AIW159" s="77"/>
      <c r="AIX159" s="77"/>
      <c r="AIY159" s="77"/>
      <c r="AIZ159" s="77"/>
      <c r="AJA159" s="77"/>
      <c r="AJB159" s="77"/>
      <c r="AJC159" s="77"/>
      <c r="AJD159" s="77"/>
      <c r="AJE159" s="77"/>
      <c r="AJF159" s="77"/>
      <c r="AJG159" s="77"/>
      <c r="AJH159" s="77"/>
      <c r="AJI159" s="77"/>
      <c r="AJJ159" s="77"/>
      <c r="AJK159" s="77"/>
      <c r="AJL159" s="77"/>
      <c r="AJM159" s="77"/>
      <c r="AJN159" s="77"/>
      <c r="AJO159" s="77"/>
      <c r="AJP159" s="77"/>
      <c r="AJQ159" s="77"/>
      <c r="AJR159" s="77"/>
      <c r="AJS159" s="77"/>
      <c r="AJT159" s="77"/>
      <c r="AJU159" s="77"/>
      <c r="AJV159" s="77"/>
      <c r="AJW159" s="77"/>
      <c r="AJX159" s="77"/>
      <c r="AJY159" s="77"/>
      <c r="AJZ159" s="77"/>
      <c r="AKA159" s="77"/>
      <c r="AKB159" s="77"/>
      <c r="AKC159" s="77"/>
      <c r="AKD159" s="77"/>
      <c r="AKE159" s="77"/>
      <c r="AKF159" s="77"/>
      <c r="AKG159" s="77"/>
      <c r="AKH159" s="77"/>
      <c r="AKI159" s="77"/>
      <c r="AKJ159" s="77"/>
      <c r="AKK159" s="77"/>
      <c r="AKL159" s="77"/>
      <c r="AKM159" s="77"/>
      <c r="AKN159" s="77"/>
      <c r="AKO159" s="77"/>
      <c r="AKP159" s="77"/>
      <c r="AKQ159" s="77"/>
      <c r="AKR159" s="77"/>
      <c r="AKS159" s="77"/>
      <c r="AKT159" s="77"/>
      <c r="AKU159" s="77"/>
      <c r="AKV159" s="77"/>
      <c r="AKW159" s="77"/>
      <c r="AKX159" s="77"/>
      <c r="AKY159" s="77"/>
      <c r="AKZ159" s="77"/>
      <c r="ALA159" s="77"/>
      <c r="ALB159" s="77"/>
      <c r="ALC159" s="77"/>
      <c r="ALD159" s="77"/>
      <c r="ALE159" s="77"/>
      <c r="ALF159" s="77"/>
      <c r="ALG159" s="77"/>
      <c r="ALH159" s="77"/>
      <c r="ALI159" s="77"/>
      <c r="ALJ159" s="77"/>
      <c r="ALK159" s="77"/>
      <c r="ALL159" s="77"/>
      <c r="ALM159" s="77"/>
      <c r="ALN159" s="77"/>
      <c r="ALO159" s="77"/>
      <c r="ALP159" s="77"/>
      <c r="ALQ159" s="77"/>
      <c r="ALR159" s="77"/>
      <c r="ALS159" s="77"/>
      <c r="ALT159" s="77"/>
      <c r="ALU159" s="77"/>
      <c r="ALV159" s="77"/>
      <c r="ALW159" s="77"/>
      <c r="ALX159" s="77"/>
      <c r="ALY159" s="77"/>
      <c r="ALZ159" s="77"/>
      <c r="AMA159" s="77"/>
      <c r="AMB159" s="77"/>
      <c r="AMC159" s="77"/>
      <c r="AMD159" s="77"/>
      <c r="AME159" s="77"/>
      <c r="AMF159" s="77"/>
      <c r="AMG159" s="77"/>
      <c r="AMH159" s="77"/>
      <c r="AMI159" s="77"/>
      <c r="AMJ159" s="77"/>
      <c r="AMK159" s="77"/>
      <c r="AML159" s="77"/>
      <c r="AMM159" s="77"/>
      <c r="AMN159" s="77"/>
      <c r="AMO159" s="77"/>
      <c r="AMP159" s="77"/>
      <c r="AMQ159" s="77"/>
      <c r="AMR159" s="77"/>
      <c r="AMS159" s="77"/>
      <c r="AMT159" s="77"/>
      <c r="AMU159" s="77"/>
      <c r="AMV159" s="77"/>
      <c r="AMW159" s="77"/>
      <c r="AMX159" s="77"/>
      <c r="AMY159" s="77"/>
      <c r="AMZ159" s="77"/>
      <c r="ANA159" s="77"/>
      <c r="ANB159" s="77"/>
      <c r="ANC159" s="77"/>
      <c r="AND159" s="77"/>
      <c r="ANE159" s="77"/>
      <c r="ANF159" s="77"/>
      <c r="ANG159" s="77"/>
      <c r="ANH159" s="77"/>
      <c r="ANI159" s="77"/>
      <c r="ANJ159" s="77"/>
      <c r="ANK159" s="77"/>
      <c r="ANL159" s="77"/>
      <c r="ANM159" s="77"/>
      <c r="ANN159" s="77"/>
      <c r="ANO159" s="77"/>
      <c r="ANP159" s="77"/>
      <c r="ANQ159" s="77"/>
      <c r="ANR159" s="77"/>
      <c r="ANS159" s="77"/>
      <c r="ANT159" s="77"/>
      <c r="ANU159" s="77"/>
      <c r="ANV159" s="77"/>
      <c r="ANW159" s="77"/>
      <c r="ANX159" s="77"/>
      <c r="ANY159" s="77"/>
      <c r="ANZ159" s="77"/>
      <c r="AOA159" s="77"/>
      <c r="AOB159" s="77"/>
      <c r="AOC159" s="77"/>
      <c r="AOD159" s="77"/>
      <c r="AOE159" s="77"/>
      <c r="AOF159" s="77"/>
      <c r="AOG159" s="77"/>
      <c r="AOH159" s="77"/>
      <c r="AOI159" s="77"/>
      <c r="AOJ159" s="77"/>
      <c r="AOK159" s="77"/>
      <c r="AOL159" s="77"/>
      <c r="AOM159" s="77"/>
      <c r="AON159" s="77"/>
      <c r="AOO159" s="77"/>
      <c r="AOP159" s="77"/>
      <c r="AOQ159" s="77"/>
      <c r="AOR159" s="77"/>
      <c r="AOS159" s="77"/>
      <c r="AOT159" s="77"/>
      <c r="AOU159" s="77"/>
      <c r="AOV159" s="77"/>
      <c r="AOW159" s="77"/>
      <c r="AOX159" s="77"/>
      <c r="AOY159" s="77"/>
      <c r="AOZ159" s="77"/>
      <c r="APA159" s="77"/>
      <c r="APB159" s="77"/>
      <c r="APC159" s="77"/>
      <c r="APD159" s="77"/>
      <c r="APE159" s="77"/>
      <c r="APF159" s="77"/>
      <c r="APG159" s="77"/>
      <c r="APH159" s="77"/>
      <c r="API159" s="77"/>
      <c r="APJ159" s="77"/>
      <c r="APK159" s="77"/>
      <c r="APL159" s="77"/>
      <c r="APM159" s="77"/>
      <c r="APN159" s="77"/>
      <c r="APO159" s="77"/>
      <c r="APP159" s="77"/>
      <c r="APQ159" s="77"/>
      <c r="APR159" s="77"/>
      <c r="APS159" s="77"/>
      <c r="APT159" s="77"/>
      <c r="APU159" s="77"/>
      <c r="APV159" s="77"/>
      <c r="APW159" s="77"/>
      <c r="APX159" s="77"/>
      <c r="APY159" s="77"/>
      <c r="APZ159" s="77"/>
      <c r="AQA159" s="77"/>
      <c r="AQB159" s="77"/>
      <c r="AQC159" s="77"/>
      <c r="AQD159" s="77"/>
      <c r="AQE159" s="77"/>
      <c r="AQF159" s="77"/>
      <c r="AQG159" s="77"/>
      <c r="AQH159" s="77"/>
      <c r="AQI159" s="77"/>
      <c r="AQJ159" s="77"/>
      <c r="AQK159" s="77"/>
      <c r="AQL159" s="77"/>
      <c r="AQM159" s="77"/>
      <c r="AQN159" s="77"/>
      <c r="AQO159" s="77"/>
      <c r="AQP159" s="77"/>
      <c r="AQQ159" s="77"/>
      <c r="AQR159" s="77"/>
      <c r="AQS159" s="77"/>
      <c r="AQT159" s="77"/>
      <c r="AQU159" s="77"/>
      <c r="AQV159" s="77"/>
      <c r="AQW159" s="77"/>
      <c r="AQX159" s="77"/>
      <c r="AQY159" s="77"/>
      <c r="AQZ159" s="77"/>
      <c r="ARA159" s="77"/>
      <c r="ARB159" s="77"/>
      <c r="ARC159" s="77"/>
      <c r="ARD159" s="77"/>
      <c r="ARE159" s="77"/>
      <c r="ARF159" s="77"/>
      <c r="ARG159" s="77"/>
      <c r="ARH159" s="77"/>
      <c r="ARI159" s="77"/>
      <c r="ARJ159" s="77"/>
      <c r="ARK159" s="77"/>
      <c r="ARL159" s="77"/>
      <c r="ARM159" s="77"/>
      <c r="ARN159" s="77"/>
      <c r="ARO159" s="77"/>
      <c r="ARP159" s="77"/>
      <c r="ARQ159" s="77"/>
      <c r="ARR159" s="77"/>
      <c r="ARS159" s="77"/>
      <c r="ART159" s="77"/>
      <c r="ARU159" s="77"/>
      <c r="ARV159" s="77"/>
      <c r="ARW159" s="77"/>
      <c r="ARX159" s="77"/>
      <c r="ARY159" s="77"/>
      <c r="ARZ159" s="77"/>
      <c r="ASA159" s="77"/>
      <c r="ASB159" s="77"/>
      <c r="ASC159" s="77"/>
      <c r="ASD159" s="77"/>
      <c r="ASE159" s="77"/>
      <c r="ASF159" s="77"/>
      <c r="ASG159" s="77"/>
      <c r="ASH159" s="77"/>
      <c r="ASI159" s="77"/>
      <c r="ASJ159" s="77"/>
      <c r="ASK159" s="77"/>
      <c r="ASL159" s="77"/>
      <c r="ASM159" s="77"/>
      <c r="ASN159" s="77"/>
      <c r="ASO159" s="77"/>
      <c r="ASP159" s="77"/>
      <c r="ASQ159" s="77"/>
      <c r="ASR159" s="77"/>
      <c r="ASS159" s="77"/>
      <c r="AST159" s="77"/>
      <c r="ASU159" s="77"/>
      <c r="ASV159" s="77"/>
      <c r="ASW159" s="77"/>
      <c r="ASX159" s="77"/>
      <c r="ASY159" s="77"/>
      <c r="ASZ159" s="77"/>
      <c r="ATA159" s="77"/>
      <c r="ATB159" s="77"/>
      <c r="ATC159" s="77"/>
      <c r="ATD159" s="77"/>
      <c r="ATE159" s="77"/>
      <c r="ATF159" s="77"/>
      <c r="ATG159" s="77"/>
      <c r="ATH159" s="77"/>
      <c r="ATI159" s="77"/>
      <c r="ATJ159" s="77"/>
      <c r="ATK159" s="77"/>
      <c r="ATL159" s="77"/>
      <c r="ATM159" s="77"/>
      <c r="ATN159" s="77"/>
      <c r="ATO159" s="77"/>
      <c r="ATP159" s="77"/>
      <c r="ATQ159" s="77"/>
      <c r="ATR159" s="77"/>
      <c r="ATS159" s="77"/>
      <c r="ATT159" s="77"/>
      <c r="ATU159" s="77"/>
      <c r="ATV159" s="77"/>
      <c r="ATW159" s="77"/>
      <c r="ATX159" s="77"/>
      <c r="ATY159" s="77"/>
      <c r="ATZ159" s="77"/>
      <c r="AUA159" s="77"/>
      <c r="AUB159" s="77"/>
      <c r="AUC159" s="77"/>
      <c r="AUD159" s="77"/>
      <c r="AUE159" s="77"/>
      <c r="AUF159" s="77"/>
      <c r="AUG159" s="77"/>
      <c r="AUH159" s="77"/>
      <c r="AUI159" s="77"/>
      <c r="AUJ159" s="77"/>
      <c r="AUK159" s="77"/>
      <c r="AUL159" s="77"/>
      <c r="AUM159" s="77"/>
      <c r="AUN159" s="77"/>
      <c r="AUO159" s="77"/>
      <c r="AUP159" s="77"/>
      <c r="AUQ159" s="77"/>
      <c r="AUR159" s="77"/>
      <c r="AUS159" s="77"/>
      <c r="AUT159" s="77"/>
      <c r="AUU159" s="77"/>
      <c r="AUV159" s="77"/>
      <c r="AUW159" s="77"/>
      <c r="AUX159" s="77"/>
      <c r="AUY159" s="77"/>
      <c r="AUZ159" s="77"/>
      <c r="AVA159" s="77"/>
      <c r="AVB159" s="77"/>
      <c r="AVC159" s="77"/>
      <c r="AVD159" s="77"/>
      <c r="AVE159" s="77"/>
      <c r="AVF159" s="77"/>
      <c r="AVG159" s="77"/>
      <c r="AVH159" s="77"/>
      <c r="AVI159" s="77"/>
      <c r="AVJ159" s="77"/>
      <c r="AVK159" s="77"/>
      <c r="AVL159" s="77"/>
      <c r="AVM159" s="77"/>
      <c r="AVN159" s="77"/>
      <c r="AVO159" s="77"/>
      <c r="AVP159" s="77"/>
      <c r="AVQ159" s="77"/>
      <c r="AVR159" s="77"/>
      <c r="AVS159" s="77"/>
      <c r="AVT159" s="77"/>
      <c r="AVU159" s="77"/>
      <c r="AVV159" s="77"/>
      <c r="AVW159" s="77"/>
      <c r="AVX159" s="77"/>
      <c r="AVY159" s="77"/>
      <c r="AVZ159" s="77"/>
      <c r="AWA159" s="77"/>
      <c r="AWB159" s="77"/>
      <c r="AWC159" s="77"/>
      <c r="AWD159" s="77"/>
      <c r="AWE159" s="77"/>
      <c r="AWF159" s="77"/>
      <c r="AWG159" s="77"/>
      <c r="AWH159" s="77"/>
      <c r="AWI159" s="77"/>
      <c r="AWJ159" s="77"/>
      <c r="AWK159" s="77"/>
      <c r="AWL159" s="77"/>
      <c r="AWM159" s="77"/>
      <c r="AWN159" s="77"/>
      <c r="AWO159" s="77"/>
      <c r="AWP159" s="77"/>
      <c r="AWQ159" s="77"/>
      <c r="AWR159" s="77"/>
      <c r="AWS159" s="77"/>
      <c r="AWT159" s="77"/>
      <c r="AWU159" s="77"/>
      <c r="AWV159" s="77"/>
      <c r="AWW159" s="77"/>
      <c r="AWX159" s="77"/>
      <c r="AWY159" s="77"/>
      <c r="AWZ159" s="77"/>
      <c r="AXA159" s="77"/>
      <c r="AXB159" s="77"/>
      <c r="AXC159" s="77"/>
      <c r="AXD159" s="77"/>
      <c r="AXE159" s="77"/>
      <c r="AXF159" s="77"/>
      <c r="AXG159" s="77"/>
      <c r="AXH159" s="77"/>
      <c r="AXI159" s="77"/>
      <c r="AXJ159" s="77"/>
      <c r="AXK159" s="77"/>
      <c r="AXL159" s="77"/>
      <c r="AXM159" s="77"/>
      <c r="AXN159" s="77"/>
      <c r="AXO159" s="77"/>
      <c r="AXP159" s="77"/>
      <c r="AXQ159" s="77"/>
      <c r="AXR159" s="77"/>
      <c r="AXS159" s="77"/>
      <c r="AXT159" s="77"/>
      <c r="AXU159" s="77"/>
      <c r="AXV159" s="77"/>
      <c r="AXW159" s="77"/>
      <c r="AXX159" s="77"/>
      <c r="AXY159" s="77"/>
      <c r="AXZ159" s="77"/>
      <c r="AYA159" s="77"/>
      <c r="AYB159" s="77"/>
      <c r="AYC159" s="77"/>
      <c r="AYD159" s="77"/>
      <c r="AYE159" s="77"/>
      <c r="AYF159" s="77"/>
      <c r="AYG159" s="77"/>
      <c r="AYH159" s="77"/>
      <c r="AYI159" s="77"/>
      <c r="AYJ159" s="77"/>
      <c r="AYK159" s="77"/>
      <c r="AYL159" s="77"/>
      <c r="AYM159" s="77"/>
      <c r="AYN159" s="77"/>
      <c r="AYO159" s="77"/>
      <c r="AYP159" s="77"/>
      <c r="AYQ159" s="77"/>
      <c r="AYR159" s="77"/>
      <c r="AYS159" s="77"/>
      <c r="AYT159" s="77"/>
      <c r="AYU159" s="77"/>
      <c r="AYV159" s="77"/>
      <c r="AYW159" s="77"/>
      <c r="AYX159" s="77"/>
      <c r="AYY159" s="77"/>
      <c r="AYZ159" s="77"/>
      <c r="AZA159" s="77"/>
      <c r="AZB159" s="77"/>
      <c r="AZC159" s="77"/>
      <c r="AZD159" s="77"/>
      <c r="AZE159" s="77"/>
      <c r="AZF159" s="77"/>
      <c r="AZG159" s="77"/>
      <c r="AZH159" s="77"/>
      <c r="AZI159" s="77"/>
      <c r="AZJ159" s="77"/>
      <c r="AZK159" s="77"/>
      <c r="AZL159" s="77"/>
      <c r="AZM159" s="77"/>
      <c r="AZN159" s="77"/>
      <c r="AZO159" s="77"/>
      <c r="AZP159" s="77"/>
      <c r="AZQ159" s="77"/>
      <c r="AZR159" s="77"/>
      <c r="AZS159" s="77"/>
      <c r="AZT159" s="77"/>
      <c r="AZU159" s="77"/>
      <c r="AZV159" s="77"/>
      <c r="AZW159" s="77"/>
      <c r="AZX159" s="77"/>
      <c r="AZY159" s="77"/>
      <c r="AZZ159" s="77"/>
      <c r="BAA159" s="77"/>
      <c r="BAB159" s="77"/>
      <c r="BAC159" s="77"/>
      <c r="BAD159" s="77"/>
      <c r="BAE159" s="77"/>
      <c r="BAF159" s="77"/>
      <c r="BAG159" s="77"/>
      <c r="BAH159" s="77"/>
      <c r="BAI159" s="77"/>
      <c r="BAJ159" s="77"/>
      <c r="BAK159" s="77"/>
      <c r="BAL159" s="77"/>
      <c r="BAM159" s="77"/>
      <c r="BAN159" s="77"/>
      <c r="BAO159" s="77"/>
      <c r="BAP159" s="77"/>
      <c r="BAQ159" s="77"/>
      <c r="BAR159" s="77"/>
      <c r="BAS159" s="77"/>
      <c r="BAT159" s="77"/>
      <c r="BAU159" s="77"/>
      <c r="BAV159" s="77"/>
      <c r="BAW159" s="77"/>
      <c r="BAX159" s="77"/>
      <c r="BAY159" s="77"/>
      <c r="BAZ159" s="77"/>
      <c r="BBA159" s="77"/>
      <c r="BBB159" s="77"/>
      <c r="BBC159" s="77"/>
      <c r="BBD159" s="77"/>
      <c r="BBE159" s="77"/>
      <c r="BBF159" s="77"/>
      <c r="BBG159" s="77"/>
      <c r="BBH159" s="77"/>
      <c r="BBI159" s="77"/>
      <c r="BBJ159" s="77"/>
      <c r="BBK159" s="77"/>
      <c r="BBL159" s="77"/>
      <c r="BBM159" s="77"/>
      <c r="BBN159" s="77"/>
      <c r="BBO159" s="77"/>
      <c r="BBP159" s="77"/>
      <c r="BBQ159" s="77"/>
      <c r="BBR159" s="77"/>
      <c r="BBS159" s="77"/>
      <c r="BBT159" s="77"/>
      <c r="BBU159" s="77"/>
      <c r="BBV159" s="77"/>
      <c r="BBW159" s="77"/>
      <c r="BBX159" s="77"/>
      <c r="BBY159" s="77"/>
      <c r="BBZ159" s="77"/>
      <c r="BCA159" s="77"/>
      <c r="BCB159" s="77"/>
      <c r="BCC159" s="77"/>
      <c r="BCD159" s="77"/>
      <c r="BCE159" s="77"/>
      <c r="BCF159" s="77"/>
      <c r="BCG159" s="77"/>
      <c r="BCH159" s="77"/>
      <c r="BCI159" s="77"/>
      <c r="BCJ159" s="77"/>
      <c r="BCK159" s="77"/>
      <c r="BCL159" s="77"/>
      <c r="BCM159" s="77"/>
      <c r="BCN159" s="77"/>
      <c r="BCO159" s="77"/>
      <c r="BCP159" s="77"/>
      <c r="BCQ159" s="77"/>
      <c r="BCR159" s="77"/>
      <c r="BCS159" s="77"/>
      <c r="BCT159" s="77"/>
      <c r="BCU159" s="77"/>
      <c r="BCV159" s="77"/>
      <c r="BCW159" s="77"/>
      <c r="BCX159" s="77"/>
      <c r="BCY159" s="77"/>
      <c r="BCZ159" s="77"/>
      <c r="BDA159" s="77"/>
      <c r="BDB159" s="77"/>
      <c r="BDC159" s="77"/>
      <c r="BDD159" s="77"/>
      <c r="BDE159" s="77"/>
      <c r="BDF159" s="77"/>
      <c r="BDG159" s="77"/>
      <c r="BDH159" s="77"/>
      <c r="BDI159" s="77"/>
      <c r="BDJ159" s="77"/>
      <c r="BDK159" s="77"/>
      <c r="BDL159" s="77"/>
      <c r="BDM159" s="77"/>
      <c r="BDN159" s="77"/>
      <c r="BDO159" s="77"/>
      <c r="BDP159" s="77"/>
      <c r="BDQ159" s="77"/>
      <c r="BDR159" s="77"/>
      <c r="BDS159" s="77"/>
      <c r="BDT159" s="77"/>
      <c r="BDU159" s="77"/>
      <c r="BDV159" s="77"/>
      <c r="BDW159" s="77"/>
      <c r="BDX159" s="77"/>
      <c r="BDY159" s="77"/>
      <c r="BDZ159" s="77"/>
      <c r="BEA159" s="77"/>
      <c r="BEB159" s="77"/>
      <c r="BEC159" s="77"/>
      <c r="BED159" s="77"/>
      <c r="BEE159" s="77"/>
      <c r="BEF159" s="77"/>
      <c r="BEG159" s="77"/>
      <c r="BEH159" s="77"/>
      <c r="BEI159" s="77"/>
      <c r="BEJ159" s="77"/>
      <c r="BEK159" s="77"/>
      <c r="BEL159" s="77"/>
      <c r="BEM159" s="77"/>
      <c r="BEN159" s="77"/>
      <c r="BEO159" s="77"/>
      <c r="BEP159" s="77"/>
      <c r="BEQ159" s="77"/>
      <c r="BER159" s="77"/>
      <c r="BES159" s="77"/>
      <c r="BET159" s="77"/>
      <c r="BEU159" s="77"/>
      <c r="BEV159" s="77"/>
      <c r="BEW159" s="77"/>
      <c r="BEX159" s="77"/>
      <c r="BEY159" s="77"/>
      <c r="BEZ159" s="77"/>
      <c r="BFA159" s="77"/>
      <c r="BFB159" s="77"/>
      <c r="BFC159" s="77"/>
      <c r="BFD159" s="77"/>
      <c r="BFE159" s="77"/>
      <c r="BFF159" s="77"/>
      <c r="BFG159" s="77"/>
      <c r="BFH159" s="77"/>
      <c r="BFI159" s="77"/>
      <c r="BFJ159" s="77"/>
      <c r="BFK159" s="77"/>
      <c r="BFL159" s="77"/>
      <c r="BFM159" s="77"/>
      <c r="BFN159" s="77"/>
      <c r="BFO159" s="77"/>
      <c r="BFP159" s="77"/>
      <c r="BFQ159" s="77"/>
      <c r="BFR159" s="77"/>
      <c r="BFS159" s="77"/>
      <c r="BFT159" s="77"/>
      <c r="BFU159" s="77"/>
      <c r="BFV159" s="77"/>
      <c r="BFW159" s="77"/>
      <c r="BFX159" s="77"/>
      <c r="BFY159" s="77"/>
      <c r="BFZ159" s="77"/>
      <c r="BGA159" s="77"/>
      <c r="BGB159" s="77"/>
      <c r="BGC159" s="77"/>
      <c r="BGD159" s="77"/>
      <c r="BGE159" s="77"/>
      <c r="BGF159" s="77"/>
      <c r="BGG159" s="77"/>
      <c r="BGH159" s="77"/>
      <c r="BGI159" s="77"/>
      <c r="BGJ159" s="77"/>
      <c r="BGK159" s="77"/>
      <c r="BGL159" s="77"/>
      <c r="BGM159" s="77"/>
      <c r="BGN159" s="77"/>
      <c r="BGO159" s="77"/>
      <c r="BGP159" s="77"/>
      <c r="BGQ159" s="77"/>
      <c r="BGR159" s="77"/>
      <c r="BGS159" s="77"/>
      <c r="BGT159" s="77"/>
      <c r="BGU159" s="77"/>
      <c r="BGV159" s="77"/>
      <c r="BGW159" s="77"/>
      <c r="BGX159" s="77"/>
      <c r="BGY159" s="77"/>
      <c r="BGZ159" s="77"/>
      <c r="BHA159" s="77"/>
      <c r="BHB159" s="77"/>
      <c r="BHC159" s="77"/>
      <c r="BHD159" s="77"/>
      <c r="BHE159" s="77"/>
      <c r="BHF159" s="77"/>
      <c r="BHG159" s="77"/>
      <c r="BHH159" s="77"/>
      <c r="BHI159" s="77"/>
      <c r="BHJ159" s="77"/>
      <c r="BHK159" s="77"/>
      <c r="BHL159" s="77"/>
      <c r="BHM159" s="77"/>
      <c r="BHN159" s="77"/>
      <c r="BHO159" s="77"/>
      <c r="BHP159" s="77"/>
      <c r="BHQ159" s="77"/>
      <c r="BHR159" s="77"/>
      <c r="BHS159" s="77"/>
      <c r="BHT159" s="77"/>
      <c r="BHU159" s="77"/>
      <c r="BHV159" s="77"/>
      <c r="BHW159" s="77"/>
      <c r="BHX159" s="77"/>
      <c r="BHY159" s="77"/>
      <c r="BHZ159" s="77"/>
      <c r="BIA159" s="77"/>
      <c r="BIB159" s="77"/>
      <c r="BIC159" s="77"/>
      <c r="BID159" s="77"/>
      <c r="BIE159" s="77"/>
      <c r="BIF159" s="77"/>
      <c r="BIG159" s="77"/>
      <c r="BIH159" s="77"/>
      <c r="BII159" s="77"/>
      <c r="BIJ159" s="77"/>
      <c r="BIK159" s="77"/>
      <c r="BIL159" s="77"/>
      <c r="BIM159" s="77"/>
      <c r="BIN159" s="77"/>
      <c r="BIO159" s="77"/>
      <c r="BIP159" s="77"/>
      <c r="BIQ159" s="77"/>
      <c r="BIR159" s="77"/>
      <c r="BIS159" s="77"/>
      <c r="BIT159" s="77"/>
      <c r="BIU159" s="77"/>
      <c r="BIV159" s="77"/>
      <c r="BIW159" s="77"/>
      <c r="BIX159" s="77"/>
      <c r="BIY159" s="77"/>
      <c r="BIZ159" s="77"/>
      <c r="BJA159" s="77"/>
      <c r="BJB159" s="77"/>
      <c r="BJC159" s="77"/>
      <c r="BJD159" s="77"/>
      <c r="BJE159" s="77"/>
      <c r="BJF159" s="77"/>
      <c r="BJG159" s="77"/>
      <c r="BJH159" s="77"/>
      <c r="BJI159" s="77"/>
      <c r="BJJ159" s="77"/>
      <c r="BJK159" s="77"/>
      <c r="BJL159" s="77"/>
      <c r="BJM159" s="77"/>
      <c r="BJN159" s="77"/>
      <c r="BJO159" s="77"/>
      <c r="BJP159" s="77"/>
      <c r="BJQ159" s="77"/>
      <c r="BJR159" s="77"/>
      <c r="BJS159" s="77"/>
      <c r="BJT159" s="77"/>
      <c r="BJU159" s="77"/>
      <c r="BJV159" s="77"/>
      <c r="BJW159" s="77"/>
      <c r="BJX159" s="77"/>
      <c r="BJY159" s="77"/>
      <c r="BJZ159" s="77"/>
      <c r="BKA159" s="77"/>
      <c r="BKB159" s="77"/>
      <c r="BKC159" s="77"/>
      <c r="BKD159" s="77"/>
      <c r="BKE159" s="77"/>
      <c r="BKF159" s="77"/>
      <c r="BKG159" s="77"/>
      <c r="BKH159" s="77"/>
      <c r="BKI159" s="77"/>
      <c r="BKJ159" s="77"/>
      <c r="BKK159" s="77"/>
      <c r="BKL159" s="77"/>
      <c r="BKM159" s="77"/>
      <c r="BKN159" s="77"/>
      <c r="BKO159" s="77"/>
      <c r="BKP159" s="77"/>
      <c r="BKQ159" s="77"/>
      <c r="BKR159" s="77"/>
      <c r="BKS159" s="77"/>
      <c r="BKT159" s="77"/>
      <c r="BKU159" s="77"/>
      <c r="BKV159" s="77"/>
      <c r="BKW159" s="77"/>
      <c r="BKX159" s="77"/>
      <c r="BKY159" s="77"/>
      <c r="BKZ159" s="77"/>
      <c r="BLA159" s="77"/>
      <c r="BLB159" s="77"/>
      <c r="BLC159" s="77"/>
      <c r="BLD159" s="77"/>
      <c r="BLE159" s="77"/>
      <c r="BLF159" s="77"/>
      <c r="BLG159" s="77"/>
      <c r="BLH159" s="77"/>
      <c r="BLI159" s="77"/>
      <c r="BLJ159" s="77"/>
      <c r="BLK159" s="77"/>
      <c r="BLL159" s="77"/>
      <c r="BLM159" s="77"/>
      <c r="BLN159" s="77"/>
      <c r="BLO159" s="77"/>
      <c r="BLP159" s="77"/>
      <c r="BLQ159" s="77"/>
      <c r="BLR159" s="77"/>
      <c r="BLS159" s="77"/>
      <c r="BLT159" s="77"/>
      <c r="BLU159" s="77"/>
      <c r="BLV159" s="77"/>
      <c r="BLW159" s="77"/>
      <c r="BLX159" s="77"/>
      <c r="BLY159" s="77"/>
      <c r="BLZ159" s="77"/>
      <c r="BMA159" s="77"/>
      <c r="BMB159" s="77"/>
      <c r="BMC159" s="77"/>
      <c r="BMD159" s="77"/>
      <c r="BME159" s="77"/>
      <c r="BMF159" s="77"/>
      <c r="BMG159" s="77"/>
      <c r="BMH159" s="77"/>
      <c r="BMI159" s="77"/>
      <c r="BMJ159" s="77"/>
      <c r="BMK159" s="77"/>
      <c r="BML159" s="77"/>
      <c r="BMM159" s="77"/>
      <c r="BMN159" s="77"/>
      <c r="BMO159" s="77"/>
      <c r="BMP159" s="77"/>
      <c r="BMQ159" s="77"/>
      <c r="BMR159" s="77"/>
      <c r="BMS159" s="77"/>
      <c r="BMT159" s="77"/>
      <c r="BMU159" s="77"/>
      <c r="BMV159" s="77"/>
      <c r="BMW159" s="77"/>
      <c r="BMX159" s="77"/>
      <c r="BMY159" s="77"/>
      <c r="BMZ159" s="77"/>
      <c r="BNA159" s="77"/>
      <c r="BNB159" s="77"/>
      <c r="BNC159" s="77"/>
      <c r="BND159" s="77"/>
      <c r="BNE159" s="77"/>
      <c r="BNF159" s="77"/>
      <c r="BNG159" s="77"/>
      <c r="BNH159" s="77"/>
      <c r="BNI159" s="77"/>
      <c r="BNJ159" s="77"/>
      <c r="BNK159" s="77"/>
      <c r="BNL159" s="77"/>
      <c r="BNM159" s="77"/>
      <c r="BNN159" s="77"/>
      <c r="BNO159" s="77"/>
      <c r="BNP159" s="77"/>
      <c r="BNQ159" s="77"/>
      <c r="BNR159" s="77"/>
      <c r="BNS159" s="77"/>
      <c r="BNT159" s="77"/>
      <c r="BNU159" s="77"/>
      <c r="BNV159" s="77"/>
      <c r="BNW159" s="77"/>
      <c r="BNX159" s="77"/>
      <c r="BNY159" s="77"/>
      <c r="BNZ159" s="77"/>
      <c r="BOA159" s="77"/>
      <c r="BOB159" s="77"/>
      <c r="BOC159" s="77"/>
      <c r="BOD159" s="77"/>
      <c r="BOE159" s="77"/>
      <c r="BOF159" s="77"/>
      <c r="BOG159" s="77"/>
      <c r="BOH159" s="77"/>
      <c r="BOI159" s="77"/>
      <c r="BOJ159" s="77"/>
      <c r="BOK159" s="77"/>
      <c r="BOL159" s="77"/>
      <c r="BOM159" s="77"/>
      <c r="BON159" s="77"/>
      <c r="BOO159" s="77"/>
      <c r="BOP159" s="77"/>
      <c r="BOQ159" s="77"/>
      <c r="BOR159" s="77"/>
      <c r="BOS159" s="77"/>
      <c r="BOT159" s="77"/>
      <c r="BOU159" s="77"/>
      <c r="BOV159" s="77"/>
      <c r="BOW159" s="77"/>
      <c r="BOX159" s="77"/>
      <c r="BOY159" s="77"/>
      <c r="BOZ159" s="77"/>
      <c r="BPA159" s="77"/>
      <c r="BPB159" s="77"/>
      <c r="BPC159" s="77"/>
      <c r="BPD159" s="77"/>
      <c r="BPE159" s="77"/>
      <c r="BPF159" s="77"/>
      <c r="BPG159" s="77"/>
      <c r="BPH159" s="77"/>
      <c r="BPI159" s="77"/>
      <c r="BPJ159" s="77"/>
      <c r="BPK159" s="77"/>
      <c r="BPL159" s="77"/>
      <c r="BPM159" s="77"/>
      <c r="BPN159" s="77"/>
      <c r="BPO159" s="77"/>
      <c r="BPP159" s="77"/>
      <c r="BPQ159" s="77"/>
      <c r="BPR159" s="77"/>
      <c r="BPS159" s="77"/>
      <c r="BPT159" s="77"/>
      <c r="BPU159" s="77"/>
      <c r="BPV159" s="77"/>
      <c r="BPW159" s="77"/>
      <c r="BPX159" s="77"/>
      <c r="BPY159" s="77"/>
      <c r="BPZ159" s="77"/>
      <c r="BQA159" s="77"/>
      <c r="BQB159" s="77"/>
      <c r="BQC159" s="77"/>
      <c r="BQD159" s="77"/>
      <c r="BQE159" s="77"/>
      <c r="BQF159" s="77"/>
      <c r="BQG159" s="77"/>
      <c r="BQH159" s="77"/>
      <c r="BQI159" s="77"/>
      <c r="BQJ159" s="77"/>
      <c r="BQK159" s="77"/>
      <c r="BQL159" s="77"/>
      <c r="BQM159" s="77"/>
      <c r="BQN159" s="77"/>
      <c r="BQO159" s="77"/>
      <c r="BQP159" s="77"/>
      <c r="BQQ159" s="77"/>
      <c r="BQR159" s="77"/>
      <c r="BQS159" s="77"/>
      <c r="BQT159" s="77"/>
      <c r="BQU159" s="77"/>
      <c r="BQV159" s="77"/>
      <c r="BQW159" s="77"/>
      <c r="BQX159" s="77"/>
      <c r="BQY159" s="77"/>
      <c r="BQZ159" s="77"/>
      <c r="BRA159" s="77"/>
      <c r="BRB159" s="77"/>
      <c r="BRC159" s="77"/>
      <c r="BRD159" s="77"/>
      <c r="BRE159" s="77"/>
      <c r="BRF159" s="77"/>
      <c r="BRG159" s="77"/>
      <c r="BRH159" s="77"/>
      <c r="BRI159" s="77"/>
      <c r="BRJ159" s="77"/>
      <c r="BRK159" s="77"/>
      <c r="BRL159" s="77"/>
      <c r="BRM159" s="77"/>
      <c r="BRN159" s="77"/>
      <c r="BRO159" s="77"/>
      <c r="BRP159" s="77"/>
      <c r="BRQ159" s="77"/>
      <c r="BRR159" s="77"/>
      <c r="BRS159" s="77"/>
      <c r="BRT159" s="77"/>
      <c r="BRU159" s="77"/>
      <c r="BRV159" s="77"/>
      <c r="BRW159" s="77"/>
      <c r="BRX159" s="77"/>
      <c r="BRY159" s="77"/>
      <c r="BRZ159" s="77"/>
      <c r="BSA159" s="77"/>
      <c r="BSB159" s="77"/>
      <c r="BSC159" s="77"/>
      <c r="BSD159" s="77"/>
      <c r="BSE159" s="77"/>
      <c r="BSF159" s="77"/>
      <c r="BSG159" s="77"/>
      <c r="BSH159" s="77"/>
      <c r="BSI159" s="77"/>
      <c r="BSJ159" s="77"/>
      <c r="BSK159" s="77"/>
      <c r="BSL159" s="77"/>
      <c r="BSM159" s="77"/>
      <c r="BSN159" s="77"/>
      <c r="BSO159" s="77"/>
      <c r="BSP159" s="77"/>
      <c r="BSQ159" s="77"/>
      <c r="BSR159" s="77"/>
      <c r="BSS159" s="77"/>
      <c r="BST159" s="77"/>
      <c r="BSU159" s="77"/>
      <c r="BSV159" s="77"/>
      <c r="BSW159" s="77"/>
      <c r="BSX159" s="77"/>
      <c r="BSY159" s="77"/>
      <c r="BSZ159" s="77"/>
      <c r="BTA159" s="77"/>
      <c r="BTB159" s="77"/>
      <c r="BTC159" s="77"/>
      <c r="BTD159" s="77"/>
      <c r="BTE159" s="77"/>
      <c r="BTF159" s="77"/>
      <c r="BTG159" s="77"/>
      <c r="BTH159" s="77"/>
      <c r="BTI159" s="77"/>
      <c r="BTJ159" s="77"/>
      <c r="BTK159" s="77"/>
      <c r="BTL159" s="77"/>
      <c r="BTM159" s="77"/>
      <c r="BTN159" s="77"/>
      <c r="BTO159" s="77"/>
      <c r="BTP159" s="77"/>
      <c r="BTQ159" s="77"/>
      <c r="BTR159" s="77"/>
      <c r="BTS159" s="77"/>
      <c r="BTT159" s="77"/>
      <c r="BTU159" s="77"/>
      <c r="BTV159" s="77"/>
      <c r="BTW159" s="77"/>
      <c r="BTX159" s="77"/>
      <c r="BTY159" s="77"/>
      <c r="BTZ159" s="77"/>
      <c r="BUA159" s="77"/>
      <c r="BUB159" s="77"/>
      <c r="BUC159" s="77"/>
      <c r="BUD159" s="77"/>
      <c r="BUE159" s="77"/>
      <c r="BUF159" s="77"/>
      <c r="BUG159" s="77"/>
      <c r="BUH159" s="77"/>
      <c r="BUI159" s="77"/>
      <c r="BUJ159" s="77"/>
      <c r="BUK159" s="77"/>
      <c r="BUL159" s="77"/>
      <c r="BUM159" s="77"/>
      <c r="BUN159" s="77"/>
      <c r="BUO159" s="77"/>
      <c r="BUP159" s="77"/>
      <c r="BUQ159" s="77"/>
      <c r="BUR159" s="77"/>
      <c r="BUS159" s="77"/>
      <c r="BUT159" s="77"/>
      <c r="BUU159" s="77"/>
      <c r="BUV159" s="77"/>
      <c r="BUW159" s="77"/>
      <c r="BUX159" s="77"/>
      <c r="BUY159" s="77"/>
      <c r="BUZ159" s="77"/>
      <c r="BVA159" s="77"/>
      <c r="BVB159" s="77"/>
      <c r="BVC159" s="77"/>
      <c r="BVD159" s="77"/>
      <c r="BVE159" s="77"/>
      <c r="BVF159" s="77"/>
      <c r="BVG159" s="77"/>
      <c r="BVH159" s="77"/>
      <c r="BVI159" s="77"/>
      <c r="BVJ159" s="77"/>
      <c r="BVK159" s="77"/>
      <c r="BVL159" s="77"/>
      <c r="BVM159" s="77"/>
      <c r="BVN159" s="77"/>
      <c r="BVO159" s="77"/>
      <c r="BVP159" s="77"/>
      <c r="BVQ159" s="77"/>
      <c r="BVR159" s="77"/>
      <c r="BVS159" s="77"/>
      <c r="BVT159" s="77"/>
      <c r="BVU159" s="77"/>
      <c r="BVV159" s="77"/>
      <c r="BVW159" s="77"/>
      <c r="BVX159" s="77"/>
      <c r="BVY159" s="77"/>
      <c r="BVZ159" s="77"/>
      <c r="BWA159" s="77"/>
      <c r="BWB159" s="77"/>
      <c r="BWC159" s="77"/>
      <c r="BWD159" s="77"/>
      <c r="BWE159" s="77"/>
      <c r="BWF159" s="77"/>
      <c r="BWG159" s="77"/>
      <c r="BWH159" s="77"/>
      <c r="BWI159" s="77"/>
      <c r="BWJ159" s="77"/>
      <c r="BWK159" s="77"/>
      <c r="BWL159" s="77"/>
      <c r="BWM159" s="77"/>
      <c r="BWN159" s="77"/>
      <c r="BWO159" s="77"/>
      <c r="BWP159" s="77"/>
      <c r="BWQ159" s="77"/>
      <c r="BWR159" s="77"/>
      <c r="BWS159" s="77"/>
      <c r="BWT159" s="77"/>
      <c r="BWU159" s="77"/>
      <c r="BWV159" s="77"/>
      <c r="BWW159" s="77"/>
      <c r="BWX159" s="77"/>
      <c r="BWY159" s="77"/>
      <c r="BWZ159" s="77"/>
      <c r="BXA159" s="77"/>
      <c r="BXB159" s="77"/>
      <c r="BXC159" s="77"/>
      <c r="BXD159" s="77"/>
      <c r="BXE159" s="77"/>
      <c r="BXF159" s="77"/>
      <c r="BXG159" s="77"/>
      <c r="BXH159" s="77"/>
      <c r="BXI159" s="77"/>
      <c r="BXJ159" s="77"/>
      <c r="BXK159" s="77"/>
      <c r="BXL159" s="77"/>
      <c r="BXM159" s="77"/>
      <c r="BXN159" s="77"/>
      <c r="BXO159" s="77"/>
      <c r="BXP159" s="77"/>
      <c r="BXQ159" s="77"/>
      <c r="BXR159" s="77"/>
      <c r="BXS159" s="77"/>
      <c r="BXT159" s="77"/>
      <c r="BXU159" s="77"/>
      <c r="BXV159" s="77"/>
      <c r="BXW159" s="77"/>
      <c r="BXX159" s="77"/>
      <c r="BXY159" s="77"/>
      <c r="BXZ159" s="77"/>
      <c r="BYA159" s="77"/>
      <c r="BYB159" s="77"/>
      <c r="BYC159" s="77"/>
      <c r="BYD159" s="77"/>
      <c r="BYE159" s="77"/>
      <c r="BYF159" s="77"/>
      <c r="BYG159" s="77"/>
      <c r="BYH159" s="77"/>
      <c r="BYI159" s="77"/>
      <c r="BYJ159" s="77"/>
      <c r="BYK159" s="77"/>
      <c r="BYL159" s="77"/>
      <c r="BYM159" s="77"/>
      <c r="BYN159" s="77"/>
      <c r="BYO159" s="77"/>
      <c r="BYP159" s="77"/>
      <c r="BYQ159" s="77"/>
      <c r="BYR159" s="77"/>
      <c r="BYS159" s="77"/>
      <c r="BYT159" s="77"/>
      <c r="BYU159" s="77"/>
      <c r="BYV159" s="77"/>
      <c r="BYW159" s="77"/>
      <c r="BYX159" s="77"/>
      <c r="BYY159" s="77"/>
      <c r="BYZ159" s="77"/>
      <c r="BZA159" s="77"/>
      <c r="BZB159" s="77"/>
      <c r="BZC159" s="77"/>
      <c r="BZD159" s="77"/>
      <c r="BZE159" s="77"/>
      <c r="BZF159" s="77"/>
      <c r="BZG159" s="77"/>
      <c r="BZH159" s="77"/>
      <c r="BZI159" s="77"/>
      <c r="BZJ159" s="77"/>
      <c r="BZK159" s="77"/>
      <c r="BZL159" s="77"/>
      <c r="BZM159" s="77"/>
      <c r="BZN159" s="77"/>
      <c r="BZO159" s="77"/>
      <c r="BZP159" s="77"/>
      <c r="BZQ159" s="77"/>
      <c r="BZR159" s="77"/>
      <c r="BZS159" s="77"/>
      <c r="BZT159" s="77"/>
      <c r="BZU159" s="77"/>
      <c r="BZV159" s="77"/>
      <c r="BZW159" s="77"/>
      <c r="BZX159" s="77"/>
      <c r="BZY159" s="77"/>
      <c r="BZZ159" s="77"/>
      <c r="CAA159" s="77"/>
      <c r="CAB159" s="77"/>
      <c r="CAC159" s="77"/>
      <c r="CAD159" s="77"/>
      <c r="CAE159" s="77"/>
      <c r="CAF159" s="77"/>
      <c r="CAG159" s="77"/>
      <c r="CAH159" s="77"/>
      <c r="CAI159" s="77"/>
      <c r="CAJ159" s="77"/>
      <c r="CAK159" s="77"/>
      <c r="CAL159" s="77"/>
      <c r="CAM159" s="77"/>
      <c r="CAN159" s="77"/>
      <c r="CAO159" s="77"/>
      <c r="CAP159" s="77"/>
      <c r="CAQ159" s="77"/>
      <c r="CAR159" s="77"/>
      <c r="CAS159" s="77"/>
      <c r="CAT159" s="77"/>
      <c r="CAU159" s="77"/>
      <c r="CAV159" s="77"/>
      <c r="CAW159" s="77"/>
      <c r="CAX159" s="77"/>
      <c r="CAY159" s="77"/>
      <c r="CAZ159" s="77"/>
      <c r="CBA159" s="77"/>
      <c r="CBB159" s="77"/>
      <c r="CBC159" s="77"/>
      <c r="CBD159" s="77"/>
      <c r="CBE159" s="77"/>
      <c r="CBF159" s="77"/>
      <c r="CBG159" s="77"/>
      <c r="CBH159" s="77"/>
      <c r="CBI159" s="77"/>
      <c r="CBJ159" s="77"/>
      <c r="CBK159" s="77"/>
      <c r="CBL159" s="77"/>
      <c r="CBM159" s="77"/>
      <c r="CBN159" s="77"/>
      <c r="CBO159" s="77"/>
      <c r="CBP159" s="77"/>
      <c r="CBQ159" s="77"/>
      <c r="CBR159" s="77"/>
      <c r="CBS159" s="77"/>
      <c r="CBT159" s="77"/>
      <c r="CBU159" s="77"/>
      <c r="CBV159" s="77"/>
      <c r="CBW159" s="77"/>
      <c r="CBX159" s="77"/>
      <c r="CBY159" s="77"/>
      <c r="CBZ159" s="77"/>
      <c r="CCA159" s="77"/>
      <c r="CCB159" s="77"/>
      <c r="CCC159" s="77"/>
      <c r="CCD159" s="77"/>
      <c r="CCE159" s="77"/>
      <c r="CCF159" s="77"/>
      <c r="CCG159" s="77"/>
      <c r="CCH159" s="77"/>
      <c r="CCI159" s="77"/>
      <c r="CCJ159" s="77"/>
      <c r="CCK159" s="77"/>
      <c r="CCL159" s="77"/>
      <c r="CCM159" s="77"/>
      <c r="CCN159" s="77"/>
      <c r="CCO159" s="77"/>
      <c r="CCP159" s="77"/>
      <c r="CCQ159" s="77"/>
      <c r="CCR159" s="77"/>
      <c r="CCS159" s="77"/>
      <c r="CCT159" s="77"/>
      <c r="CCU159" s="77"/>
      <c r="CCV159" s="77"/>
      <c r="CCW159" s="77"/>
      <c r="CCX159" s="77"/>
      <c r="CCY159" s="77"/>
      <c r="CCZ159" s="77"/>
      <c r="CDA159" s="77"/>
      <c r="CDB159" s="77"/>
      <c r="CDC159" s="77"/>
      <c r="CDD159" s="77"/>
      <c r="CDE159" s="77"/>
      <c r="CDF159" s="77"/>
      <c r="CDG159" s="77"/>
      <c r="CDH159" s="77"/>
      <c r="CDI159" s="77"/>
      <c r="CDJ159" s="77"/>
      <c r="CDK159" s="77"/>
      <c r="CDL159" s="77"/>
      <c r="CDM159" s="77"/>
      <c r="CDN159" s="77"/>
      <c r="CDO159" s="77"/>
      <c r="CDP159" s="77"/>
      <c r="CDQ159" s="77"/>
      <c r="CDR159" s="77"/>
      <c r="CDS159" s="77"/>
      <c r="CDT159" s="77"/>
      <c r="CDU159" s="77"/>
      <c r="CDV159" s="77"/>
      <c r="CDW159" s="77"/>
      <c r="CDX159" s="77"/>
      <c r="CDY159" s="77"/>
      <c r="CDZ159" s="77"/>
      <c r="CEA159" s="77"/>
      <c r="CEB159" s="77"/>
      <c r="CEC159" s="77"/>
      <c r="CED159" s="77"/>
      <c r="CEE159" s="77"/>
      <c r="CEF159" s="77"/>
      <c r="CEG159" s="77"/>
      <c r="CEH159" s="77"/>
      <c r="CEI159" s="77"/>
      <c r="CEJ159" s="77"/>
      <c r="CEK159" s="77"/>
      <c r="CEL159" s="77"/>
      <c r="CEM159" s="77"/>
      <c r="CEN159" s="77"/>
      <c r="CEO159" s="77"/>
      <c r="CEP159" s="77"/>
      <c r="CEQ159" s="77"/>
      <c r="CER159" s="77"/>
      <c r="CES159" s="77"/>
      <c r="CET159" s="77"/>
      <c r="CEU159" s="77"/>
      <c r="CEV159" s="77"/>
      <c r="CEW159" s="77"/>
      <c r="CEX159" s="77"/>
      <c r="CEY159" s="77"/>
      <c r="CEZ159" s="77"/>
      <c r="CFA159" s="77"/>
      <c r="CFB159" s="77"/>
      <c r="CFC159" s="77"/>
      <c r="CFD159" s="77"/>
      <c r="CFE159" s="77"/>
      <c r="CFF159" s="77"/>
      <c r="CFG159" s="77"/>
      <c r="CFH159" s="77"/>
      <c r="CFI159" s="77"/>
      <c r="CFJ159" s="77"/>
      <c r="CFK159" s="77"/>
      <c r="CFL159" s="77"/>
      <c r="CFM159" s="77"/>
      <c r="CFN159" s="77"/>
      <c r="CFO159" s="77"/>
      <c r="CFP159" s="77"/>
      <c r="CFQ159" s="77"/>
      <c r="CFR159" s="77"/>
      <c r="CFS159" s="77"/>
      <c r="CFT159" s="77"/>
      <c r="CFU159" s="77"/>
      <c r="CFV159" s="77"/>
      <c r="CFW159" s="77"/>
      <c r="CFX159" s="77"/>
      <c r="CFY159" s="77"/>
      <c r="CFZ159" s="77"/>
      <c r="CGA159" s="77"/>
      <c r="CGB159" s="77"/>
      <c r="CGC159" s="77"/>
      <c r="CGD159" s="77"/>
      <c r="CGE159" s="77"/>
      <c r="CGF159" s="77"/>
      <c r="CGG159" s="77"/>
      <c r="CGH159" s="77"/>
      <c r="CGI159" s="77"/>
      <c r="CGJ159" s="77"/>
      <c r="CGK159" s="77"/>
      <c r="CGL159" s="77"/>
      <c r="CGM159" s="77"/>
      <c r="CGN159" s="77"/>
      <c r="CGO159" s="77"/>
      <c r="CGP159" s="77"/>
      <c r="CGQ159" s="77"/>
      <c r="CGR159" s="77"/>
      <c r="CGS159" s="77"/>
      <c r="CGT159" s="77"/>
      <c r="CGU159" s="77"/>
      <c r="CGV159" s="77"/>
      <c r="CGW159" s="77"/>
      <c r="CGX159" s="77"/>
      <c r="CGY159" s="77"/>
      <c r="CGZ159" s="77"/>
      <c r="CHA159" s="77"/>
      <c r="CHB159" s="77"/>
      <c r="CHC159" s="77"/>
      <c r="CHD159" s="77"/>
      <c r="CHE159" s="77"/>
      <c r="CHF159" s="77"/>
      <c r="CHG159" s="77"/>
      <c r="CHH159" s="77"/>
      <c r="CHI159" s="77"/>
      <c r="CHJ159" s="77"/>
      <c r="CHK159" s="77"/>
      <c r="CHL159" s="77"/>
      <c r="CHM159" s="77"/>
      <c r="CHN159" s="77"/>
      <c r="CHO159" s="77"/>
      <c r="CHP159" s="77"/>
      <c r="CHQ159" s="77"/>
      <c r="CHR159" s="77"/>
      <c r="CHS159" s="77"/>
      <c r="CHT159" s="77"/>
      <c r="CHU159" s="77"/>
      <c r="CHV159" s="77"/>
      <c r="CHW159" s="77"/>
      <c r="CHX159" s="77"/>
      <c r="CHY159" s="77"/>
      <c r="CHZ159" s="77"/>
      <c r="CIA159" s="77"/>
      <c r="CIB159" s="77"/>
      <c r="CIC159" s="77"/>
      <c r="CID159" s="77"/>
      <c r="CIE159" s="77"/>
      <c r="CIF159" s="77"/>
      <c r="CIG159" s="77"/>
      <c r="CIH159" s="77"/>
      <c r="CII159" s="77"/>
      <c r="CIJ159" s="77"/>
      <c r="CIK159" s="77"/>
      <c r="CIL159" s="77"/>
      <c r="CIM159" s="77"/>
      <c r="CIN159" s="77"/>
      <c r="CIO159" s="77"/>
      <c r="CIP159" s="77"/>
      <c r="CIQ159" s="77"/>
      <c r="CIR159" s="77"/>
      <c r="CIS159" s="77"/>
      <c r="CIT159" s="77"/>
      <c r="CIU159" s="77"/>
      <c r="CIV159" s="77"/>
      <c r="CIW159" s="77"/>
      <c r="CIX159" s="77"/>
      <c r="CIY159" s="77"/>
      <c r="CIZ159" s="77"/>
      <c r="CJA159" s="77"/>
      <c r="CJB159" s="77"/>
      <c r="CJC159" s="77"/>
      <c r="CJD159" s="77"/>
      <c r="CJE159" s="77"/>
      <c r="CJF159" s="77"/>
      <c r="CJG159" s="77"/>
      <c r="CJH159" s="77"/>
      <c r="CJI159" s="77"/>
      <c r="CJJ159" s="77"/>
      <c r="CJK159" s="77"/>
      <c r="CJL159" s="77"/>
      <c r="CJM159" s="77"/>
      <c r="CJN159" s="77"/>
      <c r="CJO159" s="77"/>
      <c r="CJP159" s="77"/>
      <c r="CJQ159" s="77"/>
      <c r="CJR159" s="77"/>
      <c r="CJS159" s="77"/>
      <c r="CJT159" s="77"/>
      <c r="CJU159" s="77"/>
      <c r="CJV159" s="77"/>
      <c r="CJW159" s="77"/>
      <c r="CJX159" s="77"/>
      <c r="CJY159" s="77"/>
      <c r="CJZ159" s="77"/>
      <c r="CKA159" s="77"/>
      <c r="CKB159" s="77"/>
      <c r="CKC159" s="77"/>
      <c r="CKD159" s="77"/>
      <c r="CKE159" s="77"/>
      <c r="CKF159" s="77"/>
      <c r="CKG159" s="77"/>
      <c r="CKH159" s="77"/>
      <c r="CKI159" s="77"/>
      <c r="CKJ159" s="77"/>
      <c r="CKK159" s="77"/>
      <c r="CKL159" s="77"/>
      <c r="CKM159" s="77"/>
      <c r="CKN159" s="77"/>
      <c r="CKO159" s="77"/>
      <c r="CKP159" s="77"/>
      <c r="CKQ159" s="77"/>
      <c r="CKR159" s="77"/>
      <c r="CKS159" s="77"/>
      <c r="CKT159" s="77"/>
      <c r="CKU159" s="77"/>
      <c r="CKV159" s="77"/>
      <c r="CKW159" s="77"/>
      <c r="CKX159" s="77"/>
      <c r="CKY159" s="77"/>
      <c r="CKZ159" s="77"/>
      <c r="CLA159" s="77"/>
      <c r="CLB159" s="77"/>
      <c r="CLC159" s="77"/>
      <c r="CLD159" s="77"/>
      <c r="CLE159" s="77"/>
      <c r="CLF159" s="77"/>
      <c r="CLG159" s="77"/>
      <c r="CLH159" s="77"/>
      <c r="CLI159" s="77"/>
      <c r="CLJ159" s="77"/>
      <c r="CLK159" s="77"/>
      <c r="CLL159" s="77"/>
      <c r="CLM159" s="77"/>
      <c r="CLN159" s="77"/>
      <c r="CLO159" s="77"/>
      <c r="CLP159" s="77"/>
      <c r="CLQ159" s="77"/>
      <c r="CLR159" s="77"/>
      <c r="CLS159" s="77"/>
      <c r="CLT159" s="77"/>
      <c r="CLU159" s="77"/>
      <c r="CLV159" s="77"/>
      <c r="CLW159" s="77"/>
      <c r="CLX159" s="77"/>
      <c r="CLY159" s="77"/>
      <c r="CLZ159" s="77"/>
      <c r="CMA159" s="77"/>
      <c r="CMB159" s="77"/>
      <c r="CMC159" s="77"/>
      <c r="CMD159" s="77"/>
      <c r="CME159" s="77"/>
      <c r="CMF159" s="77"/>
      <c r="CMG159" s="77"/>
      <c r="CMH159" s="77"/>
      <c r="CMI159" s="77"/>
      <c r="CMJ159" s="77"/>
      <c r="CMK159" s="77"/>
      <c r="CML159" s="77"/>
      <c r="CMM159" s="77"/>
      <c r="CMN159" s="77"/>
      <c r="CMO159" s="77"/>
      <c r="CMP159" s="77"/>
      <c r="CMQ159" s="77"/>
      <c r="CMR159" s="77"/>
      <c r="CMS159" s="77"/>
      <c r="CMT159" s="77"/>
      <c r="CMU159" s="77"/>
      <c r="CMV159" s="77"/>
      <c r="CMW159" s="77"/>
      <c r="CMX159" s="77"/>
      <c r="CMY159" s="77"/>
      <c r="CMZ159" s="77"/>
      <c r="CNA159" s="77"/>
      <c r="CNB159" s="77"/>
      <c r="CNC159" s="77"/>
      <c r="CND159" s="77"/>
      <c r="CNE159" s="77"/>
      <c r="CNF159" s="77"/>
      <c r="CNG159" s="77"/>
      <c r="CNH159" s="77"/>
      <c r="CNI159" s="77"/>
      <c r="CNJ159" s="77"/>
      <c r="CNK159" s="77"/>
      <c r="CNL159" s="77"/>
      <c r="CNM159" s="77"/>
      <c r="CNN159" s="77"/>
      <c r="CNO159" s="77"/>
      <c r="CNP159" s="77"/>
      <c r="CNQ159" s="77"/>
      <c r="CNR159" s="77"/>
      <c r="CNS159" s="77"/>
      <c r="CNT159" s="77"/>
      <c r="CNU159" s="77"/>
      <c r="CNV159" s="77"/>
      <c r="CNW159" s="77"/>
      <c r="CNX159" s="77"/>
      <c r="CNY159" s="77"/>
      <c r="CNZ159" s="77"/>
      <c r="COA159" s="77"/>
      <c r="COB159" s="77"/>
      <c r="COC159" s="77"/>
      <c r="COD159" s="77"/>
      <c r="COE159" s="77"/>
      <c r="COF159" s="77"/>
      <c r="COG159" s="77"/>
      <c r="COH159" s="77"/>
      <c r="COI159" s="77"/>
      <c r="COJ159" s="77"/>
      <c r="COK159" s="77"/>
      <c r="COL159" s="77"/>
      <c r="COM159" s="77"/>
      <c r="CON159" s="77"/>
      <c r="COO159" s="77"/>
      <c r="COP159" s="77"/>
      <c r="COQ159" s="77"/>
      <c r="COR159" s="77"/>
      <c r="COS159" s="77"/>
      <c r="COT159" s="77"/>
      <c r="COU159" s="77"/>
      <c r="COV159" s="77"/>
      <c r="COW159" s="77"/>
      <c r="COX159" s="77"/>
      <c r="COY159" s="77"/>
      <c r="COZ159" s="77"/>
      <c r="CPA159" s="77"/>
      <c r="CPB159" s="77"/>
      <c r="CPC159" s="77"/>
      <c r="CPD159" s="77"/>
      <c r="CPE159" s="77"/>
      <c r="CPF159" s="77"/>
      <c r="CPG159" s="77"/>
      <c r="CPH159" s="77"/>
      <c r="CPI159" s="77"/>
      <c r="CPJ159" s="77"/>
      <c r="CPK159" s="77"/>
      <c r="CPL159" s="77"/>
      <c r="CPM159" s="77"/>
      <c r="CPN159" s="77"/>
      <c r="CPO159" s="77"/>
      <c r="CPP159" s="77"/>
      <c r="CPQ159" s="77"/>
      <c r="CPR159" s="77"/>
      <c r="CPS159" s="77"/>
      <c r="CPT159" s="77"/>
      <c r="CPU159" s="77"/>
      <c r="CPV159" s="77"/>
      <c r="CPW159" s="77"/>
      <c r="CPX159" s="77"/>
      <c r="CPY159" s="77"/>
      <c r="CPZ159" s="77"/>
      <c r="CQA159" s="77"/>
      <c r="CQB159" s="77"/>
      <c r="CQC159" s="77"/>
      <c r="CQD159" s="77"/>
      <c r="CQE159" s="77"/>
      <c r="CQF159" s="77"/>
      <c r="CQG159" s="77"/>
      <c r="CQH159" s="77"/>
      <c r="CQI159" s="77"/>
      <c r="CQJ159" s="77"/>
      <c r="CQK159" s="77"/>
      <c r="CQL159" s="77"/>
      <c r="CQM159" s="77"/>
      <c r="CQN159" s="77"/>
      <c r="CQO159" s="77"/>
      <c r="CQP159" s="77"/>
      <c r="CQQ159" s="77"/>
      <c r="CQR159" s="77"/>
      <c r="CQS159" s="77"/>
      <c r="CQT159" s="77"/>
      <c r="CQU159" s="77"/>
      <c r="CQV159" s="77"/>
      <c r="CQW159" s="77"/>
      <c r="CQX159" s="77"/>
      <c r="CQY159" s="77"/>
      <c r="CQZ159" s="77"/>
      <c r="CRA159" s="77"/>
      <c r="CRB159" s="77"/>
      <c r="CRC159" s="77"/>
      <c r="CRD159" s="77"/>
      <c r="CRE159" s="77"/>
      <c r="CRF159" s="77"/>
      <c r="CRG159" s="77"/>
      <c r="CRH159" s="77"/>
      <c r="CRI159" s="77"/>
      <c r="CRJ159" s="77"/>
      <c r="CRK159" s="77"/>
      <c r="CRL159" s="77"/>
      <c r="CRM159" s="77"/>
      <c r="CRN159" s="77"/>
      <c r="CRO159" s="77"/>
      <c r="CRP159" s="77"/>
      <c r="CRQ159" s="77"/>
      <c r="CRR159" s="77"/>
      <c r="CRS159" s="77"/>
      <c r="CRT159" s="77"/>
      <c r="CRU159" s="77"/>
      <c r="CRV159" s="77"/>
      <c r="CRW159" s="77"/>
      <c r="CRX159" s="77"/>
      <c r="CRY159" s="77"/>
      <c r="CRZ159" s="77"/>
      <c r="CSA159" s="77"/>
      <c r="CSB159" s="77"/>
      <c r="CSC159" s="77"/>
      <c r="CSD159" s="77"/>
      <c r="CSE159" s="77"/>
      <c r="CSF159" s="77"/>
      <c r="CSG159" s="77"/>
      <c r="CSH159" s="77"/>
      <c r="CSI159" s="77"/>
      <c r="CSJ159" s="77"/>
      <c r="CSK159" s="77"/>
      <c r="CSL159" s="77"/>
      <c r="CSM159" s="77"/>
      <c r="CSN159" s="77"/>
      <c r="CSO159" s="77"/>
      <c r="CSP159" s="77"/>
      <c r="CSQ159" s="77"/>
      <c r="CSR159" s="77"/>
      <c r="CSS159" s="77"/>
      <c r="CST159" s="77"/>
      <c r="CSU159" s="77"/>
      <c r="CSV159" s="77"/>
      <c r="CSW159" s="77"/>
      <c r="CSX159" s="77"/>
      <c r="CSY159" s="77"/>
      <c r="CSZ159" s="77"/>
      <c r="CTA159" s="77"/>
      <c r="CTB159" s="77"/>
      <c r="CTC159" s="77"/>
      <c r="CTD159" s="77"/>
      <c r="CTE159" s="77"/>
      <c r="CTF159" s="77"/>
      <c r="CTG159" s="77"/>
      <c r="CTH159" s="77"/>
      <c r="CTI159" s="77"/>
      <c r="CTJ159" s="77"/>
      <c r="CTK159" s="77"/>
      <c r="CTL159" s="77"/>
      <c r="CTM159" s="77"/>
      <c r="CTN159" s="77"/>
      <c r="CTO159" s="77"/>
      <c r="CTP159" s="77"/>
      <c r="CTQ159" s="77"/>
      <c r="CTR159" s="77"/>
      <c r="CTS159" s="77"/>
      <c r="CTT159" s="77"/>
      <c r="CTU159" s="77"/>
      <c r="CTV159" s="77"/>
      <c r="CTW159" s="77"/>
      <c r="CTX159" s="77"/>
      <c r="CTY159" s="77"/>
      <c r="CTZ159" s="77"/>
      <c r="CUA159" s="77"/>
      <c r="CUB159" s="77"/>
      <c r="CUC159" s="77"/>
      <c r="CUD159" s="77"/>
      <c r="CUE159" s="77"/>
      <c r="CUF159" s="77"/>
      <c r="CUG159" s="77"/>
      <c r="CUH159" s="77"/>
      <c r="CUI159" s="77"/>
      <c r="CUJ159" s="77"/>
      <c r="CUK159" s="77"/>
      <c r="CUL159" s="77"/>
      <c r="CUM159" s="77"/>
      <c r="CUN159" s="77"/>
      <c r="CUO159" s="77"/>
      <c r="CUP159" s="77"/>
      <c r="CUQ159" s="77"/>
      <c r="CUR159" s="77"/>
      <c r="CUS159" s="77"/>
      <c r="CUT159" s="77"/>
      <c r="CUU159" s="77"/>
      <c r="CUV159" s="77"/>
      <c r="CUW159" s="77"/>
      <c r="CUX159" s="77"/>
      <c r="CUY159" s="77"/>
      <c r="CUZ159" s="77"/>
      <c r="CVA159" s="77"/>
      <c r="CVB159" s="77"/>
      <c r="CVC159" s="77"/>
      <c r="CVD159" s="77"/>
      <c r="CVE159" s="77"/>
      <c r="CVF159" s="77"/>
      <c r="CVG159" s="77"/>
      <c r="CVH159" s="77"/>
      <c r="CVI159" s="77"/>
      <c r="CVJ159" s="77"/>
      <c r="CVK159" s="77"/>
      <c r="CVL159" s="77"/>
      <c r="CVM159" s="77"/>
      <c r="CVN159" s="77"/>
      <c r="CVO159" s="77"/>
      <c r="CVP159" s="77"/>
      <c r="CVQ159" s="77"/>
      <c r="CVR159" s="77"/>
      <c r="CVS159" s="77"/>
      <c r="CVT159" s="77"/>
      <c r="CVU159" s="77"/>
      <c r="CVV159" s="77"/>
      <c r="CVW159" s="77"/>
      <c r="CVX159" s="77"/>
      <c r="CVY159" s="77"/>
      <c r="CVZ159" s="77"/>
      <c r="CWA159" s="77"/>
      <c r="CWB159" s="77"/>
      <c r="CWC159" s="77"/>
      <c r="CWD159" s="77"/>
      <c r="CWE159" s="77"/>
      <c r="CWF159" s="77"/>
      <c r="CWG159" s="77"/>
      <c r="CWH159" s="77"/>
      <c r="CWI159" s="77"/>
      <c r="CWJ159" s="77"/>
      <c r="CWK159" s="77"/>
      <c r="CWL159" s="77"/>
      <c r="CWM159" s="77"/>
      <c r="CWN159" s="77"/>
      <c r="CWO159" s="77"/>
      <c r="CWP159" s="77"/>
      <c r="CWQ159" s="77"/>
      <c r="CWR159" s="77"/>
      <c r="CWS159" s="77"/>
      <c r="CWT159" s="77"/>
      <c r="CWU159" s="77"/>
      <c r="CWV159" s="77"/>
      <c r="CWW159" s="77"/>
      <c r="CWX159" s="77"/>
      <c r="CWY159" s="77"/>
      <c r="CWZ159" s="77"/>
      <c r="CXA159" s="77"/>
      <c r="CXB159" s="77"/>
      <c r="CXC159" s="77"/>
      <c r="CXD159" s="77"/>
      <c r="CXE159" s="77"/>
      <c r="CXF159" s="77"/>
      <c r="CXG159" s="77"/>
      <c r="CXH159" s="77"/>
      <c r="CXI159" s="77"/>
      <c r="CXJ159" s="77"/>
      <c r="CXK159" s="77"/>
      <c r="CXL159" s="77"/>
      <c r="CXM159" s="77"/>
      <c r="CXN159" s="77"/>
      <c r="CXO159" s="77"/>
      <c r="CXP159" s="77"/>
      <c r="CXQ159" s="77"/>
      <c r="CXR159" s="77"/>
      <c r="CXS159" s="77"/>
      <c r="CXT159" s="77"/>
      <c r="CXU159" s="77"/>
      <c r="CXV159" s="77"/>
      <c r="CXW159" s="77"/>
      <c r="CXX159" s="77"/>
      <c r="CXY159" s="77"/>
      <c r="CXZ159" s="77"/>
      <c r="CYA159" s="77"/>
      <c r="CYB159" s="77"/>
      <c r="CYC159" s="77"/>
      <c r="CYD159" s="77"/>
      <c r="CYE159" s="77"/>
      <c r="CYF159" s="77"/>
      <c r="CYG159" s="77"/>
      <c r="CYH159" s="77"/>
      <c r="CYI159" s="77"/>
      <c r="CYJ159" s="77"/>
      <c r="CYK159" s="77"/>
      <c r="CYL159" s="77"/>
      <c r="CYM159" s="77"/>
      <c r="CYN159" s="77"/>
      <c r="CYO159" s="77"/>
      <c r="CYP159" s="77"/>
      <c r="CYQ159" s="77"/>
      <c r="CYR159" s="77"/>
      <c r="CYS159" s="77"/>
      <c r="CYT159" s="77"/>
      <c r="CYU159" s="77"/>
      <c r="CYV159" s="77"/>
      <c r="CYW159" s="77"/>
      <c r="CYX159" s="77"/>
      <c r="CYY159" s="77"/>
      <c r="CYZ159" s="77"/>
      <c r="CZA159" s="77"/>
      <c r="CZB159" s="77"/>
      <c r="CZC159" s="77"/>
      <c r="CZD159" s="77"/>
      <c r="CZE159" s="77"/>
      <c r="CZF159" s="77"/>
      <c r="CZG159" s="77"/>
      <c r="CZH159" s="77"/>
      <c r="CZI159" s="77"/>
      <c r="CZJ159" s="77"/>
      <c r="CZK159" s="77"/>
      <c r="CZL159" s="77"/>
      <c r="CZM159" s="77"/>
      <c r="CZN159" s="77"/>
      <c r="CZO159" s="77"/>
      <c r="CZP159" s="77"/>
      <c r="CZQ159" s="77"/>
      <c r="CZR159" s="77"/>
      <c r="CZS159" s="77"/>
      <c r="CZT159" s="77"/>
      <c r="CZU159" s="77"/>
      <c r="CZV159" s="77"/>
      <c r="CZW159" s="77"/>
      <c r="CZX159" s="77"/>
      <c r="CZY159" s="77"/>
      <c r="CZZ159" s="77"/>
      <c r="DAA159" s="77"/>
      <c r="DAB159" s="77"/>
      <c r="DAC159" s="77"/>
      <c r="DAD159" s="77"/>
      <c r="DAE159" s="77"/>
      <c r="DAF159" s="77"/>
      <c r="DAG159" s="77"/>
      <c r="DAH159" s="77"/>
      <c r="DAI159" s="77"/>
      <c r="DAJ159" s="77"/>
      <c r="DAK159" s="77"/>
      <c r="DAL159" s="77"/>
      <c r="DAM159" s="77"/>
      <c r="DAN159" s="77"/>
      <c r="DAO159" s="77"/>
      <c r="DAP159" s="77"/>
      <c r="DAQ159" s="77"/>
      <c r="DAR159" s="77"/>
      <c r="DAS159" s="77"/>
      <c r="DAT159" s="77"/>
      <c r="DAU159" s="77"/>
      <c r="DAV159" s="77"/>
      <c r="DAW159" s="77"/>
      <c r="DAX159" s="77"/>
      <c r="DAY159" s="77"/>
      <c r="DAZ159" s="77"/>
      <c r="DBA159" s="77"/>
      <c r="DBB159" s="77"/>
      <c r="DBC159" s="77"/>
      <c r="DBD159" s="77"/>
      <c r="DBE159" s="77"/>
      <c r="DBF159" s="77"/>
      <c r="DBG159" s="77"/>
      <c r="DBH159" s="77"/>
      <c r="DBI159" s="77"/>
      <c r="DBJ159" s="77"/>
      <c r="DBK159" s="77"/>
      <c r="DBL159" s="77"/>
      <c r="DBM159" s="77"/>
      <c r="DBN159" s="77"/>
      <c r="DBO159" s="77"/>
      <c r="DBP159" s="77"/>
      <c r="DBQ159" s="77"/>
      <c r="DBR159" s="77"/>
      <c r="DBS159" s="77"/>
      <c r="DBT159" s="77"/>
      <c r="DBU159" s="77"/>
      <c r="DBV159" s="77"/>
      <c r="DBW159" s="77"/>
      <c r="DBX159" s="77"/>
      <c r="DBY159" s="77"/>
      <c r="DBZ159" s="77"/>
      <c r="DCA159" s="77"/>
      <c r="DCB159" s="77"/>
      <c r="DCC159" s="77"/>
      <c r="DCD159" s="77"/>
      <c r="DCE159" s="77"/>
      <c r="DCF159" s="77"/>
      <c r="DCG159" s="77"/>
      <c r="DCH159" s="77"/>
      <c r="DCI159" s="77"/>
      <c r="DCJ159" s="77"/>
      <c r="DCK159" s="77"/>
      <c r="DCL159" s="77"/>
      <c r="DCM159" s="77"/>
      <c r="DCN159" s="77"/>
      <c r="DCO159" s="77"/>
      <c r="DCP159" s="77"/>
      <c r="DCQ159" s="77"/>
      <c r="DCR159" s="77"/>
      <c r="DCS159" s="77"/>
      <c r="DCT159" s="77"/>
      <c r="DCU159" s="77"/>
      <c r="DCV159" s="77"/>
      <c r="DCW159" s="77"/>
      <c r="DCX159" s="77"/>
      <c r="DCY159" s="77"/>
      <c r="DCZ159" s="77"/>
      <c r="DDA159" s="77"/>
      <c r="DDB159" s="77"/>
      <c r="DDC159" s="77"/>
      <c r="DDD159" s="77"/>
      <c r="DDE159" s="77"/>
      <c r="DDF159" s="77"/>
      <c r="DDG159" s="77"/>
      <c r="DDH159" s="77"/>
      <c r="DDI159" s="77"/>
      <c r="DDJ159" s="77"/>
      <c r="DDK159" s="77"/>
      <c r="DDL159" s="77"/>
      <c r="DDM159" s="77"/>
      <c r="DDN159" s="77"/>
      <c r="DDO159" s="77"/>
      <c r="DDP159" s="77"/>
      <c r="DDQ159" s="77"/>
      <c r="DDR159" s="77"/>
      <c r="DDS159" s="77"/>
      <c r="DDT159" s="77"/>
      <c r="DDU159" s="77"/>
      <c r="DDV159" s="77"/>
      <c r="DDW159" s="77"/>
      <c r="DDX159" s="77"/>
      <c r="DDY159" s="77"/>
      <c r="DDZ159" s="77"/>
      <c r="DEA159" s="77"/>
      <c r="DEB159" s="77"/>
      <c r="DEC159" s="77"/>
      <c r="DED159" s="77"/>
      <c r="DEE159" s="77"/>
      <c r="DEF159" s="77"/>
      <c r="DEG159" s="77"/>
      <c r="DEH159" s="77"/>
      <c r="DEI159" s="77"/>
      <c r="DEJ159" s="77"/>
      <c r="DEK159" s="77"/>
      <c r="DEL159" s="77"/>
      <c r="DEM159" s="77"/>
      <c r="DEN159" s="77"/>
      <c r="DEO159" s="77"/>
      <c r="DEP159" s="77"/>
      <c r="DEQ159" s="77"/>
      <c r="DER159" s="77"/>
      <c r="DES159" s="77"/>
      <c r="DET159" s="77"/>
      <c r="DEU159" s="77"/>
      <c r="DEV159" s="77"/>
      <c r="DEW159" s="77"/>
      <c r="DEX159" s="77"/>
      <c r="DEY159" s="77"/>
      <c r="DEZ159" s="77"/>
      <c r="DFA159" s="77"/>
      <c r="DFB159" s="77"/>
      <c r="DFC159" s="77"/>
      <c r="DFD159" s="77"/>
      <c r="DFE159" s="77"/>
      <c r="DFF159" s="77"/>
      <c r="DFG159" s="77"/>
      <c r="DFH159" s="77"/>
      <c r="DFI159" s="77"/>
      <c r="DFJ159" s="77"/>
      <c r="DFK159" s="77"/>
      <c r="DFL159" s="77"/>
      <c r="DFM159" s="77"/>
      <c r="DFN159" s="77"/>
      <c r="DFO159" s="77"/>
      <c r="DFP159" s="77"/>
      <c r="DFQ159" s="77"/>
      <c r="DFR159" s="77"/>
      <c r="DFS159" s="77"/>
      <c r="DFT159" s="77"/>
      <c r="DFU159" s="77"/>
      <c r="DFV159" s="77"/>
      <c r="DFW159" s="77"/>
      <c r="DFX159" s="77"/>
      <c r="DFY159" s="77"/>
      <c r="DFZ159" s="77"/>
      <c r="DGA159" s="77"/>
      <c r="DGB159" s="77"/>
      <c r="DGC159" s="77"/>
      <c r="DGD159" s="77"/>
      <c r="DGE159" s="77"/>
      <c r="DGF159" s="77"/>
      <c r="DGG159" s="77"/>
      <c r="DGH159" s="77"/>
      <c r="DGI159" s="77"/>
      <c r="DGJ159" s="77"/>
      <c r="DGK159" s="77"/>
      <c r="DGL159" s="77"/>
      <c r="DGM159" s="77"/>
      <c r="DGN159" s="77"/>
      <c r="DGO159" s="77"/>
      <c r="DGP159" s="77"/>
      <c r="DGQ159" s="77"/>
      <c r="DGR159" s="77"/>
      <c r="DGS159" s="77"/>
      <c r="DGT159" s="77"/>
      <c r="DGU159" s="77"/>
      <c r="DGV159" s="77"/>
      <c r="DGW159" s="77"/>
      <c r="DGX159" s="77"/>
      <c r="DGY159" s="77"/>
      <c r="DGZ159" s="77"/>
      <c r="DHA159" s="77"/>
      <c r="DHB159" s="77"/>
      <c r="DHC159" s="77"/>
      <c r="DHD159" s="77"/>
      <c r="DHE159" s="77"/>
      <c r="DHF159" s="77"/>
      <c r="DHG159" s="77"/>
      <c r="DHH159" s="77"/>
      <c r="DHI159" s="77"/>
      <c r="DHJ159" s="77"/>
      <c r="DHK159" s="77"/>
      <c r="DHL159" s="77"/>
      <c r="DHM159" s="77"/>
      <c r="DHN159" s="77"/>
      <c r="DHO159" s="77"/>
      <c r="DHP159" s="77"/>
      <c r="DHQ159" s="77"/>
      <c r="DHR159" s="77"/>
      <c r="DHS159" s="77"/>
      <c r="DHT159" s="77"/>
      <c r="DHU159" s="77"/>
      <c r="DHV159" s="77"/>
      <c r="DHW159" s="77"/>
      <c r="DHX159" s="77"/>
      <c r="DHY159" s="77"/>
      <c r="DHZ159" s="77"/>
      <c r="DIA159" s="77"/>
      <c r="DIB159" s="77"/>
      <c r="DIC159" s="77"/>
      <c r="DID159" s="77"/>
      <c r="DIE159" s="77"/>
      <c r="DIF159" s="77"/>
      <c r="DIG159" s="77"/>
      <c r="DIH159" s="77"/>
      <c r="DII159" s="77"/>
      <c r="DIJ159" s="77"/>
      <c r="DIK159" s="77"/>
      <c r="DIL159" s="77"/>
      <c r="DIM159" s="77"/>
      <c r="DIN159" s="77"/>
      <c r="DIO159" s="77"/>
      <c r="DIP159" s="77"/>
      <c r="DIQ159" s="77"/>
      <c r="DIR159" s="77"/>
      <c r="DIS159" s="77"/>
      <c r="DIT159" s="77"/>
      <c r="DIU159" s="77"/>
      <c r="DIV159" s="77"/>
      <c r="DIW159" s="77"/>
      <c r="DIX159" s="77"/>
      <c r="DIY159" s="77"/>
      <c r="DIZ159" s="77"/>
      <c r="DJA159" s="77"/>
      <c r="DJB159" s="77"/>
      <c r="DJC159" s="77"/>
      <c r="DJD159" s="77"/>
      <c r="DJE159" s="77"/>
      <c r="DJF159" s="77"/>
      <c r="DJG159" s="77"/>
      <c r="DJH159" s="77"/>
      <c r="DJI159" s="77"/>
      <c r="DJJ159" s="77"/>
      <c r="DJK159" s="77"/>
      <c r="DJL159" s="77"/>
      <c r="DJM159" s="77"/>
      <c r="DJN159" s="77"/>
      <c r="DJO159" s="77"/>
      <c r="DJP159" s="77"/>
      <c r="DJQ159" s="77"/>
      <c r="DJR159" s="77"/>
      <c r="DJS159" s="77"/>
      <c r="DJT159" s="77"/>
      <c r="DJU159" s="77"/>
      <c r="DJV159" s="77"/>
      <c r="DJW159" s="77"/>
      <c r="DJX159" s="77"/>
      <c r="DJY159" s="77"/>
      <c r="DJZ159" s="77"/>
      <c r="DKA159" s="77"/>
      <c r="DKB159" s="77"/>
      <c r="DKC159" s="77"/>
      <c r="DKD159" s="77"/>
      <c r="DKE159" s="77"/>
      <c r="DKF159" s="77"/>
      <c r="DKG159" s="77"/>
      <c r="DKH159" s="77"/>
      <c r="DKI159" s="77"/>
      <c r="DKJ159" s="77"/>
      <c r="DKK159" s="77"/>
      <c r="DKL159" s="77"/>
      <c r="DKM159" s="77"/>
      <c r="DKN159" s="77"/>
      <c r="DKO159" s="77"/>
      <c r="DKP159" s="77"/>
      <c r="DKQ159" s="77"/>
      <c r="DKR159" s="77"/>
      <c r="DKS159" s="77"/>
      <c r="DKT159" s="77"/>
      <c r="DKU159" s="77"/>
      <c r="DKV159" s="77"/>
      <c r="DKW159" s="77"/>
      <c r="DKX159" s="77"/>
      <c r="DKY159" s="77"/>
      <c r="DKZ159" s="77"/>
      <c r="DLA159" s="77"/>
      <c r="DLB159" s="77"/>
      <c r="DLC159" s="77"/>
      <c r="DLD159" s="77"/>
      <c r="DLE159" s="77"/>
      <c r="DLF159" s="77"/>
      <c r="DLG159" s="77"/>
      <c r="DLH159" s="77"/>
      <c r="DLI159" s="77"/>
      <c r="DLJ159" s="77"/>
      <c r="DLK159" s="77"/>
      <c r="DLL159" s="77"/>
      <c r="DLM159" s="77"/>
      <c r="DLN159" s="77"/>
      <c r="DLO159" s="77"/>
      <c r="DLP159" s="77"/>
      <c r="DLQ159" s="77"/>
      <c r="DLR159" s="77"/>
      <c r="DLS159" s="77"/>
      <c r="DLT159" s="77"/>
      <c r="DLU159" s="77"/>
      <c r="DLV159" s="77"/>
      <c r="DLW159" s="77"/>
      <c r="DLX159" s="77"/>
      <c r="DLY159" s="77"/>
      <c r="DLZ159" s="77"/>
      <c r="DMA159" s="77"/>
      <c r="DMB159" s="77"/>
      <c r="DMC159" s="77"/>
      <c r="DMD159" s="77"/>
      <c r="DME159" s="77"/>
      <c r="DMF159" s="77"/>
      <c r="DMG159" s="77"/>
      <c r="DMH159" s="77"/>
      <c r="DMI159" s="77"/>
      <c r="DMJ159" s="77"/>
      <c r="DMK159" s="77"/>
      <c r="DML159" s="77"/>
      <c r="DMM159" s="77"/>
      <c r="DMN159" s="77"/>
      <c r="DMO159" s="77"/>
      <c r="DMP159" s="77"/>
      <c r="DMQ159" s="77"/>
      <c r="DMR159" s="77"/>
      <c r="DMS159" s="77"/>
      <c r="DMT159" s="77"/>
      <c r="DMU159" s="77"/>
      <c r="DMV159" s="77"/>
      <c r="DMW159" s="77"/>
      <c r="DMX159" s="77"/>
      <c r="DMY159" s="77"/>
      <c r="DMZ159" s="77"/>
      <c r="DNA159" s="77"/>
      <c r="DNB159" s="77"/>
      <c r="DNC159" s="77"/>
      <c r="DND159" s="77"/>
      <c r="DNE159" s="77"/>
      <c r="DNF159" s="77"/>
      <c r="DNG159" s="77"/>
      <c r="DNH159" s="77"/>
      <c r="DNI159" s="77"/>
      <c r="DNJ159" s="77"/>
      <c r="DNK159" s="77"/>
      <c r="DNL159" s="77"/>
      <c r="DNM159" s="77"/>
      <c r="DNN159" s="77"/>
      <c r="DNO159" s="77"/>
      <c r="DNP159" s="77"/>
      <c r="DNQ159" s="77"/>
      <c r="DNR159" s="77"/>
      <c r="DNS159" s="77"/>
      <c r="DNT159" s="77"/>
      <c r="DNU159" s="77"/>
      <c r="DNV159" s="77"/>
      <c r="DNW159" s="77"/>
      <c r="DNX159" s="77"/>
      <c r="DNY159" s="77"/>
      <c r="DNZ159" s="77"/>
      <c r="DOA159" s="77"/>
      <c r="DOB159" s="77"/>
      <c r="DOC159" s="77"/>
      <c r="DOD159" s="77"/>
      <c r="DOE159" s="77"/>
      <c r="DOF159" s="77"/>
      <c r="DOG159" s="77"/>
      <c r="DOH159" s="77"/>
      <c r="DOI159" s="77"/>
      <c r="DOJ159" s="77"/>
      <c r="DOK159" s="77"/>
      <c r="DOL159" s="77"/>
      <c r="DOM159" s="77"/>
      <c r="DON159" s="77"/>
      <c r="DOO159" s="77"/>
      <c r="DOP159" s="77"/>
      <c r="DOQ159" s="77"/>
      <c r="DOR159" s="77"/>
      <c r="DOS159" s="77"/>
      <c r="DOT159" s="77"/>
      <c r="DOU159" s="77"/>
      <c r="DOV159" s="77"/>
      <c r="DOW159" s="77"/>
      <c r="DOX159" s="77"/>
      <c r="DOY159" s="77"/>
      <c r="DOZ159" s="77"/>
      <c r="DPA159" s="77"/>
      <c r="DPB159" s="77"/>
      <c r="DPC159" s="77"/>
      <c r="DPD159" s="77"/>
      <c r="DPE159" s="77"/>
      <c r="DPF159" s="77"/>
      <c r="DPG159" s="77"/>
      <c r="DPH159" s="77"/>
      <c r="DPI159" s="77"/>
      <c r="DPJ159" s="77"/>
      <c r="DPK159" s="77"/>
      <c r="DPL159" s="77"/>
      <c r="DPM159" s="77"/>
      <c r="DPN159" s="77"/>
      <c r="DPO159" s="77"/>
      <c r="DPP159" s="77"/>
      <c r="DPQ159" s="77"/>
      <c r="DPR159" s="77"/>
      <c r="DPS159" s="77"/>
      <c r="DPT159" s="77"/>
      <c r="DPU159" s="77"/>
      <c r="DPV159" s="77"/>
      <c r="DPW159" s="77"/>
      <c r="DPX159" s="77"/>
      <c r="DPY159" s="77"/>
      <c r="DPZ159" s="77"/>
      <c r="DQA159" s="77"/>
      <c r="DQB159" s="77"/>
      <c r="DQC159" s="77"/>
      <c r="DQD159" s="77"/>
      <c r="DQE159" s="77"/>
      <c r="DQF159" s="77"/>
      <c r="DQG159" s="77"/>
      <c r="DQH159" s="77"/>
      <c r="DQI159" s="77"/>
      <c r="DQJ159" s="77"/>
      <c r="DQK159" s="77"/>
      <c r="DQL159" s="77"/>
      <c r="DQM159" s="77"/>
      <c r="DQN159" s="77"/>
      <c r="DQO159" s="77"/>
      <c r="DQP159" s="77"/>
      <c r="DQQ159" s="77"/>
      <c r="DQR159" s="77"/>
      <c r="DQS159" s="77"/>
      <c r="DQT159" s="77"/>
      <c r="DQU159" s="77"/>
      <c r="DQV159" s="77"/>
      <c r="DQW159" s="77"/>
      <c r="DQX159" s="77"/>
      <c r="DQY159" s="77"/>
      <c r="DQZ159" s="77"/>
      <c r="DRA159" s="77"/>
      <c r="DRB159" s="77"/>
      <c r="DRC159" s="77"/>
      <c r="DRD159" s="77"/>
      <c r="DRE159" s="77"/>
      <c r="DRF159" s="77"/>
      <c r="DRG159" s="77"/>
      <c r="DRH159" s="77"/>
      <c r="DRI159" s="77"/>
      <c r="DRJ159" s="77"/>
      <c r="DRK159" s="77"/>
      <c r="DRL159" s="77"/>
      <c r="DRM159" s="77"/>
      <c r="DRN159" s="77"/>
      <c r="DRO159" s="77"/>
      <c r="DRP159" s="77"/>
      <c r="DRQ159" s="77"/>
      <c r="DRR159" s="77"/>
      <c r="DRS159" s="77"/>
      <c r="DRT159" s="77"/>
      <c r="DRU159" s="77"/>
      <c r="DRV159" s="77"/>
      <c r="DRW159" s="77"/>
      <c r="DRX159" s="77"/>
      <c r="DRY159" s="77"/>
      <c r="DRZ159" s="77"/>
      <c r="DSA159" s="77"/>
      <c r="DSB159" s="77"/>
      <c r="DSC159" s="77"/>
      <c r="DSD159" s="77"/>
      <c r="DSE159" s="77"/>
      <c r="DSF159" s="77"/>
      <c r="DSG159" s="77"/>
      <c r="DSH159" s="77"/>
      <c r="DSI159" s="77"/>
      <c r="DSJ159" s="77"/>
      <c r="DSK159" s="77"/>
      <c r="DSL159" s="77"/>
      <c r="DSM159" s="77"/>
      <c r="DSN159" s="77"/>
      <c r="DSO159" s="77"/>
      <c r="DSP159" s="77"/>
      <c r="DSQ159" s="77"/>
      <c r="DSR159" s="77"/>
      <c r="DSS159" s="77"/>
      <c r="DST159" s="77"/>
      <c r="DSU159" s="77"/>
      <c r="DSV159" s="77"/>
      <c r="DSW159" s="77"/>
      <c r="DSX159" s="77"/>
      <c r="DSY159" s="77"/>
      <c r="DSZ159" s="77"/>
      <c r="DTA159" s="77"/>
      <c r="DTB159" s="77"/>
      <c r="DTC159" s="77"/>
      <c r="DTD159" s="77"/>
      <c r="DTE159" s="77"/>
      <c r="DTF159" s="77"/>
      <c r="DTG159" s="77"/>
      <c r="DTH159" s="77"/>
      <c r="DTI159" s="77"/>
      <c r="DTJ159" s="77"/>
      <c r="DTK159" s="77"/>
      <c r="DTL159" s="77"/>
      <c r="DTM159" s="77"/>
      <c r="DTN159" s="77"/>
      <c r="DTO159" s="77"/>
      <c r="DTP159" s="77"/>
      <c r="DTQ159" s="77"/>
      <c r="DTR159" s="77"/>
      <c r="DTS159" s="77"/>
      <c r="DTT159" s="77"/>
      <c r="DTU159" s="77"/>
      <c r="DTV159" s="77"/>
      <c r="DTW159" s="77"/>
      <c r="DTX159" s="77"/>
      <c r="DTY159" s="77"/>
      <c r="DTZ159" s="77"/>
      <c r="DUA159" s="77"/>
      <c r="DUB159" s="77"/>
      <c r="DUC159" s="77"/>
      <c r="DUD159" s="77"/>
      <c r="DUE159" s="77"/>
      <c r="DUF159" s="77"/>
      <c r="DUG159" s="77"/>
      <c r="DUH159" s="77"/>
      <c r="DUI159" s="77"/>
      <c r="DUJ159" s="77"/>
      <c r="DUK159" s="77"/>
      <c r="DUL159" s="77"/>
      <c r="DUM159" s="77"/>
      <c r="DUN159" s="77"/>
      <c r="DUO159" s="77"/>
      <c r="DUP159" s="77"/>
      <c r="DUQ159" s="77"/>
      <c r="DUR159" s="77"/>
      <c r="DUS159" s="77"/>
      <c r="DUT159" s="77"/>
      <c r="DUU159" s="77"/>
      <c r="DUV159" s="77"/>
      <c r="DUW159" s="77"/>
      <c r="DUX159" s="77"/>
      <c r="DUY159" s="77"/>
      <c r="DUZ159" s="77"/>
      <c r="DVA159" s="77"/>
      <c r="DVB159" s="77"/>
      <c r="DVC159" s="77"/>
      <c r="DVD159" s="77"/>
      <c r="DVE159" s="77"/>
      <c r="DVF159" s="77"/>
      <c r="DVG159" s="77"/>
      <c r="DVH159" s="77"/>
      <c r="DVI159" s="77"/>
      <c r="DVJ159" s="77"/>
      <c r="DVK159" s="77"/>
      <c r="DVL159" s="77"/>
      <c r="DVM159" s="77"/>
      <c r="DVN159" s="77"/>
      <c r="DVO159" s="77"/>
      <c r="DVP159" s="77"/>
      <c r="DVQ159" s="77"/>
      <c r="DVR159" s="77"/>
      <c r="DVS159" s="77"/>
      <c r="DVT159" s="77"/>
      <c r="DVU159" s="77"/>
      <c r="DVV159" s="77"/>
      <c r="DVW159" s="77"/>
      <c r="DVX159" s="77"/>
      <c r="DVY159" s="77"/>
      <c r="DVZ159" s="77"/>
      <c r="DWA159" s="77"/>
      <c r="DWB159" s="77"/>
      <c r="DWC159" s="77"/>
      <c r="DWD159" s="77"/>
      <c r="DWE159" s="77"/>
      <c r="DWF159" s="77"/>
      <c r="DWG159" s="77"/>
      <c r="DWH159" s="77"/>
      <c r="DWI159" s="77"/>
      <c r="DWJ159" s="77"/>
      <c r="DWK159" s="77"/>
      <c r="DWL159" s="77"/>
      <c r="DWM159" s="77"/>
      <c r="DWN159" s="77"/>
      <c r="DWO159" s="77"/>
      <c r="DWP159" s="77"/>
      <c r="DWQ159" s="77"/>
      <c r="DWR159" s="77"/>
      <c r="DWS159" s="77"/>
      <c r="DWT159" s="77"/>
      <c r="DWU159" s="77"/>
      <c r="DWV159" s="77"/>
      <c r="DWW159" s="77"/>
      <c r="DWX159" s="77"/>
      <c r="DWY159" s="77"/>
      <c r="DWZ159" s="77"/>
      <c r="DXA159" s="77"/>
      <c r="DXB159" s="77"/>
      <c r="DXC159" s="77"/>
      <c r="DXD159" s="77"/>
      <c r="DXE159" s="77"/>
      <c r="DXF159" s="77"/>
      <c r="DXG159" s="77"/>
      <c r="DXH159" s="77"/>
      <c r="DXI159" s="77"/>
      <c r="DXJ159" s="77"/>
      <c r="DXK159" s="77"/>
      <c r="DXL159" s="77"/>
      <c r="DXM159" s="77"/>
      <c r="DXN159" s="77"/>
      <c r="DXO159" s="77"/>
      <c r="DXP159" s="77"/>
      <c r="DXQ159" s="77"/>
      <c r="DXR159" s="77"/>
      <c r="DXS159" s="77"/>
      <c r="DXT159" s="77"/>
      <c r="DXU159" s="77"/>
      <c r="DXV159" s="77"/>
      <c r="DXW159" s="77"/>
      <c r="DXX159" s="77"/>
      <c r="DXY159" s="77"/>
      <c r="DXZ159" s="77"/>
      <c r="DYA159" s="77"/>
      <c r="DYB159" s="77"/>
      <c r="DYC159" s="77"/>
      <c r="DYD159" s="77"/>
      <c r="DYE159" s="77"/>
      <c r="DYF159" s="77"/>
      <c r="DYG159" s="77"/>
      <c r="DYH159" s="77"/>
      <c r="DYI159" s="77"/>
      <c r="DYJ159" s="77"/>
      <c r="DYK159" s="77"/>
      <c r="DYL159" s="77"/>
      <c r="DYM159" s="77"/>
      <c r="DYN159" s="77"/>
      <c r="DYO159" s="77"/>
      <c r="DYP159" s="77"/>
      <c r="DYQ159" s="77"/>
      <c r="DYR159" s="77"/>
      <c r="DYS159" s="77"/>
      <c r="DYT159" s="77"/>
      <c r="DYU159" s="77"/>
      <c r="DYV159" s="77"/>
      <c r="DYW159" s="77"/>
      <c r="DYX159" s="77"/>
      <c r="DYY159" s="77"/>
      <c r="DYZ159" s="77"/>
      <c r="DZA159" s="77"/>
      <c r="DZB159" s="77"/>
      <c r="DZC159" s="77"/>
      <c r="DZD159" s="77"/>
      <c r="DZE159" s="77"/>
      <c r="DZF159" s="77"/>
      <c r="DZG159" s="77"/>
      <c r="DZH159" s="77"/>
      <c r="DZI159" s="77"/>
      <c r="DZJ159" s="77"/>
      <c r="DZK159" s="77"/>
      <c r="DZL159" s="77"/>
      <c r="DZM159" s="77"/>
      <c r="DZN159" s="77"/>
      <c r="DZO159" s="77"/>
      <c r="DZP159" s="77"/>
      <c r="DZQ159" s="77"/>
      <c r="DZR159" s="77"/>
      <c r="DZS159" s="77"/>
      <c r="DZT159" s="77"/>
      <c r="DZU159" s="77"/>
      <c r="DZV159" s="77"/>
      <c r="DZW159" s="77"/>
      <c r="DZX159" s="77"/>
      <c r="DZY159" s="77"/>
      <c r="DZZ159" s="77"/>
      <c r="EAA159" s="77"/>
      <c r="EAB159" s="77"/>
      <c r="EAC159" s="77"/>
      <c r="EAD159" s="77"/>
      <c r="EAE159" s="77"/>
      <c r="EAF159" s="77"/>
      <c r="EAG159" s="77"/>
      <c r="EAH159" s="77"/>
      <c r="EAI159" s="77"/>
      <c r="EAJ159" s="77"/>
      <c r="EAK159" s="77"/>
      <c r="EAL159" s="77"/>
      <c r="EAM159" s="77"/>
      <c r="EAN159" s="77"/>
      <c r="EAO159" s="77"/>
      <c r="EAP159" s="77"/>
      <c r="EAQ159" s="77"/>
      <c r="EAR159" s="77"/>
      <c r="EAS159" s="77"/>
      <c r="EAT159" s="77"/>
      <c r="EAU159" s="77"/>
      <c r="EAV159" s="77"/>
      <c r="EAW159" s="77"/>
      <c r="EAX159" s="77"/>
      <c r="EAY159" s="77"/>
      <c r="EAZ159" s="77"/>
      <c r="EBA159" s="77"/>
      <c r="EBB159" s="77"/>
      <c r="EBC159" s="77"/>
      <c r="EBD159" s="77"/>
      <c r="EBE159" s="77"/>
      <c r="EBF159" s="77"/>
      <c r="EBG159" s="77"/>
      <c r="EBH159" s="77"/>
      <c r="EBI159" s="77"/>
      <c r="EBJ159" s="77"/>
      <c r="EBK159" s="77"/>
      <c r="EBL159" s="77"/>
      <c r="EBM159" s="77"/>
      <c r="EBN159" s="77"/>
      <c r="EBO159" s="77"/>
      <c r="EBP159" s="77"/>
      <c r="EBQ159" s="77"/>
      <c r="EBR159" s="77"/>
      <c r="EBS159" s="77"/>
      <c r="EBT159" s="77"/>
      <c r="EBU159" s="77"/>
      <c r="EBV159" s="77"/>
      <c r="EBW159" s="77"/>
      <c r="EBX159" s="77"/>
      <c r="EBY159" s="77"/>
      <c r="EBZ159" s="77"/>
      <c r="ECA159" s="77"/>
      <c r="ECB159" s="77"/>
      <c r="ECC159" s="77"/>
      <c r="ECD159" s="77"/>
      <c r="ECE159" s="77"/>
      <c r="ECF159" s="77"/>
      <c r="ECG159" s="77"/>
      <c r="ECH159" s="77"/>
      <c r="ECI159" s="77"/>
      <c r="ECJ159" s="77"/>
      <c r="ECK159" s="77"/>
      <c r="ECL159" s="77"/>
      <c r="ECM159" s="77"/>
      <c r="ECN159" s="77"/>
      <c r="ECO159" s="77"/>
      <c r="ECP159" s="77"/>
      <c r="ECQ159" s="77"/>
      <c r="ECR159" s="77"/>
      <c r="ECS159" s="77"/>
      <c r="ECT159" s="77"/>
      <c r="ECU159" s="77"/>
      <c r="ECV159" s="77"/>
      <c r="ECW159" s="77"/>
      <c r="ECX159" s="77"/>
      <c r="ECY159" s="77"/>
      <c r="ECZ159" s="77"/>
      <c r="EDA159" s="77"/>
      <c r="EDB159" s="77"/>
      <c r="EDC159" s="77"/>
      <c r="EDD159" s="77"/>
      <c r="EDE159" s="77"/>
      <c r="EDF159" s="77"/>
      <c r="EDG159" s="77"/>
      <c r="EDH159" s="77"/>
      <c r="EDI159" s="77"/>
      <c r="EDJ159" s="77"/>
      <c r="EDK159" s="77"/>
      <c r="EDL159" s="77"/>
      <c r="EDM159" s="77"/>
      <c r="EDN159" s="77"/>
      <c r="EDO159" s="77"/>
      <c r="EDP159" s="77"/>
      <c r="EDQ159" s="77"/>
      <c r="EDR159" s="77"/>
      <c r="EDS159" s="77"/>
      <c r="EDT159" s="77"/>
      <c r="EDU159" s="77"/>
      <c r="EDV159" s="77"/>
      <c r="EDW159" s="77"/>
      <c r="EDX159" s="77"/>
      <c r="EDY159" s="77"/>
      <c r="EDZ159" s="77"/>
      <c r="EEA159" s="77"/>
      <c r="EEB159" s="77"/>
      <c r="EEC159" s="77"/>
      <c r="EED159" s="77"/>
      <c r="EEE159" s="77"/>
      <c r="EEF159" s="77"/>
      <c r="EEG159" s="77"/>
      <c r="EEH159" s="77"/>
      <c r="EEI159" s="77"/>
      <c r="EEJ159" s="77"/>
      <c r="EEK159" s="77"/>
      <c r="EEL159" s="77"/>
      <c r="EEM159" s="77"/>
      <c r="EEN159" s="77"/>
      <c r="EEO159" s="77"/>
      <c r="EEP159" s="77"/>
      <c r="EEQ159" s="77"/>
      <c r="EER159" s="77"/>
      <c r="EES159" s="77"/>
      <c r="EET159" s="77"/>
      <c r="EEU159" s="77"/>
      <c r="EEV159" s="77"/>
      <c r="EEW159" s="77"/>
      <c r="EEX159" s="77"/>
      <c r="EEY159" s="77"/>
      <c r="EEZ159" s="77"/>
      <c r="EFA159" s="77"/>
      <c r="EFB159" s="77"/>
      <c r="EFC159" s="77"/>
      <c r="EFD159" s="77"/>
      <c r="EFE159" s="77"/>
      <c r="EFF159" s="77"/>
      <c r="EFG159" s="77"/>
      <c r="EFH159" s="77"/>
      <c r="EFI159" s="77"/>
      <c r="EFJ159" s="77"/>
      <c r="EFK159" s="77"/>
      <c r="EFL159" s="77"/>
      <c r="EFM159" s="77"/>
      <c r="EFN159" s="77"/>
      <c r="EFO159" s="77"/>
      <c r="EFP159" s="77"/>
      <c r="EFQ159" s="77"/>
      <c r="EFR159" s="77"/>
      <c r="EFS159" s="77"/>
      <c r="EFT159" s="77"/>
      <c r="EFU159" s="77"/>
      <c r="EFV159" s="77"/>
      <c r="EFW159" s="77"/>
      <c r="EFX159" s="77"/>
      <c r="EFY159" s="77"/>
      <c r="EFZ159" s="77"/>
      <c r="EGA159" s="77"/>
      <c r="EGB159" s="77"/>
      <c r="EGC159" s="77"/>
      <c r="EGD159" s="77"/>
      <c r="EGE159" s="77"/>
      <c r="EGF159" s="77"/>
      <c r="EGG159" s="77"/>
      <c r="EGH159" s="77"/>
      <c r="EGI159" s="77"/>
      <c r="EGJ159" s="77"/>
      <c r="EGK159" s="77"/>
      <c r="EGL159" s="77"/>
      <c r="EGM159" s="77"/>
      <c r="EGN159" s="77"/>
      <c r="EGO159" s="77"/>
      <c r="EGP159" s="77"/>
      <c r="EGQ159" s="77"/>
      <c r="EGR159" s="77"/>
      <c r="EGS159" s="77"/>
      <c r="EGT159" s="77"/>
      <c r="EGU159" s="77"/>
      <c r="EGV159" s="77"/>
      <c r="EGW159" s="77"/>
      <c r="EGX159" s="77"/>
      <c r="EGY159" s="77"/>
      <c r="EGZ159" s="77"/>
      <c r="EHA159" s="77"/>
      <c r="EHB159" s="77"/>
      <c r="EHC159" s="77"/>
      <c r="EHD159" s="77"/>
      <c r="EHE159" s="77"/>
      <c r="EHF159" s="77"/>
      <c r="EHG159" s="77"/>
      <c r="EHH159" s="77"/>
      <c r="EHI159" s="77"/>
      <c r="EHJ159" s="77"/>
      <c r="EHK159" s="77"/>
      <c r="EHL159" s="77"/>
      <c r="EHM159" s="77"/>
      <c r="EHN159" s="77"/>
      <c r="EHO159" s="77"/>
      <c r="EHP159" s="77"/>
      <c r="EHQ159" s="77"/>
      <c r="EHR159" s="77"/>
      <c r="EHS159" s="77"/>
      <c r="EHT159" s="77"/>
      <c r="EHU159" s="77"/>
      <c r="EHV159" s="77"/>
      <c r="EHW159" s="77"/>
      <c r="EHX159" s="77"/>
      <c r="EHY159" s="77"/>
      <c r="EHZ159" s="77"/>
      <c r="EIA159" s="77"/>
      <c r="EIB159" s="77"/>
      <c r="EIC159" s="77"/>
      <c r="EID159" s="77"/>
      <c r="EIE159" s="77"/>
      <c r="EIF159" s="77"/>
      <c r="EIG159" s="77"/>
      <c r="EIH159" s="77"/>
      <c r="EII159" s="77"/>
      <c r="EIJ159" s="77"/>
      <c r="EIK159" s="77"/>
      <c r="EIL159" s="77"/>
      <c r="EIM159" s="77"/>
      <c r="EIN159" s="77"/>
      <c r="EIO159" s="77"/>
      <c r="EIP159" s="77"/>
      <c r="EIQ159" s="77"/>
      <c r="EIR159" s="77"/>
      <c r="EIS159" s="77"/>
      <c r="EIT159" s="77"/>
      <c r="EIU159" s="77"/>
      <c r="EIV159" s="77"/>
      <c r="EIW159" s="77"/>
      <c r="EIX159" s="77"/>
      <c r="EIY159" s="77"/>
      <c r="EIZ159" s="77"/>
      <c r="EJA159" s="77"/>
      <c r="EJB159" s="77"/>
      <c r="EJC159" s="77"/>
      <c r="EJD159" s="77"/>
      <c r="EJE159" s="77"/>
      <c r="EJF159" s="77"/>
      <c r="EJG159" s="77"/>
      <c r="EJH159" s="77"/>
      <c r="EJI159" s="77"/>
      <c r="EJJ159" s="77"/>
      <c r="EJK159" s="77"/>
      <c r="EJL159" s="77"/>
      <c r="EJM159" s="77"/>
      <c r="EJN159" s="77"/>
      <c r="EJO159" s="77"/>
      <c r="EJP159" s="77"/>
      <c r="EJQ159" s="77"/>
      <c r="EJR159" s="77"/>
      <c r="EJS159" s="77"/>
      <c r="EJT159" s="77"/>
      <c r="EJU159" s="77"/>
      <c r="EJV159" s="77"/>
      <c r="EJW159" s="77"/>
      <c r="EJX159" s="77"/>
      <c r="EJY159" s="77"/>
      <c r="EJZ159" s="77"/>
      <c r="EKA159" s="77"/>
      <c r="EKB159" s="77"/>
      <c r="EKC159" s="77"/>
      <c r="EKD159" s="77"/>
      <c r="EKE159" s="77"/>
      <c r="EKF159" s="77"/>
      <c r="EKG159" s="77"/>
      <c r="EKH159" s="77"/>
      <c r="EKI159" s="77"/>
      <c r="EKJ159" s="77"/>
      <c r="EKK159" s="77"/>
      <c r="EKL159" s="77"/>
      <c r="EKM159" s="77"/>
      <c r="EKN159" s="77"/>
      <c r="EKO159" s="77"/>
      <c r="EKP159" s="77"/>
      <c r="EKQ159" s="77"/>
      <c r="EKR159" s="77"/>
      <c r="EKS159" s="77"/>
      <c r="EKT159" s="77"/>
      <c r="EKU159" s="77"/>
      <c r="EKV159" s="77"/>
      <c r="EKW159" s="77"/>
      <c r="EKX159" s="77"/>
      <c r="EKY159" s="77"/>
      <c r="EKZ159" s="77"/>
      <c r="ELA159" s="77"/>
      <c r="ELB159" s="77"/>
      <c r="ELC159" s="77"/>
      <c r="ELD159" s="77"/>
      <c r="ELE159" s="77"/>
      <c r="ELF159" s="77"/>
      <c r="ELG159" s="77"/>
      <c r="ELH159" s="77"/>
      <c r="ELI159" s="77"/>
      <c r="ELJ159" s="77"/>
      <c r="ELK159" s="77"/>
      <c r="ELL159" s="77"/>
      <c r="ELM159" s="77"/>
      <c r="ELN159" s="77"/>
      <c r="ELO159" s="77"/>
      <c r="ELP159" s="77"/>
      <c r="ELQ159" s="77"/>
      <c r="ELR159" s="77"/>
      <c r="ELS159" s="77"/>
      <c r="ELT159" s="77"/>
      <c r="ELU159" s="77"/>
      <c r="ELV159" s="77"/>
      <c r="ELW159" s="77"/>
      <c r="ELX159" s="77"/>
      <c r="ELY159" s="77"/>
      <c r="ELZ159" s="77"/>
      <c r="EMA159" s="77"/>
      <c r="EMB159" s="77"/>
      <c r="EMC159" s="77"/>
      <c r="EMD159" s="77"/>
      <c r="EME159" s="77"/>
      <c r="EMF159" s="77"/>
      <c r="EMG159" s="77"/>
      <c r="EMH159" s="77"/>
      <c r="EMI159" s="77"/>
      <c r="EMJ159" s="77"/>
      <c r="EMK159" s="77"/>
      <c r="EML159" s="77"/>
      <c r="EMM159" s="77"/>
      <c r="EMN159" s="77"/>
      <c r="EMO159" s="77"/>
      <c r="EMP159" s="77"/>
      <c r="EMQ159" s="77"/>
      <c r="EMR159" s="77"/>
      <c r="EMS159" s="77"/>
      <c r="EMT159" s="77"/>
      <c r="EMU159" s="77"/>
      <c r="EMV159" s="77"/>
      <c r="EMW159" s="77"/>
      <c r="EMX159" s="77"/>
      <c r="EMY159" s="77"/>
      <c r="EMZ159" s="77"/>
      <c r="ENA159" s="77"/>
      <c r="ENB159" s="77"/>
      <c r="ENC159" s="77"/>
      <c r="END159" s="77"/>
      <c r="ENE159" s="77"/>
      <c r="ENF159" s="77"/>
      <c r="ENG159" s="77"/>
      <c r="ENH159" s="77"/>
      <c r="ENI159" s="77"/>
      <c r="ENJ159" s="77"/>
      <c r="ENK159" s="77"/>
      <c r="ENL159" s="77"/>
      <c r="ENM159" s="77"/>
      <c r="ENN159" s="77"/>
      <c r="ENO159" s="77"/>
      <c r="ENP159" s="77"/>
      <c r="ENQ159" s="77"/>
      <c r="ENR159" s="77"/>
      <c r="ENS159" s="77"/>
      <c r="ENT159" s="77"/>
      <c r="ENU159" s="77"/>
      <c r="ENV159" s="77"/>
      <c r="ENW159" s="77"/>
      <c r="ENX159" s="77"/>
      <c r="ENY159" s="77"/>
      <c r="ENZ159" s="77"/>
      <c r="EOA159" s="77"/>
      <c r="EOB159" s="77"/>
      <c r="EOC159" s="77"/>
      <c r="EOD159" s="77"/>
      <c r="EOE159" s="77"/>
      <c r="EOF159" s="77"/>
      <c r="EOG159" s="77"/>
      <c r="EOH159" s="77"/>
      <c r="EOI159" s="77"/>
      <c r="EOJ159" s="77"/>
      <c r="EOK159" s="77"/>
      <c r="EOL159" s="77"/>
      <c r="EOM159" s="77"/>
      <c r="EON159" s="77"/>
      <c r="EOO159" s="77"/>
      <c r="EOP159" s="77"/>
      <c r="EOQ159" s="77"/>
      <c r="EOR159" s="77"/>
      <c r="EOS159" s="77"/>
      <c r="EOT159" s="77"/>
      <c r="EOU159" s="77"/>
      <c r="EOV159" s="77"/>
      <c r="EOW159" s="77"/>
      <c r="EOX159" s="77"/>
      <c r="EOY159" s="77"/>
      <c r="EOZ159" s="77"/>
      <c r="EPA159" s="77"/>
      <c r="EPB159" s="77"/>
      <c r="EPC159" s="77"/>
      <c r="EPD159" s="77"/>
      <c r="EPE159" s="77"/>
      <c r="EPF159" s="77"/>
      <c r="EPG159" s="77"/>
      <c r="EPH159" s="77"/>
      <c r="EPI159" s="77"/>
      <c r="EPJ159" s="77"/>
      <c r="EPK159" s="77"/>
      <c r="EPL159" s="77"/>
      <c r="EPM159" s="77"/>
      <c r="EPN159" s="77"/>
      <c r="EPO159" s="77"/>
      <c r="EPP159" s="77"/>
      <c r="EPQ159" s="77"/>
      <c r="EPR159" s="77"/>
      <c r="EPS159" s="77"/>
      <c r="EPT159" s="77"/>
      <c r="EPU159" s="77"/>
      <c r="EPV159" s="77"/>
      <c r="EPW159" s="77"/>
      <c r="EPX159" s="77"/>
      <c r="EPY159" s="77"/>
      <c r="EPZ159" s="77"/>
      <c r="EQA159" s="77"/>
      <c r="EQB159" s="77"/>
      <c r="EQC159" s="77"/>
      <c r="EQD159" s="77"/>
      <c r="EQE159" s="77"/>
      <c r="EQF159" s="77"/>
      <c r="EQG159" s="77"/>
      <c r="EQH159" s="77"/>
      <c r="EQI159" s="77"/>
      <c r="EQJ159" s="77"/>
      <c r="EQK159" s="77"/>
      <c r="EQL159" s="77"/>
      <c r="EQM159" s="77"/>
      <c r="EQN159" s="77"/>
      <c r="EQO159" s="77"/>
      <c r="EQP159" s="77"/>
      <c r="EQQ159" s="77"/>
      <c r="EQR159" s="77"/>
      <c r="EQS159" s="77"/>
      <c r="EQT159" s="77"/>
      <c r="EQU159" s="77"/>
      <c r="EQV159" s="77"/>
      <c r="EQW159" s="77"/>
      <c r="EQX159" s="77"/>
      <c r="EQY159" s="77"/>
      <c r="EQZ159" s="77"/>
      <c r="ERA159" s="77"/>
      <c r="ERB159" s="77"/>
      <c r="ERC159" s="77"/>
      <c r="ERD159" s="77"/>
      <c r="ERE159" s="77"/>
      <c r="ERF159" s="77"/>
      <c r="ERG159" s="77"/>
      <c r="ERH159" s="77"/>
      <c r="ERI159" s="77"/>
      <c r="ERJ159" s="77"/>
      <c r="ERK159" s="77"/>
      <c r="ERL159" s="77"/>
      <c r="ERM159" s="77"/>
      <c r="ERN159" s="77"/>
      <c r="ERO159" s="77"/>
      <c r="ERP159" s="77"/>
      <c r="ERQ159" s="77"/>
      <c r="ERR159" s="77"/>
      <c r="ERS159" s="77"/>
      <c r="ERT159" s="77"/>
      <c r="ERU159" s="77"/>
      <c r="ERV159" s="77"/>
      <c r="ERW159" s="77"/>
      <c r="ERX159" s="77"/>
      <c r="ERY159" s="77"/>
      <c r="ERZ159" s="77"/>
      <c r="ESA159" s="77"/>
      <c r="ESB159" s="77"/>
      <c r="ESC159" s="77"/>
      <c r="ESD159" s="77"/>
      <c r="ESE159" s="77"/>
      <c r="ESF159" s="77"/>
      <c r="ESG159" s="77"/>
      <c r="ESH159" s="77"/>
      <c r="ESI159" s="77"/>
      <c r="ESJ159" s="77"/>
      <c r="ESK159" s="77"/>
      <c r="ESL159" s="77"/>
      <c r="ESM159" s="77"/>
      <c r="ESN159" s="77"/>
      <c r="ESO159" s="77"/>
      <c r="ESP159" s="77"/>
      <c r="ESQ159" s="77"/>
      <c r="ESR159" s="77"/>
      <c r="ESS159" s="77"/>
      <c r="EST159" s="77"/>
      <c r="ESU159" s="77"/>
      <c r="ESV159" s="77"/>
      <c r="ESW159" s="77"/>
      <c r="ESX159" s="77"/>
      <c r="ESY159" s="77"/>
      <c r="ESZ159" s="77"/>
      <c r="ETA159" s="77"/>
      <c r="ETB159" s="77"/>
      <c r="ETC159" s="77"/>
      <c r="ETD159" s="77"/>
      <c r="ETE159" s="77"/>
      <c r="ETF159" s="77"/>
      <c r="ETG159" s="77"/>
      <c r="ETH159" s="77"/>
      <c r="ETI159" s="77"/>
      <c r="ETJ159" s="77"/>
      <c r="ETK159" s="77"/>
      <c r="ETL159" s="77"/>
      <c r="ETM159" s="77"/>
      <c r="ETN159" s="77"/>
      <c r="ETO159" s="77"/>
      <c r="ETP159" s="77"/>
      <c r="ETQ159" s="77"/>
      <c r="ETR159" s="77"/>
      <c r="ETS159" s="77"/>
      <c r="ETT159" s="77"/>
      <c r="ETU159" s="77"/>
      <c r="ETV159" s="77"/>
      <c r="ETW159" s="77"/>
      <c r="ETX159" s="77"/>
      <c r="ETY159" s="77"/>
      <c r="ETZ159" s="77"/>
      <c r="EUA159" s="77"/>
      <c r="EUB159" s="77"/>
      <c r="EUC159" s="77"/>
      <c r="EUD159" s="77"/>
      <c r="EUE159" s="77"/>
      <c r="EUF159" s="77"/>
      <c r="EUG159" s="77"/>
      <c r="EUH159" s="77"/>
      <c r="EUI159" s="77"/>
      <c r="EUJ159" s="77"/>
      <c r="EUK159" s="77"/>
      <c r="EUL159" s="77"/>
      <c r="EUM159" s="77"/>
      <c r="EUN159" s="77"/>
      <c r="EUO159" s="77"/>
      <c r="EUP159" s="77"/>
      <c r="EUQ159" s="77"/>
      <c r="EUR159" s="77"/>
      <c r="EUS159" s="77"/>
      <c r="EUT159" s="77"/>
      <c r="EUU159" s="77"/>
      <c r="EUV159" s="77"/>
      <c r="EUW159" s="77"/>
      <c r="EUX159" s="77"/>
      <c r="EUY159" s="77"/>
      <c r="EUZ159" s="77"/>
      <c r="EVA159" s="77"/>
      <c r="EVB159" s="77"/>
      <c r="EVC159" s="77"/>
      <c r="EVD159" s="77"/>
      <c r="EVE159" s="77"/>
      <c r="EVF159" s="77"/>
      <c r="EVG159" s="77"/>
      <c r="EVH159" s="77"/>
      <c r="EVI159" s="77"/>
      <c r="EVJ159" s="77"/>
      <c r="EVK159" s="77"/>
      <c r="EVL159" s="77"/>
      <c r="EVM159" s="77"/>
      <c r="EVN159" s="77"/>
      <c r="EVO159" s="77"/>
      <c r="EVP159" s="77"/>
      <c r="EVQ159" s="77"/>
      <c r="EVR159" s="77"/>
      <c r="EVS159" s="77"/>
      <c r="EVT159" s="77"/>
      <c r="EVU159" s="77"/>
      <c r="EVV159" s="77"/>
      <c r="EVW159" s="77"/>
      <c r="EVX159" s="77"/>
      <c r="EVY159" s="77"/>
      <c r="EVZ159" s="77"/>
      <c r="EWA159" s="77"/>
      <c r="EWB159" s="77"/>
      <c r="EWC159" s="77"/>
      <c r="EWD159" s="77"/>
      <c r="EWE159" s="77"/>
      <c r="EWF159" s="77"/>
      <c r="EWG159" s="77"/>
      <c r="EWH159" s="77"/>
      <c r="EWI159" s="77"/>
      <c r="EWJ159" s="77"/>
      <c r="EWK159" s="77"/>
      <c r="EWL159" s="77"/>
      <c r="EWM159" s="77"/>
      <c r="EWN159" s="77"/>
      <c r="EWO159" s="77"/>
      <c r="EWP159" s="77"/>
      <c r="EWQ159" s="77"/>
      <c r="EWR159" s="77"/>
      <c r="EWS159" s="77"/>
      <c r="EWT159" s="77"/>
      <c r="EWU159" s="77"/>
      <c r="EWV159" s="77"/>
      <c r="EWW159" s="77"/>
      <c r="EWX159" s="77"/>
      <c r="EWY159" s="77"/>
      <c r="EWZ159" s="77"/>
      <c r="EXA159" s="77"/>
      <c r="EXB159" s="77"/>
      <c r="EXC159" s="77"/>
      <c r="EXD159" s="77"/>
      <c r="EXE159" s="77"/>
      <c r="EXF159" s="77"/>
      <c r="EXG159" s="77"/>
      <c r="EXH159" s="77"/>
      <c r="EXI159" s="77"/>
      <c r="EXJ159" s="77"/>
      <c r="EXK159" s="77"/>
      <c r="EXL159" s="77"/>
      <c r="EXM159" s="77"/>
      <c r="EXN159" s="77"/>
      <c r="EXO159" s="77"/>
      <c r="EXP159" s="77"/>
      <c r="EXQ159" s="77"/>
      <c r="EXR159" s="77"/>
      <c r="EXS159" s="77"/>
      <c r="EXT159" s="77"/>
      <c r="EXU159" s="77"/>
      <c r="EXV159" s="77"/>
      <c r="EXW159" s="77"/>
      <c r="EXX159" s="77"/>
      <c r="EXY159" s="77"/>
      <c r="EXZ159" s="77"/>
      <c r="EYA159" s="77"/>
      <c r="EYB159" s="77"/>
      <c r="EYC159" s="77"/>
      <c r="EYD159" s="77"/>
      <c r="EYE159" s="77"/>
      <c r="EYF159" s="77"/>
      <c r="EYG159" s="77"/>
      <c r="EYH159" s="77"/>
      <c r="EYI159" s="77"/>
      <c r="EYJ159" s="77"/>
      <c r="EYK159" s="77"/>
      <c r="EYL159" s="77"/>
      <c r="EYM159" s="77"/>
      <c r="EYN159" s="77"/>
      <c r="EYO159" s="77"/>
      <c r="EYP159" s="77"/>
      <c r="EYQ159" s="77"/>
      <c r="EYR159" s="77"/>
      <c r="EYS159" s="77"/>
      <c r="EYT159" s="77"/>
      <c r="EYU159" s="77"/>
      <c r="EYV159" s="77"/>
      <c r="EYW159" s="77"/>
      <c r="EYX159" s="77"/>
      <c r="EYY159" s="77"/>
      <c r="EYZ159" s="77"/>
      <c r="EZA159" s="77"/>
      <c r="EZB159" s="77"/>
      <c r="EZC159" s="77"/>
      <c r="EZD159" s="77"/>
      <c r="EZE159" s="77"/>
      <c r="EZF159" s="77"/>
      <c r="EZG159" s="77"/>
      <c r="EZH159" s="77"/>
      <c r="EZI159" s="77"/>
      <c r="EZJ159" s="77"/>
      <c r="EZK159" s="77"/>
      <c r="EZL159" s="77"/>
      <c r="EZM159" s="77"/>
      <c r="EZN159" s="77"/>
      <c r="EZO159" s="77"/>
      <c r="EZP159" s="77"/>
      <c r="EZQ159" s="77"/>
      <c r="EZR159" s="77"/>
      <c r="EZS159" s="77"/>
      <c r="EZT159" s="77"/>
      <c r="EZU159" s="77"/>
      <c r="EZV159" s="77"/>
      <c r="EZW159" s="77"/>
      <c r="EZX159" s="77"/>
      <c r="EZY159" s="77"/>
      <c r="EZZ159" s="77"/>
      <c r="FAA159" s="77"/>
      <c r="FAB159" s="77"/>
      <c r="FAC159" s="77"/>
      <c r="FAD159" s="77"/>
      <c r="FAE159" s="77"/>
      <c r="FAF159" s="77"/>
      <c r="FAG159" s="77"/>
      <c r="FAH159" s="77"/>
      <c r="FAI159" s="77"/>
      <c r="FAJ159" s="77"/>
      <c r="FAK159" s="77"/>
      <c r="FAL159" s="77"/>
      <c r="FAM159" s="77"/>
      <c r="FAN159" s="77"/>
      <c r="FAO159" s="77"/>
      <c r="FAP159" s="77"/>
      <c r="FAQ159" s="77"/>
      <c r="FAR159" s="77"/>
      <c r="FAS159" s="77"/>
      <c r="FAT159" s="77"/>
      <c r="FAU159" s="77"/>
      <c r="FAV159" s="77"/>
      <c r="FAW159" s="77"/>
      <c r="FAX159" s="77"/>
      <c r="FAY159" s="77"/>
      <c r="FAZ159" s="77"/>
      <c r="FBA159" s="77"/>
      <c r="FBB159" s="77"/>
      <c r="FBC159" s="77"/>
      <c r="FBD159" s="77"/>
      <c r="FBE159" s="77"/>
      <c r="FBF159" s="77"/>
      <c r="FBG159" s="77"/>
      <c r="FBH159" s="77"/>
      <c r="FBI159" s="77"/>
      <c r="FBJ159" s="77"/>
      <c r="FBK159" s="77"/>
      <c r="FBL159" s="77"/>
      <c r="FBM159" s="77"/>
      <c r="FBN159" s="77"/>
      <c r="FBO159" s="77"/>
      <c r="FBP159" s="77"/>
      <c r="FBQ159" s="77"/>
      <c r="FBR159" s="77"/>
      <c r="FBS159" s="77"/>
      <c r="FBT159" s="77"/>
      <c r="FBU159" s="77"/>
      <c r="FBV159" s="77"/>
      <c r="FBW159" s="77"/>
      <c r="FBX159" s="77"/>
      <c r="FBY159" s="77"/>
      <c r="FBZ159" s="77"/>
      <c r="FCA159" s="77"/>
      <c r="FCB159" s="77"/>
      <c r="FCC159" s="77"/>
      <c r="FCD159" s="77"/>
      <c r="FCE159" s="77"/>
      <c r="FCF159" s="77"/>
      <c r="FCG159" s="77"/>
      <c r="FCH159" s="77"/>
      <c r="FCI159" s="77"/>
      <c r="FCJ159" s="77"/>
      <c r="FCK159" s="77"/>
      <c r="FCL159" s="77"/>
      <c r="FCM159" s="77"/>
      <c r="FCN159" s="77"/>
      <c r="FCO159" s="77"/>
      <c r="FCP159" s="77"/>
      <c r="FCQ159" s="77"/>
      <c r="FCR159" s="77"/>
      <c r="FCS159" s="77"/>
      <c r="FCT159" s="77"/>
      <c r="FCU159" s="77"/>
      <c r="FCV159" s="77"/>
      <c r="FCW159" s="77"/>
      <c r="FCX159" s="77"/>
      <c r="FCY159" s="77"/>
      <c r="FCZ159" s="77"/>
      <c r="FDA159" s="77"/>
      <c r="FDB159" s="77"/>
      <c r="FDC159" s="77"/>
      <c r="FDD159" s="77"/>
      <c r="FDE159" s="77"/>
      <c r="FDF159" s="77"/>
      <c r="FDG159" s="77"/>
      <c r="FDH159" s="77"/>
      <c r="FDI159" s="77"/>
      <c r="FDJ159" s="77"/>
      <c r="FDK159" s="77"/>
      <c r="FDL159" s="77"/>
      <c r="FDM159" s="77"/>
      <c r="FDN159" s="77"/>
      <c r="FDO159" s="77"/>
      <c r="FDP159" s="77"/>
      <c r="FDQ159" s="77"/>
      <c r="FDR159" s="77"/>
      <c r="FDS159" s="77"/>
      <c r="FDT159" s="77"/>
      <c r="FDU159" s="77"/>
      <c r="FDV159" s="77"/>
      <c r="FDW159" s="77"/>
      <c r="FDX159" s="77"/>
      <c r="FDY159" s="77"/>
      <c r="FDZ159" s="77"/>
      <c r="FEA159" s="77"/>
      <c r="FEB159" s="77"/>
      <c r="FEC159" s="77"/>
      <c r="FED159" s="77"/>
      <c r="FEE159" s="77"/>
      <c r="FEF159" s="77"/>
      <c r="FEG159" s="77"/>
      <c r="FEH159" s="77"/>
      <c r="FEI159" s="77"/>
      <c r="FEJ159" s="77"/>
      <c r="FEK159" s="77"/>
      <c r="FEL159" s="77"/>
      <c r="FEM159" s="77"/>
      <c r="FEN159" s="77"/>
      <c r="FEO159" s="77"/>
      <c r="FEP159" s="77"/>
      <c r="FEQ159" s="77"/>
      <c r="FER159" s="77"/>
      <c r="FES159" s="77"/>
      <c r="FET159" s="77"/>
      <c r="FEU159" s="77"/>
      <c r="FEV159" s="77"/>
      <c r="FEW159" s="77"/>
      <c r="FEX159" s="77"/>
      <c r="FEY159" s="77"/>
      <c r="FEZ159" s="77"/>
      <c r="FFA159" s="77"/>
      <c r="FFB159" s="77"/>
      <c r="FFC159" s="77"/>
      <c r="FFD159" s="77"/>
      <c r="FFE159" s="77"/>
      <c r="FFF159" s="77"/>
      <c r="FFG159" s="77"/>
      <c r="FFH159" s="77"/>
      <c r="FFI159" s="77"/>
      <c r="FFJ159" s="77"/>
      <c r="FFK159" s="77"/>
      <c r="FFL159" s="77"/>
      <c r="FFM159" s="77"/>
      <c r="FFN159" s="77"/>
      <c r="FFO159" s="77"/>
      <c r="FFP159" s="77"/>
      <c r="FFQ159" s="77"/>
      <c r="FFR159" s="77"/>
      <c r="FFS159" s="77"/>
      <c r="FFT159" s="77"/>
      <c r="FFU159" s="77"/>
      <c r="FFV159" s="77"/>
      <c r="FFW159" s="77"/>
      <c r="FFX159" s="77"/>
      <c r="FFY159" s="77"/>
      <c r="FFZ159" s="77"/>
      <c r="FGA159" s="77"/>
      <c r="FGB159" s="77"/>
      <c r="FGC159" s="77"/>
      <c r="FGD159" s="77"/>
      <c r="FGE159" s="77"/>
      <c r="FGF159" s="77"/>
      <c r="FGG159" s="77"/>
      <c r="FGH159" s="77"/>
      <c r="FGI159" s="77"/>
      <c r="FGJ159" s="77"/>
      <c r="FGK159" s="77"/>
      <c r="FGL159" s="77"/>
      <c r="FGM159" s="77"/>
      <c r="FGN159" s="77"/>
      <c r="FGO159" s="77"/>
      <c r="FGP159" s="77"/>
      <c r="FGQ159" s="77"/>
      <c r="FGR159" s="77"/>
      <c r="FGS159" s="77"/>
      <c r="FGT159" s="77"/>
      <c r="FGU159" s="77"/>
      <c r="FGV159" s="77"/>
      <c r="FGW159" s="77"/>
      <c r="FGX159" s="77"/>
      <c r="FGY159" s="77"/>
      <c r="FGZ159" s="77"/>
      <c r="FHA159" s="77"/>
      <c r="FHB159" s="77"/>
      <c r="FHC159" s="77"/>
      <c r="FHD159" s="77"/>
      <c r="FHE159" s="77"/>
      <c r="FHF159" s="77"/>
      <c r="FHG159" s="77"/>
      <c r="FHH159" s="77"/>
      <c r="FHI159" s="77"/>
      <c r="FHJ159" s="77"/>
      <c r="FHK159" s="77"/>
      <c r="FHL159" s="77"/>
      <c r="FHM159" s="77"/>
      <c r="FHN159" s="77"/>
      <c r="FHO159" s="77"/>
      <c r="FHP159" s="77"/>
      <c r="FHQ159" s="77"/>
      <c r="FHR159" s="77"/>
      <c r="FHS159" s="77"/>
      <c r="FHT159" s="77"/>
      <c r="FHU159" s="77"/>
      <c r="FHV159" s="77"/>
      <c r="FHW159" s="77"/>
      <c r="FHX159" s="77"/>
      <c r="FHY159" s="77"/>
      <c r="FHZ159" s="77"/>
      <c r="FIA159" s="77"/>
      <c r="FIB159" s="77"/>
      <c r="FIC159" s="77"/>
      <c r="FID159" s="77"/>
      <c r="FIE159" s="77"/>
      <c r="FIF159" s="77"/>
      <c r="FIG159" s="77"/>
      <c r="FIH159" s="77"/>
      <c r="FII159" s="77"/>
      <c r="FIJ159" s="77"/>
      <c r="FIK159" s="77"/>
      <c r="FIL159" s="77"/>
      <c r="FIM159" s="77"/>
      <c r="FIN159" s="77"/>
      <c r="FIO159" s="77"/>
      <c r="FIP159" s="77"/>
      <c r="FIQ159" s="77"/>
      <c r="FIR159" s="77"/>
      <c r="FIS159" s="77"/>
      <c r="FIT159" s="77"/>
      <c r="FIU159" s="77"/>
      <c r="FIV159" s="77"/>
      <c r="FIW159" s="77"/>
      <c r="FIX159" s="77"/>
      <c r="FIY159" s="77"/>
      <c r="FIZ159" s="77"/>
      <c r="FJA159" s="77"/>
      <c r="FJB159" s="77"/>
      <c r="FJC159" s="77"/>
      <c r="FJD159" s="77"/>
      <c r="FJE159" s="77"/>
      <c r="FJF159" s="77"/>
      <c r="FJG159" s="77"/>
      <c r="FJH159" s="77"/>
      <c r="FJI159" s="77"/>
      <c r="FJJ159" s="77"/>
      <c r="FJK159" s="77"/>
      <c r="FJL159" s="77"/>
      <c r="FJM159" s="77"/>
      <c r="FJN159" s="77"/>
      <c r="FJO159" s="77"/>
      <c r="FJP159" s="77"/>
      <c r="FJQ159" s="77"/>
      <c r="FJR159" s="77"/>
      <c r="FJS159" s="77"/>
      <c r="FJT159" s="77"/>
      <c r="FJU159" s="77"/>
      <c r="FJV159" s="77"/>
      <c r="FJW159" s="77"/>
      <c r="FJX159" s="77"/>
      <c r="FJY159" s="77"/>
      <c r="FJZ159" s="77"/>
      <c r="FKA159" s="77"/>
      <c r="FKB159" s="77"/>
      <c r="FKC159" s="77"/>
      <c r="FKD159" s="77"/>
      <c r="FKE159" s="77"/>
      <c r="FKF159" s="77"/>
      <c r="FKG159" s="77"/>
      <c r="FKH159" s="77"/>
      <c r="FKI159" s="77"/>
      <c r="FKJ159" s="77"/>
      <c r="FKK159" s="77"/>
      <c r="FKL159" s="77"/>
      <c r="FKM159" s="77"/>
      <c r="FKN159" s="77"/>
      <c r="FKO159" s="77"/>
      <c r="FKP159" s="77"/>
      <c r="FKQ159" s="77"/>
      <c r="FKR159" s="77"/>
      <c r="FKS159" s="77"/>
      <c r="FKT159" s="77"/>
      <c r="FKU159" s="77"/>
      <c r="FKV159" s="77"/>
      <c r="FKW159" s="77"/>
      <c r="FKX159" s="77"/>
      <c r="FKY159" s="77"/>
      <c r="FKZ159" s="77"/>
      <c r="FLA159" s="77"/>
      <c r="FLB159" s="77"/>
      <c r="FLC159" s="77"/>
      <c r="FLD159" s="77"/>
      <c r="FLE159" s="77"/>
      <c r="FLF159" s="77"/>
      <c r="FLG159" s="77"/>
      <c r="FLH159" s="77"/>
      <c r="FLI159" s="77"/>
      <c r="FLJ159" s="77"/>
      <c r="FLK159" s="77"/>
      <c r="FLL159" s="77"/>
      <c r="FLM159" s="77"/>
      <c r="FLN159" s="77"/>
      <c r="FLO159" s="77"/>
      <c r="FLP159" s="77"/>
      <c r="FLQ159" s="77"/>
      <c r="FLR159" s="77"/>
      <c r="FLS159" s="77"/>
      <c r="FLT159" s="77"/>
      <c r="FLU159" s="77"/>
      <c r="FLV159" s="77"/>
      <c r="FLW159" s="77"/>
      <c r="FLX159" s="77"/>
      <c r="FLY159" s="77"/>
      <c r="FLZ159" s="77"/>
      <c r="FMA159" s="77"/>
      <c r="FMB159" s="77"/>
      <c r="FMC159" s="77"/>
      <c r="FMD159" s="77"/>
      <c r="FME159" s="77"/>
      <c r="FMF159" s="77"/>
      <c r="FMG159" s="77"/>
      <c r="FMH159" s="77"/>
      <c r="FMI159" s="77"/>
      <c r="FMJ159" s="77"/>
      <c r="FMK159" s="77"/>
      <c r="FML159" s="77"/>
      <c r="FMM159" s="77"/>
      <c r="FMN159" s="77"/>
      <c r="FMO159" s="77"/>
      <c r="FMP159" s="77"/>
      <c r="FMQ159" s="77"/>
      <c r="FMR159" s="77"/>
      <c r="FMS159" s="77"/>
      <c r="FMT159" s="77"/>
      <c r="FMU159" s="77"/>
      <c r="FMV159" s="77"/>
      <c r="FMW159" s="77"/>
      <c r="FMX159" s="77"/>
      <c r="FMY159" s="77"/>
      <c r="FMZ159" s="77"/>
      <c r="FNA159" s="77"/>
      <c r="FNB159" s="77"/>
      <c r="FNC159" s="77"/>
      <c r="FND159" s="77"/>
      <c r="FNE159" s="77"/>
      <c r="FNF159" s="77"/>
      <c r="FNG159" s="77"/>
      <c r="FNH159" s="77"/>
      <c r="FNI159" s="77"/>
      <c r="FNJ159" s="77"/>
      <c r="FNK159" s="77"/>
      <c r="FNL159" s="77"/>
      <c r="FNM159" s="77"/>
      <c r="FNN159" s="77"/>
      <c r="FNO159" s="77"/>
      <c r="FNP159" s="77"/>
      <c r="FNQ159" s="77"/>
      <c r="FNR159" s="77"/>
      <c r="FNS159" s="77"/>
      <c r="FNT159" s="77"/>
      <c r="FNU159" s="77"/>
      <c r="FNV159" s="77"/>
      <c r="FNW159" s="77"/>
      <c r="FNX159" s="77"/>
      <c r="FNY159" s="77"/>
      <c r="FNZ159" s="77"/>
      <c r="FOA159" s="77"/>
      <c r="FOB159" s="77"/>
      <c r="FOC159" s="77"/>
      <c r="FOD159" s="77"/>
      <c r="FOE159" s="77"/>
      <c r="FOF159" s="77"/>
      <c r="FOG159" s="77"/>
      <c r="FOH159" s="77"/>
      <c r="FOI159" s="77"/>
      <c r="FOJ159" s="77"/>
      <c r="FOK159" s="77"/>
      <c r="FOL159" s="77"/>
      <c r="FOM159" s="77"/>
      <c r="FON159" s="77"/>
      <c r="FOO159" s="77"/>
      <c r="FOP159" s="77"/>
      <c r="FOQ159" s="77"/>
      <c r="FOR159" s="77"/>
      <c r="FOS159" s="77"/>
      <c r="FOT159" s="77"/>
      <c r="FOU159" s="77"/>
      <c r="FOV159" s="77"/>
      <c r="FOW159" s="77"/>
      <c r="FOX159" s="77"/>
      <c r="FOY159" s="77"/>
      <c r="FOZ159" s="77"/>
      <c r="FPA159" s="77"/>
      <c r="FPB159" s="77"/>
      <c r="FPC159" s="77"/>
      <c r="FPD159" s="77"/>
      <c r="FPE159" s="77"/>
      <c r="FPF159" s="77"/>
      <c r="FPG159" s="77"/>
      <c r="FPH159" s="77"/>
      <c r="FPI159" s="77"/>
      <c r="FPJ159" s="77"/>
      <c r="FPK159" s="77"/>
      <c r="FPL159" s="77"/>
      <c r="FPM159" s="77"/>
      <c r="FPN159" s="77"/>
      <c r="FPO159" s="77"/>
      <c r="FPP159" s="77"/>
      <c r="FPQ159" s="77"/>
      <c r="FPR159" s="77"/>
      <c r="FPS159" s="77"/>
      <c r="FPT159" s="77"/>
      <c r="FPU159" s="77"/>
      <c r="FPV159" s="77"/>
      <c r="FPW159" s="77"/>
      <c r="FPX159" s="77"/>
      <c r="FPY159" s="77"/>
      <c r="FPZ159" s="77"/>
      <c r="FQA159" s="77"/>
      <c r="FQB159" s="77"/>
      <c r="FQC159" s="77"/>
      <c r="FQD159" s="77"/>
      <c r="FQE159" s="77"/>
      <c r="FQF159" s="77"/>
      <c r="FQG159" s="77"/>
      <c r="FQH159" s="77"/>
      <c r="FQI159" s="77"/>
      <c r="FQJ159" s="77"/>
      <c r="FQK159" s="77"/>
      <c r="FQL159" s="77"/>
      <c r="FQM159" s="77"/>
      <c r="FQN159" s="77"/>
      <c r="FQO159" s="77"/>
      <c r="FQP159" s="77"/>
      <c r="FQQ159" s="77"/>
      <c r="FQR159" s="77"/>
      <c r="FQS159" s="77"/>
      <c r="FQT159" s="77"/>
      <c r="FQU159" s="77"/>
      <c r="FQV159" s="77"/>
      <c r="FQW159" s="77"/>
      <c r="FQX159" s="77"/>
      <c r="FQY159" s="77"/>
      <c r="FQZ159" s="77"/>
      <c r="FRA159" s="77"/>
      <c r="FRB159" s="77"/>
      <c r="FRC159" s="77"/>
      <c r="FRD159" s="77"/>
      <c r="FRE159" s="77"/>
      <c r="FRF159" s="77"/>
      <c r="FRG159" s="77"/>
      <c r="FRH159" s="77"/>
      <c r="FRI159" s="77"/>
      <c r="FRJ159" s="77"/>
      <c r="FRK159" s="77"/>
      <c r="FRL159" s="77"/>
      <c r="FRM159" s="77"/>
      <c r="FRN159" s="77"/>
      <c r="FRO159" s="77"/>
      <c r="FRP159" s="77"/>
      <c r="FRQ159" s="77"/>
      <c r="FRR159" s="77"/>
      <c r="FRS159" s="77"/>
      <c r="FRT159" s="77"/>
      <c r="FRU159" s="77"/>
      <c r="FRV159" s="77"/>
      <c r="FRW159" s="77"/>
      <c r="FRX159" s="77"/>
      <c r="FRY159" s="77"/>
      <c r="FRZ159" s="77"/>
      <c r="FSA159" s="77"/>
      <c r="FSB159" s="77"/>
      <c r="FSC159" s="77"/>
      <c r="FSD159" s="77"/>
      <c r="FSE159" s="77"/>
      <c r="FSF159" s="77"/>
      <c r="FSG159" s="77"/>
      <c r="FSH159" s="77"/>
      <c r="FSI159" s="77"/>
      <c r="FSJ159" s="77"/>
      <c r="FSK159" s="77"/>
      <c r="FSL159" s="77"/>
      <c r="FSM159" s="77"/>
      <c r="FSN159" s="77"/>
      <c r="FSO159" s="77"/>
      <c r="FSP159" s="77"/>
      <c r="FSQ159" s="77"/>
      <c r="FSR159" s="77"/>
      <c r="FSS159" s="77"/>
      <c r="FST159" s="77"/>
      <c r="FSU159" s="77"/>
      <c r="FSV159" s="77"/>
      <c r="FSW159" s="77"/>
      <c r="FSX159" s="77"/>
      <c r="FSY159" s="77"/>
      <c r="FSZ159" s="77"/>
      <c r="FTA159" s="77"/>
      <c r="FTB159" s="77"/>
      <c r="FTC159" s="77"/>
      <c r="FTD159" s="77"/>
      <c r="FTE159" s="77"/>
      <c r="FTF159" s="77"/>
      <c r="FTG159" s="77"/>
      <c r="FTH159" s="77"/>
      <c r="FTI159" s="77"/>
      <c r="FTJ159" s="77"/>
      <c r="FTK159" s="77"/>
      <c r="FTL159" s="77"/>
      <c r="FTM159" s="77"/>
      <c r="FTN159" s="77"/>
      <c r="FTO159" s="77"/>
      <c r="FTP159" s="77"/>
      <c r="FTQ159" s="77"/>
      <c r="FTR159" s="77"/>
      <c r="FTS159" s="77"/>
      <c r="FTT159" s="77"/>
      <c r="FTU159" s="77"/>
      <c r="FTV159" s="77"/>
      <c r="FTW159" s="77"/>
      <c r="FTX159" s="77"/>
      <c r="FTY159" s="77"/>
      <c r="FTZ159" s="77"/>
      <c r="FUA159" s="77"/>
      <c r="FUB159" s="77"/>
      <c r="FUC159" s="77"/>
      <c r="FUD159" s="77"/>
      <c r="FUE159" s="77"/>
      <c r="FUF159" s="77"/>
      <c r="FUG159" s="77"/>
      <c r="FUH159" s="77"/>
      <c r="FUI159" s="77"/>
      <c r="FUJ159" s="77"/>
      <c r="FUK159" s="77"/>
      <c r="FUL159" s="77"/>
      <c r="FUM159" s="77"/>
      <c r="FUN159" s="77"/>
      <c r="FUO159" s="77"/>
      <c r="FUP159" s="77"/>
      <c r="FUQ159" s="77"/>
      <c r="FUR159" s="77"/>
      <c r="FUS159" s="77"/>
      <c r="FUT159" s="77"/>
      <c r="FUU159" s="77"/>
      <c r="FUV159" s="77"/>
      <c r="FUW159" s="77"/>
      <c r="FUX159" s="77"/>
      <c r="FUY159" s="77"/>
      <c r="FUZ159" s="77"/>
      <c r="FVA159" s="77"/>
      <c r="FVB159" s="77"/>
      <c r="FVC159" s="77"/>
      <c r="FVD159" s="77"/>
      <c r="FVE159" s="77"/>
      <c r="FVF159" s="77"/>
      <c r="FVG159" s="77"/>
      <c r="FVH159" s="77"/>
      <c r="FVI159" s="77"/>
      <c r="FVJ159" s="77"/>
      <c r="FVK159" s="77"/>
      <c r="FVL159" s="77"/>
      <c r="FVM159" s="77"/>
      <c r="FVN159" s="77"/>
      <c r="FVO159" s="77"/>
      <c r="FVP159" s="77"/>
      <c r="FVQ159" s="77"/>
      <c r="FVR159" s="77"/>
      <c r="FVS159" s="77"/>
      <c r="FVT159" s="77"/>
      <c r="FVU159" s="77"/>
      <c r="FVV159" s="77"/>
      <c r="FVW159" s="77"/>
      <c r="FVX159" s="77"/>
      <c r="FVY159" s="77"/>
      <c r="FVZ159" s="77"/>
      <c r="FWA159" s="77"/>
      <c r="FWB159" s="77"/>
      <c r="FWC159" s="77"/>
      <c r="FWD159" s="77"/>
      <c r="FWE159" s="77"/>
      <c r="FWF159" s="77"/>
      <c r="FWG159" s="77"/>
      <c r="FWH159" s="77"/>
      <c r="FWI159" s="77"/>
      <c r="FWJ159" s="77"/>
      <c r="FWK159" s="77"/>
      <c r="FWL159" s="77"/>
      <c r="FWM159" s="77"/>
      <c r="FWN159" s="77"/>
      <c r="FWO159" s="77"/>
      <c r="FWP159" s="77"/>
      <c r="FWQ159" s="77"/>
      <c r="FWR159" s="77"/>
      <c r="FWS159" s="77"/>
      <c r="FWT159" s="77"/>
      <c r="FWU159" s="77"/>
      <c r="FWV159" s="77"/>
      <c r="FWW159" s="77"/>
      <c r="FWX159" s="77"/>
      <c r="FWY159" s="77"/>
      <c r="FWZ159" s="77"/>
      <c r="FXA159" s="77"/>
      <c r="FXB159" s="77"/>
      <c r="FXC159" s="77"/>
      <c r="FXD159" s="77"/>
      <c r="FXE159" s="77"/>
      <c r="FXF159" s="77"/>
      <c r="FXG159" s="77"/>
      <c r="FXH159" s="77"/>
      <c r="FXI159" s="77"/>
      <c r="FXJ159" s="77"/>
      <c r="FXK159" s="77"/>
      <c r="FXL159" s="77"/>
      <c r="FXM159" s="77"/>
      <c r="FXN159" s="77"/>
      <c r="FXO159" s="77"/>
      <c r="FXP159" s="77"/>
      <c r="FXQ159" s="77"/>
      <c r="FXR159" s="77"/>
      <c r="FXS159" s="77"/>
      <c r="FXT159" s="77"/>
      <c r="FXU159" s="77"/>
      <c r="FXV159" s="77"/>
      <c r="FXW159" s="77"/>
      <c r="FXX159" s="77"/>
      <c r="FXY159" s="77"/>
      <c r="FXZ159" s="77"/>
      <c r="FYA159" s="77"/>
      <c r="FYB159" s="77"/>
      <c r="FYC159" s="77"/>
      <c r="FYD159" s="77"/>
      <c r="FYE159" s="77"/>
      <c r="FYF159" s="77"/>
      <c r="FYG159" s="77"/>
      <c r="FYH159" s="77"/>
      <c r="FYI159" s="77"/>
      <c r="FYJ159" s="77"/>
      <c r="FYK159" s="77"/>
      <c r="FYL159" s="77"/>
      <c r="FYM159" s="77"/>
      <c r="FYN159" s="77"/>
      <c r="FYO159" s="77"/>
      <c r="FYP159" s="77"/>
      <c r="FYQ159" s="77"/>
      <c r="FYR159" s="77"/>
      <c r="FYS159" s="77"/>
      <c r="FYT159" s="77"/>
      <c r="FYU159" s="77"/>
      <c r="FYV159" s="77"/>
      <c r="FYW159" s="77"/>
      <c r="FYX159" s="77"/>
      <c r="FYY159" s="77"/>
      <c r="FYZ159" s="77"/>
      <c r="FZA159" s="77"/>
      <c r="FZB159" s="77"/>
      <c r="FZC159" s="77"/>
      <c r="FZD159" s="77"/>
      <c r="FZE159" s="77"/>
      <c r="FZF159" s="77"/>
      <c r="FZG159" s="77"/>
      <c r="FZH159" s="77"/>
      <c r="FZI159" s="77"/>
      <c r="FZJ159" s="77"/>
      <c r="FZK159" s="77"/>
      <c r="FZL159" s="77"/>
      <c r="FZM159" s="77"/>
      <c r="FZN159" s="77"/>
      <c r="FZO159" s="77"/>
      <c r="FZP159" s="77"/>
      <c r="FZQ159" s="77"/>
      <c r="FZR159" s="77"/>
      <c r="FZS159" s="77"/>
      <c r="FZT159" s="77"/>
      <c r="FZU159" s="77"/>
      <c r="FZV159" s="77"/>
      <c r="FZW159" s="77"/>
      <c r="FZX159" s="77"/>
      <c r="FZY159" s="77"/>
      <c r="FZZ159" s="77"/>
      <c r="GAA159" s="77"/>
      <c r="GAB159" s="77"/>
      <c r="GAC159" s="77"/>
      <c r="GAD159" s="77"/>
      <c r="GAE159" s="77"/>
      <c r="GAF159" s="77"/>
      <c r="GAG159" s="77"/>
      <c r="GAH159" s="77"/>
      <c r="GAI159" s="77"/>
      <c r="GAJ159" s="77"/>
      <c r="GAK159" s="77"/>
      <c r="GAL159" s="77"/>
      <c r="GAM159" s="77"/>
      <c r="GAN159" s="77"/>
      <c r="GAO159" s="77"/>
      <c r="GAP159" s="77"/>
      <c r="GAQ159" s="77"/>
      <c r="GAR159" s="77"/>
      <c r="GAS159" s="77"/>
      <c r="GAT159" s="77"/>
      <c r="GAU159" s="77"/>
      <c r="GAV159" s="77"/>
      <c r="GAW159" s="77"/>
      <c r="GAX159" s="77"/>
      <c r="GAY159" s="77"/>
      <c r="GAZ159" s="77"/>
      <c r="GBA159" s="77"/>
      <c r="GBB159" s="77"/>
      <c r="GBC159" s="77"/>
      <c r="GBD159" s="77"/>
      <c r="GBE159" s="77"/>
      <c r="GBF159" s="77"/>
      <c r="GBG159" s="77"/>
      <c r="GBH159" s="77"/>
      <c r="GBI159" s="77"/>
      <c r="GBJ159" s="77"/>
      <c r="GBK159" s="77"/>
      <c r="GBL159" s="77"/>
      <c r="GBM159" s="77"/>
      <c r="GBN159" s="77"/>
      <c r="GBO159" s="77"/>
      <c r="GBP159" s="77"/>
      <c r="GBQ159" s="77"/>
      <c r="GBR159" s="77"/>
      <c r="GBS159" s="77"/>
      <c r="GBT159" s="77"/>
      <c r="GBU159" s="77"/>
      <c r="GBV159" s="77"/>
      <c r="GBW159" s="77"/>
      <c r="GBX159" s="77"/>
      <c r="GBY159" s="77"/>
      <c r="GBZ159" s="77"/>
      <c r="GCA159" s="77"/>
      <c r="GCB159" s="77"/>
      <c r="GCC159" s="77"/>
      <c r="GCD159" s="77"/>
      <c r="GCE159" s="77"/>
      <c r="GCF159" s="77"/>
      <c r="GCG159" s="77"/>
      <c r="GCH159" s="77"/>
      <c r="GCI159" s="77"/>
      <c r="GCJ159" s="77"/>
      <c r="GCK159" s="77"/>
      <c r="GCL159" s="77"/>
      <c r="GCM159" s="77"/>
      <c r="GCN159" s="77"/>
      <c r="GCO159" s="77"/>
      <c r="GCP159" s="77"/>
      <c r="GCQ159" s="77"/>
      <c r="GCR159" s="77"/>
      <c r="GCS159" s="77"/>
      <c r="GCT159" s="77"/>
      <c r="GCU159" s="77"/>
      <c r="GCV159" s="77"/>
      <c r="GCW159" s="77"/>
      <c r="GCX159" s="77"/>
      <c r="GCY159" s="77"/>
      <c r="GCZ159" s="77"/>
      <c r="GDA159" s="77"/>
      <c r="GDB159" s="77"/>
      <c r="GDC159" s="77"/>
      <c r="GDD159" s="77"/>
      <c r="GDE159" s="77"/>
      <c r="GDF159" s="77"/>
      <c r="GDG159" s="77"/>
      <c r="GDH159" s="77"/>
      <c r="GDI159" s="77"/>
      <c r="GDJ159" s="77"/>
      <c r="GDK159" s="77"/>
      <c r="GDL159" s="77"/>
      <c r="GDM159" s="77"/>
      <c r="GDN159" s="77"/>
      <c r="GDO159" s="77"/>
      <c r="GDP159" s="77"/>
      <c r="GDQ159" s="77"/>
      <c r="GDR159" s="77"/>
      <c r="GDS159" s="77"/>
      <c r="GDT159" s="77"/>
      <c r="GDU159" s="77"/>
      <c r="GDV159" s="77"/>
      <c r="GDW159" s="77"/>
      <c r="GDX159" s="77"/>
      <c r="GDY159" s="77"/>
      <c r="GDZ159" s="77"/>
      <c r="GEA159" s="77"/>
      <c r="GEB159" s="77"/>
      <c r="GEC159" s="77"/>
      <c r="GED159" s="77"/>
      <c r="GEE159" s="77"/>
      <c r="GEF159" s="77"/>
      <c r="GEG159" s="77"/>
      <c r="GEH159" s="77"/>
      <c r="GEI159" s="77"/>
      <c r="GEJ159" s="77"/>
      <c r="GEK159" s="77"/>
      <c r="GEL159" s="77"/>
      <c r="GEM159" s="77"/>
      <c r="GEN159" s="77"/>
      <c r="GEO159" s="77"/>
      <c r="GEP159" s="77"/>
      <c r="GEQ159" s="77"/>
      <c r="GER159" s="77"/>
      <c r="GES159" s="77"/>
      <c r="GET159" s="77"/>
      <c r="GEU159" s="77"/>
      <c r="GEV159" s="77"/>
      <c r="GEW159" s="77"/>
      <c r="GEX159" s="77"/>
      <c r="GEY159" s="77"/>
      <c r="GEZ159" s="77"/>
      <c r="GFA159" s="77"/>
      <c r="GFB159" s="77"/>
      <c r="GFC159" s="77"/>
      <c r="GFD159" s="77"/>
      <c r="GFE159" s="77"/>
      <c r="GFF159" s="77"/>
      <c r="GFG159" s="77"/>
      <c r="GFH159" s="77"/>
      <c r="GFI159" s="77"/>
      <c r="GFJ159" s="77"/>
      <c r="GFK159" s="77"/>
      <c r="GFL159" s="77"/>
      <c r="GFM159" s="77"/>
      <c r="GFN159" s="77"/>
      <c r="GFO159" s="77"/>
      <c r="GFP159" s="77"/>
      <c r="GFQ159" s="77"/>
      <c r="GFR159" s="77"/>
      <c r="GFS159" s="77"/>
      <c r="GFT159" s="77"/>
      <c r="GFU159" s="77"/>
      <c r="GFV159" s="77"/>
      <c r="GFW159" s="77"/>
      <c r="GFX159" s="77"/>
      <c r="GFY159" s="77"/>
      <c r="GFZ159" s="77"/>
      <c r="GGA159" s="77"/>
      <c r="GGB159" s="77"/>
      <c r="GGC159" s="77"/>
      <c r="GGD159" s="77"/>
      <c r="GGE159" s="77"/>
      <c r="GGF159" s="77"/>
      <c r="GGG159" s="77"/>
      <c r="GGH159" s="77"/>
      <c r="GGI159" s="77"/>
      <c r="GGJ159" s="77"/>
      <c r="GGK159" s="77"/>
      <c r="GGL159" s="77"/>
      <c r="GGM159" s="77"/>
      <c r="GGN159" s="77"/>
      <c r="GGO159" s="77"/>
      <c r="GGP159" s="77"/>
      <c r="GGQ159" s="77"/>
      <c r="GGR159" s="77"/>
      <c r="GGS159" s="77"/>
      <c r="GGT159" s="77"/>
      <c r="GGU159" s="77"/>
      <c r="GGV159" s="77"/>
      <c r="GGW159" s="77"/>
      <c r="GGX159" s="77"/>
      <c r="GGY159" s="77"/>
      <c r="GGZ159" s="77"/>
      <c r="GHA159" s="77"/>
      <c r="GHB159" s="77"/>
      <c r="GHC159" s="77"/>
      <c r="GHD159" s="77"/>
      <c r="GHE159" s="77"/>
      <c r="GHF159" s="77"/>
      <c r="GHG159" s="77"/>
      <c r="GHH159" s="77"/>
      <c r="GHI159" s="77"/>
      <c r="GHJ159" s="77"/>
      <c r="GHK159" s="77"/>
      <c r="GHL159" s="77"/>
      <c r="GHM159" s="77"/>
      <c r="GHN159" s="77"/>
      <c r="GHO159" s="77"/>
      <c r="GHP159" s="77"/>
      <c r="GHQ159" s="77"/>
      <c r="GHR159" s="77"/>
      <c r="GHS159" s="77"/>
      <c r="GHT159" s="77"/>
      <c r="GHU159" s="77"/>
      <c r="GHV159" s="77"/>
      <c r="GHW159" s="77"/>
      <c r="GHX159" s="77"/>
      <c r="GHY159" s="77"/>
      <c r="GHZ159" s="77"/>
      <c r="GIA159" s="77"/>
      <c r="GIB159" s="77"/>
      <c r="GIC159" s="77"/>
      <c r="GID159" s="77"/>
      <c r="GIE159" s="77"/>
      <c r="GIF159" s="77"/>
      <c r="GIG159" s="77"/>
      <c r="GIH159" s="77"/>
      <c r="GII159" s="77"/>
      <c r="GIJ159" s="77"/>
      <c r="GIK159" s="77"/>
      <c r="GIL159" s="77"/>
      <c r="GIM159" s="77"/>
      <c r="GIN159" s="77"/>
      <c r="GIO159" s="77"/>
      <c r="GIP159" s="77"/>
      <c r="GIQ159" s="77"/>
      <c r="GIR159" s="77"/>
      <c r="GIS159" s="77"/>
      <c r="GIT159" s="77"/>
      <c r="GIU159" s="77"/>
      <c r="GIV159" s="77"/>
      <c r="GIW159" s="77"/>
      <c r="GIX159" s="77"/>
      <c r="GIY159" s="77"/>
      <c r="GIZ159" s="77"/>
      <c r="GJA159" s="77"/>
      <c r="GJB159" s="77"/>
      <c r="GJC159" s="77"/>
      <c r="GJD159" s="77"/>
      <c r="GJE159" s="77"/>
      <c r="GJF159" s="77"/>
      <c r="GJG159" s="77"/>
      <c r="GJH159" s="77"/>
      <c r="GJI159" s="77"/>
      <c r="GJJ159" s="77"/>
      <c r="GJK159" s="77"/>
      <c r="GJL159" s="77"/>
      <c r="GJM159" s="77"/>
      <c r="GJN159" s="77"/>
      <c r="GJO159" s="77"/>
      <c r="GJP159" s="77"/>
      <c r="GJQ159" s="77"/>
      <c r="GJR159" s="77"/>
      <c r="GJS159" s="77"/>
      <c r="GJT159" s="77"/>
      <c r="GJU159" s="77"/>
      <c r="GJV159" s="77"/>
      <c r="GJW159" s="77"/>
      <c r="GJX159" s="77"/>
      <c r="GJY159" s="77"/>
      <c r="GJZ159" s="77"/>
      <c r="GKA159" s="77"/>
      <c r="GKB159" s="77"/>
      <c r="GKC159" s="77"/>
      <c r="GKD159" s="77"/>
      <c r="GKE159" s="77"/>
      <c r="GKF159" s="77"/>
      <c r="GKG159" s="77"/>
      <c r="GKH159" s="77"/>
      <c r="GKI159" s="77"/>
      <c r="GKJ159" s="77"/>
      <c r="GKK159" s="77"/>
      <c r="GKL159" s="77"/>
      <c r="GKM159" s="77"/>
      <c r="GKN159" s="77"/>
      <c r="GKO159" s="77"/>
      <c r="GKP159" s="77"/>
      <c r="GKQ159" s="77"/>
      <c r="GKR159" s="77"/>
      <c r="GKS159" s="77"/>
      <c r="GKT159" s="77"/>
      <c r="GKU159" s="77"/>
      <c r="GKV159" s="77"/>
      <c r="GKW159" s="77"/>
      <c r="GKX159" s="77"/>
      <c r="GKY159" s="77"/>
      <c r="GKZ159" s="77"/>
      <c r="GLA159" s="77"/>
      <c r="GLB159" s="77"/>
      <c r="GLC159" s="77"/>
      <c r="GLD159" s="77"/>
      <c r="GLE159" s="77"/>
      <c r="GLF159" s="77"/>
      <c r="GLG159" s="77"/>
      <c r="GLH159" s="77"/>
      <c r="GLI159" s="77"/>
      <c r="GLJ159" s="77"/>
      <c r="GLK159" s="77"/>
      <c r="GLL159" s="77"/>
      <c r="GLM159" s="77"/>
      <c r="GLN159" s="77"/>
      <c r="GLO159" s="77"/>
      <c r="GLP159" s="77"/>
      <c r="GLQ159" s="77"/>
      <c r="GLR159" s="77"/>
      <c r="GLS159" s="77"/>
      <c r="GLT159" s="77"/>
      <c r="GLU159" s="77"/>
      <c r="GLV159" s="77"/>
      <c r="GLW159" s="77"/>
      <c r="GLX159" s="77"/>
      <c r="GLY159" s="77"/>
      <c r="GLZ159" s="77"/>
      <c r="GMA159" s="77"/>
      <c r="GMB159" s="77"/>
      <c r="GMC159" s="77"/>
      <c r="GMD159" s="77"/>
      <c r="GME159" s="77"/>
      <c r="GMF159" s="77"/>
      <c r="GMG159" s="77"/>
      <c r="GMH159" s="77"/>
      <c r="GMI159" s="77"/>
      <c r="GMJ159" s="77"/>
      <c r="GMK159" s="77"/>
      <c r="GML159" s="77"/>
      <c r="GMM159" s="77"/>
      <c r="GMN159" s="77"/>
      <c r="GMO159" s="77"/>
      <c r="GMP159" s="77"/>
      <c r="GMQ159" s="77"/>
      <c r="GMR159" s="77"/>
      <c r="GMS159" s="77"/>
      <c r="GMT159" s="77"/>
      <c r="GMU159" s="77"/>
      <c r="GMV159" s="77"/>
      <c r="GMW159" s="77"/>
      <c r="GMX159" s="77"/>
      <c r="GMY159" s="77"/>
      <c r="GMZ159" s="77"/>
      <c r="GNA159" s="77"/>
      <c r="GNB159" s="77"/>
      <c r="GNC159" s="77"/>
      <c r="GND159" s="77"/>
      <c r="GNE159" s="77"/>
      <c r="GNF159" s="77"/>
      <c r="GNG159" s="77"/>
      <c r="GNH159" s="77"/>
      <c r="GNI159" s="77"/>
      <c r="GNJ159" s="77"/>
      <c r="GNK159" s="77"/>
      <c r="GNL159" s="77"/>
      <c r="GNM159" s="77"/>
      <c r="GNN159" s="77"/>
      <c r="GNO159" s="77"/>
      <c r="GNP159" s="77"/>
      <c r="GNQ159" s="77"/>
      <c r="GNR159" s="77"/>
      <c r="GNS159" s="77"/>
      <c r="GNT159" s="77"/>
      <c r="GNU159" s="77"/>
      <c r="GNV159" s="77"/>
      <c r="GNW159" s="77"/>
      <c r="GNX159" s="77"/>
      <c r="GNY159" s="77"/>
      <c r="GNZ159" s="77"/>
      <c r="GOA159" s="77"/>
      <c r="GOB159" s="77"/>
      <c r="GOC159" s="77"/>
      <c r="GOD159" s="77"/>
      <c r="GOE159" s="77"/>
      <c r="GOF159" s="77"/>
      <c r="GOG159" s="77"/>
      <c r="GOH159" s="77"/>
      <c r="GOI159" s="77"/>
      <c r="GOJ159" s="77"/>
      <c r="GOK159" s="77"/>
      <c r="GOL159" s="77"/>
      <c r="GOM159" s="77"/>
      <c r="GON159" s="77"/>
      <c r="GOO159" s="77"/>
      <c r="GOP159" s="77"/>
      <c r="GOQ159" s="77"/>
      <c r="GOR159" s="77"/>
      <c r="GOS159" s="77"/>
      <c r="GOT159" s="77"/>
      <c r="GOU159" s="77"/>
      <c r="GOV159" s="77"/>
      <c r="GOW159" s="77"/>
      <c r="GOX159" s="77"/>
      <c r="GOY159" s="77"/>
      <c r="GOZ159" s="77"/>
      <c r="GPA159" s="77"/>
      <c r="GPB159" s="77"/>
      <c r="GPC159" s="77"/>
      <c r="GPD159" s="77"/>
      <c r="GPE159" s="77"/>
      <c r="GPF159" s="77"/>
      <c r="GPG159" s="77"/>
      <c r="GPH159" s="77"/>
      <c r="GPI159" s="77"/>
      <c r="GPJ159" s="77"/>
      <c r="GPK159" s="77"/>
      <c r="GPL159" s="77"/>
      <c r="GPM159" s="77"/>
      <c r="GPN159" s="77"/>
      <c r="GPO159" s="77"/>
      <c r="GPP159" s="77"/>
      <c r="GPQ159" s="77"/>
      <c r="GPR159" s="77"/>
      <c r="GPS159" s="77"/>
      <c r="GPT159" s="77"/>
      <c r="GPU159" s="77"/>
      <c r="GPV159" s="77"/>
      <c r="GPW159" s="77"/>
      <c r="GPX159" s="77"/>
      <c r="GPY159" s="77"/>
      <c r="GPZ159" s="77"/>
      <c r="GQA159" s="77"/>
      <c r="GQB159" s="77"/>
      <c r="GQC159" s="77"/>
      <c r="GQD159" s="77"/>
      <c r="GQE159" s="77"/>
      <c r="GQF159" s="77"/>
      <c r="GQG159" s="77"/>
      <c r="GQH159" s="77"/>
      <c r="GQI159" s="77"/>
      <c r="GQJ159" s="77"/>
      <c r="GQK159" s="77"/>
      <c r="GQL159" s="77"/>
      <c r="GQM159" s="77"/>
      <c r="GQN159" s="77"/>
      <c r="GQO159" s="77"/>
      <c r="GQP159" s="77"/>
      <c r="GQQ159" s="77"/>
      <c r="GQR159" s="77"/>
      <c r="GQS159" s="77"/>
      <c r="GQT159" s="77"/>
      <c r="GQU159" s="77"/>
      <c r="GQV159" s="77"/>
      <c r="GQW159" s="77"/>
      <c r="GQX159" s="77"/>
      <c r="GQY159" s="77"/>
      <c r="GQZ159" s="77"/>
      <c r="GRA159" s="77"/>
      <c r="GRB159" s="77"/>
      <c r="GRC159" s="77"/>
      <c r="GRD159" s="77"/>
      <c r="GRE159" s="77"/>
      <c r="GRF159" s="77"/>
      <c r="GRG159" s="77"/>
      <c r="GRH159" s="77"/>
      <c r="GRI159" s="77"/>
      <c r="GRJ159" s="77"/>
      <c r="GRK159" s="77"/>
      <c r="GRL159" s="77"/>
      <c r="GRM159" s="77"/>
      <c r="GRN159" s="77"/>
      <c r="GRO159" s="77"/>
      <c r="GRP159" s="77"/>
      <c r="GRQ159" s="77"/>
      <c r="GRR159" s="77"/>
      <c r="GRS159" s="77"/>
      <c r="GRT159" s="77"/>
      <c r="GRU159" s="77"/>
      <c r="GRV159" s="77"/>
      <c r="GRW159" s="77"/>
      <c r="GRX159" s="77"/>
      <c r="GRY159" s="77"/>
      <c r="GRZ159" s="77"/>
      <c r="GSA159" s="77"/>
      <c r="GSB159" s="77"/>
      <c r="GSC159" s="77"/>
      <c r="GSD159" s="77"/>
      <c r="GSE159" s="77"/>
      <c r="GSF159" s="77"/>
      <c r="GSG159" s="77"/>
      <c r="GSH159" s="77"/>
      <c r="GSI159" s="77"/>
      <c r="GSJ159" s="77"/>
      <c r="GSK159" s="77"/>
      <c r="GSL159" s="77"/>
      <c r="GSM159" s="77"/>
      <c r="GSN159" s="77"/>
      <c r="GSO159" s="77"/>
      <c r="GSP159" s="77"/>
      <c r="GSQ159" s="77"/>
      <c r="GSR159" s="77"/>
      <c r="GSS159" s="77"/>
      <c r="GST159" s="77"/>
      <c r="GSU159" s="77"/>
      <c r="GSV159" s="77"/>
      <c r="GSW159" s="77"/>
      <c r="GSX159" s="77"/>
      <c r="GSY159" s="77"/>
      <c r="GSZ159" s="77"/>
      <c r="GTA159" s="77"/>
      <c r="GTB159" s="77"/>
      <c r="GTC159" s="77"/>
      <c r="GTD159" s="77"/>
      <c r="GTE159" s="77"/>
      <c r="GTF159" s="77"/>
      <c r="GTG159" s="77"/>
      <c r="GTH159" s="77"/>
      <c r="GTI159" s="77"/>
      <c r="GTJ159" s="77"/>
      <c r="GTK159" s="77"/>
      <c r="GTL159" s="77"/>
      <c r="GTM159" s="77"/>
      <c r="GTN159" s="77"/>
      <c r="GTO159" s="77"/>
      <c r="GTP159" s="77"/>
      <c r="GTQ159" s="77"/>
      <c r="GTR159" s="77"/>
      <c r="GTS159" s="77"/>
      <c r="GTT159" s="77"/>
      <c r="GTU159" s="77"/>
      <c r="GTV159" s="77"/>
      <c r="GTW159" s="77"/>
      <c r="GTX159" s="77"/>
      <c r="GTY159" s="77"/>
      <c r="GTZ159" s="77"/>
      <c r="GUA159" s="77"/>
      <c r="GUB159" s="77"/>
      <c r="GUC159" s="77"/>
      <c r="GUD159" s="77"/>
      <c r="GUE159" s="77"/>
      <c r="GUF159" s="77"/>
      <c r="GUG159" s="77"/>
      <c r="GUH159" s="77"/>
      <c r="GUI159" s="77"/>
      <c r="GUJ159" s="77"/>
      <c r="GUK159" s="77"/>
      <c r="GUL159" s="77"/>
      <c r="GUM159" s="77"/>
      <c r="GUN159" s="77"/>
      <c r="GUO159" s="77"/>
      <c r="GUP159" s="77"/>
      <c r="GUQ159" s="77"/>
      <c r="GUR159" s="77"/>
      <c r="GUS159" s="77"/>
      <c r="GUT159" s="77"/>
      <c r="GUU159" s="77"/>
      <c r="GUV159" s="77"/>
      <c r="GUW159" s="77"/>
      <c r="GUX159" s="77"/>
      <c r="GUY159" s="77"/>
      <c r="GUZ159" s="77"/>
      <c r="GVA159" s="77"/>
      <c r="GVB159" s="77"/>
      <c r="GVC159" s="77"/>
      <c r="GVD159" s="77"/>
      <c r="GVE159" s="77"/>
      <c r="GVF159" s="77"/>
      <c r="GVG159" s="77"/>
      <c r="GVH159" s="77"/>
      <c r="GVI159" s="77"/>
      <c r="GVJ159" s="77"/>
      <c r="GVK159" s="77"/>
      <c r="GVL159" s="77"/>
      <c r="GVM159" s="77"/>
      <c r="GVN159" s="77"/>
      <c r="GVO159" s="77"/>
      <c r="GVP159" s="77"/>
      <c r="GVQ159" s="77"/>
      <c r="GVR159" s="77"/>
      <c r="GVS159" s="77"/>
      <c r="GVT159" s="77"/>
      <c r="GVU159" s="77"/>
      <c r="GVV159" s="77"/>
      <c r="GVW159" s="77"/>
      <c r="GVX159" s="77"/>
      <c r="GVY159" s="77"/>
      <c r="GVZ159" s="77"/>
      <c r="GWA159" s="77"/>
      <c r="GWB159" s="77"/>
      <c r="GWC159" s="77"/>
      <c r="GWD159" s="77"/>
      <c r="GWE159" s="77"/>
      <c r="GWF159" s="77"/>
      <c r="GWG159" s="77"/>
      <c r="GWH159" s="77"/>
      <c r="GWI159" s="77"/>
      <c r="GWJ159" s="77"/>
      <c r="GWK159" s="77"/>
      <c r="GWL159" s="77"/>
      <c r="GWM159" s="77"/>
      <c r="GWN159" s="77"/>
      <c r="GWO159" s="77"/>
      <c r="GWP159" s="77"/>
      <c r="GWQ159" s="77"/>
      <c r="GWR159" s="77"/>
      <c r="GWS159" s="77"/>
      <c r="GWT159" s="77"/>
      <c r="GWU159" s="77"/>
      <c r="GWV159" s="77"/>
      <c r="GWW159" s="77"/>
      <c r="GWX159" s="77"/>
      <c r="GWY159" s="77"/>
      <c r="GWZ159" s="77"/>
      <c r="GXA159" s="77"/>
      <c r="GXB159" s="77"/>
      <c r="GXC159" s="77"/>
      <c r="GXD159" s="77"/>
      <c r="GXE159" s="77"/>
      <c r="GXF159" s="77"/>
      <c r="GXG159" s="77"/>
      <c r="GXH159" s="77"/>
      <c r="GXI159" s="77"/>
      <c r="GXJ159" s="77"/>
      <c r="GXK159" s="77"/>
      <c r="GXL159" s="77"/>
      <c r="GXM159" s="77"/>
      <c r="GXN159" s="77"/>
      <c r="GXO159" s="77"/>
      <c r="GXP159" s="77"/>
      <c r="GXQ159" s="77"/>
      <c r="GXR159" s="77"/>
      <c r="GXS159" s="77"/>
      <c r="GXT159" s="77"/>
      <c r="GXU159" s="77"/>
      <c r="GXV159" s="77"/>
      <c r="GXW159" s="77"/>
      <c r="GXX159" s="77"/>
      <c r="GXY159" s="77"/>
      <c r="GXZ159" s="77"/>
      <c r="GYA159" s="77"/>
      <c r="GYB159" s="77"/>
      <c r="GYC159" s="77"/>
      <c r="GYD159" s="77"/>
      <c r="GYE159" s="77"/>
      <c r="GYF159" s="77"/>
      <c r="GYG159" s="77"/>
      <c r="GYH159" s="77"/>
      <c r="GYI159" s="77"/>
      <c r="GYJ159" s="77"/>
      <c r="GYK159" s="77"/>
      <c r="GYL159" s="77"/>
      <c r="GYM159" s="77"/>
      <c r="GYN159" s="77"/>
      <c r="GYO159" s="77"/>
      <c r="GYP159" s="77"/>
      <c r="GYQ159" s="77"/>
      <c r="GYR159" s="77"/>
      <c r="GYS159" s="77"/>
      <c r="GYT159" s="77"/>
      <c r="GYU159" s="77"/>
      <c r="GYV159" s="77"/>
      <c r="GYW159" s="77"/>
      <c r="GYX159" s="77"/>
      <c r="GYY159" s="77"/>
      <c r="GYZ159" s="77"/>
      <c r="GZA159" s="77"/>
      <c r="GZB159" s="77"/>
      <c r="GZC159" s="77"/>
      <c r="GZD159" s="77"/>
      <c r="GZE159" s="77"/>
      <c r="GZF159" s="77"/>
      <c r="GZG159" s="77"/>
      <c r="GZH159" s="77"/>
      <c r="GZI159" s="77"/>
      <c r="GZJ159" s="77"/>
      <c r="GZK159" s="77"/>
      <c r="GZL159" s="77"/>
      <c r="GZM159" s="77"/>
      <c r="GZN159" s="77"/>
      <c r="GZO159" s="77"/>
      <c r="GZP159" s="77"/>
      <c r="GZQ159" s="77"/>
      <c r="GZR159" s="77"/>
      <c r="GZS159" s="77"/>
      <c r="GZT159" s="77"/>
      <c r="GZU159" s="77"/>
      <c r="GZV159" s="77"/>
      <c r="GZW159" s="77"/>
      <c r="GZX159" s="77"/>
      <c r="GZY159" s="77"/>
      <c r="GZZ159" s="77"/>
      <c r="HAA159" s="77"/>
      <c r="HAB159" s="77"/>
      <c r="HAC159" s="77"/>
      <c r="HAD159" s="77"/>
      <c r="HAE159" s="77"/>
      <c r="HAF159" s="77"/>
      <c r="HAG159" s="77"/>
      <c r="HAH159" s="77"/>
      <c r="HAI159" s="77"/>
      <c r="HAJ159" s="77"/>
      <c r="HAK159" s="77"/>
      <c r="HAL159" s="77"/>
      <c r="HAM159" s="77"/>
      <c r="HAN159" s="77"/>
      <c r="HAO159" s="77"/>
      <c r="HAP159" s="77"/>
      <c r="HAQ159" s="77"/>
      <c r="HAR159" s="77"/>
      <c r="HAS159" s="77"/>
      <c r="HAT159" s="77"/>
      <c r="HAU159" s="77"/>
      <c r="HAV159" s="77"/>
      <c r="HAW159" s="77"/>
      <c r="HAX159" s="77"/>
      <c r="HAY159" s="77"/>
      <c r="HAZ159" s="77"/>
      <c r="HBA159" s="77"/>
      <c r="HBB159" s="77"/>
      <c r="HBC159" s="77"/>
      <c r="HBD159" s="77"/>
      <c r="HBE159" s="77"/>
      <c r="HBF159" s="77"/>
      <c r="HBG159" s="77"/>
      <c r="HBH159" s="77"/>
      <c r="HBI159" s="77"/>
      <c r="HBJ159" s="77"/>
      <c r="HBK159" s="77"/>
      <c r="HBL159" s="77"/>
      <c r="HBM159" s="77"/>
      <c r="HBN159" s="77"/>
      <c r="HBO159" s="77"/>
      <c r="HBP159" s="77"/>
      <c r="HBQ159" s="77"/>
      <c r="HBR159" s="77"/>
      <c r="HBS159" s="77"/>
      <c r="HBT159" s="77"/>
      <c r="HBU159" s="77"/>
      <c r="HBV159" s="77"/>
      <c r="HBW159" s="77"/>
      <c r="HBX159" s="77"/>
      <c r="HBY159" s="77"/>
      <c r="HBZ159" s="77"/>
      <c r="HCA159" s="77"/>
      <c r="HCB159" s="77"/>
      <c r="HCC159" s="77"/>
      <c r="HCD159" s="77"/>
      <c r="HCE159" s="77"/>
      <c r="HCF159" s="77"/>
      <c r="HCG159" s="77"/>
      <c r="HCH159" s="77"/>
      <c r="HCI159" s="77"/>
      <c r="HCJ159" s="77"/>
      <c r="HCK159" s="77"/>
      <c r="HCL159" s="77"/>
      <c r="HCM159" s="77"/>
      <c r="HCN159" s="77"/>
      <c r="HCO159" s="77"/>
      <c r="HCP159" s="77"/>
      <c r="HCQ159" s="77"/>
      <c r="HCR159" s="77"/>
      <c r="HCS159" s="77"/>
      <c r="HCT159" s="77"/>
      <c r="HCU159" s="77"/>
      <c r="HCV159" s="77"/>
      <c r="HCW159" s="77"/>
      <c r="HCX159" s="77"/>
      <c r="HCY159" s="77"/>
      <c r="HCZ159" s="77"/>
      <c r="HDA159" s="77"/>
      <c r="HDB159" s="77"/>
      <c r="HDC159" s="77"/>
      <c r="HDD159" s="77"/>
      <c r="HDE159" s="77"/>
      <c r="HDF159" s="77"/>
      <c r="HDG159" s="77"/>
      <c r="HDH159" s="77"/>
      <c r="HDI159" s="77"/>
      <c r="HDJ159" s="77"/>
      <c r="HDK159" s="77"/>
      <c r="HDL159" s="77"/>
      <c r="HDM159" s="77"/>
      <c r="HDN159" s="77"/>
      <c r="HDO159" s="77"/>
      <c r="HDP159" s="77"/>
      <c r="HDQ159" s="77"/>
      <c r="HDR159" s="77"/>
      <c r="HDS159" s="77"/>
      <c r="HDT159" s="77"/>
      <c r="HDU159" s="77"/>
      <c r="HDV159" s="77"/>
      <c r="HDW159" s="77"/>
      <c r="HDX159" s="77"/>
      <c r="HDY159" s="77"/>
      <c r="HDZ159" s="77"/>
      <c r="HEA159" s="77"/>
      <c r="HEB159" s="77"/>
      <c r="HEC159" s="77"/>
      <c r="HED159" s="77"/>
      <c r="HEE159" s="77"/>
      <c r="HEF159" s="77"/>
      <c r="HEG159" s="77"/>
      <c r="HEH159" s="77"/>
      <c r="HEI159" s="77"/>
      <c r="HEJ159" s="77"/>
      <c r="HEK159" s="77"/>
      <c r="HEL159" s="77"/>
      <c r="HEM159" s="77"/>
      <c r="HEN159" s="77"/>
      <c r="HEO159" s="77"/>
      <c r="HEP159" s="77"/>
      <c r="HEQ159" s="77"/>
      <c r="HER159" s="77"/>
      <c r="HES159" s="77"/>
      <c r="HET159" s="77"/>
      <c r="HEU159" s="77"/>
      <c r="HEV159" s="77"/>
      <c r="HEW159" s="77"/>
      <c r="HEX159" s="77"/>
      <c r="HEY159" s="77"/>
      <c r="HEZ159" s="77"/>
      <c r="HFA159" s="77"/>
      <c r="HFB159" s="77"/>
      <c r="HFC159" s="77"/>
      <c r="HFD159" s="77"/>
      <c r="HFE159" s="77"/>
      <c r="HFF159" s="77"/>
      <c r="HFG159" s="77"/>
      <c r="HFH159" s="77"/>
      <c r="HFI159" s="77"/>
      <c r="HFJ159" s="77"/>
      <c r="HFK159" s="77"/>
      <c r="HFL159" s="77"/>
      <c r="HFM159" s="77"/>
      <c r="HFN159" s="77"/>
      <c r="HFO159" s="77"/>
      <c r="HFP159" s="77"/>
      <c r="HFQ159" s="77"/>
      <c r="HFR159" s="77"/>
      <c r="HFS159" s="77"/>
      <c r="HFT159" s="77"/>
      <c r="HFU159" s="77"/>
      <c r="HFV159" s="77"/>
      <c r="HFW159" s="77"/>
      <c r="HFX159" s="77"/>
      <c r="HFY159" s="77"/>
      <c r="HFZ159" s="77"/>
      <c r="HGA159" s="77"/>
      <c r="HGB159" s="77"/>
      <c r="HGC159" s="77"/>
      <c r="HGD159" s="77"/>
      <c r="HGE159" s="77"/>
      <c r="HGF159" s="77"/>
      <c r="HGG159" s="77"/>
      <c r="HGH159" s="77"/>
      <c r="HGI159" s="77"/>
      <c r="HGJ159" s="77"/>
      <c r="HGK159" s="77"/>
      <c r="HGL159" s="77"/>
      <c r="HGM159" s="77"/>
      <c r="HGN159" s="77"/>
      <c r="HGO159" s="77"/>
      <c r="HGP159" s="77"/>
      <c r="HGQ159" s="77"/>
      <c r="HGR159" s="77"/>
      <c r="HGS159" s="77"/>
      <c r="HGT159" s="77"/>
      <c r="HGU159" s="77"/>
      <c r="HGV159" s="77"/>
      <c r="HGW159" s="77"/>
      <c r="HGX159" s="77"/>
      <c r="HGY159" s="77"/>
      <c r="HGZ159" s="77"/>
      <c r="HHA159" s="77"/>
      <c r="HHB159" s="77"/>
      <c r="HHC159" s="77"/>
      <c r="HHD159" s="77"/>
      <c r="HHE159" s="77"/>
      <c r="HHF159" s="77"/>
      <c r="HHG159" s="77"/>
      <c r="HHH159" s="77"/>
      <c r="HHI159" s="77"/>
      <c r="HHJ159" s="77"/>
      <c r="HHK159" s="77"/>
      <c r="HHL159" s="77"/>
      <c r="HHM159" s="77"/>
      <c r="HHN159" s="77"/>
      <c r="HHO159" s="77"/>
      <c r="HHP159" s="77"/>
      <c r="HHQ159" s="77"/>
      <c r="HHR159" s="77"/>
      <c r="HHS159" s="77"/>
      <c r="HHT159" s="77"/>
      <c r="HHU159" s="77"/>
      <c r="HHV159" s="77"/>
      <c r="HHW159" s="77"/>
      <c r="HHX159" s="77"/>
      <c r="HHY159" s="77"/>
      <c r="HHZ159" s="77"/>
      <c r="HIA159" s="77"/>
      <c r="HIB159" s="77"/>
      <c r="HIC159" s="77"/>
      <c r="HID159" s="77"/>
      <c r="HIE159" s="77"/>
      <c r="HIF159" s="77"/>
      <c r="HIG159" s="77"/>
      <c r="HIH159" s="77"/>
      <c r="HII159" s="77"/>
      <c r="HIJ159" s="77"/>
      <c r="HIK159" s="77"/>
      <c r="HIL159" s="77"/>
      <c r="HIM159" s="77"/>
      <c r="HIN159" s="77"/>
      <c r="HIO159" s="77"/>
      <c r="HIP159" s="77"/>
      <c r="HIQ159" s="77"/>
      <c r="HIR159" s="77"/>
      <c r="HIS159" s="77"/>
      <c r="HIT159" s="77"/>
      <c r="HIU159" s="77"/>
      <c r="HIV159" s="77"/>
      <c r="HIW159" s="77"/>
      <c r="HIX159" s="77"/>
      <c r="HIY159" s="77"/>
      <c r="HIZ159" s="77"/>
      <c r="HJA159" s="77"/>
      <c r="HJB159" s="77"/>
      <c r="HJC159" s="77"/>
      <c r="HJD159" s="77"/>
      <c r="HJE159" s="77"/>
      <c r="HJF159" s="77"/>
      <c r="HJG159" s="77"/>
      <c r="HJH159" s="77"/>
      <c r="HJI159" s="77"/>
      <c r="HJJ159" s="77"/>
      <c r="HJK159" s="77"/>
      <c r="HJL159" s="77"/>
      <c r="HJM159" s="77"/>
      <c r="HJN159" s="77"/>
      <c r="HJO159" s="77"/>
      <c r="HJP159" s="77"/>
      <c r="HJQ159" s="77"/>
      <c r="HJR159" s="77"/>
      <c r="HJS159" s="77"/>
      <c r="HJT159" s="77"/>
      <c r="HJU159" s="77"/>
      <c r="HJV159" s="77"/>
      <c r="HJW159" s="77"/>
      <c r="HJX159" s="77"/>
      <c r="HJY159" s="77"/>
      <c r="HJZ159" s="77"/>
      <c r="HKA159" s="77"/>
      <c r="HKB159" s="77"/>
      <c r="HKC159" s="77"/>
      <c r="HKD159" s="77"/>
      <c r="HKE159" s="77"/>
      <c r="HKF159" s="77"/>
      <c r="HKG159" s="77"/>
      <c r="HKH159" s="77"/>
      <c r="HKI159" s="77"/>
      <c r="HKJ159" s="77"/>
      <c r="HKK159" s="77"/>
      <c r="HKL159" s="77"/>
      <c r="HKM159" s="77"/>
      <c r="HKN159" s="77"/>
      <c r="HKO159" s="77"/>
      <c r="HKP159" s="77"/>
      <c r="HKQ159" s="77"/>
      <c r="HKR159" s="77"/>
      <c r="HKS159" s="77"/>
      <c r="HKT159" s="77"/>
      <c r="HKU159" s="77"/>
      <c r="HKV159" s="77"/>
      <c r="HKW159" s="77"/>
      <c r="HKX159" s="77"/>
      <c r="HKY159" s="77"/>
      <c r="HKZ159" s="77"/>
      <c r="HLA159" s="77"/>
      <c r="HLB159" s="77"/>
      <c r="HLC159" s="77"/>
      <c r="HLD159" s="77"/>
      <c r="HLE159" s="77"/>
      <c r="HLF159" s="77"/>
      <c r="HLG159" s="77"/>
      <c r="HLH159" s="77"/>
      <c r="HLI159" s="77"/>
      <c r="HLJ159" s="77"/>
      <c r="HLK159" s="77"/>
      <c r="HLL159" s="77"/>
      <c r="HLM159" s="77"/>
      <c r="HLN159" s="77"/>
      <c r="HLO159" s="77"/>
      <c r="HLP159" s="77"/>
      <c r="HLQ159" s="77"/>
      <c r="HLR159" s="77"/>
      <c r="HLS159" s="77"/>
      <c r="HLT159" s="77"/>
      <c r="HLU159" s="77"/>
      <c r="HLV159" s="77"/>
      <c r="HLW159" s="77"/>
      <c r="HLX159" s="77"/>
      <c r="HLY159" s="77"/>
      <c r="HLZ159" s="77"/>
      <c r="HMA159" s="77"/>
      <c r="HMB159" s="77"/>
      <c r="HMC159" s="77"/>
      <c r="HMD159" s="77"/>
      <c r="HME159" s="77"/>
      <c r="HMF159" s="77"/>
      <c r="HMG159" s="77"/>
      <c r="HMH159" s="77"/>
      <c r="HMI159" s="77"/>
      <c r="HMJ159" s="77"/>
      <c r="HMK159" s="77"/>
      <c r="HML159" s="77"/>
      <c r="HMM159" s="77"/>
      <c r="HMN159" s="77"/>
      <c r="HMO159" s="77"/>
      <c r="HMP159" s="77"/>
      <c r="HMQ159" s="77"/>
      <c r="HMR159" s="77"/>
      <c r="HMS159" s="77"/>
      <c r="HMT159" s="77"/>
      <c r="HMU159" s="77"/>
      <c r="HMV159" s="77"/>
      <c r="HMW159" s="77"/>
      <c r="HMX159" s="77"/>
      <c r="HMY159" s="77"/>
      <c r="HMZ159" s="77"/>
      <c r="HNA159" s="77"/>
      <c r="HNB159" s="77"/>
      <c r="HNC159" s="77"/>
      <c r="HND159" s="77"/>
      <c r="HNE159" s="77"/>
      <c r="HNF159" s="77"/>
      <c r="HNG159" s="77"/>
      <c r="HNH159" s="77"/>
      <c r="HNI159" s="77"/>
      <c r="HNJ159" s="77"/>
      <c r="HNK159" s="77"/>
      <c r="HNL159" s="77"/>
      <c r="HNM159" s="77"/>
      <c r="HNN159" s="77"/>
      <c r="HNO159" s="77"/>
      <c r="HNP159" s="77"/>
      <c r="HNQ159" s="77"/>
      <c r="HNR159" s="77"/>
      <c r="HNS159" s="77"/>
      <c r="HNT159" s="77"/>
      <c r="HNU159" s="77"/>
      <c r="HNV159" s="77"/>
      <c r="HNW159" s="77"/>
      <c r="HNX159" s="77"/>
      <c r="HNY159" s="77"/>
      <c r="HNZ159" s="77"/>
      <c r="HOA159" s="77"/>
      <c r="HOB159" s="77"/>
      <c r="HOC159" s="77"/>
      <c r="HOD159" s="77"/>
      <c r="HOE159" s="77"/>
      <c r="HOF159" s="77"/>
      <c r="HOG159" s="77"/>
      <c r="HOH159" s="77"/>
      <c r="HOI159" s="77"/>
      <c r="HOJ159" s="77"/>
      <c r="HOK159" s="77"/>
      <c r="HOL159" s="77"/>
      <c r="HOM159" s="77"/>
      <c r="HON159" s="77"/>
      <c r="HOO159" s="77"/>
      <c r="HOP159" s="77"/>
      <c r="HOQ159" s="77"/>
      <c r="HOR159" s="77"/>
      <c r="HOS159" s="77"/>
      <c r="HOT159" s="77"/>
      <c r="HOU159" s="77"/>
      <c r="HOV159" s="77"/>
      <c r="HOW159" s="77"/>
      <c r="HOX159" s="77"/>
      <c r="HOY159" s="77"/>
      <c r="HOZ159" s="77"/>
      <c r="HPA159" s="77"/>
      <c r="HPB159" s="77"/>
      <c r="HPC159" s="77"/>
      <c r="HPD159" s="77"/>
      <c r="HPE159" s="77"/>
      <c r="HPF159" s="77"/>
      <c r="HPG159" s="77"/>
      <c r="HPH159" s="77"/>
      <c r="HPI159" s="77"/>
      <c r="HPJ159" s="77"/>
      <c r="HPK159" s="77"/>
      <c r="HPL159" s="77"/>
      <c r="HPM159" s="77"/>
      <c r="HPN159" s="77"/>
      <c r="HPO159" s="77"/>
      <c r="HPP159" s="77"/>
      <c r="HPQ159" s="77"/>
      <c r="HPR159" s="77"/>
      <c r="HPS159" s="77"/>
      <c r="HPT159" s="77"/>
      <c r="HPU159" s="77"/>
      <c r="HPV159" s="77"/>
      <c r="HPW159" s="77"/>
      <c r="HPX159" s="77"/>
      <c r="HPY159" s="77"/>
      <c r="HPZ159" s="77"/>
      <c r="HQA159" s="77"/>
      <c r="HQB159" s="77"/>
      <c r="HQC159" s="77"/>
      <c r="HQD159" s="77"/>
      <c r="HQE159" s="77"/>
      <c r="HQF159" s="77"/>
      <c r="HQG159" s="77"/>
      <c r="HQH159" s="77"/>
      <c r="HQI159" s="77"/>
      <c r="HQJ159" s="77"/>
      <c r="HQK159" s="77"/>
      <c r="HQL159" s="77"/>
      <c r="HQM159" s="77"/>
      <c r="HQN159" s="77"/>
      <c r="HQO159" s="77"/>
      <c r="HQP159" s="77"/>
      <c r="HQQ159" s="77"/>
      <c r="HQR159" s="77"/>
      <c r="HQS159" s="77"/>
      <c r="HQT159" s="77"/>
      <c r="HQU159" s="77"/>
      <c r="HQV159" s="77"/>
      <c r="HQW159" s="77"/>
      <c r="HQX159" s="77"/>
      <c r="HQY159" s="77"/>
      <c r="HQZ159" s="77"/>
      <c r="HRA159" s="77"/>
      <c r="HRB159" s="77"/>
      <c r="HRC159" s="77"/>
      <c r="HRD159" s="77"/>
      <c r="HRE159" s="77"/>
      <c r="HRF159" s="77"/>
      <c r="HRG159" s="77"/>
      <c r="HRH159" s="77"/>
      <c r="HRI159" s="77"/>
      <c r="HRJ159" s="77"/>
      <c r="HRK159" s="77"/>
      <c r="HRL159" s="77"/>
      <c r="HRM159" s="77"/>
      <c r="HRN159" s="77"/>
      <c r="HRO159" s="77"/>
      <c r="HRP159" s="77"/>
      <c r="HRQ159" s="77"/>
      <c r="HRR159" s="77"/>
      <c r="HRS159" s="77"/>
      <c r="HRT159" s="77"/>
      <c r="HRU159" s="77"/>
      <c r="HRV159" s="77"/>
      <c r="HRW159" s="77"/>
      <c r="HRX159" s="77"/>
      <c r="HRY159" s="77"/>
      <c r="HRZ159" s="77"/>
      <c r="HSA159" s="77"/>
      <c r="HSB159" s="77"/>
      <c r="HSC159" s="77"/>
      <c r="HSD159" s="77"/>
      <c r="HSE159" s="77"/>
      <c r="HSF159" s="77"/>
      <c r="HSG159" s="77"/>
      <c r="HSH159" s="77"/>
      <c r="HSI159" s="77"/>
      <c r="HSJ159" s="77"/>
      <c r="HSK159" s="77"/>
      <c r="HSL159" s="77"/>
      <c r="HSM159" s="77"/>
      <c r="HSN159" s="77"/>
      <c r="HSO159" s="77"/>
      <c r="HSP159" s="77"/>
      <c r="HSQ159" s="77"/>
      <c r="HSR159" s="77"/>
      <c r="HSS159" s="77"/>
      <c r="HST159" s="77"/>
      <c r="HSU159" s="77"/>
      <c r="HSV159" s="77"/>
      <c r="HSW159" s="77"/>
      <c r="HSX159" s="77"/>
      <c r="HSY159" s="77"/>
      <c r="HSZ159" s="77"/>
      <c r="HTA159" s="77"/>
      <c r="HTB159" s="77"/>
      <c r="HTC159" s="77"/>
      <c r="HTD159" s="77"/>
      <c r="HTE159" s="77"/>
      <c r="HTF159" s="77"/>
      <c r="HTG159" s="77"/>
      <c r="HTH159" s="77"/>
      <c r="HTI159" s="77"/>
      <c r="HTJ159" s="77"/>
      <c r="HTK159" s="77"/>
      <c r="HTL159" s="77"/>
      <c r="HTM159" s="77"/>
      <c r="HTN159" s="77"/>
      <c r="HTO159" s="77"/>
      <c r="HTP159" s="77"/>
      <c r="HTQ159" s="77"/>
      <c r="HTR159" s="77"/>
      <c r="HTS159" s="77"/>
      <c r="HTT159" s="77"/>
      <c r="HTU159" s="77"/>
      <c r="HTV159" s="77"/>
      <c r="HTW159" s="77"/>
      <c r="HTX159" s="77"/>
      <c r="HTY159" s="77"/>
      <c r="HTZ159" s="77"/>
      <c r="HUA159" s="77"/>
      <c r="HUB159" s="77"/>
      <c r="HUC159" s="77"/>
      <c r="HUD159" s="77"/>
      <c r="HUE159" s="77"/>
      <c r="HUF159" s="77"/>
      <c r="HUG159" s="77"/>
      <c r="HUH159" s="77"/>
      <c r="HUI159" s="77"/>
      <c r="HUJ159" s="77"/>
      <c r="HUK159" s="77"/>
      <c r="HUL159" s="77"/>
      <c r="HUM159" s="77"/>
      <c r="HUN159" s="77"/>
      <c r="HUO159" s="77"/>
      <c r="HUP159" s="77"/>
      <c r="HUQ159" s="77"/>
      <c r="HUR159" s="77"/>
      <c r="HUS159" s="77"/>
      <c r="HUT159" s="77"/>
      <c r="HUU159" s="77"/>
      <c r="HUV159" s="77"/>
      <c r="HUW159" s="77"/>
      <c r="HUX159" s="77"/>
      <c r="HUY159" s="77"/>
      <c r="HUZ159" s="77"/>
      <c r="HVA159" s="77"/>
      <c r="HVB159" s="77"/>
      <c r="HVC159" s="77"/>
      <c r="HVD159" s="77"/>
      <c r="HVE159" s="77"/>
      <c r="HVF159" s="77"/>
      <c r="HVG159" s="77"/>
      <c r="HVH159" s="77"/>
      <c r="HVI159" s="77"/>
      <c r="HVJ159" s="77"/>
      <c r="HVK159" s="77"/>
      <c r="HVL159" s="77"/>
      <c r="HVM159" s="77"/>
      <c r="HVN159" s="77"/>
      <c r="HVO159" s="77"/>
      <c r="HVP159" s="77"/>
      <c r="HVQ159" s="77"/>
      <c r="HVR159" s="77"/>
      <c r="HVS159" s="77"/>
      <c r="HVT159" s="77"/>
      <c r="HVU159" s="77"/>
      <c r="HVV159" s="77"/>
      <c r="HVW159" s="77"/>
      <c r="HVX159" s="77"/>
      <c r="HVY159" s="77"/>
      <c r="HVZ159" s="77"/>
      <c r="HWA159" s="77"/>
      <c r="HWB159" s="77"/>
      <c r="HWC159" s="77"/>
      <c r="HWD159" s="77"/>
      <c r="HWE159" s="77"/>
      <c r="HWF159" s="77"/>
      <c r="HWG159" s="77"/>
      <c r="HWH159" s="77"/>
      <c r="HWI159" s="77"/>
      <c r="HWJ159" s="77"/>
      <c r="HWK159" s="77"/>
      <c r="HWL159" s="77"/>
      <c r="HWM159" s="77"/>
      <c r="HWN159" s="77"/>
      <c r="HWO159" s="77"/>
      <c r="HWP159" s="77"/>
      <c r="HWQ159" s="77"/>
      <c r="HWR159" s="77"/>
      <c r="HWS159" s="77"/>
      <c r="HWT159" s="77"/>
      <c r="HWU159" s="77"/>
      <c r="HWV159" s="77"/>
      <c r="HWW159" s="77"/>
      <c r="HWX159" s="77"/>
      <c r="HWY159" s="77"/>
      <c r="HWZ159" s="77"/>
      <c r="HXA159" s="77"/>
      <c r="HXB159" s="77"/>
      <c r="HXC159" s="77"/>
      <c r="HXD159" s="77"/>
      <c r="HXE159" s="77"/>
      <c r="HXF159" s="77"/>
      <c r="HXG159" s="77"/>
      <c r="HXH159" s="77"/>
      <c r="HXI159" s="77"/>
      <c r="HXJ159" s="77"/>
      <c r="HXK159" s="77"/>
      <c r="HXL159" s="77"/>
      <c r="HXM159" s="77"/>
      <c r="HXN159" s="77"/>
      <c r="HXO159" s="77"/>
      <c r="HXP159" s="77"/>
      <c r="HXQ159" s="77"/>
      <c r="HXR159" s="77"/>
      <c r="HXS159" s="77"/>
      <c r="HXT159" s="77"/>
      <c r="HXU159" s="77"/>
      <c r="HXV159" s="77"/>
      <c r="HXW159" s="77"/>
      <c r="HXX159" s="77"/>
      <c r="HXY159" s="77"/>
      <c r="HXZ159" s="77"/>
      <c r="HYA159" s="77"/>
      <c r="HYB159" s="77"/>
      <c r="HYC159" s="77"/>
      <c r="HYD159" s="77"/>
      <c r="HYE159" s="77"/>
      <c r="HYF159" s="77"/>
      <c r="HYG159" s="77"/>
      <c r="HYH159" s="77"/>
      <c r="HYI159" s="77"/>
      <c r="HYJ159" s="77"/>
      <c r="HYK159" s="77"/>
      <c r="HYL159" s="77"/>
      <c r="HYM159" s="77"/>
      <c r="HYN159" s="77"/>
      <c r="HYO159" s="77"/>
      <c r="HYP159" s="77"/>
      <c r="HYQ159" s="77"/>
      <c r="HYR159" s="77"/>
      <c r="HYS159" s="77"/>
      <c r="HYT159" s="77"/>
      <c r="HYU159" s="77"/>
      <c r="HYV159" s="77"/>
      <c r="HYW159" s="77"/>
      <c r="HYX159" s="77"/>
      <c r="HYY159" s="77"/>
      <c r="HYZ159" s="77"/>
      <c r="HZA159" s="77"/>
      <c r="HZB159" s="77"/>
      <c r="HZC159" s="77"/>
      <c r="HZD159" s="77"/>
      <c r="HZE159" s="77"/>
      <c r="HZF159" s="77"/>
      <c r="HZG159" s="77"/>
      <c r="HZH159" s="77"/>
      <c r="HZI159" s="77"/>
      <c r="HZJ159" s="77"/>
      <c r="HZK159" s="77"/>
      <c r="HZL159" s="77"/>
      <c r="HZM159" s="77"/>
      <c r="HZN159" s="77"/>
      <c r="HZO159" s="77"/>
      <c r="HZP159" s="77"/>
      <c r="HZQ159" s="77"/>
      <c r="HZR159" s="77"/>
      <c r="HZS159" s="77"/>
      <c r="HZT159" s="77"/>
      <c r="HZU159" s="77"/>
      <c r="HZV159" s="77"/>
      <c r="HZW159" s="77"/>
      <c r="HZX159" s="77"/>
      <c r="HZY159" s="77"/>
      <c r="HZZ159" s="77"/>
      <c r="IAA159" s="77"/>
      <c r="IAB159" s="77"/>
      <c r="IAC159" s="77"/>
      <c r="IAD159" s="77"/>
      <c r="IAE159" s="77"/>
      <c r="IAF159" s="77"/>
      <c r="IAG159" s="77"/>
      <c r="IAH159" s="77"/>
      <c r="IAI159" s="77"/>
      <c r="IAJ159" s="77"/>
      <c r="IAK159" s="77"/>
      <c r="IAL159" s="77"/>
      <c r="IAM159" s="77"/>
      <c r="IAN159" s="77"/>
      <c r="IAO159" s="77"/>
      <c r="IAP159" s="77"/>
      <c r="IAQ159" s="77"/>
      <c r="IAR159" s="77"/>
      <c r="IAS159" s="77"/>
      <c r="IAT159" s="77"/>
      <c r="IAU159" s="77"/>
      <c r="IAV159" s="77"/>
      <c r="IAW159" s="77"/>
      <c r="IAX159" s="77"/>
      <c r="IAY159" s="77"/>
      <c r="IAZ159" s="77"/>
      <c r="IBA159" s="77"/>
      <c r="IBB159" s="77"/>
      <c r="IBC159" s="77"/>
      <c r="IBD159" s="77"/>
      <c r="IBE159" s="77"/>
      <c r="IBF159" s="77"/>
      <c r="IBG159" s="77"/>
      <c r="IBH159" s="77"/>
      <c r="IBI159" s="77"/>
      <c r="IBJ159" s="77"/>
      <c r="IBK159" s="77"/>
      <c r="IBL159" s="77"/>
      <c r="IBM159" s="77"/>
      <c r="IBN159" s="77"/>
      <c r="IBO159" s="77"/>
      <c r="IBP159" s="77"/>
      <c r="IBQ159" s="77"/>
      <c r="IBR159" s="77"/>
      <c r="IBS159" s="77"/>
      <c r="IBT159" s="77"/>
      <c r="IBU159" s="77"/>
      <c r="IBV159" s="77"/>
      <c r="IBW159" s="77"/>
      <c r="IBX159" s="77"/>
      <c r="IBY159" s="77"/>
      <c r="IBZ159" s="77"/>
      <c r="ICA159" s="77"/>
      <c r="ICB159" s="77"/>
      <c r="ICC159" s="77"/>
      <c r="ICD159" s="77"/>
      <c r="ICE159" s="77"/>
      <c r="ICF159" s="77"/>
      <c r="ICG159" s="77"/>
      <c r="ICH159" s="77"/>
      <c r="ICI159" s="77"/>
      <c r="ICJ159" s="77"/>
      <c r="ICK159" s="77"/>
      <c r="ICL159" s="77"/>
      <c r="ICM159" s="77"/>
      <c r="ICN159" s="77"/>
      <c r="ICO159" s="77"/>
      <c r="ICP159" s="77"/>
      <c r="ICQ159" s="77"/>
      <c r="ICR159" s="77"/>
      <c r="ICS159" s="77"/>
      <c r="ICT159" s="77"/>
      <c r="ICU159" s="77"/>
      <c r="ICV159" s="77"/>
      <c r="ICW159" s="77"/>
      <c r="ICX159" s="77"/>
      <c r="ICY159" s="77"/>
      <c r="ICZ159" s="77"/>
      <c r="IDA159" s="77"/>
      <c r="IDB159" s="77"/>
      <c r="IDC159" s="77"/>
      <c r="IDD159" s="77"/>
      <c r="IDE159" s="77"/>
      <c r="IDF159" s="77"/>
      <c r="IDG159" s="77"/>
      <c r="IDH159" s="77"/>
      <c r="IDI159" s="77"/>
      <c r="IDJ159" s="77"/>
      <c r="IDK159" s="77"/>
      <c r="IDL159" s="77"/>
      <c r="IDM159" s="77"/>
      <c r="IDN159" s="77"/>
      <c r="IDO159" s="77"/>
      <c r="IDP159" s="77"/>
      <c r="IDQ159" s="77"/>
      <c r="IDR159" s="77"/>
      <c r="IDS159" s="77"/>
      <c r="IDT159" s="77"/>
      <c r="IDU159" s="77"/>
      <c r="IDV159" s="77"/>
      <c r="IDW159" s="77"/>
      <c r="IDX159" s="77"/>
      <c r="IDY159" s="77"/>
      <c r="IDZ159" s="77"/>
      <c r="IEA159" s="77"/>
      <c r="IEB159" s="77"/>
      <c r="IEC159" s="77"/>
      <c r="IED159" s="77"/>
      <c r="IEE159" s="77"/>
      <c r="IEF159" s="77"/>
      <c r="IEG159" s="77"/>
      <c r="IEH159" s="77"/>
      <c r="IEI159" s="77"/>
      <c r="IEJ159" s="77"/>
      <c r="IEK159" s="77"/>
      <c r="IEL159" s="77"/>
      <c r="IEM159" s="77"/>
      <c r="IEN159" s="77"/>
      <c r="IEO159" s="77"/>
      <c r="IEP159" s="77"/>
      <c r="IEQ159" s="77"/>
      <c r="IER159" s="77"/>
      <c r="IES159" s="77"/>
      <c r="IET159" s="77"/>
      <c r="IEU159" s="77"/>
      <c r="IEV159" s="77"/>
      <c r="IEW159" s="77"/>
      <c r="IEX159" s="77"/>
      <c r="IEY159" s="77"/>
      <c r="IEZ159" s="77"/>
      <c r="IFA159" s="77"/>
      <c r="IFB159" s="77"/>
      <c r="IFC159" s="77"/>
      <c r="IFD159" s="77"/>
      <c r="IFE159" s="77"/>
      <c r="IFF159" s="77"/>
      <c r="IFG159" s="77"/>
      <c r="IFH159" s="77"/>
      <c r="IFI159" s="77"/>
      <c r="IFJ159" s="77"/>
      <c r="IFK159" s="77"/>
      <c r="IFL159" s="77"/>
      <c r="IFM159" s="77"/>
      <c r="IFN159" s="77"/>
      <c r="IFO159" s="77"/>
      <c r="IFP159" s="77"/>
      <c r="IFQ159" s="77"/>
      <c r="IFR159" s="77"/>
      <c r="IFS159" s="77"/>
      <c r="IFT159" s="77"/>
      <c r="IFU159" s="77"/>
      <c r="IFV159" s="77"/>
      <c r="IFW159" s="77"/>
      <c r="IFX159" s="77"/>
      <c r="IFY159" s="77"/>
      <c r="IFZ159" s="77"/>
      <c r="IGA159" s="77"/>
      <c r="IGB159" s="77"/>
      <c r="IGC159" s="77"/>
      <c r="IGD159" s="77"/>
      <c r="IGE159" s="77"/>
      <c r="IGF159" s="77"/>
      <c r="IGG159" s="77"/>
      <c r="IGH159" s="77"/>
      <c r="IGI159" s="77"/>
      <c r="IGJ159" s="77"/>
      <c r="IGK159" s="77"/>
      <c r="IGL159" s="77"/>
      <c r="IGM159" s="77"/>
      <c r="IGN159" s="77"/>
      <c r="IGO159" s="77"/>
      <c r="IGP159" s="77"/>
      <c r="IGQ159" s="77"/>
      <c r="IGR159" s="77"/>
      <c r="IGS159" s="77"/>
      <c r="IGT159" s="77"/>
      <c r="IGU159" s="77"/>
      <c r="IGV159" s="77"/>
      <c r="IGW159" s="77"/>
      <c r="IGX159" s="77"/>
      <c r="IGY159" s="77"/>
      <c r="IGZ159" s="77"/>
      <c r="IHA159" s="77"/>
      <c r="IHB159" s="77"/>
      <c r="IHC159" s="77"/>
      <c r="IHD159" s="77"/>
      <c r="IHE159" s="77"/>
      <c r="IHF159" s="77"/>
      <c r="IHG159" s="77"/>
      <c r="IHH159" s="77"/>
      <c r="IHI159" s="77"/>
      <c r="IHJ159" s="77"/>
      <c r="IHK159" s="77"/>
      <c r="IHL159" s="77"/>
      <c r="IHM159" s="77"/>
      <c r="IHN159" s="77"/>
      <c r="IHO159" s="77"/>
      <c r="IHP159" s="77"/>
      <c r="IHQ159" s="77"/>
      <c r="IHR159" s="77"/>
      <c r="IHS159" s="77"/>
      <c r="IHT159" s="77"/>
      <c r="IHU159" s="77"/>
      <c r="IHV159" s="77"/>
      <c r="IHW159" s="77"/>
      <c r="IHX159" s="77"/>
      <c r="IHY159" s="77"/>
      <c r="IHZ159" s="77"/>
      <c r="IIA159" s="77"/>
      <c r="IIB159" s="77"/>
      <c r="IIC159" s="77"/>
      <c r="IID159" s="77"/>
      <c r="IIE159" s="77"/>
      <c r="IIF159" s="77"/>
      <c r="IIG159" s="77"/>
      <c r="IIH159" s="77"/>
      <c r="III159" s="77"/>
      <c r="IIJ159" s="77"/>
      <c r="IIK159" s="77"/>
      <c r="IIL159" s="77"/>
      <c r="IIM159" s="77"/>
      <c r="IIN159" s="77"/>
      <c r="IIO159" s="77"/>
      <c r="IIP159" s="77"/>
      <c r="IIQ159" s="77"/>
      <c r="IIR159" s="77"/>
      <c r="IIS159" s="77"/>
      <c r="IIT159" s="77"/>
      <c r="IIU159" s="77"/>
      <c r="IIV159" s="77"/>
      <c r="IIW159" s="77"/>
      <c r="IIX159" s="77"/>
      <c r="IIY159" s="77"/>
      <c r="IIZ159" s="77"/>
      <c r="IJA159" s="77"/>
      <c r="IJB159" s="77"/>
      <c r="IJC159" s="77"/>
      <c r="IJD159" s="77"/>
      <c r="IJE159" s="77"/>
      <c r="IJF159" s="77"/>
      <c r="IJG159" s="77"/>
      <c r="IJH159" s="77"/>
      <c r="IJI159" s="77"/>
      <c r="IJJ159" s="77"/>
      <c r="IJK159" s="77"/>
      <c r="IJL159" s="77"/>
      <c r="IJM159" s="77"/>
      <c r="IJN159" s="77"/>
      <c r="IJO159" s="77"/>
      <c r="IJP159" s="77"/>
      <c r="IJQ159" s="77"/>
      <c r="IJR159" s="77"/>
      <c r="IJS159" s="77"/>
      <c r="IJT159" s="77"/>
      <c r="IJU159" s="77"/>
      <c r="IJV159" s="77"/>
      <c r="IJW159" s="77"/>
      <c r="IJX159" s="77"/>
      <c r="IJY159" s="77"/>
      <c r="IJZ159" s="77"/>
      <c r="IKA159" s="77"/>
      <c r="IKB159" s="77"/>
      <c r="IKC159" s="77"/>
      <c r="IKD159" s="77"/>
      <c r="IKE159" s="77"/>
      <c r="IKF159" s="77"/>
      <c r="IKG159" s="77"/>
      <c r="IKH159" s="77"/>
      <c r="IKI159" s="77"/>
      <c r="IKJ159" s="77"/>
      <c r="IKK159" s="77"/>
      <c r="IKL159" s="77"/>
      <c r="IKM159" s="77"/>
      <c r="IKN159" s="77"/>
      <c r="IKO159" s="77"/>
      <c r="IKP159" s="77"/>
      <c r="IKQ159" s="77"/>
      <c r="IKR159" s="77"/>
      <c r="IKS159" s="77"/>
      <c r="IKT159" s="77"/>
      <c r="IKU159" s="77"/>
      <c r="IKV159" s="77"/>
      <c r="IKW159" s="77"/>
      <c r="IKX159" s="77"/>
      <c r="IKY159" s="77"/>
      <c r="IKZ159" s="77"/>
      <c r="ILA159" s="77"/>
      <c r="ILB159" s="77"/>
      <c r="ILC159" s="77"/>
      <c r="ILD159" s="77"/>
      <c r="ILE159" s="77"/>
      <c r="ILF159" s="77"/>
      <c r="ILG159" s="77"/>
      <c r="ILH159" s="77"/>
      <c r="ILI159" s="77"/>
      <c r="ILJ159" s="77"/>
      <c r="ILK159" s="77"/>
      <c r="ILL159" s="77"/>
      <c r="ILM159" s="77"/>
      <c r="ILN159" s="77"/>
      <c r="ILO159" s="77"/>
      <c r="ILP159" s="77"/>
      <c r="ILQ159" s="77"/>
      <c r="ILR159" s="77"/>
      <c r="ILS159" s="77"/>
      <c r="ILT159" s="77"/>
      <c r="ILU159" s="77"/>
      <c r="ILV159" s="77"/>
      <c r="ILW159" s="77"/>
      <c r="ILX159" s="77"/>
      <c r="ILY159" s="77"/>
      <c r="ILZ159" s="77"/>
      <c r="IMA159" s="77"/>
      <c r="IMB159" s="77"/>
      <c r="IMC159" s="77"/>
      <c r="IMD159" s="77"/>
      <c r="IME159" s="77"/>
      <c r="IMF159" s="77"/>
      <c r="IMG159" s="77"/>
      <c r="IMH159" s="77"/>
      <c r="IMI159" s="77"/>
      <c r="IMJ159" s="77"/>
      <c r="IMK159" s="77"/>
      <c r="IML159" s="77"/>
      <c r="IMM159" s="77"/>
      <c r="IMN159" s="77"/>
      <c r="IMO159" s="77"/>
      <c r="IMP159" s="77"/>
      <c r="IMQ159" s="77"/>
      <c r="IMR159" s="77"/>
      <c r="IMS159" s="77"/>
      <c r="IMT159" s="77"/>
      <c r="IMU159" s="77"/>
      <c r="IMV159" s="77"/>
      <c r="IMW159" s="77"/>
      <c r="IMX159" s="77"/>
      <c r="IMY159" s="77"/>
      <c r="IMZ159" s="77"/>
      <c r="INA159" s="77"/>
      <c r="INB159" s="77"/>
      <c r="INC159" s="77"/>
      <c r="IND159" s="77"/>
      <c r="INE159" s="77"/>
      <c r="INF159" s="77"/>
      <c r="ING159" s="77"/>
      <c r="INH159" s="77"/>
      <c r="INI159" s="77"/>
      <c r="INJ159" s="77"/>
      <c r="INK159" s="77"/>
      <c r="INL159" s="77"/>
      <c r="INM159" s="77"/>
      <c r="INN159" s="77"/>
      <c r="INO159" s="77"/>
      <c r="INP159" s="77"/>
      <c r="INQ159" s="77"/>
      <c r="INR159" s="77"/>
      <c r="INS159" s="77"/>
      <c r="INT159" s="77"/>
      <c r="INU159" s="77"/>
      <c r="INV159" s="77"/>
      <c r="INW159" s="77"/>
      <c r="INX159" s="77"/>
      <c r="INY159" s="77"/>
      <c r="INZ159" s="77"/>
      <c r="IOA159" s="77"/>
      <c r="IOB159" s="77"/>
      <c r="IOC159" s="77"/>
      <c r="IOD159" s="77"/>
      <c r="IOE159" s="77"/>
      <c r="IOF159" s="77"/>
      <c r="IOG159" s="77"/>
      <c r="IOH159" s="77"/>
      <c r="IOI159" s="77"/>
      <c r="IOJ159" s="77"/>
      <c r="IOK159" s="77"/>
      <c r="IOL159" s="77"/>
      <c r="IOM159" s="77"/>
      <c r="ION159" s="77"/>
      <c r="IOO159" s="77"/>
      <c r="IOP159" s="77"/>
      <c r="IOQ159" s="77"/>
      <c r="IOR159" s="77"/>
      <c r="IOS159" s="77"/>
      <c r="IOT159" s="77"/>
      <c r="IOU159" s="77"/>
      <c r="IOV159" s="77"/>
      <c r="IOW159" s="77"/>
      <c r="IOX159" s="77"/>
      <c r="IOY159" s="77"/>
      <c r="IOZ159" s="77"/>
      <c r="IPA159" s="77"/>
      <c r="IPB159" s="77"/>
      <c r="IPC159" s="77"/>
      <c r="IPD159" s="77"/>
      <c r="IPE159" s="77"/>
      <c r="IPF159" s="77"/>
      <c r="IPG159" s="77"/>
      <c r="IPH159" s="77"/>
      <c r="IPI159" s="77"/>
      <c r="IPJ159" s="77"/>
      <c r="IPK159" s="77"/>
      <c r="IPL159" s="77"/>
      <c r="IPM159" s="77"/>
      <c r="IPN159" s="77"/>
      <c r="IPO159" s="77"/>
      <c r="IPP159" s="77"/>
      <c r="IPQ159" s="77"/>
      <c r="IPR159" s="77"/>
      <c r="IPS159" s="77"/>
      <c r="IPT159" s="77"/>
      <c r="IPU159" s="77"/>
      <c r="IPV159" s="77"/>
      <c r="IPW159" s="77"/>
      <c r="IPX159" s="77"/>
      <c r="IPY159" s="77"/>
      <c r="IPZ159" s="77"/>
      <c r="IQA159" s="77"/>
      <c r="IQB159" s="77"/>
      <c r="IQC159" s="77"/>
      <c r="IQD159" s="77"/>
      <c r="IQE159" s="77"/>
      <c r="IQF159" s="77"/>
      <c r="IQG159" s="77"/>
      <c r="IQH159" s="77"/>
      <c r="IQI159" s="77"/>
      <c r="IQJ159" s="77"/>
      <c r="IQK159" s="77"/>
      <c r="IQL159" s="77"/>
      <c r="IQM159" s="77"/>
      <c r="IQN159" s="77"/>
      <c r="IQO159" s="77"/>
      <c r="IQP159" s="77"/>
      <c r="IQQ159" s="77"/>
      <c r="IQR159" s="77"/>
      <c r="IQS159" s="77"/>
      <c r="IQT159" s="77"/>
      <c r="IQU159" s="77"/>
      <c r="IQV159" s="77"/>
      <c r="IQW159" s="77"/>
      <c r="IQX159" s="77"/>
      <c r="IQY159" s="77"/>
      <c r="IQZ159" s="77"/>
      <c r="IRA159" s="77"/>
      <c r="IRB159" s="77"/>
      <c r="IRC159" s="77"/>
      <c r="IRD159" s="77"/>
      <c r="IRE159" s="77"/>
      <c r="IRF159" s="77"/>
      <c r="IRG159" s="77"/>
      <c r="IRH159" s="77"/>
      <c r="IRI159" s="77"/>
      <c r="IRJ159" s="77"/>
      <c r="IRK159" s="77"/>
      <c r="IRL159" s="77"/>
      <c r="IRM159" s="77"/>
      <c r="IRN159" s="77"/>
      <c r="IRO159" s="77"/>
      <c r="IRP159" s="77"/>
      <c r="IRQ159" s="77"/>
      <c r="IRR159" s="77"/>
      <c r="IRS159" s="77"/>
      <c r="IRT159" s="77"/>
      <c r="IRU159" s="77"/>
      <c r="IRV159" s="77"/>
      <c r="IRW159" s="77"/>
      <c r="IRX159" s="77"/>
      <c r="IRY159" s="77"/>
      <c r="IRZ159" s="77"/>
      <c r="ISA159" s="77"/>
      <c r="ISB159" s="77"/>
      <c r="ISC159" s="77"/>
      <c r="ISD159" s="77"/>
      <c r="ISE159" s="77"/>
      <c r="ISF159" s="77"/>
      <c r="ISG159" s="77"/>
      <c r="ISH159" s="77"/>
      <c r="ISI159" s="77"/>
      <c r="ISJ159" s="77"/>
      <c r="ISK159" s="77"/>
      <c r="ISL159" s="77"/>
      <c r="ISM159" s="77"/>
      <c r="ISN159" s="77"/>
      <c r="ISO159" s="77"/>
      <c r="ISP159" s="77"/>
      <c r="ISQ159" s="77"/>
      <c r="ISR159" s="77"/>
      <c r="ISS159" s="77"/>
      <c r="IST159" s="77"/>
      <c r="ISU159" s="77"/>
      <c r="ISV159" s="77"/>
      <c r="ISW159" s="77"/>
      <c r="ISX159" s="77"/>
      <c r="ISY159" s="77"/>
      <c r="ISZ159" s="77"/>
      <c r="ITA159" s="77"/>
      <c r="ITB159" s="77"/>
      <c r="ITC159" s="77"/>
      <c r="ITD159" s="77"/>
      <c r="ITE159" s="77"/>
      <c r="ITF159" s="77"/>
      <c r="ITG159" s="77"/>
      <c r="ITH159" s="77"/>
      <c r="ITI159" s="77"/>
      <c r="ITJ159" s="77"/>
      <c r="ITK159" s="77"/>
      <c r="ITL159" s="77"/>
      <c r="ITM159" s="77"/>
      <c r="ITN159" s="77"/>
      <c r="ITO159" s="77"/>
      <c r="ITP159" s="77"/>
      <c r="ITQ159" s="77"/>
      <c r="ITR159" s="77"/>
      <c r="ITS159" s="77"/>
      <c r="ITT159" s="77"/>
      <c r="ITU159" s="77"/>
      <c r="ITV159" s="77"/>
      <c r="ITW159" s="77"/>
      <c r="ITX159" s="77"/>
      <c r="ITY159" s="77"/>
      <c r="ITZ159" s="77"/>
      <c r="IUA159" s="77"/>
      <c r="IUB159" s="77"/>
      <c r="IUC159" s="77"/>
      <c r="IUD159" s="77"/>
      <c r="IUE159" s="77"/>
      <c r="IUF159" s="77"/>
      <c r="IUG159" s="77"/>
      <c r="IUH159" s="77"/>
      <c r="IUI159" s="77"/>
      <c r="IUJ159" s="77"/>
      <c r="IUK159" s="77"/>
      <c r="IUL159" s="77"/>
      <c r="IUM159" s="77"/>
      <c r="IUN159" s="77"/>
      <c r="IUO159" s="77"/>
      <c r="IUP159" s="77"/>
      <c r="IUQ159" s="77"/>
      <c r="IUR159" s="77"/>
      <c r="IUS159" s="77"/>
      <c r="IUT159" s="77"/>
      <c r="IUU159" s="77"/>
      <c r="IUV159" s="77"/>
      <c r="IUW159" s="77"/>
      <c r="IUX159" s="77"/>
      <c r="IUY159" s="77"/>
      <c r="IUZ159" s="77"/>
      <c r="IVA159" s="77"/>
      <c r="IVB159" s="77"/>
      <c r="IVC159" s="77"/>
      <c r="IVD159" s="77"/>
      <c r="IVE159" s="77"/>
      <c r="IVF159" s="77"/>
      <c r="IVG159" s="77"/>
      <c r="IVH159" s="77"/>
      <c r="IVI159" s="77"/>
      <c r="IVJ159" s="77"/>
      <c r="IVK159" s="77"/>
      <c r="IVL159" s="77"/>
      <c r="IVM159" s="77"/>
      <c r="IVN159" s="77"/>
      <c r="IVO159" s="77"/>
      <c r="IVP159" s="77"/>
      <c r="IVQ159" s="77"/>
      <c r="IVR159" s="77"/>
      <c r="IVS159" s="77"/>
      <c r="IVT159" s="77"/>
      <c r="IVU159" s="77"/>
      <c r="IVV159" s="77"/>
      <c r="IVW159" s="77"/>
      <c r="IVX159" s="77"/>
      <c r="IVY159" s="77"/>
      <c r="IVZ159" s="77"/>
      <c r="IWA159" s="77"/>
      <c r="IWB159" s="77"/>
      <c r="IWC159" s="77"/>
      <c r="IWD159" s="77"/>
      <c r="IWE159" s="77"/>
      <c r="IWF159" s="77"/>
      <c r="IWG159" s="77"/>
      <c r="IWH159" s="77"/>
      <c r="IWI159" s="77"/>
      <c r="IWJ159" s="77"/>
      <c r="IWK159" s="77"/>
      <c r="IWL159" s="77"/>
      <c r="IWM159" s="77"/>
      <c r="IWN159" s="77"/>
      <c r="IWO159" s="77"/>
      <c r="IWP159" s="77"/>
      <c r="IWQ159" s="77"/>
      <c r="IWR159" s="77"/>
      <c r="IWS159" s="77"/>
      <c r="IWT159" s="77"/>
      <c r="IWU159" s="77"/>
      <c r="IWV159" s="77"/>
      <c r="IWW159" s="77"/>
      <c r="IWX159" s="77"/>
      <c r="IWY159" s="77"/>
      <c r="IWZ159" s="77"/>
      <c r="IXA159" s="77"/>
      <c r="IXB159" s="77"/>
      <c r="IXC159" s="77"/>
      <c r="IXD159" s="77"/>
      <c r="IXE159" s="77"/>
      <c r="IXF159" s="77"/>
      <c r="IXG159" s="77"/>
      <c r="IXH159" s="77"/>
      <c r="IXI159" s="77"/>
      <c r="IXJ159" s="77"/>
      <c r="IXK159" s="77"/>
      <c r="IXL159" s="77"/>
      <c r="IXM159" s="77"/>
      <c r="IXN159" s="77"/>
      <c r="IXO159" s="77"/>
      <c r="IXP159" s="77"/>
      <c r="IXQ159" s="77"/>
      <c r="IXR159" s="77"/>
      <c r="IXS159" s="77"/>
      <c r="IXT159" s="77"/>
      <c r="IXU159" s="77"/>
      <c r="IXV159" s="77"/>
      <c r="IXW159" s="77"/>
      <c r="IXX159" s="77"/>
      <c r="IXY159" s="77"/>
      <c r="IXZ159" s="77"/>
      <c r="IYA159" s="77"/>
      <c r="IYB159" s="77"/>
      <c r="IYC159" s="77"/>
      <c r="IYD159" s="77"/>
      <c r="IYE159" s="77"/>
      <c r="IYF159" s="77"/>
      <c r="IYG159" s="77"/>
      <c r="IYH159" s="77"/>
      <c r="IYI159" s="77"/>
      <c r="IYJ159" s="77"/>
      <c r="IYK159" s="77"/>
      <c r="IYL159" s="77"/>
      <c r="IYM159" s="77"/>
      <c r="IYN159" s="77"/>
      <c r="IYO159" s="77"/>
      <c r="IYP159" s="77"/>
      <c r="IYQ159" s="77"/>
      <c r="IYR159" s="77"/>
      <c r="IYS159" s="77"/>
      <c r="IYT159" s="77"/>
      <c r="IYU159" s="77"/>
      <c r="IYV159" s="77"/>
      <c r="IYW159" s="77"/>
      <c r="IYX159" s="77"/>
      <c r="IYY159" s="77"/>
      <c r="IYZ159" s="77"/>
      <c r="IZA159" s="77"/>
      <c r="IZB159" s="77"/>
      <c r="IZC159" s="77"/>
      <c r="IZD159" s="77"/>
      <c r="IZE159" s="77"/>
      <c r="IZF159" s="77"/>
      <c r="IZG159" s="77"/>
      <c r="IZH159" s="77"/>
      <c r="IZI159" s="77"/>
      <c r="IZJ159" s="77"/>
      <c r="IZK159" s="77"/>
      <c r="IZL159" s="77"/>
      <c r="IZM159" s="77"/>
      <c r="IZN159" s="77"/>
      <c r="IZO159" s="77"/>
      <c r="IZP159" s="77"/>
      <c r="IZQ159" s="77"/>
      <c r="IZR159" s="77"/>
      <c r="IZS159" s="77"/>
      <c r="IZT159" s="77"/>
      <c r="IZU159" s="77"/>
      <c r="IZV159" s="77"/>
      <c r="IZW159" s="77"/>
      <c r="IZX159" s="77"/>
      <c r="IZY159" s="77"/>
      <c r="IZZ159" s="77"/>
      <c r="JAA159" s="77"/>
      <c r="JAB159" s="77"/>
      <c r="JAC159" s="77"/>
      <c r="JAD159" s="77"/>
      <c r="JAE159" s="77"/>
      <c r="JAF159" s="77"/>
      <c r="JAG159" s="77"/>
      <c r="JAH159" s="77"/>
      <c r="JAI159" s="77"/>
      <c r="JAJ159" s="77"/>
      <c r="JAK159" s="77"/>
      <c r="JAL159" s="77"/>
      <c r="JAM159" s="77"/>
      <c r="JAN159" s="77"/>
      <c r="JAO159" s="77"/>
      <c r="JAP159" s="77"/>
      <c r="JAQ159" s="77"/>
      <c r="JAR159" s="77"/>
      <c r="JAS159" s="77"/>
      <c r="JAT159" s="77"/>
      <c r="JAU159" s="77"/>
      <c r="JAV159" s="77"/>
      <c r="JAW159" s="77"/>
      <c r="JAX159" s="77"/>
      <c r="JAY159" s="77"/>
      <c r="JAZ159" s="77"/>
      <c r="JBA159" s="77"/>
      <c r="JBB159" s="77"/>
      <c r="JBC159" s="77"/>
      <c r="JBD159" s="77"/>
      <c r="JBE159" s="77"/>
      <c r="JBF159" s="77"/>
      <c r="JBG159" s="77"/>
      <c r="JBH159" s="77"/>
      <c r="JBI159" s="77"/>
      <c r="JBJ159" s="77"/>
      <c r="JBK159" s="77"/>
      <c r="JBL159" s="77"/>
      <c r="JBM159" s="77"/>
      <c r="JBN159" s="77"/>
      <c r="JBO159" s="77"/>
      <c r="JBP159" s="77"/>
      <c r="JBQ159" s="77"/>
      <c r="JBR159" s="77"/>
      <c r="JBS159" s="77"/>
      <c r="JBT159" s="77"/>
      <c r="JBU159" s="77"/>
      <c r="JBV159" s="77"/>
      <c r="JBW159" s="77"/>
      <c r="JBX159" s="77"/>
      <c r="JBY159" s="77"/>
      <c r="JBZ159" s="77"/>
      <c r="JCA159" s="77"/>
      <c r="JCB159" s="77"/>
      <c r="JCC159" s="77"/>
      <c r="JCD159" s="77"/>
      <c r="JCE159" s="77"/>
      <c r="JCF159" s="77"/>
      <c r="JCG159" s="77"/>
      <c r="JCH159" s="77"/>
      <c r="JCI159" s="77"/>
      <c r="JCJ159" s="77"/>
      <c r="JCK159" s="77"/>
      <c r="JCL159" s="77"/>
      <c r="JCM159" s="77"/>
      <c r="JCN159" s="77"/>
      <c r="JCO159" s="77"/>
      <c r="JCP159" s="77"/>
      <c r="JCQ159" s="77"/>
      <c r="JCR159" s="77"/>
      <c r="JCS159" s="77"/>
      <c r="JCT159" s="77"/>
      <c r="JCU159" s="77"/>
      <c r="JCV159" s="77"/>
      <c r="JCW159" s="77"/>
      <c r="JCX159" s="77"/>
      <c r="JCY159" s="77"/>
      <c r="JCZ159" s="77"/>
      <c r="JDA159" s="77"/>
      <c r="JDB159" s="77"/>
      <c r="JDC159" s="77"/>
      <c r="JDD159" s="77"/>
      <c r="JDE159" s="77"/>
      <c r="JDF159" s="77"/>
      <c r="JDG159" s="77"/>
      <c r="JDH159" s="77"/>
      <c r="JDI159" s="77"/>
      <c r="JDJ159" s="77"/>
      <c r="JDK159" s="77"/>
      <c r="JDL159" s="77"/>
      <c r="JDM159" s="77"/>
      <c r="JDN159" s="77"/>
      <c r="JDO159" s="77"/>
      <c r="JDP159" s="77"/>
      <c r="JDQ159" s="77"/>
      <c r="JDR159" s="77"/>
      <c r="JDS159" s="77"/>
      <c r="JDT159" s="77"/>
      <c r="JDU159" s="77"/>
      <c r="JDV159" s="77"/>
      <c r="JDW159" s="77"/>
      <c r="JDX159" s="77"/>
      <c r="JDY159" s="77"/>
      <c r="JDZ159" s="77"/>
      <c r="JEA159" s="77"/>
      <c r="JEB159" s="77"/>
      <c r="JEC159" s="77"/>
      <c r="JED159" s="77"/>
      <c r="JEE159" s="77"/>
      <c r="JEF159" s="77"/>
      <c r="JEG159" s="77"/>
      <c r="JEH159" s="77"/>
      <c r="JEI159" s="77"/>
      <c r="JEJ159" s="77"/>
      <c r="JEK159" s="77"/>
      <c r="JEL159" s="77"/>
      <c r="JEM159" s="77"/>
      <c r="JEN159" s="77"/>
      <c r="JEO159" s="77"/>
      <c r="JEP159" s="77"/>
      <c r="JEQ159" s="77"/>
      <c r="JER159" s="77"/>
      <c r="JES159" s="77"/>
      <c r="JET159" s="77"/>
      <c r="JEU159" s="77"/>
      <c r="JEV159" s="77"/>
      <c r="JEW159" s="77"/>
      <c r="JEX159" s="77"/>
      <c r="JEY159" s="77"/>
      <c r="JEZ159" s="77"/>
      <c r="JFA159" s="77"/>
      <c r="JFB159" s="77"/>
      <c r="JFC159" s="77"/>
      <c r="JFD159" s="77"/>
      <c r="JFE159" s="77"/>
      <c r="JFF159" s="77"/>
      <c r="JFG159" s="77"/>
      <c r="JFH159" s="77"/>
      <c r="JFI159" s="77"/>
      <c r="JFJ159" s="77"/>
      <c r="JFK159" s="77"/>
      <c r="JFL159" s="77"/>
      <c r="JFM159" s="77"/>
      <c r="JFN159" s="77"/>
      <c r="JFO159" s="77"/>
      <c r="JFP159" s="77"/>
      <c r="JFQ159" s="77"/>
      <c r="JFR159" s="77"/>
      <c r="JFS159" s="77"/>
      <c r="JFT159" s="77"/>
      <c r="JFU159" s="77"/>
      <c r="JFV159" s="77"/>
      <c r="JFW159" s="77"/>
      <c r="JFX159" s="77"/>
      <c r="JFY159" s="77"/>
      <c r="JFZ159" s="77"/>
      <c r="JGA159" s="77"/>
      <c r="JGB159" s="77"/>
      <c r="JGC159" s="77"/>
      <c r="JGD159" s="77"/>
      <c r="JGE159" s="77"/>
      <c r="JGF159" s="77"/>
      <c r="JGG159" s="77"/>
      <c r="JGH159" s="77"/>
      <c r="JGI159" s="77"/>
      <c r="JGJ159" s="77"/>
      <c r="JGK159" s="77"/>
      <c r="JGL159" s="77"/>
      <c r="JGM159" s="77"/>
      <c r="JGN159" s="77"/>
      <c r="JGO159" s="77"/>
      <c r="JGP159" s="77"/>
      <c r="JGQ159" s="77"/>
      <c r="JGR159" s="77"/>
      <c r="JGS159" s="77"/>
      <c r="JGT159" s="77"/>
      <c r="JGU159" s="77"/>
      <c r="JGV159" s="77"/>
      <c r="JGW159" s="77"/>
      <c r="JGX159" s="77"/>
      <c r="JGY159" s="77"/>
      <c r="JGZ159" s="77"/>
      <c r="JHA159" s="77"/>
      <c r="JHB159" s="77"/>
      <c r="JHC159" s="77"/>
      <c r="JHD159" s="77"/>
      <c r="JHE159" s="77"/>
      <c r="JHF159" s="77"/>
      <c r="JHG159" s="77"/>
      <c r="JHH159" s="77"/>
      <c r="JHI159" s="77"/>
      <c r="JHJ159" s="77"/>
      <c r="JHK159" s="77"/>
      <c r="JHL159" s="77"/>
      <c r="JHM159" s="77"/>
      <c r="JHN159" s="77"/>
      <c r="JHO159" s="77"/>
      <c r="JHP159" s="77"/>
      <c r="JHQ159" s="77"/>
      <c r="JHR159" s="77"/>
      <c r="JHS159" s="77"/>
      <c r="JHT159" s="77"/>
      <c r="JHU159" s="77"/>
      <c r="JHV159" s="77"/>
      <c r="JHW159" s="77"/>
      <c r="JHX159" s="77"/>
      <c r="JHY159" s="77"/>
      <c r="JHZ159" s="77"/>
      <c r="JIA159" s="77"/>
      <c r="JIB159" s="77"/>
      <c r="JIC159" s="77"/>
      <c r="JID159" s="77"/>
      <c r="JIE159" s="77"/>
      <c r="JIF159" s="77"/>
      <c r="JIG159" s="77"/>
      <c r="JIH159" s="77"/>
      <c r="JII159" s="77"/>
      <c r="JIJ159" s="77"/>
      <c r="JIK159" s="77"/>
      <c r="JIL159" s="77"/>
      <c r="JIM159" s="77"/>
      <c r="JIN159" s="77"/>
      <c r="JIO159" s="77"/>
      <c r="JIP159" s="77"/>
      <c r="JIQ159" s="77"/>
      <c r="JIR159" s="77"/>
      <c r="JIS159" s="77"/>
      <c r="JIT159" s="77"/>
      <c r="JIU159" s="77"/>
      <c r="JIV159" s="77"/>
      <c r="JIW159" s="77"/>
      <c r="JIX159" s="77"/>
      <c r="JIY159" s="77"/>
      <c r="JIZ159" s="77"/>
      <c r="JJA159" s="77"/>
      <c r="JJB159" s="77"/>
      <c r="JJC159" s="77"/>
      <c r="JJD159" s="77"/>
      <c r="JJE159" s="77"/>
      <c r="JJF159" s="77"/>
      <c r="JJG159" s="77"/>
      <c r="JJH159" s="77"/>
      <c r="JJI159" s="77"/>
      <c r="JJJ159" s="77"/>
      <c r="JJK159" s="77"/>
      <c r="JJL159" s="77"/>
      <c r="JJM159" s="77"/>
      <c r="JJN159" s="77"/>
      <c r="JJO159" s="77"/>
      <c r="JJP159" s="77"/>
      <c r="JJQ159" s="77"/>
      <c r="JJR159" s="77"/>
      <c r="JJS159" s="77"/>
      <c r="JJT159" s="77"/>
      <c r="JJU159" s="77"/>
      <c r="JJV159" s="77"/>
      <c r="JJW159" s="77"/>
      <c r="JJX159" s="77"/>
      <c r="JJY159" s="77"/>
      <c r="JJZ159" s="77"/>
      <c r="JKA159" s="77"/>
      <c r="JKB159" s="77"/>
      <c r="JKC159" s="77"/>
      <c r="JKD159" s="77"/>
      <c r="JKE159" s="77"/>
      <c r="JKF159" s="77"/>
      <c r="JKG159" s="77"/>
      <c r="JKH159" s="77"/>
      <c r="JKI159" s="77"/>
      <c r="JKJ159" s="77"/>
      <c r="JKK159" s="77"/>
      <c r="JKL159" s="77"/>
      <c r="JKM159" s="77"/>
      <c r="JKN159" s="77"/>
      <c r="JKO159" s="77"/>
      <c r="JKP159" s="77"/>
      <c r="JKQ159" s="77"/>
      <c r="JKR159" s="77"/>
      <c r="JKS159" s="77"/>
      <c r="JKT159" s="77"/>
      <c r="JKU159" s="77"/>
      <c r="JKV159" s="77"/>
      <c r="JKW159" s="77"/>
      <c r="JKX159" s="77"/>
      <c r="JKY159" s="77"/>
      <c r="JKZ159" s="77"/>
      <c r="JLA159" s="77"/>
      <c r="JLB159" s="77"/>
      <c r="JLC159" s="77"/>
      <c r="JLD159" s="77"/>
      <c r="JLE159" s="77"/>
      <c r="JLF159" s="77"/>
      <c r="JLG159" s="77"/>
      <c r="JLH159" s="77"/>
      <c r="JLI159" s="77"/>
      <c r="JLJ159" s="77"/>
      <c r="JLK159" s="77"/>
      <c r="JLL159" s="77"/>
      <c r="JLM159" s="77"/>
      <c r="JLN159" s="77"/>
      <c r="JLO159" s="77"/>
      <c r="JLP159" s="77"/>
      <c r="JLQ159" s="77"/>
      <c r="JLR159" s="77"/>
      <c r="JLS159" s="77"/>
      <c r="JLT159" s="77"/>
      <c r="JLU159" s="77"/>
      <c r="JLV159" s="77"/>
      <c r="JLW159" s="77"/>
      <c r="JLX159" s="77"/>
      <c r="JLY159" s="77"/>
      <c r="JLZ159" s="77"/>
      <c r="JMA159" s="77"/>
      <c r="JMB159" s="77"/>
      <c r="JMC159" s="77"/>
      <c r="JMD159" s="77"/>
      <c r="JME159" s="77"/>
      <c r="JMF159" s="77"/>
      <c r="JMG159" s="77"/>
      <c r="JMH159" s="77"/>
      <c r="JMI159" s="77"/>
      <c r="JMJ159" s="77"/>
      <c r="JMK159" s="77"/>
      <c r="JML159" s="77"/>
      <c r="JMM159" s="77"/>
      <c r="JMN159" s="77"/>
      <c r="JMO159" s="77"/>
      <c r="JMP159" s="77"/>
      <c r="JMQ159" s="77"/>
      <c r="JMR159" s="77"/>
      <c r="JMS159" s="77"/>
      <c r="JMT159" s="77"/>
      <c r="JMU159" s="77"/>
      <c r="JMV159" s="77"/>
      <c r="JMW159" s="77"/>
      <c r="JMX159" s="77"/>
      <c r="JMY159" s="77"/>
      <c r="JMZ159" s="77"/>
      <c r="JNA159" s="77"/>
      <c r="JNB159" s="77"/>
      <c r="JNC159" s="77"/>
      <c r="JND159" s="77"/>
      <c r="JNE159" s="77"/>
      <c r="JNF159" s="77"/>
      <c r="JNG159" s="77"/>
      <c r="JNH159" s="77"/>
      <c r="JNI159" s="77"/>
      <c r="JNJ159" s="77"/>
      <c r="JNK159" s="77"/>
      <c r="JNL159" s="77"/>
      <c r="JNM159" s="77"/>
      <c r="JNN159" s="77"/>
      <c r="JNO159" s="77"/>
      <c r="JNP159" s="77"/>
      <c r="JNQ159" s="77"/>
      <c r="JNR159" s="77"/>
      <c r="JNS159" s="77"/>
      <c r="JNT159" s="77"/>
      <c r="JNU159" s="77"/>
      <c r="JNV159" s="77"/>
      <c r="JNW159" s="77"/>
      <c r="JNX159" s="77"/>
      <c r="JNY159" s="77"/>
      <c r="JNZ159" s="77"/>
      <c r="JOA159" s="77"/>
      <c r="JOB159" s="77"/>
      <c r="JOC159" s="77"/>
      <c r="JOD159" s="77"/>
      <c r="JOE159" s="77"/>
      <c r="JOF159" s="77"/>
      <c r="JOG159" s="77"/>
      <c r="JOH159" s="77"/>
      <c r="JOI159" s="77"/>
      <c r="JOJ159" s="77"/>
      <c r="JOK159" s="77"/>
      <c r="JOL159" s="77"/>
      <c r="JOM159" s="77"/>
      <c r="JON159" s="77"/>
      <c r="JOO159" s="77"/>
      <c r="JOP159" s="77"/>
      <c r="JOQ159" s="77"/>
      <c r="JOR159" s="77"/>
      <c r="JOS159" s="77"/>
      <c r="JOT159" s="77"/>
      <c r="JOU159" s="77"/>
      <c r="JOV159" s="77"/>
      <c r="JOW159" s="77"/>
      <c r="JOX159" s="77"/>
      <c r="JOY159" s="77"/>
      <c r="JOZ159" s="77"/>
      <c r="JPA159" s="77"/>
      <c r="JPB159" s="77"/>
      <c r="JPC159" s="77"/>
      <c r="JPD159" s="77"/>
      <c r="JPE159" s="77"/>
      <c r="JPF159" s="77"/>
      <c r="JPG159" s="77"/>
      <c r="JPH159" s="77"/>
      <c r="JPI159" s="77"/>
      <c r="JPJ159" s="77"/>
      <c r="JPK159" s="77"/>
      <c r="JPL159" s="77"/>
      <c r="JPM159" s="77"/>
      <c r="JPN159" s="77"/>
      <c r="JPO159" s="77"/>
      <c r="JPP159" s="77"/>
      <c r="JPQ159" s="77"/>
      <c r="JPR159" s="77"/>
      <c r="JPS159" s="77"/>
      <c r="JPT159" s="77"/>
      <c r="JPU159" s="77"/>
      <c r="JPV159" s="77"/>
      <c r="JPW159" s="77"/>
      <c r="JPX159" s="77"/>
      <c r="JPY159" s="77"/>
      <c r="JPZ159" s="77"/>
      <c r="JQA159" s="77"/>
      <c r="JQB159" s="77"/>
      <c r="JQC159" s="77"/>
      <c r="JQD159" s="77"/>
      <c r="JQE159" s="77"/>
      <c r="JQF159" s="77"/>
      <c r="JQG159" s="77"/>
      <c r="JQH159" s="77"/>
      <c r="JQI159" s="77"/>
      <c r="JQJ159" s="77"/>
      <c r="JQK159" s="77"/>
      <c r="JQL159" s="77"/>
      <c r="JQM159" s="77"/>
      <c r="JQN159" s="77"/>
      <c r="JQO159" s="77"/>
      <c r="JQP159" s="77"/>
      <c r="JQQ159" s="77"/>
      <c r="JQR159" s="77"/>
      <c r="JQS159" s="77"/>
      <c r="JQT159" s="77"/>
      <c r="JQU159" s="77"/>
      <c r="JQV159" s="77"/>
      <c r="JQW159" s="77"/>
      <c r="JQX159" s="77"/>
      <c r="JQY159" s="77"/>
      <c r="JQZ159" s="77"/>
      <c r="JRA159" s="77"/>
      <c r="JRB159" s="77"/>
      <c r="JRC159" s="77"/>
      <c r="JRD159" s="77"/>
      <c r="JRE159" s="77"/>
      <c r="JRF159" s="77"/>
      <c r="JRG159" s="77"/>
      <c r="JRH159" s="77"/>
      <c r="JRI159" s="77"/>
      <c r="JRJ159" s="77"/>
      <c r="JRK159" s="77"/>
      <c r="JRL159" s="77"/>
      <c r="JRM159" s="77"/>
      <c r="JRN159" s="77"/>
      <c r="JRO159" s="77"/>
      <c r="JRP159" s="77"/>
      <c r="JRQ159" s="77"/>
      <c r="JRR159" s="77"/>
      <c r="JRS159" s="77"/>
      <c r="JRT159" s="77"/>
      <c r="JRU159" s="77"/>
      <c r="JRV159" s="77"/>
      <c r="JRW159" s="77"/>
      <c r="JRX159" s="77"/>
      <c r="JRY159" s="77"/>
      <c r="JRZ159" s="77"/>
      <c r="JSA159" s="77"/>
      <c r="JSB159" s="77"/>
      <c r="JSC159" s="77"/>
      <c r="JSD159" s="77"/>
      <c r="JSE159" s="77"/>
      <c r="JSF159" s="77"/>
      <c r="JSG159" s="77"/>
      <c r="JSH159" s="77"/>
      <c r="JSI159" s="77"/>
      <c r="JSJ159" s="77"/>
      <c r="JSK159" s="77"/>
      <c r="JSL159" s="77"/>
      <c r="JSM159" s="77"/>
      <c r="JSN159" s="77"/>
      <c r="JSO159" s="77"/>
      <c r="JSP159" s="77"/>
      <c r="JSQ159" s="77"/>
      <c r="JSR159" s="77"/>
      <c r="JSS159" s="77"/>
      <c r="JST159" s="77"/>
      <c r="JSU159" s="77"/>
      <c r="JSV159" s="77"/>
      <c r="JSW159" s="77"/>
      <c r="JSX159" s="77"/>
      <c r="JSY159" s="77"/>
      <c r="JSZ159" s="77"/>
      <c r="JTA159" s="77"/>
      <c r="JTB159" s="77"/>
      <c r="JTC159" s="77"/>
      <c r="JTD159" s="77"/>
      <c r="JTE159" s="77"/>
      <c r="JTF159" s="77"/>
      <c r="JTG159" s="77"/>
      <c r="JTH159" s="77"/>
      <c r="JTI159" s="77"/>
      <c r="JTJ159" s="77"/>
      <c r="JTK159" s="77"/>
      <c r="JTL159" s="77"/>
      <c r="JTM159" s="77"/>
      <c r="JTN159" s="77"/>
      <c r="JTO159" s="77"/>
      <c r="JTP159" s="77"/>
      <c r="JTQ159" s="77"/>
      <c r="JTR159" s="77"/>
      <c r="JTS159" s="77"/>
      <c r="JTT159" s="77"/>
      <c r="JTU159" s="77"/>
      <c r="JTV159" s="77"/>
      <c r="JTW159" s="77"/>
      <c r="JTX159" s="77"/>
      <c r="JTY159" s="77"/>
      <c r="JTZ159" s="77"/>
      <c r="JUA159" s="77"/>
      <c r="JUB159" s="77"/>
      <c r="JUC159" s="77"/>
      <c r="JUD159" s="77"/>
      <c r="JUE159" s="77"/>
      <c r="JUF159" s="77"/>
      <c r="JUG159" s="77"/>
      <c r="JUH159" s="77"/>
      <c r="JUI159" s="77"/>
      <c r="JUJ159" s="77"/>
      <c r="JUK159" s="77"/>
      <c r="JUL159" s="77"/>
      <c r="JUM159" s="77"/>
      <c r="JUN159" s="77"/>
      <c r="JUO159" s="77"/>
      <c r="JUP159" s="77"/>
      <c r="JUQ159" s="77"/>
      <c r="JUR159" s="77"/>
      <c r="JUS159" s="77"/>
      <c r="JUT159" s="77"/>
      <c r="JUU159" s="77"/>
      <c r="JUV159" s="77"/>
      <c r="JUW159" s="77"/>
      <c r="JUX159" s="77"/>
      <c r="JUY159" s="77"/>
      <c r="JUZ159" s="77"/>
      <c r="JVA159" s="77"/>
      <c r="JVB159" s="77"/>
      <c r="JVC159" s="77"/>
      <c r="JVD159" s="77"/>
      <c r="JVE159" s="77"/>
      <c r="JVF159" s="77"/>
      <c r="JVG159" s="77"/>
      <c r="JVH159" s="77"/>
      <c r="JVI159" s="77"/>
      <c r="JVJ159" s="77"/>
      <c r="JVK159" s="77"/>
      <c r="JVL159" s="77"/>
      <c r="JVM159" s="77"/>
      <c r="JVN159" s="77"/>
      <c r="JVO159" s="77"/>
      <c r="JVP159" s="77"/>
      <c r="JVQ159" s="77"/>
      <c r="JVR159" s="77"/>
      <c r="JVS159" s="77"/>
      <c r="JVT159" s="77"/>
      <c r="JVU159" s="77"/>
      <c r="JVV159" s="77"/>
      <c r="JVW159" s="77"/>
      <c r="JVX159" s="77"/>
      <c r="JVY159" s="77"/>
      <c r="JVZ159" s="77"/>
      <c r="JWA159" s="77"/>
      <c r="JWB159" s="77"/>
      <c r="JWC159" s="77"/>
      <c r="JWD159" s="77"/>
      <c r="JWE159" s="77"/>
      <c r="JWF159" s="77"/>
      <c r="JWG159" s="77"/>
      <c r="JWH159" s="77"/>
      <c r="JWI159" s="77"/>
      <c r="JWJ159" s="77"/>
      <c r="JWK159" s="77"/>
      <c r="JWL159" s="77"/>
      <c r="JWM159" s="77"/>
      <c r="JWN159" s="77"/>
      <c r="JWO159" s="77"/>
      <c r="JWP159" s="77"/>
      <c r="JWQ159" s="77"/>
      <c r="JWR159" s="77"/>
      <c r="JWS159" s="77"/>
      <c r="JWT159" s="77"/>
      <c r="JWU159" s="77"/>
      <c r="JWV159" s="77"/>
      <c r="JWW159" s="77"/>
      <c r="JWX159" s="77"/>
      <c r="JWY159" s="77"/>
      <c r="JWZ159" s="77"/>
      <c r="JXA159" s="77"/>
      <c r="JXB159" s="77"/>
      <c r="JXC159" s="77"/>
      <c r="JXD159" s="77"/>
      <c r="JXE159" s="77"/>
      <c r="JXF159" s="77"/>
      <c r="JXG159" s="77"/>
      <c r="JXH159" s="77"/>
      <c r="JXI159" s="77"/>
      <c r="JXJ159" s="77"/>
      <c r="JXK159" s="77"/>
      <c r="JXL159" s="77"/>
      <c r="JXM159" s="77"/>
      <c r="JXN159" s="77"/>
      <c r="JXO159" s="77"/>
      <c r="JXP159" s="77"/>
      <c r="JXQ159" s="77"/>
      <c r="JXR159" s="77"/>
      <c r="JXS159" s="77"/>
      <c r="JXT159" s="77"/>
      <c r="JXU159" s="77"/>
      <c r="JXV159" s="77"/>
      <c r="JXW159" s="77"/>
      <c r="JXX159" s="77"/>
      <c r="JXY159" s="77"/>
      <c r="JXZ159" s="77"/>
      <c r="JYA159" s="77"/>
      <c r="JYB159" s="77"/>
      <c r="JYC159" s="77"/>
      <c r="JYD159" s="77"/>
      <c r="JYE159" s="77"/>
      <c r="JYF159" s="77"/>
      <c r="JYG159" s="77"/>
      <c r="JYH159" s="77"/>
      <c r="JYI159" s="77"/>
      <c r="JYJ159" s="77"/>
      <c r="JYK159" s="77"/>
      <c r="JYL159" s="77"/>
      <c r="JYM159" s="77"/>
      <c r="JYN159" s="77"/>
      <c r="JYO159" s="77"/>
      <c r="JYP159" s="77"/>
      <c r="JYQ159" s="77"/>
      <c r="JYR159" s="77"/>
      <c r="JYS159" s="77"/>
      <c r="JYT159" s="77"/>
      <c r="JYU159" s="77"/>
      <c r="JYV159" s="77"/>
      <c r="JYW159" s="77"/>
      <c r="JYX159" s="77"/>
      <c r="JYY159" s="77"/>
      <c r="JYZ159" s="77"/>
      <c r="JZA159" s="77"/>
      <c r="JZB159" s="77"/>
      <c r="JZC159" s="77"/>
      <c r="JZD159" s="77"/>
      <c r="JZE159" s="77"/>
      <c r="JZF159" s="77"/>
      <c r="JZG159" s="77"/>
      <c r="JZH159" s="77"/>
      <c r="JZI159" s="77"/>
      <c r="JZJ159" s="77"/>
      <c r="JZK159" s="77"/>
      <c r="JZL159" s="77"/>
      <c r="JZM159" s="77"/>
      <c r="JZN159" s="77"/>
      <c r="JZO159" s="77"/>
      <c r="JZP159" s="77"/>
      <c r="JZQ159" s="77"/>
      <c r="JZR159" s="77"/>
      <c r="JZS159" s="77"/>
      <c r="JZT159" s="77"/>
      <c r="JZU159" s="77"/>
      <c r="JZV159" s="77"/>
      <c r="JZW159" s="77"/>
      <c r="JZX159" s="77"/>
      <c r="JZY159" s="77"/>
      <c r="JZZ159" s="77"/>
      <c r="KAA159" s="77"/>
      <c r="KAB159" s="77"/>
      <c r="KAC159" s="77"/>
      <c r="KAD159" s="77"/>
      <c r="KAE159" s="77"/>
      <c r="KAF159" s="77"/>
      <c r="KAG159" s="77"/>
      <c r="KAH159" s="77"/>
      <c r="KAI159" s="77"/>
      <c r="KAJ159" s="77"/>
      <c r="KAK159" s="77"/>
      <c r="KAL159" s="77"/>
      <c r="KAM159" s="77"/>
      <c r="KAN159" s="77"/>
      <c r="KAO159" s="77"/>
      <c r="KAP159" s="77"/>
      <c r="KAQ159" s="77"/>
      <c r="KAR159" s="77"/>
      <c r="KAS159" s="77"/>
      <c r="KAT159" s="77"/>
      <c r="KAU159" s="77"/>
      <c r="KAV159" s="77"/>
      <c r="KAW159" s="77"/>
      <c r="KAX159" s="77"/>
      <c r="KAY159" s="77"/>
      <c r="KAZ159" s="77"/>
      <c r="KBA159" s="77"/>
      <c r="KBB159" s="77"/>
      <c r="KBC159" s="77"/>
      <c r="KBD159" s="77"/>
      <c r="KBE159" s="77"/>
      <c r="KBF159" s="77"/>
      <c r="KBG159" s="77"/>
      <c r="KBH159" s="77"/>
      <c r="KBI159" s="77"/>
      <c r="KBJ159" s="77"/>
      <c r="KBK159" s="77"/>
      <c r="KBL159" s="77"/>
      <c r="KBM159" s="77"/>
      <c r="KBN159" s="77"/>
      <c r="KBO159" s="77"/>
      <c r="KBP159" s="77"/>
      <c r="KBQ159" s="77"/>
      <c r="KBR159" s="77"/>
      <c r="KBS159" s="77"/>
      <c r="KBT159" s="77"/>
      <c r="KBU159" s="77"/>
      <c r="KBV159" s="77"/>
      <c r="KBW159" s="77"/>
      <c r="KBX159" s="77"/>
      <c r="KBY159" s="77"/>
      <c r="KBZ159" s="77"/>
      <c r="KCA159" s="77"/>
      <c r="KCB159" s="77"/>
      <c r="KCC159" s="77"/>
      <c r="KCD159" s="77"/>
      <c r="KCE159" s="77"/>
      <c r="KCF159" s="77"/>
      <c r="KCG159" s="77"/>
      <c r="KCH159" s="77"/>
      <c r="KCI159" s="77"/>
      <c r="KCJ159" s="77"/>
      <c r="KCK159" s="77"/>
      <c r="KCL159" s="77"/>
      <c r="KCM159" s="77"/>
      <c r="KCN159" s="77"/>
      <c r="KCO159" s="77"/>
      <c r="KCP159" s="77"/>
      <c r="KCQ159" s="77"/>
      <c r="KCR159" s="77"/>
      <c r="KCS159" s="77"/>
      <c r="KCT159" s="77"/>
      <c r="KCU159" s="77"/>
      <c r="KCV159" s="77"/>
      <c r="KCW159" s="77"/>
      <c r="KCX159" s="77"/>
      <c r="KCY159" s="77"/>
      <c r="KCZ159" s="77"/>
      <c r="KDA159" s="77"/>
      <c r="KDB159" s="77"/>
      <c r="KDC159" s="77"/>
      <c r="KDD159" s="77"/>
      <c r="KDE159" s="77"/>
      <c r="KDF159" s="77"/>
      <c r="KDG159" s="77"/>
      <c r="KDH159" s="77"/>
      <c r="KDI159" s="77"/>
      <c r="KDJ159" s="77"/>
      <c r="KDK159" s="77"/>
      <c r="KDL159" s="77"/>
      <c r="KDM159" s="77"/>
      <c r="KDN159" s="77"/>
      <c r="KDO159" s="77"/>
      <c r="KDP159" s="77"/>
      <c r="KDQ159" s="77"/>
      <c r="KDR159" s="77"/>
      <c r="KDS159" s="77"/>
      <c r="KDT159" s="77"/>
      <c r="KDU159" s="77"/>
      <c r="KDV159" s="77"/>
      <c r="KDW159" s="77"/>
      <c r="KDX159" s="77"/>
      <c r="KDY159" s="77"/>
      <c r="KDZ159" s="77"/>
      <c r="KEA159" s="77"/>
      <c r="KEB159" s="77"/>
      <c r="KEC159" s="77"/>
      <c r="KED159" s="77"/>
      <c r="KEE159" s="77"/>
      <c r="KEF159" s="77"/>
      <c r="KEG159" s="77"/>
      <c r="KEH159" s="77"/>
      <c r="KEI159" s="77"/>
      <c r="KEJ159" s="77"/>
      <c r="KEK159" s="77"/>
      <c r="KEL159" s="77"/>
      <c r="KEM159" s="77"/>
      <c r="KEN159" s="77"/>
      <c r="KEO159" s="77"/>
      <c r="KEP159" s="77"/>
      <c r="KEQ159" s="77"/>
      <c r="KER159" s="77"/>
      <c r="KES159" s="77"/>
      <c r="KET159" s="77"/>
      <c r="KEU159" s="77"/>
      <c r="KEV159" s="77"/>
      <c r="KEW159" s="77"/>
      <c r="KEX159" s="77"/>
      <c r="KEY159" s="77"/>
      <c r="KEZ159" s="77"/>
      <c r="KFA159" s="77"/>
      <c r="KFB159" s="77"/>
      <c r="KFC159" s="77"/>
      <c r="KFD159" s="77"/>
      <c r="KFE159" s="77"/>
      <c r="KFF159" s="77"/>
      <c r="KFG159" s="77"/>
      <c r="KFH159" s="77"/>
      <c r="KFI159" s="77"/>
      <c r="KFJ159" s="77"/>
      <c r="KFK159" s="77"/>
      <c r="KFL159" s="77"/>
      <c r="KFM159" s="77"/>
      <c r="KFN159" s="77"/>
      <c r="KFO159" s="77"/>
      <c r="KFP159" s="77"/>
      <c r="KFQ159" s="77"/>
      <c r="KFR159" s="77"/>
      <c r="KFS159" s="77"/>
      <c r="KFT159" s="77"/>
      <c r="KFU159" s="77"/>
      <c r="KFV159" s="77"/>
      <c r="KFW159" s="77"/>
      <c r="KFX159" s="77"/>
      <c r="KFY159" s="77"/>
      <c r="KFZ159" s="77"/>
      <c r="KGA159" s="77"/>
      <c r="KGB159" s="77"/>
      <c r="KGC159" s="77"/>
      <c r="KGD159" s="77"/>
      <c r="KGE159" s="77"/>
      <c r="KGF159" s="77"/>
      <c r="KGG159" s="77"/>
      <c r="KGH159" s="77"/>
      <c r="KGI159" s="77"/>
      <c r="KGJ159" s="77"/>
      <c r="KGK159" s="77"/>
      <c r="KGL159" s="77"/>
      <c r="KGM159" s="77"/>
      <c r="KGN159" s="77"/>
      <c r="KGO159" s="77"/>
      <c r="KGP159" s="77"/>
      <c r="KGQ159" s="77"/>
      <c r="KGR159" s="77"/>
      <c r="KGS159" s="77"/>
      <c r="KGT159" s="77"/>
      <c r="KGU159" s="77"/>
      <c r="KGV159" s="77"/>
      <c r="KGW159" s="77"/>
      <c r="KGX159" s="77"/>
      <c r="KGY159" s="77"/>
      <c r="KGZ159" s="77"/>
      <c r="KHA159" s="77"/>
      <c r="KHB159" s="77"/>
      <c r="KHC159" s="77"/>
      <c r="KHD159" s="77"/>
      <c r="KHE159" s="77"/>
      <c r="KHF159" s="77"/>
      <c r="KHG159" s="77"/>
      <c r="KHH159" s="77"/>
      <c r="KHI159" s="77"/>
      <c r="KHJ159" s="77"/>
      <c r="KHK159" s="77"/>
      <c r="KHL159" s="77"/>
      <c r="KHM159" s="77"/>
      <c r="KHN159" s="77"/>
      <c r="KHO159" s="77"/>
      <c r="KHP159" s="77"/>
      <c r="KHQ159" s="77"/>
      <c r="KHR159" s="77"/>
      <c r="KHS159" s="77"/>
      <c r="KHT159" s="77"/>
      <c r="KHU159" s="77"/>
      <c r="KHV159" s="77"/>
      <c r="KHW159" s="77"/>
      <c r="KHX159" s="77"/>
      <c r="KHY159" s="77"/>
      <c r="KHZ159" s="77"/>
      <c r="KIA159" s="77"/>
      <c r="KIB159" s="77"/>
      <c r="KIC159" s="77"/>
      <c r="KID159" s="77"/>
      <c r="KIE159" s="77"/>
      <c r="KIF159" s="77"/>
      <c r="KIG159" s="77"/>
      <c r="KIH159" s="77"/>
      <c r="KII159" s="77"/>
      <c r="KIJ159" s="77"/>
      <c r="KIK159" s="77"/>
      <c r="KIL159" s="77"/>
      <c r="KIM159" s="77"/>
      <c r="KIN159" s="77"/>
      <c r="KIO159" s="77"/>
      <c r="KIP159" s="77"/>
      <c r="KIQ159" s="77"/>
      <c r="KIR159" s="77"/>
      <c r="KIS159" s="77"/>
      <c r="KIT159" s="77"/>
      <c r="KIU159" s="77"/>
      <c r="KIV159" s="77"/>
      <c r="KIW159" s="77"/>
      <c r="KIX159" s="77"/>
      <c r="KIY159" s="77"/>
      <c r="KIZ159" s="77"/>
      <c r="KJA159" s="77"/>
      <c r="KJB159" s="77"/>
      <c r="KJC159" s="77"/>
      <c r="KJD159" s="77"/>
      <c r="KJE159" s="77"/>
      <c r="KJF159" s="77"/>
      <c r="KJG159" s="77"/>
      <c r="KJH159" s="77"/>
      <c r="KJI159" s="77"/>
      <c r="KJJ159" s="77"/>
      <c r="KJK159" s="77"/>
      <c r="KJL159" s="77"/>
      <c r="KJM159" s="77"/>
      <c r="KJN159" s="77"/>
      <c r="KJO159" s="77"/>
      <c r="KJP159" s="77"/>
      <c r="KJQ159" s="77"/>
      <c r="KJR159" s="77"/>
      <c r="KJS159" s="77"/>
      <c r="KJT159" s="77"/>
      <c r="KJU159" s="77"/>
      <c r="KJV159" s="77"/>
      <c r="KJW159" s="77"/>
      <c r="KJX159" s="77"/>
      <c r="KJY159" s="77"/>
      <c r="KJZ159" s="77"/>
      <c r="KKA159" s="77"/>
      <c r="KKB159" s="77"/>
      <c r="KKC159" s="77"/>
      <c r="KKD159" s="77"/>
      <c r="KKE159" s="77"/>
      <c r="KKF159" s="77"/>
      <c r="KKG159" s="77"/>
      <c r="KKH159" s="77"/>
      <c r="KKI159" s="77"/>
      <c r="KKJ159" s="77"/>
      <c r="KKK159" s="77"/>
      <c r="KKL159" s="77"/>
      <c r="KKM159" s="77"/>
      <c r="KKN159" s="77"/>
      <c r="KKO159" s="77"/>
      <c r="KKP159" s="77"/>
      <c r="KKQ159" s="77"/>
      <c r="KKR159" s="77"/>
      <c r="KKS159" s="77"/>
      <c r="KKT159" s="77"/>
      <c r="KKU159" s="77"/>
      <c r="KKV159" s="77"/>
      <c r="KKW159" s="77"/>
      <c r="KKX159" s="77"/>
      <c r="KKY159" s="77"/>
      <c r="KKZ159" s="77"/>
      <c r="KLA159" s="77"/>
      <c r="KLB159" s="77"/>
      <c r="KLC159" s="77"/>
      <c r="KLD159" s="77"/>
      <c r="KLE159" s="77"/>
      <c r="KLF159" s="77"/>
      <c r="KLG159" s="77"/>
      <c r="KLH159" s="77"/>
      <c r="KLI159" s="77"/>
      <c r="KLJ159" s="77"/>
      <c r="KLK159" s="77"/>
      <c r="KLL159" s="77"/>
      <c r="KLM159" s="77"/>
      <c r="KLN159" s="77"/>
      <c r="KLO159" s="77"/>
      <c r="KLP159" s="77"/>
      <c r="KLQ159" s="77"/>
      <c r="KLR159" s="77"/>
      <c r="KLS159" s="77"/>
      <c r="KLT159" s="77"/>
      <c r="KLU159" s="77"/>
      <c r="KLV159" s="77"/>
      <c r="KLW159" s="77"/>
      <c r="KLX159" s="77"/>
      <c r="KLY159" s="77"/>
      <c r="KLZ159" s="77"/>
      <c r="KMA159" s="77"/>
      <c r="KMB159" s="77"/>
      <c r="KMC159" s="77"/>
      <c r="KMD159" s="77"/>
      <c r="KME159" s="77"/>
      <c r="KMF159" s="77"/>
      <c r="KMG159" s="77"/>
      <c r="KMH159" s="77"/>
      <c r="KMI159" s="77"/>
      <c r="KMJ159" s="77"/>
      <c r="KMK159" s="77"/>
      <c r="KML159" s="77"/>
      <c r="KMM159" s="77"/>
      <c r="KMN159" s="77"/>
      <c r="KMO159" s="77"/>
      <c r="KMP159" s="77"/>
      <c r="KMQ159" s="77"/>
      <c r="KMR159" s="77"/>
      <c r="KMS159" s="77"/>
      <c r="KMT159" s="77"/>
      <c r="KMU159" s="77"/>
      <c r="KMV159" s="77"/>
      <c r="KMW159" s="77"/>
      <c r="KMX159" s="77"/>
      <c r="KMY159" s="77"/>
      <c r="KMZ159" s="77"/>
      <c r="KNA159" s="77"/>
      <c r="KNB159" s="77"/>
      <c r="KNC159" s="77"/>
      <c r="KND159" s="77"/>
      <c r="KNE159" s="77"/>
      <c r="KNF159" s="77"/>
      <c r="KNG159" s="77"/>
      <c r="KNH159" s="77"/>
      <c r="KNI159" s="77"/>
      <c r="KNJ159" s="77"/>
      <c r="KNK159" s="77"/>
      <c r="KNL159" s="77"/>
      <c r="KNM159" s="77"/>
      <c r="KNN159" s="77"/>
      <c r="KNO159" s="77"/>
      <c r="KNP159" s="77"/>
      <c r="KNQ159" s="77"/>
      <c r="KNR159" s="77"/>
      <c r="KNS159" s="77"/>
      <c r="KNT159" s="77"/>
      <c r="KNU159" s="77"/>
      <c r="KNV159" s="77"/>
      <c r="KNW159" s="77"/>
      <c r="KNX159" s="77"/>
      <c r="KNY159" s="77"/>
      <c r="KNZ159" s="77"/>
      <c r="KOA159" s="77"/>
      <c r="KOB159" s="77"/>
      <c r="KOC159" s="77"/>
      <c r="KOD159" s="77"/>
      <c r="KOE159" s="77"/>
      <c r="KOF159" s="77"/>
      <c r="KOG159" s="77"/>
      <c r="KOH159" s="77"/>
      <c r="KOI159" s="77"/>
      <c r="KOJ159" s="77"/>
      <c r="KOK159" s="77"/>
      <c r="KOL159" s="77"/>
      <c r="KOM159" s="77"/>
      <c r="KON159" s="77"/>
      <c r="KOO159" s="77"/>
      <c r="KOP159" s="77"/>
      <c r="KOQ159" s="77"/>
      <c r="KOR159" s="77"/>
      <c r="KOS159" s="77"/>
      <c r="KOT159" s="77"/>
      <c r="KOU159" s="77"/>
      <c r="KOV159" s="77"/>
      <c r="KOW159" s="77"/>
      <c r="KOX159" s="77"/>
      <c r="KOY159" s="77"/>
      <c r="KOZ159" s="77"/>
      <c r="KPA159" s="77"/>
      <c r="KPB159" s="77"/>
      <c r="KPC159" s="77"/>
      <c r="KPD159" s="77"/>
      <c r="KPE159" s="77"/>
      <c r="KPF159" s="77"/>
      <c r="KPG159" s="77"/>
      <c r="KPH159" s="77"/>
      <c r="KPI159" s="77"/>
      <c r="KPJ159" s="77"/>
      <c r="KPK159" s="77"/>
      <c r="KPL159" s="77"/>
      <c r="KPM159" s="77"/>
      <c r="KPN159" s="77"/>
      <c r="KPO159" s="77"/>
      <c r="KPP159" s="77"/>
      <c r="KPQ159" s="77"/>
      <c r="KPR159" s="77"/>
      <c r="KPS159" s="77"/>
      <c r="KPT159" s="77"/>
      <c r="KPU159" s="77"/>
      <c r="KPV159" s="77"/>
      <c r="KPW159" s="77"/>
      <c r="KPX159" s="77"/>
      <c r="KPY159" s="77"/>
      <c r="KPZ159" s="77"/>
      <c r="KQA159" s="77"/>
      <c r="KQB159" s="77"/>
      <c r="KQC159" s="77"/>
      <c r="KQD159" s="77"/>
      <c r="KQE159" s="77"/>
      <c r="KQF159" s="77"/>
      <c r="KQG159" s="77"/>
      <c r="KQH159" s="77"/>
      <c r="KQI159" s="77"/>
      <c r="KQJ159" s="77"/>
      <c r="KQK159" s="77"/>
      <c r="KQL159" s="77"/>
      <c r="KQM159" s="77"/>
      <c r="KQN159" s="77"/>
      <c r="KQO159" s="77"/>
      <c r="KQP159" s="77"/>
      <c r="KQQ159" s="77"/>
      <c r="KQR159" s="77"/>
      <c r="KQS159" s="77"/>
      <c r="KQT159" s="77"/>
      <c r="KQU159" s="77"/>
      <c r="KQV159" s="77"/>
      <c r="KQW159" s="77"/>
      <c r="KQX159" s="77"/>
      <c r="KQY159" s="77"/>
      <c r="KQZ159" s="77"/>
      <c r="KRA159" s="77"/>
      <c r="KRB159" s="77"/>
      <c r="KRC159" s="77"/>
      <c r="KRD159" s="77"/>
      <c r="KRE159" s="77"/>
      <c r="KRF159" s="77"/>
      <c r="KRG159" s="77"/>
      <c r="KRH159" s="77"/>
      <c r="KRI159" s="77"/>
      <c r="KRJ159" s="77"/>
      <c r="KRK159" s="77"/>
      <c r="KRL159" s="77"/>
      <c r="KRM159" s="77"/>
      <c r="KRN159" s="77"/>
      <c r="KRO159" s="77"/>
      <c r="KRP159" s="77"/>
      <c r="KRQ159" s="77"/>
      <c r="KRR159" s="77"/>
      <c r="KRS159" s="77"/>
      <c r="KRT159" s="77"/>
      <c r="KRU159" s="77"/>
      <c r="KRV159" s="77"/>
      <c r="KRW159" s="77"/>
      <c r="KRX159" s="77"/>
      <c r="KRY159" s="77"/>
      <c r="KRZ159" s="77"/>
      <c r="KSA159" s="77"/>
      <c r="KSB159" s="77"/>
      <c r="KSC159" s="77"/>
      <c r="KSD159" s="77"/>
      <c r="KSE159" s="77"/>
      <c r="KSF159" s="77"/>
      <c r="KSG159" s="77"/>
      <c r="KSH159" s="77"/>
      <c r="KSI159" s="77"/>
      <c r="KSJ159" s="77"/>
      <c r="KSK159" s="77"/>
      <c r="KSL159" s="77"/>
      <c r="KSM159" s="77"/>
      <c r="KSN159" s="77"/>
      <c r="KSO159" s="77"/>
      <c r="KSP159" s="77"/>
      <c r="KSQ159" s="77"/>
      <c r="KSR159" s="77"/>
      <c r="KSS159" s="77"/>
      <c r="KST159" s="77"/>
      <c r="KSU159" s="77"/>
      <c r="KSV159" s="77"/>
      <c r="KSW159" s="77"/>
      <c r="KSX159" s="77"/>
      <c r="KSY159" s="77"/>
      <c r="KSZ159" s="77"/>
      <c r="KTA159" s="77"/>
      <c r="KTB159" s="77"/>
      <c r="KTC159" s="77"/>
      <c r="KTD159" s="77"/>
      <c r="KTE159" s="77"/>
      <c r="KTF159" s="77"/>
      <c r="KTG159" s="77"/>
      <c r="KTH159" s="77"/>
      <c r="KTI159" s="77"/>
      <c r="KTJ159" s="77"/>
      <c r="KTK159" s="77"/>
      <c r="KTL159" s="77"/>
      <c r="KTM159" s="77"/>
      <c r="KTN159" s="77"/>
      <c r="KTO159" s="77"/>
      <c r="KTP159" s="77"/>
      <c r="KTQ159" s="77"/>
      <c r="KTR159" s="77"/>
      <c r="KTS159" s="77"/>
      <c r="KTT159" s="77"/>
      <c r="KTU159" s="77"/>
      <c r="KTV159" s="77"/>
      <c r="KTW159" s="77"/>
      <c r="KTX159" s="77"/>
      <c r="KTY159" s="77"/>
      <c r="KTZ159" s="77"/>
      <c r="KUA159" s="77"/>
      <c r="KUB159" s="77"/>
      <c r="KUC159" s="77"/>
      <c r="KUD159" s="77"/>
      <c r="KUE159" s="77"/>
      <c r="KUF159" s="77"/>
      <c r="KUG159" s="77"/>
      <c r="KUH159" s="77"/>
      <c r="KUI159" s="77"/>
      <c r="KUJ159" s="77"/>
      <c r="KUK159" s="77"/>
      <c r="KUL159" s="77"/>
      <c r="KUM159" s="77"/>
      <c r="KUN159" s="77"/>
      <c r="KUO159" s="77"/>
      <c r="KUP159" s="77"/>
      <c r="KUQ159" s="77"/>
      <c r="KUR159" s="77"/>
      <c r="KUS159" s="77"/>
      <c r="KUT159" s="77"/>
      <c r="KUU159" s="77"/>
      <c r="KUV159" s="77"/>
      <c r="KUW159" s="77"/>
      <c r="KUX159" s="77"/>
      <c r="KUY159" s="77"/>
      <c r="KUZ159" s="77"/>
      <c r="KVA159" s="77"/>
      <c r="KVB159" s="77"/>
      <c r="KVC159" s="77"/>
      <c r="KVD159" s="77"/>
      <c r="KVE159" s="77"/>
      <c r="KVF159" s="77"/>
      <c r="KVG159" s="77"/>
      <c r="KVH159" s="77"/>
      <c r="KVI159" s="77"/>
      <c r="KVJ159" s="77"/>
      <c r="KVK159" s="77"/>
      <c r="KVL159" s="77"/>
      <c r="KVM159" s="77"/>
      <c r="KVN159" s="77"/>
      <c r="KVO159" s="77"/>
      <c r="KVP159" s="77"/>
      <c r="KVQ159" s="77"/>
      <c r="KVR159" s="77"/>
      <c r="KVS159" s="77"/>
      <c r="KVT159" s="77"/>
      <c r="KVU159" s="77"/>
      <c r="KVV159" s="77"/>
      <c r="KVW159" s="77"/>
      <c r="KVX159" s="77"/>
      <c r="KVY159" s="77"/>
      <c r="KVZ159" s="77"/>
      <c r="KWA159" s="77"/>
      <c r="KWB159" s="77"/>
      <c r="KWC159" s="77"/>
      <c r="KWD159" s="77"/>
      <c r="KWE159" s="77"/>
      <c r="KWF159" s="77"/>
      <c r="KWG159" s="77"/>
      <c r="KWH159" s="77"/>
      <c r="KWI159" s="77"/>
      <c r="KWJ159" s="77"/>
      <c r="KWK159" s="77"/>
      <c r="KWL159" s="77"/>
      <c r="KWM159" s="77"/>
      <c r="KWN159" s="77"/>
      <c r="KWO159" s="77"/>
      <c r="KWP159" s="77"/>
      <c r="KWQ159" s="77"/>
      <c r="KWR159" s="77"/>
      <c r="KWS159" s="77"/>
      <c r="KWT159" s="77"/>
      <c r="KWU159" s="77"/>
      <c r="KWV159" s="77"/>
      <c r="KWW159" s="77"/>
      <c r="KWX159" s="77"/>
      <c r="KWY159" s="77"/>
      <c r="KWZ159" s="77"/>
      <c r="KXA159" s="77"/>
      <c r="KXB159" s="77"/>
      <c r="KXC159" s="77"/>
      <c r="KXD159" s="77"/>
      <c r="KXE159" s="77"/>
      <c r="KXF159" s="77"/>
      <c r="KXG159" s="77"/>
      <c r="KXH159" s="77"/>
      <c r="KXI159" s="77"/>
      <c r="KXJ159" s="77"/>
      <c r="KXK159" s="77"/>
      <c r="KXL159" s="77"/>
      <c r="KXM159" s="77"/>
      <c r="KXN159" s="77"/>
      <c r="KXO159" s="77"/>
      <c r="KXP159" s="77"/>
      <c r="KXQ159" s="77"/>
      <c r="KXR159" s="77"/>
      <c r="KXS159" s="77"/>
      <c r="KXT159" s="77"/>
      <c r="KXU159" s="77"/>
      <c r="KXV159" s="77"/>
      <c r="KXW159" s="77"/>
      <c r="KXX159" s="77"/>
      <c r="KXY159" s="77"/>
      <c r="KXZ159" s="77"/>
      <c r="KYA159" s="77"/>
      <c r="KYB159" s="77"/>
      <c r="KYC159" s="77"/>
      <c r="KYD159" s="77"/>
      <c r="KYE159" s="77"/>
      <c r="KYF159" s="77"/>
      <c r="KYG159" s="77"/>
      <c r="KYH159" s="77"/>
      <c r="KYI159" s="77"/>
      <c r="KYJ159" s="77"/>
      <c r="KYK159" s="77"/>
      <c r="KYL159" s="77"/>
      <c r="KYM159" s="77"/>
      <c r="KYN159" s="77"/>
      <c r="KYO159" s="77"/>
      <c r="KYP159" s="77"/>
      <c r="KYQ159" s="77"/>
      <c r="KYR159" s="77"/>
      <c r="KYS159" s="77"/>
      <c r="KYT159" s="77"/>
      <c r="KYU159" s="77"/>
      <c r="KYV159" s="77"/>
      <c r="KYW159" s="77"/>
      <c r="KYX159" s="77"/>
      <c r="KYY159" s="77"/>
      <c r="KYZ159" s="77"/>
      <c r="KZA159" s="77"/>
      <c r="KZB159" s="77"/>
      <c r="KZC159" s="77"/>
      <c r="KZD159" s="77"/>
      <c r="KZE159" s="77"/>
      <c r="KZF159" s="77"/>
      <c r="KZG159" s="77"/>
      <c r="KZH159" s="77"/>
      <c r="KZI159" s="77"/>
      <c r="KZJ159" s="77"/>
      <c r="KZK159" s="77"/>
      <c r="KZL159" s="77"/>
      <c r="KZM159" s="77"/>
      <c r="KZN159" s="77"/>
      <c r="KZO159" s="77"/>
      <c r="KZP159" s="77"/>
      <c r="KZQ159" s="77"/>
      <c r="KZR159" s="77"/>
      <c r="KZS159" s="77"/>
      <c r="KZT159" s="77"/>
      <c r="KZU159" s="77"/>
      <c r="KZV159" s="77"/>
      <c r="KZW159" s="77"/>
      <c r="KZX159" s="77"/>
      <c r="KZY159" s="77"/>
      <c r="KZZ159" s="77"/>
      <c r="LAA159" s="77"/>
      <c r="LAB159" s="77"/>
      <c r="LAC159" s="77"/>
      <c r="LAD159" s="77"/>
      <c r="LAE159" s="77"/>
      <c r="LAF159" s="77"/>
      <c r="LAG159" s="77"/>
      <c r="LAH159" s="77"/>
      <c r="LAI159" s="77"/>
      <c r="LAJ159" s="77"/>
      <c r="LAK159" s="77"/>
      <c r="LAL159" s="77"/>
      <c r="LAM159" s="77"/>
      <c r="LAN159" s="77"/>
      <c r="LAO159" s="77"/>
      <c r="LAP159" s="77"/>
      <c r="LAQ159" s="77"/>
      <c r="LAR159" s="77"/>
      <c r="LAS159" s="77"/>
      <c r="LAT159" s="77"/>
      <c r="LAU159" s="77"/>
      <c r="LAV159" s="77"/>
      <c r="LAW159" s="77"/>
      <c r="LAX159" s="77"/>
      <c r="LAY159" s="77"/>
      <c r="LAZ159" s="77"/>
      <c r="LBA159" s="77"/>
      <c r="LBB159" s="77"/>
      <c r="LBC159" s="77"/>
      <c r="LBD159" s="77"/>
      <c r="LBE159" s="77"/>
      <c r="LBF159" s="77"/>
      <c r="LBG159" s="77"/>
      <c r="LBH159" s="77"/>
      <c r="LBI159" s="77"/>
      <c r="LBJ159" s="77"/>
      <c r="LBK159" s="77"/>
      <c r="LBL159" s="77"/>
      <c r="LBM159" s="77"/>
      <c r="LBN159" s="77"/>
      <c r="LBO159" s="77"/>
      <c r="LBP159" s="77"/>
      <c r="LBQ159" s="77"/>
      <c r="LBR159" s="77"/>
      <c r="LBS159" s="77"/>
      <c r="LBT159" s="77"/>
      <c r="LBU159" s="77"/>
      <c r="LBV159" s="77"/>
      <c r="LBW159" s="77"/>
      <c r="LBX159" s="77"/>
      <c r="LBY159" s="77"/>
      <c r="LBZ159" s="77"/>
      <c r="LCA159" s="77"/>
      <c r="LCB159" s="77"/>
      <c r="LCC159" s="77"/>
      <c r="LCD159" s="77"/>
      <c r="LCE159" s="77"/>
      <c r="LCF159" s="77"/>
      <c r="LCG159" s="77"/>
      <c r="LCH159" s="77"/>
      <c r="LCI159" s="77"/>
      <c r="LCJ159" s="77"/>
      <c r="LCK159" s="77"/>
      <c r="LCL159" s="77"/>
      <c r="LCM159" s="77"/>
      <c r="LCN159" s="77"/>
      <c r="LCO159" s="77"/>
      <c r="LCP159" s="77"/>
      <c r="LCQ159" s="77"/>
      <c r="LCR159" s="77"/>
      <c r="LCS159" s="77"/>
      <c r="LCT159" s="77"/>
      <c r="LCU159" s="77"/>
      <c r="LCV159" s="77"/>
      <c r="LCW159" s="77"/>
      <c r="LCX159" s="77"/>
      <c r="LCY159" s="77"/>
      <c r="LCZ159" s="77"/>
      <c r="LDA159" s="77"/>
      <c r="LDB159" s="77"/>
      <c r="LDC159" s="77"/>
      <c r="LDD159" s="77"/>
      <c r="LDE159" s="77"/>
      <c r="LDF159" s="77"/>
      <c r="LDG159" s="77"/>
      <c r="LDH159" s="77"/>
      <c r="LDI159" s="77"/>
      <c r="LDJ159" s="77"/>
      <c r="LDK159" s="77"/>
      <c r="LDL159" s="77"/>
      <c r="LDM159" s="77"/>
      <c r="LDN159" s="77"/>
      <c r="LDO159" s="77"/>
      <c r="LDP159" s="77"/>
      <c r="LDQ159" s="77"/>
      <c r="LDR159" s="77"/>
      <c r="LDS159" s="77"/>
      <c r="LDT159" s="77"/>
      <c r="LDU159" s="77"/>
      <c r="LDV159" s="77"/>
      <c r="LDW159" s="77"/>
      <c r="LDX159" s="77"/>
      <c r="LDY159" s="77"/>
      <c r="LDZ159" s="77"/>
      <c r="LEA159" s="77"/>
      <c r="LEB159" s="77"/>
      <c r="LEC159" s="77"/>
      <c r="LED159" s="77"/>
      <c r="LEE159" s="77"/>
      <c r="LEF159" s="77"/>
      <c r="LEG159" s="77"/>
      <c r="LEH159" s="77"/>
      <c r="LEI159" s="77"/>
      <c r="LEJ159" s="77"/>
      <c r="LEK159" s="77"/>
      <c r="LEL159" s="77"/>
      <c r="LEM159" s="77"/>
      <c r="LEN159" s="77"/>
      <c r="LEO159" s="77"/>
      <c r="LEP159" s="77"/>
      <c r="LEQ159" s="77"/>
      <c r="LER159" s="77"/>
      <c r="LES159" s="77"/>
      <c r="LET159" s="77"/>
      <c r="LEU159" s="77"/>
      <c r="LEV159" s="77"/>
      <c r="LEW159" s="77"/>
      <c r="LEX159" s="77"/>
      <c r="LEY159" s="77"/>
      <c r="LEZ159" s="77"/>
      <c r="LFA159" s="77"/>
      <c r="LFB159" s="77"/>
      <c r="LFC159" s="77"/>
      <c r="LFD159" s="77"/>
      <c r="LFE159" s="77"/>
      <c r="LFF159" s="77"/>
      <c r="LFG159" s="77"/>
      <c r="LFH159" s="77"/>
      <c r="LFI159" s="77"/>
      <c r="LFJ159" s="77"/>
      <c r="LFK159" s="77"/>
      <c r="LFL159" s="77"/>
      <c r="LFM159" s="77"/>
      <c r="LFN159" s="77"/>
      <c r="LFO159" s="77"/>
      <c r="LFP159" s="77"/>
      <c r="LFQ159" s="77"/>
      <c r="LFR159" s="77"/>
      <c r="LFS159" s="77"/>
      <c r="LFT159" s="77"/>
      <c r="LFU159" s="77"/>
      <c r="LFV159" s="77"/>
      <c r="LFW159" s="77"/>
      <c r="LFX159" s="77"/>
      <c r="LFY159" s="77"/>
      <c r="LFZ159" s="77"/>
      <c r="LGA159" s="77"/>
      <c r="LGB159" s="77"/>
      <c r="LGC159" s="77"/>
      <c r="LGD159" s="77"/>
      <c r="LGE159" s="77"/>
      <c r="LGF159" s="77"/>
      <c r="LGG159" s="77"/>
      <c r="LGH159" s="77"/>
      <c r="LGI159" s="77"/>
      <c r="LGJ159" s="77"/>
      <c r="LGK159" s="77"/>
      <c r="LGL159" s="77"/>
      <c r="LGM159" s="77"/>
      <c r="LGN159" s="77"/>
      <c r="LGO159" s="77"/>
      <c r="LGP159" s="77"/>
      <c r="LGQ159" s="77"/>
      <c r="LGR159" s="77"/>
      <c r="LGS159" s="77"/>
      <c r="LGT159" s="77"/>
      <c r="LGU159" s="77"/>
      <c r="LGV159" s="77"/>
      <c r="LGW159" s="77"/>
      <c r="LGX159" s="77"/>
      <c r="LGY159" s="77"/>
      <c r="LGZ159" s="77"/>
      <c r="LHA159" s="77"/>
      <c r="LHB159" s="77"/>
      <c r="LHC159" s="77"/>
      <c r="LHD159" s="77"/>
      <c r="LHE159" s="77"/>
      <c r="LHF159" s="77"/>
      <c r="LHG159" s="77"/>
      <c r="LHH159" s="77"/>
      <c r="LHI159" s="77"/>
      <c r="LHJ159" s="77"/>
      <c r="LHK159" s="77"/>
      <c r="LHL159" s="77"/>
      <c r="LHM159" s="77"/>
      <c r="LHN159" s="77"/>
      <c r="LHO159" s="77"/>
      <c r="LHP159" s="77"/>
      <c r="LHQ159" s="77"/>
      <c r="LHR159" s="77"/>
      <c r="LHS159" s="77"/>
      <c r="LHT159" s="77"/>
      <c r="LHU159" s="77"/>
      <c r="LHV159" s="77"/>
      <c r="LHW159" s="77"/>
      <c r="LHX159" s="77"/>
      <c r="LHY159" s="77"/>
      <c r="LHZ159" s="77"/>
      <c r="LIA159" s="77"/>
      <c r="LIB159" s="77"/>
      <c r="LIC159" s="77"/>
      <c r="LID159" s="77"/>
      <c r="LIE159" s="77"/>
      <c r="LIF159" s="77"/>
      <c r="LIG159" s="77"/>
      <c r="LIH159" s="77"/>
      <c r="LII159" s="77"/>
      <c r="LIJ159" s="77"/>
      <c r="LIK159" s="77"/>
      <c r="LIL159" s="77"/>
      <c r="LIM159" s="77"/>
      <c r="LIN159" s="77"/>
      <c r="LIO159" s="77"/>
      <c r="LIP159" s="77"/>
      <c r="LIQ159" s="77"/>
      <c r="LIR159" s="77"/>
      <c r="LIS159" s="77"/>
      <c r="LIT159" s="77"/>
      <c r="LIU159" s="77"/>
      <c r="LIV159" s="77"/>
      <c r="LIW159" s="77"/>
      <c r="LIX159" s="77"/>
      <c r="LIY159" s="77"/>
      <c r="LIZ159" s="77"/>
      <c r="LJA159" s="77"/>
      <c r="LJB159" s="77"/>
      <c r="LJC159" s="77"/>
      <c r="LJD159" s="77"/>
      <c r="LJE159" s="77"/>
      <c r="LJF159" s="77"/>
      <c r="LJG159" s="77"/>
      <c r="LJH159" s="77"/>
      <c r="LJI159" s="77"/>
      <c r="LJJ159" s="77"/>
      <c r="LJK159" s="77"/>
      <c r="LJL159" s="77"/>
      <c r="LJM159" s="77"/>
      <c r="LJN159" s="77"/>
      <c r="LJO159" s="77"/>
      <c r="LJP159" s="77"/>
      <c r="LJQ159" s="77"/>
      <c r="LJR159" s="77"/>
      <c r="LJS159" s="77"/>
      <c r="LJT159" s="77"/>
      <c r="LJU159" s="77"/>
      <c r="LJV159" s="77"/>
      <c r="LJW159" s="77"/>
      <c r="LJX159" s="77"/>
      <c r="LJY159" s="77"/>
      <c r="LJZ159" s="77"/>
      <c r="LKA159" s="77"/>
      <c r="LKB159" s="77"/>
      <c r="LKC159" s="77"/>
      <c r="LKD159" s="77"/>
      <c r="LKE159" s="77"/>
      <c r="LKF159" s="77"/>
      <c r="LKG159" s="77"/>
      <c r="LKH159" s="77"/>
      <c r="LKI159" s="77"/>
      <c r="LKJ159" s="77"/>
      <c r="LKK159" s="77"/>
      <c r="LKL159" s="77"/>
      <c r="LKM159" s="77"/>
      <c r="LKN159" s="77"/>
      <c r="LKO159" s="77"/>
      <c r="LKP159" s="77"/>
      <c r="LKQ159" s="77"/>
      <c r="LKR159" s="77"/>
      <c r="LKS159" s="77"/>
      <c r="LKT159" s="77"/>
      <c r="LKU159" s="77"/>
      <c r="LKV159" s="77"/>
      <c r="LKW159" s="77"/>
      <c r="LKX159" s="77"/>
      <c r="LKY159" s="77"/>
      <c r="LKZ159" s="77"/>
      <c r="LLA159" s="77"/>
      <c r="LLB159" s="77"/>
      <c r="LLC159" s="77"/>
      <c r="LLD159" s="77"/>
      <c r="LLE159" s="77"/>
      <c r="LLF159" s="77"/>
      <c r="LLG159" s="77"/>
      <c r="LLH159" s="77"/>
      <c r="LLI159" s="77"/>
      <c r="LLJ159" s="77"/>
      <c r="LLK159" s="77"/>
      <c r="LLL159" s="77"/>
      <c r="LLM159" s="77"/>
      <c r="LLN159" s="77"/>
      <c r="LLO159" s="77"/>
      <c r="LLP159" s="77"/>
      <c r="LLQ159" s="77"/>
      <c r="LLR159" s="77"/>
      <c r="LLS159" s="77"/>
      <c r="LLT159" s="77"/>
      <c r="LLU159" s="77"/>
      <c r="LLV159" s="77"/>
      <c r="LLW159" s="77"/>
      <c r="LLX159" s="77"/>
      <c r="LLY159" s="77"/>
      <c r="LLZ159" s="77"/>
      <c r="LMA159" s="77"/>
      <c r="LMB159" s="77"/>
      <c r="LMC159" s="77"/>
      <c r="LMD159" s="77"/>
      <c r="LME159" s="77"/>
      <c r="LMF159" s="77"/>
      <c r="LMG159" s="77"/>
      <c r="LMH159" s="77"/>
      <c r="LMI159" s="77"/>
      <c r="LMJ159" s="77"/>
      <c r="LMK159" s="77"/>
      <c r="LML159" s="77"/>
      <c r="LMM159" s="77"/>
      <c r="LMN159" s="77"/>
      <c r="LMO159" s="77"/>
      <c r="LMP159" s="77"/>
      <c r="LMQ159" s="77"/>
      <c r="LMR159" s="77"/>
      <c r="LMS159" s="77"/>
      <c r="LMT159" s="77"/>
      <c r="LMU159" s="77"/>
      <c r="LMV159" s="77"/>
      <c r="LMW159" s="77"/>
      <c r="LMX159" s="77"/>
      <c r="LMY159" s="77"/>
      <c r="LMZ159" s="77"/>
      <c r="LNA159" s="77"/>
      <c r="LNB159" s="77"/>
      <c r="LNC159" s="77"/>
      <c r="LND159" s="77"/>
      <c r="LNE159" s="77"/>
      <c r="LNF159" s="77"/>
      <c r="LNG159" s="77"/>
      <c r="LNH159" s="77"/>
      <c r="LNI159" s="77"/>
      <c r="LNJ159" s="77"/>
      <c r="LNK159" s="77"/>
      <c r="LNL159" s="77"/>
      <c r="LNM159" s="77"/>
      <c r="LNN159" s="77"/>
      <c r="LNO159" s="77"/>
      <c r="LNP159" s="77"/>
      <c r="LNQ159" s="77"/>
      <c r="LNR159" s="77"/>
      <c r="LNS159" s="77"/>
      <c r="LNT159" s="77"/>
      <c r="LNU159" s="77"/>
      <c r="LNV159" s="77"/>
      <c r="LNW159" s="77"/>
      <c r="LNX159" s="77"/>
      <c r="LNY159" s="77"/>
      <c r="LNZ159" s="77"/>
      <c r="LOA159" s="77"/>
      <c r="LOB159" s="77"/>
      <c r="LOC159" s="77"/>
      <c r="LOD159" s="77"/>
      <c r="LOE159" s="77"/>
      <c r="LOF159" s="77"/>
      <c r="LOG159" s="77"/>
      <c r="LOH159" s="77"/>
      <c r="LOI159" s="77"/>
      <c r="LOJ159" s="77"/>
      <c r="LOK159" s="77"/>
      <c r="LOL159" s="77"/>
      <c r="LOM159" s="77"/>
      <c r="LON159" s="77"/>
      <c r="LOO159" s="77"/>
      <c r="LOP159" s="77"/>
      <c r="LOQ159" s="77"/>
      <c r="LOR159" s="77"/>
      <c r="LOS159" s="77"/>
      <c r="LOT159" s="77"/>
      <c r="LOU159" s="77"/>
      <c r="LOV159" s="77"/>
      <c r="LOW159" s="77"/>
      <c r="LOX159" s="77"/>
      <c r="LOY159" s="77"/>
      <c r="LOZ159" s="77"/>
      <c r="LPA159" s="77"/>
      <c r="LPB159" s="77"/>
      <c r="LPC159" s="77"/>
      <c r="LPD159" s="77"/>
      <c r="LPE159" s="77"/>
      <c r="LPF159" s="77"/>
      <c r="LPG159" s="77"/>
      <c r="LPH159" s="77"/>
      <c r="LPI159" s="77"/>
      <c r="LPJ159" s="77"/>
      <c r="LPK159" s="77"/>
      <c r="LPL159" s="77"/>
      <c r="LPM159" s="77"/>
      <c r="LPN159" s="77"/>
      <c r="LPO159" s="77"/>
      <c r="LPP159" s="77"/>
      <c r="LPQ159" s="77"/>
      <c r="LPR159" s="77"/>
      <c r="LPS159" s="77"/>
      <c r="LPT159" s="77"/>
      <c r="LPU159" s="77"/>
      <c r="LPV159" s="77"/>
      <c r="LPW159" s="77"/>
      <c r="LPX159" s="77"/>
      <c r="LPY159" s="77"/>
      <c r="LPZ159" s="77"/>
      <c r="LQA159" s="77"/>
      <c r="LQB159" s="77"/>
      <c r="LQC159" s="77"/>
      <c r="LQD159" s="77"/>
      <c r="LQE159" s="77"/>
      <c r="LQF159" s="77"/>
      <c r="LQG159" s="77"/>
      <c r="LQH159" s="77"/>
      <c r="LQI159" s="77"/>
      <c r="LQJ159" s="77"/>
      <c r="LQK159" s="77"/>
      <c r="LQL159" s="77"/>
      <c r="LQM159" s="77"/>
      <c r="LQN159" s="77"/>
      <c r="LQO159" s="77"/>
      <c r="LQP159" s="77"/>
      <c r="LQQ159" s="77"/>
      <c r="LQR159" s="77"/>
      <c r="LQS159" s="77"/>
      <c r="LQT159" s="77"/>
      <c r="LQU159" s="77"/>
      <c r="LQV159" s="77"/>
      <c r="LQW159" s="77"/>
      <c r="LQX159" s="77"/>
      <c r="LQY159" s="77"/>
      <c r="LQZ159" s="77"/>
      <c r="LRA159" s="77"/>
      <c r="LRB159" s="77"/>
      <c r="LRC159" s="77"/>
      <c r="LRD159" s="77"/>
      <c r="LRE159" s="77"/>
      <c r="LRF159" s="77"/>
      <c r="LRG159" s="77"/>
      <c r="LRH159" s="77"/>
      <c r="LRI159" s="77"/>
      <c r="LRJ159" s="77"/>
      <c r="LRK159" s="77"/>
      <c r="LRL159" s="77"/>
      <c r="LRM159" s="77"/>
      <c r="LRN159" s="77"/>
      <c r="LRO159" s="77"/>
      <c r="LRP159" s="77"/>
      <c r="LRQ159" s="77"/>
      <c r="LRR159" s="77"/>
      <c r="LRS159" s="77"/>
      <c r="LRT159" s="77"/>
      <c r="LRU159" s="77"/>
      <c r="LRV159" s="77"/>
      <c r="LRW159" s="77"/>
      <c r="LRX159" s="77"/>
      <c r="LRY159" s="77"/>
      <c r="LRZ159" s="77"/>
      <c r="LSA159" s="77"/>
      <c r="LSB159" s="77"/>
      <c r="LSC159" s="77"/>
      <c r="LSD159" s="77"/>
      <c r="LSE159" s="77"/>
      <c r="LSF159" s="77"/>
      <c r="LSG159" s="77"/>
      <c r="LSH159" s="77"/>
      <c r="LSI159" s="77"/>
      <c r="LSJ159" s="77"/>
      <c r="LSK159" s="77"/>
      <c r="LSL159" s="77"/>
      <c r="LSM159" s="77"/>
      <c r="LSN159" s="77"/>
      <c r="LSO159" s="77"/>
      <c r="LSP159" s="77"/>
      <c r="LSQ159" s="77"/>
      <c r="LSR159" s="77"/>
      <c r="LSS159" s="77"/>
      <c r="LST159" s="77"/>
      <c r="LSU159" s="77"/>
      <c r="LSV159" s="77"/>
      <c r="LSW159" s="77"/>
      <c r="LSX159" s="77"/>
      <c r="LSY159" s="77"/>
      <c r="LSZ159" s="77"/>
      <c r="LTA159" s="77"/>
      <c r="LTB159" s="77"/>
      <c r="LTC159" s="77"/>
      <c r="LTD159" s="77"/>
      <c r="LTE159" s="77"/>
      <c r="LTF159" s="77"/>
      <c r="LTG159" s="77"/>
      <c r="LTH159" s="77"/>
      <c r="LTI159" s="77"/>
      <c r="LTJ159" s="77"/>
      <c r="LTK159" s="77"/>
      <c r="LTL159" s="77"/>
      <c r="LTM159" s="77"/>
      <c r="LTN159" s="77"/>
      <c r="LTO159" s="77"/>
      <c r="LTP159" s="77"/>
      <c r="LTQ159" s="77"/>
      <c r="LTR159" s="77"/>
      <c r="LTS159" s="77"/>
      <c r="LTT159" s="77"/>
      <c r="LTU159" s="77"/>
      <c r="LTV159" s="77"/>
      <c r="LTW159" s="77"/>
      <c r="LTX159" s="77"/>
      <c r="LTY159" s="77"/>
      <c r="LTZ159" s="77"/>
      <c r="LUA159" s="77"/>
      <c r="LUB159" s="77"/>
      <c r="LUC159" s="77"/>
      <c r="LUD159" s="77"/>
      <c r="LUE159" s="77"/>
      <c r="LUF159" s="77"/>
      <c r="LUG159" s="77"/>
      <c r="LUH159" s="77"/>
      <c r="LUI159" s="77"/>
      <c r="LUJ159" s="77"/>
      <c r="LUK159" s="77"/>
      <c r="LUL159" s="77"/>
      <c r="LUM159" s="77"/>
      <c r="LUN159" s="77"/>
      <c r="LUO159" s="77"/>
      <c r="LUP159" s="77"/>
      <c r="LUQ159" s="77"/>
      <c r="LUR159" s="77"/>
      <c r="LUS159" s="77"/>
      <c r="LUT159" s="77"/>
      <c r="LUU159" s="77"/>
      <c r="LUV159" s="77"/>
      <c r="LUW159" s="77"/>
      <c r="LUX159" s="77"/>
      <c r="LUY159" s="77"/>
      <c r="LUZ159" s="77"/>
      <c r="LVA159" s="77"/>
      <c r="LVB159" s="77"/>
      <c r="LVC159" s="77"/>
      <c r="LVD159" s="77"/>
      <c r="LVE159" s="77"/>
      <c r="LVF159" s="77"/>
      <c r="LVG159" s="77"/>
      <c r="LVH159" s="77"/>
      <c r="LVI159" s="77"/>
      <c r="LVJ159" s="77"/>
      <c r="LVK159" s="77"/>
      <c r="LVL159" s="77"/>
      <c r="LVM159" s="77"/>
      <c r="LVN159" s="77"/>
      <c r="LVO159" s="77"/>
      <c r="LVP159" s="77"/>
      <c r="LVQ159" s="77"/>
      <c r="LVR159" s="77"/>
      <c r="LVS159" s="77"/>
      <c r="LVT159" s="77"/>
      <c r="LVU159" s="77"/>
      <c r="LVV159" s="77"/>
      <c r="LVW159" s="77"/>
      <c r="LVX159" s="77"/>
      <c r="LVY159" s="77"/>
      <c r="LVZ159" s="77"/>
      <c r="LWA159" s="77"/>
      <c r="LWB159" s="77"/>
      <c r="LWC159" s="77"/>
      <c r="LWD159" s="77"/>
      <c r="LWE159" s="77"/>
      <c r="LWF159" s="77"/>
      <c r="LWG159" s="77"/>
      <c r="LWH159" s="77"/>
      <c r="LWI159" s="77"/>
      <c r="LWJ159" s="77"/>
      <c r="LWK159" s="77"/>
      <c r="LWL159" s="77"/>
      <c r="LWM159" s="77"/>
      <c r="LWN159" s="77"/>
      <c r="LWO159" s="77"/>
      <c r="LWP159" s="77"/>
      <c r="LWQ159" s="77"/>
      <c r="LWR159" s="77"/>
      <c r="LWS159" s="77"/>
      <c r="LWT159" s="77"/>
      <c r="LWU159" s="77"/>
      <c r="LWV159" s="77"/>
      <c r="LWW159" s="77"/>
      <c r="LWX159" s="77"/>
      <c r="LWY159" s="77"/>
      <c r="LWZ159" s="77"/>
      <c r="LXA159" s="77"/>
      <c r="LXB159" s="77"/>
      <c r="LXC159" s="77"/>
      <c r="LXD159" s="77"/>
      <c r="LXE159" s="77"/>
      <c r="LXF159" s="77"/>
      <c r="LXG159" s="77"/>
      <c r="LXH159" s="77"/>
      <c r="LXI159" s="77"/>
      <c r="LXJ159" s="77"/>
      <c r="LXK159" s="77"/>
      <c r="LXL159" s="77"/>
      <c r="LXM159" s="77"/>
      <c r="LXN159" s="77"/>
      <c r="LXO159" s="77"/>
      <c r="LXP159" s="77"/>
      <c r="LXQ159" s="77"/>
      <c r="LXR159" s="77"/>
      <c r="LXS159" s="77"/>
      <c r="LXT159" s="77"/>
      <c r="LXU159" s="77"/>
      <c r="LXV159" s="77"/>
      <c r="LXW159" s="77"/>
      <c r="LXX159" s="77"/>
      <c r="LXY159" s="77"/>
      <c r="LXZ159" s="77"/>
      <c r="LYA159" s="77"/>
      <c r="LYB159" s="77"/>
      <c r="LYC159" s="77"/>
      <c r="LYD159" s="77"/>
      <c r="LYE159" s="77"/>
      <c r="LYF159" s="77"/>
      <c r="LYG159" s="77"/>
      <c r="LYH159" s="77"/>
      <c r="LYI159" s="77"/>
      <c r="LYJ159" s="77"/>
      <c r="LYK159" s="77"/>
      <c r="LYL159" s="77"/>
      <c r="LYM159" s="77"/>
      <c r="LYN159" s="77"/>
      <c r="LYO159" s="77"/>
      <c r="LYP159" s="77"/>
      <c r="LYQ159" s="77"/>
      <c r="LYR159" s="77"/>
      <c r="LYS159" s="77"/>
      <c r="LYT159" s="77"/>
      <c r="LYU159" s="77"/>
      <c r="LYV159" s="77"/>
      <c r="LYW159" s="77"/>
      <c r="LYX159" s="77"/>
      <c r="LYY159" s="77"/>
      <c r="LYZ159" s="77"/>
      <c r="LZA159" s="77"/>
      <c r="LZB159" s="77"/>
      <c r="LZC159" s="77"/>
      <c r="LZD159" s="77"/>
      <c r="LZE159" s="77"/>
      <c r="LZF159" s="77"/>
      <c r="LZG159" s="77"/>
      <c r="LZH159" s="77"/>
      <c r="LZI159" s="77"/>
      <c r="LZJ159" s="77"/>
      <c r="LZK159" s="77"/>
      <c r="LZL159" s="77"/>
      <c r="LZM159" s="77"/>
      <c r="LZN159" s="77"/>
      <c r="LZO159" s="77"/>
      <c r="LZP159" s="77"/>
      <c r="LZQ159" s="77"/>
      <c r="LZR159" s="77"/>
      <c r="LZS159" s="77"/>
      <c r="LZT159" s="77"/>
      <c r="LZU159" s="77"/>
      <c r="LZV159" s="77"/>
      <c r="LZW159" s="77"/>
      <c r="LZX159" s="77"/>
      <c r="LZY159" s="77"/>
      <c r="LZZ159" s="77"/>
      <c r="MAA159" s="77"/>
      <c r="MAB159" s="77"/>
      <c r="MAC159" s="77"/>
      <c r="MAD159" s="77"/>
      <c r="MAE159" s="77"/>
      <c r="MAF159" s="77"/>
      <c r="MAG159" s="77"/>
      <c r="MAH159" s="77"/>
      <c r="MAI159" s="77"/>
      <c r="MAJ159" s="77"/>
      <c r="MAK159" s="77"/>
      <c r="MAL159" s="77"/>
      <c r="MAM159" s="77"/>
      <c r="MAN159" s="77"/>
      <c r="MAO159" s="77"/>
      <c r="MAP159" s="77"/>
      <c r="MAQ159" s="77"/>
      <c r="MAR159" s="77"/>
      <c r="MAS159" s="77"/>
      <c r="MAT159" s="77"/>
      <c r="MAU159" s="77"/>
      <c r="MAV159" s="77"/>
      <c r="MAW159" s="77"/>
      <c r="MAX159" s="77"/>
      <c r="MAY159" s="77"/>
      <c r="MAZ159" s="77"/>
      <c r="MBA159" s="77"/>
      <c r="MBB159" s="77"/>
      <c r="MBC159" s="77"/>
      <c r="MBD159" s="77"/>
      <c r="MBE159" s="77"/>
      <c r="MBF159" s="77"/>
      <c r="MBG159" s="77"/>
      <c r="MBH159" s="77"/>
      <c r="MBI159" s="77"/>
      <c r="MBJ159" s="77"/>
      <c r="MBK159" s="77"/>
      <c r="MBL159" s="77"/>
      <c r="MBM159" s="77"/>
      <c r="MBN159" s="77"/>
      <c r="MBO159" s="77"/>
      <c r="MBP159" s="77"/>
      <c r="MBQ159" s="77"/>
      <c r="MBR159" s="77"/>
      <c r="MBS159" s="77"/>
      <c r="MBT159" s="77"/>
      <c r="MBU159" s="77"/>
      <c r="MBV159" s="77"/>
      <c r="MBW159" s="77"/>
      <c r="MBX159" s="77"/>
      <c r="MBY159" s="77"/>
      <c r="MBZ159" s="77"/>
      <c r="MCA159" s="77"/>
      <c r="MCB159" s="77"/>
      <c r="MCC159" s="77"/>
      <c r="MCD159" s="77"/>
      <c r="MCE159" s="77"/>
      <c r="MCF159" s="77"/>
      <c r="MCG159" s="77"/>
      <c r="MCH159" s="77"/>
      <c r="MCI159" s="77"/>
      <c r="MCJ159" s="77"/>
      <c r="MCK159" s="77"/>
      <c r="MCL159" s="77"/>
      <c r="MCM159" s="77"/>
      <c r="MCN159" s="77"/>
      <c r="MCO159" s="77"/>
      <c r="MCP159" s="77"/>
      <c r="MCQ159" s="77"/>
      <c r="MCR159" s="77"/>
      <c r="MCS159" s="77"/>
      <c r="MCT159" s="77"/>
      <c r="MCU159" s="77"/>
      <c r="MCV159" s="77"/>
      <c r="MCW159" s="77"/>
      <c r="MCX159" s="77"/>
      <c r="MCY159" s="77"/>
      <c r="MCZ159" s="77"/>
      <c r="MDA159" s="77"/>
      <c r="MDB159" s="77"/>
      <c r="MDC159" s="77"/>
      <c r="MDD159" s="77"/>
      <c r="MDE159" s="77"/>
      <c r="MDF159" s="77"/>
      <c r="MDG159" s="77"/>
      <c r="MDH159" s="77"/>
      <c r="MDI159" s="77"/>
      <c r="MDJ159" s="77"/>
      <c r="MDK159" s="77"/>
      <c r="MDL159" s="77"/>
      <c r="MDM159" s="77"/>
      <c r="MDN159" s="77"/>
      <c r="MDO159" s="77"/>
      <c r="MDP159" s="77"/>
      <c r="MDQ159" s="77"/>
      <c r="MDR159" s="77"/>
      <c r="MDS159" s="77"/>
      <c r="MDT159" s="77"/>
      <c r="MDU159" s="77"/>
      <c r="MDV159" s="77"/>
      <c r="MDW159" s="77"/>
      <c r="MDX159" s="77"/>
      <c r="MDY159" s="77"/>
      <c r="MDZ159" s="77"/>
      <c r="MEA159" s="77"/>
      <c r="MEB159" s="77"/>
      <c r="MEC159" s="77"/>
      <c r="MED159" s="77"/>
      <c r="MEE159" s="77"/>
      <c r="MEF159" s="77"/>
      <c r="MEG159" s="77"/>
      <c r="MEH159" s="77"/>
      <c r="MEI159" s="77"/>
      <c r="MEJ159" s="77"/>
      <c r="MEK159" s="77"/>
      <c r="MEL159" s="77"/>
      <c r="MEM159" s="77"/>
      <c r="MEN159" s="77"/>
      <c r="MEO159" s="77"/>
      <c r="MEP159" s="77"/>
      <c r="MEQ159" s="77"/>
      <c r="MER159" s="77"/>
      <c r="MES159" s="77"/>
      <c r="MET159" s="77"/>
      <c r="MEU159" s="77"/>
      <c r="MEV159" s="77"/>
      <c r="MEW159" s="77"/>
      <c r="MEX159" s="77"/>
      <c r="MEY159" s="77"/>
      <c r="MEZ159" s="77"/>
      <c r="MFA159" s="77"/>
      <c r="MFB159" s="77"/>
      <c r="MFC159" s="77"/>
      <c r="MFD159" s="77"/>
      <c r="MFE159" s="77"/>
      <c r="MFF159" s="77"/>
      <c r="MFG159" s="77"/>
      <c r="MFH159" s="77"/>
      <c r="MFI159" s="77"/>
      <c r="MFJ159" s="77"/>
      <c r="MFK159" s="77"/>
      <c r="MFL159" s="77"/>
      <c r="MFM159" s="77"/>
      <c r="MFN159" s="77"/>
      <c r="MFO159" s="77"/>
      <c r="MFP159" s="77"/>
      <c r="MFQ159" s="77"/>
      <c r="MFR159" s="77"/>
      <c r="MFS159" s="77"/>
      <c r="MFT159" s="77"/>
      <c r="MFU159" s="77"/>
      <c r="MFV159" s="77"/>
      <c r="MFW159" s="77"/>
      <c r="MFX159" s="77"/>
      <c r="MFY159" s="77"/>
      <c r="MFZ159" s="77"/>
      <c r="MGA159" s="77"/>
      <c r="MGB159" s="77"/>
      <c r="MGC159" s="77"/>
      <c r="MGD159" s="77"/>
      <c r="MGE159" s="77"/>
      <c r="MGF159" s="77"/>
      <c r="MGG159" s="77"/>
      <c r="MGH159" s="77"/>
      <c r="MGI159" s="77"/>
      <c r="MGJ159" s="77"/>
      <c r="MGK159" s="77"/>
      <c r="MGL159" s="77"/>
      <c r="MGM159" s="77"/>
      <c r="MGN159" s="77"/>
      <c r="MGO159" s="77"/>
      <c r="MGP159" s="77"/>
      <c r="MGQ159" s="77"/>
      <c r="MGR159" s="77"/>
      <c r="MGS159" s="77"/>
      <c r="MGT159" s="77"/>
      <c r="MGU159" s="77"/>
      <c r="MGV159" s="77"/>
      <c r="MGW159" s="77"/>
      <c r="MGX159" s="77"/>
      <c r="MGY159" s="77"/>
      <c r="MGZ159" s="77"/>
      <c r="MHA159" s="77"/>
      <c r="MHB159" s="77"/>
      <c r="MHC159" s="77"/>
      <c r="MHD159" s="77"/>
      <c r="MHE159" s="77"/>
      <c r="MHF159" s="77"/>
      <c r="MHG159" s="77"/>
      <c r="MHH159" s="77"/>
      <c r="MHI159" s="77"/>
      <c r="MHJ159" s="77"/>
      <c r="MHK159" s="77"/>
      <c r="MHL159" s="77"/>
      <c r="MHM159" s="77"/>
      <c r="MHN159" s="77"/>
      <c r="MHO159" s="77"/>
      <c r="MHP159" s="77"/>
      <c r="MHQ159" s="77"/>
      <c r="MHR159" s="77"/>
      <c r="MHS159" s="77"/>
      <c r="MHT159" s="77"/>
      <c r="MHU159" s="77"/>
      <c r="MHV159" s="77"/>
      <c r="MHW159" s="77"/>
      <c r="MHX159" s="77"/>
      <c r="MHY159" s="77"/>
      <c r="MHZ159" s="77"/>
      <c r="MIA159" s="77"/>
      <c r="MIB159" s="77"/>
      <c r="MIC159" s="77"/>
      <c r="MID159" s="77"/>
      <c r="MIE159" s="77"/>
      <c r="MIF159" s="77"/>
      <c r="MIG159" s="77"/>
      <c r="MIH159" s="77"/>
      <c r="MII159" s="77"/>
      <c r="MIJ159" s="77"/>
      <c r="MIK159" s="77"/>
      <c r="MIL159" s="77"/>
      <c r="MIM159" s="77"/>
      <c r="MIN159" s="77"/>
      <c r="MIO159" s="77"/>
      <c r="MIP159" s="77"/>
      <c r="MIQ159" s="77"/>
      <c r="MIR159" s="77"/>
      <c r="MIS159" s="77"/>
      <c r="MIT159" s="77"/>
      <c r="MIU159" s="77"/>
      <c r="MIV159" s="77"/>
      <c r="MIW159" s="77"/>
      <c r="MIX159" s="77"/>
      <c r="MIY159" s="77"/>
      <c r="MIZ159" s="77"/>
      <c r="MJA159" s="77"/>
      <c r="MJB159" s="77"/>
      <c r="MJC159" s="77"/>
      <c r="MJD159" s="77"/>
      <c r="MJE159" s="77"/>
      <c r="MJF159" s="77"/>
      <c r="MJG159" s="77"/>
      <c r="MJH159" s="77"/>
      <c r="MJI159" s="77"/>
      <c r="MJJ159" s="77"/>
      <c r="MJK159" s="77"/>
      <c r="MJL159" s="77"/>
      <c r="MJM159" s="77"/>
      <c r="MJN159" s="77"/>
      <c r="MJO159" s="77"/>
      <c r="MJP159" s="77"/>
      <c r="MJQ159" s="77"/>
      <c r="MJR159" s="77"/>
      <c r="MJS159" s="77"/>
      <c r="MJT159" s="77"/>
      <c r="MJU159" s="77"/>
      <c r="MJV159" s="77"/>
      <c r="MJW159" s="77"/>
      <c r="MJX159" s="77"/>
      <c r="MJY159" s="77"/>
      <c r="MJZ159" s="77"/>
      <c r="MKA159" s="77"/>
      <c r="MKB159" s="77"/>
      <c r="MKC159" s="77"/>
      <c r="MKD159" s="77"/>
      <c r="MKE159" s="77"/>
      <c r="MKF159" s="77"/>
      <c r="MKG159" s="77"/>
      <c r="MKH159" s="77"/>
      <c r="MKI159" s="77"/>
      <c r="MKJ159" s="77"/>
      <c r="MKK159" s="77"/>
      <c r="MKL159" s="77"/>
      <c r="MKM159" s="77"/>
      <c r="MKN159" s="77"/>
      <c r="MKO159" s="77"/>
      <c r="MKP159" s="77"/>
      <c r="MKQ159" s="77"/>
      <c r="MKR159" s="77"/>
      <c r="MKS159" s="77"/>
      <c r="MKT159" s="77"/>
      <c r="MKU159" s="77"/>
      <c r="MKV159" s="77"/>
      <c r="MKW159" s="77"/>
      <c r="MKX159" s="77"/>
      <c r="MKY159" s="77"/>
      <c r="MKZ159" s="77"/>
      <c r="MLA159" s="77"/>
      <c r="MLB159" s="77"/>
      <c r="MLC159" s="77"/>
      <c r="MLD159" s="77"/>
      <c r="MLE159" s="77"/>
      <c r="MLF159" s="77"/>
      <c r="MLG159" s="77"/>
      <c r="MLH159" s="77"/>
      <c r="MLI159" s="77"/>
      <c r="MLJ159" s="77"/>
      <c r="MLK159" s="77"/>
      <c r="MLL159" s="77"/>
      <c r="MLM159" s="77"/>
      <c r="MLN159" s="77"/>
      <c r="MLO159" s="77"/>
      <c r="MLP159" s="77"/>
      <c r="MLQ159" s="77"/>
      <c r="MLR159" s="77"/>
      <c r="MLS159" s="77"/>
      <c r="MLT159" s="77"/>
      <c r="MLU159" s="77"/>
      <c r="MLV159" s="77"/>
      <c r="MLW159" s="77"/>
      <c r="MLX159" s="77"/>
      <c r="MLY159" s="77"/>
      <c r="MLZ159" s="77"/>
      <c r="MMA159" s="77"/>
      <c r="MMB159" s="77"/>
      <c r="MMC159" s="77"/>
      <c r="MMD159" s="77"/>
      <c r="MME159" s="77"/>
      <c r="MMF159" s="77"/>
      <c r="MMG159" s="77"/>
      <c r="MMH159" s="77"/>
      <c r="MMI159" s="77"/>
      <c r="MMJ159" s="77"/>
      <c r="MMK159" s="77"/>
      <c r="MML159" s="77"/>
      <c r="MMM159" s="77"/>
      <c r="MMN159" s="77"/>
      <c r="MMO159" s="77"/>
      <c r="MMP159" s="77"/>
      <c r="MMQ159" s="77"/>
      <c r="MMR159" s="77"/>
      <c r="MMS159" s="77"/>
      <c r="MMT159" s="77"/>
      <c r="MMU159" s="77"/>
      <c r="MMV159" s="77"/>
      <c r="MMW159" s="77"/>
      <c r="MMX159" s="77"/>
      <c r="MMY159" s="77"/>
      <c r="MMZ159" s="77"/>
      <c r="MNA159" s="77"/>
      <c r="MNB159" s="77"/>
      <c r="MNC159" s="77"/>
      <c r="MND159" s="77"/>
      <c r="MNE159" s="77"/>
      <c r="MNF159" s="77"/>
      <c r="MNG159" s="77"/>
      <c r="MNH159" s="77"/>
      <c r="MNI159" s="77"/>
      <c r="MNJ159" s="77"/>
      <c r="MNK159" s="77"/>
      <c r="MNL159" s="77"/>
      <c r="MNM159" s="77"/>
      <c r="MNN159" s="77"/>
      <c r="MNO159" s="77"/>
      <c r="MNP159" s="77"/>
      <c r="MNQ159" s="77"/>
      <c r="MNR159" s="77"/>
      <c r="MNS159" s="77"/>
      <c r="MNT159" s="77"/>
      <c r="MNU159" s="77"/>
      <c r="MNV159" s="77"/>
      <c r="MNW159" s="77"/>
      <c r="MNX159" s="77"/>
      <c r="MNY159" s="77"/>
      <c r="MNZ159" s="77"/>
      <c r="MOA159" s="77"/>
      <c r="MOB159" s="77"/>
      <c r="MOC159" s="77"/>
      <c r="MOD159" s="77"/>
      <c r="MOE159" s="77"/>
      <c r="MOF159" s="77"/>
      <c r="MOG159" s="77"/>
      <c r="MOH159" s="77"/>
      <c r="MOI159" s="77"/>
      <c r="MOJ159" s="77"/>
      <c r="MOK159" s="77"/>
      <c r="MOL159" s="77"/>
      <c r="MOM159" s="77"/>
      <c r="MON159" s="77"/>
      <c r="MOO159" s="77"/>
      <c r="MOP159" s="77"/>
      <c r="MOQ159" s="77"/>
      <c r="MOR159" s="77"/>
      <c r="MOS159" s="77"/>
      <c r="MOT159" s="77"/>
      <c r="MOU159" s="77"/>
      <c r="MOV159" s="77"/>
      <c r="MOW159" s="77"/>
      <c r="MOX159" s="77"/>
      <c r="MOY159" s="77"/>
      <c r="MOZ159" s="77"/>
      <c r="MPA159" s="77"/>
      <c r="MPB159" s="77"/>
      <c r="MPC159" s="77"/>
      <c r="MPD159" s="77"/>
      <c r="MPE159" s="77"/>
      <c r="MPF159" s="77"/>
      <c r="MPG159" s="77"/>
      <c r="MPH159" s="77"/>
      <c r="MPI159" s="77"/>
      <c r="MPJ159" s="77"/>
      <c r="MPK159" s="77"/>
      <c r="MPL159" s="77"/>
      <c r="MPM159" s="77"/>
      <c r="MPN159" s="77"/>
      <c r="MPO159" s="77"/>
      <c r="MPP159" s="77"/>
      <c r="MPQ159" s="77"/>
      <c r="MPR159" s="77"/>
      <c r="MPS159" s="77"/>
      <c r="MPT159" s="77"/>
      <c r="MPU159" s="77"/>
      <c r="MPV159" s="77"/>
      <c r="MPW159" s="77"/>
      <c r="MPX159" s="77"/>
      <c r="MPY159" s="77"/>
      <c r="MPZ159" s="77"/>
      <c r="MQA159" s="77"/>
      <c r="MQB159" s="77"/>
      <c r="MQC159" s="77"/>
      <c r="MQD159" s="77"/>
      <c r="MQE159" s="77"/>
      <c r="MQF159" s="77"/>
      <c r="MQG159" s="77"/>
      <c r="MQH159" s="77"/>
      <c r="MQI159" s="77"/>
      <c r="MQJ159" s="77"/>
      <c r="MQK159" s="77"/>
      <c r="MQL159" s="77"/>
      <c r="MQM159" s="77"/>
      <c r="MQN159" s="77"/>
      <c r="MQO159" s="77"/>
      <c r="MQP159" s="77"/>
      <c r="MQQ159" s="77"/>
      <c r="MQR159" s="77"/>
      <c r="MQS159" s="77"/>
      <c r="MQT159" s="77"/>
      <c r="MQU159" s="77"/>
      <c r="MQV159" s="77"/>
      <c r="MQW159" s="77"/>
      <c r="MQX159" s="77"/>
      <c r="MQY159" s="77"/>
      <c r="MQZ159" s="77"/>
      <c r="MRA159" s="77"/>
      <c r="MRB159" s="77"/>
      <c r="MRC159" s="77"/>
      <c r="MRD159" s="77"/>
      <c r="MRE159" s="77"/>
      <c r="MRF159" s="77"/>
      <c r="MRG159" s="77"/>
      <c r="MRH159" s="77"/>
      <c r="MRI159" s="77"/>
      <c r="MRJ159" s="77"/>
      <c r="MRK159" s="77"/>
      <c r="MRL159" s="77"/>
      <c r="MRM159" s="77"/>
      <c r="MRN159" s="77"/>
      <c r="MRO159" s="77"/>
      <c r="MRP159" s="77"/>
      <c r="MRQ159" s="77"/>
      <c r="MRR159" s="77"/>
      <c r="MRS159" s="77"/>
      <c r="MRT159" s="77"/>
      <c r="MRU159" s="77"/>
      <c r="MRV159" s="77"/>
      <c r="MRW159" s="77"/>
      <c r="MRX159" s="77"/>
      <c r="MRY159" s="77"/>
      <c r="MRZ159" s="77"/>
      <c r="MSA159" s="77"/>
      <c r="MSB159" s="77"/>
      <c r="MSC159" s="77"/>
      <c r="MSD159" s="77"/>
      <c r="MSE159" s="77"/>
      <c r="MSF159" s="77"/>
      <c r="MSG159" s="77"/>
      <c r="MSH159" s="77"/>
      <c r="MSI159" s="77"/>
      <c r="MSJ159" s="77"/>
      <c r="MSK159" s="77"/>
      <c r="MSL159" s="77"/>
      <c r="MSM159" s="77"/>
      <c r="MSN159" s="77"/>
      <c r="MSO159" s="77"/>
      <c r="MSP159" s="77"/>
      <c r="MSQ159" s="77"/>
      <c r="MSR159" s="77"/>
      <c r="MSS159" s="77"/>
      <c r="MST159" s="77"/>
      <c r="MSU159" s="77"/>
      <c r="MSV159" s="77"/>
      <c r="MSW159" s="77"/>
      <c r="MSX159" s="77"/>
      <c r="MSY159" s="77"/>
      <c r="MSZ159" s="77"/>
      <c r="MTA159" s="77"/>
      <c r="MTB159" s="77"/>
      <c r="MTC159" s="77"/>
      <c r="MTD159" s="77"/>
      <c r="MTE159" s="77"/>
      <c r="MTF159" s="77"/>
      <c r="MTG159" s="77"/>
      <c r="MTH159" s="77"/>
      <c r="MTI159" s="77"/>
      <c r="MTJ159" s="77"/>
      <c r="MTK159" s="77"/>
      <c r="MTL159" s="77"/>
      <c r="MTM159" s="77"/>
      <c r="MTN159" s="77"/>
      <c r="MTO159" s="77"/>
      <c r="MTP159" s="77"/>
      <c r="MTQ159" s="77"/>
      <c r="MTR159" s="77"/>
      <c r="MTS159" s="77"/>
      <c r="MTT159" s="77"/>
      <c r="MTU159" s="77"/>
      <c r="MTV159" s="77"/>
      <c r="MTW159" s="77"/>
      <c r="MTX159" s="77"/>
      <c r="MTY159" s="77"/>
      <c r="MTZ159" s="77"/>
      <c r="MUA159" s="77"/>
      <c r="MUB159" s="77"/>
      <c r="MUC159" s="77"/>
      <c r="MUD159" s="77"/>
      <c r="MUE159" s="77"/>
      <c r="MUF159" s="77"/>
      <c r="MUG159" s="77"/>
      <c r="MUH159" s="77"/>
      <c r="MUI159" s="77"/>
      <c r="MUJ159" s="77"/>
      <c r="MUK159" s="77"/>
      <c r="MUL159" s="77"/>
      <c r="MUM159" s="77"/>
      <c r="MUN159" s="77"/>
      <c r="MUO159" s="77"/>
      <c r="MUP159" s="77"/>
      <c r="MUQ159" s="77"/>
      <c r="MUR159" s="77"/>
      <c r="MUS159" s="77"/>
      <c r="MUT159" s="77"/>
      <c r="MUU159" s="77"/>
      <c r="MUV159" s="77"/>
      <c r="MUW159" s="77"/>
      <c r="MUX159" s="77"/>
      <c r="MUY159" s="77"/>
      <c r="MUZ159" s="77"/>
      <c r="MVA159" s="77"/>
      <c r="MVB159" s="77"/>
      <c r="MVC159" s="77"/>
      <c r="MVD159" s="77"/>
      <c r="MVE159" s="77"/>
      <c r="MVF159" s="77"/>
      <c r="MVG159" s="77"/>
      <c r="MVH159" s="77"/>
      <c r="MVI159" s="77"/>
      <c r="MVJ159" s="77"/>
      <c r="MVK159" s="77"/>
      <c r="MVL159" s="77"/>
      <c r="MVM159" s="77"/>
      <c r="MVN159" s="77"/>
      <c r="MVO159" s="77"/>
      <c r="MVP159" s="77"/>
      <c r="MVQ159" s="77"/>
      <c r="MVR159" s="77"/>
      <c r="MVS159" s="77"/>
      <c r="MVT159" s="77"/>
      <c r="MVU159" s="77"/>
      <c r="MVV159" s="77"/>
      <c r="MVW159" s="77"/>
      <c r="MVX159" s="77"/>
      <c r="MVY159" s="77"/>
      <c r="MVZ159" s="77"/>
      <c r="MWA159" s="77"/>
      <c r="MWB159" s="77"/>
      <c r="MWC159" s="77"/>
      <c r="MWD159" s="77"/>
      <c r="MWE159" s="77"/>
      <c r="MWF159" s="77"/>
      <c r="MWG159" s="77"/>
      <c r="MWH159" s="77"/>
      <c r="MWI159" s="77"/>
      <c r="MWJ159" s="77"/>
      <c r="MWK159" s="77"/>
      <c r="MWL159" s="77"/>
      <c r="MWM159" s="77"/>
      <c r="MWN159" s="77"/>
      <c r="MWO159" s="77"/>
      <c r="MWP159" s="77"/>
      <c r="MWQ159" s="77"/>
      <c r="MWR159" s="77"/>
      <c r="MWS159" s="77"/>
      <c r="MWT159" s="77"/>
      <c r="MWU159" s="77"/>
      <c r="MWV159" s="77"/>
      <c r="MWW159" s="77"/>
      <c r="MWX159" s="77"/>
      <c r="MWY159" s="77"/>
      <c r="MWZ159" s="77"/>
      <c r="MXA159" s="77"/>
      <c r="MXB159" s="77"/>
      <c r="MXC159" s="77"/>
      <c r="MXD159" s="77"/>
      <c r="MXE159" s="77"/>
      <c r="MXF159" s="77"/>
      <c r="MXG159" s="77"/>
      <c r="MXH159" s="77"/>
      <c r="MXI159" s="77"/>
      <c r="MXJ159" s="77"/>
      <c r="MXK159" s="77"/>
      <c r="MXL159" s="77"/>
      <c r="MXM159" s="77"/>
      <c r="MXN159" s="77"/>
      <c r="MXO159" s="77"/>
      <c r="MXP159" s="77"/>
      <c r="MXQ159" s="77"/>
      <c r="MXR159" s="77"/>
      <c r="MXS159" s="77"/>
      <c r="MXT159" s="77"/>
      <c r="MXU159" s="77"/>
      <c r="MXV159" s="77"/>
      <c r="MXW159" s="77"/>
      <c r="MXX159" s="77"/>
      <c r="MXY159" s="77"/>
      <c r="MXZ159" s="77"/>
      <c r="MYA159" s="77"/>
      <c r="MYB159" s="77"/>
      <c r="MYC159" s="77"/>
      <c r="MYD159" s="77"/>
      <c r="MYE159" s="77"/>
      <c r="MYF159" s="77"/>
      <c r="MYG159" s="77"/>
      <c r="MYH159" s="77"/>
      <c r="MYI159" s="77"/>
      <c r="MYJ159" s="77"/>
      <c r="MYK159" s="77"/>
      <c r="MYL159" s="77"/>
      <c r="MYM159" s="77"/>
      <c r="MYN159" s="77"/>
      <c r="MYO159" s="77"/>
      <c r="MYP159" s="77"/>
      <c r="MYQ159" s="77"/>
      <c r="MYR159" s="77"/>
      <c r="MYS159" s="77"/>
      <c r="MYT159" s="77"/>
      <c r="MYU159" s="77"/>
      <c r="MYV159" s="77"/>
      <c r="MYW159" s="77"/>
      <c r="MYX159" s="77"/>
      <c r="MYY159" s="77"/>
      <c r="MYZ159" s="77"/>
      <c r="MZA159" s="77"/>
      <c r="MZB159" s="77"/>
      <c r="MZC159" s="77"/>
      <c r="MZD159" s="77"/>
      <c r="MZE159" s="77"/>
      <c r="MZF159" s="77"/>
      <c r="MZG159" s="77"/>
      <c r="MZH159" s="77"/>
      <c r="MZI159" s="77"/>
      <c r="MZJ159" s="77"/>
      <c r="MZK159" s="77"/>
      <c r="MZL159" s="77"/>
      <c r="MZM159" s="77"/>
      <c r="MZN159" s="77"/>
      <c r="MZO159" s="77"/>
      <c r="MZP159" s="77"/>
      <c r="MZQ159" s="77"/>
      <c r="MZR159" s="77"/>
      <c r="MZS159" s="77"/>
      <c r="MZT159" s="77"/>
      <c r="MZU159" s="77"/>
      <c r="MZV159" s="77"/>
      <c r="MZW159" s="77"/>
      <c r="MZX159" s="77"/>
      <c r="MZY159" s="77"/>
      <c r="MZZ159" s="77"/>
      <c r="NAA159" s="77"/>
      <c r="NAB159" s="77"/>
      <c r="NAC159" s="77"/>
      <c r="NAD159" s="77"/>
      <c r="NAE159" s="77"/>
      <c r="NAF159" s="77"/>
      <c r="NAG159" s="77"/>
      <c r="NAH159" s="77"/>
      <c r="NAI159" s="77"/>
      <c r="NAJ159" s="77"/>
      <c r="NAK159" s="77"/>
      <c r="NAL159" s="77"/>
      <c r="NAM159" s="77"/>
      <c r="NAN159" s="77"/>
      <c r="NAO159" s="77"/>
      <c r="NAP159" s="77"/>
      <c r="NAQ159" s="77"/>
      <c r="NAR159" s="77"/>
      <c r="NAS159" s="77"/>
      <c r="NAT159" s="77"/>
      <c r="NAU159" s="77"/>
      <c r="NAV159" s="77"/>
      <c r="NAW159" s="77"/>
      <c r="NAX159" s="77"/>
      <c r="NAY159" s="77"/>
      <c r="NAZ159" s="77"/>
      <c r="NBA159" s="77"/>
      <c r="NBB159" s="77"/>
      <c r="NBC159" s="77"/>
      <c r="NBD159" s="77"/>
      <c r="NBE159" s="77"/>
      <c r="NBF159" s="77"/>
      <c r="NBG159" s="77"/>
      <c r="NBH159" s="77"/>
      <c r="NBI159" s="77"/>
      <c r="NBJ159" s="77"/>
      <c r="NBK159" s="77"/>
      <c r="NBL159" s="77"/>
      <c r="NBM159" s="77"/>
      <c r="NBN159" s="77"/>
      <c r="NBO159" s="77"/>
      <c r="NBP159" s="77"/>
      <c r="NBQ159" s="77"/>
      <c r="NBR159" s="77"/>
      <c r="NBS159" s="77"/>
      <c r="NBT159" s="77"/>
      <c r="NBU159" s="77"/>
      <c r="NBV159" s="77"/>
      <c r="NBW159" s="77"/>
      <c r="NBX159" s="77"/>
      <c r="NBY159" s="77"/>
      <c r="NBZ159" s="77"/>
      <c r="NCA159" s="77"/>
      <c r="NCB159" s="77"/>
      <c r="NCC159" s="77"/>
      <c r="NCD159" s="77"/>
      <c r="NCE159" s="77"/>
      <c r="NCF159" s="77"/>
      <c r="NCG159" s="77"/>
      <c r="NCH159" s="77"/>
      <c r="NCI159" s="77"/>
      <c r="NCJ159" s="77"/>
      <c r="NCK159" s="77"/>
      <c r="NCL159" s="77"/>
      <c r="NCM159" s="77"/>
      <c r="NCN159" s="77"/>
      <c r="NCO159" s="77"/>
      <c r="NCP159" s="77"/>
      <c r="NCQ159" s="77"/>
      <c r="NCR159" s="77"/>
      <c r="NCS159" s="77"/>
      <c r="NCT159" s="77"/>
      <c r="NCU159" s="77"/>
      <c r="NCV159" s="77"/>
      <c r="NCW159" s="77"/>
      <c r="NCX159" s="77"/>
      <c r="NCY159" s="77"/>
      <c r="NCZ159" s="77"/>
      <c r="NDA159" s="77"/>
      <c r="NDB159" s="77"/>
      <c r="NDC159" s="77"/>
      <c r="NDD159" s="77"/>
      <c r="NDE159" s="77"/>
      <c r="NDF159" s="77"/>
      <c r="NDG159" s="77"/>
      <c r="NDH159" s="77"/>
      <c r="NDI159" s="77"/>
      <c r="NDJ159" s="77"/>
      <c r="NDK159" s="77"/>
      <c r="NDL159" s="77"/>
      <c r="NDM159" s="77"/>
      <c r="NDN159" s="77"/>
      <c r="NDO159" s="77"/>
      <c r="NDP159" s="77"/>
      <c r="NDQ159" s="77"/>
      <c r="NDR159" s="77"/>
      <c r="NDS159" s="77"/>
      <c r="NDT159" s="77"/>
      <c r="NDU159" s="77"/>
      <c r="NDV159" s="77"/>
      <c r="NDW159" s="77"/>
      <c r="NDX159" s="77"/>
      <c r="NDY159" s="77"/>
      <c r="NDZ159" s="77"/>
      <c r="NEA159" s="77"/>
      <c r="NEB159" s="77"/>
      <c r="NEC159" s="77"/>
      <c r="NED159" s="77"/>
      <c r="NEE159" s="77"/>
      <c r="NEF159" s="77"/>
      <c r="NEG159" s="77"/>
      <c r="NEH159" s="77"/>
      <c r="NEI159" s="77"/>
      <c r="NEJ159" s="77"/>
      <c r="NEK159" s="77"/>
      <c r="NEL159" s="77"/>
      <c r="NEM159" s="77"/>
      <c r="NEN159" s="77"/>
      <c r="NEO159" s="77"/>
      <c r="NEP159" s="77"/>
      <c r="NEQ159" s="77"/>
      <c r="NER159" s="77"/>
      <c r="NES159" s="77"/>
      <c r="NET159" s="77"/>
      <c r="NEU159" s="77"/>
      <c r="NEV159" s="77"/>
      <c r="NEW159" s="77"/>
      <c r="NEX159" s="77"/>
      <c r="NEY159" s="77"/>
      <c r="NEZ159" s="77"/>
      <c r="NFA159" s="77"/>
      <c r="NFB159" s="77"/>
      <c r="NFC159" s="77"/>
      <c r="NFD159" s="77"/>
      <c r="NFE159" s="77"/>
      <c r="NFF159" s="77"/>
      <c r="NFG159" s="77"/>
      <c r="NFH159" s="77"/>
      <c r="NFI159" s="77"/>
      <c r="NFJ159" s="77"/>
      <c r="NFK159" s="77"/>
      <c r="NFL159" s="77"/>
      <c r="NFM159" s="77"/>
      <c r="NFN159" s="77"/>
      <c r="NFO159" s="77"/>
      <c r="NFP159" s="77"/>
      <c r="NFQ159" s="77"/>
      <c r="NFR159" s="77"/>
      <c r="NFS159" s="77"/>
      <c r="NFT159" s="77"/>
      <c r="NFU159" s="77"/>
      <c r="NFV159" s="77"/>
      <c r="NFW159" s="77"/>
      <c r="NFX159" s="77"/>
      <c r="NFY159" s="77"/>
      <c r="NFZ159" s="77"/>
      <c r="NGA159" s="77"/>
      <c r="NGB159" s="77"/>
      <c r="NGC159" s="77"/>
      <c r="NGD159" s="77"/>
      <c r="NGE159" s="77"/>
      <c r="NGF159" s="77"/>
      <c r="NGG159" s="77"/>
      <c r="NGH159" s="77"/>
      <c r="NGI159" s="77"/>
      <c r="NGJ159" s="77"/>
      <c r="NGK159" s="77"/>
      <c r="NGL159" s="77"/>
      <c r="NGM159" s="77"/>
      <c r="NGN159" s="77"/>
      <c r="NGO159" s="77"/>
      <c r="NGP159" s="77"/>
      <c r="NGQ159" s="77"/>
      <c r="NGR159" s="77"/>
      <c r="NGS159" s="77"/>
      <c r="NGT159" s="77"/>
      <c r="NGU159" s="77"/>
      <c r="NGV159" s="77"/>
      <c r="NGW159" s="77"/>
      <c r="NGX159" s="77"/>
      <c r="NGY159" s="77"/>
      <c r="NGZ159" s="77"/>
      <c r="NHA159" s="77"/>
      <c r="NHB159" s="77"/>
      <c r="NHC159" s="77"/>
      <c r="NHD159" s="77"/>
      <c r="NHE159" s="77"/>
      <c r="NHF159" s="77"/>
      <c r="NHG159" s="77"/>
      <c r="NHH159" s="77"/>
      <c r="NHI159" s="77"/>
      <c r="NHJ159" s="77"/>
      <c r="NHK159" s="77"/>
      <c r="NHL159" s="77"/>
      <c r="NHM159" s="77"/>
      <c r="NHN159" s="77"/>
      <c r="NHO159" s="77"/>
      <c r="NHP159" s="77"/>
      <c r="NHQ159" s="77"/>
      <c r="NHR159" s="77"/>
      <c r="NHS159" s="77"/>
      <c r="NHT159" s="77"/>
      <c r="NHU159" s="77"/>
      <c r="NHV159" s="77"/>
      <c r="NHW159" s="77"/>
      <c r="NHX159" s="77"/>
      <c r="NHY159" s="77"/>
      <c r="NHZ159" s="77"/>
      <c r="NIA159" s="77"/>
      <c r="NIB159" s="77"/>
      <c r="NIC159" s="77"/>
      <c r="NID159" s="77"/>
      <c r="NIE159" s="77"/>
      <c r="NIF159" s="77"/>
      <c r="NIG159" s="77"/>
      <c r="NIH159" s="77"/>
      <c r="NII159" s="77"/>
      <c r="NIJ159" s="77"/>
      <c r="NIK159" s="77"/>
      <c r="NIL159" s="77"/>
      <c r="NIM159" s="77"/>
      <c r="NIN159" s="77"/>
      <c r="NIO159" s="77"/>
      <c r="NIP159" s="77"/>
      <c r="NIQ159" s="77"/>
      <c r="NIR159" s="77"/>
      <c r="NIS159" s="77"/>
      <c r="NIT159" s="77"/>
      <c r="NIU159" s="77"/>
      <c r="NIV159" s="77"/>
      <c r="NIW159" s="77"/>
      <c r="NIX159" s="77"/>
      <c r="NIY159" s="77"/>
      <c r="NIZ159" s="77"/>
      <c r="NJA159" s="77"/>
      <c r="NJB159" s="77"/>
      <c r="NJC159" s="77"/>
      <c r="NJD159" s="77"/>
      <c r="NJE159" s="77"/>
      <c r="NJF159" s="77"/>
      <c r="NJG159" s="77"/>
      <c r="NJH159" s="77"/>
      <c r="NJI159" s="77"/>
      <c r="NJJ159" s="77"/>
      <c r="NJK159" s="77"/>
      <c r="NJL159" s="77"/>
      <c r="NJM159" s="77"/>
      <c r="NJN159" s="77"/>
      <c r="NJO159" s="77"/>
      <c r="NJP159" s="77"/>
      <c r="NJQ159" s="77"/>
      <c r="NJR159" s="77"/>
      <c r="NJS159" s="77"/>
      <c r="NJT159" s="77"/>
      <c r="NJU159" s="77"/>
      <c r="NJV159" s="77"/>
      <c r="NJW159" s="77"/>
      <c r="NJX159" s="77"/>
      <c r="NJY159" s="77"/>
      <c r="NJZ159" s="77"/>
      <c r="NKA159" s="77"/>
      <c r="NKB159" s="77"/>
      <c r="NKC159" s="77"/>
      <c r="NKD159" s="77"/>
      <c r="NKE159" s="77"/>
      <c r="NKF159" s="77"/>
      <c r="NKG159" s="77"/>
      <c r="NKH159" s="77"/>
      <c r="NKI159" s="77"/>
      <c r="NKJ159" s="77"/>
      <c r="NKK159" s="77"/>
      <c r="NKL159" s="77"/>
      <c r="NKM159" s="77"/>
      <c r="NKN159" s="77"/>
      <c r="NKO159" s="77"/>
      <c r="NKP159" s="77"/>
      <c r="NKQ159" s="77"/>
      <c r="NKR159" s="77"/>
      <c r="NKS159" s="77"/>
      <c r="NKT159" s="77"/>
      <c r="NKU159" s="77"/>
      <c r="NKV159" s="77"/>
      <c r="NKW159" s="77"/>
      <c r="NKX159" s="77"/>
      <c r="NKY159" s="77"/>
      <c r="NKZ159" s="77"/>
      <c r="NLA159" s="77"/>
      <c r="NLB159" s="77"/>
      <c r="NLC159" s="77"/>
      <c r="NLD159" s="77"/>
      <c r="NLE159" s="77"/>
      <c r="NLF159" s="77"/>
      <c r="NLG159" s="77"/>
      <c r="NLH159" s="77"/>
      <c r="NLI159" s="77"/>
      <c r="NLJ159" s="77"/>
      <c r="NLK159" s="77"/>
      <c r="NLL159" s="77"/>
      <c r="NLM159" s="77"/>
      <c r="NLN159" s="77"/>
      <c r="NLO159" s="77"/>
      <c r="NLP159" s="77"/>
      <c r="NLQ159" s="77"/>
      <c r="NLR159" s="77"/>
      <c r="NLS159" s="77"/>
      <c r="NLT159" s="77"/>
      <c r="NLU159" s="77"/>
      <c r="NLV159" s="77"/>
      <c r="NLW159" s="77"/>
      <c r="NLX159" s="77"/>
      <c r="NLY159" s="77"/>
      <c r="NLZ159" s="77"/>
      <c r="NMA159" s="77"/>
      <c r="NMB159" s="77"/>
      <c r="NMC159" s="77"/>
      <c r="NMD159" s="77"/>
      <c r="NME159" s="77"/>
      <c r="NMF159" s="77"/>
      <c r="NMG159" s="77"/>
      <c r="NMH159" s="77"/>
      <c r="NMI159" s="77"/>
      <c r="NMJ159" s="77"/>
      <c r="NMK159" s="77"/>
      <c r="NML159" s="77"/>
      <c r="NMM159" s="77"/>
      <c r="NMN159" s="77"/>
      <c r="NMO159" s="77"/>
      <c r="NMP159" s="77"/>
      <c r="NMQ159" s="77"/>
      <c r="NMR159" s="77"/>
      <c r="NMS159" s="77"/>
      <c r="NMT159" s="77"/>
      <c r="NMU159" s="77"/>
      <c r="NMV159" s="77"/>
      <c r="NMW159" s="77"/>
      <c r="NMX159" s="77"/>
      <c r="NMY159" s="77"/>
      <c r="NMZ159" s="77"/>
      <c r="NNA159" s="77"/>
      <c r="NNB159" s="77"/>
      <c r="NNC159" s="77"/>
      <c r="NND159" s="77"/>
      <c r="NNE159" s="77"/>
      <c r="NNF159" s="77"/>
      <c r="NNG159" s="77"/>
      <c r="NNH159" s="77"/>
      <c r="NNI159" s="77"/>
      <c r="NNJ159" s="77"/>
      <c r="NNK159" s="77"/>
      <c r="NNL159" s="77"/>
      <c r="NNM159" s="77"/>
      <c r="NNN159" s="77"/>
      <c r="NNO159" s="77"/>
      <c r="NNP159" s="77"/>
      <c r="NNQ159" s="77"/>
      <c r="NNR159" s="77"/>
      <c r="NNS159" s="77"/>
      <c r="NNT159" s="77"/>
      <c r="NNU159" s="77"/>
      <c r="NNV159" s="77"/>
      <c r="NNW159" s="77"/>
      <c r="NNX159" s="77"/>
      <c r="NNY159" s="77"/>
      <c r="NNZ159" s="77"/>
      <c r="NOA159" s="77"/>
      <c r="NOB159" s="77"/>
      <c r="NOC159" s="77"/>
      <c r="NOD159" s="77"/>
      <c r="NOE159" s="77"/>
      <c r="NOF159" s="77"/>
      <c r="NOG159" s="77"/>
      <c r="NOH159" s="77"/>
      <c r="NOI159" s="77"/>
      <c r="NOJ159" s="77"/>
      <c r="NOK159" s="77"/>
      <c r="NOL159" s="77"/>
      <c r="NOM159" s="77"/>
      <c r="NON159" s="77"/>
      <c r="NOO159" s="77"/>
      <c r="NOP159" s="77"/>
      <c r="NOQ159" s="77"/>
      <c r="NOR159" s="77"/>
      <c r="NOS159" s="77"/>
      <c r="NOT159" s="77"/>
      <c r="NOU159" s="77"/>
      <c r="NOV159" s="77"/>
      <c r="NOW159" s="77"/>
      <c r="NOX159" s="77"/>
      <c r="NOY159" s="77"/>
      <c r="NOZ159" s="77"/>
      <c r="NPA159" s="77"/>
      <c r="NPB159" s="77"/>
      <c r="NPC159" s="77"/>
      <c r="NPD159" s="77"/>
      <c r="NPE159" s="77"/>
      <c r="NPF159" s="77"/>
      <c r="NPG159" s="77"/>
      <c r="NPH159" s="77"/>
      <c r="NPI159" s="77"/>
      <c r="NPJ159" s="77"/>
      <c r="NPK159" s="77"/>
      <c r="NPL159" s="77"/>
      <c r="NPM159" s="77"/>
      <c r="NPN159" s="77"/>
      <c r="NPO159" s="77"/>
      <c r="NPP159" s="77"/>
      <c r="NPQ159" s="77"/>
      <c r="NPR159" s="77"/>
      <c r="NPS159" s="77"/>
      <c r="NPT159" s="77"/>
      <c r="NPU159" s="77"/>
      <c r="NPV159" s="77"/>
      <c r="NPW159" s="77"/>
      <c r="NPX159" s="77"/>
      <c r="NPY159" s="77"/>
      <c r="NPZ159" s="77"/>
      <c r="NQA159" s="77"/>
      <c r="NQB159" s="77"/>
      <c r="NQC159" s="77"/>
      <c r="NQD159" s="77"/>
      <c r="NQE159" s="77"/>
      <c r="NQF159" s="77"/>
      <c r="NQG159" s="77"/>
      <c r="NQH159" s="77"/>
      <c r="NQI159" s="77"/>
      <c r="NQJ159" s="77"/>
      <c r="NQK159" s="77"/>
      <c r="NQL159" s="77"/>
      <c r="NQM159" s="77"/>
      <c r="NQN159" s="77"/>
      <c r="NQO159" s="77"/>
      <c r="NQP159" s="77"/>
      <c r="NQQ159" s="77"/>
      <c r="NQR159" s="77"/>
      <c r="NQS159" s="77"/>
      <c r="NQT159" s="77"/>
      <c r="NQU159" s="77"/>
      <c r="NQV159" s="77"/>
      <c r="NQW159" s="77"/>
      <c r="NQX159" s="77"/>
      <c r="NQY159" s="77"/>
      <c r="NQZ159" s="77"/>
      <c r="NRA159" s="77"/>
      <c r="NRB159" s="77"/>
      <c r="NRC159" s="77"/>
      <c r="NRD159" s="77"/>
      <c r="NRE159" s="77"/>
      <c r="NRF159" s="77"/>
      <c r="NRG159" s="77"/>
      <c r="NRH159" s="77"/>
      <c r="NRI159" s="77"/>
      <c r="NRJ159" s="77"/>
      <c r="NRK159" s="77"/>
      <c r="NRL159" s="77"/>
      <c r="NRM159" s="77"/>
      <c r="NRN159" s="77"/>
      <c r="NRO159" s="77"/>
      <c r="NRP159" s="77"/>
      <c r="NRQ159" s="77"/>
      <c r="NRR159" s="77"/>
      <c r="NRS159" s="77"/>
      <c r="NRT159" s="77"/>
      <c r="NRU159" s="77"/>
      <c r="NRV159" s="77"/>
      <c r="NRW159" s="77"/>
      <c r="NRX159" s="77"/>
      <c r="NRY159" s="77"/>
      <c r="NRZ159" s="77"/>
      <c r="NSA159" s="77"/>
      <c r="NSB159" s="77"/>
      <c r="NSC159" s="77"/>
      <c r="NSD159" s="77"/>
      <c r="NSE159" s="77"/>
      <c r="NSF159" s="77"/>
      <c r="NSG159" s="77"/>
      <c r="NSH159" s="77"/>
      <c r="NSI159" s="77"/>
      <c r="NSJ159" s="77"/>
      <c r="NSK159" s="77"/>
      <c r="NSL159" s="77"/>
      <c r="NSM159" s="77"/>
      <c r="NSN159" s="77"/>
      <c r="NSO159" s="77"/>
      <c r="NSP159" s="77"/>
      <c r="NSQ159" s="77"/>
      <c r="NSR159" s="77"/>
      <c r="NSS159" s="77"/>
      <c r="NST159" s="77"/>
      <c r="NSU159" s="77"/>
      <c r="NSV159" s="77"/>
      <c r="NSW159" s="77"/>
      <c r="NSX159" s="77"/>
      <c r="NSY159" s="77"/>
      <c r="NSZ159" s="77"/>
      <c r="NTA159" s="77"/>
      <c r="NTB159" s="77"/>
      <c r="NTC159" s="77"/>
      <c r="NTD159" s="77"/>
      <c r="NTE159" s="77"/>
      <c r="NTF159" s="77"/>
      <c r="NTG159" s="77"/>
      <c r="NTH159" s="77"/>
      <c r="NTI159" s="77"/>
      <c r="NTJ159" s="77"/>
      <c r="NTK159" s="77"/>
      <c r="NTL159" s="77"/>
      <c r="NTM159" s="77"/>
      <c r="NTN159" s="77"/>
      <c r="NTO159" s="77"/>
      <c r="NTP159" s="77"/>
      <c r="NTQ159" s="77"/>
      <c r="NTR159" s="77"/>
      <c r="NTS159" s="77"/>
      <c r="NTT159" s="77"/>
      <c r="NTU159" s="77"/>
      <c r="NTV159" s="77"/>
      <c r="NTW159" s="77"/>
      <c r="NTX159" s="77"/>
      <c r="NTY159" s="77"/>
      <c r="NTZ159" s="77"/>
      <c r="NUA159" s="77"/>
      <c r="NUB159" s="77"/>
      <c r="NUC159" s="77"/>
      <c r="NUD159" s="77"/>
      <c r="NUE159" s="77"/>
      <c r="NUF159" s="77"/>
      <c r="NUG159" s="77"/>
      <c r="NUH159" s="77"/>
      <c r="NUI159" s="77"/>
      <c r="NUJ159" s="77"/>
      <c r="NUK159" s="77"/>
      <c r="NUL159" s="77"/>
      <c r="NUM159" s="77"/>
      <c r="NUN159" s="77"/>
      <c r="NUO159" s="77"/>
      <c r="NUP159" s="77"/>
      <c r="NUQ159" s="77"/>
      <c r="NUR159" s="77"/>
      <c r="NUS159" s="77"/>
      <c r="NUT159" s="77"/>
      <c r="NUU159" s="77"/>
      <c r="NUV159" s="77"/>
      <c r="NUW159" s="77"/>
      <c r="NUX159" s="77"/>
      <c r="NUY159" s="77"/>
      <c r="NUZ159" s="77"/>
      <c r="NVA159" s="77"/>
      <c r="NVB159" s="77"/>
      <c r="NVC159" s="77"/>
      <c r="NVD159" s="77"/>
      <c r="NVE159" s="77"/>
      <c r="NVF159" s="77"/>
      <c r="NVG159" s="77"/>
      <c r="NVH159" s="77"/>
      <c r="NVI159" s="77"/>
      <c r="NVJ159" s="77"/>
      <c r="NVK159" s="77"/>
      <c r="NVL159" s="77"/>
      <c r="NVM159" s="77"/>
      <c r="NVN159" s="77"/>
      <c r="NVO159" s="77"/>
      <c r="NVP159" s="77"/>
      <c r="NVQ159" s="77"/>
      <c r="NVR159" s="77"/>
      <c r="NVS159" s="77"/>
      <c r="NVT159" s="77"/>
      <c r="NVU159" s="77"/>
      <c r="NVV159" s="77"/>
      <c r="NVW159" s="77"/>
      <c r="NVX159" s="77"/>
      <c r="NVY159" s="77"/>
      <c r="NVZ159" s="77"/>
      <c r="NWA159" s="77"/>
      <c r="NWB159" s="77"/>
      <c r="NWC159" s="77"/>
      <c r="NWD159" s="77"/>
      <c r="NWE159" s="77"/>
      <c r="NWF159" s="77"/>
      <c r="NWG159" s="77"/>
      <c r="NWH159" s="77"/>
      <c r="NWI159" s="77"/>
      <c r="NWJ159" s="77"/>
      <c r="NWK159" s="77"/>
      <c r="NWL159" s="77"/>
      <c r="NWM159" s="77"/>
      <c r="NWN159" s="77"/>
      <c r="NWO159" s="77"/>
      <c r="NWP159" s="77"/>
      <c r="NWQ159" s="77"/>
      <c r="NWR159" s="77"/>
      <c r="NWS159" s="77"/>
      <c r="NWT159" s="77"/>
      <c r="NWU159" s="77"/>
      <c r="NWV159" s="77"/>
      <c r="NWW159" s="77"/>
      <c r="NWX159" s="77"/>
      <c r="NWY159" s="77"/>
      <c r="NWZ159" s="77"/>
      <c r="NXA159" s="77"/>
      <c r="NXB159" s="77"/>
      <c r="NXC159" s="77"/>
      <c r="NXD159" s="77"/>
      <c r="NXE159" s="77"/>
      <c r="NXF159" s="77"/>
      <c r="NXG159" s="77"/>
      <c r="NXH159" s="77"/>
      <c r="NXI159" s="77"/>
      <c r="NXJ159" s="77"/>
      <c r="NXK159" s="77"/>
      <c r="NXL159" s="77"/>
      <c r="NXM159" s="77"/>
      <c r="NXN159" s="77"/>
      <c r="NXO159" s="77"/>
      <c r="NXP159" s="77"/>
      <c r="NXQ159" s="77"/>
      <c r="NXR159" s="77"/>
      <c r="NXS159" s="77"/>
      <c r="NXT159" s="77"/>
      <c r="NXU159" s="77"/>
      <c r="NXV159" s="77"/>
      <c r="NXW159" s="77"/>
      <c r="NXX159" s="77"/>
      <c r="NXY159" s="77"/>
      <c r="NXZ159" s="77"/>
      <c r="NYA159" s="77"/>
      <c r="NYB159" s="77"/>
      <c r="NYC159" s="77"/>
      <c r="NYD159" s="77"/>
      <c r="NYE159" s="77"/>
      <c r="NYF159" s="77"/>
      <c r="NYG159" s="77"/>
      <c r="NYH159" s="77"/>
      <c r="NYI159" s="77"/>
      <c r="NYJ159" s="77"/>
      <c r="NYK159" s="77"/>
      <c r="NYL159" s="77"/>
      <c r="NYM159" s="77"/>
      <c r="NYN159" s="77"/>
      <c r="NYO159" s="77"/>
      <c r="NYP159" s="77"/>
      <c r="NYQ159" s="77"/>
      <c r="NYR159" s="77"/>
      <c r="NYS159" s="77"/>
      <c r="NYT159" s="77"/>
      <c r="NYU159" s="77"/>
      <c r="NYV159" s="77"/>
      <c r="NYW159" s="77"/>
      <c r="NYX159" s="77"/>
      <c r="NYY159" s="77"/>
      <c r="NYZ159" s="77"/>
      <c r="NZA159" s="77"/>
      <c r="NZB159" s="77"/>
      <c r="NZC159" s="77"/>
      <c r="NZD159" s="77"/>
      <c r="NZE159" s="77"/>
      <c r="NZF159" s="77"/>
      <c r="NZG159" s="77"/>
      <c r="NZH159" s="77"/>
      <c r="NZI159" s="77"/>
      <c r="NZJ159" s="77"/>
      <c r="NZK159" s="77"/>
      <c r="NZL159" s="77"/>
      <c r="NZM159" s="77"/>
      <c r="NZN159" s="77"/>
      <c r="NZO159" s="77"/>
      <c r="NZP159" s="77"/>
      <c r="NZQ159" s="77"/>
      <c r="NZR159" s="77"/>
      <c r="NZS159" s="77"/>
      <c r="NZT159" s="77"/>
      <c r="NZU159" s="77"/>
      <c r="NZV159" s="77"/>
      <c r="NZW159" s="77"/>
      <c r="NZX159" s="77"/>
      <c r="NZY159" s="77"/>
      <c r="NZZ159" s="77"/>
      <c r="OAA159" s="77"/>
      <c r="OAB159" s="77"/>
      <c r="OAC159" s="77"/>
      <c r="OAD159" s="77"/>
      <c r="OAE159" s="77"/>
      <c r="OAF159" s="77"/>
      <c r="OAG159" s="77"/>
      <c r="OAH159" s="77"/>
      <c r="OAI159" s="77"/>
      <c r="OAJ159" s="77"/>
      <c r="OAK159" s="77"/>
      <c r="OAL159" s="77"/>
      <c r="OAM159" s="77"/>
      <c r="OAN159" s="77"/>
      <c r="OAO159" s="77"/>
      <c r="OAP159" s="77"/>
      <c r="OAQ159" s="77"/>
      <c r="OAR159" s="77"/>
      <c r="OAS159" s="77"/>
      <c r="OAT159" s="77"/>
      <c r="OAU159" s="77"/>
      <c r="OAV159" s="77"/>
      <c r="OAW159" s="77"/>
      <c r="OAX159" s="77"/>
      <c r="OAY159" s="77"/>
      <c r="OAZ159" s="77"/>
      <c r="OBA159" s="77"/>
      <c r="OBB159" s="77"/>
      <c r="OBC159" s="77"/>
      <c r="OBD159" s="77"/>
      <c r="OBE159" s="77"/>
      <c r="OBF159" s="77"/>
      <c r="OBG159" s="77"/>
      <c r="OBH159" s="77"/>
      <c r="OBI159" s="77"/>
      <c r="OBJ159" s="77"/>
      <c r="OBK159" s="77"/>
      <c r="OBL159" s="77"/>
      <c r="OBM159" s="77"/>
      <c r="OBN159" s="77"/>
      <c r="OBO159" s="77"/>
      <c r="OBP159" s="77"/>
      <c r="OBQ159" s="77"/>
      <c r="OBR159" s="77"/>
      <c r="OBS159" s="77"/>
      <c r="OBT159" s="77"/>
      <c r="OBU159" s="77"/>
      <c r="OBV159" s="77"/>
      <c r="OBW159" s="77"/>
      <c r="OBX159" s="77"/>
      <c r="OBY159" s="77"/>
      <c r="OBZ159" s="77"/>
      <c r="OCA159" s="77"/>
      <c r="OCB159" s="77"/>
      <c r="OCC159" s="77"/>
      <c r="OCD159" s="77"/>
      <c r="OCE159" s="77"/>
      <c r="OCF159" s="77"/>
      <c r="OCG159" s="77"/>
      <c r="OCH159" s="77"/>
      <c r="OCI159" s="77"/>
      <c r="OCJ159" s="77"/>
      <c r="OCK159" s="77"/>
      <c r="OCL159" s="77"/>
      <c r="OCM159" s="77"/>
      <c r="OCN159" s="77"/>
      <c r="OCO159" s="77"/>
      <c r="OCP159" s="77"/>
      <c r="OCQ159" s="77"/>
      <c r="OCR159" s="77"/>
      <c r="OCS159" s="77"/>
      <c r="OCT159" s="77"/>
      <c r="OCU159" s="77"/>
      <c r="OCV159" s="77"/>
      <c r="OCW159" s="77"/>
      <c r="OCX159" s="77"/>
      <c r="OCY159" s="77"/>
      <c r="OCZ159" s="77"/>
      <c r="ODA159" s="77"/>
      <c r="ODB159" s="77"/>
      <c r="ODC159" s="77"/>
      <c r="ODD159" s="77"/>
      <c r="ODE159" s="77"/>
      <c r="ODF159" s="77"/>
      <c r="ODG159" s="77"/>
      <c r="ODH159" s="77"/>
      <c r="ODI159" s="77"/>
      <c r="ODJ159" s="77"/>
      <c r="ODK159" s="77"/>
      <c r="ODL159" s="77"/>
      <c r="ODM159" s="77"/>
      <c r="ODN159" s="77"/>
      <c r="ODO159" s="77"/>
      <c r="ODP159" s="77"/>
      <c r="ODQ159" s="77"/>
      <c r="ODR159" s="77"/>
      <c r="ODS159" s="77"/>
      <c r="ODT159" s="77"/>
      <c r="ODU159" s="77"/>
      <c r="ODV159" s="77"/>
      <c r="ODW159" s="77"/>
      <c r="ODX159" s="77"/>
      <c r="ODY159" s="77"/>
      <c r="ODZ159" s="77"/>
      <c r="OEA159" s="77"/>
      <c r="OEB159" s="77"/>
      <c r="OEC159" s="77"/>
      <c r="OED159" s="77"/>
      <c r="OEE159" s="77"/>
      <c r="OEF159" s="77"/>
      <c r="OEG159" s="77"/>
      <c r="OEH159" s="77"/>
      <c r="OEI159" s="77"/>
      <c r="OEJ159" s="77"/>
      <c r="OEK159" s="77"/>
      <c r="OEL159" s="77"/>
      <c r="OEM159" s="77"/>
      <c r="OEN159" s="77"/>
      <c r="OEO159" s="77"/>
      <c r="OEP159" s="77"/>
      <c r="OEQ159" s="77"/>
      <c r="OER159" s="77"/>
      <c r="OES159" s="77"/>
      <c r="OET159" s="77"/>
      <c r="OEU159" s="77"/>
      <c r="OEV159" s="77"/>
      <c r="OEW159" s="77"/>
      <c r="OEX159" s="77"/>
      <c r="OEY159" s="77"/>
      <c r="OEZ159" s="77"/>
      <c r="OFA159" s="77"/>
      <c r="OFB159" s="77"/>
      <c r="OFC159" s="77"/>
      <c r="OFD159" s="77"/>
      <c r="OFE159" s="77"/>
      <c r="OFF159" s="77"/>
      <c r="OFG159" s="77"/>
      <c r="OFH159" s="77"/>
      <c r="OFI159" s="77"/>
      <c r="OFJ159" s="77"/>
      <c r="OFK159" s="77"/>
      <c r="OFL159" s="77"/>
      <c r="OFM159" s="77"/>
      <c r="OFN159" s="77"/>
      <c r="OFO159" s="77"/>
      <c r="OFP159" s="77"/>
      <c r="OFQ159" s="77"/>
      <c r="OFR159" s="77"/>
      <c r="OFS159" s="77"/>
      <c r="OFT159" s="77"/>
      <c r="OFU159" s="77"/>
      <c r="OFV159" s="77"/>
      <c r="OFW159" s="77"/>
      <c r="OFX159" s="77"/>
      <c r="OFY159" s="77"/>
      <c r="OFZ159" s="77"/>
      <c r="OGA159" s="77"/>
      <c r="OGB159" s="77"/>
      <c r="OGC159" s="77"/>
      <c r="OGD159" s="77"/>
      <c r="OGE159" s="77"/>
      <c r="OGF159" s="77"/>
      <c r="OGG159" s="77"/>
      <c r="OGH159" s="77"/>
      <c r="OGI159" s="77"/>
      <c r="OGJ159" s="77"/>
      <c r="OGK159" s="77"/>
      <c r="OGL159" s="77"/>
      <c r="OGM159" s="77"/>
      <c r="OGN159" s="77"/>
      <c r="OGO159" s="77"/>
      <c r="OGP159" s="77"/>
      <c r="OGQ159" s="77"/>
      <c r="OGR159" s="77"/>
      <c r="OGS159" s="77"/>
      <c r="OGT159" s="77"/>
      <c r="OGU159" s="77"/>
      <c r="OGV159" s="77"/>
      <c r="OGW159" s="77"/>
      <c r="OGX159" s="77"/>
      <c r="OGY159" s="77"/>
      <c r="OGZ159" s="77"/>
      <c r="OHA159" s="77"/>
      <c r="OHB159" s="77"/>
      <c r="OHC159" s="77"/>
      <c r="OHD159" s="77"/>
      <c r="OHE159" s="77"/>
      <c r="OHF159" s="77"/>
      <c r="OHG159" s="77"/>
      <c r="OHH159" s="77"/>
      <c r="OHI159" s="77"/>
      <c r="OHJ159" s="77"/>
      <c r="OHK159" s="77"/>
      <c r="OHL159" s="77"/>
      <c r="OHM159" s="77"/>
      <c r="OHN159" s="77"/>
      <c r="OHO159" s="77"/>
      <c r="OHP159" s="77"/>
      <c r="OHQ159" s="77"/>
      <c r="OHR159" s="77"/>
      <c r="OHS159" s="77"/>
      <c r="OHT159" s="77"/>
      <c r="OHU159" s="77"/>
      <c r="OHV159" s="77"/>
      <c r="OHW159" s="77"/>
      <c r="OHX159" s="77"/>
      <c r="OHY159" s="77"/>
      <c r="OHZ159" s="77"/>
      <c r="OIA159" s="77"/>
      <c r="OIB159" s="77"/>
      <c r="OIC159" s="77"/>
      <c r="OID159" s="77"/>
      <c r="OIE159" s="77"/>
      <c r="OIF159" s="77"/>
      <c r="OIG159" s="77"/>
      <c r="OIH159" s="77"/>
      <c r="OII159" s="77"/>
      <c r="OIJ159" s="77"/>
      <c r="OIK159" s="77"/>
      <c r="OIL159" s="77"/>
      <c r="OIM159" s="77"/>
      <c r="OIN159" s="77"/>
      <c r="OIO159" s="77"/>
      <c r="OIP159" s="77"/>
      <c r="OIQ159" s="77"/>
      <c r="OIR159" s="77"/>
      <c r="OIS159" s="77"/>
      <c r="OIT159" s="77"/>
      <c r="OIU159" s="77"/>
      <c r="OIV159" s="77"/>
      <c r="OIW159" s="77"/>
      <c r="OIX159" s="77"/>
      <c r="OIY159" s="77"/>
      <c r="OIZ159" s="77"/>
      <c r="OJA159" s="77"/>
      <c r="OJB159" s="77"/>
      <c r="OJC159" s="77"/>
      <c r="OJD159" s="77"/>
      <c r="OJE159" s="77"/>
      <c r="OJF159" s="77"/>
      <c r="OJG159" s="77"/>
      <c r="OJH159" s="77"/>
      <c r="OJI159" s="77"/>
      <c r="OJJ159" s="77"/>
      <c r="OJK159" s="77"/>
      <c r="OJL159" s="77"/>
      <c r="OJM159" s="77"/>
      <c r="OJN159" s="77"/>
      <c r="OJO159" s="77"/>
      <c r="OJP159" s="77"/>
      <c r="OJQ159" s="77"/>
      <c r="OJR159" s="77"/>
      <c r="OJS159" s="77"/>
      <c r="OJT159" s="77"/>
      <c r="OJU159" s="77"/>
      <c r="OJV159" s="77"/>
      <c r="OJW159" s="77"/>
      <c r="OJX159" s="77"/>
      <c r="OJY159" s="77"/>
      <c r="OJZ159" s="77"/>
      <c r="OKA159" s="77"/>
      <c r="OKB159" s="77"/>
      <c r="OKC159" s="77"/>
      <c r="OKD159" s="77"/>
      <c r="OKE159" s="77"/>
      <c r="OKF159" s="77"/>
      <c r="OKG159" s="77"/>
      <c r="OKH159" s="77"/>
      <c r="OKI159" s="77"/>
      <c r="OKJ159" s="77"/>
      <c r="OKK159" s="77"/>
      <c r="OKL159" s="77"/>
      <c r="OKM159" s="77"/>
      <c r="OKN159" s="77"/>
      <c r="OKO159" s="77"/>
      <c r="OKP159" s="77"/>
      <c r="OKQ159" s="77"/>
      <c r="OKR159" s="77"/>
      <c r="OKS159" s="77"/>
      <c r="OKT159" s="77"/>
      <c r="OKU159" s="77"/>
      <c r="OKV159" s="77"/>
      <c r="OKW159" s="77"/>
      <c r="OKX159" s="77"/>
      <c r="OKY159" s="77"/>
      <c r="OKZ159" s="77"/>
      <c r="OLA159" s="77"/>
      <c r="OLB159" s="77"/>
      <c r="OLC159" s="77"/>
      <c r="OLD159" s="77"/>
      <c r="OLE159" s="77"/>
      <c r="OLF159" s="77"/>
      <c r="OLG159" s="77"/>
      <c r="OLH159" s="77"/>
      <c r="OLI159" s="77"/>
      <c r="OLJ159" s="77"/>
      <c r="OLK159" s="77"/>
      <c r="OLL159" s="77"/>
      <c r="OLM159" s="77"/>
      <c r="OLN159" s="77"/>
      <c r="OLO159" s="77"/>
      <c r="OLP159" s="77"/>
      <c r="OLQ159" s="77"/>
      <c r="OLR159" s="77"/>
      <c r="OLS159" s="77"/>
      <c r="OLT159" s="77"/>
      <c r="OLU159" s="77"/>
      <c r="OLV159" s="77"/>
      <c r="OLW159" s="77"/>
      <c r="OLX159" s="77"/>
      <c r="OLY159" s="77"/>
      <c r="OLZ159" s="77"/>
      <c r="OMA159" s="77"/>
      <c r="OMB159" s="77"/>
      <c r="OMC159" s="77"/>
      <c r="OMD159" s="77"/>
      <c r="OME159" s="77"/>
      <c r="OMF159" s="77"/>
      <c r="OMG159" s="77"/>
      <c r="OMH159" s="77"/>
      <c r="OMI159" s="77"/>
      <c r="OMJ159" s="77"/>
      <c r="OMK159" s="77"/>
      <c r="OML159" s="77"/>
      <c r="OMM159" s="77"/>
      <c r="OMN159" s="77"/>
      <c r="OMO159" s="77"/>
      <c r="OMP159" s="77"/>
      <c r="OMQ159" s="77"/>
      <c r="OMR159" s="77"/>
      <c r="OMS159" s="77"/>
      <c r="OMT159" s="77"/>
      <c r="OMU159" s="77"/>
      <c r="OMV159" s="77"/>
      <c r="OMW159" s="77"/>
      <c r="OMX159" s="77"/>
      <c r="OMY159" s="77"/>
      <c r="OMZ159" s="77"/>
      <c r="ONA159" s="77"/>
      <c r="ONB159" s="77"/>
      <c r="ONC159" s="77"/>
      <c r="OND159" s="77"/>
      <c r="ONE159" s="77"/>
      <c r="ONF159" s="77"/>
      <c r="ONG159" s="77"/>
      <c r="ONH159" s="77"/>
      <c r="ONI159" s="77"/>
      <c r="ONJ159" s="77"/>
      <c r="ONK159" s="77"/>
      <c r="ONL159" s="77"/>
      <c r="ONM159" s="77"/>
      <c r="ONN159" s="77"/>
      <c r="ONO159" s="77"/>
      <c r="ONP159" s="77"/>
      <c r="ONQ159" s="77"/>
      <c r="ONR159" s="77"/>
      <c r="ONS159" s="77"/>
      <c r="ONT159" s="77"/>
      <c r="ONU159" s="77"/>
      <c r="ONV159" s="77"/>
      <c r="ONW159" s="77"/>
      <c r="ONX159" s="77"/>
      <c r="ONY159" s="77"/>
      <c r="ONZ159" s="77"/>
      <c r="OOA159" s="77"/>
      <c r="OOB159" s="77"/>
      <c r="OOC159" s="77"/>
      <c r="OOD159" s="77"/>
      <c r="OOE159" s="77"/>
      <c r="OOF159" s="77"/>
      <c r="OOG159" s="77"/>
      <c r="OOH159" s="77"/>
      <c r="OOI159" s="77"/>
      <c r="OOJ159" s="77"/>
      <c r="OOK159" s="77"/>
      <c r="OOL159" s="77"/>
      <c r="OOM159" s="77"/>
      <c r="OON159" s="77"/>
      <c r="OOO159" s="77"/>
      <c r="OOP159" s="77"/>
      <c r="OOQ159" s="77"/>
      <c r="OOR159" s="77"/>
      <c r="OOS159" s="77"/>
      <c r="OOT159" s="77"/>
      <c r="OOU159" s="77"/>
      <c r="OOV159" s="77"/>
      <c r="OOW159" s="77"/>
      <c r="OOX159" s="77"/>
      <c r="OOY159" s="77"/>
      <c r="OOZ159" s="77"/>
      <c r="OPA159" s="77"/>
      <c r="OPB159" s="77"/>
      <c r="OPC159" s="77"/>
      <c r="OPD159" s="77"/>
      <c r="OPE159" s="77"/>
      <c r="OPF159" s="77"/>
      <c r="OPG159" s="77"/>
      <c r="OPH159" s="77"/>
      <c r="OPI159" s="77"/>
      <c r="OPJ159" s="77"/>
      <c r="OPK159" s="77"/>
      <c r="OPL159" s="77"/>
      <c r="OPM159" s="77"/>
      <c r="OPN159" s="77"/>
      <c r="OPO159" s="77"/>
      <c r="OPP159" s="77"/>
      <c r="OPQ159" s="77"/>
      <c r="OPR159" s="77"/>
      <c r="OPS159" s="77"/>
      <c r="OPT159" s="77"/>
      <c r="OPU159" s="77"/>
      <c r="OPV159" s="77"/>
      <c r="OPW159" s="77"/>
      <c r="OPX159" s="77"/>
      <c r="OPY159" s="77"/>
      <c r="OPZ159" s="77"/>
      <c r="OQA159" s="77"/>
      <c r="OQB159" s="77"/>
      <c r="OQC159" s="77"/>
      <c r="OQD159" s="77"/>
      <c r="OQE159" s="77"/>
      <c r="OQF159" s="77"/>
      <c r="OQG159" s="77"/>
      <c r="OQH159" s="77"/>
      <c r="OQI159" s="77"/>
      <c r="OQJ159" s="77"/>
      <c r="OQK159" s="77"/>
      <c r="OQL159" s="77"/>
      <c r="OQM159" s="77"/>
      <c r="OQN159" s="77"/>
      <c r="OQO159" s="77"/>
      <c r="OQP159" s="77"/>
      <c r="OQQ159" s="77"/>
      <c r="OQR159" s="77"/>
      <c r="OQS159" s="77"/>
      <c r="OQT159" s="77"/>
      <c r="OQU159" s="77"/>
      <c r="OQV159" s="77"/>
      <c r="OQW159" s="77"/>
      <c r="OQX159" s="77"/>
      <c r="OQY159" s="77"/>
      <c r="OQZ159" s="77"/>
      <c r="ORA159" s="77"/>
      <c r="ORB159" s="77"/>
      <c r="ORC159" s="77"/>
      <c r="ORD159" s="77"/>
      <c r="ORE159" s="77"/>
      <c r="ORF159" s="77"/>
      <c r="ORG159" s="77"/>
      <c r="ORH159" s="77"/>
      <c r="ORI159" s="77"/>
      <c r="ORJ159" s="77"/>
      <c r="ORK159" s="77"/>
      <c r="ORL159" s="77"/>
      <c r="ORM159" s="77"/>
      <c r="ORN159" s="77"/>
      <c r="ORO159" s="77"/>
      <c r="ORP159" s="77"/>
      <c r="ORQ159" s="77"/>
      <c r="ORR159" s="77"/>
      <c r="ORS159" s="77"/>
      <c r="ORT159" s="77"/>
      <c r="ORU159" s="77"/>
      <c r="ORV159" s="77"/>
      <c r="ORW159" s="77"/>
      <c r="ORX159" s="77"/>
      <c r="ORY159" s="77"/>
      <c r="ORZ159" s="77"/>
      <c r="OSA159" s="77"/>
      <c r="OSB159" s="77"/>
      <c r="OSC159" s="77"/>
      <c r="OSD159" s="77"/>
      <c r="OSE159" s="77"/>
      <c r="OSF159" s="77"/>
      <c r="OSG159" s="77"/>
      <c r="OSH159" s="77"/>
      <c r="OSI159" s="77"/>
      <c r="OSJ159" s="77"/>
      <c r="OSK159" s="77"/>
      <c r="OSL159" s="77"/>
      <c r="OSM159" s="77"/>
      <c r="OSN159" s="77"/>
      <c r="OSO159" s="77"/>
      <c r="OSP159" s="77"/>
      <c r="OSQ159" s="77"/>
      <c r="OSR159" s="77"/>
      <c r="OSS159" s="77"/>
      <c r="OST159" s="77"/>
      <c r="OSU159" s="77"/>
      <c r="OSV159" s="77"/>
      <c r="OSW159" s="77"/>
      <c r="OSX159" s="77"/>
      <c r="OSY159" s="77"/>
      <c r="OSZ159" s="77"/>
      <c r="OTA159" s="77"/>
      <c r="OTB159" s="77"/>
      <c r="OTC159" s="77"/>
      <c r="OTD159" s="77"/>
      <c r="OTE159" s="77"/>
      <c r="OTF159" s="77"/>
      <c r="OTG159" s="77"/>
      <c r="OTH159" s="77"/>
      <c r="OTI159" s="77"/>
      <c r="OTJ159" s="77"/>
      <c r="OTK159" s="77"/>
      <c r="OTL159" s="77"/>
      <c r="OTM159" s="77"/>
      <c r="OTN159" s="77"/>
      <c r="OTO159" s="77"/>
      <c r="OTP159" s="77"/>
      <c r="OTQ159" s="77"/>
      <c r="OTR159" s="77"/>
      <c r="OTS159" s="77"/>
      <c r="OTT159" s="77"/>
      <c r="OTU159" s="77"/>
      <c r="OTV159" s="77"/>
      <c r="OTW159" s="77"/>
      <c r="OTX159" s="77"/>
      <c r="OTY159" s="77"/>
      <c r="OTZ159" s="77"/>
      <c r="OUA159" s="77"/>
      <c r="OUB159" s="77"/>
      <c r="OUC159" s="77"/>
      <c r="OUD159" s="77"/>
      <c r="OUE159" s="77"/>
      <c r="OUF159" s="77"/>
      <c r="OUG159" s="77"/>
      <c r="OUH159" s="77"/>
      <c r="OUI159" s="77"/>
      <c r="OUJ159" s="77"/>
      <c r="OUK159" s="77"/>
      <c r="OUL159" s="77"/>
      <c r="OUM159" s="77"/>
      <c r="OUN159" s="77"/>
      <c r="OUO159" s="77"/>
      <c r="OUP159" s="77"/>
      <c r="OUQ159" s="77"/>
      <c r="OUR159" s="77"/>
      <c r="OUS159" s="77"/>
      <c r="OUT159" s="77"/>
      <c r="OUU159" s="77"/>
      <c r="OUV159" s="77"/>
      <c r="OUW159" s="77"/>
      <c r="OUX159" s="77"/>
      <c r="OUY159" s="77"/>
      <c r="OUZ159" s="77"/>
      <c r="OVA159" s="77"/>
      <c r="OVB159" s="77"/>
      <c r="OVC159" s="77"/>
      <c r="OVD159" s="77"/>
      <c r="OVE159" s="77"/>
      <c r="OVF159" s="77"/>
      <c r="OVG159" s="77"/>
      <c r="OVH159" s="77"/>
      <c r="OVI159" s="77"/>
      <c r="OVJ159" s="77"/>
      <c r="OVK159" s="77"/>
      <c r="OVL159" s="77"/>
      <c r="OVM159" s="77"/>
      <c r="OVN159" s="77"/>
      <c r="OVO159" s="77"/>
      <c r="OVP159" s="77"/>
      <c r="OVQ159" s="77"/>
      <c r="OVR159" s="77"/>
      <c r="OVS159" s="77"/>
      <c r="OVT159" s="77"/>
      <c r="OVU159" s="77"/>
      <c r="OVV159" s="77"/>
      <c r="OVW159" s="77"/>
      <c r="OVX159" s="77"/>
      <c r="OVY159" s="77"/>
      <c r="OVZ159" s="77"/>
      <c r="OWA159" s="77"/>
      <c r="OWB159" s="77"/>
      <c r="OWC159" s="77"/>
      <c r="OWD159" s="77"/>
      <c r="OWE159" s="77"/>
      <c r="OWF159" s="77"/>
      <c r="OWG159" s="77"/>
      <c r="OWH159" s="77"/>
      <c r="OWI159" s="77"/>
      <c r="OWJ159" s="77"/>
      <c r="OWK159" s="77"/>
      <c r="OWL159" s="77"/>
      <c r="OWM159" s="77"/>
      <c r="OWN159" s="77"/>
      <c r="OWO159" s="77"/>
      <c r="OWP159" s="77"/>
      <c r="OWQ159" s="77"/>
      <c r="OWR159" s="77"/>
      <c r="OWS159" s="77"/>
      <c r="OWT159" s="77"/>
      <c r="OWU159" s="77"/>
      <c r="OWV159" s="77"/>
      <c r="OWW159" s="77"/>
      <c r="OWX159" s="77"/>
      <c r="OWY159" s="77"/>
      <c r="OWZ159" s="77"/>
      <c r="OXA159" s="77"/>
      <c r="OXB159" s="77"/>
      <c r="OXC159" s="77"/>
      <c r="OXD159" s="77"/>
      <c r="OXE159" s="77"/>
      <c r="OXF159" s="77"/>
      <c r="OXG159" s="77"/>
      <c r="OXH159" s="77"/>
      <c r="OXI159" s="77"/>
      <c r="OXJ159" s="77"/>
      <c r="OXK159" s="77"/>
      <c r="OXL159" s="77"/>
      <c r="OXM159" s="77"/>
      <c r="OXN159" s="77"/>
      <c r="OXO159" s="77"/>
      <c r="OXP159" s="77"/>
      <c r="OXQ159" s="77"/>
      <c r="OXR159" s="77"/>
      <c r="OXS159" s="77"/>
      <c r="OXT159" s="77"/>
      <c r="OXU159" s="77"/>
      <c r="OXV159" s="77"/>
      <c r="OXW159" s="77"/>
      <c r="OXX159" s="77"/>
      <c r="OXY159" s="77"/>
      <c r="OXZ159" s="77"/>
      <c r="OYA159" s="77"/>
      <c r="OYB159" s="77"/>
      <c r="OYC159" s="77"/>
      <c r="OYD159" s="77"/>
      <c r="OYE159" s="77"/>
      <c r="OYF159" s="77"/>
      <c r="OYG159" s="77"/>
      <c r="OYH159" s="77"/>
      <c r="OYI159" s="77"/>
      <c r="OYJ159" s="77"/>
      <c r="OYK159" s="77"/>
      <c r="OYL159" s="77"/>
      <c r="OYM159" s="77"/>
      <c r="OYN159" s="77"/>
      <c r="OYO159" s="77"/>
      <c r="OYP159" s="77"/>
      <c r="OYQ159" s="77"/>
      <c r="OYR159" s="77"/>
      <c r="OYS159" s="77"/>
      <c r="OYT159" s="77"/>
      <c r="OYU159" s="77"/>
      <c r="OYV159" s="77"/>
      <c r="OYW159" s="77"/>
      <c r="OYX159" s="77"/>
      <c r="OYY159" s="77"/>
      <c r="OYZ159" s="77"/>
      <c r="OZA159" s="77"/>
      <c r="OZB159" s="77"/>
      <c r="OZC159" s="77"/>
      <c r="OZD159" s="77"/>
      <c r="OZE159" s="77"/>
      <c r="OZF159" s="77"/>
      <c r="OZG159" s="77"/>
      <c r="OZH159" s="77"/>
      <c r="OZI159" s="77"/>
      <c r="OZJ159" s="77"/>
      <c r="OZK159" s="77"/>
      <c r="OZL159" s="77"/>
      <c r="OZM159" s="77"/>
      <c r="OZN159" s="77"/>
      <c r="OZO159" s="77"/>
      <c r="OZP159" s="77"/>
      <c r="OZQ159" s="77"/>
      <c r="OZR159" s="77"/>
      <c r="OZS159" s="77"/>
      <c r="OZT159" s="77"/>
      <c r="OZU159" s="77"/>
      <c r="OZV159" s="77"/>
      <c r="OZW159" s="77"/>
      <c r="OZX159" s="77"/>
      <c r="OZY159" s="77"/>
      <c r="OZZ159" s="77"/>
      <c r="PAA159" s="77"/>
      <c r="PAB159" s="77"/>
      <c r="PAC159" s="77"/>
      <c r="PAD159" s="77"/>
      <c r="PAE159" s="77"/>
      <c r="PAF159" s="77"/>
      <c r="PAG159" s="77"/>
      <c r="PAH159" s="77"/>
      <c r="PAI159" s="77"/>
      <c r="PAJ159" s="77"/>
      <c r="PAK159" s="77"/>
      <c r="PAL159" s="77"/>
      <c r="PAM159" s="77"/>
      <c r="PAN159" s="77"/>
      <c r="PAO159" s="77"/>
      <c r="PAP159" s="77"/>
      <c r="PAQ159" s="77"/>
      <c r="PAR159" s="77"/>
      <c r="PAS159" s="77"/>
      <c r="PAT159" s="77"/>
      <c r="PAU159" s="77"/>
      <c r="PAV159" s="77"/>
      <c r="PAW159" s="77"/>
      <c r="PAX159" s="77"/>
      <c r="PAY159" s="77"/>
      <c r="PAZ159" s="77"/>
      <c r="PBA159" s="77"/>
      <c r="PBB159" s="77"/>
      <c r="PBC159" s="77"/>
      <c r="PBD159" s="77"/>
      <c r="PBE159" s="77"/>
      <c r="PBF159" s="77"/>
      <c r="PBG159" s="77"/>
      <c r="PBH159" s="77"/>
      <c r="PBI159" s="77"/>
      <c r="PBJ159" s="77"/>
      <c r="PBK159" s="77"/>
      <c r="PBL159" s="77"/>
      <c r="PBM159" s="77"/>
      <c r="PBN159" s="77"/>
      <c r="PBO159" s="77"/>
      <c r="PBP159" s="77"/>
      <c r="PBQ159" s="77"/>
      <c r="PBR159" s="77"/>
      <c r="PBS159" s="77"/>
      <c r="PBT159" s="77"/>
      <c r="PBU159" s="77"/>
      <c r="PBV159" s="77"/>
      <c r="PBW159" s="77"/>
      <c r="PBX159" s="77"/>
      <c r="PBY159" s="77"/>
      <c r="PBZ159" s="77"/>
      <c r="PCA159" s="77"/>
      <c r="PCB159" s="77"/>
      <c r="PCC159" s="77"/>
      <c r="PCD159" s="77"/>
      <c r="PCE159" s="77"/>
      <c r="PCF159" s="77"/>
      <c r="PCG159" s="77"/>
      <c r="PCH159" s="77"/>
      <c r="PCI159" s="77"/>
      <c r="PCJ159" s="77"/>
      <c r="PCK159" s="77"/>
      <c r="PCL159" s="77"/>
      <c r="PCM159" s="77"/>
      <c r="PCN159" s="77"/>
      <c r="PCO159" s="77"/>
      <c r="PCP159" s="77"/>
      <c r="PCQ159" s="77"/>
      <c r="PCR159" s="77"/>
      <c r="PCS159" s="77"/>
      <c r="PCT159" s="77"/>
      <c r="PCU159" s="77"/>
      <c r="PCV159" s="77"/>
      <c r="PCW159" s="77"/>
      <c r="PCX159" s="77"/>
      <c r="PCY159" s="77"/>
      <c r="PCZ159" s="77"/>
      <c r="PDA159" s="77"/>
      <c r="PDB159" s="77"/>
      <c r="PDC159" s="77"/>
      <c r="PDD159" s="77"/>
      <c r="PDE159" s="77"/>
      <c r="PDF159" s="77"/>
      <c r="PDG159" s="77"/>
      <c r="PDH159" s="77"/>
      <c r="PDI159" s="77"/>
      <c r="PDJ159" s="77"/>
      <c r="PDK159" s="77"/>
      <c r="PDL159" s="77"/>
      <c r="PDM159" s="77"/>
      <c r="PDN159" s="77"/>
      <c r="PDO159" s="77"/>
      <c r="PDP159" s="77"/>
      <c r="PDQ159" s="77"/>
      <c r="PDR159" s="77"/>
      <c r="PDS159" s="77"/>
      <c r="PDT159" s="77"/>
      <c r="PDU159" s="77"/>
      <c r="PDV159" s="77"/>
      <c r="PDW159" s="77"/>
      <c r="PDX159" s="77"/>
      <c r="PDY159" s="77"/>
      <c r="PDZ159" s="77"/>
      <c r="PEA159" s="77"/>
      <c r="PEB159" s="77"/>
      <c r="PEC159" s="77"/>
      <c r="PED159" s="77"/>
      <c r="PEE159" s="77"/>
      <c r="PEF159" s="77"/>
      <c r="PEG159" s="77"/>
      <c r="PEH159" s="77"/>
      <c r="PEI159" s="77"/>
      <c r="PEJ159" s="77"/>
      <c r="PEK159" s="77"/>
      <c r="PEL159" s="77"/>
      <c r="PEM159" s="77"/>
      <c r="PEN159" s="77"/>
      <c r="PEO159" s="77"/>
      <c r="PEP159" s="77"/>
      <c r="PEQ159" s="77"/>
      <c r="PER159" s="77"/>
      <c r="PES159" s="77"/>
      <c r="PET159" s="77"/>
      <c r="PEU159" s="77"/>
      <c r="PEV159" s="77"/>
      <c r="PEW159" s="77"/>
      <c r="PEX159" s="77"/>
      <c r="PEY159" s="77"/>
      <c r="PEZ159" s="77"/>
      <c r="PFA159" s="77"/>
      <c r="PFB159" s="77"/>
      <c r="PFC159" s="77"/>
      <c r="PFD159" s="77"/>
      <c r="PFE159" s="77"/>
      <c r="PFF159" s="77"/>
      <c r="PFG159" s="77"/>
      <c r="PFH159" s="77"/>
      <c r="PFI159" s="77"/>
      <c r="PFJ159" s="77"/>
      <c r="PFK159" s="77"/>
      <c r="PFL159" s="77"/>
      <c r="PFM159" s="77"/>
      <c r="PFN159" s="77"/>
      <c r="PFO159" s="77"/>
      <c r="PFP159" s="77"/>
      <c r="PFQ159" s="77"/>
      <c r="PFR159" s="77"/>
      <c r="PFS159" s="77"/>
      <c r="PFT159" s="77"/>
      <c r="PFU159" s="77"/>
      <c r="PFV159" s="77"/>
      <c r="PFW159" s="77"/>
      <c r="PFX159" s="77"/>
      <c r="PFY159" s="77"/>
      <c r="PFZ159" s="77"/>
      <c r="PGA159" s="77"/>
      <c r="PGB159" s="77"/>
      <c r="PGC159" s="77"/>
      <c r="PGD159" s="77"/>
      <c r="PGE159" s="77"/>
      <c r="PGF159" s="77"/>
      <c r="PGG159" s="77"/>
      <c r="PGH159" s="77"/>
      <c r="PGI159" s="77"/>
      <c r="PGJ159" s="77"/>
      <c r="PGK159" s="77"/>
      <c r="PGL159" s="77"/>
      <c r="PGM159" s="77"/>
      <c r="PGN159" s="77"/>
      <c r="PGO159" s="77"/>
      <c r="PGP159" s="77"/>
      <c r="PGQ159" s="77"/>
      <c r="PGR159" s="77"/>
      <c r="PGS159" s="77"/>
      <c r="PGT159" s="77"/>
      <c r="PGU159" s="77"/>
      <c r="PGV159" s="77"/>
      <c r="PGW159" s="77"/>
      <c r="PGX159" s="77"/>
      <c r="PGY159" s="77"/>
      <c r="PGZ159" s="77"/>
      <c r="PHA159" s="77"/>
      <c r="PHB159" s="77"/>
      <c r="PHC159" s="77"/>
      <c r="PHD159" s="77"/>
      <c r="PHE159" s="77"/>
      <c r="PHF159" s="77"/>
      <c r="PHG159" s="77"/>
      <c r="PHH159" s="77"/>
      <c r="PHI159" s="77"/>
      <c r="PHJ159" s="77"/>
      <c r="PHK159" s="77"/>
      <c r="PHL159" s="77"/>
      <c r="PHM159" s="77"/>
      <c r="PHN159" s="77"/>
      <c r="PHO159" s="77"/>
      <c r="PHP159" s="77"/>
      <c r="PHQ159" s="77"/>
      <c r="PHR159" s="77"/>
      <c r="PHS159" s="77"/>
      <c r="PHT159" s="77"/>
      <c r="PHU159" s="77"/>
      <c r="PHV159" s="77"/>
      <c r="PHW159" s="77"/>
      <c r="PHX159" s="77"/>
      <c r="PHY159" s="77"/>
      <c r="PHZ159" s="77"/>
      <c r="PIA159" s="77"/>
      <c r="PIB159" s="77"/>
      <c r="PIC159" s="77"/>
      <c r="PID159" s="77"/>
      <c r="PIE159" s="77"/>
      <c r="PIF159" s="77"/>
      <c r="PIG159" s="77"/>
      <c r="PIH159" s="77"/>
      <c r="PII159" s="77"/>
      <c r="PIJ159" s="77"/>
      <c r="PIK159" s="77"/>
      <c r="PIL159" s="77"/>
      <c r="PIM159" s="77"/>
      <c r="PIN159" s="77"/>
      <c r="PIO159" s="77"/>
      <c r="PIP159" s="77"/>
      <c r="PIQ159" s="77"/>
      <c r="PIR159" s="77"/>
      <c r="PIS159" s="77"/>
      <c r="PIT159" s="77"/>
      <c r="PIU159" s="77"/>
      <c r="PIV159" s="77"/>
      <c r="PIW159" s="77"/>
      <c r="PIX159" s="77"/>
      <c r="PIY159" s="77"/>
      <c r="PIZ159" s="77"/>
      <c r="PJA159" s="77"/>
      <c r="PJB159" s="77"/>
      <c r="PJC159" s="77"/>
      <c r="PJD159" s="77"/>
      <c r="PJE159" s="77"/>
      <c r="PJF159" s="77"/>
      <c r="PJG159" s="77"/>
      <c r="PJH159" s="77"/>
      <c r="PJI159" s="77"/>
      <c r="PJJ159" s="77"/>
      <c r="PJK159" s="77"/>
      <c r="PJL159" s="77"/>
      <c r="PJM159" s="77"/>
      <c r="PJN159" s="77"/>
      <c r="PJO159" s="77"/>
      <c r="PJP159" s="77"/>
      <c r="PJQ159" s="77"/>
      <c r="PJR159" s="77"/>
      <c r="PJS159" s="77"/>
      <c r="PJT159" s="77"/>
      <c r="PJU159" s="77"/>
      <c r="PJV159" s="77"/>
      <c r="PJW159" s="77"/>
      <c r="PJX159" s="77"/>
      <c r="PJY159" s="77"/>
      <c r="PJZ159" s="77"/>
      <c r="PKA159" s="77"/>
      <c r="PKB159" s="77"/>
      <c r="PKC159" s="77"/>
      <c r="PKD159" s="77"/>
      <c r="PKE159" s="77"/>
      <c r="PKF159" s="77"/>
      <c r="PKG159" s="77"/>
      <c r="PKH159" s="77"/>
      <c r="PKI159" s="77"/>
      <c r="PKJ159" s="77"/>
      <c r="PKK159" s="77"/>
      <c r="PKL159" s="77"/>
      <c r="PKM159" s="77"/>
      <c r="PKN159" s="77"/>
      <c r="PKO159" s="77"/>
      <c r="PKP159" s="77"/>
      <c r="PKQ159" s="77"/>
      <c r="PKR159" s="77"/>
      <c r="PKS159" s="77"/>
      <c r="PKT159" s="77"/>
      <c r="PKU159" s="77"/>
      <c r="PKV159" s="77"/>
      <c r="PKW159" s="77"/>
      <c r="PKX159" s="77"/>
      <c r="PKY159" s="77"/>
      <c r="PKZ159" s="77"/>
      <c r="PLA159" s="77"/>
      <c r="PLB159" s="77"/>
      <c r="PLC159" s="77"/>
      <c r="PLD159" s="77"/>
      <c r="PLE159" s="77"/>
      <c r="PLF159" s="77"/>
      <c r="PLG159" s="77"/>
      <c r="PLH159" s="77"/>
      <c r="PLI159" s="77"/>
      <c r="PLJ159" s="77"/>
      <c r="PLK159" s="77"/>
      <c r="PLL159" s="77"/>
      <c r="PLM159" s="77"/>
      <c r="PLN159" s="77"/>
      <c r="PLO159" s="77"/>
      <c r="PLP159" s="77"/>
      <c r="PLQ159" s="77"/>
      <c r="PLR159" s="77"/>
      <c r="PLS159" s="77"/>
      <c r="PLT159" s="77"/>
      <c r="PLU159" s="77"/>
      <c r="PLV159" s="77"/>
      <c r="PLW159" s="77"/>
      <c r="PLX159" s="77"/>
      <c r="PLY159" s="77"/>
      <c r="PLZ159" s="77"/>
      <c r="PMA159" s="77"/>
      <c r="PMB159" s="77"/>
      <c r="PMC159" s="77"/>
      <c r="PMD159" s="77"/>
      <c r="PME159" s="77"/>
      <c r="PMF159" s="77"/>
      <c r="PMG159" s="77"/>
      <c r="PMH159" s="77"/>
      <c r="PMI159" s="77"/>
      <c r="PMJ159" s="77"/>
      <c r="PMK159" s="77"/>
      <c r="PML159" s="77"/>
      <c r="PMM159" s="77"/>
      <c r="PMN159" s="77"/>
      <c r="PMO159" s="77"/>
      <c r="PMP159" s="77"/>
      <c r="PMQ159" s="77"/>
      <c r="PMR159" s="77"/>
      <c r="PMS159" s="77"/>
      <c r="PMT159" s="77"/>
      <c r="PMU159" s="77"/>
      <c r="PMV159" s="77"/>
      <c r="PMW159" s="77"/>
      <c r="PMX159" s="77"/>
      <c r="PMY159" s="77"/>
      <c r="PMZ159" s="77"/>
      <c r="PNA159" s="77"/>
      <c r="PNB159" s="77"/>
      <c r="PNC159" s="77"/>
      <c r="PND159" s="77"/>
      <c r="PNE159" s="77"/>
      <c r="PNF159" s="77"/>
      <c r="PNG159" s="77"/>
      <c r="PNH159" s="77"/>
      <c r="PNI159" s="77"/>
      <c r="PNJ159" s="77"/>
      <c r="PNK159" s="77"/>
      <c r="PNL159" s="77"/>
      <c r="PNM159" s="77"/>
      <c r="PNN159" s="77"/>
      <c r="PNO159" s="77"/>
      <c r="PNP159" s="77"/>
      <c r="PNQ159" s="77"/>
      <c r="PNR159" s="77"/>
      <c r="PNS159" s="77"/>
      <c r="PNT159" s="77"/>
      <c r="PNU159" s="77"/>
      <c r="PNV159" s="77"/>
      <c r="PNW159" s="77"/>
      <c r="PNX159" s="77"/>
      <c r="PNY159" s="77"/>
      <c r="PNZ159" s="77"/>
      <c r="POA159" s="77"/>
      <c r="POB159" s="77"/>
      <c r="POC159" s="77"/>
      <c r="POD159" s="77"/>
      <c r="POE159" s="77"/>
      <c r="POF159" s="77"/>
      <c r="POG159" s="77"/>
      <c r="POH159" s="77"/>
      <c r="POI159" s="77"/>
      <c r="POJ159" s="77"/>
      <c r="POK159" s="77"/>
      <c r="POL159" s="77"/>
      <c r="POM159" s="77"/>
      <c r="PON159" s="77"/>
      <c r="POO159" s="77"/>
      <c r="POP159" s="77"/>
      <c r="POQ159" s="77"/>
      <c r="POR159" s="77"/>
      <c r="POS159" s="77"/>
      <c r="POT159" s="77"/>
      <c r="POU159" s="77"/>
      <c r="POV159" s="77"/>
      <c r="POW159" s="77"/>
      <c r="POX159" s="77"/>
      <c r="POY159" s="77"/>
      <c r="POZ159" s="77"/>
      <c r="PPA159" s="77"/>
      <c r="PPB159" s="77"/>
      <c r="PPC159" s="77"/>
      <c r="PPD159" s="77"/>
      <c r="PPE159" s="77"/>
      <c r="PPF159" s="77"/>
      <c r="PPG159" s="77"/>
      <c r="PPH159" s="77"/>
      <c r="PPI159" s="77"/>
      <c r="PPJ159" s="77"/>
      <c r="PPK159" s="77"/>
      <c r="PPL159" s="77"/>
      <c r="PPM159" s="77"/>
      <c r="PPN159" s="77"/>
      <c r="PPO159" s="77"/>
      <c r="PPP159" s="77"/>
      <c r="PPQ159" s="77"/>
      <c r="PPR159" s="77"/>
      <c r="PPS159" s="77"/>
      <c r="PPT159" s="77"/>
      <c r="PPU159" s="77"/>
      <c r="PPV159" s="77"/>
      <c r="PPW159" s="77"/>
      <c r="PPX159" s="77"/>
      <c r="PPY159" s="77"/>
      <c r="PPZ159" s="77"/>
      <c r="PQA159" s="77"/>
      <c r="PQB159" s="77"/>
      <c r="PQC159" s="77"/>
      <c r="PQD159" s="77"/>
      <c r="PQE159" s="77"/>
      <c r="PQF159" s="77"/>
      <c r="PQG159" s="77"/>
      <c r="PQH159" s="77"/>
      <c r="PQI159" s="77"/>
      <c r="PQJ159" s="77"/>
      <c r="PQK159" s="77"/>
      <c r="PQL159" s="77"/>
      <c r="PQM159" s="77"/>
      <c r="PQN159" s="77"/>
      <c r="PQO159" s="77"/>
      <c r="PQP159" s="77"/>
      <c r="PQQ159" s="77"/>
      <c r="PQR159" s="77"/>
      <c r="PQS159" s="77"/>
      <c r="PQT159" s="77"/>
      <c r="PQU159" s="77"/>
      <c r="PQV159" s="77"/>
      <c r="PQW159" s="77"/>
      <c r="PQX159" s="77"/>
      <c r="PQY159" s="77"/>
      <c r="PQZ159" s="77"/>
      <c r="PRA159" s="77"/>
      <c r="PRB159" s="77"/>
      <c r="PRC159" s="77"/>
      <c r="PRD159" s="77"/>
      <c r="PRE159" s="77"/>
      <c r="PRF159" s="77"/>
      <c r="PRG159" s="77"/>
      <c r="PRH159" s="77"/>
      <c r="PRI159" s="77"/>
      <c r="PRJ159" s="77"/>
      <c r="PRK159" s="77"/>
      <c r="PRL159" s="77"/>
      <c r="PRM159" s="77"/>
      <c r="PRN159" s="77"/>
      <c r="PRO159" s="77"/>
      <c r="PRP159" s="77"/>
      <c r="PRQ159" s="77"/>
      <c r="PRR159" s="77"/>
      <c r="PRS159" s="77"/>
      <c r="PRT159" s="77"/>
      <c r="PRU159" s="77"/>
      <c r="PRV159" s="77"/>
      <c r="PRW159" s="77"/>
      <c r="PRX159" s="77"/>
      <c r="PRY159" s="77"/>
      <c r="PRZ159" s="77"/>
      <c r="PSA159" s="77"/>
      <c r="PSB159" s="77"/>
      <c r="PSC159" s="77"/>
      <c r="PSD159" s="77"/>
      <c r="PSE159" s="77"/>
      <c r="PSF159" s="77"/>
      <c r="PSG159" s="77"/>
      <c r="PSH159" s="77"/>
      <c r="PSI159" s="77"/>
      <c r="PSJ159" s="77"/>
      <c r="PSK159" s="77"/>
      <c r="PSL159" s="77"/>
      <c r="PSM159" s="77"/>
      <c r="PSN159" s="77"/>
      <c r="PSO159" s="77"/>
      <c r="PSP159" s="77"/>
      <c r="PSQ159" s="77"/>
      <c r="PSR159" s="77"/>
      <c r="PSS159" s="77"/>
      <c r="PST159" s="77"/>
      <c r="PSU159" s="77"/>
      <c r="PSV159" s="77"/>
      <c r="PSW159" s="77"/>
      <c r="PSX159" s="77"/>
      <c r="PSY159" s="77"/>
      <c r="PSZ159" s="77"/>
      <c r="PTA159" s="77"/>
      <c r="PTB159" s="77"/>
      <c r="PTC159" s="77"/>
      <c r="PTD159" s="77"/>
      <c r="PTE159" s="77"/>
      <c r="PTF159" s="77"/>
      <c r="PTG159" s="77"/>
      <c r="PTH159" s="77"/>
      <c r="PTI159" s="77"/>
      <c r="PTJ159" s="77"/>
      <c r="PTK159" s="77"/>
      <c r="PTL159" s="77"/>
      <c r="PTM159" s="77"/>
      <c r="PTN159" s="77"/>
      <c r="PTO159" s="77"/>
      <c r="PTP159" s="77"/>
      <c r="PTQ159" s="77"/>
      <c r="PTR159" s="77"/>
      <c r="PTS159" s="77"/>
      <c r="PTT159" s="77"/>
      <c r="PTU159" s="77"/>
      <c r="PTV159" s="77"/>
      <c r="PTW159" s="77"/>
      <c r="PTX159" s="77"/>
      <c r="PTY159" s="77"/>
      <c r="PTZ159" s="77"/>
      <c r="PUA159" s="77"/>
      <c r="PUB159" s="77"/>
      <c r="PUC159" s="77"/>
      <c r="PUD159" s="77"/>
      <c r="PUE159" s="77"/>
      <c r="PUF159" s="77"/>
      <c r="PUG159" s="77"/>
      <c r="PUH159" s="77"/>
      <c r="PUI159" s="77"/>
      <c r="PUJ159" s="77"/>
      <c r="PUK159" s="77"/>
      <c r="PUL159" s="77"/>
      <c r="PUM159" s="77"/>
      <c r="PUN159" s="77"/>
      <c r="PUO159" s="77"/>
      <c r="PUP159" s="77"/>
      <c r="PUQ159" s="77"/>
      <c r="PUR159" s="77"/>
      <c r="PUS159" s="77"/>
      <c r="PUT159" s="77"/>
      <c r="PUU159" s="77"/>
      <c r="PUV159" s="77"/>
      <c r="PUW159" s="77"/>
      <c r="PUX159" s="77"/>
      <c r="PUY159" s="77"/>
      <c r="PUZ159" s="77"/>
      <c r="PVA159" s="77"/>
      <c r="PVB159" s="77"/>
      <c r="PVC159" s="77"/>
      <c r="PVD159" s="77"/>
      <c r="PVE159" s="77"/>
      <c r="PVF159" s="77"/>
      <c r="PVG159" s="77"/>
      <c r="PVH159" s="77"/>
      <c r="PVI159" s="77"/>
      <c r="PVJ159" s="77"/>
      <c r="PVK159" s="77"/>
      <c r="PVL159" s="77"/>
      <c r="PVM159" s="77"/>
      <c r="PVN159" s="77"/>
      <c r="PVO159" s="77"/>
      <c r="PVP159" s="77"/>
      <c r="PVQ159" s="77"/>
      <c r="PVR159" s="77"/>
      <c r="PVS159" s="77"/>
      <c r="PVT159" s="77"/>
      <c r="PVU159" s="77"/>
      <c r="PVV159" s="77"/>
      <c r="PVW159" s="77"/>
      <c r="PVX159" s="77"/>
      <c r="PVY159" s="77"/>
      <c r="PVZ159" s="77"/>
      <c r="PWA159" s="77"/>
      <c r="PWB159" s="77"/>
      <c r="PWC159" s="77"/>
      <c r="PWD159" s="77"/>
      <c r="PWE159" s="77"/>
      <c r="PWF159" s="77"/>
      <c r="PWG159" s="77"/>
      <c r="PWH159" s="77"/>
      <c r="PWI159" s="77"/>
      <c r="PWJ159" s="77"/>
      <c r="PWK159" s="77"/>
      <c r="PWL159" s="77"/>
      <c r="PWM159" s="77"/>
      <c r="PWN159" s="77"/>
      <c r="PWO159" s="77"/>
      <c r="PWP159" s="77"/>
      <c r="PWQ159" s="77"/>
      <c r="PWR159" s="77"/>
      <c r="PWS159" s="77"/>
      <c r="PWT159" s="77"/>
      <c r="PWU159" s="77"/>
      <c r="PWV159" s="77"/>
      <c r="PWW159" s="77"/>
      <c r="PWX159" s="77"/>
      <c r="PWY159" s="77"/>
      <c r="PWZ159" s="77"/>
      <c r="PXA159" s="77"/>
      <c r="PXB159" s="77"/>
      <c r="PXC159" s="77"/>
      <c r="PXD159" s="77"/>
      <c r="PXE159" s="77"/>
      <c r="PXF159" s="77"/>
      <c r="PXG159" s="77"/>
      <c r="PXH159" s="77"/>
      <c r="PXI159" s="77"/>
      <c r="PXJ159" s="77"/>
      <c r="PXK159" s="77"/>
      <c r="PXL159" s="77"/>
      <c r="PXM159" s="77"/>
      <c r="PXN159" s="77"/>
      <c r="PXO159" s="77"/>
      <c r="PXP159" s="77"/>
      <c r="PXQ159" s="77"/>
      <c r="PXR159" s="77"/>
      <c r="PXS159" s="77"/>
      <c r="PXT159" s="77"/>
      <c r="PXU159" s="77"/>
      <c r="PXV159" s="77"/>
      <c r="PXW159" s="77"/>
      <c r="PXX159" s="77"/>
      <c r="PXY159" s="77"/>
      <c r="PXZ159" s="77"/>
      <c r="PYA159" s="77"/>
      <c r="PYB159" s="77"/>
      <c r="PYC159" s="77"/>
      <c r="PYD159" s="77"/>
      <c r="PYE159" s="77"/>
      <c r="PYF159" s="77"/>
      <c r="PYG159" s="77"/>
      <c r="PYH159" s="77"/>
      <c r="PYI159" s="77"/>
      <c r="PYJ159" s="77"/>
      <c r="PYK159" s="77"/>
      <c r="PYL159" s="77"/>
      <c r="PYM159" s="77"/>
      <c r="PYN159" s="77"/>
      <c r="PYO159" s="77"/>
      <c r="PYP159" s="77"/>
      <c r="PYQ159" s="77"/>
      <c r="PYR159" s="77"/>
      <c r="PYS159" s="77"/>
      <c r="PYT159" s="77"/>
      <c r="PYU159" s="77"/>
      <c r="PYV159" s="77"/>
      <c r="PYW159" s="77"/>
      <c r="PYX159" s="77"/>
      <c r="PYY159" s="77"/>
      <c r="PYZ159" s="77"/>
      <c r="PZA159" s="77"/>
      <c r="PZB159" s="77"/>
      <c r="PZC159" s="77"/>
      <c r="PZD159" s="77"/>
      <c r="PZE159" s="77"/>
      <c r="PZF159" s="77"/>
      <c r="PZG159" s="77"/>
      <c r="PZH159" s="77"/>
      <c r="PZI159" s="77"/>
      <c r="PZJ159" s="77"/>
      <c r="PZK159" s="77"/>
      <c r="PZL159" s="77"/>
      <c r="PZM159" s="77"/>
      <c r="PZN159" s="77"/>
      <c r="PZO159" s="77"/>
      <c r="PZP159" s="77"/>
      <c r="PZQ159" s="77"/>
      <c r="PZR159" s="77"/>
      <c r="PZS159" s="77"/>
      <c r="PZT159" s="77"/>
      <c r="PZU159" s="77"/>
      <c r="PZV159" s="77"/>
      <c r="PZW159" s="77"/>
      <c r="PZX159" s="77"/>
      <c r="PZY159" s="77"/>
      <c r="PZZ159" s="77"/>
      <c r="QAA159" s="77"/>
      <c r="QAB159" s="77"/>
      <c r="QAC159" s="77"/>
      <c r="QAD159" s="77"/>
      <c r="QAE159" s="77"/>
      <c r="QAF159" s="77"/>
      <c r="QAG159" s="77"/>
      <c r="QAH159" s="77"/>
      <c r="QAI159" s="77"/>
      <c r="QAJ159" s="77"/>
      <c r="QAK159" s="77"/>
      <c r="QAL159" s="77"/>
      <c r="QAM159" s="77"/>
      <c r="QAN159" s="77"/>
      <c r="QAO159" s="77"/>
      <c r="QAP159" s="77"/>
      <c r="QAQ159" s="77"/>
      <c r="QAR159" s="77"/>
      <c r="QAS159" s="77"/>
      <c r="QAT159" s="77"/>
      <c r="QAU159" s="77"/>
      <c r="QAV159" s="77"/>
      <c r="QAW159" s="77"/>
      <c r="QAX159" s="77"/>
      <c r="QAY159" s="77"/>
      <c r="QAZ159" s="77"/>
      <c r="QBA159" s="77"/>
      <c r="QBB159" s="77"/>
      <c r="QBC159" s="77"/>
      <c r="QBD159" s="77"/>
      <c r="QBE159" s="77"/>
      <c r="QBF159" s="77"/>
      <c r="QBG159" s="77"/>
      <c r="QBH159" s="77"/>
      <c r="QBI159" s="77"/>
      <c r="QBJ159" s="77"/>
      <c r="QBK159" s="77"/>
      <c r="QBL159" s="77"/>
      <c r="QBM159" s="77"/>
      <c r="QBN159" s="77"/>
      <c r="QBO159" s="77"/>
      <c r="QBP159" s="77"/>
      <c r="QBQ159" s="77"/>
      <c r="QBR159" s="77"/>
      <c r="QBS159" s="77"/>
      <c r="QBT159" s="77"/>
      <c r="QBU159" s="77"/>
      <c r="QBV159" s="77"/>
      <c r="QBW159" s="77"/>
      <c r="QBX159" s="77"/>
      <c r="QBY159" s="77"/>
      <c r="QBZ159" s="77"/>
      <c r="QCA159" s="77"/>
      <c r="QCB159" s="77"/>
      <c r="QCC159" s="77"/>
      <c r="QCD159" s="77"/>
      <c r="QCE159" s="77"/>
      <c r="QCF159" s="77"/>
      <c r="QCG159" s="77"/>
      <c r="QCH159" s="77"/>
      <c r="QCI159" s="77"/>
      <c r="QCJ159" s="77"/>
      <c r="QCK159" s="77"/>
      <c r="QCL159" s="77"/>
      <c r="QCM159" s="77"/>
      <c r="QCN159" s="77"/>
      <c r="QCO159" s="77"/>
      <c r="QCP159" s="77"/>
      <c r="QCQ159" s="77"/>
      <c r="QCR159" s="77"/>
      <c r="QCS159" s="77"/>
      <c r="QCT159" s="77"/>
      <c r="QCU159" s="77"/>
      <c r="QCV159" s="77"/>
      <c r="QCW159" s="77"/>
      <c r="QCX159" s="77"/>
      <c r="QCY159" s="77"/>
      <c r="QCZ159" s="77"/>
      <c r="QDA159" s="77"/>
      <c r="QDB159" s="77"/>
      <c r="QDC159" s="77"/>
      <c r="QDD159" s="77"/>
      <c r="QDE159" s="77"/>
      <c r="QDF159" s="77"/>
      <c r="QDG159" s="77"/>
      <c r="QDH159" s="77"/>
      <c r="QDI159" s="77"/>
      <c r="QDJ159" s="77"/>
      <c r="QDK159" s="77"/>
      <c r="QDL159" s="77"/>
      <c r="QDM159" s="77"/>
      <c r="QDN159" s="77"/>
      <c r="QDO159" s="77"/>
      <c r="QDP159" s="77"/>
      <c r="QDQ159" s="77"/>
      <c r="QDR159" s="77"/>
      <c r="QDS159" s="77"/>
      <c r="QDT159" s="77"/>
      <c r="QDU159" s="77"/>
      <c r="QDV159" s="77"/>
      <c r="QDW159" s="77"/>
      <c r="QDX159" s="77"/>
      <c r="QDY159" s="77"/>
      <c r="QDZ159" s="77"/>
      <c r="QEA159" s="77"/>
      <c r="QEB159" s="77"/>
      <c r="QEC159" s="77"/>
      <c r="QED159" s="77"/>
      <c r="QEE159" s="77"/>
      <c r="QEF159" s="77"/>
      <c r="QEG159" s="77"/>
      <c r="QEH159" s="77"/>
      <c r="QEI159" s="77"/>
      <c r="QEJ159" s="77"/>
      <c r="QEK159" s="77"/>
      <c r="QEL159" s="77"/>
      <c r="QEM159" s="77"/>
      <c r="QEN159" s="77"/>
      <c r="QEO159" s="77"/>
      <c r="QEP159" s="77"/>
      <c r="QEQ159" s="77"/>
      <c r="QER159" s="77"/>
      <c r="QES159" s="77"/>
      <c r="QET159" s="77"/>
      <c r="QEU159" s="77"/>
      <c r="QEV159" s="77"/>
      <c r="QEW159" s="77"/>
      <c r="QEX159" s="77"/>
      <c r="QEY159" s="77"/>
      <c r="QEZ159" s="77"/>
      <c r="QFA159" s="77"/>
      <c r="QFB159" s="77"/>
      <c r="QFC159" s="77"/>
      <c r="QFD159" s="77"/>
      <c r="QFE159" s="77"/>
      <c r="QFF159" s="77"/>
      <c r="QFG159" s="77"/>
      <c r="QFH159" s="77"/>
      <c r="QFI159" s="77"/>
      <c r="QFJ159" s="77"/>
      <c r="QFK159" s="77"/>
      <c r="QFL159" s="77"/>
      <c r="QFM159" s="77"/>
      <c r="QFN159" s="77"/>
      <c r="QFO159" s="77"/>
      <c r="QFP159" s="77"/>
      <c r="QFQ159" s="77"/>
      <c r="QFR159" s="77"/>
      <c r="QFS159" s="77"/>
      <c r="QFT159" s="77"/>
      <c r="QFU159" s="77"/>
      <c r="QFV159" s="77"/>
      <c r="QFW159" s="77"/>
      <c r="QFX159" s="77"/>
      <c r="QFY159" s="77"/>
      <c r="QFZ159" s="77"/>
      <c r="QGA159" s="77"/>
      <c r="QGB159" s="77"/>
      <c r="QGC159" s="77"/>
      <c r="QGD159" s="77"/>
      <c r="QGE159" s="77"/>
      <c r="QGF159" s="77"/>
      <c r="QGG159" s="77"/>
      <c r="QGH159" s="77"/>
      <c r="QGI159" s="77"/>
      <c r="QGJ159" s="77"/>
      <c r="QGK159" s="77"/>
      <c r="QGL159" s="77"/>
      <c r="QGM159" s="77"/>
      <c r="QGN159" s="77"/>
      <c r="QGO159" s="77"/>
      <c r="QGP159" s="77"/>
      <c r="QGQ159" s="77"/>
      <c r="QGR159" s="77"/>
      <c r="QGS159" s="77"/>
      <c r="QGT159" s="77"/>
      <c r="QGU159" s="77"/>
      <c r="QGV159" s="77"/>
      <c r="QGW159" s="77"/>
      <c r="QGX159" s="77"/>
      <c r="QGY159" s="77"/>
      <c r="QGZ159" s="77"/>
      <c r="QHA159" s="77"/>
      <c r="QHB159" s="77"/>
      <c r="QHC159" s="77"/>
      <c r="QHD159" s="77"/>
      <c r="QHE159" s="77"/>
      <c r="QHF159" s="77"/>
      <c r="QHG159" s="77"/>
      <c r="QHH159" s="77"/>
      <c r="QHI159" s="77"/>
      <c r="QHJ159" s="77"/>
      <c r="QHK159" s="77"/>
      <c r="QHL159" s="77"/>
      <c r="QHM159" s="77"/>
      <c r="QHN159" s="77"/>
      <c r="QHO159" s="77"/>
      <c r="QHP159" s="77"/>
      <c r="QHQ159" s="77"/>
      <c r="QHR159" s="77"/>
      <c r="QHS159" s="77"/>
      <c r="QHT159" s="77"/>
      <c r="QHU159" s="77"/>
      <c r="QHV159" s="77"/>
      <c r="QHW159" s="77"/>
      <c r="QHX159" s="77"/>
      <c r="QHY159" s="77"/>
      <c r="QHZ159" s="77"/>
      <c r="QIA159" s="77"/>
      <c r="QIB159" s="77"/>
      <c r="QIC159" s="77"/>
      <c r="QID159" s="77"/>
      <c r="QIE159" s="77"/>
      <c r="QIF159" s="77"/>
      <c r="QIG159" s="77"/>
      <c r="QIH159" s="77"/>
      <c r="QII159" s="77"/>
      <c r="QIJ159" s="77"/>
      <c r="QIK159" s="77"/>
      <c r="QIL159" s="77"/>
      <c r="QIM159" s="77"/>
      <c r="QIN159" s="77"/>
      <c r="QIO159" s="77"/>
      <c r="QIP159" s="77"/>
      <c r="QIQ159" s="77"/>
      <c r="QIR159" s="77"/>
      <c r="QIS159" s="77"/>
      <c r="QIT159" s="77"/>
      <c r="QIU159" s="77"/>
      <c r="QIV159" s="77"/>
      <c r="QIW159" s="77"/>
      <c r="QIX159" s="77"/>
      <c r="QIY159" s="77"/>
      <c r="QIZ159" s="77"/>
      <c r="QJA159" s="77"/>
      <c r="QJB159" s="77"/>
      <c r="QJC159" s="77"/>
      <c r="QJD159" s="77"/>
      <c r="QJE159" s="77"/>
      <c r="QJF159" s="77"/>
      <c r="QJG159" s="77"/>
      <c r="QJH159" s="77"/>
      <c r="QJI159" s="77"/>
      <c r="QJJ159" s="77"/>
      <c r="QJK159" s="77"/>
      <c r="QJL159" s="77"/>
      <c r="QJM159" s="77"/>
      <c r="QJN159" s="77"/>
      <c r="QJO159" s="77"/>
      <c r="QJP159" s="77"/>
      <c r="QJQ159" s="77"/>
      <c r="QJR159" s="77"/>
      <c r="QJS159" s="77"/>
      <c r="QJT159" s="77"/>
      <c r="QJU159" s="77"/>
      <c r="QJV159" s="77"/>
      <c r="QJW159" s="77"/>
      <c r="QJX159" s="77"/>
      <c r="QJY159" s="77"/>
      <c r="QJZ159" s="77"/>
      <c r="QKA159" s="77"/>
      <c r="QKB159" s="77"/>
      <c r="QKC159" s="77"/>
      <c r="QKD159" s="77"/>
      <c r="QKE159" s="77"/>
      <c r="QKF159" s="77"/>
      <c r="QKG159" s="77"/>
      <c r="QKH159" s="77"/>
      <c r="QKI159" s="77"/>
      <c r="QKJ159" s="77"/>
      <c r="QKK159" s="77"/>
      <c r="QKL159" s="77"/>
      <c r="QKM159" s="77"/>
      <c r="QKN159" s="77"/>
      <c r="QKO159" s="77"/>
      <c r="QKP159" s="77"/>
      <c r="QKQ159" s="77"/>
      <c r="QKR159" s="77"/>
      <c r="QKS159" s="77"/>
      <c r="QKT159" s="77"/>
      <c r="QKU159" s="77"/>
      <c r="QKV159" s="77"/>
      <c r="QKW159" s="77"/>
      <c r="QKX159" s="77"/>
      <c r="QKY159" s="77"/>
      <c r="QKZ159" s="77"/>
      <c r="QLA159" s="77"/>
      <c r="QLB159" s="77"/>
      <c r="QLC159" s="77"/>
      <c r="QLD159" s="77"/>
      <c r="QLE159" s="77"/>
      <c r="QLF159" s="77"/>
      <c r="QLG159" s="77"/>
      <c r="QLH159" s="77"/>
      <c r="QLI159" s="77"/>
      <c r="QLJ159" s="77"/>
      <c r="QLK159" s="77"/>
      <c r="QLL159" s="77"/>
      <c r="QLM159" s="77"/>
      <c r="QLN159" s="77"/>
      <c r="QLO159" s="77"/>
      <c r="QLP159" s="77"/>
      <c r="QLQ159" s="77"/>
      <c r="QLR159" s="77"/>
      <c r="QLS159" s="77"/>
      <c r="QLT159" s="77"/>
      <c r="QLU159" s="77"/>
      <c r="QLV159" s="77"/>
      <c r="QLW159" s="77"/>
      <c r="QLX159" s="77"/>
      <c r="QLY159" s="77"/>
      <c r="QLZ159" s="77"/>
      <c r="QMA159" s="77"/>
      <c r="QMB159" s="77"/>
      <c r="QMC159" s="77"/>
      <c r="QMD159" s="77"/>
      <c r="QME159" s="77"/>
      <c r="QMF159" s="77"/>
      <c r="QMG159" s="77"/>
      <c r="QMH159" s="77"/>
      <c r="QMI159" s="77"/>
      <c r="QMJ159" s="77"/>
      <c r="QMK159" s="77"/>
      <c r="QML159" s="77"/>
      <c r="QMM159" s="77"/>
      <c r="QMN159" s="77"/>
      <c r="QMO159" s="77"/>
      <c r="QMP159" s="77"/>
      <c r="QMQ159" s="77"/>
      <c r="QMR159" s="77"/>
      <c r="QMS159" s="77"/>
      <c r="QMT159" s="77"/>
      <c r="QMU159" s="77"/>
      <c r="QMV159" s="77"/>
      <c r="QMW159" s="77"/>
      <c r="QMX159" s="77"/>
      <c r="QMY159" s="77"/>
      <c r="QMZ159" s="77"/>
      <c r="QNA159" s="77"/>
      <c r="QNB159" s="77"/>
      <c r="QNC159" s="77"/>
      <c r="QND159" s="77"/>
      <c r="QNE159" s="77"/>
      <c r="QNF159" s="77"/>
      <c r="QNG159" s="77"/>
      <c r="QNH159" s="77"/>
      <c r="QNI159" s="77"/>
      <c r="QNJ159" s="77"/>
      <c r="QNK159" s="77"/>
      <c r="QNL159" s="77"/>
      <c r="QNM159" s="77"/>
      <c r="QNN159" s="77"/>
      <c r="QNO159" s="77"/>
      <c r="QNP159" s="77"/>
      <c r="QNQ159" s="77"/>
      <c r="QNR159" s="77"/>
      <c r="QNS159" s="77"/>
      <c r="QNT159" s="77"/>
      <c r="QNU159" s="77"/>
      <c r="QNV159" s="77"/>
      <c r="QNW159" s="77"/>
      <c r="QNX159" s="77"/>
      <c r="QNY159" s="77"/>
      <c r="QNZ159" s="77"/>
      <c r="QOA159" s="77"/>
      <c r="QOB159" s="77"/>
      <c r="QOC159" s="77"/>
      <c r="QOD159" s="77"/>
      <c r="QOE159" s="77"/>
      <c r="QOF159" s="77"/>
      <c r="QOG159" s="77"/>
      <c r="QOH159" s="77"/>
      <c r="QOI159" s="77"/>
      <c r="QOJ159" s="77"/>
      <c r="QOK159" s="77"/>
      <c r="QOL159" s="77"/>
      <c r="QOM159" s="77"/>
      <c r="QON159" s="77"/>
      <c r="QOO159" s="77"/>
      <c r="QOP159" s="77"/>
      <c r="QOQ159" s="77"/>
      <c r="QOR159" s="77"/>
      <c r="QOS159" s="77"/>
      <c r="QOT159" s="77"/>
      <c r="QOU159" s="77"/>
      <c r="QOV159" s="77"/>
      <c r="QOW159" s="77"/>
      <c r="QOX159" s="77"/>
      <c r="QOY159" s="77"/>
      <c r="QOZ159" s="77"/>
      <c r="QPA159" s="77"/>
      <c r="QPB159" s="77"/>
      <c r="QPC159" s="77"/>
      <c r="QPD159" s="77"/>
      <c r="QPE159" s="77"/>
      <c r="QPF159" s="77"/>
      <c r="QPG159" s="77"/>
      <c r="QPH159" s="77"/>
      <c r="QPI159" s="77"/>
      <c r="QPJ159" s="77"/>
      <c r="QPK159" s="77"/>
      <c r="QPL159" s="77"/>
      <c r="QPM159" s="77"/>
      <c r="QPN159" s="77"/>
      <c r="QPO159" s="77"/>
      <c r="QPP159" s="77"/>
      <c r="QPQ159" s="77"/>
      <c r="QPR159" s="77"/>
      <c r="QPS159" s="77"/>
      <c r="QPT159" s="77"/>
      <c r="QPU159" s="77"/>
      <c r="QPV159" s="77"/>
      <c r="QPW159" s="77"/>
      <c r="QPX159" s="77"/>
      <c r="QPY159" s="77"/>
      <c r="QPZ159" s="77"/>
      <c r="QQA159" s="77"/>
      <c r="QQB159" s="77"/>
      <c r="QQC159" s="77"/>
      <c r="QQD159" s="77"/>
      <c r="QQE159" s="77"/>
      <c r="QQF159" s="77"/>
      <c r="QQG159" s="77"/>
      <c r="QQH159" s="77"/>
      <c r="QQI159" s="77"/>
      <c r="QQJ159" s="77"/>
      <c r="QQK159" s="77"/>
      <c r="QQL159" s="77"/>
      <c r="QQM159" s="77"/>
      <c r="QQN159" s="77"/>
      <c r="QQO159" s="77"/>
      <c r="QQP159" s="77"/>
      <c r="QQQ159" s="77"/>
      <c r="QQR159" s="77"/>
      <c r="QQS159" s="77"/>
      <c r="QQT159" s="77"/>
      <c r="QQU159" s="77"/>
      <c r="QQV159" s="77"/>
      <c r="QQW159" s="77"/>
      <c r="QQX159" s="77"/>
      <c r="QQY159" s="77"/>
      <c r="QQZ159" s="77"/>
      <c r="QRA159" s="77"/>
      <c r="QRB159" s="77"/>
      <c r="QRC159" s="77"/>
      <c r="QRD159" s="77"/>
      <c r="QRE159" s="77"/>
      <c r="QRF159" s="77"/>
      <c r="QRG159" s="77"/>
      <c r="QRH159" s="77"/>
      <c r="QRI159" s="77"/>
      <c r="QRJ159" s="77"/>
      <c r="QRK159" s="77"/>
      <c r="QRL159" s="77"/>
      <c r="QRM159" s="77"/>
      <c r="QRN159" s="77"/>
      <c r="QRO159" s="77"/>
      <c r="QRP159" s="77"/>
      <c r="QRQ159" s="77"/>
      <c r="QRR159" s="77"/>
      <c r="QRS159" s="77"/>
      <c r="QRT159" s="77"/>
      <c r="QRU159" s="77"/>
      <c r="QRV159" s="77"/>
      <c r="QRW159" s="77"/>
      <c r="QRX159" s="77"/>
      <c r="QRY159" s="77"/>
      <c r="QRZ159" s="77"/>
      <c r="QSA159" s="77"/>
      <c r="QSB159" s="77"/>
      <c r="QSC159" s="77"/>
      <c r="QSD159" s="77"/>
      <c r="QSE159" s="77"/>
      <c r="QSF159" s="77"/>
      <c r="QSG159" s="77"/>
      <c r="QSH159" s="77"/>
      <c r="QSI159" s="77"/>
      <c r="QSJ159" s="77"/>
      <c r="QSK159" s="77"/>
      <c r="QSL159" s="77"/>
      <c r="QSM159" s="77"/>
      <c r="QSN159" s="77"/>
      <c r="QSO159" s="77"/>
      <c r="QSP159" s="77"/>
      <c r="QSQ159" s="77"/>
      <c r="QSR159" s="77"/>
      <c r="QSS159" s="77"/>
      <c r="QST159" s="77"/>
      <c r="QSU159" s="77"/>
      <c r="QSV159" s="77"/>
      <c r="QSW159" s="77"/>
      <c r="QSX159" s="77"/>
      <c r="QSY159" s="77"/>
      <c r="QSZ159" s="77"/>
      <c r="QTA159" s="77"/>
      <c r="QTB159" s="77"/>
      <c r="QTC159" s="77"/>
      <c r="QTD159" s="77"/>
      <c r="QTE159" s="77"/>
      <c r="QTF159" s="77"/>
      <c r="QTG159" s="77"/>
      <c r="QTH159" s="77"/>
      <c r="QTI159" s="77"/>
      <c r="QTJ159" s="77"/>
      <c r="QTK159" s="77"/>
      <c r="QTL159" s="77"/>
      <c r="QTM159" s="77"/>
      <c r="QTN159" s="77"/>
      <c r="QTO159" s="77"/>
      <c r="QTP159" s="77"/>
      <c r="QTQ159" s="77"/>
      <c r="QTR159" s="77"/>
      <c r="QTS159" s="77"/>
      <c r="QTT159" s="77"/>
      <c r="QTU159" s="77"/>
      <c r="QTV159" s="77"/>
      <c r="QTW159" s="77"/>
      <c r="QTX159" s="77"/>
      <c r="QTY159" s="77"/>
      <c r="QTZ159" s="77"/>
      <c r="QUA159" s="77"/>
      <c r="QUB159" s="77"/>
      <c r="QUC159" s="77"/>
      <c r="QUD159" s="77"/>
      <c r="QUE159" s="77"/>
      <c r="QUF159" s="77"/>
      <c r="QUG159" s="77"/>
      <c r="QUH159" s="77"/>
      <c r="QUI159" s="77"/>
      <c r="QUJ159" s="77"/>
      <c r="QUK159" s="77"/>
      <c r="QUL159" s="77"/>
      <c r="QUM159" s="77"/>
      <c r="QUN159" s="77"/>
      <c r="QUO159" s="77"/>
      <c r="QUP159" s="77"/>
      <c r="QUQ159" s="77"/>
      <c r="QUR159" s="77"/>
      <c r="QUS159" s="77"/>
      <c r="QUT159" s="77"/>
      <c r="QUU159" s="77"/>
      <c r="QUV159" s="77"/>
      <c r="QUW159" s="77"/>
      <c r="QUX159" s="77"/>
      <c r="QUY159" s="77"/>
      <c r="QUZ159" s="77"/>
      <c r="QVA159" s="77"/>
      <c r="QVB159" s="77"/>
      <c r="QVC159" s="77"/>
      <c r="QVD159" s="77"/>
      <c r="QVE159" s="77"/>
      <c r="QVF159" s="77"/>
      <c r="QVG159" s="77"/>
      <c r="QVH159" s="77"/>
      <c r="QVI159" s="77"/>
      <c r="QVJ159" s="77"/>
      <c r="QVK159" s="77"/>
      <c r="QVL159" s="77"/>
      <c r="QVM159" s="77"/>
      <c r="QVN159" s="77"/>
      <c r="QVO159" s="77"/>
      <c r="QVP159" s="77"/>
      <c r="QVQ159" s="77"/>
      <c r="QVR159" s="77"/>
      <c r="QVS159" s="77"/>
      <c r="QVT159" s="77"/>
      <c r="QVU159" s="77"/>
      <c r="QVV159" s="77"/>
      <c r="QVW159" s="77"/>
      <c r="QVX159" s="77"/>
      <c r="QVY159" s="77"/>
      <c r="QVZ159" s="77"/>
      <c r="QWA159" s="77"/>
      <c r="QWB159" s="77"/>
      <c r="QWC159" s="77"/>
      <c r="QWD159" s="77"/>
      <c r="QWE159" s="77"/>
      <c r="QWF159" s="77"/>
      <c r="QWG159" s="77"/>
      <c r="QWH159" s="77"/>
      <c r="QWI159" s="77"/>
      <c r="QWJ159" s="77"/>
      <c r="QWK159" s="77"/>
      <c r="QWL159" s="77"/>
      <c r="QWM159" s="77"/>
      <c r="QWN159" s="77"/>
      <c r="QWO159" s="77"/>
      <c r="QWP159" s="77"/>
      <c r="QWQ159" s="77"/>
      <c r="QWR159" s="77"/>
      <c r="QWS159" s="77"/>
      <c r="QWT159" s="77"/>
      <c r="QWU159" s="77"/>
      <c r="QWV159" s="77"/>
      <c r="QWW159" s="77"/>
      <c r="QWX159" s="77"/>
      <c r="QWY159" s="77"/>
      <c r="QWZ159" s="77"/>
      <c r="QXA159" s="77"/>
      <c r="QXB159" s="77"/>
      <c r="QXC159" s="77"/>
      <c r="QXD159" s="77"/>
      <c r="QXE159" s="77"/>
      <c r="QXF159" s="77"/>
      <c r="QXG159" s="77"/>
      <c r="QXH159" s="77"/>
      <c r="QXI159" s="77"/>
      <c r="QXJ159" s="77"/>
      <c r="QXK159" s="77"/>
      <c r="QXL159" s="77"/>
      <c r="QXM159" s="77"/>
      <c r="QXN159" s="77"/>
      <c r="QXO159" s="77"/>
      <c r="QXP159" s="77"/>
      <c r="QXQ159" s="77"/>
      <c r="QXR159" s="77"/>
      <c r="QXS159" s="77"/>
      <c r="QXT159" s="77"/>
      <c r="QXU159" s="77"/>
      <c r="QXV159" s="77"/>
      <c r="QXW159" s="77"/>
      <c r="QXX159" s="77"/>
      <c r="QXY159" s="77"/>
      <c r="QXZ159" s="77"/>
      <c r="QYA159" s="77"/>
      <c r="QYB159" s="77"/>
      <c r="QYC159" s="77"/>
      <c r="QYD159" s="77"/>
      <c r="QYE159" s="77"/>
      <c r="QYF159" s="77"/>
      <c r="QYG159" s="77"/>
      <c r="QYH159" s="77"/>
      <c r="QYI159" s="77"/>
      <c r="QYJ159" s="77"/>
      <c r="QYK159" s="77"/>
      <c r="QYL159" s="77"/>
      <c r="QYM159" s="77"/>
      <c r="QYN159" s="77"/>
      <c r="QYO159" s="77"/>
      <c r="QYP159" s="77"/>
      <c r="QYQ159" s="77"/>
      <c r="QYR159" s="77"/>
      <c r="QYS159" s="77"/>
      <c r="QYT159" s="77"/>
      <c r="QYU159" s="77"/>
      <c r="QYV159" s="77"/>
      <c r="QYW159" s="77"/>
      <c r="QYX159" s="77"/>
      <c r="QYY159" s="77"/>
      <c r="QYZ159" s="77"/>
      <c r="QZA159" s="77"/>
      <c r="QZB159" s="77"/>
      <c r="QZC159" s="77"/>
      <c r="QZD159" s="77"/>
      <c r="QZE159" s="77"/>
      <c r="QZF159" s="77"/>
      <c r="QZG159" s="77"/>
      <c r="QZH159" s="77"/>
      <c r="QZI159" s="77"/>
      <c r="QZJ159" s="77"/>
      <c r="QZK159" s="77"/>
      <c r="QZL159" s="77"/>
      <c r="QZM159" s="77"/>
      <c r="QZN159" s="77"/>
      <c r="QZO159" s="77"/>
      <c r="QZP159" s="77"/>
      <c r="QZQ159" s="77"/>
      <c r="QZR159" s="77"/>
      <c r="QZS159" s="77"/>
      <c r="QZT159" s="77"/>
      <c r="QZU159" s="77"/>
      <c r="QZV159" s="77"/>
      <c r="QZW159" s="77"/>
      <c r="QZX159" s="77"/>
      <c r="QZY159" s="77"/>
      <c r="QZZ159" s="77"/>
      <c r="RAA159" s="77"/>
      <c r="RAB159" s="77"/>
      <c r="RAC159" s="77"/>
      <c r="RAD159" s="77"/>
      <c r="RAE159" s="77"/>
      <c r="RAF159" s="77"/>
      <c r="RAG159" s="77"/>
      <c r="RAH159" s="77"/>
      <c r="RAI159" s="77"/>
      <c r="RAJ159" s="77"/>
      <c r="RAK159" s="77"/>
      <c r="RAL159" s="77"/>
      <c r="RAM159" s="77"/>
      <c r="RAN159" s="77"/>
      <c r="RAO159" s="77"/>
      <c r="RAP159" s="77"/>
      <c r="RAQ159" s="77"/>
      <c r="RAR159" s="77"/>
      <c r="RAS159" s="77"/>
      <c r="RAT159" s="77"/>
      <c r="RAU159" s="77"/>
      <c r="RAV159" s="77"/>
      <c r="RAW159" s="77"/>
      <c r="RAX159" s="77"/>
      <c r="RAY159" s="77"/>
      <c r="RAZ159" s="77"/>
      <c r="RBA159" s="77"/>
      <c r="RBB159" s="77"/>
      <c r="RBC159" s="77"/>
      <c r="RBD159" s="77"/>
      <c r="RBE159" s="77"/>
      <c r="RBF159" s="77"/>
      <c r="RBG159" s="77"/>
      <c r="RBH159" s="77"/>
      <c r="RBI159" s="77"/>
      <c r="RBJ159" s="77"/>
      <c r="RBK159" s="77"/>
      <c r="RBL159" s="77"/>
      <c r="RBM159" s="77"/>
      <c r="RBN159" s="77"/>
      <c r="RBO159" s="77"/>
      <c r="RBP159" s="77"/>
      <c r="RBQ159" s="77"/>
      <c r="RBR159" s="77"/>
      <c r="RBS159" s="77"/>
      <c r="RBT159" s="77"/>
      <c r="RBU159" s="77"/>
      <c r="RBV159" s="77"/>
      <c r="RBW159" s="77"/>
      <c r="RBX159" s="77"/>
      <c r="RBY159" s="77"/>
      <c r="RBZ159" s="77"/>
      <c r="RCA159" s="77"/>
      <c r="RCB159" s="77"/>
      <c r="RCC159" s="77"/>
      <c r="RCD159" s="77"/>
      <c r="RCE159" s="77"/>
      <c r="RCF159" s="77"/>
      <c r="RCG159" s="77"/>
      <c r="RCH159" s="77"/>
      <c r="RCI159" s="77"/>
      <c r="RCJ159" s="77"/>
      <c r="RCK159" s="77"/>
      <c r="RCL159" s="77"/>
      <c r="RCM159" s="77"/>
      <c r="RCN159" s="77"/>
      <c r="RCO159" s="77"/>
      <c r="RCP159" s="77"/>
      <c r="RCQ159" s="77"/>
      <c r="RCR159" s="77"/>
      <c r="RCS159" s="77"/>
      <c r="RCT159" s="77"/>
      <c r="RCU159" s="77"/>
      <c r="RCV159" s="77"/>
      <c r="RCW159" s="77"/>
      <c r="RCX159" s="77"/>
      <c r="RCY159" s="77"/>
      <c r="RCZ159" s="77"/>
      <c r="RDA159" s="77"/>
      <c r="RDB159" s="77"/>
      <c r="RDC159" s="77"/>
      <c r="RDD159" s="77"/>
      <c r="RDE159" s="77"/>
      <c r="RDF159" s="77"/>
      <c r="RDG159" s="77"/>
      <c r="RDH159" s="77"/>
      <c r="RDI159" s="77"/>
      <c r="RDJ159" s="77"/>
      <c r="RDK159" s="77"/>
      <c r="RDL159" s="77"/>
      <c r="RDM159" s="77"/>
      <c r="RDN159" s="77"/>
      <c r="RDO159" s="77"/>
      <c r="RDP159" s="77"/>
      <c r="RDQ159" s="77"/>
      <c r="RDR159" s="77"/>
      <c r="RDS159" s="77"/>
      <c r="RDT159" s="77"/>
      <c r="RDU159" s="77"/>
      <c r="RDV159" s="77"/>
      <c r="RDW159" s="77"/>
      <c r="RDX159" s="77"/>
      <c r="RDY159" s="77"/>
      <c r="RDZ159" s="77"/>
      <c r="REA159" s="77"/>
      <c r="REB159" s="77"/>
      <c r="REC159" s="77"/>
      <c r="RED159" s="77"/>
      <c r="REE159" s="77"/>
      <c r="REF159" s="77"/>
      <c r="REG159" s="77"/>
      <c r="REH159" s="77"/>
      <c r="REI159" s="77"/>
      <c r="REJ159" s="77"/>
      <c r="REK159" s="77"/>
      <c r="REL159" s="77"/>
      <c r="REM159" s="77"/>
      <c r="REN159" s="77"/>
      <c r="REO159" s="77"/>
      <c r="REP159" s="77"/>
      <c r="REQ159" s="77"/>
      <c r="RER159" s="77"/>
      <c r="RES159" s="77"/>
      <c r="RET159" s="77"/>
      <c r="REU159" s="77"/>
      <c r="REV159" s="77"/>
      <c r="REW159" s="77"/>
      <c r="REX159" s="77"/>
      <c r="REY159" s="77"/>
      <c r="REZ159" s="77"/>
      <c r="RFA159" s="77"/>
      <c r="RFB159" s="77"/>
      <c r="RFC159" s="77"/>
      <c r="RFD159" s="77"/>
      <c r="RFE159" s="77"/>
      <c r="RFF159" s="77"/>
      <c r="RFG159" s="77"/>
      <c r="RFH159" s="77"/>
      <c r="RFI159" s="77"/>
      <c r="RFJ159" s="77"/>
      <c r="RFK159" s="77"/>
      <c r="RFL159" s="77"/>
      <c r="RFM159" s="77"/>
      <c r="RFN159" s="77"/>
      <c r="RFO159" s="77"/>
      <c r="RFP159" s="77"/>
      <c r="RFQ159" s="77"/>
      <c r="RFR159" s="77"/>
      <c r="RFS159" s="77"/>
      <c r="RFT159" s="77"/>
      <c r="RFU159" s="77"/>
      <c r="RFV159" s="77"/>
      <c r="RFW159" s="77"/>
      <c r="RFX159" s="77"/>
      <c r="RFY159" s="77"/>
      <c r="RFZ159" s="77"/>
      <c r="RGA159" s="77"/>
      <c r="RGB159" s="77"/>
      <c r="RGC159" s="77"/>
      <c r="RGD159" s="77"/>
      <c r="RGE159" s="77"/>
      <c r="RGF159" s="77"/>
      <c r="RGG159" s="77"/>
      <c r="RGH159" s="77"/>
      <c r="RGI159" s="77"/>
      <c r="RGJ159" s="77"/>
      <c r="RGK159" s="77"/>
      <c r="RGL159" s="77"/>
      <c r="RGM159" s="77"/>
      <c r="RGN159" s="77"/>
      <c r="RGO159" s="77"/>
      <c r="RGP159" s="77"/>
      <c r="RGQ159" s="77"/>
      <c r="RGR159" s="77"/>
      <c r="RGS159" s="77"/>
      <c r="RGT159" s="77"/>
      <c r="RGU159" s="77"/>
      <c r="RGV159" s="77"/>
      <c r="RGW159" s="77"/>
      <c r="RGX159" s="77"/>
      <c r="RGY159" s="77"/>
      <c r="RGZ159" s="77"/>
      <c r="RHA159" s="77"/>
      <c r="RHB159" s="77"/>
      <c r="RHC159" s="77"/>
      <c r="RHD159" s="77"/>
      <c r="RHE159" s="77"/>
      <c r="RHF159" s="77"/>
      <c r="RHG159" s="77"/>
      <c r="RHH159" s="77"/>
      <c r="RHI159" s="77"/>
      <c r="RHJ159" s="77"/>
      <c r="RHK159" s="77"/>
      <c r="RHL159" s="77"/>
      <c r="RHM159" s="77"/>
      <c r="RHN159" s="77"/>
      <c r="RHO159" s="77"/>
      <c r="RHP159" s="77"/>
      <c r="RHQ159" s="77"/>
      <c r="RHR159" s="77"/>
      <c r="RHS159" s="77"/>
      <c r="RHT159" s="77"/>
      <c r="RHU159" s="77"/>
      <c r="RHV159" s="77"/>
      <c r="RHW159" s="77"/>
      <c r="RHX159" s="77"/>
      <c r="RHY159" s="77"/>
      <c r="RHZ159" s="77"/>
      <c r="RIA159" s="77"/>
      <c r="RIB159" s="77"/>
      <c r="RIC159" s="77"/>
      <c r="RID159" s="77"/>
      <c r="RIE159" s="77"/>
      <c r="RIF159" s="77"/>
      <c r="RIG159" s="77"/>
      <c r="RIH159" s="77"/>
      <c r="RII159" s="77"/>
      <c r="RIJ159" s="77"/>
      <c r="RIK159" s="77"/>
      <c r="RIL159" s="77"/>
      <c r="RIM159" s="77"/>
      <c r="RIN159" s="77"/>
      <c r="RIO159" s="77"/>
      <c r="RIP159" s="77"/>
      <c r="RIQ159" s="77"/>
      <c r="RIR159" s="77"/>
      <c r="RIS159" s="77"/>
      <c r="RIT159" s="77"/>
      <c r="RIU159" s="77"/>
      <c r="RIV159" s="77"/>
      <c r="RIW159" s="77"/>
      <c r="RIX159" s="77"/>
      <c r="RIY159" s="77"/>
      <c r="RIZ159" s="77"/>
      <c r="RJA159" s="77"/>
      <c r="RJB159" s="77"/>
      <c r="RJC159" s="77"/>
      <c r="RJD159" s="77"/>
      <c r="RJE159" s="77"/>
      <c r="RJF159" s="77"/>
      <c r="RJG159" s="77"/>
      <c r="RJH159" s="77"/>
      <c r="RJI159" s="77"/>
      <c r="RJJ159" s="77"/>
      <c r="RJK159" s="77"/>
      <c r="RJL159" s="77"/>
      <c r="RJM159" s="77"/>
      <c r="RJN159" s="77"/>
      <c r="RJO159" s="77"/>
      <c r="RJP159" s="77"/>
      <c r="RJQ159" s="77"/>
      <c r="RJR159" s="77"/>
      <c r="RJS159" s="77"/>
      <c r="RJT159" s="77"/>
      <c r="RJU159" s="77"/>
      <c r="RJV159" s="77"/>
      <c r="RJW159" s="77"/>
      <c r="RJX159" s="77"/>
      <c r="RJY159" s="77"/>
      <c r="RJZ159" s="77"/>
      <c r="RKA159" s="77"/>
      <c r="RKB159" s="77"/>
      <c r="RKC159" s="77"/>
      <c r="RKD159" s="77"/>
      <c r="RKE159" s="77"/>
      <c r="RKF159" s="77"/>
      <c r="RKG159" s="77"/>
      <c r="RKH159" s="77"/>
      <c r="RKI159" s="77"/>
      <c r="RKJ159" s="77"/>
      <c r="RKK159" s="77"/>
      <c r="RKL159" s="77"/>
      <c r="RKM159" s="77"/>
      <c r="RKN159" s="77"/>
      <c r="RKO159" s="77"/>
      <c r="RKP159" s="77"/>
      <c r="RKQ159" s="77"/>
      <c r="RKR159" s="77"/>
      <c r="RKS159" s="77"/>
      <c r="RKT159" s="77"/>
      <c r="RKU159" s="77"/>
      <c r="RKV159" s="77"/>
      <c r="RKW159" s="77"/>
      <c r="RKX159" s="77"/>
      <c r="RKY159" s="77"/>
      <c r="RKZ159" s="77"/>
      <c r="RLA159" s="77"/>
      <c r="RLB159" s="77"/>
      <c r="RLC159" s="77"/>
      <c r="RLD159" s="77"/>
      <c r="RLE159" s="77"/>
      <c r="RLF159" s="77"/>
      <c r="RLG159" s="77"/>
      <c r="RLH159" s="77"/>
      <c r="RLI159" s="77"/>
      <c r="RLJ159" s="77"/>
      <c r="RLK159" s="77"/>
      <c r="RLL159" s="77"/>
      <c r="RLM159" s="77"/>
      <c r="RLN159" s="77"/>
      <c r="RLO159" s="77"/>
      <c r="RLP159" s="77"/>
      <c r="RLQ159" s="77"/>
      <c r="RLR159" s="77"/>
      <c r="RLS159" s="77"/>
      <c r="RLT159" s="77"/>
      <c r="RLU159" s="77"/>
      <c r="RLV159" s="77"/>
      <c r="RLW159" s="77"/>
      <c r="RLX159" s="77"/>
      <c r="RLY159" s="77"/>
      <c r="RLZ159" s="77"/>
      <c r="RMA159" s="77"/>
      <c r="RMB159" s="77"/>
      <c r="RMC159" s="77"/>
      <c r="RMD159" s="77"/>
      <c r="RME159" s="77"/>
      <c r="RMF159" s="77"/>
      <c r="RMG159" s="77"/>
      <c r="RMH159" s="77"/>
      <c r="RMI159" s="77"/>
      <c r="RMJ159" s="77"/>
      <c r="RMK159" s="77"/>
      <c r="RML159" s="77"/>
      <c r="RMM159" s="77"/>
      <c r="RMN159" s="77"/>
      <c r="RMO159" s="77"/>
      <c r="RMP159" s="77"/>
      <c r="RMQ159" s="77"/>
      <c r="RMR159" s="77"/>
      <c r="RMS159" s="77"/>
      <c r="RMT159" s="77"/>
      <c r="RMU159" s="77"/>
      <c r="RMV159" s="77"/>
      <c r="RMW159" s="77"/>
      <c r="RMX159" s="77"/>
      <c r="RMY159" s="77"/>
      <c r="RMZ159" s="77"/>
      <c r="RNA159" s="77"/>
      <c r="RNB159" s="77"/>
      <c r="RNC159" s="77"/>
      <c r="RND159" s="77"/>
      <c r="RNE159" s="77"/>
      <c r="RNF159" s="77"/>
      <c r="RNG159" s="77"/>
      <c r="RNH159" s="77"/>
      <c r="RNI159" s="77"/>
      <c r="RNJ159" s="77"/>
      <c r="RNK159" s="77"/>
      <c r="RNL159" s="77"/>
      <c r="RNM159" s="77"/>
      <c r="RNN159" s="77"/>
      <c r="RNO159" s="77"/>
      <c r="RNP159" s="77"/>
      <c r="RNQ159" s="77"/>
      <c r="RNR159" s="77"/>
      <c r="RNS159" s="77"/>
      <c r="RNT159" s="77"/>
      <c r="RNU159" s="77"/>
      <c r="RNV159" s="77"/>
      <c r="RNW159" s="77"/>
      <c r="RNX159" s="77"/>
      <c r="RNY159" s="77"/>
      <c r="RNZ159" s="77"/>
      <c r="ROA159" s="77"/>
      <c r="ROB159" s="77"/>
      <c r="ROC159" s="77"/>
      <c r="ROD159" s="77"/>
      <c r="ROE159" s="77"/>
      <c r="ROF159" s="77"/>
      <c r="ROG159" s="77"/>
      <c r="ROH159" s="77"/>
      <c r="ROI159" s="77"/>
      <c r="ROJ159" s="77"/>
      <c r="ROK159" s="77"/>
      <c r="ROL159" s="77"/>
      <c r="ROM159" s="77"/>
      <c r="RON159" s="77"/>
      <c r="ROO159" s="77"/>
      <c r="ROP159" s="77"/>
      <c r="ROQ159" s="77"/>
      <c r="ROR159" s="77"/>
      <c r="ROS159" s="77"/>
      <c r="ROT159" s="77"/>
      <c r="ROU159" s="77"/>
      <c r="ROV159" s="77"/>
      <c r="ROW159" s="77"/>
      <c r="ROX159" s="77"/>
      <c r="ROY159" s="77"/>
      <c r="ROZ159" s="77"/>
      <c r="RPA159" s="77"/>
      <c r="RPB159" s="77"/>
      <c r="RPC159" s="77"/>
      <c r="RPD159" s="77"/>
      <c r="RPE159" s="77"/>
      <c r="RPF159" s="77"/>
      <c r="RPG159" s="77"/>
      <c r="RPH159" s="77"/>
      <c r="RPI159" s="77"/>
      <c r="RPJ159" s="77"/>
      <c r="RPK159" s="77"/>
      <c r="RPL159" s="77"/>
      <c r="RPM159" s="77"/>
      <c r="RPN159" s="77"/>
      <c r="RPO159" s="77"/>
      <c r="RPP159" s="77"/>
      <c r="RPQ159" s="77"/>
      <c r="RPR159" s="77"/>
      <c r="RPS159" s="77"/>
      <c r="RPT159" s="77"/>
      <c r="RPU159" s="77"/>
      <c r="RPV159" s="77"/>
      <c r="RPW159" s="77"/>
      <c r="RPX159" s="77"/>
      <c r="RPY159" s="77"/>
      <c r="RPZ159" s="77"/>
      <c r="RQA159" s="77"/>
      <c r="RQB159" s="77"/>
      <c r="RQC159" s="77"/>
      <c r="RQD159" s="77"/>
      <c r="RQE159" s="77"/>
      <c r="RQF159" s="77"/>
      <c r="RQG159" s="77"/>
      <c r="RQH159" s="77"/>
      <c r="RQI159" s="77"/>
      <c r="RQJ159" s="77"/>
      <c r="RQK159" s="77"/>
      <c r="RQL159" s="77"/>
      <c r="RQM159" s="77"/>
      <c r="RQN159" s="77"/>
      <c r="RQO159" s="77"/>
      <c r="RQP159" s="77"/>
      <c r="RQQ159" s="77"/>
      <c r="RQR159" s="77"/>
      <c r="RQS159" s="77"/>
      <c r="RQT159" s="77"/>
      <c r="RQU159" s="77"/>
      <c r="RQV159" s="77"/>
      <c r="RQW159" s="77"/>
      <c r="RQX159" s="77"/>
      <c r="RQY159" s="77"/>
      <c r="RQZ159" s="77"/>
      <c r="RRA159" s="77"/>
      <c r="RRB159" s="77"/>
      <c r="RRC159" s="77"/>
      <c r="RRD159" s="77"/>
      <c r="RRE159" s="77"/>
      <c r="RRF159" s="77"/>
      <c r="RRG159" s="77"/>
      <c r="RRH159" s="77"/>
      <c r="RRI159" s="77"/>
      <c r="RRJ159" s="77"/>
      <c r="RRK159" s="77"/>
      <c r="RRL159" s="77"/>
      <c r="RRM159" s="77"/>
      <c r="RRN159" s="77"/>
      <c r="RRO159" s="77"/>
      <c r="RRP159" s="77"/>
      <c r="RRQ159" s="77"/>
      <c r="RRR159" s="77"/>
      <c r="RRS159" s="77"/>
      <c r="RRT159" s="77"/>
      <c r="RRU159" s="77"/>
      <c r="RRV159" s="77"/>
      <c r="RRW159" s="77"/>
      <c r="RRX159" s="77"/>
      <c r="RRY159" s="77"/>
      <c r="RRZ159" s="77"/>
      <c r="RSA159" s="77"/>
      <c r="RSB159" s="77"/>
      <c r="RSC159" s="77"/>
      <c r="RSD159" s="77"/>
      <c r="RSE159" s="77"/>
      <c r="RSF159" s="77"/>
      <c r="RSG159" s="77"/>
      <c r="RSH159" s="77"/>
      <c r="RSI159" s="77"/>
      <c r="RSJ159" s="77"/>
      <c r="RSK159" s="77"/>
      <c r="RSL159" s="77"/>
      <c r="RSM159" s="77"/>
      <c r="RSN159" s="77"/>
      <c r="RSO159" s="77"/>
      <c r="RSP159" s="77"/>
      <c r="RSQ159" s="77"/>
      <c r="RSR159" s="77"/>
      <c r="RSS159" s="77"/>
      <c r="RST159" s="77"/>
      <c r="RSU159" s="77"/>
      <c r="RSV159" s="77"/>
      <c r="RSW159" s="77"/>
      <c r="RSX159" s="77"/>
      <c r="RSY159" s="77"/>
      <c r="RSZ159" s="77"/>
      <c r="RTA159" s="77"/>
      <c r="RTB159" s="77"/>
      <c r="RTC159" s="77"/>
      <c r="RTD159" s="77"/>
      <c r="RTE159" s="77"/>
      <c r="RTF159" s="77"/>
      <c r="RTG159" s="77"/>
      <c r="RTH159" s="77"/>
      <c r="RTI159" s="77"/>
      <c r="RTJ159" s="77"/>
      <c r="RTK159" s="77"/>
      <c r="RTL159" s="77"/>
      <c r="RTM159" s="77"/>
      <c r="RTN159" s="77"/>
      <c r="RTO159" s="77"/>
      <c r="RTP159" s="77"/>
      <c r="RTQ159" s="77"/>
      <c r="RTR159" s="77"/>
      <c r="RTS159" s="77"/>
      <c r="RTT159" s="77"/>
      <c r="RTU159" s="77"/>
      <c r="RTV159" s="77"/>
      <c r="RTW159" s="77"/>
      <c r="RTX159" s="77"/>
      <c r="RTY159" s="77"/>
      <c r="RTZ159" s="77"/>
      <c r="RUA159" s="77"/>
      <c r="RUB159" s="77"/>
      <c r="RUC159" s="77"/>
      <c r="RUD159" s="77"/>
      <c r="RUE159" s="77"/>
      <c r="RUF159" s="77"/>
      <c r="RUG159" s="77"/>
      <c r="RUH159" s="77"/>
      <c r="RUI159" s="77"/>
      <c r="RUJ159" s="77"/>
      <c r="RUK159" s="77"/>
      <c r="RUL159" s="77"/>
      <c r="RUM159" s="77"/>
      <c r="RUN159" s="77"/>
      <c r="RUO159" s="77"/>
      <c r="RUP159" s="77"/>
      <c r="RUQ159" s="77"/>
      <c r="RUR159" s="77"/>
      <c r="RUS159" s="77"/>
      <c r="RUT159" s="77"/>
      <c r="RUU159" s="77"/>
      <c r="RUV159" s="77"/>
      <c r="RUW159" s="77"/>
      <c r="RUX159" s="77"/>
      <c r="RUY159" s="77"/>
      <c r="RUZ159" s="77"/>
      <c r="RVA159" s="77"/>
      <c r="RVB159" s="77"/>
      <c r="RVC159" s="77"/>
      <c r="RVD159" s="77"/>
      <c r="RVE159" s="77"/>
      <c r="RVF159" s="77"/>
      <c r="RVG159" s="77"/>
      <c r="RVH159" s="77"/>
      <c r="RVI159" s="77"/>
      <c r="RVJ159" s="77"/>
      <c r="RVK159" s="77"/>
      <c r="RVL159" s="77"/>
      <c r="RVM159" s="77"/>
      <c r="RVN159" s="77"/>
      <c r="RVO159" s="77"/>
      <c r="RVP159" s="77"/>
      <c r="RVQ159" s="77"/>
      <c r="RVR159" s="77"/>
      <c r="RVS159" s="77"/>
      <c r="RVT159" s="77"/>
      <c r="RVU159" s="77"/>
      <c r="RVV159" s="77"/>
      <c r="RVW159" s="77"/>
      <c r="RVX159" s="77"/>
      <c r="RVY159" s="77"/>
      <c r="RVZ159" s="77"/>
      <c r="RWA159" s="77"/>
      <c r="RWB159" s="77"/>
      <c r="RWC159" s="77"/>
      <c r="RWD159" s="77"/>
      <c r="RWE159" s="77"/>
      <c r="RWF159" s="77"/>
      <c r="RWG159" s="77"/>
      <c r="RWH159" s="77"/>
      <c r="RWI159" s="77"/>
      <c r="RWJ159" s="77"/>
      <c r="RWK159" s="77"/>
      <c r="RWL159" s="77"/>
      <c r="RWM159" s="77"/>
      <c r="RWN159" s="77"/>
      <c r="RWO159" s="77"/>
      <c r="RWP159" s="77"/>
      <c r="RWQ159" s="77"/>
      <c r="RWR159" s="77"/>
      <c r="RWS159" s="77"/>
      <c r="RWT159" s="77"/>
      <c r="RWU159" s="77"/>
      <c r="RWV159" s="77"/>
      <c r="RWW159" s="77"/>
      <c r="RWX159" s="77"/>
      <c r="RWY159" s="77"/>
      <c r="RWZ159" s="77"/>
      <c r="RXA159" s="77"/>
      <c r="RXB159" s="77"/>
      <c r="RXC159" s="77"/>
      <c r="RXD159" s="77"/>
      <c r="RXE159" s="77"/>
      <c r="RXF159" s="77"/>
      <c r="RXG159" s="77"/>
      <c r="RXH159" s="77"/>
      <c r="RXI159" s="77"/>
      <c r="RXJ159" s="77"/>
      <c r="RXK159" s="77"/>
      <c r="RXL159" s="77"/>
      <c r="RXM159" s="77"/>
      <c r="RXN159" s="77"/>
      <c r="RXO159" s="77"/>
      <c r="RXP159" s="77"/>
      <c r="RXQ159" s="77"/>
      <c r="RXR159" s="77"/>
      <c r="RXS159" s="77"/>
      <c r="RXT159" s="77"/>
      <c r="RXU159" s="77"/>
      <c r="RXV159" s="77"/>
      <c r="RXW159" s="77"/>
      <c r="RXX159" s="77"/>
      <c r="RXY159" s="77"/>
      <c r="RXZ159" s="77"/>
      <c r="RYA159" s="77"/>
      <c r="RYB159" s="77"/>
      <c r="RYC159" s="77"/>
      <c r="RYD159" s="77"/>
      <c r="RYE159" s="77"/>
      <c r="RYF159" s="77"/>
      <c r="RYG159" s="77"/>
      <c r="RYH159" s="77"/>
      <c r="RYI159" s="77"/>
      <c r="RYJ159" s="77"/>
      <c r="RYK159" s="77"/>
      <c r="RYL159" s="77"/>
      <c r="RYM159" s="77"/>
      <c r="RYN159" s="77"/>
      <c r="RYO159" s="77"/>
      <c r="RYP159" s="77"/>
      <c r="RYQ159" s="77"/>
      <c r="RYR159" s="77"/>
      <c r="RYS159" s="77"/>
      <c r="RYT159" s="77"/>
      <c r="RYU159" s="77"/>
      <c r="RYV159" s="77"/>
      <c r="RYW159" s="77"/>
      <c r="RYX159" s="77"/>
      <c r="RYY159" s="77"/>
      <c r="RYZ159" s="77"/>
      <c r="RZA159" s="77"/>
      <c r="RZB159" s="77"/>
      <c r="RZC159" s="77"/>
      <c r="RZD159" s="77"/>
      <c r="RZE159" s="77"/>
      <c r="RZF159" s="77"/>
      <c r="RZG159" s="77"/>
      <c r="RZH159" s="77"/>
      <c r="RZI159" s="77"/>
      <c r="RZJ159" s="77"/>
      <c r="RZK159" s="77"/>
      <c r="RZL159" s="77"/>
      <c r="RZM159" s="77"/>
      <c r="RZN159" s="77"/>
      <c r="RZO159" s="77"/>
      <c r="RZP159" s="77"/>
      <c r="RZQ159" s="77"/>
      <c r="RZR159" s="77"/>
      <c r="RZS159" s="77"/>
      <c r="RZT159" s="77"/>
      <c r="RZU159" s="77"/>
      <c r="RZV159" s="77"/>
      <c r="RZW159" s="77"/>
      <c r="RZX159" s="77"/>
      <c r="RZY159" s="77"/>
      <c r="RZZ159" s="77"/>
      <c r="SAA159" s="77"/>
      <c r="SAB159" s="77"/>
      <c r="SAC159" s="77"/>
      <c r="SAD159" s="77"/>
      <c r="SAE159" s="77"/>
      <c r="SAF159" s="77"/>
      <c r="SAG159" s="77"/>
      <c r="SAH159" s="77"/>
      <c r="SAI159" s="77"/>
      <c r="SAJ159" s="77"/>
      <c r="SAK159" s="77"/>
      <c r="SAL159" s="77"/>
      <c r="SAM159" s="77"/>
      <c r="SAN159" s="77"/>
      <c r="SAO159" s="77"/>
      <c r="SAP159" s="77"/>
      <c r="SAQ159" s="77"/>
      <c r="SAR159" s="77"/>
      <c r="SAS159" s="77"/>
      <c r="SAT159" s="77"/>
      <c r="SAU159" s="77"/>
      <c r="SAV159" s="77"/>
      <c r="SAW159" s="77"/>
      <c r="SAX159" s="77"/>
      <c r="SAY159" s="77"/>
      <c r="SAZ159" s="77"/>
      <c r="SBA159" s="77"/>
      <c r="SBB159" s="77"/>
      <c r="SBC159" s="77"/>
      <c r="SBD159" s="77"/>
      <c r="SBE159" s="77"/>
      <c r="SBF159" s="77"/>
      <c r="SBG159" s="77"/>
      <c r="SBH159" s="77"/>
      <c r="SBI159" s="77"/>
      <c r="SBJ159" s="77"/>
      <c r="SBK159" s="77"/>
      <c r="SBL159" s="77"/>
      <c r="SBM159" s="77"/>
      <c r="SBN159" s="77"/>
      <c r="SBO159" s="77"/>
      <c r="SBP159" s="77"/>
      <c r="SBQ159" s="77"/>
      <c r="SBR159" s="77"/>
      <c r="SBS159" s="77"/>
      <c r="SBT159" s="77"/>
      <c r="SBU159" s="77"/>
      <c r="SBV159" s="77"/>
      <c r="SBW159" s="77"/>
      <c r="SBX159" s="77"/>
      <c r="SBY159" s="77"/>
      <c r="SBZ159" s="77"/>
      <c r="SCA159" s="77"/>
      <c r="SCB159" s="77"/>
      <c r="SCC159" s="77"/>
      <c r="SCD159" s="77"/>
      <c r="SCE159" s="77"/>
      <c r="SCF159" s="77"/>
      <c r="SCG159" s="77"/>
      <c r="SCH159" s="77"/>
      <c r="SCI159" s="77"/>
      <c r="SCJ159" s="77"/>
      <c r="SCK159" s="77"/>
      <c r="SCL159" s="77"/>
      <c r="SCM159" s="77"/>
      <c r="SCN159" s="77"/>
      <c r="SCO159" s="77"/>
      <c r="SCP159" s="77"/>
      <c r="SCQ159" s="77"/>
      <c r="SCR159" s="77"/>
      <c r="SCS159" s="77"/>
      <c r="SCT159" s="77"/>
      <c r="SCU159" s="77"/>
      <c r="SCV159" s="77"/>
      <c r="SCW159" s="77"/>
      <c r="SCX159" s="77"/>
      <c r="SCY159" s="77"/>
      <c r="SCZ159" s="77"/>
      <c r="SDA159" s="77"/>
      <c r="SDB159" s="77"/>
      <c r="SDC159" s="77"/>
      <c r="SDD159" s="77"/>
      <c r="SDE159" s="77"/>
      <c r="SDF159" s="77"/>
      <c r="SDG159" s="77"/>
      <c r="SDH159" s="77"/>
      <c r="SDI159" s="77"/>
      <c r="SDJ159" s="77"/>
      <c r="SDK159" s="77"/>
      <c r="SDL159" s="77"/>
      <c r="SDM159" s="77"/>
      <c r="SDN159" s="77"/>
      <c r="SDO159" s="77"/>
      <c r="SDP159" s="77"/>
      <c r="SDQ159" s="77"/>
      <c r="SDR159" s="77"/>
      <c r="SDS159" s="77"/>
      <c r="SDT159" s="77"/>
      <c r="SDU159" s="77"/>
      <c r="SDV159" s="77"/>
      <c r="SDW159" s="77"/>
      <c r="SDX159" s="77"/>
      <c r="SDY159" s="77"/>
      <c r="SDZ159" s="77"/>
      <c r="SEA159" s="77"/>
      <c r="SEB159" s="77"/>
      <c r="SEC159" s="77"/>
      <c r="SED159" s="77"/>
      <c r="SEE159" s="77"/>
      <c r="SEF159" s="77"/>
      <c r="SEG159" s="77"/>
      <c r="SEH159" s="77"/>
      <c r="SEI159" s="77"/>
      <c r="SEJ159" s="77"/>
      <c r="SEK159" s="77"/>
      <c r="SEL159" s="77"/>
      <c r="SEM159" s="77"/>
      <c r="SEN159" s="77"/>
      <c r="SEO159" s="77"/>
      <c r="SEP159" s="77"/>
      <c r="SEQ159" s="77"/>
      <c r="SER159" s="77"/>
      <c r="SES159" s="77"/>
      <c r="SET159" s="77"/>
      <c r="SEU159" s="77"/>
      <c r="SEV159" s="77"/>
      <c r="SEW159" s="77"/>
      <c r="SEX159" s="77"/>
      <c r="SEY159" s="77"/>
      <c r="SEZ159" s="77"/>
      <c r="SFA159" s="77"/>
      <c r="SFB159" s="77"/>
      <c r="SFC159" s="77"/>
      <c r="SFD159" s="77"/>
      <c r="SFE159" s="77"/>
      <c r="SFF159" s="77"/>
      <c r="SFG159" s="77"/>
      <c r="SFH159" s="77"/>
      <c r="SFI159" s="77"/>
      <c r="SFJ159" s="77"/>
      <c r="SFK159" s="77"/>
      <c r="SFL159" s="77"/>
      <c r="SFM159" s="77"/>
      <c r="SFN159" s="77"/>
      <c r="SFO159" s="77"/>
      <c r="SFP159" s="77"/>
      <c r="SFQ159" s="77"/>
      <c r="SFR159" s="77"/>
      <c r="SFS159" s="77"/>
      <c r="SFT159" s="77"/>
      <c r="SFU159" s="77"/>
      <c r="SFV159" s="77"/>
      <c r="SFW159" s="77"/>
      <c r="SFX159" s="77"/>
      <c r="SFY159" s="77"/>
      <c r="SFZ159" s="77"/>
      <c r="SGA159" s="77"/>
      <c r="SGB159" s="77"/>
      <c r="SGC159" s="77"/>
      <c r="SGD159" s="77"/>
      <c r="SGE159" s="77"/>
      <c r="SGF159" s="77"/>
      <c r="SGG159" s="77"/>
      <c r="SGH159" s="77"/>
      <c r="SGI159" s="77"/>
      <c r="SGJ159" s="77"/>
      <c r="SGK159" s="77"/>
      <c r="SGL159" s="77"/>
      <c r="SGM159" s="77"/>
      <c r="SGN159" s="77"/>
      <c r="SGO159" s="77"/>
      <c r="SGP159" s="77"/>
      <c r="SGQ159" s="77"/>
      <c r="SGR159" s="77"/>
      <c r="SGS159" s="77"/>
      <c r="SGT159" s="77"/>
      <c r="SGU159" s="77"/>
      <c r="SGV159" s="77"/>
      <c r="SGW159" s="77"/>
      <c r="SGX159" s="77"/>
      <c r="SGY159" s="77"/>
      <c r="SGZ159" s="77"/>
      <c r="SHA159" s="77"/>
      <c r="SHB159" s="77"/>
      <c r="SHC159" s="77"/>
      <c r="SHD159" s="77"/>
      <c r="SHE159" s="77"/>
      <c r="SHF159" s="77"/>
      <c r="SHG159" s="77"/>
      <c r="SHH159" s="77"/>
      <c r="SHI159" s="77"/>
      <c r="SHJ159" s="77"/>
      <c r="SHK159" s="77"/>
      <c r="SHL159" s="77"/>
      <c r="SHM159" s="77"/>
      <c r="SHN159" s="77"/>
      <c r="SHO159" s="77"/>
      <c r="SHP159" s="77"/>
      <c r="SHQ159" s="77"/>
      <c r="SHR159" s="77"/>
      <c r="SHS159" s="77"/>
      <c r="SHT159" s="77"/>
      <c r="SHU159" s="77"/>
      <c r="SHV159" s="77"/>
      <c r="SHW159" s="77"/>
      <c r="SHX159" s="77"/>
      <c r="SHY159" s="77"/>
      <c r="SHZ159" s="77"/>
      <c r="SIA159" s="77"/>
      <c r="SIB159" s="77"/>
      <c r="SIC159" s="77"/>
      <c r="SID159" s="77"/>
      <c r="SIE159" s="77"/>
      <c r="SIF159" s="77"/>
      <c r="SIG159" s="77"/>
      <c r="SIH159" s="77"/>
      <c r="SII159" s="77"/>
      <c r="SIJ159" s="77"/>
      <c r="SIK159" s="77"/>
      <c r="SIL159" s="77"/>
      <c r="SIM159" s="77"/>
      <c r="SIN159" s="77"/>
      <c r="SIO159" s="77"/>
      <c r="SIP159" s="77"/>
      <c r="SIQ159" s="77"/>
      <c r="SIR159" s="77"/>
      <c r="SIS159" s="77"/>
      <c r="SIT159" s="77"/>
      <c r="SIU159" s="77"/>
      <c r="SIV159" s="77"/>
      <c r="SIW159" s="77"/>
      <c r="SIX159" s="77"/>
      <c r="SIY159" s="77"/>
      <c r="SIZ159" s="77"/>
      <c r="SJA159" s="77"/>
      <c r="SJB159" s="77"/>
      <c r="SJC159" s="77"/>
      <c r="SJD159" s="77"/>
      <c r="SJE159" s="77"/>
      <c r="SJF159" s="77"/>
      <c r="SJG159" s="77"/>
      <c r="SJH159" s="77"/>
      <c r="SJI159" s="77"/>
      <c r="SJJ159" s="77"/>
      <c r="SJK159" s="77"/>
      <c r="SJL159" s="77"/>
      <c r="SJM159" s="77"/>
      <c r="SJN159" s="77"/>
      <c r="SJO159" s="77"/>
      <c r="SJP159" s="77"/>
      <c r="SJQ159" s="77"/>
      <c r="SJR159" s="77"/>
      <c r="SJS159" s="77"/>
      <c r="SJT159" s="77"/>
      <c r="SJU159" s="77"/>
      <c r="SJV159" s="77"/>
      <c r="SJW159" s="77"/>
      <c r="SJX159" s="77"/>
      <c r="SJY159" s="77"/>
      <c r="SJZ159" s="77"/>
      <c r="SKA159" s="77"/>
      <c r="SKB159" s="77"/>
      <c r="SKC159" s="77"/>
      <c r="SKD159" s="77"/>
      <c r="SKE159" s="77"/>
      <c r="SKF159" s="77"/>
      <c r="SKG159" s="77"/>
      <c r="SKH159" s="77"/>
      <c r="SKI159" s="77"/>
      <c r="SKJ159" s="77"/>
      <c r="SKK159" s="77"/>
      <c r="SKL159" s="77"/>
      <c r="SKM159" s="77"/>
      <c r="SKN159" s="77"/>
      <c r="SKO159" s="77"/>
      <c r="SKP159" s="77"/>
      <c r="SKQ159" s="77"/>
      <c r="SKR159" s="77"/>
      <c r="SKS159" s="77"/>
      <c r="SKT159" s="77"/>
      <c r="SKU159" s="77"/>
      <c r="SKV159" s="77"/>
      <c r="SKW159" s="77"/>
      <c r="SKX159" s="77"/>
      <c r="SKY159" s="77"/>
      <c r="SKZ159" s="77"/>
      <c r="SLA159" s="77"/>
      <c r="SLB159" s="77"/>
      <c r="SLC159" s="77"/>
      <c r="SLD159" s="77"/>
      <c r="SLE159" s="77"/>
      <c r="SLF159" s="77"/>
      <c r="SLG159" s="77"/>
      <c r="SLH159" s="77"/>
      <c r="SLI159" s="77"/>
      <c r="SLJ159" s="77"/>
      <c r="SLK159" s="77"/>
      <c r="SLL159" s="77"/>
      <c r="SLM159" s="77"/>
      <c r="SLN159" s="77"/>
      <c r="SLO159" s="77"/>
      <c r="SLP159" s="77"/>
      <c r="SLQ159" s="77"/>
      <c r="SLR159" s="77"/>
      <c r="SLS159" s="77"/>
      <c r="SLT159" s="77"/>
      <c r="SLU159" s="77"/>
      <c r="SLV159" s="77"/>
      <c r="SLW159" s="77"/>
      <c r="SLX159" s="77"/>
      <c r="SLY159" s="77"/>
      <c r="SLZ159" s="77"/>
      <c r="SMA159" s="77"/>
      <c r="SMB159" s="77"/>
      <c r="SMC159" s="77"/>
      <c r="SMD159" s="77"/>
      <c r="SME159" s="77"/>
      <c r="SMF159" s="77"/>
      <c r="SMG159" s="77"/>
      <c r="SMH159" s="77"/>
      <c r="SMI159" s="77"/>
      <c r="SMJ159" s="77"/>
      <c r="SMK159" s="77"/>
      <c r="SML159" s="77"/>
      <c r="SMM159" s="77"/>
      <c r="SMN159" s="77"/>
      <c r="SMO159" s="77"/>
      <c r="SMP159" s="77"/>
      <c r="SMQ159" s="77"/>
      <c r="SMR159" s="77"/>
      <c r="SMS159" s="77"/>
      <c r="SMT159" s="77"/>
      <c r="SMU159" s="77"/>
      <c r="SMV159" s="77"/>
      <c r="SMW159" s="77"/>
      <c r="SMX159" s="77"/>
      <c r="SMY159" s="77"/>
      <c r="SMZ159" s="77"/>
      <c r="SNA159" s="77"/>
      <c r="SNB159" s="77"/>
      <c r="SNC159" s="77"/>
      <c r="SND159" s="77"/>
      <c r="SNE159" s="77"/>
      <c r="SNF159" s="77"/>
      <c r="SNG159" s="77"/>
      <c r="SNH159" s="77"/>
      <c r="SNI159" s="77"/>
      <c r="SNJ159" s="77"/>
      <c r="SNK159" s="77"/>
      <c r="SNL159" s="77"/>
      <c r="SNM159" s="77"/>
      <c r="SNN159" s="77"/>
      <c r="SNO159" s="77"/>
      <c r="SNP159" s="77"/>
      <c r="SNQ159" s="77"/>
      <c r="SNR159" s="77"/>
      <c r="SNS159" s="77"/>
      <c r="SNT159" s="77"/>
      <c r="SNU159" s="77"/>
      <c r="SNV159" s="77"/>
      <c r="SNW159" s="77"/>
      <c r="SNX159" s="77"/>
      <c r="SNY159" s="77"/>
      <c r="SNZ159" s="77"/>
      <c r="SOA159" s="77"/>
      <c r="SOB159" s="77"/>
      <c r="SOC159" s="77"/>
      <c r="SOD159" s="77"/>
      <c r="SOE159" s="77"/>
      <c r="SOF159" s="77"/>
      <c r="SOG159" s="77"/>
      <c r="SOH159" s="77"/>
      <c r="SOI159" s="77"/>
      <c r="SOJ159" s="77"/>
      <c r="SOK159" s="77"/>
      <c r="SOL159" s="77"/>
      <c r="SOM159" s="77"/>
      <c r="SON159" s="77"/>
      <c r="SOO159" s="77"/>
      <c r="SOP159" s="77"/>
      <c r="SOQ159" s="77"/>
      <c r="SOR159" s="77"/>
      <c r="SOS159" s="77"/>
      <c r="SOT159" s="77"/>
      <c r="SOU159" s="77"/>
      <c r="SOV159" s="77"/>
      <c r="SOW159" s="77"/>
      <c r="SOX159" s="77"/>
      <c r="SOY159" s="77"/>
      <c r="SOZ159" s="77"/>
      <c r="SPA159" s="77"/>
      <c r="SPB159" s="77"/>
      <c r="SPC159" s="77"/>
      <c r="SPD159" s="77"/>
      <c r="SPE159" s="77"/>
      <c r="SPF159" s="77"/>
      <c r="SPG159" s="77"/>
      <c r="SPH159" s="77"/>
      <c r="SPI159" s="77"/>
      <c r="SPJ159" s="77"/>
      <c r="SPK159" s="77"/>
      <c r="SPL159" s="77"/>
      <c r="SPM159" s="77"/>
      <c r="SPN159" s="77"/>
      <c r="SPO159" s="77"/>
      <c r="SPP159" s="77"/>
      <c r="SPQ159" s="77"/>
      <c r="SPR159" s="77"/>
      <c r="SPS159" s="77"/>
      <c r="SPT159" s="77"/>
      <c r="SPU159" s="77"/>
      <c r="SPV159" s="77"/>
      <c r="SPW159" s="77"/>
      <c r="SPX159" s="77"/>
      <c r="SPY159" s="77"/>
      <c r="SPZ159" s="77"/>
      <c r="SQA159" s="77"/>
      <c r="SQB159" s="77"/>
      <c r="SQC159" s="77"/>
      <c r="SQD159" s="77"/>
      <c r="SQE159" s="77"/>
      <c r="SQF159" s="77"/>
      <c r="SQG159" s="77"/>
      <c r="SQH159" s="77"/>
      <c r="SQI159" s="77"/>
      <c r="SQJ159" s="77"/>
      <c r="SQK159" s="77"/>
      <c r="SQL159" s="77"/>
      <c r="SQM159" s="77"/>
      <c r="SQN159" s="77"/>
      <c r="SQO159" s="77"/>
      <c r="SQP159" s="77"/>
      <c r="SQQ159" s="77"/>
      <c r="SQR159" s="77"/>
      <c r="SQS159" s="77"/>
      <c r="SQT159" s="77"/>
      <c r="SQU159" s="77"/>
      <c r="SQV159" s="77"/>
      <c r="SQW159" s="77"/>
      <c r="SQX159" s="77"/>
      <c r="SQY159" s="77"/>
      <c r="SQZ159" s="77"/>
      <c r="SRA159" s="77"/>
      <c r="SRB159" s="77"/>
      <c r="SRC159" s="77"/>
      <c r="SRD159" s="77"/>
      <c r="SRE159" s="77"/>
      <c r="SRF159" s="77"/>
      <c r="SRG159" s="77"/>
      <c r="SRH159" s="77"/>
      <c r="SRI159" s="77"/>
      <c r="SRJ159" s="77"/>
      <c r="SRK159" s="77"/>
      <c r="SRL159" s="77"/>
      <c r="SRM159" s="77"/>
      <c r="SRN159" s="77"/>
      <c r="SRO159" s="77"/>
      <c r="SRP159" s="77"/>
      <c r="SRQ159" s="77"/>
      <c r="SRR159" s="77"/>
      <c r="SRS159" s="77"/>
      <c r="SRT159" s="77"/>
      <c r="SRU159" s="77"/>
      <c r="SRV159" s="77"/>
      <c r="SRW159" s="77"/>
      <c r="SRX159" s="77"/>
      <c r="SRY159" s="77"/>
      <c r="SRZ159" s="77"/>
      <c r="SSA159" s="77"/>
      <c r="SSB159" s="77"/>
      <c r="SSC159" s="77"/>
      <c r="SSD159" s="77"/>
      <c r="SSE159" s="77"/>
      <c r="SSF159" s="77"/>
      <c r="SSG159" s="77"/>
      <c r="SSH159" s="77"/>
      <c r="SSI159" s="77"/>
      <c r="SSJ159" s="77"/>
      <c r="SSK159" s="77"/>
      <c r="SSL159" s="77"/>
      <c r="SSM159" s="77"/>
      <c r="SSN159" s="77"/>
      <c r="SSO159" s="77"/>
      <c r="SSP159" s="77"/>
      <c r="SSQ159" s="77"/>
      <c r="SSR159" s="77"/>
      <c r="SSS159" s="77"/>
      <c r="SST159" s="77"/>
      <c r="SSU159" s="77"/>
      <c r="SSV159" s="77"/>
      <c r="SSW159" s="77"/>
      <c r="SSX159" s="77"/>
      <c r="SSY159" s="77"/>
      <c r="SSZ159" s="77"/>
      <c r="STA159" s="77"/>
      <c r="STB159" s="77"/>
      <c r="STC159" s="77"/>
      <c r="STD159" s="77"/>
      <c r="STE159" s="77"/>
      <c r="STF159" s="77"/>
      <c r="STG159" s="77"/>
      <c r="STH159" s="77"/>
      <c r="STI159" s="77"/>
      <c r="STJ159" s="77"/>
      <c r="STK159" s="77"/>
      <c r="STL159" s="77"/>
      <c r="STM159" s="77"/>
      <c r="STN159" s="77"/>
      <c r="STO159" s="77"/>
      <c r="STP159" s="77"/>
      <c r="STQ159" s="77"/>
      <c r="STR159" s="77"/>
      <c r="STS159" s="77"/>
      <c r="STT159" s="77"/>
      <c r="STU159" s="77"/>
      <c r="STV159" s="77"/>
      <c r="STW159" s="77"/>
      <c r="STX159" s="77"/>
      <c r="STY159" s="77"/>
      <c r="STZ159" s="77"/>
      <c r="SUA159" s="77"/>
      <c r="SUB159" s="77"/>
      <c r="SUC159" s="77"/>
      <c r="SUD159" s="77"/>
      <c r="SUE159" s="77"/>
      <c r="SUF159" s="77"/>
      <c r="SUG159" s="77"/>
      <c r="SUH159" s="77"/>
      <c r="SUI159" s="77"/>
      <c r="SUJ159" s="77"/>
      <c r="SUK159" s="77"/>
      <c r="SUL159" s="77"/>
      <c r="SUM159" s="77"/>
      <c r="SUN159" s="77"/>
      <c r="SUO159" s="77"/>
      <c r="SUP159" s="77"/>
      <c r="SUQ159" s="77"/>
      <c r="SUR159" s="77"/>
      <c r="SUS159" s="77"/>
      <c r="SUT159" s="77"/>
      <c r="SUU159" s="77"/>
      <c r="SUV159" s="77"/>
      <c r="SUW159" s="77"/>
      <c r="SUX159" s="77"/>
      <c r="SUY159" s="77"/>
      <c r="SUZ159" s="77"/>
      <c r="SVA159" s="77"/>
      <c r="SVB159" s="77"/>
      <c r="SVC159" s="77"/>
      <c r="SVD159" s="77"/>
      <c r="SVE159" s="77"/>
      <c r="SVF159" s="77"/>
      <c r="SVG159" s="77"/>
      <c r="SVH159" s="77"/>
      <c r="SVI159" s="77"/>
      <c r="SVJ159" s="77"/>
      <c r="SVK159" s="77"/>
      <c r="SVL159" s="77"/>
      <c r="SVM159" s="77"/>
      <c r="SVN159" s="77"/>
      <c r="SVO159" s="77"/>
      <c r="SVP159" s="77"/>
      <c r="SVQ159" s="77"/>
      <c r="SVR159" s="77"/>
      <c r="SVS159" s="77"/>
      <c r="SVT159" s="77"/>
      <c r="SVU159" s="77"/>
      <c r="SVV159" s="77"/>
      <c r="SVW159" s="77"/>
      <c r="SVX159" s="77"/>
      <c r="SVY159" s="77"/>
      <c r="SVZ159" s="77"/>
      <c r="SWA159" s="77"/>
      <c r="SWB159" s="77"/>
      <c r="SWC159" s="77"/>
      <c r="SWD159" s="77"/>
      <c r="SWE159" s="77"/>
      <c r="SWF159" s="77"/>
      <c r="SWG159" s="77"/>
      <c r="SWH159" s="77"/>
      <c r="SWI159" s="77"/>
      <c r="SWJ159" s="77"/>
      <c r="SWK159" s="77"/>
      <c r="SWL159" s="77"/>
      <c r="SWM159" s="77"/>
      <c r="SWN159" s="77"/>
      <c r="SWO159" s="77"/>
      <c r="SWP159" s="77"/>
      <c r="SWQ159" s="77"/>
      <c r="SWR159" s="77"/>
      <c r="SWS159" s="77"/>
      <c r="SWT159" s="77"/>
      <c r="SWU159" s="77"/>
      <c r="SWV159" s="77"/>
      <c r="SWW159" s="77"/>
      <c r="SWX159" s="77"/>
      <c r="SWY159" s="77"/>
      <c r="SWZ159" s="77"/>
      <c r="SXA159" s="77"/>
      <c r="SXB159" s="77"/>
      <c r="SXC159" s="77"/>
      <c r="SXD159" s="77"/>
      <c r="SXE159" s="77"/>
      <c r="SXF159" s="77"/>
      <c r="SXG159" s="77"/>
      <c r="SXH159" s="77"/>
      <c r="SXI159" s="77"/>
      <c r="SXJ159" s="77"/>
      <c r="SXK159" s="77"/>
      <c r="SXL159" s="77"/>
      <c r="SXM159" s="77"/>
      <c r="SXN159" s="77"/>
      <c r="SXO159" s="77"/>
      <c r="SXP159" s="77"/>
      <c r="SXQ159" s="77"/>
      <c r="SXR159" s="77"/>
      <c r="SXS159" s="77"/>
      <c r="SXT159" s="77"/>
      <c r="SXU159" s="77"/>
      <c r="SXV159" s="77"/>
      <c r="SXW159" s="77"/>
      <c r="SXX159" s="77"/>
      <c r="SXY159" s="77"/>
      <c r="SXZ159" s="77"/>
      <c r="SYA159" s="77"/>
      <c r="SYB159" s="77"/>
      <c r="SYC159" s="77"/>
      <c r="SYD159" s="77"/>
      <c r="SYE159" s="77"/>
      <c r="SYF159" s="77"/>
      <c r="SYG159" s="77"/>
      <c r="SYH159" s="77"/>
      <c r="SYI159" s="77"/>
      <c r="SYJ159" s="77"/>
      <c r="SYK159" s="77"/>
      <c r="SYL159" s="77"/>
      <c r="SYM159" s="77"/>
      <c r="SYN159" s="77"/>
      <c r="SYO159" s="77"/>
      <c r="SYP159" s="77"/>
      <c r="SYQ159" s="77"/>
      <c r="SYR159" s="77"/>
      <c r="SYS159" s="77"/>
      <c r="SYT159" s="77"/>
      <c r="SYU159" s="77"/>
      <c r="SYV159" s="77"/>
      <c r="SYW159" s="77"/>
      <c r="SYX159" s="77"/>
      <c r="SYY159" s="77"/>
      <c r="SYZ159" s="77"/>
      <c r="SZA159" s="77"/>
      <c r="SZB159" s="77"/>
      <c r="SZC159" s="77"/>
      <c r="SZD159" s="77"/>
      <c r="SZE159" s="77"/>
      <c r="SZF159" s="77"/>
      <c r="SZG159" s="77"/>
      <c r="SZH159" s="77"/>
      <c r="SZI159" s="77"/>
      <c r="SZJ159" s="77"/>
      <c r="SZK159" s="77"/>
      <c r="SZL159" s="77"/>
      <c r="SZM159" s="77"/>
      <c r="SZN159" s="77"/>
      <c r="SZO159" s="77"/>
      <c r="SZP159" s="77"/>
      <c r="SZQ159" s="77"/>
      <c r="SZR159" s="77"/>
      <c r="SZS159" s="77"/>
      <c r="SZT159" s="77"/>
      <c r="SZU159" s="77"/>
      <c r="SZV159" s="77"/>
      <c r="SZW159" s="77"/>
      <c r="SZX159" s="77"/>
      <c r="SZY159" s="77"/>
      <c r="SZZ159" s="77"/>
      <c r="TAA159" s="77"/>
      <c r="TAB159" s="77"/>
      <c r="TAC159" s="77"/>
      <c r="TAD159" s="77"/>
      <c r="TAE159" s="77"/>
      <c r="TAF159" s="77"/>
      <c r="TAG159" s="77"/>
      <c r="TAH159" s="77"/>
      <c r="TAI159" s="77"/>
      <c r="TAJ159" s="77"/>
      <c r="TAK159" s="77"/>
      <c r="TAL159" s="77"/>
      <c r="TAM159" s="77"/>
      <c r="TAN159" s="77"/>
      <c r="TAO159" s="77"/>
      <c r="TAP159" s="77"/>
      <c r="TAQ159" s="77"/>
      <c r="TAR159" s="77"/>
      <c r="TAS159" s="77"/>
      <c r="TAT159" s="77"/>
      <c r="TAU159" s="77"/>
      <c r="TAV159" s="77"/>
      <c r="TAW159" s="77"/>
      <c r="TAX159" s="77"/>
      <c r="TAY159" s="77"/>
      <c r="TAZ159" s="77"/>
      <c r="TBA159" s="77"/>
      <c r="TBB159" s="77"/>
      <c r="TBC159" s="77"/>
      <c r="TBD159" s="77"/>
      <c r="TBE159" s="77"/>
      <c r="TBF159" s="77"/>
      <c r="TBG159" s="77"/>
      <c r="TBH159" s="77"/>
      <c r="TBI159" s="77"/>
      <c r="TBJ159" s="77"/>
      <c r="TBK159" s="77"/>
      <c r="TBL159" s="77"/>
      <c r="TBM159" s="77"/>
      <c r="TBN159" s="77"/>
      <c r="TBO159" s="77"/>
      <c r="TBP159" s="77"/>
      <c r="TBQ159" s="77"/>
      <c r="TBR159" s="77"/>
      <c r="TBS159" s="77"/>
      <c r="TBT159" s="77"/>
      <c r="TBU159" s="77"/>
      <c r="TBV159" s="77"/>
      <c r="TBW159" s="77"/>
      <c r="TBX159" s="77"/>
      <c r="TBY159" s="77"/>
      <c r="TBZ159" s="77"/>
      <c r="TCA159" s="77"/>
      <c r="TCB159" s="77"/>
      <c r="TCC159" s="77"/>
      <c r="TCD159" s="77"/>
      <c r="TCE159" s="77"/>
      <c r="TCF159" s="77"/>
      <c r="TCG159" s="77"/>
      <c r="TCH159" s="77"/>
      <c r="TCI159" s="77"/>
      <c r="TCJ159" s="77"/>
      <c r="TCK159" s="77"/>
      <c r="TCL159" s="77"/>
      <c r="TCM159" s="77"/>
      <c r="TCN159" s="77"/>
      <c r="TCO159" s="77"/>
      <c r="TCP159" s="77"/>
      <c r="TCQ159" s="77"/>
      <c r="TCR159" s="77"/>
      <c r="TCS159" s="77"/>
      <c r="TCT159" s="77"/>
      <c r="TCU159" s="77"/>
      <c r="TCV159" s="77"/>
      <c r="TCW159" s="77"/>
      <c r="TCX159" s="77"/>
      <c r="TCY159" s="77"/>
      <c r="TCZ159" s="77"/>
      <c r="TDA159" s="77"/>
      <c r="TDB159" s="77"/>
      <c r="TDC159" s="77"/>
      <c r="TDD159" s="77"/>
      <c r="TDE159" s="77"/>
      <c r="TDF159" s="77"/>
      <c r="TDG159" s="77"/>
      <c r="TDH159" s="77"/>
      <c r="TDI159" s="77"/>
      <c r="TDJ159" s="77"/>
      <c r="TDK159" s="77"/>
      <c r="TDL159" s="77"/>
      <c r="TDM159" s="77"/>
      <c r="TDN159" s="77"/>
      <c r="TDO159" s="77"/>
      <c r="TDP159" s="77"/>
      <c r="TDQ159" s="77"/>
      <c r="TDR159" s="77"/>
      <c r="TDS159" s="77"/>
      <c r="TDT159" s="77"/>
      <c r="TDU159" s="77"/>
      <c r="TDV159" s="77"/>
      <c r="TDW159" s="77"/>
      <c r="TDX159" s="77"/>
      <c r="TDY159" s="77"/>
      <c r="TDZ159" s="77"/>
      <c r="TEA159" s="77"/>
      <c r="TEB159" s="77"/>
      <c r="TEC159" s="77"/>
      <c r="TED159" s="77"/>
      <c r="TEE159" s="77"/>
      <c r="TEF159" s="77"/>
      <c r="TEG159" s="77"/>
      <c r="TEH159" s="77"/>
      <c r="TEI159" s="77"/>
      <c r="TEJ159" s="77"/>
      <c r="TEK159" s="77"/>
      <c r="TEL159" s="77"/>
      <c r="TEM159" s="77"/>
      <c r="TEN159" s="77"/>
      <c r="TEO159" s="77"/>
      <c r="TEP159" s="77"/>
      <c r="TEQ159" s="77"/>
      <c r="TER159" s="77"/>
      <c r="TES159" s="77"/>
      <c r="TET159" s="77"/>
      <c r="TEU159" s="77"/>
      <c r="TEV159" s="77"/>
      <c r="TEW159" s="77"/>
      <c r="TEX159" s="77"/>
      <c r="TEY159" s="77"/>
      <c r="TEZ159" s="77"/>
      <c r="TFA159" s="77"/>
      <c r="TFB159" s="77"/>
      <c r="TFC159" s="77"/>
      <c r="TFD159" s="77"/>
      <c r="TFE159" s="77"/>
      <c r="TFF159" s="77"/>
      <c r="TFG159" s="77"/>
      <c r="TFH159" s="77"/>
      <c r="TFI159" s="77"/>
      <c r="TFJ159" s="77"/>
      <c r="TFK159" s="77"/>
      <c r="TFL159" s="77"/>
      <c r="TFM159" s="77"/>
      <c r="TFN159" s="77"/>
      <c r="TFO159" s="77"/>
      <c r="TFP159" s="77"/>
      <c r="TFQ159" s="77"/>
      <c r="TFR159" s="77"/>
      <c r="TFS159" s="77"/>
      <c r="TFT159" s="77"/>
      <c r="TFU159" s="77"/>
      <c r="TFV159" s="77"/>
      <c r="TFW159" s="77"/>
      <c r="TFX159" s="77"/>
      <c r="TFY159" s="77"/>
      <c r="TFZ159" s="77"/>
      <c r="TGA159" s="77"/>
      <c r="TGB159" s="77"/>
      <c r="TGC159" s="77"/>
      <c r="TGD159" s="77"/>
      <c r="TGE159" s="77"/>
      <c r="TGF159" s="77"/>
      <c r="TGG159" s="77"/>
      <c r="TGH159" s="77"/>
      <c r="TGI159" s="77"/>
      <c r="TGJ159" s="77"/>
      <c r="TGK159" s="77"/>
      <c r="TGL159" s="77"/>
      <c r="TGM159" s="77"/>
      <c r="TGN159" s="77"/>
      <c r="TGO159" s="77"/>
      <c r="TGP159" s="77"/>
      <c r="TGQ159" s="77"/>
      <c r="TGR159" s="77"/>
      <c r="TGS159" s="77"/>
      <c r="TGT159" s="77"/>
      <c r="TGU159" s="77"/>
      <c r="TGV159" s="77"/>
      <c r="TGW159" s="77"/>
      <c r="TGX159" s="77"/>
      <c r="TGY159" s="77"/>
      <c r="TGZ159" s="77"/>
      <c r="THA159" s="77"/>
      <c r="THB159" s="77"/>
      <c r="THC159" s="77"/>
      <c r="THD159" s="77"/>
      <c r="THE159" s="77"/>
      <c r="THF159" s="77"/>
      <c r="THG159" s="77"/>
      <c r="THH159" s="77"/>
      <c r="THI159" s="77"/>
      <c r="THJ159" s="77"/>
      <c r="THK159" s="77"/>
      <c r="THL159" s="77"/>
      <c r="THM159" s="77"/>
      <c r="THN159" s="77"/>
      <c r="THO159" s="77"/>
      <c r="THP159" s="77"/>
      <c r="THQ159" s="77"/>
      <c r="THR159" s="77"/>
      <c r="THS159" s="77"/>
      <c r="THT159" s="77"/>
      <c r="THU159" s="77"/>
      <c r="THV159" s="77"/>
      <c r="THW159" s="77"/>
      <c r="THX159" s="77"/>
      <c r="THY159" s="77"/>
      <c r="THZ159" s="77"/>
      <c r="TIA159" s="77"/>
      <c r="TIB159" s="77"/>
      <c r="TIC159" s="77"/>
      <c r="TID159" s="77"/>
      <c r="TIE159" s="77"/>
      <c r="TIF159" s="77"/>
      <c r="TIG159" s="77"/>
      <c r="TIH159" s="77"/>
      <c r="TII159" s="77"/>
      <c r="TIJ159" s="77"/>
      <c r="TIK159" s="77"/>
      <c r="TIL159" s="77"/>
      <c r="TIM159" s="77"/>
      <c r="TIN159" s="77"/>
      <c r="TIO159" s="77"/>
      <c r="TIP159" s="77"/>
      <c r="TIQ159" s="77"/>
      <c r="TIR159" s="77"/>
      <c r="TIS159" s="77"/>
      <c r="TIT159" s="77"/>
      <c r="TIU159" s="77"/>
      <c r="TIV159" s="77"/>
      <c r="TIW159" s="77"/>
      <c r="TIX159" s="77"/>
      <c r="TIY159" s="77"/>
      <c r="TIZ159" s="77"/>
      <c r="TJA159" s="77"/>
      <c r="TJB159" s="77"/>
      <c r="TJC159" s="77"/>
      <c r="TJD159" s="77"/>
      <c r="TJE159" s="77"/>
      <c r="TJF159" s="77"/>
      <c r="TJG159" s="77"/>
      <c r="TJH159" s="77"/>
      <c r="TJI159" s="77"/>
      <c r="TJJ159" s="77"/>
      <c r="TJK159" s="77"/>
      <c r="TJL159" s="77"/>
      <c r="TJM159" s="77"/>
      <c r="TJN159" s="77"/>
      <c r="TJO159" s="77"/>
      <c r="TJP159" s="77"/>
      <c r="TJQ159" s="77"/>
      <c r="TJR159" s="77"/>
      <c r="TJS159" s="77"/>
      <c r="TJT159" s="77"/>
      <c r="TJU159" s="77"/>
      <c r="TJV159" s="77"/>
      <c r="TJW159" s="77"/>
      <c r="TJX159" s="77"/>
      <c r="TJY159" s="77"/>
      <c r="TJZ159" s="77"/>
      <c r="TKA159" s="77"/>
      <c r="TKB159" s="77"/>
      <c r="TKC159" s="77"/>
      <c r="TKD159" s="77"/>
      <c r="TKE159" s="77"/>
      <c r="TKF159" s="77"/>
      <c r="TKG159" s="77"/>
      <c r="TKH159" s="77"/>
      <c r="TKI159" s="77"/>
      <c r="TKJ159" s="77"/>
      <c r="TKK159" s="77"/>
      <c r="TKL159" s="77"/>
      <c r="TKM159" s="77"/>
      <c r="TKN159" s="77"/>
      <c r="TKO159" s="77"/>
      <c r="TKP159" s="77"/>
      <c r="TKQ159" s="77"/>
      <c r="TKR159" s="77"/>
      <c r="TKS159" s="77"/>
      <c r="TKT159" s="77"/>
      <c r="TKU159" s="77"/>
      <c r="TKV159" s="77"/>
      <c r="TKW159" s="77"/>
      <c r="TKX159" s="77"/>
      <c r="TKY159" s="77"/>
      <c r="TKZ159" s="77"/>
      <c r="TLA159" s="77"/>
      <c r="TLB159" s="77"/>
      <c r="TLC159" s="77"/>
      <c r="TLD159" s="77"/>
      <c r="TLE159" s="77"/>
      <c r="TLF159" s="77"/>
      <c r="TLG159" s="77"/>
      <c r="TLH159" s="77"/>
      <c r="TLI159" s="77"/>
      <c r="TLJ159" s="77"/>
      <c r="TLK159" s="77"/>
      <c r="TLL159" s="77"/>
      <c r="TLM159" s="77"/>
      <c r="TLN159" s="77"/>
      <c r="TLO159" s="77"/>
      <c r="TLP159" s="77"/>
      <c r="TLQ159" s="77"/>
      <c r="TLR159" s="77"/>
      <c r="TLS159" s="77"/>
      <c r="TLT159" s="77"/>
      <c r="TLU159" s="77"/>
      <c r="TLV159" s="77"/>
      <c r="TLW159" s="77"/>
      <c r="TLX159" s="77"/>
      <c r="TLY159" s="77"/>
      <c r="TLZ159" s="77"/>
      <c r="TMA159" s="77"/>
      <c r="TMB159" s="77"/>
      <c r="TMC159" s="77"/>
      <c r="TMD159" s="77"/>
      <c r="TME159" s="77"/>
      <c r="TMF159" s="77"/>
      <c r="TMG159" s="77"/>
      <c r="TMH159" s="77"/>
      <c r="TMI159" s="77"/>
      <c r="TMJ159" s="77"/>
      <c r="TMK159" s="77"/>
      <c r="TML159" s="77"/>
      <c r="TMM159" s="77"/>
      <c r="TMN159" s="77"/>
      <c r="TMO159" s="77"/>
      <c r="TMP159" s="77"/>
      <c r="TMQ159" s="77"/>
      <c r="TMR159" s="77"/>
      <c r="TMS159" s="77"/>
      <c r="TMT159" s="77"/>
      <c r="TMU159" s="77"/>
      <c r="TMV159" s="77"/>
      <c r="TMW159" s="77"/>
      <c r="TMX159" s="77"/>
      <c r="TMY159" s="77"/>
      <c r="TMZ159" s="77"/>
      <c r="TNA159" s="77"/>
      <c r="TNB159" s="77"/>
      <c r="TNC159" s="77"/>
      <c r="TND159" s="77"/>
      <c r="TNE159" s="77"/>
      <c r="TNF159" s="77"/>
      <c r="TNG159" s="77"/>
      <c r="TNH159" s="77"/>
      <c r="TNI159" s="77"/>
      <c r="TNJ159" s="77"/>
      <c r="TNK159" s="77"/>
      <c r="TNL159" s="77"/>
      <c r="TNM159" s="77"/>
      <c r="TNN159" s="77"/>
      <c r="TNO159" s="77"/>
      <c r="TNP159" s="77"/>
      <c r="TNQ159" s="77"/>
      <c r="TNR159" s="77"/>
      <c r="TNS159" s="77"/>
      <c r="TNT159" s="77"/>
      <c r="TNU159" s="77"/>
      <c r="TNV159" s="77"/>
      <c r="TNW159" s="77"/>
      <c r="TNX159" s="77"/>
      <c r="TNY159" s="77"/>
      <c r="TNZ159" s="77"/>
      <c r="TOA159" s="77"/>
      <c r="TOB159" s="77"/>
      <c r="TOC159" s="77"/>
      <c r="TOD159" s="77"/>
      <c r="TOE159" s="77"/>
      <c r="TOF159" s="77"/>
      <c r="TOG159" s="77"/>
      <c r="TOH159" s="77"/>
      <c r="TOI159" s="77"/>
      <c r="TOJ159" s="77"/>
      <c r="TOK159" s="77"/>
      <c r="TOL159" s="77"/>
      <c r="TOM159" s="77"/>
      <c r="TON159" s="77"/>
      <c r="TOO159" s="77"/>
      <c r="TOP159" s="77"/>
      <c r="TOQ159" s="77"/>
      <c r="TOR159" s="77"/>
      <c r="TOS159" s="77"/>
      <c r="TOT159" s="77"/>
      <c r="TOU159" s="77"/>
      <c r="TOV159" s="77"/>
      <c r="TOW159" s="77"/>
      <c r="TOX159" s="77"/>
      <c r="TOY159" s="77"/>
      <c r="TOZ159" s="77"/>
      <c r="TPA159" s="77"/>
      <c r="TPB159" s="77"/>
      <c r="TPC159" s="77"/>
      <c r="TPD159" s="77"/>
      <c r="TPE159" s="77"/>
      <c r="TPF159" s="77"/>
      <c r="TPG159" s="77"/>
      <c r="TPH159" s="77"/>
      <c r="TPI159" s="77"/>
      <c r="TPJ159" s="77"/>
      <c r="TPK159" s="77"/>
      <c r="TPL159" s="77"/>
      <c r="TPM159" s="77"/>
      <c r="TPN159" s="77"/>
      <c r="TPO159" s="77"/>
      <c r="TPP159" s="77"/>
      <c r="TPQ159" s="77"/>
      <c r="TPR159" s="77"/>
      <c r="TPS159" s="77"/>
      <c r="TPT159" s="77"/>
      <c r="TPU159" s="77"/>
      <c r="TPV159" s="77"/>
      <c r="TPW159" s="77"/>
      <c r="TPX159" s="77"/>
      <c r="TPY159" s="77"/>
      <c r="TPZ159" s="77"/>
      <c r="TQA159" s="77"/>
      <c r="TQB159" s="77"/>
      <c r="TQC159" s="77"/>
      <c r="TQD159" s="77"/>
      <c r="TQE159" s="77"/>
      <c r="TQF159" s="77"/>
      <c r="TQG159" s="77"/>
      <c r="TQH159" s="77"/>
      <c r="TQI159" s="77"/>
      <c r="TQJ159" s="77"/>
      <c r="TQK159" s="77"/>
      <c r="TQL159" s="77"/>
      <c r="TQM159" s="77"/>
      <c r="TQN159" s="77"/>
      <c r="TQO159" s="77"/>
      <c r="TQP159" s="77"/>
      <c r="TQQ159" s="77"/>
      <c r="TQR159" s="77"/>
      <c r="TQS159" s="77"/>
      <c r="TQT159" s="77"/>
      <c r="TQU159" s="77"/>
      <c r="TQV159" s="77"/>
      <c r="TQW159" s="77"/>
      <c r="TQX159" s="77"/>
      <c r="TQY159" s="77"/>
      <c r="TQZ159" s="77"/>
      <c r="TRA159" s="77"/>
      <c r="TRB159" s="77"/>
      <c r="TRC159" s="77"/>
      <c r="TRD159" s="77"/>
      <c r="TRE159" s="77"/>
      <c r="TRF159" s="77"/>
      <c r="TRG159" s="77"/>
      <c r="TRH159" s="77"/>
      <c r="TRI159" s="77"/>
      <c r="TRJ159" s="77"/>
      <c r="TRK159" s="77"/>
      <c r="TRL159" s="77"/>
      <c r="TRM159" s="77"/>
      <c r="TRN159" s="77"/>
      <c r="TRO159" s="77"/>
      <c r="TRP159" s="77"/>
      <c r="TRQ159" s="77"/>
      <c r="TRR159" s="77"/>
      <c r="TRS159" s="77"/>
      <c r="TRT159" s="77"/>
      <c r="TRU159" s="77"/>
      <c r="TRV159" s="77"/>
      <c r="TRW159" s="77"/>
      <c r="TRX159" s="77"/>
      <c r="TRY159" s="77"/>
      <c r="TRZ159" s="77"/>
      <c r="TSA159" s="77"/>
      <c r="TSB159" s="77"/>
      <c r="TSC159" s="77"/>
      <c r="TSD159" s="77"/>
      <c r="TSE159" s="77"/>
      <c r="TSF159" s="77"/>
      <c r="TSG159" s="77"/>
      <c r="TSH159" s="77"/>
      <c r="TSI159" s="77"/>
      <c r="TSJ159" s="77"/>
      <c r="TSK159" s="77"/>
      <c r="TSL159" s="77"/>
      <c r="TSM159" s="77"/>
      <c r="TSN159" s="77"/>
      <c r="TSO159" s="77"/>
      <c r="TSP159" s="77"/>
      <c r="TSQ159" s="77"/>
      <c r="TSR159" s="77"/>
      <c r="TSS159" s="77"/>
      <c r="TST159" s="77"/>
      <c r="TSU159" s="77"/>
      <c r="TSV159" s="77"/>
      <c r="TSW159" s="77"/>
      <c r="TSX159" s="77"/>
      <c r="TSY159" s="77"/>
      <c r="TSZ159" s="77"/>
      <c r="TTA159" s="77"/>
      <c r="TTB159" s="77"/>
      <c r="TTC159" s="77"/>
      <c r="TTD159" s="77"/>
      <c r="TTE159" s="77"/>
      <c r="TTF159" s="77"/>
      <c r="TTG159" s="77"/>
      <c r="TTH159" s="77"/>
      <c r="TTI159" s="77"/>
      <c r="TTJ159" s="77"/>
      <c r="TTK159" s="77"/>
      <c r="TTL159" s="77"/>
      <c r="TTM159" s="77"/>
      <c r="TTN159" s="77"/>
      <c r="TTO159" s="77"/>
      <c r="TTP159" s="77"/>
      <c r="TTQ159" s="77"/>
      <c r="TTR159" s="77"/>
      <c r="TTS159" s="77"/>
      <c r="TTT159" s="77"/>
      <c r="TTU159" s="77"/>
      <c r="TTV159" s="77"/>
      <c r="TTW159" s="77"/>
      <c r="TTX159" s="77"/>
      <c r="TTY159" s="77"/>
      <c r="TTZ159" s="77"/>
      <c r="TUA159" s="77"/>
      <c r="TUB159" s="77"/>
      <c r="TUC159" s="77"/>
      <c r="TUD159" s="77"/>
      <c r="TUE159" s="77"/>
      <c r="TUF159" s="77"/>
      <c r="TUG159" s="77"/>
      <c r="TUH159" s="77"/>
      <c r="TUI159" s="77"/>
      <c r="TUJ159" s="77"/>
      <c r="TUK159" s="77"/>
      <c r="TUL159" s="77"/>
      <c r="TUM159" s="77"/>
      <c r="TUN159" s="77"/>
      <c r="TUO159" s="77"/>
      <c r="TUP159" s="77"/>
      <c r="TUQ159" s="77"/>
      <c r="TUR159" s="77"/>
      <c r="TUS159" s="77"/>
      <c r="TUT159" s="77"/>
      <c r="TUU159" s="77"/>
      <c r="TUV159" s="77"/>
      <c r="TUW159" s="77"/>
      <c r="TUX159" s="77"/>
      <c r="TUY159" s="77"/>
      <c r="TUZ159" s="77"/>
      <c r="TVA159" s="77"/>
      <c r="TVB159" s="77"/>
      <c r="TVC159" s="77"/>
      <c r="TVD159" s="77"/>
      <c r="TVE159" s="77"/>
      <c r="TVF159" s="77"/>
      <c r="TVG159" s="77"/>
      <c r="TVH159" s="77"/>
      <c r="TVI159" s="77"/>
      <c r="TVJ159" s="77"/>
      <c r="TVK159" s="77"/>
      <c r="TVL159" s="77"/>
      <c r="TVM159" s="77"/>
      <c r="TVN159" s="77"/>
      <c r="TVO159" s="77"/>
      <c r="TVP159" s="77"/>
      <c r="TVQ159" s="77"/>
      <c r="TVR159" s="77"/>
      <c r="TVS159" s="77"/>
      <c r="TVT159" s="77"/>
      <c r="TVU159" s="77"/>
      <c r="TVV159" s="77"/>
      <c r="TVW159" s="77"/>
      <c r="TVX159" s="77"/>
      <c r="TVY159" s="77"/>
      <c r="TVZ159" s="77"/>
      <c r="TWA159" s="77"/>
      <c r="TWB159" s="77"/>
      <c r="TWC159" s="77"/>
      <c r="TWD159" s="77"/>
      <c r="TWE159" s="77"/>
      <c r="TWF159" s="77"/>
      <c r="TWG159" s="77"/>
      <c r="TWH159" s="77"/>
      <c r="TWI159" s="77"/>
      <c r="TWJ159" s="77"/>
      <c r="TWK159" s="77"/>
      <c r="TWL159" s="77"/>
      <c r="TWM159" s="77"/>
      <c r="TWN159" s="77"/>
      <c r="TWO159" s="77"/>
      <c r="TWP159" s="77"/>
      <c r="TWQ159" s="77"/>
      <c r="TWR159" s="77"/>
      <c r="TWS159" s="77"/>
      <c r="TWT159" s="77"/>
      <c r="TWU159" s="77"/>
      <c r="TWV159" s="77"/>
      <c r="TWW159" s="77"/>
      <c r="TWX159" s="77"/>
      <c r="TWY159" s="77"/>
      <c r="TWZ159" s="77"/>
      <c r="TXA159" s="77"/>
      <c r="TXB159" s="77"/>
      <c r="TXC159" s="77"/>
      <c r="TXD159" s="77"/>
      <c r="TXE159" s="77"/>
      <c r="TXF159" s="77"/>
      <c r="TXG159" s="77"/>
      <c r="TXH159" s="77"/>
      <c r="TXI159" s="77"/>
      <c r="TXJ159" s="77"/>
      <c r="TXK159" s="77"/>
      <c r="TXL159" s="77"/>
      <c r="TXM159" s="77"/>
      <c r="TXN159" s="77"/>
      <c r="TXO159" s="77"/>
      <c r="TXP159" s="77"/>
      <c r="TXQ159" s="77"/>
      <c r="TXR159" s="77"/>
      <c r="TXS159" s="77"/>
      <c r="TXT159" s="77"/>
      <c r="TXU159" s="77"/>
      <c r="TXV159" s="77"/>
      <c r="TXW159" s="77"/>
      <c r="TXX159" s="77"/>
      <c r="TXY159" s="77"/>
      <c r="TXZ159" s="77"/>
      <c r="TYA159" s="77"/>
      <c r="TYB159" s="77"/>
      <c r="TYC159" s="77"/>
      <c r="TYD159" s="77"/>
      <c r="TYE159" s="77"/>
      <c r="TYF159" s="77"/>
      <c r="TYG159" s="77"/>
      <c r="TYH159" s="77"/>
      <c r="TYI159" s="77"/>
      <c r="TYJ159" s="77"/>
      <c r="TYK159" s="77"/>
      <c r="TYL159" s="77"/>
      <c r="TYM159" s="77"/>
      <c r="TYN159" s="77"/>
      <c r="TYO159" s="77"/>
      <c r="TYP159" s="77"/>
      <c r="TYQ159" s="77"/>
      <c r="TYR159" s="77"/>
      <c r="TYS159" s="77"/>
      <c r="TYT159" s="77"/>
      <c r="TYU159" s="77"/>
      <c r="TYV159" s="77"/>
      <c r="TYW159" s="77"/>
      <c r="TYX159" s="77"/>
      <c r="TYY159" s="77"/>
      <c r="TYZ159" s="77"/>
      <c r="TZA159" s="77"/>
      <c r="TZB159" s="77"/>
      <c r="TZC159" s="77"/>
      <c r="TZD159" s="77"/>
      <c r="TZE159" s="77"/>
      <c r="TZF159" s="77"/>
      <c r="TZG159" s="77"/>
      <c r="TZH159" s="77"/>
      <c r="TZI159" s="77"/>
      <c r="TZJ159" s="77"/>
      <c r="TZK159" s="77"/>
      <c r="TZL159" s="77"/>
      <c r="TZM159" s="77"/>
      <c r="TZN159" s="77"/>
      <c r="TZO159" s="77"/>
      <c r="TZP159" s="77"/>
      <c r="TZQ159" s="77"/>
      <c r="TZR159" s="77"/>
      <c r="TZS159" s="77"/>
      <c r="TZT159" s="77"/>
      <c r="TZU159" s="77"/>
      <c r="TZV159" s="77"/>
      <c r="TZW159" s="77"/>
      <c r="TZX159" s="77"/>
      <c r="TZY159" s="77"/>
      <c r="TZZ159" s="77"/>
      <c r="UAA159" s="77"/>
      <c r="UAB159" s="77"/>
      <c r="UAC159" s="77"/>
      <c r="UAD159" s="77"/>
      <c r="UAE159" s="77"/>
      <c r="UAF159" s="77"/>
      <c r="UAG159" s="77"/>
      <c r="UAH159" s="77"/>
      <c r="UAI159" s="77"/>
      <c r="UAJ159" s="77"/>
      <c r="UAK159" s="77"/>
      <c r="UAL159" s="77"/>
      <c r="UAM159" s="77"/>
      <c r="UAN159" s="77"/>
      <c r="UAO159" s="77"/>
      <c r="UAP159" s="77"/>
      <c r="UAQ159" s="77"/>
      <c r="UAR159" s="77"/>
      <c r="UAS159" s="77"/>
      <c r="UAT159" s="77"/>
      <c r="UAU159" s="77"/>
      <c r="UAV159" s="77"/>
      <c r="UAW159" s="77"/>
      <c r="UAX159" s="77"/>
      <c r="UAY159" s="77"/>
      <c r="UAZ159" s="77"/>
      <c r="UBA159" s="77"/>
      <c r="UBB159" s="77"/>
      <c r="UBC159" s="77"/>
      <c r="UBD159" s="77"/>
      <c r="UBE159" s="77"/>
      <c r="UBF159" s="77"/>
      <c r="UBG159" s="77"/>
      <c r="UBH159" s="77"/>
      <c r="UBI159" s="77"/>
      <c r="UBJ159" s="77"/>
      <c r="UBK159" s="77"/>
      <c r="UBL159" s="77"/>
      <c r="UBM159" s="77"/>
      <c r="UBN159" s="77"/>
      <c r="UBO159" s="77"/>
      <c r="UBP159" s="77"/>
      <c r="UBQ159" s="77"/>
      <c r="UBR159" s="77"/>
      <c r="UBS159" s="77"/>
      <c r="UBT159" s="77"/>
      <c r="UBU159" s="77"/>
      <c r="UBV159" s="77"/>
      <c r="UBW159" s="77"/>
      <c r="UBX159" s="77"/>
      <c r="UBY159" s="77"/>
      <c r="UBZ159" s="77"/>
      <c r="UCA159" s="77"/>
      <c r="UCB159" s="77"/>
      <c r="UCC159" s="77"/>
      <c r="UCD159" s="77"/>
      <c r="UCE159" s="77"/>
      <c r="UCF159" s="77"/>
      <c r="UCG159" s="77"/>
      <c r="UCH159" s="77"/>
      <c r="UCI159" s="77"/>
      <c r="UCJ159" s="77"/>
      <c r="UCK159" s="77"/>
      <c r="UCL159" s="77"/>
      <c r="UCM159" s="77"/>
      <c r="UCN159" s="77"/>
      <c r="UCO159" s="77"/>
      <c r="UCP159" s="77"/>
      <c r="UCQ159" s="77"/>
      <c r="UCR159" s="77"/>
      <c r="UCS159" s="77"/>
      <c r="UCT159" s="77"/>
      <c r="UCU159" s="77"/>
      <c r="UCV159" s="77"/>
      <c r="UCW159" s="77"/>
      <c r="UCX159" s="77"/>
      <c r="UCY159" s="77"/>
      <c r="UCZ159" s="77"/>
      <c r="UDA159" s="77"/>
      <c r="UDB159" s="77"/>
      <c r="UDC159" s="77"/>
      <c r="UDD159" s="77"/>
      <c r="UDE159" s="77"/>
      <c r="UDF159" s="77"/>
      <c r="UDG159" s="77"/>
      <c r="UDH159" s="77"/>
      <c r="UDI159" s="77"/>
      <c r="UDJ159" s="77"/>
      <c r="UDK159" s="77"/>
      <c r="UDL159" s="77"/>
      <c r="UDM159" s="77"/>
      <c r="UDN159" s="77"/>
      <c r="UDO159" s="77"/>
      <c r="UDP159" s="77"/>
      <c r="UDQ159" s="77"/>
      <c r="UDR159" s="77"/>
      <c r="UDS159" s="77"/>
      <c r="UDT159" s="77"/>
      <c r="UDU159" s="77"/>
      <c r="UDV159" s="77"/>
      <c r="UDW159" s="77"/>
      <c r="UDX159" s="77"/>
      <c r="UDY159" s="77"/>
      <c r="UDZ159" s="77"/>
      <c r="UEA159" s="77"/>
      <c r="UEB159" s="77"/>
      <c r="UEC159" s="77"/>
      <c r="UED159" s="77"/>
      <c r="UEE159" s="77"/>
      <c r="UEF159" s="77"/>
      <c r="UEG159" s="77"/>
      <c r="UEH159" s="77"/>
      <c r="UEI159" s="77"/>
      <c r="UEJ159" s="77"/>
      <c r="UEK159" s="77"/>
      <c r="UEL159" s="77"/>
      <c r="UEM159" s="77"/>
      <c r="UEN159" s="77"/>
      <c r="UEO159" s="77"/>
      <c r="UEP159" s="77"/>
      <c r="UEQ159" s="77"/>
      <c r="UER159" s="77"/>
      <c r="UES159" s="77"/>
      <c r="UET159" s="77"/>
      <c r="UEU159" s="77"/>
      <c r="UEV159" s="77"/>
      <c r="UEW159" s="77"/>
      <c r="UEX159" s="77"/>
      <c r="UEY159" s="77"/>
      <c r="UEZ159" s="77"/>
      <c r="UFA159" s="77"/>
      <c r="UFB159" s="77"/>
      <c r="UFC159" s="77"/>
      <c r="UFD159" s="77"/>
      <c r="UFE159" s="77"/>
      <c r="UFF159" s="77"/>
      <c r="UFG159" s="77"/>
      <c r="UFH159" s="77"/>
      <c r="UFI159" s="77"/>
      <c r="UFJ159" s="77"/>
      <c r="UFK159" s="77"/>
      <c r="UFL159" s="77"/>
      <c r="UFM159" s="77"/>
      <c r="UFN159" s="77"/>
      <c r="UFO159" s="77"/>
      <c r="UFP159" s="77"/>
      <c r="UFQ159" s="77"/>
      <c r="UFR159" s="77"/>
      <c r="UFS159" s="77"/>
      <c r="UFT159" s="77"/>
      <c r="UFU159" s="77"/>
      <c r="UFV159" s="77"/>
      <c r="UFW159" s="77"/>
      <c r="UFX159" s="77"/>
      <c r="UFY159" s="77"/>
      <c r="UFZ159" s="77"/>
      <c r="UGA159" s="77"/>
      <c r="UGB159" s="77"/>
      <c r="UGC159" s="77"/>
      <c r="UGD159" s="77"/>
      <c r="UGE159" s="77"/>
      <c r="UGF159" s="77"/>
      <c r="UGG159" s="77"/>
      <c r="UGH159" s="77"/>
      <c r="UGI159" s="77"/>
      <c r="UGJ159" s="77"/>
      <c r="UGK159" s="77"/>
      <c r="UGL159" s="77"/>
      <c r="UGM159" s="77"/>
      <c r="UGN159" s="77"/>
      <c r="UGO159" s="77"/>
      <c r="UGP159" s="77"/>
      <c r="UGQ159" s="77"/>
      <c r="UGR159" s="77"/>
      <c r="UGS159" s="77"/>
      <c r="UGT159" s="77"/>
      <c r="UGU159" s="77"/>
      <c r="UGV159" s="77"/>
      <c r="UGW159" s="77"/>
      <c r="UGX159" s="77"/>
      <c r="UGY159" s="77"/>
      <c r="UGZ159" s="77"/>
      <c r="UHA159" s="77"/>
      <c r="UHB159" s="77"/>
      <c r="UHC159" s="77"/>
      <c r="UHD159" s="77"/>
      <c r="UHE159" s="77"/>
      <c r="UHF159" s="77"/>
      <c r="UHG159" s="77"/>
      <c r="UHH159" s="77"/>
      <c r="UHI159" s="77"/>
      <c r="UHJ159" s="77"/>
      <c r="UHK159" s="77"/>
      <c r="UHL159" s="77"/>
      <c r="UHM159" s="77"/>
      <c r="UHN159" s="77"/>
      <c r="UHO159" s="77"/>
      <c r="UHP159" s="77"/>
      <c r="UHQ159" s="77"/>
      <c r="UHR159" s="77"/>
      <c r="UHS159" s="77"/>
      <c r="UHT159" s="77"/>
      <c r="UHU159" s="77"/>
      <c r="UHV159" s="77"/>
      <c r="UHW159" s="77"/>
      <c r="UHX159" s="77"/>
      <c r="UHY159" s="77"/>
      <c r="UHZ159" s="77"/>
      <c r="UIA159" s="77"/>
      <c r="UIB159" s="77"/>
      <c r="UIC159" s="77"/>
      <c r="UID159" s="77"/>
      <c r="UIE159" s="77"/>
      <c r="UIF159" s="77"/>
      <c r="UIG159" s="77"/>
      <c r="UIH159" s="77"/>
      <c r="UII159" s="77"/>
      <c r="UIJ159" s="77"/>
      <c r="UIK159" s="77"/>
      <c r="UIL159" s="77"/>
      <c r="UIM159" s="77"/>
      <c r="UIN159" s="77"/>
      <c r="UIO159" s="77"/>
      <c r="UIP159" s="77"/>
      <c r="UIQ159" s="77"/>
      <c r="UIR159" s="77"/>
      <c r="UIS159" s="77"/>
      <c r="UIT159" s="77"/>
      <c r="UIU159" s="77"/>
      <c r="UIV159" s="77"/>
      <c r="UIW159" s="77"/>
      <c r="UIX159" s="77"/>
      <c r="UIY159" s="77"/>
      <c r="UIZ159" s="77"/>
      <c r="UJA159" s="77"/>
      <c r="UJB159" s="77"/>
      <c r="UJC159" s="77"/>
      <c r="UJD159" s="77"/>
      <c r="UJE159" s="77"/>
      <c r="UJF159" s="77"/>
      <c r="UJG159" s="77"/>
      <c r="UJH159" s="77"/>
      <c r="UJI159" s="77"/>
      <c r="UJJ159" s="77"/>
      <c r="UJK159" s="77"/>
      <c r="UJL159" s="77"/>
      <c r="UJM159" s="77"/>
      <c r="UJN159" s="77"/>
      <c r="UJO159" s="77"/>
      <c r="UJP159" s="77"/>
      <c r="UJQ159" s="77"/>
      <c r="UJR159" s="77"/>
      <c r="UJS159" s="77"/>
      <c r="UJT159" s="77"/>
      <c r="UJU159" s="77"/>
      <c r="UJV159" s="77"/>
      <c r="UJW159" s="77"/>
      <c r="UJX159" s="77"/>
      <c r="UJY159" s="77"/>
      <c r="UJZ159" s="77"/>
      <c r="UKA159" s="77"/>
      <c r="UKB159" s="77"/>
      <c r="UKC159" s="77"/>
      <c r="UKD159" s="77"/>
      <c r="UKE159" s="77"/>
      <c r="UKF159" s="77"/>
      <c r="UKG159" s="77"/>
      <c r="UKH159" s="77"/>
      <c r="UKI159" s="77"/>
      <c r="UKJ159" s="77"/>
      <c r="UKK159" s="77"/>
      <c r="UKL159" s="77"/>
      <c r="UKM159" s="77"/>
      <c r="UKN159" s="77"/>
      <c r="UKO159" s="77"/>
      <c r="UKP159" s="77"/>
      <c r="UKQ159" s="77"/>
      <c r="UKR159" s="77"/>
      <c r="UKS159" s="77"/>
      <c r="UKT159" s="77"/>
      <c r="UKU159" s="77"/>
      <c r="UKV159" s="77"/>
      <c r="UKW159" s="77"/>
      <c r="UKX159" s="77"/>
      <c r="UKY159" s="77"/>
      <c r="UKZ159" s="77"/>
      <c r="ULA159" s="77"/>
      <c r="ULB159" s="77"/>
      <c r="ULC159" s="77"/>
      <c r="ULD159" s="77"/>
      <c r="ULE159" s="77"/>
      <c r="ULF159" s="77"/>
      <c r="ULG159" s="77"/>
      <c r="ULH159" s="77"/>
      <c r="ULI159" s="77"/>
      <c r="ULJ159" s="77"/>
      <c r="ULK159" s="77"/>
      <c r="ULL159" s="77"/>
      <c r="ULM159" s="77"/>
      <c r="ULN159" s="77"/>
      <c r="ULO159" s="77"/>
      <c r="ULP159" s="77"/>
      <c r="ULQ159" s="77"/>
      <c r="ULR159" s="77"/>
      <c r="ULS159" s="77"/>
      <c r="ULT159" s="77"/>
      <c r="ULU159" s="77"/>
      <c r="ULV159" s="77"/>
      <c r="ULW159" s="77"/>
      <c r="ULX159" s="77"/>
      <c r="ULY159" s="77"/>
      <c r="ULZ159" s="77"/>
      <c r="UMA159" s="77"/>
      <c r="UMB159" s="77"/>
      <c r="UMC159" s="77"/>
      <c r="UMD159" s="77"/>
      <c r="UME159" s="77"/>
      <c r="UMF159" s="77"/>
      <c r="UMG159" s="77"/>
      <c r="UMH159" s="77"/>
      <c r="UMI159" s="77"/>
      <c r="UMJ159" s="77"/>
      <c r="UMK159" s="77"/>
      <c r="UML159" s="77"/>
      <c r="UMM159" s="77"/>
      <c r="UMN159" s="77"/>
      <c r="UMO159" s="77"/>
      <c r="UMP159" s="77"/>
      <c r="UMQ159" s="77"/>
      <c r="UMR159" s="77"/>
      <c r="UMS159" s="77"/>
      <c r="UMT159" s="77"/>
      <c r="UMU159" s="77"/>
      <c r="UMV159" s="77"/>
      <c r="UMW159" s="77"/>
      <c r="UMX159" s="77"/>
      <c r="UMY159" s="77"/>
      <c r="UMZ159" s="77"/>
      <c r="UNA159" s="77"/>
      <c r="UNB159" s="77"/>
      <c r="UNC159" s="77"/>
      <c r="UND159" s="77"/>
      <c r="UNE159" s="77"/>
      <c r="UNF159" s="77"/>
      <c r="UNG159" s="77"/>
      <c r="UNH159" s="77"/>
      <c r="UNI159" s="77"/>
      <c r="UNJ159" s="77"/>
      <c r="UNK159" s="77"/>
      <c r="UNL159" s="77"/>
      <c r="UNM159" s="77"/>
      <c r="UNN159" s="77"/>
      <c r="UNO159" s="77"/>
      <c r="UNP159" s="77"/>
      <c r="UNQ159" s="77"/>
      <c r="UNR159" s="77"/>
      <c r="UNS159" s="77"/>
      <c r="UNT159" s="77"/>
      <c r="UNU159" s="77"/>
      <c r="UNV159" s="77"/>
      <c r="UNW159" s="77"/>
      <c r="UNX159" s="77"/>
      <c r="UNY159" s="77"/>
      <c r="UNZ159" s="77"/>
      <c r="UOA159" s="77"/>
      <c r="UOB159" s="77"/>
      <c r="UOC159" s="77"/>
      <c r="UOD159" s="77"/>
      <c r="UOE159" s="77"/>
      <c r="UOF159" s="77"/>
      <c r="UOG159" s="77"/>
      <c r="UOH159" s="77"/>
      <c r="UOI159" s="77"/>
      <c r="UOJ159" s="77"/>
      <c r="UOK159" s="77"/>
      <c r="UOL159" s="77"/>
      <c r="UOM159" s="77"/>
      <c r="UON159" s="77"/>
      <c r="UOO159" s="77"/>
      <c r="UOP159" s="77"/>
      <c r="UOQ159" s="77"/>
      <c r="UOR159" s="77"/>
      <c r="UOS159" s="77"/>
      <c r="UOT159" s="77"/>
      <c r="UOU159" s="77"/>
      <c r="UOV159" s="77"/>
      <c r="UOW159" s="77"/>
      <c r="UOX159" s="77"/>
      <c r="UOY159" s="77"/>
      <c r="UOZ159" s="77"/>
      <c r="UPA159" s="77"/>
      <c r="UPB159" s="77"/>
      <c r="UPC159" s="77"/>
      <c r="UPD159" s="77"/>
      <c r="UPE159" s="77"/>
      <c r="UPF159" s="77"/>
      <c r="UPG159" s="77"/>
      <c r="UPH159" s="77"/>
      <c r="UPI159" s="77"/>
      <c r="UPJ159" s="77"/>
      <c r="UPK159" s="77"/>
      <c r="UPL159" s="77"/>
      <c r="UPM159" s="77"/>
      <c r="UPN159" s="77"/>
      <c r="UPO159" s="77"/>
      <c r="UPP159" s="77"/>
      <c r="UPQ159" s="77"/>
      <c r="UPR159" s="77"/>
      <c r="UPS159" s="77"/>
      <c r="UPT159" s="77"/>
      <c r="UPU159" s="77"/>
      <c r="UPV159" s="77"/>
      <c r="UPW159" s="77"/>
      <c r="UPX159" s="77"/>
      <c r="UPY159" s="77"/>
      <c r="UPZ159" s="77"/>
      <c r="UQA159" s="77"/>
      <c r="UQB159" s="77"/>
      <c r="UQC159" s="77"/>
      <c r="UQD159" s="77"/>
      <c r="UQE159" s="77"/>
      <c r="UQF159" s="77"/>
      <c r="UQG159" s="77"/>
      <c r="UQH159" s="77"/>
      <c r="UQI159" s="77"/>
      <c r="UQJ159" s="77"/>
      <c r="UQK159" s="77"/>
      <c r="UQL159" s="77"/>
      <c r="UQM159" s="77"/>
      <c r="UQN159" s="77"/>
      <c r="UQO159" s="77"/>
      <c r="UQP159" s="77"/>
      <c r="UQQ159" s="77"/>
      <c r="UQR159" s="77"/>
      <c r="UQS159" s="77"/>
      <c r="UQT159" s="77"/>
      <c r="UQU159" s="77"/>
      <c r="UQV159" s="77"/>
      <c r="UQW159" s="77"/>
      <c r="UQX159" s="77"/>
      <c r="UQY159" s="77"/>
      <c r="UQZ159" s="77"/>
      <c r="URA159" s="77"/>
      <c r="URB159" s="77"/>
      <c r="URC159" s="77"/>
      <c r="URD159" s="77"/>
      <c r="URE159" s="77"/>
      <c r="URF159" s="77"/>
      <c r="URG159" s="77"/>
      <c r="URH159" s="77"/>
      <c r="URI159" s="77"/>
      <c r="URJ159" s="77"/>
      <c r="URK159" s="77"/>
      <c r="URL159" s="77"/>
      <c r="URM159" s="77"/>
      <c r="URN159" s="77"/>
      <c r="URO159" s="77"/>
      <c r="URP159" s="77"/>
      <c r="URQ159" s="77"/>
      <c r="URR159" s="77"/>
      <c r="URS159" s="77"/>
      <c r="URT159" s="77"/>
      <c r="URU159" s="77"/>
      <c r="URV159" s="77"/>
      <c r="URW159" s="77"/>
      <c r="URX159" s="77"/>
      <c r="URY159" s="77"/>
      <c r="URZ159" s="77"/>
      <c r="USA159" s="77"/>
      <c r="USB159" s="77"/>
      <c r="USC159" s="77"/>
      <c r="USD159" s="77"/>
      <c r="USE159" s="77"/>
      <c r="USF159" s="77"/>
      <c r="USG159" s="77"/>
      <c r="USH159" s="77"/>
      <c r="USI159" s="77"/>
      <c r="USJ159" s="77"/>
      <c r="USK159" s="77"/>
      <c r="USL159" s="77"/>
      <c r="USM159" s="77"/>
      <c r="USN159" s="77"/>
      <c r="USO159" s="77"/>
      <c r="USP159" s="77"/>
      <c r="USQ159" s="77"/>
      <c r="USR159" s="77"/>
      <c r="USS159" s="77"/>
      <c r="UST159" s="77"/>
      <c r="USU159" s="77"/>
      <c r="USV159" s="77"/>
      <c r="USW159" s="77"/>
      <c r="USX159" s="77"/>
      <c r="USY159" s="77"/>
      <c r="USZ159" s="77"/>
      <c r="UTA159" s="77"/>
      <c r="UTB159" s="77"/>
      <c r="UTC159" s="77"/>
      <c r="UTD159" s="77"/>
      <c r="UTE159" s="77"/>
      <c r="UTF159" s="77"/>
      <c r="UTG159" s="77"/>
      <c r="UTH159" s="77"/>
      <c r="UTI159" s="77"/>
      <c r="UTJ159" s="77"/>
      <c r="UTK159" s="77"/>
      <c r="UTL159" s="77"/>
      <c r="UTM159" s="77"/>
      <c r="UTN159" s="77"/>
      <c r="UTO159" s="77"/>
      <c r="UTP159" s="77"/>
      <c r="UTQ159" s="77"/>
      <c r="UTR159" s="77"/>
      <c r="UTS159" s="77"/>
      <c r="UTT159" s="77"/>
      <c r="UTU159" s="77"/>
      <c r="UTV159" s="77"/>
      <c r="UTW159" s="77"/>
      <c r="UTX159" s="77"/>
      <c r="UTY159" s="77"/>
      <c r="UTZ159" s="77"/>
      <c r="UUA159" s="77"/>
      <c r="UUB159" s="77"/>
      <c r="UUC159" s="77"/>
      <c r="UUD159" s="77"/>
      <c r="UUE159" s="77"/>
      <c r="UUF159" s="77"/>
      <c r="UUG159" s="77"/>
      <c r="UUH159" s="77"/>
      <c r="UUI159" s="77"/>
      <c r="UUJ159" s="77"/>
      <c r="UUK159" s="77"/>
      <c r="UUL159" s="77"/>
      <c r="UUM159" s="77"/>
      <c r="UUN159" s="77"/>
      <c r="UUO159" s="77"/>
      <c r="UUP159" s="77"/>
      <c r="UUQ159" s="77"/>
      <c r="UUR159" s="77"/>
      <c r="UUS159" s="77"/>
      <c r="UUT159" s="77"/>
      <c r="UUU159" s="77"/>
      <c r="UUV159" s="77"/>
      <c r="UUW159" s="77"/>
      <c r="UUX159" s="77"/>
      <c r="UUY159" s="77"/>
      <c r="UUZ159" s="77"/>
      <c r="UVA159" s="77"/>
      <c r="UVB159" s="77"/>
      <c r="UVC159" s="77"/>
      <c r="UVD159" s="77"/>
      <c r="UVE159" s="77"/>
      <c r="UVF159" s="77"/>
      <c r="UVG159" s="77"/>
      <c r="UVH159" s="77"/>
      <c r="UVI159" s="77"/>
      <c r="UVJ159" s="77"/>
      <c r="UVK159" s="77"/>
      <c r="UVL159" s="77"/>
      <c r="UVM159" s="77"/>
      <c r="UVN159" s="77"/>
      <c r="UVO159" s="77"/>
      <c r="UVP159" s="77"/>
      <c r="UVQ159" s="77"/>
      <c r="UVR159" s="77"/>
      <c r="UVS159" s="77"/>
      <c r="UVT159" s="77"/>
      <c r="UVU159" s="77"/>
      <c r="UVV159" s="77"/>
      <c r="UVW159" s="77"/>
      <c r="UVX159" s="77"/>
      <c r="UVY159" s="77"/>
      <c r="UVZ159" s="77"/>
      <c r="UWA159" s="77"/>
      <c r="UWB159" s="77"/>
      <c r="UWC159" s="77"/>
      <c r="UWD159" s="77"/>
      <c r="UWE159" s="77"/>
      <c r="UWF159" s="77"/>
      <c r="UWG159" s="77"/>
      <c r="UWH159" s="77"/>
      <c r="UWI159" s="77"/>
      <c r="UWJ159" s="77"/>
      <c r="UWK159" s="77"/>
      <c r="UWL159" s="77"/>
      <c r="UWM159" s="77"/>
      <c r="UWN159" s="77"/>
      <c r="UWO159" s="77"/>
      <c r="UWP159" s="77"/>
      <c r="UWQ159" s="77"/>
      <c r="UWR159" s="77"/>
      <c r="UWS159" s="77"/>
      <c r="UWT159" s="77"/>
      <c r="UWU159" s="77"/>
      <c r="UWV159" s="77"/>
      <c r="UWW159" s="77"/>
      <c r="UWX159" s="77"/>
      <c r="UWY159" s="77"/>
      <c r="UWZ159" s="77"/>
      <c r="UXA159" s="77"/>
      <c r="UXB159" s="77"/>
      <c r="UXC159" s="77"/>
      <c r="UXD159" s="77"/>
      <c r="UXE159" s="77"/>
      <c r="UXF159" s="77"/>
      <c r="UXG159" s="77"/>
      <c r="UXH159" s="77"/>
      <c r="UXI159" s="77"/>
      <c r="UXJ159" s="77"/>
      <c r="UXK159" s="77"/>
      <c r="UXL159" s="77"/>
      <c r="UXM159" s="77"/>
      <c r="UXN159" s="77"/>
      <c r="UXO159" s="77"/>
      <c r="UXP159" s="77"/>
      <c r="UXQ159" s="77"/>
      <c r="UXR159" s="77"/>
      <c r="UXS159" s="77"/>
      <c r="UXT159" s="77"/>
      <c r="UXU159" s="77"/>
      <c r="UXV159" s="77"/>
      <c r="UXW159" s="77"/>
      <c r="UXX159" s="77"/>
      <c r="UXY159" s="77"/>
      <c r="UXZ159" s="77"/>
      <c r="UYA159" s="77"/>
      <c r="UYB159" s="77"/>
      <c r="UYC159" s="77"/>
      <c r="UYD159" s="77"/>
      <c r="UYE159" s="77"/>
      <c r="UYF159" s="77"/>
      <c r="UYG159" s="77"/>
      <c r="UYH159" s="77"/>
      <c r="UYI159" s="77"/>
      <c r="UYJ159" s="77"/>
      <c r="UYK159" s="77"/>
      <c r="UYL159" s="77"/>
      <c r="UYM159" s="77"/>
      <c r="UYN159" s="77"/>
      <c r="UYO159" s="77"/>
      <c r="UYP159" s="77"/>
      <c r="UYQ159" s="77"/>
      <c r="UYR159" s="77"/>
      <c r="UYS159" s="77"/>
      <c r="UYT159" s="77"/>
      <c r="UYU159" s="77"/>
      <c r="UYV159" s="77"/>
      <c r="UYW159" s="77"/>
      <c r="UYX159" s="77"/>
      <c r="UYY159" s="77"/>
      <c r="UYZ159" s="77"/>
      <c r="UZA159" s="77"/>
      <c r="UZB159" s="77"/>
      <c r="UZC159" s="77"/>
      <c r="UZD159" s="77"/>
      <c r="UZE159" s="77"/>
      <c r="UZF159" s="77"/>
      <c r="UZG159" s="77"/>
      <c r="UZH159" s="77"/>
      <c r="UZI159" s="77"/>
      <c r="UZJ159" s="77"/>
      <c r="UZK159" s="77"/>
      <c r="UZL159" s="77"/>
      <c r="UZM159" s="77"/>
      <c r="UZN159" s="77"/>
      <c r="UZO159" s="77"/>
      <c r="UZP159" s="77"/>
      <c r="UZQ159" s="77"/>
      <c r="UZR159" s="77"/>
      <c r="UZS159" s="77"/>
      <c r="UZT159" s="77"/>
      <c r="UZU159" s="77"/>
      <c r="UZV159" s="77"/>
      <c r="UZW159" s="77"/>
      <c r="UZX159" s="77"/>
      <c r="UZY159" s="77"/>
      <c r="UZZ159" s="77"/>
      <c r="VAA159" s="77"/>
      <c r="VAB159" s="77"/>
      <c r="VAC159" s="77"/>
      <c r="VAD159" s="77"/>
      <c r="VAE159" s="77"/>
      <c r="VAF159" s="77"/>
      <c r="VAG159" s="77"/>
      <c r="VAH159" s="77"/>
      <c r="VAI159" s="77"/>
      <c r="VAJ159" s="77"/>
      <c r="VAK159" s="77"/>
      <c r="VAL159" s="77"/>
      <c r="VAM159" s="77"/>
      <c r="VAN159" s="77"/>
      <c r="VAO159" s="77"/>
      <c r="VAP159" s="77"/>
      <c r="VAQ159" s="77"/>
      <c r="VAR159" s="77"/>
      <c r="VAS159" s="77"/>
      <c r="VAT159" s="77"/>
      <c r="VAU159" s="77"/>
      <c r="VAV159" s="77"/>
      <c r="VAW159" s="77"/>
      <c r="VAX159" s="77"/>
      <c r="VAY159" s="77"/>
      <c r="VAZ159" s="77"/>
      <c r="VBA159" s="77"/>
      <c r="VBB159" s="77"/>
      <c r="VBC159" s="77"/>
      <c r="VBD159" s="77"/>
      <c r="VBE159" s="77"/>
      <c r="VBF159" s="77"/>
      <c r="VBG159" s="77"/>
      <c r="VBH159" s="77"/>
      <c r="VBI159" s="77"/>
      <c r="VBJ159" s="77"/>
      <c r="VBK159" s="77"/>
      <c r="VBL159" s="77"/>
      <c r="VBM159" s="77"/>
      <c r="VBN159" s="77"/>
      <c r="VBO159" s="77"/>
      <c r="VBP159" s="77"/>
      <c r="VBQ159" s="77"/>
      <c r="VBR159" s="77"/>
      <c r="VBS159" s="77"/>
      <c r="VBT159" s="77"/>
      <c r="VBU159" s="77"/>
      <c r="VBV159" s="77"/>
      <c r="VBW159" s="77"/>
      <c r="VBX159" s="77"/>
      <c r="VBY159" s="77"/>
      <c r="VBZ159" s="77"/>
      <c r="VCA159" s="77"/>
      <c r="VCB159" s="77"/>
      <c r="VCC159" s="77"/>
      <c r="VCD159" s="77"/>
      <c r="VCE159" s="77"/>
      <c r="VCF159" s="77"/>
      <c r="VCG159" s="77"/>
      <c r="VCH159" s="77"/>
      <c r="VCI159" s="77"/>
      <c r="VCJ159" s="77"/>
      <c r="VCK159" s="77"/>
      <c r="VCL159" s="77"/>
      <c r="VCM159" s="77"/>
      <c r="VCN159" s="77"/>
      <c r="VCO159" s="77"/>
      <c r="VCP159" s="77"/>
      <c r="VCQ159" s="77"/>
      <c r="VCR159" s="77"/>
      <c r="VCS159" s="77"/>
      <c r="VCT159" s="77"/>
      <c r="VCU159" s="77"/>
      <c r="VCV159" s="77"/>
      <c r="VCW159" s="77"/>
      <c r="VCX159" s="77"/>
      <c r="VCY159" s="77"/>
      <c r="VCZ159" s="77"/>
      <c r="VDA159" s="77"/>
      <c r="VDB159" s="77"/>
      <c r="VDC159" s="77"/>
      <c r="VDD159" s="77"/>
      <c r="VDE159" s="77"/>
      <c r="VDF159" s="77"/>
      <c r="VDG159" s="77"/>
      <c r="VDH159" s="77"/>
      <c r="VDI159" s="77"/>
      <c r="VDJ159" s="77"/>
      <c r="VDK159" s="77"/>
      <c r="VDL159" s="77"/>
      <c r="VDM159" s="77"/>
      <c r="VDN159" s="77"/>
      <c r="VDO159" s="77"/>
      <c r="VDP159" s="77"/>
      <c r="VDQ159" s="77"/>
      <c r="VDR159" s="77"/>
      <c r="VDS159" s="77"/>
      <c r="VDT159" s="77"/>
      <c r="VDU159" s="77"/>
      <c r="VDV159" s="77"/>
      <c r="VDW159" s="77"/>
      <c r="VDX159" s="77"/>
      <c r="VDY159" s="77"/>
      <c r="VDZ159" s="77"/>
      <c r="VEA159" s="77"/>
      <c r="VEB159" s="77"/>
      <c r="VEC159" s="77"/>
      <c r="VED159" s="77"/>
      <c r="VEE159" s="77"/>
      <c r="VEF159" s="77"/>
      <c r="VEG159" s="77"/>
      <c r="VEH159" s="77"/>
      <c r="VEI159" s="77"/>
      <c r="VEJ159" s="77"/>
      <c r="VEK159" s="77"/>
      <c r="VEL159" s="77"/>
      <c r="VEM159" s="77"/>
      <c r="VEN159" s="77"/>
      <c r="VEO159" s="77"/>
      <c r="VEP159" s="77"/>
      <c r="VEQ159" s="77"/>
      <c r="VER159" s="77"/>
      <c r="VES159" s="77"/>
      <c r="VET159" s="77"/>
      <c r="VEU159" s="77"/>
      <c r="VEV159" s="77"/>
      <c r="VEW159" s="77"/>
      <c r="VEX159" s="77"/>
      <c r="VEY159" s="77"/>
      <c r="VEZ159" s="77"/>
      <c r="VFA159" s="77"/>
      <c r="VFB159" s="77"/>
      <c r="VFC159" s="77"/>
      <c r="VFD159" s="77"/>
      <c r="VFE159" s="77"/>
      <c r="VFF159" s="77"/>
      <c r="VFG159" s="77"/>
      <c r="VFH159" s="77"/>
      <c r="VFI159" s="77"/>
      <c r="VFJ159" s="77"/>
      <c r="VFK159" s="77"/>
      <c r="VFL159" s="77"/>
      <c r="VFM159" s="77"/>
      <c r="VFN159" s="77"/>
      <c r="VFO159" s="77"/>
      <c r="VFP159" s="77"/>
      <c r="VFQ159" s="77"/>
      <c r="VFR159" s="77"/>
      <c r="VFS159" s="77"/>
      <c r="VFT159" s="77"/>
      <c r="VFU159" s="77"/>
      <c r="VFV159" s="77"/>
      <c r="VFW159" s="77"/>
      <c r="VFX159" s="77"/>
      <c r="VFY159" s="77"/>
      <c r="VFZ159" s="77"/>
      <c r="VGA159" s="77"/>
      <c r="VGB159" s="77"/>
      <c r="VGC159" s="77"/>
      <c r="VGD159" s="77"/>
      <c r="VGE159" s="77"/>
      <c r="VGF159" s="77"/>
      <c r="VGG159" s="77"/>
      <c r="VGH159" s="77"/>
      <c r="VGI159" s="77"/>
      <c r="VGJ159" s="77"/>
      <c r="VGK159" s="77"/>
      <c r="VGL159" s="77"/>
      <c r="VGM159" s="77"/>
      <c r="VGN159" s="77"/>
      <c r="VGO159" s="77"/>
      <c r="VGP159" s="77"/>
      <c r="VGQ159" s="77"/>
      <c r="VGR159" s="77"/>
      <c r="VGS159" s="77"/>
      <c r="VGT159" s="77"/>
      <c r="VGU159" s="77"/>
      <c r="VGV159" s="77"/>
      <c r="VGW159" s="77"/>
      <c r="VGX159" s="77"/>
      <c r="VGY159" s="77"/>
      <c r="VGZ159" s="77"/>
      <c r="VHA159" s="77"/>
      <c r="VHB159" s="77"/>
      <c r="VHC159" s="77"/>
      <c r="VHD159" s="77"/>
      <c r="VHE159" s="77"/>
      <c r="VHF159" s="77"/>
      <c r="VHG159" s="77"/>
      <c r="VHH159" s="77"/>
      <c r="VHI159" s="77"/>
      <c r="VHJ159" s="77"/>
      <c r="VHK159" s="77"/>
      <c r="VHL159" s="77"/>
      <c r="VHM159" s="77"/>
      <c r="VHN159" s="77"/>
      <c r="VHO159" s="77"/>
      <c r="VHP159" s="77"/>
      <c r="VHQ159" s="77"/>
      <c r="VHR159" s="77"/>
      <c r="VHS159" s="77"/>
      <c r="VHT159" s="77"/>
      <c r="VHU159" s="77"/>
      <c r="VHV159" s="77"/>
      <c r="VHW159" s="77"/>
      <c r="VHX159" s="77"/>
      <c r="VHY159" s="77"/>
      <c r="VHZ159" s="77"/>
      <c r="VIA159" s="77"/>
      <c r="VIB159" s="77"/>
      <c r="VIC159" s="77"/>
      <c r="VID159" s="77"/>
      <c r="VIE159" s="77"/>
      <c r="VIF159" s="77"/>
      <c r="VIG159" s="77"/>
      <c r="VIH159" s="77"/>
      <c r="VII159" s="77"/>
      <c r="VIJ159" s="77"/>
      <c r="VIK159" s="77"/>
      <c r="VIL159" s="77"/>
      <c r="VIM159" s="77"/>
      <c r="VIN159" s="77"/>
      <c r="VIO159" s="77"/>
      <c r="VIP159" s="77"/>
      <c r="VIQ159" s="77"/>
      <c r="VIR159" s="77"/>
      <c r="VIS159" s="77"/>
      <c r="VIT159" s="77"/>
      <c r="VIU159" s="77"/>
      <c r="VIV159" s="77"/>
      <c r="VIW159" s="77"/>
      <c r="VIX159" s="77"/>
      <c r="VIY159" s="77"/>
      <c r="VIZ159" s="77"/>
      <c r="VJA159" s="77"/>
      <c r="VJB159" s="77"/>
      <c r="VJC159" s="77"/>
      <c r="VJD159" s="77"/>
      <c r="VJE159" s="77"/>
      <c r="VJF159" s="77"/>
      <c r="VJG159" s="77"/>
      <c r="VJH159" s="77"/>
      <c r="VJI159" s="77"/>
      <c r="VJJ159" s="77"/>
      <c r="VJK159" s="77"/>
      <c r="VJL159" s="77"/>
      <c r="VJM159" s="77"/>
      <c r="VJN159" s="77"/>
      <c r="VJO159" s="77"/>
      <c r="VJP159" s="77"/>
      <c r="VJQ159" s="77"/>
      <c r="VJR159" s="77"/>
      <c r="VJS159" s="77"/>
      <c r="VJT159" s="77"/>
      <c r="VJU159" s="77"/>
      <c r="VJV159" s="77"/>
      <c r="VJW159" s="77"/>
      <c r="VJX159" s="77"/>
      <c r="VJY159" s="77"/>
      <c r="VJZ159" s="77"/>
      <c r="VKA159" s="77"/>
      <c r="VKB159" s="77"/>
      <c r="VKC159" s="77"/>
      <c r="VKD159" s="77"/>
      <c r="VKE159" s="77"/>
      <c r="VKF159" s="77"/>
      <c r="VKG159" s="77"/>
      <c r="VKH159" s="77"/>
      <c r="VKI159" s="77"/>
      <c r="VKJ159" s="77"/>
      <c r="VKK159" s="77"/>
      <c r="VKL159" s="77"/>
      <c r="VKM159" s="77"/>
      <c r="VKN159" s="77"/>
      <c r="VKO159" s="77"/>
      <c r="VKP159" s="77"/>
      <c r="VKQ159" s="77"/>
      <c r="VKR159" s="77"/>
      <c r="VKS159" s="77"/>
      <c r="VKT159" s="77"/>
      <c r="VKU159" s="77"/>
      <c r="VKV159" s="77"/>
      <c r="VKW159" s="77"/>
      <c r="VKX159" s="77"/>
      <c r="VKY159" s="77"/>
      <c r="VKZ159" s="77"/>
      <c r="VLA159" s="77"/>
      <c r="VLB159" s="77"/>
      <c r="VLC159" s="77"/>
      <c r="VLD159" s="77"/>
      <c r="VLE159" s="77"/>
      <c r="VLF159" s="77"/>
      <c r="VLG159" s="77"/>
      <c r="VLH159" s="77"/>
      <c r="VLI159" s="77"/>
      <c r="VLJ159" s="77"/>
      <c r="VLK159" s="77"/>
      <c r="VLL159" s="77"/>
      <c r="VLM159" s="77"/>
      <c r="VLN159" s="77"/>
      <c r="VLO159" s="77"/>
      <c r="VLP159" s="77"/>
      <c r="VLQ159" s="77"/>
      <c r="VLR159" s="77"/>
      <c r="VLS159" s="77"/>
      <c r="VLT159" s="77"/>
      <c r="VLU159" s="77"/>
      <c r="VLV159" s="77"/>
      <c r="VLW159" s="77"/>
      <c r="VLX159" s="77"/>
      <c r="VLY159" s="77"/>
      <c r="VLZ159" s="77"/>
      <c r="VMA159" s="77"/>
      <c r="VMB159" s="77"/>
      <c r="VMC159" s="77"/>
      <c r="VMD159" s="77"/>
      <c r="VME159" s="77"/>
      <c r="VMF159" s="77"/>
      <c r="VMG159" s="77"/>
      <c r="VMH159" s="77"/>
      <c r="VMI159" s="77"/>
      <c r="VMJ159" s="77"/>
      <c r="VMK159" s="77"/>
      <c r="VML159" s="77"/>
      <c r="VMM159" s="77"/>
      <c r="VMN159" s="77"/>
      <c r="VMO159" s="77"/>
      <c r="VMP159" s="77"/>
      <c r="VMQ159" s="77"/>
      <c r="VMR159" s="77"/>
      <c r="VMS159" s="77"/>
      <c r="VMT159" s="77"/>
      <c r="VMU159" s="77"/>
      <c r="VMV159" s="77"/>
      <c r="VMW159" s="77"/>
      <c r="VMX159" s="77"/>
      <c r="VMY159" s="77"/>
      <c r="VMZ159" s="77"/>
      <c r="VNA159" s="77"/>
      <c r="VNB159" s="77"/>
      <c r="VNC159" s="77"/>
      <c r="VND159" s="77"/>
      <c r="VNE159" s="77"/>
      <c r="VNF159" s="77"/>
      <c r="VNG159" s="77"/>
      <c r="VNH159" s="77"/>
      <c r="VNI159" s="77"/>
      <c r="VNJ159" s="77"/>
      <c r="VNK159" s="77"/>
      <c r="VNL159" s="77"/>
      <c r="VNM159" s="77"/>
      <c r="VNN159" s="77"/>
      <c r="VNO159" s="77"/>
      <c r="VNP159" s="77"/>
      <c r="VNQ159" s="77"/>
      <c r="VNR159" s="77"/>
      <c r="VNS159" s="77"/>
      <c r="VNT159" s="77"/>
      <c r="VNU159" s="77"/>
      <c r="VNV159" s="77"/>
      <c r="VNW159" s="77"/>
      <c r="VNX159" s="77"/>
      <c r="VNY159" s="77"/>
      <c r="VNZ159" s="77"/>
      <c r="VOA159" s="77"/>
      <c r="VOB159" s="77"/>
      <c r="VOC159" s="77"/>
      <c r="VOD159" s="77"/>
      <c r="VOE159" s="77"/>
      <c r="VOF159" s="77"/>
      <c r="VOG159" s="77"/>
      <c r="VOH159" s="77"/>
      <c r="VOI159" s="77"/>
      <c r="VOJ159" s="77"/>
      <c r="VOK159" s="77"/>
      <c r="VOL159" s="77"/>
      <c r="VOM159" s="77"/>
      <c r="VON159" s="77"/>
      <c r="VOO159" s="77"/>
      <c r="VOP159" s="77"/>
      <c r="VOQ159" s="77"/>
      <c r="VOR159" s="77"/>
      <c r="VOS159" s="77"/>
      <c r="VOT159" s="77"/>
      <c r="VOU159" s="77"/>
      <c r="VOV159" s="77"/>
      <c r="VOW159" s="77"/>
      <c r="VOX159" s="77"/>
      <c r="VOY159" s="77"/>
      <c r="VOZ159" s="77"/>
      <c r="VPA159" s="77"/>
      <c r="VPB159" s="77"/>
      <c r="VPC159" s="77"/>
      <c r="VPD159" s="77"/>
      <c r="VPE159" s="77"/>
      <c r="VPF159" s="77"/>
      <c r="VPG159" s="77"/>
      <c r="VPH159" s="77"/>
      <c r="VPI159" s="77"/>
      <c r="VPJ159" s="77"/>
      <c r="VPK159" s="77"/>
      <c r="VPL159" s="77"/>
      <c r="VPM159" s="77"/>
      <c r="VPN159" s="77"/>
      <c r="VPO159" s="77"/>
      <c r="VPP159" s="77"/>
      <c r="VPQ159" s="77"/>
      <c r="VPR159" s="77"/>
      <c r="VPS159" s="77"/>
      <c r="VPT159" s="77"/>
      <c r="VPU159" s="77"/>
      <c r="VPV159" s="77"/>
      <c r="VPW159" s="77"/>
      <c r="VPX159" s="77"/>
      <c r="VPY159" s="77"/>
      <c r="VPZ159" s="77"/>
      <c r="VQA159" s="77"/>
      <c r="VQB159" s="77"/>
      <c r="VQC159" s="77"/>
      <c r="VQD159" s="77"/>
      <c r="VQE159" s="77"/>
      <c r="VQF159" s="77"/>
      <c r="VQG159" s="77"/>
      <c r="VQH159" s="77"/>
      <c r="VQI159" s="77"/>
      <c r="VQJ159" s="77"/>
      <c r="VQK159" s="77"/>
      <c r="VQL159" s="77"/>
      <c r="VQM159" s="77"/>
      <c r="VQN159" s="77"/>
      <c r="VQO159" s="77"/>
      <c r="VQP159" s="77"/>
      <c r="VQQ159" s="77"/>
      <c r="VQR159" s="77"/>
      <c r="VQS159" s="77"/>
      <c r="VQT159" s="77"/>
      <c r="VQU159" s="77"/>
      <c r="VQV159" s="77"/>
      <c r="VQW159" s="77"/>
      <c r="VQX159" s="77"/>
      <c r="VQY159" s="77"/>
      <c r="VQZ159" s="77"/>
      <c r="VRA159" s="77"/>
      <c r="VRB159" s="77"/>
      <c r="VRC159" s="77"/>
      <c r="VRD159" s="77"/>
      <c r="VRE159" s="77"/>
      <c r="VRF159" s="77"/>
      <c r="VRG159" s="77"/>
      <c r="VRH159" s="77"/>
      <c r="VRI159" s="77"/>
      <c r="VRJ159" s="77"/>
      <c r="VRK159" s="77"/>
      <c r="VRL159" s="77"/>
      <c r="VRM159" s="77"/>
      <c r="VRN159" s="77"/>
      <c r="VRO159" s="77"/>
      <c r="VRP159" s="77"/>
      <c r="VRQ159" s="77"/>
      <c r="VRR159" s="77"/>
      <c r="VRS159" s="77"/>
      <c r="VRT159" s="77"/>
      <c r="VRU159" s="77"/>
      <c r="VRV159" s="77"/>
      <c r="VRW159" s="77"/>
      <c r="VRX159" s="77"/>
      <c r="VRY159" s="77"/>
      <c r="VRZ159" s="77"/>
      <c r="VSA159" s="77"/>
      <c r="VSB159" s="77"/>
      <c r="VSC159" s="77"/>
      <c r="VSD159" s="77"/>
      <c r="VSE159" s="77"/>
      <c r="VSF159" s="77"/>
      <c r="VSG159" s="77"/>
      <c r="VSH159" s="77"/>
      <c r="VSI159" s="77"/>
      <c r="VSJ159" s="77"/>
      <c r="VSK159" s="77"/>
      <c r="VSL159" s="77"/>
      <c r="VSM159" s="77"/>
      <c r="VSN159" s="77"/>
      <c r="VSO159" s="77"/>
      <c r="VSP159" s="77"/>
      <c r="VSQ159" s="77"/>
      <c r="VSR159" s="77"/>
      <c r="VSS159" s="77"/>
      <c r="VST159" s="77"/>
      <c r="VSU159" s="77"/>
      <c r="VSV159" s="77"/>
      <c r="VSW159" s="77"/>
      <c r="VSX159" s="77"/>
      <c r="VSY159" s="77"/>
      <c r="VSZ159" s="77"/>
      <c r="VTA159" s="77"/>
      <c r="VTB159" s="77"/>
      <c r="VTC159" s="77"/>
      <c r="VTD159" s="77"/>
      <c r="VTE159" s="77"/>
      <c r="VTF159" s="77"/>
      <c r="VTG159" s="77"/>
      <c r="VTH159" s="77"/>
      <c r="VTI159" s="77"/>
      <c r="VTJ159" s="77"/>
      <c r="VTK159" s="77"/>
      <c r="VTL159" s="77"/>
      <c r="VTM159" s="77"/>
      <c r="VTN159" s="77"/>
      <c r="VTO159" s="77"/>
      <c r="VTP159" s="77"/>
      <c r="VTQ159" s="77"/>
      <c r="VTR159" s="77"/>
      <c r="VTS159" s="77"/>
      <c r="VTT159" s="77"/>
      <c r="VTU159" s="77"/>
      <c r="VTV159" s="77"/>
      <c r="VTW159" s="77"/>
      <c r="VTX159" s="77"/>
      <c r="VTY159" s="77"/>
      <c r="VTZ159" s="77"/>
      <c r="VUA159" s="77"/>
      <c r="VUB159" s="77"/>
      <c r="VUC159" s="77"/>
      <c r="VUD159" s="77"/>
      <c r="VUE159" s="77"/>
      <c r="VUF159" s="77"/>
      <c r="VUG159" s="77"/>
      <c r="VUH159" s="77"/>
      <c r="VUI159" s="77"/>
      <c r="VUJ159" s="77"/>
      <c r="VUK159" s="77"/>
      <c r="VUL159" s="77"/>
      <c r="VUM159" s="77"/>
      <c r="VUN159" s="77"/>
      <c r="VUO159" s="77"/>
      <c r="VUP159" s="77"/>
      <c r="VUQ159" s="77"/>
      <c r="VUR159" s="77"/>
      <c r="VUS159" s="77"/>
      <c r="VUT159" s="77"/>
      <c r="VUU159" s="77"/>
      <c r="VUV159" s="77"/>
      <c r="VUW159" s="77"/>
      <c r="VUX159" s="77"/>
      <c r="VUY159" s="77"/>
      <c r="VUZ159" s="77"/>
      <c r="VVA159" s="77"/>
      <c r="VVB159" s="77"/>
      <c r="VVC159" s="77"/>
      <c r="VVD159" s="77"/>
      <c r="VVE159" s="77"/>
      <c r="VVF159" s="77"/>
      <c r="VVG159" s="77"/>
      <c r="VVH159" s="77"/>
      <c r="VVI159" s="77"/>
      <c r="VVJ159" s="77"/>
      <c r="VVK159" s="77"/>
      <c r="VVL159" s="77"/>
      <c r="VVM159" s="77"/>
      <c r="VVN159" s="77"/>
      <c r="VVO159" s="77"/>
      <c r="VVP159" s="77"/>
      <c r="VVQ159" s="77"/>
      <c r="VVR159" s="77"/>
      <c r="VVS159" s="77"/>
      <c r="VVT159" s="77"/>
      <c r="VVU159" s="77"/>
      <c r="VVV159" s="77"/>
      <c r="VVW159" s="77"/>
      <c r="VVX159" s="77"/>
      <c r="VVY159" s="77"/>
      <c r="VVZ159" s="77"/>
      <c r="VWA159" s="77"/>
      <c r="VWB159" s="77"/>
      <c r="VWC159" s="77"/>
      <c r="VWD159" s="77"/>
      <c r="VWE159" s="77"/>
      <c r="VWF159" s="77"/>
      <c r="VWG159" s="77"/>
      <c r="VWH159" s="77"/>
      <c r="VWI159" s="77"/>
      <c r="VWJ159" s="77"/>
      <c r="VWK159" s="77"/>
      <c r="VWL159" s="77"/>
      <c r="VWM159" s="77"/>
      <c r="VWN159" s="77"/>
      <c r="VWO159" s="77"/>
      <c r="VWP159" s="77"/>
      <c r="VWQ159" s="77"/>
      <c r="VWR159" s="77"/>
      <c r="VWS159" s="77"/>
      <c r="VWT159" s="77"/>
      <c r="VWU159" s="77"/>
      <c r="VWV159" s="77"/>
      <c r="VWW159" s="77"/>
      <c r="VWX159" s="77"/>
      <c r="VWY159" s="77"/>
      <c r="VWZ159" s="77"/>
      <c r="VXA159" s="77"/>
      <c r="VXB159" s="77"/>
      <c r="VXC159" s="77"/>
      <c r="VXD159" s="77"/>
      <c r="VXE159" s="77"/>
      <c r="VXF159" s="77"/>
      <c r="VXG159" s="77"/>
      <c r="VXH159" s="77"/>
      <c r="VXI159" s="77"/>
      <c r="VXJ159" s="77"/>
      <c r="VXK159" s="77"/>
      <c r="VXL159" s="77"/>
      <c r="VXM159" s="77"/>
      <c r="VXN159" s="77"/>
      <c r="VXO159" s="77"/>
      <c r="VXP159" s="77"/>
      <c r="VXQ159" s="77"/>
      <c r="VXR159" s="77"/>
      <c r="VXS159" s="77"/>
      <c r="VXT159" s="77"/>
      <c r="VXU159" s="77"/>
      <c r="VXV159" s="77"/>
      <c r="VXW159" s="77"/>
      <c r="VXX159" s="77"/>
      <c r="VXY159" s="77"/>
      <c r="VXZ159" s="77"/>
      <c r="VYA159" s="77"/>
      <c r="VYB159" s="77"/>
      <c r="VYC159" s="77"/>
      <c r="VYD159" s="77"/>
      <c r="VYE159" s="77"/>
      <c r="VYF159" s="77"/>
      <c r="VYG159" s="77"/>
      <c r="VYH159" s="77"/>
      <c r="VYI159" s="77"/>
      <c r="VYJ159" s="77"/>
      <c r="VYK159" s="77"/>
      <c r="VYL159" s="77"/>
      <c r="VYM159" s="77"/>
      <c r="VYN159" s="77"/>
      <c r="VYO159" s="77"/>
      <c r="VYP159" s="77"/>
      <c r="VYQ159" s="77"/>
      <c r="VYR159" s="77"/>
      <c r="VYS159" s="77"/>
      <c r="VYT159" s="77"/>
      <c r="VYU159" s="77"/>
      <c r="VYV159" s="77"/>
      <c r="VYW159" s="77"/>
      <c r="VYX159" s="77"/>
      <c r="VYY159" s="77"/>
      <c r="VYZ159" s="77"/>
      <c r="VZA159" s="77"/>
      <c r="VZB159" s="77"/>
      <c r="VZC159" s="77"/>
      <c r="VZD159" s="77"/>
      <c r="VZE159" s="77"/>
      <c r="VZF159" s="77"/>
      <c r="VZG159" s="77"/>
      <c r="VZH159" s="77"/>
      <c r="VZI159" s="77"/>
      <c r="VZJ159" s="77"/>
      <c r="VZK159" s="77"/>
      <c r="VZL159" s="77"/>
      <c r="VZM159" s="77"/>
      <c r="VZN159" s="77"/>
      <c r="VZO159" s="77"/>
      <c r="VZP159" s="77"/>
      <c r="VZQ159" s="77"/>
      <c r="VZR159" s="77"/>
      <c r="VZS159" s="77"/>
      <c r="VZT159" s="77"/>
      <c r="VZU159" s="77"/>
      <c r="VZV159" s="77"/>
      <c r="VZW159" s="77"/>
      <c r="VZX159" s="77"/>
      <c r="VZY159" s="77"/>
      <c r="VZZ159" s="77"/>
      <c r="WAA159" s="77"/>
      <c r="WAB159" s="77"/>
      <c r="WAC159" s="77"/>
      <c r="WAD159" s="77"/>
      <c r="WAE159" s="77"/>
      <c r="WAF159" s="77"/>
      <c r="WAG159" s="77"/>
      <c r="WAH159" s="77"/>
      <c r="WAI159" s="77"/>
      <c r="WAJ159" s="77"/>
      <c r="WAK159" s="77"/>
      <c r="WAL159" s="77"/>
      <c r="WAM159" s="77"/>
      <c r="WAN159" s="77"/>
      <c r="WAO159" s="77"/>
      <c r="WAP159" s="77"/>
      <c r="WAQ159" s="77"/>
      <c r="WAR159" s="77"/>
      <c r="WAS159" s="77"/>
      <c r="WAT159" s="77"/>
      <c r="WAU159" s="77"/>
      <c r="WAV159" s="77"/>
      <c r="WAW159" s="77"/>
      <c r="WAX159" s="77"/>
      <c r="WAY159" s="77"/>
      <c r="WAZ159" s="77"/>
      <c r="WBA159" s="77"/>
      <c r="WBB159" s="77"/>
      <c r="WBC159" s="77"/>
      <c r="WBD159" s="77"/>
      <c r="WBE159" s="77"/>
      <c r="WBF159" s="77"/>
      <c r="WBG159" s="77"/>
      <c r="WBH159" s="77"/>
      <c r="WBI159" s="77"/>
      <c r="WBJ159" s="77"/>
      <c r="WBK159" s="77"/>
      <c r="WBL159" s="77"/>
      <c r="WBM159" s="77"/>
      <c r="WBN159" s="77"/>
      <c r="WBO159" s="77"/>
      <c r="WBP159" s="77"/>
      <c r="WBQ159" s="77"/>
      <c r="WBR159" s="77"/>
      <c r="WBS159" s="77"/>
      <c r="WBT159" s="77"/>
      <c r="WBU159" s="77"/>
      <c r="WBV159" s="77"/>
      <c r="WBW159" s="77"/>
      <c r="WBX159" s="77"/>
      <c r="WBY159" s="77"/>
      <c r="WBZ159" s="77"/>
      <c r="WCA159" s="77"/>
      <c r="WCB159" s="77"/>
      <c r="WCC159" s="77"/>
      <c r="WCD159" s="77"/>
      <c r="WCE159" s="77"/>
      <c r="WCF159" s="77"/>
      <c r="WCG159" s="77"/>
      <c r="WCH159" s="77"/>
      <c r="WCI159" s="77"/>
      <c r="WCJ159" s="77"/>
      <c r="WCK159" s="77"/>
      <c r="WCL159" s="77"/>
      <c r="WCM159" s="77"/>
      <c r="WCN159" s="77"/>
      <c r="WCO159" s="77"/>
      <c r="WCP159" s="77"/>
      <c r="WCQ159" s="77"/>
      <c r="WCR159" s="77"/>
      <c r="WCS159" s="77"/>
      <c r="WCT159" s="77"/>
      <c r="WCU159" s="77"/>
      <c r="WCV159" s="77"/>
      <c r="WCW159" s="77"/>
      <c r="WCX159" s="77"/>
      <c r="WCY159" s="77"/>
      <c r="WCZ159" s="77"/>
      <c r="WDA159" s="77"/>
      <c r="WDB159" s="77"/>
      <c r="WDC159" s="77"/>
      <c r="WDD159" s="77"/>
      <c r="WDE159" s="77"/>
      <c r="WDF159" s="77"/>
      <c r="WDG159" s="77"/>
      <c r="WDH159" s="77"/>
      <c r="WDI159" s="77"/>
      <c r="WDJ159" s="77"/>
      <c r="WDK159" s="77"/>
      <c r="WDL159" s="77"/>
      <c r="WDM159" s="77"/>
      <c r="WDN159" s="77"/>
      <c r="WDO159" s="77"/>
      <c r="WDP159" s="77"/>
      <c r="WDQ159" s="77"/>
      <c r="WDR159" s="77"/>
      <c r="WDS159" s="77"/>
      <c r="WDT159" s="77"/>
      <c r="WDU159" s="77"/>
      <c r="WDV159" s="77"/>
      <c r="WDW159" s="77"/>
      <c r="WDX159" s="77"/>
      <c r="WDY159" s="77"/>
      <c r="WDZ159" s="77"/>
      <c r="WEA159" s="77"/>
      <c r="WEB159" s="77"/>
      <c r="WEC159" s="77"/>
      <c r="WED159" s="77"/>
      <c r="WEE159" s="77"/>
      <c r="WEF159" s="77"/>
      <c r="WEG159" s="77"/>
      <c r="WEH159" s="77"/>
      <c r="WEI159" s="77"/>
      <c r="WEJ159" s="77"/>
      <c r="WEK159" s="77"/>
      <c r="WEL159" s="77"/>
      <c r="WEM159" s="77"/>
      <c r="WEN159" s="77"/>
      <c r="WEO159" s="77"/>
      <c r="WEP159" s="77"/>
      <c r="WEQ159" s="77"/>
      <c r="WER159" s="77"/>
      <c r="WES159" s="77"/>
      <c r="WET159" s="77"/>
      <c r="WEU159" s="77"/>
      <c r="WEV159" s="77"/>
      <c r="WEW159" s="77"/>
      <c r="WEX159" s="77"/>
      <c r="WEY159" s="77"/>
      <c r="WEZ159" s="77"/>
      <c r="WFA159" s="77"/>
      <c r="WFB159" s="77"/>
      <c r="WFC159" s="77"/>
      <c r="WFD159" s="77"/>
      <c r="WFE159" s="77"/>
      <c r="WFF159" s="77"/>
      <c r="WFG159" s="77"/>
      <c r="WFH159" s="77"/>
      <c r="WFI159" s="77"/>
      <c r="WFJ159" s="77"/>
      <c r="WFK159" s="77"/>
      <c r="WFL159" s="77"/>
      <c r="WFM159" s="77"/>
      <c r="WFN159" s="77"/>
      <c r="WFO159" s="77"/>
      <c r="WFP159" s="77"/>
      <c r="WFQ159" s="77"/>
      <c r="WFR159" s="77"/>
      <c r="WFS159" s="77"/>
      <c r="WFT159" s="77"/>
      <c r="WFU159" s="77"/>
      <c r="WFV159" s="77"/>
      <c r="WFW159" s="77"/>
      <c r="WFX159" s="77"/>
      <c r="WFY159" s="77"/>
      <c r="WFZ159" s="77"/>
      <c r="WGA159" s="77"/>
      <c r="WGB159" s="77"/>
      <c r="WGC159" s="77"/>
      <c r="WGD159" s="77"/>
      <c r="WGE159" s="77"/>
      <c r="WGF159" s="77"/>
      <c r="WGG159" s="77"/>
      <c r="WGH159" s="77"/>
      <c r="WGI159" s="77"/>
      <c r="WGJ159" s="77"/>
      <c r="WGK159" s="77"/>
      <c r="WGL159" s="77"/>
      <c r="WGM159" s="77"/>
      <c r="WGN159" s="77"/>
      <c r="WGO159" s="77"/>
      <c r="WGP159" s="77"/>
      <c r="WGQ159" s="77"/>
      <c r="WGR159" s="77"/>
      <c r="WGS159" s="77"/>
      <c r="WGT159" s="77"/>
      <c r="WGU159" s="77"/>
      <c r="WGV159" s="77"/>
      <c r="WGW159" s="77"/>
      <c r="WGX159" s="77"/>
      <c r="WGY159" s="77"/>
      <c r="WGZ159" s="77"/>
      <c r="WHA159" s="77"/>
      <c r="WHB159" s="77"/>
      <c r="WHC159" s="77"/>
      <c r="WHD159" s="77"/>
      <c r="WHE159" s="77"/>
      <c r="WHF159" s="77"/>
      <c r="WHG159" s="77"/>
      <c r="WHH159" s="77"/>
      <c r="WHI159" s="77"/>
      <c r="WHJ159" s="77"/>
      <c r="WHK159" s="77"/>
      <c r="WHL159" s="77"/>
      <c r="WHM159" s="77"/>
      <c r="WHN159" s="77"/>
      <c r="WHO159" s="77"/>
      <c r="WHP159" s="77"/>
      <c r="WHQ159" s="77"/>
      <c r="WHR159" s="77"/>
      <c r="WHS159" s="77"/>
      <c r="WHT159" s="77"/>
      <c r="WHU159" s="77"/>
      <c r="WHV159" s="77"/>
      <c r="WHW159" s="77"/>
      <c r="WHX159" s="77"/>
      <c r="WHY159" s="77"/>
      <c r="WHZ159" s="77"/>
      <c r="WIA159" s="77"/>
      <c r="WIB159" s="77"/>
      <c r="WIC159" s="77"/>
      <c r="WID159" s="77"/>
      <c r="WIE159" s="77"/>
      <c r="WIF159" s="77"/>
      <c r="WIG159" s="77"/>
      <c r="WIH159" s="77"/>
      <c r="WII159" s="77"/>
      <c r="WIJ159" s="77"/>
      <c r="WIK159" s="77"/>
      <c r="WIL159" s="77"/>
      <c r="WIM159" s="77"/>
      <c r="WIN159" s="77"/>
      <c r="WIO159" s="77"/>
      <c r="WIP159" s="77"/>
      <c r="WIQ159" s="77"/>
      <c r="WIR159" s="77"/>
      <c r="WIS159" s="77"/>
      <c r="WIT159" s="77"/>
      <c r="WIU159" s="77"/>
      <c r="WIV159" s="77"/>
      <c r="WIW159" s="77"/>
      <c r="WIX159" s="77"/>
      <c r="WIY159" s="77"/>
      <c r="WIZ159" s="77"/>
      <c r="WJA159" s="77"/>
      <c r="WJB159" s="77"/>
      <c r="WJC159" s="77"/>
      <c r="WJD159" s="77"/>
      <c r="WJE159" s="77"/>
      <c r="WJF159" s="77"/>
      <c r="WJG159" s="77"/>
      <c r="WJH159" s="77"/>
      <c r="WJI159" s="77"/>
      <c r="WJJ159" s="77"/>
      <c r="WJK159" s="77"/>
      <c r="WJL159" s="77"/>
      <c r="WJM159" s="77"/>
      <c r="WJN159" s="77"/>
      <c r="WJO159" s="77"/>
      <c r="WJP159" s="77"/>
      <c r="WJQ159" s="77"/>
      <c r="WJR159" s="77"/>
      <c r="WJS159" s="77"/>
      <c r="WJT159" s="77"/>
      <c r="WJU159" s="77"/>
      <c r="WJV159" s="77"/>
      <c r="WJW159" s="77"/>
      <c r="WJX159" s="77"/>
      <c r="WJY159" s="77"/>
      <c r="WJZ159" s="77"/>
      <c r="WKA159" s="77"/>
      <c r="WKB159" s="77"/>
      <c r="WKC159" s="77"/>
      <c r="WKD159" s="77"/>
      <c r="WKE159" s="77"/>
      <c r="WKF159" s="77"/>
      <c r="WKG159" s="77"/>
      <c r="WKH159" s="77"/>
      <c r="WKI159" s="77"/>
      <c r="WKJ159" s="77"/>
      <c r="WKK159" s="77"/>
      <c r="WKL159" s="77"/>
      <c r="WKM159" s="77"/>
      <c r="WKN159" s="77"/>
      <c r="WKO159" s="77"/>
      <c r="WKP159" s="77"/>
      <c r="WKQ159" s="77"/>
      <c r="WKR159" s="77"/>
      <c r="WKS159" s="77"/>
      <c r="WKT159" s="77"/>
      <c r="WKU159" s="77"/>
      <c r="WKV159" s="77"/>
      <c r="WKW159" s="77"/>
      <c r="WKX159" s="77"/>
      <c r="WKY159" s="77"/>
      <c r="WKZ159" s="77"/>
      <c r="WLA159" s="77"/>
      <c r="WLB159" s="77"/>
      <c r="WLC159" s="77"/>
      <c r="WLD159" s="77"/>
      <c r="WLE159" s="77"/>
      <c r="WLF159" s="77"/>
      <c r="WLG159" s="77"/>
      <c r="WLH159" s="77"/>
      <c r="WLI159" s="77"/>
      <c r="WLJ159" s="77"/>
      <c r="WLK159" s="77"/>
      <c r="WLL159" s="77"/>
      <c r="WLM159" s="77"/>
      <c r="WLN159" s="77"/>
      <c r="WLO159" s="77"/>
      <c r="WLP159" s="77"/>
      <c r="WLQ159" s="77"/>
      <c r="WLR159" s="77"/>
      <c r="WLS159" s="77"/>
      <c r="WLT159" s="77"/>
      <c r="WLU159" s="77"/>
      <c r="WLV159" s="77"/>
      <c r="WLW159" s="77"/>
      <c r="WLX159" s="77"/>
      <c r="WLY159" s="77"/>
      <c r="WLZ159" s="77"/>
      <c r="WMA159" s="77"/>
      <c r="WMB159" s="77"/>
      <c r="WMC159" s="77"/>
      <c r="WMD159" s="77"/>
      <c r="WME159" s="77"/>
      <c r="WMF159" s="77"/>
      <c r="WMG159" s="77"/>
      <c r="WMH159" s="77"/>
      <c r="WMI159" s="77"/>
      <c r="WMJ159" s="77"/>
      <c r="WMK159" s="77"/>
      <c r="WML159" s="77"/>
      <c r="WMM159" s="77"/>
      <c r="WMN159" s="77"/>
      <c r="WMO159" s="77"/>
      <c r="WMP159" s="77"/>
      <c r="WMQ159" s="77"/>
      <c r="WMR159" s="77"/>
      <c r="WMS159" s="77"/>
      <c r="WMT159" s="77"/>
      <c r="WMU159" s="77"/>
      <c r="WMV159" s="77"/>
      <c r="WMW159" s="77"/>
      <c r="WMX159" s="77"/>
      <c r="WMY159" s="77"/>
      <c r="WMZ159" s="77"/>
      <c r="WNA159" s="77"/>
      <c r="WNB159" s="77"/>
      <c r="WNC159" s="77"/>
      <c r="WND159" s="77"/>
      <c r="WNE159" s="77"/>
      <c r="WNF159" s="77"/>
      <c r="WNG159" s="77"/>
      <c r="WNH159" s="77"/>
      <c r="WNI159" s="77"/>
      <c r="WNJ159" s="77"/>
      <c r="WNK159" s="77"/>
      <c r="WNL159" s="77"/>
      <c r="WNM159" s="77"/>
      <c r="WNN159" s="77"/>
      <c r="WNO159" s="77"/>
      <c r="WNP159" s="77"/>
      <c r="WNQ159" s="77"/>
      <c r="WNR159" s="77"/>
      <c r="WNS159" s="77"/>
      <c r="WNT159" s="77"/>
      <c r="WNU159" s="77"/>
      <c r="WNV159" s="77"/>
      <c r="WNW159" s="77"/>
      <c r="WNX159" s="77"/>
      <c r="WNY159" s="77"/>
      <c r="WNZ159" s="77"/>
      <c r="WOA159" s="77"/>
      <c r="WOB159" s="77"/>
      <c r="WOC159" s="77"/>
      <c r="WOD159" s="77"/>
      <c r="WOE159" s="77"/>
      <c r="WOF159" s="77"/>
      <c r="WOG159" s="77"/>
      <c r="WOH159" s="77"/>
      <c r="WOI159" s="77"/>
      <c r="WOJ159" s="77"/>
      <c r="WOK159" s="77"/>
      <c r="WOL159" s="77"/>
      <c r="WOM159" s="77"/>
      <c r="WON159" s="77"/>
      <c r="WOO159" s="77"/>
      <c r="WOP159" s="77"/>
      <c r="WOQ159" s="77"/>
      <c r="WOR159" s="77"/>
      <c r="WOS159" s="77"/>
      <c r="WOT159" s="77"/>
      <c r="WOU159" s="77"/>
      <c r="WOV159" s="77"/>
      <c r="WOW159" s="77"/>
      <c r="WOX159" s="77"/>
      <c r="WOY159" s="77"/>
      <c r="WOZ159" s="77"/>
      <c r="WPA159" s="77"/>
      <c r="WPB159" s="77"/>
      <c r="WPC159" s="77"/>
      <c r="WPD159" s="77"/>
      <c r="WPE159" s="77"/>
      <c r="WPF159" s="77"/>
      <c r="WPG159" s="77"/>
      <c r="WPH159" s="77"/>
      <c r="WPI159" s="77"/>
      <c r="WPJ159" s="77"/>
      <c r="WPK159" s="77"/>
      <c r="WPL159" s="77"/>
      <c r="WPM159" s="77"/>
      <c r="WPN159" s="77"/>
      <c r="WPO159" s="77"/>
      <c r="WPP159" s="77"/>
      <c r="WPQ159" s="77"/>
      <c r="WPR159" s="77"/>
      <c r="WPS159" s="77"/>
      <c r="WPT159" s="77"/>
      <c r="WPU159" s="77"/>
      <c r="WPV159" s="77"/>
      <c r="WPW159" s="77"/>
      <c r="WPX159" s="77"/>
      <c r="WPY159" s="77"/>
      <c r="WPZ159" s="77"/>
      <c r="WQA159" s="77"/>
      <c r="WQB159" s="77"/>
      <c r="WQC159" s="77"/>
      <c r="WQD159" s="77"/>
      <c r="WQE159" s="77"/>
      <c r="WQF159" s="77"/>
      <c r="WQG159" s="77"/>
      <c r="WQH159" s="77"/>
      <c r="WQI159" s="77"/>
      <c r="WQJ159" s="77"/>
      <c r="WQK159" s="77"/>
      <c r="WQL159" s="77"/>
      <c r="WQM159" s="77"/>
      <c r="WQN159" s="77"/>
      <c r="WQO159" s="77"/>
      <c r="WQP159" s="77"/>
      <c r="WQQ159" s="77"/>
      <c r="WQR159" s="77"/>
      <c r="WQS159" s="77"/>
      <c r="WQT159" s="77"/>
      <c r="WQU159" s="77"/>
      <c r="WQV159" s="77"/>
      <c r="WQW159" s="77"/>
      <c r="WQX159" s="77"/>
      <c r="WQY159" s="77"/>
      <c r="WQZ159" s="77"/>
      <c r="WRA159" s="77"/>
      <c r="WRB159" s="77"/>
      <c r="WRC159" s="77"/>
      <c r="WRD159" s="77"/>
      <c r="WRE159" s="77"/>
      <c r="WRF159" s="77"/>
      <c r="WRG159" s="77"/>
      <c r="WRH159" s="77"/>
      <c r="WRI159" s="77"/>
      <c r="WRJ159" s="77"/>
      <c r="WRK159" s="77"/>
      <c r="WRL159" s="77"/>
      <c r="WRM159" s="77"/>
      <c r="WRN159" s="77"/>
      <c r="WRO159" s="77"/>
      <c r="WRP159" s="77"/>
      <c r="WRQ159" s="77"/>
      <c r="WRR159" s="77"/>
      <c r="WRS159" s="77"/>
      <c r="WRT159" s="77"/>
      <c r="WRU159" s="77"/>
      <c r="WRV159" s="77"/>
      <c r="WRW159" s="77"/>
      <c r="WRX159" s="77"/>
      <c r="WRY159" s="77"/>
      <c r="WRZ159" s="77"/>
      <c r="WSA159" s="77"/>
      <c r="WSB159" s="77"/>
      <c r="WSC159" s="77"/>
      <c r="WSD159" s="77"/>
      <c r="WSE159" s="77"/>
      <c r="WSF159" s="77"/>
      <c r="WSG159" s="77"/>
      <c r="WSH159" s="77"/>
      <c r="WSI159" s="77"/>
      <c r="WSJ159" s="77"/>
      <c r="WSK159" s="77"/>
      <c r="WSL159" s="77"/>
      <c r="WSM159" s="77"/>
      <c r="WSN159" s="77"/>
      <c r="WSO159" s="77"/>
      <c r="WSP159" s="77"/>
      <c r="WSQ159" s="77"/>
      <c r="WSR159" s="77"/>
      <c r="WSS159" s="77"/>
      <c r="WST159" s="77"/>
      <c r="WSU159" s="77"/>
      <c r="WSV159" s="77"/>
      <c r="WSW159" s="77"/>
      <c r="WSX159" s="77"/>
      <c r="WSY159" s="77"/>
      <c r="WSZ159" s="77"/>
      <c r="WTA159" s="77"/>
      <c r="WTB159" s="77"/>
      <c r="WTC159" s="77"/>
      <c r="WTD159" s="77"/>
      <c r="WTE159" s="77"/>
      <c r="WTF159" s="77"/>
      <c r="WTG159" s="77"/>
      <c r="WTH159" s="77"/>
      <c r="WTI159" s="77"/>
      <c r="WTJ159" s="77"/>
      <c r="WTK159" s="77"/>
      <c r="WTL159" s="77"/>
      <c r="WTM159" s="77"/>
      <c r="WTN159" s="77"/>
      <c r="WTO159" s="77"/>
      <c r="WTP159" s="77"/>
      <c r="WTQ159" s="77"/>
      <c r="WTR159" s="77"/>
      <c r="WTS159" s="77"/>
      <c r="WTT159" s="77"/>
      <c r="WTU159" s="77"/>
      <c r="WTV159" s="77"/>
      <c r="WTW159" s="77"/>
      <c r="WTX159" s="77"/>
      <c r="WTY159" s="77"/>
      <c r="WTZ159" s="77"/>
      <c r="WUA159" s="77"/>
      <c r="WUB159" s="77"/>
      <c r="WUC159" s="77"/>
      <c r="WUD159" s="77"/>
      <c r="WUE159" s="77"/>
      <c r="WUF159" s="77"/>
      <c r="WUG159" s="77"/>
      <c r="WUH159" s="77"/>
      <c r="WUI159" s="77"/>
      <c r="WUJ159" s="77"/>
      <c r="WUK159" s="77"/>
      <c r="WUL159" s="77"/>
      <c r="WUM159" s="77"/>
      <c r="WUN159" s="77"/>
      <c r="WUO159" s="77"/>
      <c r="WUP159" s="77"/>
      <c r="WUQ159" s="77"/>
      <c r="WUR159" s="77"/>
      <c r="WUS159" s="77"/>
      <c r="WUT159" s="77"/>
      <c r="WUU159" s="77"/>
      <c r="WUV159" s="77"/>
      <c r="WUW159" s="77"/>
      <c r="WUX159" s="77"/>
      <c r="WUY159" s="77"/>
      <c r="WUZ159" s="77"/>
      <c r="WVA159" s="77"/>
      <c r="WVB159" s="77"/>
      <c r="WVC159" s="77"/>
      <c r="WVD159" s="77"/>
      <c r="WVE159" s="77"/>
      <c r="WVF159" s="77"/>
      <c r="WVG159" s="77"/>
      <c r="WVH159" s="77"/>
      <c r="WVI159" s="77"/>
      <c r="WVJ159" s="77"/>
      <c r="WVK159" s="77"/>
      <c r="WVL159" s="77"/>
      <c r="WVM159" s="77"/>
      <c r="WVN159" s="77"/>
      <c r="WVO159" s="77"/>
      <c r="WVP159" s="77"/>
      <c r="WVQ159" s="77"/>
      <c r="WVR159" s="77"/>
      <c r="WVS159" s="77"/>
      <c r="WVT159" s="77"/>
      <c r="WVU159" s="77"/>
      <c r="WVV159" s="77"/>
      <c r="WVW159" s="77"/>
      <c r="WVX159" s="77"/>
      <c r="WVY159" s="77"/>
      <c r="WVZ159" s="77"/>
      <c r="WWA159" s="77"/>
      <c r="WWB159" s="77"/>
    </row>
    <row r="160" spans="1:16148" s="71" customFormat="1" ht="16" customHeight="1">
      <c r="A160" s="77"/>
      <c r="B160" s="77"/>
      <c r="C160" s="78"/>
      <c r="D160" s="78"/>
      <c r="E160" s="78"/>
      <c r="F160" s="78"/>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c r="IW160" s="77"/>
      <c r="IX160" s="77"/>
      <c r="IY160" s="77"/>
      <c r="IZ160" s="77"/>
      <c r="JA160" s="77"/>
      <c r="JB160" s="77"/>
      <c r="JC160" s="77"/>
      <c r="JD160" s="77"/>
      <c r="JE160" s="77"/>
      <c r="JF160" s="77"/>
      <c r="JG160" s="77"/>
      <c r="JH160" s="77"/>
      <c r="JI160" s="77"/>
      <c r="JJ160" s="77"/>
      <c r="JK160" s="77"/>
      <c r="JL160" s="77"/>
      <c r="JM160" s="77"/>
      <c r="JN160" s="77"/>
      <c r="JO160" s="77"/>
      <c r="JP160" s="77"/>
      <c r="JQ160" s="77"/>
      <c r="JR160" s="77"/>
      <c r="JS160" s="77"/>
      <c r="JT160" s="77"/>
      <c r="JU160" s="77"/>
      <c r="JV160" s="77"/>
      <c r="JW160" s="77"/>
      <c r="JX160" s="77"/>
      <c r="JY160" s="77"/>
      <c r="JZ160" s="77"/>
      <c r="KA160" s="77"/>
      <c r="KB160" s="77"/>
      <c r="KC160" s="77"/>
      <c r="KD160" s="77"/>
      <c r="KE160" s="77"/>
      <c r="KF160" s="77"/>
      <c r="KG160" s="77"/>
      <c r="KH160" s="77"/>
      <c r="KI160" s="77"/>
      <c r="KJ160" s="77"/>
      <c r="KK160" s="77"/>
      <c r="KL160" s="77"/>
      <c r="KM160" s="77"/>
      <c r="KN160" s="77"/>
      <c r="KO160" s="77"/>
      <c r="KP160" s="77"/>
      <c r="KQ160" s="77"/>
      <c r="KR160" s="77"/>
      <c r="KS160" s="77"/>
      <c r="KT160" s="77"/>
      <c r="KU160" s="77"/>
      <c r="KV160" s="77"/>
      <c r="KW160" s="77"/>
      <c r="KX160" s="77"/>
      <c r="KY160" s="77"/>
      <c r="KZ160" s="77"/>
      <c r="LA160" s="77"/>
      <c r="LB160" s="77"/>
      <c r="LC160" s="77"/>
      <c r="LD160" s="77"/>
      <c r="LE160" s="77"/>
      <c r="LF160" s="77"/>
      <c r="LG160" s="77"/>
      <c r="LH160" s="77"/>
      <c r="LI160" s="77"/>
      <c r="LJ160" s="77"/>
      <c r="LK160" s="77"/>
      <c r="LL160" s="77"/>
      <c r="LM160" s="77"/>
      <c r="LN160" s="77"/>
      <c r="LO160" s="77"/>
      <c r="LP160" s="77"/>
      <c r="LQ160" s="77"/>
      <c r="LR160" s="77"/>
      <c r="LS160" s="77"/>
      <c r="LT160" s="77"/>
      <c r="LU160" s="77"/>
      <c r="LV160" s="77"/>
      <c r="LW160" s="77"/>
      <c r="LX160" s="77"/>
      <c r="LY160" s="77"/>
      <c r="LZ160" s="77"/>
      <c r="MA160" s="77"/>
      <c r="MB160" s="77"/>
      <c r="MC160" s="77"/>
      <c r="MD160" s="77"/>
      <c r="ME160" s="77"/>
      <c r="MF160" s="77"/>
      <c r="MG160" s="77"/>
      <c r="MH160" s="77"/>
      <c r="MI160" s="77"/>
      <c r="MJ160" s="77"/>
      <c r="MK160" s="77"/>
      <c r="ML160" s="77"/>
      <c r="MM160" s="77"/>
      <c r="MN160" s="77"/>
      <c r="MO160" s="77"/>
      <c r="MP160" s="77"/>
      <c r="MQ160" s="77"/>
      <c r="MR160" s="77"/>
      <c r="MS160" s="77"/>
      <c r="MT160" s="77"/>
      <c r="MU160" s="77"/>
      <c r="MV160" s="77"/>
      <c r="MW160" s="77"/>
      <c r="MX160" s="77"/>
      <c r="MY160" s="77"/>
      <c r="MZ160" s="77"/>
      <c r="NA160" s="77"/>
      <c r="NB160" s="77"/>
      <c r="NC160" s="77"/>
      <c r="ND160" s="77"/>
      <c r="NE160" s="77"/>
      <c r="NF160" s="77"/>
      <c r="NG160" s="77"/>
      <c r="NH160" s="77"/>
      <c r="NI160" s="77"/>
      <c r="NJ160" s="77"/>
      <c r="NK160" s="77"/>
      <c r="NL160" s="77"/>
      <c r="NM160" s="77"/>
      <c r="NN160" s="77"/>
      <c r="NO160" s="77"/>
      <c r="NP160" s="77"/>
      <c r="NQ160" s="77"/>
      <c r="NR160" s="77"/>
      <c r="NS160" s="77"/>
      <c r="NT160" s="77"/>
      <c r="NU160" s="77"/>
      <c r="NV160" s="77"/>
      <c r="NW160" s="77"/>
      <c r="NX160" s="77"/>
      <c r="NY160" s="77"/>
      <c r="NZ160" s="77"/>
      <c r="OA160" s="77"/>
      <c r="OB160" s="77"/>
      <c r="OC160" s="77"/>
      <c r="OD160" s="77"/>
      <c r="OE160" s="77"/>
      <c r="OF160" s="77"/>
      <c r="OG160" s="77"/>
      <c r="OH160" s="77"/>
      <c r="OI160" s="77"/>
      <c r="OJ160" s="77"/>
      <c r="OK160" s="77"/>
      <c r="OL160" s="77"/>
      <c r="OM160" s="77"/>
      <c r="ON160" s="77"/>
      <c r="OO160" s="77"/>
      <c r="OP160" s="77"/>
      <c r="OQ160" s="77"/>
      <c r="OR160" s="77"/>
      <c r="OS160" s="77"/>
      <c r="OT160" s="77"/>
      <c r="OU160" s="77"/>
      <c r="OV160" s="77"/>
      <c r="OW160" s="77"/>
      <c r="OX160" s="77"/>
      <c r="OY160" s="77"/>
      <c r="OZ160" s="77"/>
      <c r="PA160" s="77"/>
      <c r="PB160" s="77"/>
      <c r="PC160" s="77"/>
      <c r="PD160" s="77"/>
      <c r="PE160" s="77"/>
      <c r="PF160" s="77"/>
      <c r="PG160" s="77"/>
      <c r="PH160" s="77"/>
      <c r="PI160" s="77"/>
      <c r="PJ160" s="77"/>
      <c r="PK160" s="77"/>
      <c r="PL160" s="77"/>
      <c r="PM160" s="77"/>
      <c r="PN160" s="77"/>
      <c r="PO160" s="77"/>
      <c r="PP160" s="77"/>
      <c r="PQ160" s="77"/>
      <c r="PR160" s="77"/>
      <c r="PS160" s="77"/>
      <c r="PT160" s="77"/>
      <c r="PU160" s="77"/>
      <c r="PV160" s="77"/>
      <c r="PW160" s="77"/>
      <c r="PX160" s="77"/>
      <c r="PY160" s="77"/>
      <c r="PZ160" s="77"/>
      <c r="QA160" s="77"/>
      <c r="QB160" s="77"/>
      <c r="QC160" s="77"/>
      <c r="QD160" s="77"/>
      <c r="QE160" s="77"/>
      <c r="QF160" s="77"/>
      <c r="QG160" s="77"/>
      <c r="QH160" s="77"/>
      <c r="QI160" s="77"/>
      <c r="QJ160" s="77"/>
      <c r="QK160" s="77"/>
      <c r="QL160" s="77"/>
      <c r="QM160" s="77"/>
      <c r="QN160" s="77"/>
      <c r="QO160" s="77"/>
      <c r="QP160" s="77"/>
      <c r="QQ160" s="77"/>
      <c r="QR160" s="77"/>
      <c r="QS160" s="77"/>
      <c r="QT160" s="77"/>
      <c r="QU160" s="77"/>
      <c r="QV160" s="77"/>
      <c r="QW160" s="77"/>
      <c r="QX160" s="77"/>
      <c r="QY160" s="77"/>
      <c r="QZ160" s="77"/>
      <c r="RA160" s="77"/>
      <c r="RB160" s="77"/>
      <c r="RC160" s="77"/>
      <c r="RD160" s="77"/>
      <c r="RE160" s="77"/>
      <c r="RF160" s="77"/>
      <c r="RG160" s="77"/>
      <c r="RH160" s="77"/>
      <c r="RI160" s="77"/>
      <c r="RJ160" s="77"/>
      <c r="RK160" s="77"/>
      <c r="RL160" s="77"/>
      <c r="RM160" s="77"/>
      <c r="RN160" s="77"/>
      <c r="RO160" s="77"/>
      <c r="RP160" s="77"/>
      <c r="RQ160" s="77"/>
      <c r="RR160" s="77"/>
      <c r="RS160" s="77"/>
      <c r="RT160" s="77"/>
      <c r="RU160" s="77"/>
      <c r="RV160" s="77"/>
      <c r="RW160" s="77"/>
      <c r="RX160" s="77"/>
      <c r="RY160" s="77"/>
      <c r="RZ160" s="77"/>
      <c r="SA160" s="77"/>
      <c r="SB160" s="77"/>
      <c r="SC160" s="77"/>
      <c r="SD160" s="77"/>
      <c r="SE160" s="77"/>
      <c r="SF160" s="77"/>
      <c r="SG160" s="77"/>
      <c r="SH160" s="77"/>
      <c r="SI160" s="77"/>
      <c r="SJ160" s="77"/>
      <c r="SK160" s="77"/>
      <c r="SL160" s="77"/>
      <c r="SM160" s="77"/>
      <c r="SN160" s="77"/>
      <c r="SO160" s="77"/>
      <c r="SP160" s="77"/>
      <c r="SQ160" s="77"/>
      <c r="SR160" s="77"/>
      <c r="SS160" s="77"/>
      <c r="ST160" s="77"/>
      <c r="SU160" s="77"/>
      <c r="SV160" s="77"/>
      <c r="SW160" s="77"/>
      <c r="SX160" s="77"/>
      <c r="SY160" s="77"/>
      <c r="SZ160" s="77"/>
      <c r="TA160" s="77"/>
      <c r="TB160" s="77"/>
      <c r="TC160" s="77"/>
      <c r="TD160" s="77"/>
      <c r="TE160" s="77"/>
      <c r="TF160" s="77"/>
      <c r="TG160" s="77"/>
      <c r="TH160" s="77"/>
      <c r="TI160" s="77"/>
      <c r="TJ160" s="77"/>
      <c r="TK160" s="77"/>
      <c r="TL160" s="77"/>
      <c r="TM160" s="77"/>
      <c r="TN160" s="77"/>
      <c r="TO160" s="77"/>
      <c r="TP160" s="77"/>
      <c r="TQ160" s="77"/>
      <c r="TR160" s="77"/>
      <c r="TS160" s="77"/>
      <c r="TT160" s="77"/>
      <c r="TU160" s="77"/>
      <c r="TV160" s="77"/>
      <c r="TW160" s="77"/>
      <c r="TX160" s="77"/>
      <c r="TY160" s="77"/>
      <c r="TZ160" s="77"/>
      <c r="UA160" s="77"/>
      <c r="UB160" s="77"/>
      <c r="UC160" s="77"/>
      <c r="UD160" s="77"/>
      <c r="UE160" s="77"/>
      <c r="UF160" s="77"/>
      <c r="UG160" s="77"/>
      <c r="UH160" s="77"/>
      <c r="UI160" s="77"/>
      <c r="UJ160" s="77"/>
      <c r="UK160" s="77"/>
      <c r="UL160" s="77"/>
      <c r="UM160" s="77"/>
      <c r="UN160" s="77"/>
      <c r="UO160" s="77"/>
      <c r="UP160" s="77"/>
      <c r="UQ160" s="77"/>
      <c r="UR160" s="77"/>
      <c r="US160" s="77"/>
      <c r="UT160" s="77"/>
      <c r="UU160" s="77"/>
      <c r="UV160" s="77"/>
      <c r="UW160" s="77"/>
      <c r="UX160" s="77"/>
      <c r="UY160" s="77"/>
      <c r="UZ160" s="77"/>
      <c r="VA160" s="77"/>
      <c r="VB160" s="77"/>
      <c r="VC160" s="77"/>
      <c r="VD160" s="77"/>
      <c r="VE160" s="77"/>
      <c r="VF160" s="77"/>
      <c r="VG160" s="77"/>
      <c r="VH160" s="77"/>
      <c r="VI160" s="77"/>
      <c r="VJ160" s="77"/>
      <c r="VK160" s="77"/>
      <c r="VL160" s="77"/>
      <c r="VM160" s="77"/>
      <c r="VN160" s="77"/>
      <c r="VO160" s="77"/>
      <c r="VP160" s="77"/>
      <c r="VQ160" s="77"/>
      <c r="VR160" s="77"/>
      <c r="VS160" s="77"/>
      <c r="VT160" s="77"/>
      <c r="VU160" s="77"/>
      <c r="VV160" s="77"/>
      <c r="VW160" s="77"/>
      <c r="VX160" s="77"/>
      <c r="VY160" s="77"/>
      <c r="VZ160" s="77"/>
      <c r="WA160" s="77"/>
      <c r="WB160" s="77"/>
      <c r="WC160" s="77"/>
      <c r="WD160" s="77"/>
      <c r="WE160" s="77"/>
      <c r="WF160" s="77"/>
      <c r="WG160" s="77"/>
      <c r="WH160" s="77"/>
      <c r="WI160" s="77"/>
      <c r="WJ160" s="77"/>
      <c r="WK160" s="77"/>
      <c r="WL160" s="77"/>
      <c r="WM160" s="77"/>
      <c r="WN160" s="77"/>
      <c r="WO160" s="77"/>
      <c r="WP160" s="77"/>
      <c r="WQ160" s="77"/>
      <c r="WR160" s="77"/>
      <c r="WS160" s="77"/>
      <c r="WT160" s="77"/>
      <c r="WU160" s="77"/>
      <c r="WV160" s="77"/>
      <c r="WW160" s="77"/>
      <c r="WX160" s="77"/>
      <c r="WY160" s="77"/>
      <c r="WZ160" s="77"/>
      <c r="XA160" s="77"/>
      <c r="XB160" s="77"/>
      <c r="XC160" s="77"/>
      <c r="XD160" s="77"/>
      <c r="XE160" s="77"/>
      <c r="XF160" s="77"/>
      <c r="XG160" s="77"/>
      <c r="XH160" s="77"/>
      <c r="XI160" s="77"/>
      <c r="XJ160" s="77"/>
      <c r="XK160" s="77"/>
      <c r="XL160" s="77"/>
      <c r="XM160" s="77"/>
      <c r="XN160" s="77"/>
      <c r="XO160" s="77"/>
      <c r="XP160" s="77"/>
      <c r="XQ160" s="77"/>
      <c r="XR160" s="77"/>
      <c r="XS160" s="77"/>
      <c r="XT160" s="77"/>
      <c r="XU160" s="77"/>
      <c r="XV160" s="77"/>
      <c r="XW160" s="77"/>
      <c r="XX160" s="77"/>
      <c r="XY160" s="77"/>
      <c r="XZ160" s="77"/>
      <c r="YA160" s="77"/>
      <c r="YB160" s="77"/>
      <c r="YC160" s="77"/>
      <c r="YD160" s="77"/>
      <c r="YE160" s="77"/>
      <c r="YF160" s="77"/>
      <c r="YG160" s="77"/>
      <c r="YH160" s="77"/>
      <c r="YI160" s="77"/>
      <c r="YJ160" s="77"/>
      <c r="YK160" s="77"/>
      <c r="YL160" s="77"/>
      <c r="YM160" s="77"/>
      <c r="YN160" s="77"/>
      <c r="YO160" s="77"/>
      <c r="YP160" s="77"/>
      <c r="YQ160" s="77"/>
      <c r="YR160" s="77"/>
      <c r="YS160" s="77"/>
      <c r="YT160" s="77"/>
      <c r="YU160" s="77"/>
      <c r="YV160" s="77"/>
      <c r="YW160" s="77"/>
      <c r="YX160" s="77"/>
      <c r="YY160" s="77"/>
      <c r="YZ160" s="77"/>
      <c r="ZA160" s="77"/>
      <c r="ZB160" s="77"/>
      <c r="ZC160" s="77"/>
      <c r="ZD160" s="77"/>
      <c r="ZE160" s="77"/>
      <c r="ZF160" s="77"/>
      <c r="ZG160" s="77"/>
      <c r="ZH160" s="77"/>
      <c r="ZI160" s="77"/>
      <c r="ZJ160" s="77"/>
      <c r="ZK160" s="77"/>
      <c r="ZL160" s="77"/>
      <c r="ZM160" s="77"/>
      <c r="ZN160" s="77"/>
      <c r="ZO160" s="77"/>
      <c r="ZP160" s="77"/>
      <c r="ZQ160" s="77"/>
      <c r="ZR160" s="77"/>
      <c r="ZS160" s="77"/>
      <c r="ZT160" s="77"/>
      <c r="ZU160" s="77"/>
      <c r="ZV160" s="77"/>
      <c r="ZW160" s="77"/>
      <c r="ZX160" s="77"/>
      <c r="ZY160" s="77"/>
      <c r="ZZ160" s="77"/>
      <c r="AAA160" s="77"/>
      <c r="AAB160" s="77"/>
      <c r="AAC160" s="77"/>
      <c r="AAD160" s="77"/>
      <c r="AAE160" s="77"/>
      <c r="AAF160" s="77"/>
      <c r="AAG160" s="77"/>
      <c r="AAH160" s="77"/>
      <c r="AAI160" s="77"/>
      <c r="AAJ160" s="77"/>
      <c r="AAK160" s="77"/>
      <c r="AAL160" s="77"/>
      <c r="AAM160" s="77"/>
      <c r="AAN160" s="77"/>
      <c r="AAO160" s="77"/>
      <c r="AAP160" s="77"/>
      <c r="AAQ160" s="77"/>
      <c r="AAR160" s="77"/>
      <c r="AAS160" s="77"/>
      <c r="AAT160" s="77"/>
      <c r="AAU160" s="77"/>
      <c r="AAV160" s="77"/>
      <c r="AAW160" s="77"/>
      <c r="AAX160" s="77"/>
      <c r="AAY160" s="77"/>
      <c r="AAZ160" s="77"/>
      <c r="ABA160" s="77"/>
      <c r="ABB160" s="77"/>
      <c r="ABC160" s="77"/>
      <c r="ABD160" s="77"/>
      <c r="ABE160" s="77"/>
      <c r="ABF160" s="77"/>
      <c r="ABG160" s="77"/>
      <c r="ABH160" s="77"/>
      <c r="ABI160" s="77"/>
      <c r="ABJ160" s="77"/>
      <c r="ABK160" s="77"/>
      <c r="ABL160" s="77"/>
      <c r="ABM160" s="77"/>
      <c r="ABN160" s="77"/>
      <c r="ABO160" s="77"/>
      <c r="ABP160" s="77"/>
      <c r="ABQ160" s="77"/>
      <c r="ABR160" s="77"/>
      <c r="ABS160" s="77"/>
      <c r="ABT160" s="77"/>
      <c r="ABU160" s="77"/>
      <c r="ABV160" s="77"/>
      <c r="ABW160" s="77"/>
      <c r="ABX160" s="77"/>
      <c r="ABY160" s="77"/>
      <c r="ABZ160" s="77"/>
      <c r="ACA160" s="77"/>
      <c r="ACB160" s="77"/>
      <c r="ACC160" s="77"/>
      <c r="ACD160" s="77"/>
      <c r="ACE160" s="77"/>
      <c r="ACF160" s="77"/>
      <c r="ACG160" s="77"/>
      <c r="ACH160" s="77"/>
      <c r="ACI160" s="77"/>
      <c r="ACJ160" s="77"/>
      <c r="ACK160" s="77"/>
      <c r="ACL160" s="77"/>
      <c r="ACM160" s="77"/>
      <c r="ACN160" s="77"/>
      <c r="ACO160" s="77"/>
      <c r="ACP160" s="77"/>
      <c r="ACQ160" s="77"/>
      <c r="ACR160" s="77"/>
      <c r="ACS160" s="77"/>
      <c r="ACT160" s="77"/>
      <c r="ACU160" s="77"/>
      <c r="ACV160" s="77"/>
      <c r="ACW160" s="77"/>
      <c r="ACX160" s="77"/>
      <c r="ACY160" s="77"/>
      <c r="ACZ160" s="77"/>
      <c r="ADA160" s="77"/>
      <c r="ADB160" s="77"/>
      <c r="ADC160" s="77"/>
      <c r="ADD160" s="77"/>
      <c r="ADE160" s="77"/>
      <c r="ADF160" s="77"/>
      <c r="ADG160" s="77"/>
      <c r="ADH160" s="77"/>
      <c r="ADI160" s="77"/>
      <c r="ADJ160" s="77"/>
      <c r="ADK160" s="77"/>
      <c r="ADL160" s="77"/>
      <c r="ADM160" s="77"/>
      <c r="ADN160" s="77"/>
      <c r="ADO160" s="77"/>
      <c r="ADP160" s="77"/>
      <c r="ADQ160" s="77"/>
      <c r="ADR160" s="77"/>
      <c r="ADS160" s="77"/>
      <c r="ADT160" s="77"/>
      <c r="ADU160" s="77"/>
      <c r="ADV160" s="77"/>
      <c r="ADW160" s="77"/>
      <c r="ADX160" s="77"/>
      <c r="ADY160" s="77"/>
      <c r="ADZ160" s="77"/>
      <c r="AEA160" s="77"/>
      <c r="AEB160" s="77"/>
      <c r="AEC160" s="77"/>
      <c r="AED160" s="77"/>
      <c r="AEE160" s="77"/>
      <c r="AEF160" s="77"/>
      <c r="AEG160" s="77"/>
      <c r="AEH160" s="77"/>
      <c r="AEI160" s="77"/>
      <c r="AEJ160" s="77"/>
      <c r="AEK160" s="77"/>
      <c r="AEL160" s="77"/>
      <c r="AEM160" s="77"/>
      <c r="AEN160" s="77"/>
      <c r="AEO160" s="77"/>
      <c r="AEP160" s="77"/>
      <c r="AEQ160" s="77"/>
      <c r="AER160" s="77"/>
      <c r="AES160" s="77"/>
      <c r="AET160" s="77"/>
      <c r="AEU160" s="77"/>
      <c r="AEV160" s="77"/>
      <c r="AEW160" s="77"/>
      <c r="AEX160" s="77"/>
      <c r="AEY160" s="77"/>
      <c r="AEZ160" s="77"/>
      <c r="AFA160" s="77"/>
      <c r="AFB160" s="77"/>
      <c r="AFC160" s="77"/>
      <c r="AFD160" s="77"/>
      <c r="AFE160" s="77"/>
      <c r="AFF160" s="77"/>
      <c r="AFG160" s="77"/>
      <c r="AFH160" s="77"/>
      <c r="AFI160" s="77"/>
      <c r="AFJ160" s="77"/>
      <c r="AFK160" s="77"/>
      <c r="AFL160" s="77"/>
      <c r="AFM160" s="77"/>
      <c r="AFN160" s="77"/>
      <c r="AFO160" s="77"/>
      <c r="AFP160" s="77"/>
      <c r="AFQ160" s="77"/>
      <c r="AFR160" s="77"/>
      <c r="AFS160" s="77"/>
      <c r="AFT160" s="77"/>
      <c r="AFU160" s="77"/>
      <c r="AFV160" s="77"/>
      <c r="AFW160" s="77"/>
      <c r="AFX160" s="77"/>
      <c r="AFY160" s="77"/>
      <c r="AFZ160" s="77"/>
      <c r="AGA160" s="77"/>
      <c r="AGB160" s="77"/>
      <c r="AGC160" s="77"/>
      <c r="AGD160" s="77"/>
      <c r="AGE160" s="77"/>
      <c r="AGF160" s="77"/>
      <c r="AGG160" s="77"/>
      <c r="AGH160" s="77"/>
      <c r="AGI160" s="77"/>
      <c r="AGJ160" s="77"/>
      <c r="AGK160" s="77"/>
      <c r="AGL160" s="77"/>
      <c r="AGM160" s="77"/>
      <c r="AGN160" s="77"/>
      <c r="AGO160" s="77"/>
      <c r="AGP160" s="77"/>
      <c r="AGQ160" s="77"/>
      <c r="AGR160" s="77"/>
      <c r="AGS160" s="77"/>
      <c r="AGT160" s="77"/>
      <c r="AGU160" s="77"/>
      <c r="AGV160" s="77"/>
      <c r="AGW160" s="77"/>
      <c r="AGX160" s="77"/>
      <c r="AGY160" s="77"/>
      <c r="AGZ160" s="77"/>
      <c r="AHA160" s="77"/>
      <c r="AHB160" s="77"/>
      <c r="AHC160" s="77"/>
      <c r="AHD160" s="77"/>
      <c r="AHE160" s="77"/>
      <c r="AHF160" s="77"/>
      <c r="AHG160" s="77"/>
      <c r="AHH160" s="77"/>
      <c r="AHI160" s="77"/>
      <c r="AHJ160" s="77"/>
      <c r="AHK160" s="77"/>
      <c r="AHL160" s="77"/>
      <c r="AHM160" s="77"/>
      <c r="AHN160" s="77"/>
      <c r="AHO160" s="77"/>
      <c r="AHP160" s="77"/>
      <c r="AHQ160" s="77"/>
      <c r="AHR160" s="77"/>
      <c r="AHS160" s="77"/>
      <c r="AHT160" s="77"/>
      <c r="AHU160" s="77"/>
      <c r="AHV160" s="77"/>
      <c r="AHW160" s="77"/>
      <c r="AHX160" s="77"/>
      <c r="AHY160" s="77"/>
      <c r="AHZ160" s="77"/>
      <c r="AIA160" s="77"/>
      <c r="AIB160" s="77"/>
      <c r="AIC160" s="77"/>
      <c r="AID160" s="77"/>
      <c r="AIE160" s="77"/>
      <c r="AIF160" s="77"/>
      <c r="AIG160" s="77"/>
      <c r="AIH160" s="77"/>
      <c r="AII160" s="77"/>
      <c r="AIJ160" s="77"/>
      <c r="AIK160" s="77"/>
      <c r="AIL160" s="77"/>
      <c r="AIM160" s="77"/>
      <c r="AIN160" s="77"/>
      <c r="AIO160" s="77"/>
      <c r="AIP160" s="77"/>
      <c r="AIQ160" s="77"/>
      <c r="AIR160" s="77"/>
      <c r="AIS160" s="77"/>
      <c r="AIT160" s="77"/>
      <c r="AIU160" s="77"/>
      <c r="AIV160" s="77"/>
      <c r="AIW160" s="77"/>
      <c r="AIX160" s="77"/>
      <c r="AIY160" s="77"/>
      <c r="AIZ160" s="77"/>
      <c r="AJA160" s="77"/>
      <c r="AJB160" s="77"/>
      <c r="AJC160" s="77"/>
      <c r="AJD160" s="77"/>
      <c r="AJE160" s="77"/>
      <c r="AJF160" s="77"/>
      <c r="AJG160" s="77"/>
      <c r="AJH160" s="77"/>
      <c r="AJI160" s="77"/>
      <c r="AJJ160" s="77"/>
      <c r="AJK160" s="77"/>
      <c r="AJL160" s="77"/>
      <c r="AJM160" s="77"/>
      <c r="AJN160" s="77"/>
      <c r="AJO160" s="77"/>
      <c r="AJP160" s="77"/>
      <c r="AJQ160" s="77"/>
      <c r="AJR160" s="77"/>
      <c r="AJS160" s="77"/>
      <c r="AJT160" s="77"/>
      <c r="AJU160" s="77"/>
      <c r="AJV160" s="77"/>
      <c r="AJW160" s="77"/>
      <c r="AJX160" s="77"/>
      <c r="AJY160" s="77"/>
      <c r="AJZ160" s="77"/>
      <c r="AKA160" s="77"/>
      <c r="AKB160" s="77"/>
      <c r="AKC160" s="77"/>
      <c r="AKD160" s="77"/>
      <c r="AKE160" s="77"/>
      <c r="AKF160" s="77"/>
      <c r="AKG160" s="77"/>
      <c r="AKH160" s="77"/>
      <c r="AKI160" s="77"/>
      <c r="AKJ160" s="77"/>
      <c r="AKK160" s="77"/>
      <c r="AKL160" s="77"/>
      <c r="AKM160" s="77"/>
      <c r="AKN160" s="77"/>
      <c r="AKO160" s="77"/>
      <c r="AKP160" s="77"/>
      <c r="AKQ160" s="77"/>
      <c r="AKR160" s="77"/>
      <c r="AKS160" s="77"/>
      <c r="AKT160" s="77"/>
      <c r="AKU160" s="77"/>
      <c r="AKV160" s="77"/>
      <c r="AKW160" s="77"/>
      <c r="AKX160" s="77"/>
      <c r="AKY160" s="77"/>
      <c r="AKZ160" s="77"/>
      <c r="ALA160" s="77"/>
      <c r="ALB160" s="77"/>
      <c r="ALC160" s="77"/>
      <c r="ALD160" s="77"/>
      <c r="ALE160" s="77"/>
      <c r="ALF160" s="77"/>
      <c r="ALG160" s="77"/>
      <c r="ALH160" s="77"/>
      <c r="ALI160" s="77"/>
      <c r="ALJ160" s="77"/>
      <c r="ALK160" s="77"/>
      <c r="ALL160" s="77"/>
      <c r="ALM160" s="77"/>
      <c r="ALN160" s="77"/>
      <c r="ALO160" s="77"/>
      <c r="ALP160" s="77"/>
      <c r="ALQ160" s="77"/>
      <c r="ALR160" s="77"/>
      <c r="ALS160" s="77"/>
      <c r="ALT160" s="77"/>
      <c r="ALU160" s="77"/>
      <c r="ALV160" s="77"/>
      <c r="ALW160" s="77"/>
      <c r="ALX160" s="77"/>
      <c r="ALY160" s="77"/>
      <c r="ALZ160" s="77"/>
      <c r="AMA160" s="77"/>
      <c r="AMB160" s="77"/>
      <c r="AMC160" s="77"/>
      <c r="AMD160" s="77"/>
      <c r="AME160" s="77"/>
      <c r="AMF160" s="77"/>
      <c r="AMG160" s="77"/>
      <c r="AMH160" s="77"/>
      <c r="AMI160" s="77"/>
      <c r="AMJ160" s="77"/>
      <c r="AMK160" s="77"/>
      <c r="AML160" s="77"/>
      <c r="AMM160" s="77"/>
      <c r="AMN160" s="77"/>
      <c r="AMO160" s="77"/>
      <c r="AMP160" s="77"/>
      <c r="AMQ160" s="77"/>
      <c r="AMR160" s="77"/>
      <c r="AMS160" s="77"/>
      <c r="AMT160" s="77"/>
      <c r="AMU160" s="77"/>
      <c r="AMV160" s="77"/>
      <c r="AMW160" s="77"/>
      <c r="AMX160" s="77"/>
      <c r="AMY160" s="77"/>
      <c r="AMZ160" s="77"/>
      <c r="ANA160" s="77"/>
      <c r="ANB160" s="77"/>
      <c r="ANC160" s="77"/>
      <c r="AND160" s="77"/>
      <c r="ANE160" s="77"/>
      <c r="ANF160" s="77"/>
      <c r="ANG160" s="77"/>
      <c r="ANH160" s="77"/>
      <c r="ANI160" s="77"/>
      <c r="ANJ160" s="77"/>
      <c r="ANK160" s="77"/>
      <c r="ANL160" s="77"/>
      <c r="ANM160" s="77"/>
      <c r="ANN160" s="77"/>
      <c r="ANO160" s="77"/>
      <c r="ANP160" s="77"/>
      <c r="ANQ160" s="77"/>
      <c r="ANR160" s="77"/>
      <c r="ANS160" s="77"/>
      <c r="ANT160" s="77"/>
      <c r="ANU160" s="77"/>
      <c r="ANV160" s="77"/>
      <c r="ANW160" s="77"/>
      <c r="ANX160" s="77"/>
      <c r="ANY160" s="77"/>
      <c r="ANZ160" s="77"/>
      <c r="AOA160" s="77"/>
      <c r="AOB160" s="77"/>
      <c r="AOC160" s="77"/>
      <c r="AOD160" s="77"/>
      <c r="AOE160" s="77"/>
      <c r="AOF160" s="77"/>
      <c r="AOG160" s="77"/>
      <c r="AOH160" s="77"/>
      <c r="AOI160" s="77"/>
      <c r="AOJ160" s="77"/>
      <c r="AOK160" s="77"/>
      <c r="AOL160" s="77"/>
      <c r="AOM160" s="77"/>
      <c r="AON160" s="77"/>
      <c r="AOO160" s="77"/>
      <c r="AOP160" s="77"/>
      <c r="AOQ160" s="77"/>
      <c r="AOR160" s="77"/>
      <c r="AOS160" s="77"/>
      <c r="AOT160" s="77"/>
      <c r="AOU160" s="77"/>
      <c r="AOV160" s="77"/>
      <c r="AOW160" s="77"/>
      <c r="AOX160" s="77"/>
      <c r="AOY160" s="77"/>
      <c r="AOZ160" s="77"/>
      <c r="APA160" s="77"/>
      <c r="APB160" s="77"/>
      <c r="APC160" s="77"/>
      <c r="APD160" s="77"/>
      <c r="APE160" s="77"/>
      <c r="APF160" s="77"/>
      <c r="APG160" s="77"/>
      <c r="APH160" s="77"/>
      <c r="API160" s="77"/>
      <c r="APJ160" s="77"/>
      <c r="APK160" s="77"/>
      <c r="APL160" s="77"/>
      <c r="APM160" s="77"/>
      <c r="APN160" s="77"/>
      <c r="APO160" s="77"/>
      <c r="APP160" s="77"/>
      <c r="APQ160" s="77"/>
      <c r="APR160" s="77"/>
      <c r="APS160" s="77"/>
      <c r="APT160" s="77"/>
      <c r="APU160" s="77"/>
      <c r="APV160" s="77"/>
      <c r="APW160" s="77"/>
      <c r="APX160" s="77"/>
      <c r="APY160" s="77"/>
      <c r="APZ160" s="77"/>
      <c r="AQA160" s="77"/>
      <c r="AQB160" s="77"/>
      <c r="AQC160" s="77"/>
      <c r="AQD160" s="77"/>
      <c r="AQE160" s="77"/>
      <c r="AQF160" s="77"/>
      <c r="AQG160" s="77"/>
      <c r="AQH160" s="77"/>
      <c r="AQI160" s="77"/>
      <c r="AQJ160" s="77"/>
      <c r="AQK160" s="77"/>
      <c r="AQL160" s="77"/>
      <c r="AQM160" s="77"/>
      <c r="AQN160" s="77"/>
      <c r="AQO160" s="77"/>
      <c r="AQP160" s="77"/>
      <c r="AQQ160" s="77"/>
      <c r="AQR160" s="77"/>
      <c r="AQS160" s="77"/>
      <c r="AQT160" s="77"/>
      <c r="AQU160" s="77"/>
      <c r="AQV160" s="77"/>
      <c r="AQW160" s="77"/>
      <c r="AQX160" s="77"/>
      <c r="AQY160" s="77"/>
      <c r="AQZ160" s="77"/>
      <c r="ARA160" s="77"/>
      <c r="ARB160" s="77"/>
      <c r="ARC160" s="77"/>
      <c r="ARD160" s="77"/>
      <c r="ARE160" s="77"/>
      <c r="ARF160" s="77"/>
      <c r="ARG160" s="77"/>
      <c r="ARH160" s="77"/>
      <c r="ARI160" s="77"/>
      <c r="ARJ160" s="77"/>
      <c r="ARK160" s="77"/>
      <c r="ARL160" s="77"/>
      <c r="ARM160" s="77"/>
      <c r="ARN160" s="77"/>
      <c r="ARO160" s="77"/>
      <c r="ARP160" s="77"/>
      <c r="ARQ160" s="77"/>
      <c r="ARR160" s="77"/>
      <c r="ARS160" s="77"/>
      <c r="ART160" s="77"/>
      <c r="ARU160" s="77"/>
      <c r="ARV160" s="77"/>
      <c r="ARW160" s="77"/>
      <c r="ARX160" s="77"/>
      <c r="ARY160" s="77"/>
      <c r="ARZ160" s="77"/>
      <c r="ASA160" s="77"/>
      <c r="ASB160" s="77"/>
      <c r="ASC160" s="77"/>
      <c r="ASD160" s="77"/>
      <c r="ASE160" s="77"/>
      <c r="ASF160" s="77"/>
      <c r="ASG160" s="77"/>
      <c r="ASH160" s="77"/>
      <c r="ASI160" s="77"/>
      <c r="ASJ160" s="77"/>
      <c r="ASK160" s="77"/>
      <c r="ASL160" s="77"/>
      <c r="ASM160" s="77"/>
      <c r="ASN160" s="77"/>
      <c r="ASO160" s="77"/>
      <c r="ASP160" s="77"/>
      <c r="ASQ160" s="77"/>
      <c r="ASR160" s="77"/>
      <c r="ASS160" s="77"/>
      <c r="AST160" s="77"/>
      <c r="ASU160" s="77"/>
      <c r="ASV160" s="77"/>
      <c r="ASW160" s="77"/>
      <c r="ASX160" s="77"/>
      <c r="ASY160" s="77"/>
      <c r="ASZ160" s="77"/>
      <c r="ATA160" s="77"/>
      <c r="ATB160" s="77"/>
      <c r="ATC160" s="77"/>
      <c r="ATD160" s="77"/>
      <c r="ATE160" s="77"/>
      <c r="ATF160" s="77"/>
      <c r="ATG160" s="77"/>
      <c r="ATH160" s="77"/>
      <c r="ATI160" s="77"/>
      <c r="ATJ160" s="77"/>
      <c r="ATK160" s="77"/>
      <c r="ATL160" s="77"/>
      <c r="ATM160" s="77"/>
      <c r="ATN160" s="77"/>
      <c r="ATO160" s="77"/>
      <c r="ATP160" s="77"/>
      <c r="ATQ160" s="77"/>
      <c r="ATR160" s="77"/>
      <c r="ATS160" s="77"/>
      <c r="ATT160" s="77"/>
      <c r="ATU160" s="77"/>
      <c r="ATV160" s="77"/>
      <c r="ATW160" s="77"/>
      <c r="ATX160" s="77"/>
      <c r="ATY160" s="77"/>
      <c r="ATZ160" s="77"/>
      <c r="AUA160" s="77"/>
      <c r="AUB160" s="77"/>
      <c r="AUC160" s="77"/>
      <c r="AUD160" s="77"/>
      <c r="AUE160" s="77"/>
      <c r="AUF160" s="77"/>
      <c r="AUG160" s="77"/>
      <c r="AUH160" s="77"/>
      <c r="AUI160" s="77"/>
      <c r="AUJ160" s="77"/>
      <c r="AUK160" s="77"/>
      <c r="AUL160" s="77"/>
      <c r="AUM160" s="77"/>
      <c r="AUN160" s="77"/>
      <c r="AUO160" s="77"/>
      <c r="AUP160" s="77"/>
      <c r="AUQ160" s="77"/>
      <c r="AUR160" s="77"/>
      <c r="AUS160" s="77"/>
      <c r="AUT160" s="77"/>
      <c r="AUU160" s="77"/>
      <c r="AUV160" s="77"/>
      <c r="AUW160" s="77"/>
      <c r="AUX160" s="77"/>
      <c r="AUY160" s="77"/>
      <c r="AUZ160" s="77"/>
      <c r="AVA160" s="77"/>
      <c r="AVB160" s="77"/>
      <c r="AVC160" s="77"/>
      <c r="AVD160" s="77"/>
      <c r="AVE160" s="77"/>
      <c r="AVF160" s="77"/>
      <c r="AVG160" s="77"/>
      <c r="AVH160" s="77"/>
      <c r="AVI160" s="77"/>
      <c r="AVJ160" s="77"/>
      <c r="AVK160" s="77"/>
      <c r="AVL160" s="77"/>
      <c r="AVM160" s="77"/>
      <c r="AVN160" s="77"/>
      <c r="AVO160" s="77"/>
      <c r="AVP160" s="77"/>
      <c r="AVQ160" s="77"/>
      <c r="AVR160" s="77"/>
      <c r="AVS160" s="77"/>
      <c r="AVT160" s="77"/>
      <c r="AVU160" s="77"/>
      <c r="AVV160" s="77"/>
      <c r="AVW160" s="77"/>
      <c r="AVX160" s="77"/>
      <c r="AVY160" s="77"/>
      <c r="AVZ160" s="77"/>
      <c r="AWA160" s="77"/>
      <c r="AWB160" s="77"/>
      <c r="AWC160" s="77"/>
      <c r="AWD160" s="77"/>
      <c r="AWE160" s="77"/>
      <c r="AWF160" s="77"/>
      <c r="AWG160" s="77"/>
      <c r="AWH160" s="77"/>
      <c r="AWI160" s="77"/>
      <c r="AWJ160" s="77"/>
      <c r="AWK160" s="77"/>
      <c r="AWL160" s="77"/>
      <c r="AWM160" s="77"/>
      <c r="AWN160" s="77"/>
      <c r="AWO160" s="77"/>
      <c r="AWP160" s="77"/>
      <c r="AWQ160" s="77"/>
      <c r="AWR160" s="77"/>
      <c r="AWS160" s="77"/>
      <c r="AWT160" s="77"/>
      <c r="AWU160" s="77"/>
      <c r="AWV160" s="77"/>
      <c r="AWW160" s="77"/>
      <c r="AWX160" s="77"/>
      <c r="AWY160" s="77"/>
      <c r="AWZ160" s="77"/>
      <c r="AXA160" s="77"/>
      <c r="AXB160" s="77"/>
      <c r="AXC160" s="77"/>
      <c r="AXD160" s="77"/>
      <c r="AXE160" s="77"/>
      <c r="AXF160" s="77"/>
      <c r="AXG160" s="77"/>
      <c r="AXH160" s="77"/>
      <c r="AXI160" s="77"/>
      <c r="AXJ160" s="77"/>
      <c r="AXK160" s="77"/>
      <c r="AXL160" s="77"/>
      <c r="AXM160" s="77"/>
      <c r="AXN160" s="77"/>
      <c r="AXO160" s="77"/>
      <c r="AXP160" s="77"/>
      <c r="AXQ160" s="77"/>
      <c r="AXR160" s="77"/>
      <c r="AXS160" s="77"/>
      <c r="AXT160" s="77"/>
      <c r="AXU160" s="77"/>
      <c r="AXV160" s="77"/>
      <c r="AXW160" s="77"/>
      <c r="AXX160" s="77"/>
      <c r="AXY160" s="77"/>
      <c r="AXZ160" s="77"/>
      <c r="AYA160" s="77"/>
      <c r="AYB160" s="77"/>
      <c r="AYC160" s="77"/>
      <c r="AYD160" s="77"/>
      <c r="AYE160" s="77"/>
      <c r="AYF160" s="77"/>
      <c r="AYG160" s="77"/>
      <c r="AYH160" s="77"/>
      <c r="AYI160" s="77"/>
      <c r="AYJ160" s="77"/>
      <c r="AYK160" s="77"/>
      <c r="AYL160" s="77"/>
      <c r="AYM160" s="77"/>
      <c r="AYN160" s="77"/>
      <c r="AYO160" s="77"/>
      <c r="AYP160" s="77"/>
      <c r="AYQ160" s="77"/>
      <c r="AYR160" s="77"/>
      <c r="AYS160" s="77"/>
      <c r="AYT160" s="77"/>
      <c r="AYU160" s="77"/>
      <c r="AYV160" s="77"/>
      <c r="AYW160" s="77"/>
      <c r="AYX160" s="77"/>
      <c r="AYY160" s="77"/>
      <c r="AYZ160" s="77"/>
      <c r="AZA160" s="77"/>
      <c r="AZB160" s="77"/>
      <c r="AZC160" s="77"/>
      <c r="AZD160" s="77"/>
      <c r="AZE160" s="77"/>
      <c r="AZF160" s="77"/>
      <c r="AZG160" s="77"/>
      <c r="AZH160" s="77"/>
      <c r="AZI160" s="77"/>
      <c r="AZJ160" s="77"/>
      <c r="AZK160" s="77"/>
      <c r="AZL160" s="77"/>
      <c r="AZM160" s="77"/>
      <c r="AZN160" s="77"/>
      <c r="AZO160" s="77"/>
      <c r="AZP160" s="77"/>
      <c r="AZQ160" s="77"/>
      <c r="AZR160" s="77"/>
      <c r="AZS160" s="77"/>
      <c r="AZT160" s="77"/>
      <c r="AZU160" s="77"/>
      <c r="AZV160" s="77"/>
      <c r="AZW160" s="77"/>
      <c r="AZX160" s="77"/>
      <c r="AZY160" s="77"/>
      <c r="AZZ160" s="77"/>
      <c r="BAA160" s="77"/>
      <c r="BAB160" s="77"/>
      <c r="BAC160" s="77"/>
      <c r="BAD160" s="77"/>
      <c r="BAE160" s="77"/>
      <c r="BAF160" s="77"/>
      <c r="BAG160" s="77"/>
      <c r="BAH160" s="77"/>
      <c r="BAI160" s="77"/>
      <c r="BAJ160" s="77"/>
      <c r="BAK160" s="77"/>
      <c r="BAL160" s="77"/>
      <c r="BAM160" s="77"/>
      <c r="BAN160" s="77"/>
      <c r="BAO160" s="77"/>
      <c r="BAP160" s="77"/>
      <c r="BAQ160" s="77"/>
      <c r="BAR160" s="77"/>
      <c r="BAS160" s="77"/>
      <c r="BAT160" s="77"/>
      <c r="BAU160" s="77"/>
      <c r="BAV160" s="77"/>
      <c r="BAW160" s="77"/>
      <c r="BAX160" s="77"/>
      <c r="BAY160" s="77"/>
      <c r="BAZ160" s="77"/>
      <c r="BBA160" s="77"/>
      <c r="BBB160" s="77"/>
      <c r="BBC160" s="77"/>
      <c r="BBD160" s="77"/>
      <c r="BBE160" s="77"/>
      <c r="BBF160" s="77"/>
      <c r="BBG160" s="77"/>
      <c r="BBH160" s="77"/>
      <c r="BBI160" s="77"/>
      <c r="BBJ160" s="77"/>
      <c r="BBK160" s="77"/>
      <c r="BBL160" s="77"/>
      <c r="BBM160" s="77"/>
      <c r="BBN160" s="77"/>
      <c r="BBO160" s="77"/>
      <c r="BBP160" s="77"/>
      <c r="BBQ160" s="77"/>
      <c r="BBR160" s="77"/>
      <c r="BBS160" s="77"/>
      <c r="BBT160" s="77"/>
      <c r="BBU160" s="77"/>
      <c r="BBV160" s="77"/>
      <c r="BBW160" s="77"/>
      <c r="BBX160" s="77"/>
      <c r="BBY160" s="77"/>
      <c r="BBZ160" s="77"/>
      <c r="BCA160" s="77"/>
      <c r="BCB160" s="77"/>
      <c r="BCC160" s="77"/>
      <c r="BCD160" s="77"/>
      <c r="BCE160" s="77"/>
      <c r="BCF160" s="77"/>
      <c r="BCG160" s="77"/>
      <c r="BCH160" s="77"/>
      <c r="BCI160" s="77"/>
      <c r="BCJ160" s="77"/>
      <c r="BCK160" s="77"/>
      <c r="BCL160" s="77"/>
      <c r="BCM160" s="77"/>
      <c r="BCN160" s="77"/>
      <c r="BCO160" s="77"/>
      <c r="BCP160" s="77"/>
      <c r="BCQ160" s="77"/>
      <c r="BCR160" s="77"/>
      <c r="BCS160" s="77"/>
      <c r="BCT160" s="77"/>
      <c r="BCU160" s="77"/>
      <c r="BCV160" s="77"/>
      <c r="BCW160" s="77"/>
      <c r="BCX160" s="77"/>
      <c r="BCY160" s="77"/>
      <c r="BCZ160" s="77"/>
      <c r="BDA160" s="77"/>
      <c r="BDB160" s="77"/>
      <c r="BDC160" s="77"/>
      <c r="BDD160" s="77"/>
      <c r="BDE160" s="77"/>
      <c r="BDF160" s="77"/>
      <c r="BDG160" s="77"/>
      <c r="BDH160" s="77"/>
      <c r="BDI160" s="77"/>
      <c r="BDJ160" s="77"/>
      <c r="BDK160" s="77"/>
      <c r="BDL160" s="77"/>
      <c r="BDM160" s="77"/>
      <c r="BDN160" s="77"/>
      <c r="BDO160" s="77"/>
      <c r="BDP160" s="77"/>
      <c r="BDQ160" s="77"/>
      <c r="BDR160" s="77"/>
      <c r="BDS160" s="77"/>
      <c r="BDT160" s="77"/>
      <c r="BDU160" s="77"/>
      <c r="BDV160" s="77"/>
      <c r="BDW160" s="77"/>
      <c r="BDX160" s="77"/>
      <c r="BDY160" s="77"/>
      <c r="BDZ160" s="77"/>
      <c r="BEA160" s="77"/>
      <c r="BEB160" s="77"/>
      <c r="BEC160" s="77"/>
      <c r="BED160" s="77"/>
      <c r="BEE160" s="77"/>
      <c r="BEF160" s="77"/>
      <c r="BEG160" s="77"/>
      <c r="BEH160" s="77"/>
      <c r="BEI160" s="77"/>
      <c r="BEJ160" s="77"/>
      <c r="BEK160" s="77"/>
      <c r="BEL160" s="77"/>
      <c r="BEM160" s="77"/>
      <c r="BEN160" s="77"/>
      <c r="BEO160" s="77"/>
      <c r="BEP160" s="77"/>
      <c r="BEQ160" s="77"/>
      <c r="BER160" s="77"/>
      <c r="BES160" s="77"/>
      <c r="BET160" s="77"/>
      <c r="BEU160" s="77"/>
      <c r="BEV160" s="77"/>
      <c r="BEW160" s="77"/>
      <c r="BEX160" s="77"/>
      <c r="BEY160" s="77"/>
      <c r="BEZ160" s="77"/>
      <c r="BFA160" s="77"/>
      <c r="BFB160" s="77"/>
      <c r="BFC160" s="77"/>
      <c r="BFD160" s="77"/>
      <c r="BFE160" s="77"/>
      <c r="BFF160" s="77"/>
      <c r="BFG160" s="77"/>
      <c r="BFH160" s="77"/>
      <c r="BFI160" s="77"/>
      <c r="BFJ160" s="77"/>
      <c r="BFK160" s="77"/>
      <c r="BFL160" s="77"/>
      <c r="BFM160" s="77"/>
      <c r="BFN160" s="77"/>
      <c r="BFO160" s="77"/>
      <c r="BFP160" s="77"/>
      <c r="BFQ160" s="77"/>
      <c r="BFR160" s="77"/>
      <c r="BFS160" s="77"/>
      <c r="BFT160" s="77"/>
      <c r="BFU160" s="77"/>
      <c r="BFV160" s="77"/>
      <c r="BFW160" s="77"/>
      <c r="BFX160" s="77"/>
      <c r="BFY160" s="77"/>
      <c r="BFZ160" s="77"/>
      <c r="BGA160" s="77"/>
      <c r="BGB160" s="77"/>
      <c r="BGC160" s="77"/>
      <c r="BGD160" s="77"/>
      <c r="BGE160" s="77"/>
      <c r="BGF160" s="77"/>
      <c r="BGG160" s="77"/>
      <c r="BGH160" s="77"/>
      <c r="BGI160" s="77"/>
      <c r="BGJ160" s="77"/>
      <c r="BGK160" s="77"/>
      <c r="BGL160" s="77"/>
      <c r="BGM160" s="77"/>
      <c r="BGN160" s="77"/>
      <c r="BGO160" s="77"/>
      <c r="BGP160" s="77"/>
      <c r="BGQ160" s="77"/>
      <c r="BGR160" s="77"/>
      <c r="BGS160" s="77"/>
      <c r="BGT160" s="77"/>
      <c r="BGU160" s="77"/>
      <c r="BGV160" s="77"/>
      <c r="BGW160" s="77"/>
      <c r="BGX160" s="77"/>
      <c r="BGY160" s="77"/>
      <c r="BGZ160" s="77"/>
      <c r="BHA160" s="77"/>
      <c r="BHB160" s="77"/>
      <c r="BHC160" s="77"/>
      <c r="BHD160" s="77"/>
      <c r="BHE160" s="77"/>
      <c r="BHF160" s="77"/>
      <c r="BHG160" s="77"/>
      <c r="BHH160" s="77"/>
      <c r="BHI160" s="77"/>
      <c r="BHJ160" s="77"/>
      <c r="BHK160" s="77"/>
      <c r="BHL160" s="77"/>
      <c r="BHM160" s="77"/>
      <c r="BHN160" s="77"/>
      <c r="BHO160" s="77"/>
      <c r="BHP160" s="77"/>
      <c r="BHQ160" s="77"/>
      <c r="BHR160" s="77"/>
      <c r="BHS160" s="77"/>
      <c r="BHT160" s="77"/>
      <c r="BHU160" s="77"/>
      <c r="BHV160" s="77"/>
      <c r="BHW160" s="77"/>
      <c r="BHX160" s="77"/>
      <c r="BHY160" s="77"/>
      <c r="BHZ160" s="77"/>
      <c r="BIA160" s="77"/>
      <c r="BIB160" s="77"/>
      <c r="BIC160" s="77"/>
      <c r="BID160" s="77"/>
      <c r="BIE160" s="77"/>
      <c r="BIF160" s="77"/>
      <c r="BIG160" s="77"/>
      <c r="BIH160" s="77"/>
      <c r="BII160" s="77"/>
      <c r="BIJ160" s="77"/>
      <c r="BIK160" s="77"/>
      <c r="BIL160" s="77"/>
      <c r="BIM160" s="77"/>
      <c r="BIN160" s="77"/>
      <c r="BIO160" s="77"/>
      <c r="BIP160" s="77"/>
      <c r="BIQ160" s="77"/>
      <c r="BIR160" s="77"/>
      <c r="BIS160" s="77"/>
      <c r="BIT160" s="77"/>
      <c r="BIU160" s="77"/>
      <c r="BIV160" s="77"/>
      <c r="BIW160" s="77"/>
      <c r="BIX160" s="77"/>
      <c r="BIY160" s="77"/>
      <c r="BIZ160" s="77"/>
      <c r="BJA160" s="77"/>
      <c r="BJB160" s="77"/>
      <c r="BJC160" s="77"/>
      <c r="BJD160" s="77"/>
      <c r="BJE160" s="77"/>
      <c r="BJF160" s="77"/>
      <c r="BJG160" s="77"/>
      <c r="BJH160" s="77"/>
      <c r="BJI160" s="77"/>
      <c r="BJJ160" s="77"/>
      <c r="BJK160" s="77"/>
      <c r="BJL160" s="77"/>
      <c r="BJM160" s="77"/>
      <c r="BJN160" s="77"/>
      <c r="BJO160" s="77"/>
      <c r="BJP160" s="77"/>
      <c r="BJQ160" s="77"/>
      <c r="BJR160" s="77"/>
      <c r="BJS160" s="77"/>
      <c r="BJT160" s="77"/>
      <c r="BJU160" s="77"/>
      <c r="BJV160" s="77"/>
      <c r="BJW160" s="77"/>
      <c r="BJX160" s="77"/>
      <c r="BJY160" s="77"/>
      <c r="BJZ160" s="77"/>
      <c r="BKA160" s="77"/>
      <c r="BKB160" s="77"/>
      <c r="BKC160" s="77"/>
      <c r="BKD160" s="77"/>
      <c r="BKE160" s="77"/>
      <c r="BKF160" s="77"/>
      <c r="BKG160" s="77"/>
      <c r="BKH160" s="77"/>
      <c r="BKI160" s="77"/>
      <c r="BKJ160" s="77"/>
      <c r="BKK160" s="77"/>
      <c r="BKL160" s="77"/>
      <c r="BKM160" s="77"/>
      <c r="BKN160" s="77"/>
      <c r="BKO160" s="77"/>
      <c r="BKP160" s="77"/>
      <c r="BKQ160" s="77"/>
      <c r="BKR160" s="77"/>
      <c r="BKS160" s="77"/>
      <c r="BKT160" s="77"/>
      <c r="BKU160" s="77"/>
      <c r="BKV160" s="77"/>
      <c r="BKW160" s="77"/>
      <c r="BKX160" s="77"/>
      <c r="BKY160" s="77"/>
      <c r="BKZ160" s="77"/>
      <c r="BLA160" s="77"/>
      <c r="BLB160" s="77"/>
      <c r="BLC160" s="77"/>
      <c r="BLD160" s="77"/>
      <c r="BLE160" s="77"/>
      <c r="BLF160" s="77"/>
      <c r="BLG160" s="77"/>
      <c r="BLH160" s="77"/>
      <c r="BLI160" s="77"/>
      <c r="BLJ160" s="77"/>
      <c r="BLK160" s="77"/>
      <c r="BLL160" s="77"/>
      <c r="BLM160" s="77"/>
      <c r="BLN160" s="77"/>
      <c r="BLO160" s="77"/>
      <c r="BLP160" s="77"/>
      <c r="BLQ160" s="77"/>
      <c r="BLR160" s="77"/>
      <c r="BLS160" s="77"/>
      <c r="BLT160" s="77"/>
      <c r="BLU160" s="77"/>
      <c r="BLV160" s="77"/>
      <c r="BLW160" s="77"/>
      <c r="BLX160" s="77"/>
      <c r="BLY160" s="77"/>
      <c r="BLZ160" s="77"/>
      <c r="BMA160" s="77"/>
      <c r="BMB160" s="77"/>
      <c r="BMC160" s="77"/>
      <c r="BMD160" s="77"/>
      <c r="BME160" s="77"/>
      <c r="BMF160" s="77"/>
      <c r="BMG160" s="77"/>
      <c r="BMH160" s="77"/>
      <c r="BMI160" s="77"/>
      <c r="BMJ160" s="77"/>
      <c r="BMK160" s="77"/>
      <c r="BML160" s="77"/>
      <c r="BMM160" s="77"/>
      <c r="BMN160" s="77"/>
      <c r="BMO160" s="77"/>
      <c r="BMP160" s="77"/>
      <c r="BMQ160" s="77"/>
      <c r="BMR160" s="77"/>
      <c r="BMS160" s="77"/>
      <c r="BMT160" s="77"/>
      <c r="BMU160" s="77"/>
      <c r="BMV160" s="77"/>
      <c r="BMW160" s="77"/>
      <c r="BMX160" s="77"/>
      <c r="BMY160" s="77"/>
      <c r="BMZ160" s="77"/>
      <c r="BNA160" s="77"/>
      <c r="BNB160" s="77"/>
      <c r="BNC160" s="77"/>
      <c r="BND160" s="77"/>
      <c r="BNE160" s="77"/>
      <c r="BNF160" s="77"/>
      <c r="BNG160" s="77"/>
      <c r="BNH160" s="77"/>
      <c r="BNI160" s="77"/>
      <c r="BNJ160" s="77"/>
      <c r="BNK160" s="77"/>
      <c r="BNL160" s="77"/>
      <c r="BNM160" s="77"/>
      <c r="BNN160" s="77"/>
      <c r="BNO160" s="77"/>
      <c r="BNP160" s="77"/>
      <c r="BNQ160" s="77"/>
      <c r="BNR160" s="77"/>
      <c r="BNS160" s="77"/>
      <c r="BNT160" s="77"/>
      <c r="BNU160" s="77"/>
      <c r="BNV160" s="77"/>
      <c r="BNW160" s="77"/>
      <c r="BNX160" s="77"/>
      <c r="BNY160" s="77"/>
      <c r="BNZ160" s="77"/>
      <c r="BOA160" s="77"/>
      <c r="BOB160" s="77"/>
      <c r="BOC160" s="77"/>
      <c r="BOD160" s="77"/>
      <c r="BOE160" s="77"/>
      <c r="BOF160" s="77"/>
      <c r="BOG160" s="77"/>
      <c r="BOH160" s="77"/>
      <c r="BOI160" s="77"/>
      <c r="BOJ160" s="77"/>
      <c r="BOK160" s="77"/>
      <c r="BOL160" s="77"/>
      <c r="BOM160" s="77"/>
      <c r="BON160" s="77"/>
      <c r="BOO160" s="77"/>
      <c r="BOP160" s="77"/>
      <c r="BOQ160" s="77"/>
      <c r="BOR160" s="77"/>
      <c r="BOS160" s="77"/>
      <c r="BOT160" s="77"/>
      <c r="BOU160" s="77"/>
      <c r="BOV160" s="77"/>
      <c r="BOW160" s="77"/>
      <c r="BOX160" s="77"/>
      <c r="BOY160" s="77"/>
      <c r="BOZ160" s="77"/>
      <c r="BPA160" s="77"/>
      <c r="BPB160" s="77"/>
      <c r="BPC160" s="77"/>
      <c r="BPD160" s="77"/>
      <c r="BPE160" s="77"/>
      <c r="BPF160" s="77"/>
      <c r="BPG160" s="77"/>
      <c r="BPH160" s="77"/>
      <c r="BPI160" s="77"/>
      <c r="BPJ160" s="77"/>
      <c r="BPK160" s="77"/>
      <c r="BPL160" s="77"/>
      <c r="BPM160" s="77"/>
      <c r="BPN160" s="77"/>
      <c r="BPO160" s="77"/>
      <c r="BPP160" s="77"/>
      <c r="BPQ160" s="77"/>
      <c r="BPR160" s="77"/>
      <c r="BPS160" s="77"/>
      <c r="BPT160" s="77"/>
      <c r="BPU160" s="77"/>
      <c r="BPV160" s="77"/>
      <c r="BPW160" s="77"/>
      <c r="BPX160" s="77"/>
      <c r="BPY160" s="77"/>
      <c r="BPZ160" s="77"/>
      <c r="BQA160" s="77"/>
      <c r="BQB160" s="77"/>
      <c r="BQC160" s="77"/>
      <c r="BQD160" s="77"/>
      <c r="BQE160" s="77"/>
      <c r="BQF160" s="77"/>
      <c r="BQG160" s="77"/>
      <c r="BQH160" s="77"/>
      <c r="BQI160" s="77"/>
      <c r="BQJ160" s="77"/>
      <c r="BQK160" s="77"/>
      <c r="BQL160" s="77"/>
      <c r="BQM160" s="77"/>
      <c r="BQN160" s="77"/>
      <c r="BQO160" s="77"/>
      <c r="BQP160" s="77"/>
      <c r="BQQ160" s="77"/>
      <c r="BQR160" s="77"/>
      <c r="BQS160" s="77"/>
      <c r="BQT160" s="77"/>
      <c r="BQU160" s="77"/>
      <c r="BQV160" s="77"/>
      <c r="BQW160" s="77"/>
      <c r="BQX160" s="77"/>
      <c r="BQY160" s="77"/>
      <c r="BQZ160" s="77"/>
      <c r="BRA160" s="77"/>
      <c r="BRB160" s="77"/>
      <c r="BRC160" s="77"/>
      <c r="BRD160" s="77"/>
      <c r="BRE160" s="77"/>
      <c r="BRF160" s="77"/>
      <c r="BRG160" s="77"/>
      <c r="BRH160" s="77"/>
      <c r="BRI160" s="77"/>
      <c r="BRJ160" s="77"/>
      <c r="BRK160" s="77"/>
      <c r="BRL160" s="77"/>
      <c r="BRM160" s="77"/>
      <c r="BRN160" s="77"/>
      <c r="BRO160" s="77"/>
      <c r="BRP160" s="77"/>
      <c r="BRQ160" s="77"/>
      <c r="BRR160" s="77"/>
      <c r="BRS160" s="77"/>
      <c r="BRT160" s="77"/>
      <c r="BRU160" s="77"/>
      <c r="BRV160" s="77"/>
      <c r="BRW160" s="77"/>
      <c r="BRX160" s="77"/>
      <c r="BRY160" s="77"/>
      <c r="BRZ160" s="77"/>
      <c r="BSA160" s="77"/>
      <c r="BSB160" s="77"/>
      <c r="BSC160" s="77"/>
      <c r="BSD160" s="77"/>
      <c r="BSE160" s="77"/>
      <c r="BSF160" s="77"/>
      <c r="BSG160" s="77"/>
      <c r="BSH160" s="77"/>
      <c r="BSI160" s="77"/>
      <c r="BSJ160" s="77"/>
      <c r="BSK160" s="77"/>
      <c r="BSL160" s="77"/>
      <c r="BSM160" s="77"/>
      <c r="BSN160" s="77"/>
      <c r="BSO160" s="77"/>
      <c r="BSP160" s="77"/>
      <c r="BSQ160" s="77"/>
      <c r="BSR160" s="77"/>
      <c r="BSS160" s="77"/>
      <c r="BST160" s="77"/>
      <c r="BSU160" s="77"/>
      <c r="BSV160" s="77"/>
      <c r="BSW160" s="77"/>
      <c r="BSX160" s="77"/>
      <c r="BSY160" s="77"/>
      <c r="BSZ160" s="77"/>
      <c r="BTA160" s="77"/>
      <c r="BTB160" s="77"/>
      <c r="BTC160" s="77"/>
      <c r="BTD160" s="77"/>
      <c r="BTE160" s="77"/>
      <c r="BTF160" s="77"/>
      <c r="BTG160" s="77"/>
      <c r="BTH160" s="77"/>
      <c r="BTI160" s="77"/>
      <c r="BTJ160" s="77"/>
      <c r="BTK160" s="77"/>
      <c r="BTL160" s="77"/>
      <c r="BTM160" s="77"/>
      <c r="BTN160" s="77"/>
      <c r="BTO160" s="77"/>
      <c r="BTP160" s="77"/>
      <c r="BTQ160" s="77"/>
      <c r="BTR160" s="77"/>
      <c r="BTS160" s="77"/>
      <c r="BTT160" s="77"/>
      <c r="BTU160" s="77"/>
      <c r="BTV160" s="77"/>
      <c r="BTW160" s="77"/>
      <c r="BTX160" s="77"/>
      <c r="BTY160" s="77"/>
      <c r="BTZ160" s="77"/>
      <c r="BUA160" s="77"/>
      <c r="BUB160" s="77"/>
      <c r="BUC160" s="77"/>
      <c r="BUD160" s="77"/>
      <c r="BUE160" s="77"/>
      <c r="BUF160" s="77"/>
      <c r="BUG160" s="77"/>
      <c r="BUH160" s="77"/>
      <c r="BUI160" s="77"/>
      <c r="BUJ160" s="77"/>
      <c r="BUK160" s="77"/>
      <c r="BUL160" s="77"/>
      <c r="BUM160" s="77"/>
      <c r="BUN160" s="77"/>
      <c r="BUO160" s="77"/>
      <c r="BUP160" s="77"/>
      <c r="BUQ160" s="77"/>
      <c r="BUR160" s="77"/>
      <c r="BUS160" s="77"/>
      <c r="BUT160" s="77"/>
      <c r="BUU160" s="77"/>
      <c r="BUV160" s="77"/>
      <c r="BUW160" s="77"/>
      <c r="BUX160" s="77"/>
      <c r="BUY160" s="77"/>
      <c r="BUZ160" s="77"/>
      <c r="BVA160" s="77"/>
      <c r="BVB160" s="77"/>
      <c r="BVC160" s="77"/>
      <c r="BVD160" s="77"/>
      <c r="BVE160" s="77"/>
      <c r="BVF160" s="77"/>
      <c r="BVG160" s="77"/>
      <c r="BVH160" s="77"/>
      <c r="BVI160" s="77"/>
      <c r="BVJ160" s="77"/>
      <c r="BVK160" s="77"/>
      <c r="BVL160" s="77"/>
      <c r="BVM160" s="77"/>
      <c r="BVN160" s="77"/>
      <c r="BVO160" s="77"/>
      <c r="BVP160" s="77"/>
      <c r="BVQ160" s="77"/>
      <c r="BVR160" s="77"/>
      <c r="BVS160" s="77"/>
      <c r="BVT160" s="77"/>
      <c r="BVU160" s="77"/>
      <c r="BVV160" s="77"/>
      <c r="BVW160" s="77"/>
      <c r="BVX160" s="77"/>
      <c r="BVY160" s="77"/>
      <c r="BVZ160" s="77"/>
      <c r="BWA160" s="77"/>
      <c r="BWB160" s="77"/>
      <c r="BWC160" s="77"/>
      <c r="BWD160" s="77"/>
      <c r="BWE160" s="77"/>
      <c r="BWF160" s="77"/>
      <c r="BWG160" s="77"/>
      <c r="BWH160" s="77"/>
      <c r="BWI160" s="77"/>
      <c r="BWJ160" s="77"/>
      <c r="BWK160" s="77"/>
      <c r="BWL160" s="77"/>
      <c r="BWM160" s="77"/>
      <c r="BWN160" s="77"/>
      <c r="BWO160" s="77"/>
      <c r="BWP160" s="77"/>
      <c r="BWQ160" s="77"/>
      <c r="BWR160" s="77"/>
      <c r="BWS160" s="77"/>
      <c r="BWT160" s="77"/>
      <c r="BWU160" s="77"/>
      <c r="BWV160" s="77"/>
      <c r="BWW160" s="77"/>
      <c r="BWX160" s="77"/>
      <c r="BWY160" s="77"/>
      <c r="BWZ160" s="77"/>
      <c r="BXA160" s="77"/>
      <c r="BXB160" s="77"/>
      <c r="BXC160" s="77"/>
      <c r="BXD160" s="77"/>
      <c r="BXE160" s="77"/>
      <c r="BXF160" s="77"/>
      <c r="BXG160" s="77"/>
      <c r="BXH160" s="77"/>
      <c r="BXI160" s="77"/>
      <c r="BXJ160" s="77"/>
      <c r="BXK160" s="77"/>
      <c r="BXL160" s="77"/>
      <c r="BXM160" s="77"/>
      <c r="BXN160" s="77"/>
      <c r="BXO160" s="77"/>
      <c r="BXP160" s="77"/>
      <c r="BXQ160" s="77"/>
      <c r="BXR160" s="77"/>
      <c r="BXS160" s="77"/>
      <c r="BXT160" s="77"/>
      <c r="BXU160" s="77"/>
      <c r="BXV160" s="77"/>
      <c r="BXW160" s="77"/>
      <c r="BXX160" s="77"/>
      <c r="BXY160" s="77"/>
      <c r="BXZ160" s="77"/>
      <c r="BYA160" s="77"/>
      <c r="BYB160" s="77"/>
      <c r="BYC160" s="77"/>
      <c r="BYD160" s="77"/>
      <c r="BYE160" s="77"/>
      <c r="BYF160" s="77"/>
      <c r="BYG160" s="77"/>
      <c r="BYH160" s="77"/>
      <c r="BYI160" s="77"/>
      <c r="BYJ160" s="77"/>
      <c r="BYK160" s="77"/>
      <c r="BYL160" s="77"/>
      <c r="BYM160" s="77"/>
      <c r="BYN160" s="77"/>
      <c r="BYO160" s="77"/>
      <c r="BYP160" s="77"/>
      <c r="BYQ160" s="77"/>
      <c r="BYR160" s="77"/>
      <c r="BYS160" s="77"/>
      <c r="BYT160" s="77"/>
      <c r="BYU160" s="77"/>
      <c r="BYV160" s="77"/>
      <c r="BYW160" s="77"/>
      <c r="BYX160" s="77"/>
      <c r="BYY160" s="77"/>
      <c r="BYZ160" s="77"/>
      <c r="BZA160" s="77"/>
      <c r="BZB160" s="77"/>
      <c r="BZC160" s="77"/>
      <c r="BZD160" s="77"/>
      <c r="BZE160" s="77"/>
      <c r="BZF160" s="77"/>
      <c r="BZG160" s="77"/>
      <c r="BZH160" s="77"/>
      <c r="BZI160" s="77"/>
      <c r="BZJ160" s="77"/>
      <c r="BZK160" s="77"/>
      <c r="BZL160" s="77"/>
      <c r="BZM160" s="77"/>
      <c r="BZN160" s="77"/>
      <c r="BZO160" s="77"/>
      <c r="BZP160" s="77"/>
      <c r="BZQ160" s="77"/>
      <c r="BZR160" s="77"/>
      <c r="BZS160" s="77"/>
      <c r="BZT160" s="77"/>
      <c r="BZU160" s="77"/>
      <c r="BZV160" s="77"/>
      <c r="BZW160" s="77"/>
      <c r="BZX160" s="77"/>
      <c r="BZY160" s="77"/>
      <c r="BZZ160" s="77"/>
      <c r="CAA160" s="77"/>
      <c r="CAB160" s="77"/>
      <c r="CAC160" s="77"/>
      <c r="CAD160" s="77"/>
      <c r="CAE160" s="77"/>
      <c r="CAF160" s="77"/>
      <c r="CAG160" s="77"/>
      <c r="CAH160" s="77"/>
      <c r="CAI160" s="77"/>
      <c r="CAJ160" s="77"/>
      <c r="CAK160" s="77"/>
      <c r="CAL160" s="77"/>
      <c r="CAM160" s="77"/>
      <c r="CAN160" s="77"/>
      <c r="CAO160" s="77"/>
      <c r="CAP160" s="77"/>
      <c r="CAQ160" s="77"/>
      <c r="CAR160" s="77"/>
      <c r="CAS160" s="77"/>
      <c r="CAT160" s="77"/>
      <c r="CAU160" s="77"/>
      <c r="CAV160" s="77"/>
      <c r="CAW160" s="77"/>
      <c r="CAX160" s="77"/>
      <c r="CAY160" s="77"/>
      <c r="CAZ160" s="77"/>
      <c r="CBA160" s="77"/>
      <c r="CBB160" s="77"/>
      <c r="CBC160" s="77"/>
      <c r="CBD160" s="77"/>
      <c r="CBE160" s="77"/>
      <c r="CBF160" s="77"/>
      <c r="CBG160" s="77"/>
      <c r="CBH160" s="77"/>
      <c r="CBI160" s="77"/>
      <c r="CBJ160" s="77"/>
      <c r="CBK160" s="77"/>
      <c r="CBL160" s="77"/>
      <c r="CBM160" s="77"/>
      <c r="CBN160" s="77"/>
      <c r="CBO160" s="77"/>
      <c r="CBP160" s="77"/>
      <c r="CBQ160" s="77"/>
      <c r="CBR160" s="77"/>
      <c r="CBS160" s="77"/>
      <c r="CBT160" s="77"/>
      <c r="CBU160" s="77"/>
      <c r="CBV160" s="77"/>
      <c r="CBW160" s="77"/>
      <c r="CBX160" s="77"/>
      <c r="CBY160" s="77"/>
      <c r="CBZ160" s="77"/>
      <c r="CCA160" s="77"/>
      <c r="CCB160" s="77"/>
      <c r="CCC160" s="77"/>
      <c r="CCD160" s="77"/>
      <c r="CCE160" s="77"/>
      <c r="CCF160" s="77"/>
      <c r="CCG160" s="77"/>
      <c r="CCH160" s="77"/>
      <c r="CCI160" s="77"/>
      <c r="CCJ160" s="77"/>
      <c r="CCK160" s="77"/>
      <c r="CCL160" s="77"/>
      <c r="CCM160" s="77"/>
      <c r="CCN160" s="77"/>
      <c r="CCO160" s="77"/>
      <c r="CCP160" s="77"/>
      <c r="CCQ160" s="77"/>
      <c r="CCR160" s="77"/>
      <c r="CCS160" s="77"/>
      <c r="CCT160" s="77"/>
      <c r="CCU160" s="77"/>
      <c r="CCV160" s="77"/>
      <c r="CCW160" s="77"/>
      <c r="CCX160" s="77"/>
      <c r="CCY160" s="77"/>
      <c r="CCZ160" s="77"/>
      <c r="CDA160" s="77"/>
      <c r="CDB160" s="77"/>
      <c r="CDC160" s="77"/>
      <c r="CDD160" s="77"/>
      <c r="CDE160" s="77"/>
      <c r="CDF160" s="77"/>
      <c r="CDG160" s="77"/>
      <c r="CDH160" s="77"/>
      <c r="CDI160" s="77"/>
      <c r="CDJ160" s="77"/>
      <c r="CDK160" s="77"/>
      <c r="CDL160" s="77"/>
      <c r="CDM160" s="77"/>
      <c r="CDN160" s="77"/>
      <c r="CDO160" s="77"/>
      <c r="CDP160" s="77"/>
      <c r="CDQ160" s="77"/>
      <c r="CDR160" s="77"/>
      <c r="CDS160" s="77"/>
      <c r="CDT160" s="77"/>
      <c r="CDU160" s="77"/>
      <c r="CDV160" s="77"/>
      <c r="CDW160" s="77"/>
      <c r="CDX160" s="77"/>
      <c r="CDY160" s="77"/>
      <c r="CDZ160" s="77"/>
      <c r="CEA160" s="77"/>
      <c r="CEB160" s="77"/>
      <c r="CEC160" s="77"/>
      <c r="CED160" s="77"/>
      <c r="CEE160" s="77"/>
      <c r="CEF160" s="77"/>
      <c r="CEG160" s="77"/>
      <c r="CEH160" s="77"/>
      <c r="CEI160" s="77"/>
      <c r="CEJ160" s="77"/>
      <c r="CEK160" s="77"/>
      <c r="CEL160" s="77"/>
      <c r="CEM160" s="77"/>
      <c r="CEN160" s="77"/>
      <c r="CEO160" s="77"/>
      <c r="CEP160" s="77"/>
      <c r="CEQ160" s="77"/>
      <c r="CER160" s="77"/>
      <c r="CES160" s="77"/>
      <c r="CET160" s="77"/>
      <c r="CEU160" s="77"/>
      <c r="CEV160" s="77"/>
      <c r="CEW160" s="77"/>
      <c r="CEX160" s="77"/>
      <c r="CEY160" s="77"/>
      <c r="CEZ160" s="77"/>
      <c r="CFA160" s="77"/>
      <c r="CFB160" s="77"/>
      <c r="CFC160" s="77"/>
      <c r="CFD160" s="77"/>
      <c r="CFE160" s="77"/>
      <c r="CFF160" s="77"/>
      <c r="CFG160" s="77"/>
      <c r="CFH160" s="77"/>
      <c r="CFI160" s="77"/>
      <c r="CFJ160" s="77"/>
      <c r="CFK160" s="77"/>
      <c r="CFL160" s="77"/>
      <c r="CFM160" s="77"/>
      <c r="CFN160" s="77"/>
      <c r="CFO160" s="77"/>
      <c r="CFP160" s="77"/>
      <c r="CFQ160" s="77"/>
      <c r="CFR160" s="77"/>
      <c r="CFS160" s="77"/>
      <c r="CFT160" s="77"/>
      <c r="CFU160" s="77"/>
      <c r="CFV160" s="77"/>
      <c r="CFW160" s="77"/>
      <c r="CFX160" s="77"/>
      <c r="CFY160" s="77"/>
      <c r="CFZ160" s="77"/>
      <c r="CGA160" s="77"/>
      <c r="CGB160" s="77"/>
      <c r="CGC160" s="77"/>
      <c r="CGD160" s="77"/>
      <c r="CGE160" s="77"/>
      <c r="CGF160" s="77"/>
      <c r="CGG160" s="77"/>
      <c r="CGH160" s="77"/>
      <c r="CGI160" s="77"/>
      <c r="CGJ160" s="77"/>
      <c r="CGK160" s="77"/>
      <c r="CGL160" s="77"/>
      <c r="CGM160" s="77"/>
      <c r="CGN160" s="77"/>
      <c r="CGO160" s="77"/>
      <c r="CGP160" s="77"/>
      <c r="CGQ160" s="77"/>
      <c r="CGR160" s="77"/>
      <c r="CGS160" s="77"/>
      <c r="CGT160" s="77"/>
      <c r="CGU160" s="77"/>
      <c r="CGV160" s="77"/>
      <c r="CGW160" s="77"/>
      <c r="CGX160" s="77"/>
      <c r="CGY160" s="77"/>
      <c r="CGZ160" s="77"/>
      <c r="CHA160" s="77"/>
      <c r="CHB160" s="77"/>
      <c r="CHC160" s="77"/>
      <c r="CHD160" s="77"/>
      <c r="CHE160" s="77"/>
      <c r="CHF160" s="77"/>
      <c r="CHG160" s="77"/>
      <c r="CHH160" s="77"/>
      <c r="CHI160" s="77"/>
      <c r="CHJ160" s="77"/>
      <c r="CHK160" s="77"/>
      <c r="CHL160" s="77"/>
      <c r="CHM160" s="77"/>
      <c r="CHN160" s="77"/>
      <c r="CHO160" s="77"/>
      <c r="CHP160" s="77"/>
      <c r="CHQ160" s="77"/>
      <c r="CHR160" s="77"/>
      <c r="CHS160" s="77"/>
      <c r="CHT160" s="77"/>
      <c r="CHU160" s="77"/>
      <c r="CHV160" s="77"/>
      <c r="CHW160" s="77"/>
      <c r="CHX160" s="77"/>
      <c r="CHY160" s="77"/>
      <c r="CHZ160" s="77"/>
      <c r="CIA160" s="77"/>
      <c r="CIB160" s="77"/>
      <c r="CIC160" s="77"/>
      <c r="CID160" s="77"/>
      <c r="CIE160" s="77"/>
      <c r="CIF160" s="77"/>
      <c r="CIG160" s="77"/>
      <c r="CIH160" s="77"/>
      <c r="CII160" s="77"/>
      <c r="CIJ160" s="77"/>
      <c r="CIK160" s="77"/>
      <c r="CIL160" s="77"/>
      <c r="CIM160" s="77"/>
      <c r="CIN160" s="77"/>
      <c r="CIO160" s="77"/>
      <c r="CIP160" s="77"/>
      <c r="CIQ160" s="77"/>
      <c r="CIR160" s="77"/>
      <c r="CIS160" s="77"/>
      <c r="CIT160" s="77"/>
      <c r="CIU160" s="77"/>
      <c r="CIV160" s="77"/>
      <c r="CIW160" s="77"/>
      <c r="CIX160" s="77"/>
      <c r="CIY160" s="77"/>
      <c r="CIZ160" s="77"/>
      <c r="CJA160" s="77"/>
      <c r="CJB160" s="77"/>
      <c r="CJC160" s="77"/>
      <c r="CJD160" s="77"/>
      <c r="CJE160" s="77"/>
      <c r="CJF160" s="77"/>
      <c r="CJG160" s="77"/>
      <c r="CJH160" s="77"/>
      <c r="CJI160" s="77"/>
      <c r="CJJ160" s="77"/>
      <c r="CJK160" s="77"/>
      <c r="CJL160" s="77"/>
      <c r="CJM160" s="77"/>
      <c r="CJN160" s="77"/>
      <c r="CJO160" s="77"/>
      <c r="CJP160" s="77"/>
      <c r="CJQ160" s="77"/>
      <c r="CJR160" s="77"/>
      <c r="CJS160" s="77"/>
      <c r="CJT160" s="77"/>
      <c r="CJU160" s="77"/>
      <c r="CJV160" s="77"/>
      <c r="CJW160" s="77"/>
      <c r="CJX160" s="77"/>
      <c r="CJY160" s="77"/>
      <c r="CJZ160" s="77"/>
      <c r="CKA160" s="77"/>
      <c r="CKB160" s="77"/>
      <c r="CKC160" s="77"/>
      <c r="CKD160" s="77"/>
      <c r="CKE160" s="77"/>
      <c r="CKF160" s="77"/>
      <c r="CKG160" s="77"/>
      <c r="CKH160" s="77"/>
      <c r="CKI160" s="77"/>
      <c r="CKJ160" s="77"/>
      <c r="CKK160" s="77"/>
      <c r="CKL160" s="77"/>
      <c r="CKM160" s="77"/>
      <c r="CKN160" s="77"/>
      <c r="CKO160" s="77"/>
      <c r="CKP160" s="77"/>
      <c r="CKQ160" s="77"/>
      <c r="CKR160" s="77"/>
      <c r="CKS160" s="77"/>
      <c r="CKT160" s="77"/>
      <c r="CKU160" s="77"/>
      <c r="CKV160" s="77"/>
      <c r="CKW160" s="77"/>
      <c r="CKX160" s="77"/>
      <c r="CKY160" s="77"/>
      <c r="CKZ160" s="77"/>
      <c r="CLA160" s="77"/>
      <c r="CLB160" s="77"/>
      <c r="CLC160" s="77"/>
      <c r="CLD160" s="77"/>
      <c r="CLE160" s="77"/>
      <c r="CLF160" s="77"/>
      <c r="CLG160" s="77"/>
      <c r="CLH160" s="77"/>
      <c r="CLI160" s="77"/>
      <c r="CLJ160" s="77"/>
      <c r="CLK160" s="77"/>
      <c r="CLL160" s="77"/>
      <c r="CLM160" s="77"/>
      <c r="CLN160" s="77"/>
      <c r="CLO160" s="77"/>
      <c r="CLP160" s="77"/>
      <c r="CLQ160" s="77"/>
      <c r="CLR160" s="77"/>
      <c r="CLS160" s="77"/>
      <c r="CLT160" s="77"/>
      <c r="CLU160" s="77"/>
      <c r="CLV160" s="77"/>
      <c r="CLW160" s="77"/>
      <c r="CLX160" s="77"/>
      <c r="CLY160" s="77"/>
      <c r="CLZ160" s="77"/>
      <c r="CMA160" s="77"/>
      <c r="CMB160" s="77"/>
      <c r="CMC160" s="77"/>
      <c r="CMD160" s="77"/>
      <c r="CME160" s="77"/>
      <c r="CMF160" s="77"/>
      <c r="CMG160" s="77"/>
      <c r="CMH160" s="77"/>
      <c r="CMI160" s="77"/>
      <c r="CMJ160" s="77"/>
      <c r="CMK160" s="77"/>
      <c r="CML160" s="77"/>
      <c r="CMM160" s="77"/>
      <c r="CMN160" s="77"/>
      <c r="CMO160" s="77"/>
      <c r="CMP160" s="77"/>
      <c r="CMQ160" s="77"/>
      <c r="CMR160" s="77"/>
      <c r="CMS160" s="77"/>
      <c r="CMT160" s="77"/>
      <c r="CMU160" s="77"/>
      <c r="CMV160" s="77"/>
      <c r="CMW160" s="77"/>
      <c r="CMX160" s="77"/>
      <c r="CMY160" s="77"/>
      <c r="CMZ160" s="77"/>
      <c r="CNA160" s="77"/>
      <c r="CNB160" s="77"/>
      <c r="CNC160" s="77"/>
      <c r="CND160" s="77"/>
      <c r="CNE160" s="77"/>
      <c r="CNF160" s="77"/>
      <c r="CNG160" s="77"/>
      <c r="CNH160" s="77"/>
      <c r="CNI160" s="77"/>
      <c r="CNJ160" s="77"/>
      <c r="CNK160" s="77"/>
      <c r="CNL160" s="77"/>
      <c r="CNM160" s="77"/>
      <c r="CNN160" s="77"/>
      <c r="CNO160" s="77"/>
      <c r="CNP160" s="77"/>
      <c r="CNQ160" s="77"/>
      <c r="CNR160" s="77"/>
      <c r="CNS160" s="77"/>
      <c r="CNT160" s="77"/>
      <c r="CNU160" s="77"/>
      <c r="CNV160" s="77"/>
      <c r="CNW160" s="77"/>
      <c r="CNX160" s="77"/>
      <c r="CNY160" s="77"/>
      <c r="CNZ160" s="77"/>
      <c r="COA160" s="77"/>
      <c r="COB160" s="77"/>
      <c r="COC160" s="77"/>
      <c r="COD160" s="77"/>
      <c r="COE160" s="77"/>
      <c r="COF160" s="77"/>
      <c r="COG160" s="77"/>
      <c r="COH160" s="77"/>
      <c r="COI160" s="77"/>
      <c r="COJ160" s="77"/>
      <c r="COK160" s="77"/>
      <c r="COL160" s="77"/>
      <c r="COM160" s="77"/>
      <c r="CON160" s="77"/>
      <c r="COO160" s="77"/>
      <c r="COP160" s="77"/>
      <c r="COQ160" s="77"/>
      <c r="COR160" s="77"/>
      <c r="COS160" s="77"/>
      <c r="COT160" s="77"/>
      <c r="COU160" s="77"/>
      <c r="COV160" s="77"/>
      <c r="COW160" s="77"/>
      <c r="COX160" s="77"/>
      <c r="COY160" s="77"/>
      <c r="COZ160" s="77"/>
      <c r="CPA160" s="77"/>
      <c r="CPB160" s="77"/>
      <c r="CPC160" s="77"/>
      <c r="CPD160" s="77"/>
      <c r="CPE160" s="77"/>
      <c r="CPF160" s="77"/>
      <c r="CPG160" s="77"/>
      <c r="CPH160" s="77"/>
      <c r="CPI160" s="77"/>
      <c r="CPJ160" s="77"/>
      <c r="CPK160" s="77"/>
      <c r="CPL160" s="77"/>
      <c r="CPM160" s="77"/>
      <c r="CPN160" s="77"/>
      <c r="CPO160" s="77"/>
      <c r="CPP160" s="77"/>
      <c r="CPQ160" s="77"/>
      <c r="CPR160" s="77"/>
      <c r="CPS160" s="77"/>
      <c r="CPT160" s="77"/>
      <c r="CPU160" s="77"/>
      <c r="CPV160" s="77"/>
      <c r="CPW160" s="77"/>
      <c r="CPX160" s="77"/>
      <c r="CPY160" s="77"/>
      <c r="CPZ160" s="77"/>
      <c r="CQA160" s="77"/>
      <c r="CQB160" s="77"/>
      <c r="CQC160" s="77"/>
      <c r="CQD160" s="77"/>
      <c r="CQE160" s="77"/>
      <c r="CQF160" s="77"/>
      <c r="CQG160" s="77"/>
      <c r="CQH160" s="77"/>
      <c r="CQI160" s="77"/>
      <c r="CQJ160" s="77"/>
      <c r="CQK160" s="77"/>
      <c r="CQL160" s="77"/>
      <c r="CQM160" s="77"/>
      <c r="CQN160" s="77"/>
      <c r="CQO160" s="77"/>
      <c r="CQP160" s="77"/>
      <c r="CQQ160" s="77"/>
      <c r="CQR160" s="77"/>
      <c r="CQS160" s="77"/>
      <c r="CQT160" s="77"/>
      <c r="CQU160" s="77"/>
      <c r="CQV160" s="77"/>
      <c r="CQW160" s="77"/>
      <c r="CQX160" s="77"/>
      <c r="CQY160" s="77"/>
      <c r="CQZ160" s="77"/>
      <c r="CRA160" s="77"/>
      <c r="CRB160" s="77"/>
      <c r="CRC160" s="77"/>
      <c r="CRD160" s="77"/>
      <c r="CRE160" s="77"/>
      <c r="CRF160" s="77"/>
      <c r="CRG160" s="77"/>
      <c r="CRH160" s="77"/>
      <c r="CRI160" s="77"/>
      <c r="CRJ160" s="77"/>
      <c r="CRK160" s="77"/>
      <c r="CRL160" s="77"/>
      <c r="CRM160" s="77"/>
      <c r="CRN160" s="77"/>
      <c r="CRO160" s="77"/>
      <c r="CRP160" s="77"/>
      <c r="CRQ160" s="77"/>
      <c r="CRR160" s="77"/>
      <c r="CRS160" s="77"/>
      <c r="CRT160" s="77"/>
      <c r="CRU160" s="77"/>
      <c r="CRV160" s="77"/>
      <c r="CRW160" s="77"/>
      <c r="CRX160" s="77"/>
      <c r="CRY160" s="77"/>
      <c r="CRZ160" s="77"/>
      <c r="CSA160" s="77"/>
      <c r="CSB160" s="77"/>
      <c r="CSC160" s="77"/>
      <c r="CSD160" s="77"/>
      <c r="CSE160" s="77"/>
      <c r="CSF160" s="77"/>
      <c r="CSG160" s="77"/>
      <c r="CSH160" s="77"/>
      <c r="CSI160" s="77"/>
      <c r="CSJ160" s="77"/>
      <c r="CSK160" s="77"/>
      <c r="CSL160" s="77"/>
      <c r="CSM160" s="77"/>
      <c r="CSN160" s="77"/>
      <c r="CSO160" s="77"/>
      <c r="CSP160" s="77"/>
      <c r="CSQ160" s="77"/>
      <c r="CSR160" s="77"/>
      <c r="CSS160" s="77"/>
      <c r="CST160" s="77"/>
      <c r="CSU160" s="77"/>
      <c r="CSV160" s="77"/>
      <c r="CSW160" s="77"/>
      <c r="CSX160" s="77"/>
      <c r="CSY160" s="77"/>
      <c r="CSZ160" s="77"/>
      <c r="CTA160" s="77"/>
      <c r="CTB160" s="77"/>
      <c r="CTC160" s="77"/>
      <c r="CTD160" s="77"/>
      <c r="CTE160" s="77"/>
      <c r="CTF160" s="77"/>
      <c r="CTG160" s="77"/>
      <c r="CTH160" s="77"/>
      <c r="CTI160" s="77"/>
      <c r="CTJ160" s="77"/>
      <c r="CTK160" s="77"/>
      <c r="CTL160" s="77"/>
      <c r="CTM160" s="77"/>
      <c r="CTN160" s="77"/>
      <c r="CTO160" s="77"/>
      <c r="CTP160" s="77"/>
      <c r="CTQ160" s="77"/>
      <c r="CTR160" s="77"/>
      <c r="CTS160" s="77"/>
      <c r="CTT160" s="77"/>
      <c r="CTU160" s="77"/>
      <c r="CTV160" s="77"/>
      <c r="CTW160" s="77"/>
      <c r="CTX160" s="77"/>
      <c r="CTY160" s="77"/>
      <c r="CTZ160" s="77"/>
      <c r="CUA160" s="77"/>
      <c r="CUB160" s="77"/>
      <c r="CUC160" s="77"/>
      <c r="CUD160" s="77"/>
      <c r="CUE160" s="77"/>
      <c r="CUF160" s="77"/>
      <c r="CUG160" s="77"/>
      <c r="CUH160" s="77"/>
      <c r="CUI160" s="77"/>
      <c r="CUJ160" s="77"/>
      <c r="CUK160" s="77"/>
      <c r="CUL160" s="77"/>
      <c r="CUM160" s="77"/>
      <c r="CUN160" s="77"/>
      <c r="CUO160" s="77"/>
      <c r="CUP160" s="77"/>
      <c r="CUQ160" s="77"/>
      <c r="CUR160" s="77"/>
      <c r="CUS160" s="77"/>
      <c r="CUT160" s="77"/>
      <c r="CUU160" s="77"/>
      <c r="CUV160" s="77"/>
      <c r="CUW160" s="77"/>
      <c r="CUX160" s="77"/>
      <c r="CUY160" s="77"/>
      <c r="CUZ160" s="77"/>
      <c r="CVA160" s="77"/>
      <c r="CVB160" s="77"/>
      <c r="CVC160" s="77"/>
      <c r="CVD160" s="77"/>
      <c r="CVE160" s="77"/>
      <c r="CVF160" s="77"/>
      <c r="CVG160" s="77"/>
      <c r="CVH160" s="77"/>
      <c r="CVI160" s="77"/>
      <c r="CVJ160" s="77"/>
      <c r="CVK160" s="77"/>
      <c r="CVL160" s="77"/>
      <c r="CVM160" s="77"/>
      <c r="CVN160" s="77"/>
      <c r="CVO160" s="77"/>
      <c r="CVP160" s="77"/>
      <c r="CVQ160" s="77"/>
      <c r="CVR160" s="77"/>
      <c r="CVS160" s="77"/>
      <c r="CVT160" s="77"/>
      <c r="CVU160" s="77"/>
      <c r="CVV160" s="77"/>
      <c r="CVW160" s="77"/>
      <c r="CVX160" s="77"/>
      <c r="CVY160" s="77"/>
      <c r="CVZ160" s="77"/>
      <c r="CWA160" s="77"/>
      <c r="CWB160" s="77"/>
      <c r="CWC160" s="77"/>
      <c r="CWD160" s="77"/>
      <c r="CWE160" s="77"/>
      <c r="CWF160" s="77"/>
      <c r="CWG160" s="77"/>
      <c r="CWH160" s="77"/>
      <c r="CWI160" s="77"/>
      <c r="CWJ160" s="77"/>
      <c r="CWK160" s="77"/>
      <c r="CWL160" s="77"/>
      <c r="CWM160" s="77"/>
      <c r="CWN160" s="77"/>
      <c r="CWO160" s="77"/>
      <c r="CWP160" s="77"/>
      <c r="CWQ160" s="77"/>
      <c r="CWR160" s="77"/>
      <c r="CWS160" s="77"/>
      <c r="CWT160" s="77"/>
      <c r="CWU160" s="77"/>
      <c r="CWV160" s="77"/>
      <c r="CWW160" s="77"/>
      <c r="CWX160" s="77"/>
      <c r="CWY160" s="77"/>
      <c r="CWZ160" s="77"/>
      <c r="CXA160" s="77"/>
      <c r="CXB160" s="77"/>
      <c r="CXC160" s="77"/>
      <c r="CXD160" s="77"/>
      <c r="CXE160" s="77"/>
      <c r="CXF160" s="77"/>
      <c r="CXG160" s="77"/>
      <c r="CXH160" s="77"/>
      <c r="CXI160" s="77"/>
      <c r="CXJ160" s="77"/>
      <c r="CXK160" s="77"/>
      <c r="CXL160" s="77"/>
      <c r="CXM160" s="77"/>
      <c r="CXN160" s="77"/>
      <c r="CXO160" s="77"/>
      <c r="CXP160" s="77"/>
      <c r="CXQ160" s="77"/>
      <c r="CXR160" s="77"/>
      <c r="CXS160" s="77"/>
      <c r="CXT160" s="77"/>
      <c r="CXU160" s="77"/>
      <c r="CXV160" s="77"/>
      <c r="CXW160" s="77"/>
      <c r="CXX160" s="77"/>
      <c r="CXY160" s="77"/>
      <c r="CXZ160" s="77"/>
      <c r="CYA160" s="77"/>
      <c r="CYB160" s="77"/>
      <c r="CYC160" s="77"/>
      <c r="CYD160" s="77"/>
      <c r="CYE160" s="77"/>
      <c r="CYF160" s="77"/>
      <c r="CYG160" s="77"/>
      <c r="CYH160" s="77"/>
      <c r="CYI160" s="77"/>
      <c r="CYJ160" s="77"/>
      <c r="CYK160" s="77"/>
      <c r="CYL160" s="77"/>
      <c r="CYM160" s="77"/>
      <c r="CYN160" s="77"/>
      <c r="CYO160" s="77"/>
      <c r="CYP160" s="77"/>
      <c r="CYQ160" s="77"/>
      <c r="CYR160" s="77"/>
      <c r="CYS160" s="77"/>
      <c r="CYT160" s="77"/>
      <c r="CYU160" s="77"/>
      <c r="CYV160" s="77"/>
      <c r="CYW160" s="77"/>
      <c r="CYX160" s="77"/>
      <c r="CYY160" s="77"/>
      <c r="CYZ160" s="77"/>
      <c r="CZA160" s="77"/>
      <c r="CZB160" s="77"/>
      <c r="CZC160" s="77"/>
      <c r="CZD160" s="77"/>
      <c r="CZE160" s="77"/>
      <c r="CZF160" s="77"/>
      <c r="CZG160" s="77"/>
      <c r="CZH160" s="77"/>
      <c r="CZI160" s="77"/>
      <c r="CZJ160" s="77"/>
      <c r="CZK160" s="77"/>
      <c r="CZL160" s="77"/>
      <c r="CZM160" s="77"/>
      <c r="CZN160" s="77"/>
      <c r="CZO160" s="77"/>
      <c r="CZP160" s="77"/>
      <c r="CZQ160" s="77"/>
      <c r="CZR160" s="77"/>
      <c r="CZS160" s="77"/>
      <c r="CZT160" s="77"/>
      <c r="CZU160" s="77"/>
      <c r="CZV160" s="77"/>
      <c r="CZW160" s="77"/>
      <c r="CZX160" s="77"/>
      <c r="CZY160" s="77"/>
      <c r="CZZ160" s="77"/>
      <c r="DAA160" s="77"/>
      <c r="DAB160" s="77"/>
      <c r="DAC160" s="77"/>
      <c r="DAD160" s="77"/>
      <c r="DAE160" s="77"/>
      <c r="DAF160" s="77"/>
      <c r="DAG160" s="77"/>
      <c r="DAH160" s="77"/>
      <c r="DAI160" s="77"/>
      <c r="DAJ160" s="77"/>
      <c r="DAK160" s="77"/>
      <c r="DAL160" s="77"/>
      <c r="DAM160" s="77"/>
      <c r="DAN160" s="77"/>
      <c r="DAO160" s="77"/>
      <c r="DAP160" s="77"/>
      <c r="DAQ160" s="77"/>
      <c r="DAR160" s="77"/>
      <c r="DAS160" s="77"/>
      <c r="DAT160" s="77"/>
      <c r="DAU160" s="77"/>
      <c r="DAV160" s="77"/>
      <c r="DAW160" s="77"/>
      <c r="DAX160" s="77"/>
      <c r="DAY160" s="77"/>
      <c r="DAZ160" s="77"/>
      <c r="DBA160" s="77"/>
      <c r="DBB160" s="77"/>
      <c r="DBC160" s="77"/>
      <c r="DBD160" s="77"/>
      <c r="DBE160" s="77"/>
      <c r="DBF160" s="77"/>
      <c r="DBG160" s="77"/>
      <c r="DBH160" s="77"/>
      <c r="DBI160" s="77"/>
      <c r="DBJ160" s="77"/>
      <c r="DBK160" s="77"/>
      <c r="DBL160" s="77"/>
      <c r="DBM160" s="77"/>
      <c r="DBN160" s="77"/>
      <c r="DBO160" s="77"/>
      <c r="DBP160" s="77"/>
      <c r="DBQ160" s="77"/>
      <c r="DBR160" s="77"/>
      <c r="DBS160" s="77"/>
      <c r="DBT160" s="77"/>
      <c r="DBU160" s="77"/>
      <c r="DBV160" s="77"/>
      <c r="DBW160" s="77"/>
      <c r="DBX160" s="77"/>
      <c r="DBY160" s="77"/>
      <c r="DBZ160" s="77"/>
      <c r="DCA160" s="77"/>
      <c r="DCB160" s="77"/>
      <c r="DCC160" s="77"/>
      <c r="DCD160" s="77"/>
      <c r="DCE160" s="77"/>
      <c r="DCF160" s="77"/>
      <c r="DCG160" s="77"/>
      <c r="DCH160" s="77"/>
      <c r="DCI160" s="77"/>
      <c r="DCJ160" s="77"/>
      <c r="DCK160" s="77"/>
      <c r="DCL160" s="77"/>
      <c r="DCM160" s="77"/>
      <c r="DCN160" s="77"/>
      <c r="DCO160" s="77"/>
      <c r="DCP160" s="77"/>
      <c r="DCQ160" s="77"/>
      <c r="DCR160" s="77"/>
      <c r="DCS160" s="77"/>
      <c r="DCT160" s="77"/>
      <c r="DCU160" s="77"/>
      <c r="DCV160" s="77"/>
      <c r="DCW160" s="77"/>
      <c r="DCX160" s="77"/>
      <c r="DCY160" s="77"/>
      <c r="DCZ160" s="77"/>
      <c r="DDA160" s="77"/>
      <c r="DDB160" s="77"/>
      <c r="DDC160" s="77"/>
      <c r="DDD160" s="77"/>
      <c r="DDE160" s="77"/>
      <c r="DDF160" s="77"/>
      <c r="DDG160" s="77"/>
      <c r="DDH160" s="77"/>
      <c r="DDI160" s="77"/>
      <c r="DDJ160" s="77"/>
      <c r="DDK160" s="77"/>
      <c r="DDL160" s="77"/>
      <c r="DDM160" s="77"/>
      <c r="DDN160" s="77"/>
      <c r="DDO160" s="77"/>
      <c r="DDP160" s="77"/>
      <c r="DDQ160" s="77"/>
      <c r="DDR160" s="77"/>
      <c r="DDS160" s="77"/>
      <c r="DDT160" s="77"/>
      <c r="DDU160" s="77"/>
      <c r="DDV160" s="77"/>
      <c r="DDW160" s="77"/>
      <c r="DDX160" s="77"/>
      <c r="DDY160" s="77"/>
      <c r="DDZ160" s="77"/>
      <c r="DEA160" s="77"/>
      <c r="DEB160" s="77"/>
      <c r="DEC160" s="77"/>
      <c r="DED160" s="77"/>
      <c r="DEE160" s="77"/>
      <c r="DEF160" s="77"/>
      <c r="DEG160" s="77"/>
      <c r="DEH160" s="77"/>
      <c r="DEI160" s="77"/>
      <c r="DEJ160" s="77"/>
      <c r="DEK160" s="77"/>
      <c r="DEL160" s="77"/>
      <c r="DEM160" s="77"/>
      <c r="DEN160" s="77"/>
      <c r="DEO160" s="77"/>
      <c r="DEP160" s="77"/>
      <c r="DEQ160" s="77"/>
      <c r="DER160" s="77"/>
      <c r="DES160" s="77"/>
      <c r="DET160" s="77"/>
      <c r="DEU160" s="77"/>
      <c r="DEV160" s="77"/>
      <c r="DEW160" s="77"/>
      <c r="DEX160" s="77"/>
      <c r="DEY160" s="77"/>
      <c r="DEZ160" s="77"/>
      <c r="DFA160" s="77"/>
      <c r="DFB160" s="77"/>
      <c r="DFC160" s="77"/>
      <c r="DFD160" s="77"/>
      <c r="DFE160" s="77"/>
      <c r="DFF160" s="77"/>
      <c r="DFG160" s="77"/>
      <c r="DFH160" s="77"/>
      <c r="DFI160" s="77"/>
      <c r="DFJ160" s="77"/>
      <c r="DFK160" s="77"/>
      <c r="DFL160" s="77"/>
      <c r="DFM160" s="77"/>
      <c r="DFN160" s="77"/>
      <c r="DFO160" s="77"/>
      <c r="DFP160" s="77"/>
      <c r="DFQ160" s="77"/>
      <c r="DFR160" s="77"/>
      <c r="DFS160" s="77"/>
      <c r="DFT160" s="77"/>
      <c r="DFU160" s="77"/>
      <c r="DFV160" s="77"/>
      <c r="DFW160" s="77"/>
      <c r="DFX160" s="77"/>
      <c r="DFY160" s="77"/>
      <c r="DFZ160" s="77"/>
      <c r="DGA160" s="77"/>
      <c r="DGB160" s="77"/>
      <c r="DGC160" s="77"/>
      <c r="DGD160" s="77"/>
      <c r="DGE160" s="77"/>
      <c r="DGF160" s="77"/>
      <c r="DGG160" s="77"/>
      <c r="DGH160" s="77"/>
      <c r="DGI160" s="77"/>
      <c r="DGJ160" s="77"/>
      <c r="DGK160" s="77"/>
      <c r="DGL160" s="77"/>
      <c r="DGM160" s="77"/>
      <c r="DGN160" s="77"/>
      <c r="DGO160" s="77"/>
      <c r="DGP160" s="77"/>
      <c r="DGQ160" s="77"/>
      <c r="DGR160" s="77"/>
      <c r="DGS160" s="77"/>
      <c r="DGT160" s="77"/>
      <c r="DGU160" s="77"/>
      <c r="DGV160" s="77"/>
      <c r="DGW160" s="77"/>
      <c r="DGX160" s="77"/>
      <c r="DGY160" s="77"/>
      <c r="DGZ160" s="77"/>
      <c r="DHA160" s="77"/>
      <c r="DHB160" s="77"/>
      <c r="DHC160" s="77"/>
      <c r="DHD160" s="77"/>
      <c r="DHE160" s="77"/>
      <c r="DHF160" s="77"/>
      <c r="DHG160" s="77"/>
      <c r="DHH160" s="77"/>
      <c r="DHI160" s="77"/>
      <c r="DHJ160" s="77"/>
      <c r="DHK160" s="77"/>
      <c r="DHL160" s="77"/>
      <c r="DHM160" s="77"/>
      <c r="DHN160" s="77"/>
      <c r="DHO160" s="77"/>
      <c r="DHP160" s="77"/>
      <c r="DHQ160" s="77"/>
      <c r="DHR160" s="77"/>
      <c r="DHS160" s="77"/>
      <c r="DHT160" s="77"/>
      <c r="DHU160" s="77"/>
      <c r="DHV160" s="77"/>
      <c r="DHW160" s="77"/>
      <c r="DHX160" s="77"/>
      <c r="DHY160" s="77"/>
      <c r="DHZ160" s="77"/>
      <c r="DIA160" s="77"/>
      <c r="DIB160" s="77"/>
      <c r="DIC160" s="77"/>
      <c r="DID160" s="77"/>
      <c r="DIE160" s="77"/>
      <c r="DIF160" s="77"/>
      <c r="DIG160" s="77"/>
      <c r="DIH160" s="77"/>
      <c r="DII160" s="77"/>
      <c r="DIJ160" s="77"/>
      <c r="DIK160" s="77"/>
      <c r="DIL160" s="77"/>
      <c r="DIM160" s="77"/>
      <c r="DIN160" s="77"/>
      <c r="DIO160" s="77"/>
      <c r="DIP160" s="77"/>
      <c r="DIQ160" s="77"/>
      <c r="DIR160" s="77"/>
      <c r="DIS160" s="77"/>
      <c r="DIT160" s="77"/>
      <c r="DIU160" s="77"/>
      <c r="DIV160" s="77"/>
      <c r="DIW160" s="77"/>
      <c r="DIX160" s="77"/>
      <c r="DIY160" s="77"/>
      <c r="DIZ160" s="77"/>
      <c r="DJA160" s="77"/>
      <c r="DJB160" s="77"/>
      <c r="DJC160" s="77"/>
      <c r="DJD160" s="77"/>
      <c r="DJE160" s="77"/>
      <c r="DJF160" s="77"/>
      <c r="DJG160" s="77"/>
      <c r="DJH160" s="77"/>
      <c r="DJI160" s="77"/>
      <c r="DJJ160" s="77"/>
      <c r="DJK160" s="77"/>
      <c r="DJL160" s="77"/>
      <c r="DJM160" s="77"/>
      <c r="DJN160" s="77"/>
      <c r="DJO160" s="77"/>
      <c r="DJP160" s="77"/>
      <c r="DJQ160" s="77"/>
      <c r="DJR160" s="77"/>
      <c r="DJS160" s="77"/>
      <c r="DJT160" s="77"/>
      <c r="DJU160" s="77"/>
      <c r="DJV160" s="77"/>
      <c r="DJW160" s="77"/>
      <c r="DJX160" s="77"/>
      <c r="DJY160" s="77"/>
      <c r="DJZ160" s="77"/>
      <c r="DKA160" s="77"/>
      <c r="DKB160" s="77"/>
      <c r="DKC160" s="77"/>
      <c r="DKD160" s="77"/>
      <c r="DKE160" s="77"/>
      <c r="DKF160" s="77"/>
      <c r="DKG160" s="77"/>
      <c r="DKH160" s="77"/>
      <c r="DKI160" s="77"/>
      <c r="DKJ160" s="77"/>
      <c r="DKK160" s="77"/>
      <c r="DKL160" s="77"/>
      <c r="DKM160" s="77"/>
      <c r="DKN160" s="77"/>
      <c r="DKO160" s="77"/>
      <c r="DKP160" s="77"/>
      <c r="DKQ160" s="77"/>
      <c r="DKR160" s="77"/>
      <c r="DKS160" s="77"/>
      <c r="DKT160" s="77"/>
      <c r="DKU160" s="77"/>
      <c r="DKV160" s="77"/>
      <c r="DKW160" s="77"/>
      <c r="DKX160" s="77"/>
      <c r="DKY160" s="77"/>
      <c r="DKZ160" s="77"/>
      <c r="DLA160" s="77"/>
      <c r="DLB160" s="77"/>
      <c r="DLC160" s="77"/>
      <c r="DLD160" s="77"/>
      <c r="DLE160" s="77"/>
      <c r="DLF160" s="77"/>
      <c r="DLG160" s="77"/>
      <c r="DLH160" s="77"/>
      <c r="DLI160" s="77"/>
      <c r="DLJ160" s="77"/>
      <c r="DLK160" s="77"/>
      <c r="DLL160" s="77"/>
      <c r="DLM160" s="77"/>
      <c r="DLN160" s="77"/>
      <c r="DLO160" s="77"/>
      <c r="DLP160" s="77"/>
      <c r="DLQ160" s="77"/>
      <c r="DLR160" s="77"/>
      <c r="DLS160" s="77"/>
      <c r="DLT160" s="77"/>
      <c r="DLU160" s="77"/>
      <c r="DLV160" s="77"/>
      <c r="DLW160" s="77"/>
      <c r="DLX160" s="77"/>
      <c r="DLY160" s="77"/>
      <c r="DLZ160" s="77"/>
      <c r="DMA160" s="77"/>
      <c r="DMB160" s="77"/>
      <c r="DMC160" s="77"/>
      <c r="DMD160" s="77"/>
      <c r="DME160" s="77"/>
      <c r="DMF160" s="77"/>
      <c r="DMG160" s="77"/>
      <c r="DMH160" s="77"/>
      <c r="DMI160" s="77"/>
      <c r="DMJ160" s="77"/>
      <c r="DMK160" s="77"/>
      <c r="DML160" s="77"/>
      <c r="DMM160" s="77"/>
      <c r="DMN160" s="77"/>
      <c r="DMO160" s="77"/>
      <c r="DMP160" s="77"/>
      <c r="DMQ160" s="77"/>
      <c r="DMR160" s="77"/>
      <c r="DMS160" s="77"/>
      <c r="DMT160" s="77"/>
      <c r="DMU160" s="77"/>
      <c r="DMV160" s="77"/>
      <c r="DMW160" s="77"/>
      <c r="DMX160" s="77"/>
      <c r="DMY160" s="77"/>
      <c r="DMZ160" s="77"/>
      <c r="DNA160" s="77"/>
      <c r="DNB160" s="77"/>
      <c r="DNC160" s="77"/>
      <c r="DND160" s="77"/>
      <c r="DNE160" s="77"/>
      <c r="DNF160" s="77"/>
      <c r="DNG160" s="77"/>
      <c r="DNH160" s="77"/>
      <c r="DNI160" s="77"/>
      <c r="DNJ160" s="77"/>
      <c r="DNK160" s="77"/>
      <c r="DNL160" s="77"/>
      <c r="DNM160" s="77"/>
      <c r="DNN160" s="77"/>
      <c r="DNO160" s="77"/>
      <c r="DNP160" s="77"/>
      <c r="DNQ160" s="77"/>
      <c r="DNR160" s="77"/>
      <c r="DNS160" s="77"/>
      <c r="DNT160" s="77"/>
      <c r="DNU160" s="77"/>
      <c r="DNV160" s="77"/>
      <c r="DNW160" s="77"/>
      <c r="DNX160" s="77"/>
      <c r="DNY160" s="77"/>
      <c r="DNZ160" s="77"/>
      <c r="DOA160" s="77"/>
      <c r="DOB160" s="77"/>
      <c r="DOC160" s="77"/>
      <c r="DOD160" s="77"/>
      <c r="DOE160" s="77"/>
      <c r="DOF160" s="77"/>
      <c r="DOG160" s="77"/>
      <c r="DOH160" s="77"/>
      <c r="DOI160" s="77"/>
      <c r="DOJ160" s="77"/>
      <c r="DOK160" s="77"/>
      <c r="DOL160" s="77"/>
      <c r="DOM160" s="77"/>
      <c r="DON160" s="77"/>
      <c r="DOO160" s="77"/>
      <c r="DOP160" s="77"/>
      <c r="DOQ160" s="77"/>
      <c r="DOR160" s="77"/>
      <c r="DOS160" s="77"/>
      <c r="DOT160" s="77"/>
      <c r="DOU160" s="77"/>
      <c r="DOV160" s="77"/>
      <c r="DOW160" s="77"/>
      <c r="DOX160" s="77"/>
      <c r="DOY160" s="77"/>
      <c r="DOZ160" s="77"/>
      <c r="DPA160" s="77"/>
      <c r="DPB160" s="77"/>
      <c r="DPC160" s="77"/>
      <c r="DPD160" s="77"/>
      <c r="DPE160" s="77"/>
      <c r="DPF160" s="77"/>
      <c r="DPG160" s="77"/>
      <c r="DPH160" s="77"/>
      <c r="DPI160" s="77"/>
      <c r="DPJ160" s="77"/>
      <c r="DPK160" s="77"/>
      <c r="DPL160" s="77"/>
      <c r="DPM160" s="77"/>
      <c r="DPN160" s="77"/>
      <c r="DPO160" s="77"/>
      <c r="DPP160" s="77"/>
      <c r="DPQ160" s="77"/>
      <c r="DPR160" s="77"/>
      <c r="DPS160" s="77"/>
      <c r="DPT160" s="77"/>
      <c r="DPU160" s="77"/>
      <c r="DPV160" s="77"/>
      <c r="DPW160" s="77"/>
      <c r="DPX160" s="77"/>
      <c r="DPY160" s="77"/>
      <c r="DPZ160" s="77"/>
      <c r="DQA160" s="77"/>
      <c r="DQB160" s="77"/>
      <c r="DQC160" s="77"/>
      <c r="DQD160" s="77"/>
      <c r="DQE160" s="77"/>
      <c r="DQF160" s="77"/>
      <c r="DQG160" s="77"/>
      <c r="DQH160" s="77"/>
      <c r="DQI160" s="77"/>
      <c r="DQJ160" s="77"/>
      <c r="DQK160" s="77"/>
      <c r="DQL160" s="77"/>
      <c r="DQM160" s="77"/>
      <c r="DQN160" s="77"/>
      <c r="DQO160" s="77"/>
      <c r="DQP160" s="77"/>
      <c r="DQQ160" s="77"/>
      <c r="DQR160" s="77"/>
      <c r="DQS160" s="77"/>
      <c r="DQT160" s="77"/>
      <c r="DQU160" s="77"/>
      <c r="DQV160" s="77"/>
      <c r="DQW160" s="77"/>
      <c r="DQX160" s="77"/>
      <c r="DQY160" s="77"/>
      <c r="DQZ160" s="77"/>
      <c r="DRA160" s="77"/>
      <c r="DRB160" s="77"/>
      <c r="DRC160" s="77"/>
      <c r="DRD160" s="77"/>
      <c r="DRE160" s="77"/>
      <c r="DRF160" s="77"/>
      <c r="DRG160" s="77"/>
      <c r="DRH160" s="77"/>
      <c r="DRI160" s="77"/>
      <c r="DRJ160" s="77"/>
      <c r="DRK160" s="77"/>
      <c r="DRL160" s="77"/>
      <c r="DRM160" s="77"/>
      <c r="DRN160" s="77"/>
      <c r="DRO160" s="77"/>
      <c r="DRP160" s="77"/>
      <c r="DRQ160" s="77"/>
      <c r="DRR160" s="77"/>
      <c r="DRS160" s="77"/>
      <c r="DRT160" s="77"/>
      <c r="DRU160" s="77"/>
      <c r="DRV160" s="77"/>
      <c r="DRW160" s="77"/>
      <c r="DRX160" s="77"/>
      <c r="DRY160" s="77"/>
      <c r="DRZ160" s="77"/>
      <c r="DSA160" s="77"/>
      <c r="DSB160" s="77"/>
      <c r="DSC160" s="77"/>
      <c r="DSD160" s="77"/>
      <c r="DSE160" s="77"/>
      <c r="DSF160" s="77"/>
      <c r="DSG160" s="77"/>
      <c r="DSH160" s="77"/>
      <c r="DSI160" s="77"/>
      <c r="DSJ160" s="77"/>
      <c r="DSK160" s="77"/>
      <c r="DSL160" s="77"/>
      <c r="DSM160" s="77"/>
      <c r="DSN160" s="77"/>
      <c r="DSO160" s="77"/>
      <c r="DSP160" s="77"/>
      <c r="DSQ160" s="77"/>
      <c r="DSR160" s="77"/>
      <c r="DSS160" s="77"/>
      <c r="DST160" s="77"/>
      <c r="DSU160" s="77"/>
      <c r="DSV160" s="77"/>
      <c r="DSW160" s="77"/>
      <c r="DSX160" s="77"/>
      <c r="DSY160" s="77"/>
      <c r="DSZ160" s="77"/>
      <c r="DTA160" s="77"/>
      <c r="DTB160" s="77"/>
      <c r="DTC160" s="77"/>
      <c r="DTD160" s="77"/>
      <c r="DTE160" s="77"/>
      <c r="DTF160" s="77"/>
      <c r="DTG160" s="77"/>
      <c r="DTH160" s="77"/>
      <c r="DTI160" s="77"/>
      <c r="DTJ160" s="77"/>
      <c r="DTK160" s="77"/>
      <c r="DTL160" s="77"/>
      <c r="DTM160" s="77"/>
      <c r="DTN160" s="77"/>
      <c r="DTO160" s="77"/>
      <c r="DTP160" s="77"/>
      <c r="DTQ160" s="77"/>
      <c r="DTR160" s="77"/>
      <c r="DTS160" s="77"/>
      <c r="DTT160" s="77"/>
      <c r="DTU160" s="77"/>
      <c r="DTV160" s="77"/>
      <c r="DTW160" s="77"/>
      <c r="DTX160" s="77"/>
      <c r="DTY160" s="77"/>
      <c r="DTZ160" s="77"/>
      <c r="DUA160" s="77"/>
      <c r="DUB160" s="77"/>
      <c r="DUC160" s="77"/>
      <c r="DUD160" s="77"/>
      <c r="DUE160" s="77"/>
      <c r="DUF160" s="77"/>
      <c r="DUG160" s="77"/>
      <c r="DUH160" s="77"/>
      <c r="DUI160" s="77"/>
      <c r="DUJ160" s="77"/>
      <c r="DUK160" s="77"/>
      <c r="DUL160" s="77"/>
      <c r="DUM160" s="77"/>
      <c r="DUN160" s="77"/>
      <c r="DUO160" s="77"/>
      <c r="DUP160" s="77"/>
      <c r="DUQ160" s="77"/>
      <c r="DUR160" s="77"/>
      <c r="DUS160" s="77"/>
      <c r="DUT160" s="77"/>
      <c r="DUU160" s="77"/>
      <c r="DUV160" s="77"/>
      <c r="DUW160" s="77"/>
      <c r="DUX160" s="77"/>
      <c r="DUY160" s="77"/>
      <c r="DUZ160" s="77"/>
      <c r="DVA160" s="77"/>
      <c r="DVB160" s="77"/>
      <c r="DVC160" s="77"/>
      <c r="DVD160" s="77"/>
      <c r="DVE160" s="77"/>
      <c r="DVF160" s="77"/>
      <c r="DVG160" s="77"/>
      <c r="DVH160" s="77"/>
      <c r="DVI160" s="77"/>
      <c r="DVJ160" s="77"/>
      <c r="DVK160" s="77"/>
      <c r="DVL160" s="77"/>
      <c r="DVM160" s="77"/>
      <c r="DVN160" s="77"/>
      <c r="DVO160" s="77"/>
      <c r="DVP160" s="77"/>
      <c r="DVQ160" s="77"/>
      <c r="DVR160" s="77"/>
      <c r="DVS160" s="77"/>
      <c r="DVT160" s="77"/>
      <c r="DVU160" s="77"/>
      <c r="DVV160" s="77"/>
      <c r="DVW160" s="77"/>
      <c r="DVX160" s="77"/>
      <c r="DVY160" s="77"/>
      <c r="DVZ160" s="77"/>
      <c r="DWA160" s="77"/>
      <c r="DWB160" s="77"/>
      <c r="DWC160" s="77"/>
      <c r="DWD160" s="77"/>
      <c r="DWE160" s="77"/>
      <c r="DWF160" s="77"/>
      <c r="DWG160" s="77"/>
      <c r="DWH160" s="77"/>
      <c r="DWI160" s="77"/>
      <c r="DWJ160" s="77"/>
      <c r="DWK160" s="77"/>
      <c r="DWL160" s="77"/>
      <c r="DWM160" s="77"/>
      <c r="DWN160" s="77"/>
      <c r="DWO160" s="77"/>
      <c r="DWP160" s="77"/>
      <c r="DWQ160" s="77"/>
      <c r="DWR160" s="77"/>
      <c r="DWS160" s="77"/>
      <c r="DWT160" s="77"/>
      <c r="DWU160" s="77"/>
      <c r="DWV160" s="77"/>
      <c r="DWW160" s="77"/>
      <c r="DWX160" s="77"/>
      <c r="DWY160" s="77"/>
      <c r="DWZ160" s="77"/>
      <c r="DXA160" s="77"/>
      <c r="DXB160" s="77"/>
      <c r="DXC160" s="77"/>
      <c r="DXD160" s="77"/>
      <c r="DXE160" s="77"/>
      <c r="DXF160" s="77"/>
      <c r="DXG160" s="77"/>
      <c r="DXH160" s="77"/>
      <c r="DXI160" s="77"/>
      <c r="DXJ160" s="77"/>
      <c r="DXK160" s="77"/>
      <c r="DXL160" s="77"/>
      <c r="DXM160" s="77"/>
      <c r="DXN160" s="77"/>
      <c r="DXO160" s="77"/>
      <c r="DXP160" s="77"/>
      <c r="DXQ160" s="77"/>
      <c r="DXR160" s="77"/>
      <c r="DXS160" s="77"/>
      <c r="DXT160" s="77"/>
      <c r="DXU160" s="77"/>
      <c r="DXV160" s="77"/>
      <c r="DXW160" s="77"/>
      <c r="DXX160" s="77"/>
      <c r="DXY160" s="77"/>
      <c r="DXZ160" s="77"/>
      <c r="DYA160" s="77"/>
      <c r="DYB160" s="77"/>
      <c r="DYC160" s="77"/>
      <c r="DYD160" s="77"/>
      <c r="DYE160" s="77"/>
      <c r="DYF160" s="77"/>
      <c r="DYG160" s="77"/>
      <c r="DYH160" s="77"/>
      <c r="DYI160" s="77"/>
      <c r="DYJ160" s="77"/>
      <c r="DYK160" s="77"/>
      <c r="DYL160" s="77"/>
      <c r="DYM160" s="77"/>
      <c r="DYN160" s="77"/>
      <c r="DYO160" s="77"/>
      <c r="DYP160" s="77"/>
      <c r="DYQ160" s="77"/>
      <c r="DYR160" s="77"/>
      <c r="DYS160" s="77"/>
      <c r="DYT160" s="77"/>
      <c r="DYU160" s="77"/>
      <c r="DYV160" s="77"/>
      <c r="DYW160" s="77"/>
      <c r="DYX160" s="77"/>
      <c r="DYY160" s="77"/>
      <c r="DYZ160" s="77"/>
      <c r="DZA160" s="77"/>
      <c r="DZB160" s="77"/>
      <c r="DZC160" s="77"/>
      <c r="DZD160" s="77"/>
      <c r="DZE160" s="77"/>
      <c r="DZF160" s="77"/>
      <c r="DZG160" s="77"/>
      <c r="DZH160" s="77"/>
      <c r="DZI160" s="77"/>
      <c r="DZJ160" s="77"/>
      <c r="DZK160" s="77"/>
      <c r="DZL160" s="77"/>
      <c r="DZM160" s="77"/>
      <c r="DZN160" s="77"/>
      <c r="DZO160" s="77"/>
      <c r="DZP160" s="77"/>
      <c r="DZQ160" s="77"/>
      <c r="DZR160" s="77"/>
      <c r="DZS160" s="77"/>
      <c r="DZT160" s="77"/>
      <c r="DZU160" s="77"/>
      <c r="DZV160" s="77"/>
      <c r="DZW160" s="77"/>
      <c r="DZX160" s="77"/>
      <c r="DZY160" s="77"/>
      <c r="DZZ160" s="77"/>
      <c r="EAA160" s="77"/>
      <c r="EAB160" s="77"/>
      <c r="EAC160" s="77"/>
      <c r="EAD160" s="77"/>
      <c r="EAE160" s="77"/>
      <c r="EAF160" s="77"/>
      <c r="EAG160" s="77"/>
      <c r="EAH160" s="77"/>
      <c r="EAI160" s="77"/>
      <c r="EAJ160" s="77"/>
      <c r="EAK160" s="77"/>
      <c r="EAL160" s="77"/>
      <c r="EAM160" s="77"/>
      <c r="EAN160" s="77"/>
      <c r="EAO160" s="77"/>
      <c r="EAP160" s="77"/>
      <c r="EAQ160" s="77"/>
      <c r="EAR160" s="77"/>
      <c r="EAS160" s="77"/>
      <c r="EAT160" s="77"/>
      <c r="EAU160" s="77"/>
      <c r="EAV160" s="77"/>
      <c r="EAW160" s="77"/>
      <c r="EAX160" s="77"/>
      <c r="EAY160" s="77"/>
      <c r="EAZ160" s="77"/>
      <c r="EBA160" s="77"/>
      <c r="EBB160" s="77"/>
      <c r="EBC160" s="77"/>
      <c r="EBD160" s="77"/>
      <c r="EBE160" s="77"/>
      <c r="EBF160" s="77"/>
      <c r="EBG160" s="77"/>
      <c r="EBH160" s="77"/>
      <c r="EBI160" s="77"/>
      <c r="EBJ160" s="77"/>
      <c r="EBK160" s="77"/>
      <c r="EBL160" s="77"/>
      <c r="EBM160" s="77"/>
      <c r="EBN160" s="77"/>
      <c r="EBO160" s="77"/>
      <c r="EBP160" s="77"/>
      <c r="EBQ160" s="77"/>
      <c r="EBR160" s="77"/>
      <c r="EBS160" s="77"/>
      <c r="EBT160" s="77"/>
      <c r="EBU160" s="77"/>
      <c r="EBV160" s="77"/>
      <c r="EBW160" s="77"/>
      <c r="EBX160" s="77"/>
      <c r="EBY160" s="77"/>
      <c r="EBZ160" s="77"/>
      <c r="ECA160" s="77"/>
      <c r="ECB160" s="77"/>
      <c r="ECC160" s="77"/>
      <c r="ECD160" s="77"/>
      <c r="ECE160" s="77"/>
      <c r="ECF160" s="77"/>
      <c r="ECG160" s="77"/>
      <c r="ECH160" s="77"/>
      <c r="ECI160" s="77"/>
      <c r="ECJ160" s="77"/>
      <c r="ECK160" s="77"/>
      <c r="ECL160" s="77"/>
      <c r="ECM160" s="77"/>
      <c r="ECN160" s="77"/>
      <c r="ECO160" s="77"/>
      <c r="ECP160" s="77"/>
      <c r="ECQ160" s="77"/>
      <c r="ECR160" s="77"/>
      <c r="ECS160" s="77"/>
      <c r="ECT160" s="77"/>
      <c r="ECU160" s="77"/>
      <c r="ECV160" s="77"/>
      <c r="ECW160" s="77"/>
      <c r="ECX160" s="77"/>
      <c r="ECY160" s="77"/>
      <c r="ECZ160" s="77"/>
      <c r="EDA160" s="77"/>
      <c r="EDB160" s="77"/>
      <c r="EDC160" s="77"/>
      <c r="EDD160" s="77"/>
      <c r="EDE160" s="77"/>
      <c r="EDF160" s="77"/>
      <c r="EDG160" s="77"/>
      <c r="EDH160" s="77"/>
      <c r="EDI160" s="77"/>
      <c r="EDJ160" s="77"/>
      <c r="EDK160" s="77"/>
      <c r="EDL160" s="77"/>
      <c r="EDM160" s="77"/>
      <c r="EDN160" s="77"/>
      <c r="EDO160" s="77"/>
      <c r="EDP160" s="77"/>
      <c r="EDQ160" s="77"/>
      <c r="EDR160" s="77"/>
      <c r="EDS160" s="77"/>
      <c r="EDT160" s="77"/>
      <c r="EDU160" s="77"/>
      <c r="EDV160" s="77"/>
      <c r="EDW160" s="77"/>
      <c r="EDX160" s="77"/>
      <c r="EDY160" s="77"/>
      <c r="EDZ160" s="77"/>
      <c r="EEA160" s="77"/>
      <c r="EEB160" s="77"/>
      <c r="EEC160" s="77"/>
      <c r="EED160" s="77"/>
      <c r="EEE160" s="77"/>
      <c r="EEF160" s="77"/>
      <c r="EEG160" s="77"/>
      <c r="EEH160" s="77"/>
      <c r="EEI160" s="77"/>
      <c r="EEJ160" s="77"/>
      <c r="EEK160" s="77"/>
      <c r="EEL160" s="77"/>
      <c r="EEM160" s="77"/>
      <c r="EEN160" s="77"/>
      <c r="EEO160" s="77"/>
      <c r="EEP160" s="77"/>
      <c r="EEQ160" s="77"/>
      <c r="EER160" s="77"/>
      <c r="EES160" s="77"/>
      <c r="EET160" s="77"/>
      <c r="EEU160" s="77"/>
      <c r="EEV160" s="77"/>
      <c r="EEW160" s="77"/>
      <c r="EEX160" s="77"/>
      <c r="EEY160" s="77"/>
      <c r="EEZ160" s="77"/>
      <c r="EFA160" s="77"/>
      <c r="EFB160" s="77"/>
      <c r="EFC160" s="77"/>
      <c r="EFD160" s="77"/>
      <c r="EFE160" s="77"/>
      <c r="EFF160" s="77"/>
      <c r="EFG160" s="77"/>
      <c r="EFH160" s="77"/>
      <c r="EFI160" s="77"/>
      <c r="EFJ160" s="77"/>
      <c r="EFK160" s="77"/>
      <c r="EFL160" s="77"/>
      <c r="EFM160" s="77"/>
      <c r="EFN160" s="77"/>
      <c r="EFO160" s="77"/>
      <c r="EFP160" s="77"/>
      <c r="EFQ160" s="77"/>
      <c r="EFR160" s="77"/>
      <c r="EFS160" s="77"/>
      <c r="EFT160" s="77"/>
      <c r="EFU160" s="77"/>
      <c r="EFV160" s="77"/>
      <c r="EFW160" s="77"/>
      <c r="EFX160" s="77"/>
      <c r="EFY160" s="77"/>
      <c r="EFZ160" s="77"/>
      <c r="EGA160" s="77"/>
      <c r="EGB160" s="77"/>
      <c r="EGC160" s="77"/>
      <c r="EGD160" s="77"/>
      <c r="EGE160" s="77"/>
      <c r="EGF160" s="77"/>
      <c r="EGG160" s="77"/>
      <c r="EGH160" s="77"/>
      <c r="EGI160" s="77"/>
      <c r="EGJ160" s="77"/>
      <c r="EGK160" s="77"/>
      <c r="EGL160" s="77"/>
      <c r="EGM160" s="77"/>
      <c r="EGN160" s="77"/>
      <c r="EGO160" s="77"/>
      <c r="EGP160" s="77"/>
      <c r="EGQ160" s="77"/>
      <c r="EGR160" s="77"/>
      <c r="EGS160" s="77"/>
      <c r="EGT160" s="77"/>
      <c r="EGU160" s="77"/>
      <c r="EGV160" s="77"/>
      <c r="EGW160" s="77"/>
      <c r="EGX160" s="77"/>
      <c r="EGY160" s="77"/>
      <c r="EGZ160" s="77"/>
      <c r="EHA160" s="77"/>
      <c r="EHB160" s="77"/>
      <c r="EHC160" s="77"/>
      <c r="EHD160" s="77"/>
      <c r="EHE160" s="77"/>
      <c r="EHF160" s="77"/>
      <c r="EHG160" s="77"/>
      <c r="EHH160" s="77"/>
      <c r="EHI160" s="77"/>
      <c r="EHJ160" s="77"/>
      <c r="EHK160" s="77"/>
      <c r="EHL160" s="77"/>
      <c r="EHM160" s="77"/>
      <c r="EHN160" s="77"/>
      <c r="EHO160" s="77"/>
      <c r="EHP160" s="77"/>
      <c r="EHQ160" s="77"/>
      <c r="EHR160" s="77"/>
      <c r="EHS160" s="77"/>
      <c r="EHT160" s="77"/>
      <c r="EHU160" s="77"/>
      <c r="EHV160" s="77"/>
      <c r="EHW160" s="77"/>
      <c r="EHX160" s="77"/>
      <c r="EHY160" s="77"/>
      <c r="EHZ160" s="77"/>
      <c r="EIA160" s="77"/>
      <c r="EIB160" s="77"/>
      <c r="EIC160" s="77"/>
      <c r="EID160" s="77"/>
      <c r="EIE160" s="77"/>
      <c r="EIF160" s="77"/>
      <c r="EIG160" s="77"/>
      <c r="EIH160" s="77"/>
      <c r="EII160" s="77"/>
      <c r="EIJ160" s="77"/>
      <c r="EIK160" s="77"/>
      <c r="EIL160" s="77"/>
      <c r="EIM160" s="77"/>
      <c r="EIN160" s="77"/>
      <c r="EIO160" s="77"/>
      <c r="EIP160" s="77"/>
      <c r="EIQ160" s="77"/>
      <c r="EIR160" s="77"/>
      <c r="EIS160" s="77"/>
      <c r="EIT160" s="77"/>
      <c r="EIU160" s="77"/>
      <c r="EIV160" s="77"/>
      <c r="EIW160" s="77"/>
      <c r="EIX160" s="77"/>
      <c r="EIY160" s="77"/>
      <c r="EIZ160" s="77"/>
      <c r="EJA160" s="77"/>
      <c r="EJB160" s="77"/>
      <c r="EJC160" s="77"/>
      <c r="EJD160" s="77"/>
      <c r="EJE160" s="77"/>
      <c r="EJF160" s="77"/>
      <c r="EJG160" s="77"/>
      <c r="EJH160" s="77"/>
      <c r="EJI160" s="77"/>
      <c r="EJJ160" s="77"/>
      <c r="EJK160" s="77"/>
      <c r="EJL160" s="77"/>
      <c r="EJM160" s="77"/>
      <c r="EJN160" s="77"/>
      <c r="EJO160" s="77"/>
      <c r="EJP160" s="77"/>
      <c r="EJQ160" s="77"/>
      <c r="EJR160" s="77"/>
      <c r="EJS160" s="77"/>
      <c r="EJT160" s="77"/>
      <c r="EJU160" s="77"/>
      <c r="EJV160" s="77"/>
      <c r="EJW160" s="77"/>
      <c r="EJX160" s="77"/>
      <c r="EJY160" s="77"/>
      <c r="EJZ160" s="77"/>
      <c r="EKA160" s="77"/>
      <c r="EKB160" s="77"/>
      <c r="EKC160" s="77"/>
      <c r="EKD160" s="77"/>
      <c r="EKE160" s="77"/>
      <c r="EKF160" s="77"/>
      <c r="EKG160" s="77"/>
      <c r="EKH160" s="77"/>
      <c r="EKI160" s="77"/>
      <c r="EKJ160" s="77"/>
      <c r="EKK160" s="77"/>
      <c r="EKL160" s="77"/>
      <c r="EKM160" s="77"/>
      <c r="EKN160" s="77"/>
      <c r="EKO160" s="77"/>
      <c r="EKP160" s="77"/>
      <c r="EKQ160" s="77"/>
      <c r="EKR160" s="77"/>
      <c r="EKS160" s="77"/>
      <c r="EKT160" s="77"/>
      <c r="EKU160" s="77"/>
      <c r="EKV160" s="77"/>
      <c r="EKW160" s="77"/>
      <c r="EKX160" s="77"/>
      <c r="EKY160" s="77"/>
      <c r="EKZ160" s="77"/>
      <c r="ELA160" s="77"/>
      <c r="ELB160" s="77"/>
      <c r="ELC160" s="77"/>
      <c r="ELD160" s="77"/>
      <c r="ELE160" s="77"/>
      <c r="ELF160" s="77"/>
      <c r="ELG160" s="77"/>
      <c r="ELH160" s="77"/>
      <c r="ELI160" s="77"/>
      <c r="ELJ160" s="77"/>
      <c r="ELK160" s="77"/>
      <c r="ELL160" s="77"/>
      <c r="ELM160" s="77"/>
      <c r="ELN160" s="77"/>
      <c r="ELO160" s="77"/>
      <c r="ELP160" s="77"/>
      <c r="ELQ160" s="77"/>
      <c r="ELR160" s="77"/>
      <c r="ELS160" s="77"/>
      <c r="ELT160" s="77"/>
      <c r="ELU160" s="77"/>
      <c r="ELV160" s="77"/>
      <c r="ELW160" s="77"/>
      <c r="ELX160" s="77"/>
      <c r="ELY160" s="77"/>
      <c r="ELZ160" s="77"/>
      <c r="EMA160" s="77"/>
      <c r="EMB160" s="77"/>
      <c r="EMC160" s="77"/>
      <c r="EMD160" s="77"/>
      <c r="EME160" s="77"/>
      <c r="EMF160" s="77"/>
      <c r="EMG160" s="77"/>
      <c r="EMH160" s="77"/>
      <c r="EMI160" s="77"/>
      <c r="EMJ160" s="77"/>
      <c r="EMK160" s="77"/>
      <c r="EML160" s="77"/>
      <c r="EMM160" s="77"/>
      <c r="EMN160" s="77"/>
      <c r="EMO160" s="77"/>
      <c r="EMP160" s="77"/>
      <c r="EMQ160" s="77"/>
      <c r="EMR160" s="77"/>
      <c r="EMS160" s="77"/>
      <c r="EMT160" s="77"/>
      <c r="EMU160" s="77"/>
      <c r="EMV160" s="77"/>
      <c r="EMW160" s="77"/>
      <c r="EMX160" s="77"/>
      <c r="EMY160" s="77"/>
      <c r="EMZ160" s="77"/>
      <c r="ENA160" s="77"/>
      <c r="ENB160" s="77"/>
      <c r="ENC160" s="77"/>
      <c r="END160" s="77"/>
      <c r="ENE160" s="77"/>
      <c r="ENF160" s="77"/>
      <c r="ENG160" s="77"/>
      <c r="ENH160" s="77"/>
      <c r="ENI160" s="77"/>
      <c r="ENJ160" s="77"/>
      <c r="ENK160" s="77"/>
      <c r="ENL160" s="77"/>
      <c r="ENM160" s="77"/>
      <c r="ENN160" s="77"/>
      <c r="ENO160" s="77"/>
      <c r="ENP160" s="77"/>
      <c r="ENQ160" s="77"/>
      <c r="ENR160" s="77"/>
      <c r="ENS160" s="77"/>
      <c r="ENT160" s="77"/>
      <c r="ENU160" s="77"/>
      <c r="ENV160" s="77"/>
      <c r="ENW160" s="77"/>
      <c r="ENX160" s="77"/>
      <c r="ENY160" s="77"/>
      <c r="ENZ160" s="77"/>
      <c r="EOA160" s="77"/>
      <c r="EOB160" s="77"/>
      <c r="EOC160" s="77"/>
      <c r="EOD160" s="77"/>
      <c r="EOE160" s="77"/>
      <c r="EOF160" s="77"/>
      <c r="EOG160" s="77"/>
      <c r="EOH160" s="77"/>
      <c r="EOI160" s="77"/>
      <c r="EOJ160" s="77"/>
      <c r="EOK160" s="77"/>
      <c r="EOL160" s="77"/>
      <c r="EOM160" s="77"/>
      <c r="EON160" s="77"/>
      <c r="EOO160" s="77"/>
      <c r="EOP160" s="77"/>
      <c r="EOQ160" s="77"/>
      <c r="EOR160" s="77"/>
      <c r="EOS160" s="77"/>
      <c r="EOT160" s="77"/>
      <c r="EOU160" s="77"/>
      <c r="EOV160" s="77"/>
      <c r="EOW160" s="77"/>
      <c r="EOX160" s="77"/>
      <c r="EOY160" s="77"/>
      <c r="EOZ160" s="77"/>
      <c r="EPA160" s="77"/>
      <c r="EPB160" s="77"/>
      <c r="EPC160" s="77"/>
      <c r="EPD160" s="77"/>
      <c r="EPE160" s="77"/>
      <c r="EPF160" s="77"/>
      <c r="EPG160" s="77"/>
      <c r="EPH160" s="77"/>
      <c r="EPI160" s="77"/>
      <c r="EPJ160" s="77"/>
      <c r="EPK160" s="77"/>
      <c r="EPL160" s="77"/>
      <c r="EPM160" s="77"/>
      <c r="EPN160" s="77"/>
      <c r="EPO160" s="77"/>
      <c r="EPP160" s="77"/>
      <c r="EPQ160" s="77"/>
      <c r="EPR160" s="77"/>
      <c r="EPS160" s="77"/>
      <c r="EPT160" s="77"/>
      <c r="EPU160" s="77"/>
      <c r="EPV160" s="77"/>
      <c r="EPW160" s="77"/>
      <c r="EPX160" s="77"/>
      <c r="EPY160" s="77"/>
      <c r="EPZ160" s="77"/>
      <c r="EQA160" s="77"/>
      <c r="EQB160" s="77"/>
      <c r="EQC160" s="77"/>
      <c r="EQD160" s="77"/>
      <c r="EQE160" s="77"/>
      <c r="EQF160" s="77"/>
      <c r="EQG160" s="77"/>
      <c r="EQH160" s="77"/>
      <c r="EQI160" s="77"/>
      <c r="EQJ160" s="77"/>
      <c r="EQK160" s="77"/>
      <c r="EQL160" s="77"/>
      <c r="EQM160" s="77"/>
      <c r="EQN160" s="77"/>
      <c r="EQO160" s="77"/>
      <c r="EQP160" s="77"/>
      <c r="EQQ160" s="77"/>
      <c r="EQR160" s="77"/>
      <c r="EQS160" s="77"/>
      <c r="EQT160" s="77"/>
      <c r="EQU160" s="77"/>
      <c r="EQV160" s="77"/>
      <c r="EQW160" s="77"/>
      <c r="EQX160" s="77"/>
      <c r="EQY160" s="77"/>
      <c r="EQZ160" s="77"/>
      <c r="ERA160" s="77"/>
      <c r="ERB160" s="77"/>
      <c r="ERC160" s="77"/>
      <c r="ERD160" s="77"/>
      <c r="ERE160" s="77"/>
      <c r="ERF160" s="77"/>
      <c r="ERG160" s="77"/>
      <c r="ERH160" s="77"/>
      <c r="ERI160" s="77"/>
      <c r="ERJ160" s="77"/>
      <c r="ERK160" s="77"/>
      <c r="ERL160" s="77"/>
      <c r="ERM160" s="77"/>
      <c r="ERN160" s="77"/>
      <c r="ERO160" s="77"/>
      <c r="ERP160" s="77"/>
      <c r="ERQ160" s="77"/>
      <c r="ERR160" s="77"/>
      <c r="ERS160" s="77"/>
      <c r="ERT160" s="77"/>
      <c r="ERU160" s="77"/>
      <c r="ERV160" s="77"/>
      <c r="ERW160" s="77"/>
      <c r="ERX160" s="77"/>
      <c r="ERY160" s="77"/>
      <c r="ERZ160" s="77"/>
      <c r="ESA160" s="77"/>
      <c r="ESB160" s="77"/>
      <c r="ESC160" s="77"/>
      <c r="ESD160" s="77"/>
      <c r="ESE160" s="77"/>
      <c r="ESF160" s="77"/>
      <c r="ESG160" s="77"/>
      <c r="ESH160" s="77"/>
      <c r="ESI160" s="77"/>
      <c r="ESJ160" s="77"/>
      <c r="ESK160" s="77"/>
      <c r="ESL160" s="77"/>
      <c r="ESM160" s="77"/>
      <c r="ESN160" s="77"/>
      <c r="ESO160" s="77"/>
      <c r="ESP160" s="77"/>
      <c r="ESQ160" s="77"/>
      <c r="ESR160" s="77"/>
      <c r="ESS160" s="77"/>
      <c r="EST160" s="77"/>
      <c r="ESU160" s="77"/>
      <c r="ESV160" s="77"/>
      <c r="ESW160" s="77"/>
      <c r="ESX160" s="77"/>
      <c r="ESY160" s="77"/>
      <c r="ESZ160" s="77"/>
      <c r="ETA160" s="77"/>
      <c r="ETB160" s="77"/>
      <c r="ETC160" s="77"/>
      <c r="ETD160" s="77"/>
      <c r="ETE160" s="77"/>
      <c r="ETF160" s="77"/>
      <c r="ETG160" s="77"/>
      <c r="ETH160" s="77"/>
      <c r="ETI160" s="77"/>
      <c r="ETJ160" s="77"/>
      <c r="ETK160" s="77"/>
      <c r="ETL160" s="77"/>
      <c r="ETM160" s="77"/>
      <c r="ETN160" s="77"/>
      <c r="ETO160" s="77"/>
      <c r="ETP160" s="77"/>
      <c r="ETQ160" s="77"/>
      <c r="ETR160" s="77"/>
      <c r="ETS160" s="77"/>
      <c r="ETT160" s="77"/>
      <c r="ETU160" s="77"/>
      <c r="ETV160" s="77"/>
      <c r="ETW160" s="77"/>
      <c r="ETX160" s="77"/>
      <c r="ETY160" s="77"/>
      <c r="ETZ160" s="77"/>
      <c r="EUA160" s="77"/>
      <c r="EUB160" s="77"/>
      <c r="EUC160" s="77"/>
      <c r="EUD160" s="77"/>
      <c r="EUE160" s="77"/>
      <c r="EUF160" s="77"/>
      <c r="EUG160" s="77"/>
      <c r="EUH160" s="77"/>
      <c r="EUI160" s="77"/>
      <c r="EUJ160" s="77"/>
      <c r="EUK160" s="77"/>
      <c r="EUL160" s="77"/>
      <c r="EUM160" s="77"/>
      <c r="EUN160" s="77"/>
      <c r="EUO160" s="77"/>
      <c r="EUP160" s="77"/>
      <c r="EUQ160" s="77"/>
      <c r="EUR160" s="77"/>
      <c r="EUS160" s="77"/>
      <c r="EUT160" s="77"/>
      <c r="EUU160" s="77"/>
      <c r="EUV160" s="77"/>
      <c r="EUW160" s="77"/>
      <c r="EUX160" s="77"/>
      <c r="EUY160" s="77"/>
      <c r="EUZ160" s="77"/>
      <c r="EVA160" s="77"/>
      <c r="EVB160" s="77"/>
      <c r="EVC160" s="77"/>
      <c r="EVD160" s="77"/>
      <c r="EVE160" s="77"/>
      <c r="EVF160" s="77"/>
      <c r="EVG160" s="77"/>
      <c r="EVH160" s="77"/>
      <c r="EVI160" s="77"/>
      <c r="EVJ160" s="77"/>
      <c r="EVK160" s="77"/>
      <c r="EVL160" s="77"/>
      <c r="EVM160" s="77"/>
      <c r="EVN160" s="77"/>
      <c r="EVO160" s="77"/>
      <c r="EVP160" s="77"/>
      <c r="EVQ160" s="77"/>
      <c r="EVR160" s="77"/>
      <c r="EVS160" s="77"/>
      <c r="EVT160" s="77"/>
      <c r="EVU160" s="77"/>
      <c r="EVV160" s="77"/>
      <c r="EVW160" s="77"/>
      <c r="EVX160" s="77"/>
      <c r="EVY160" s="77"/>
      <c r="EVZ160" s="77"/>
      <c r="EWA160" s="77"/>
      <c r="EWB160" s="77"/>
      <c r="EWC160" s="77"/>
      <c r="EWD160" s="77"/>
      <c r="EWE160" s="77"/>
      <c r="EWF160" s="77"/>
      <c r="EWG160" s="77"/>
      <c r="EWH160" s="77"/>
      <c r="EWI160" s="77"/>
      <c r="EWJ160" s="77"/>
      <c r="EWK160" s="77"/>
      <c r="EWL160" s="77"/>
      <c r="EWM160" s="77"/>
      <c r="EWN160" s="77"/>
      <c r="EWO160" s="77"/>
      <c r="EWP160" s="77"/>
      <c r="EWQ160" s="77"/>
      <c r="EWR160" s="77"/>
      <c r="EWS160" s="77"/>
      <c r="EWT160" s="77"/>
      <c r="EWU160" s="77"/>
      <c r="EWV160" s="77"/>
      <c r="EWW160" s="77"/>
      <c r="EWX160" s="77"/>
      <c r="EWY160" s="77"/>
      <c r="EWZ160" s="77"/>
      <c r="EXA160" s="77"/>
      <c r="EXB160" s="77"/>
      <c r="EXC160" s="77"/>
      <c r="EXD160" s="77"/>
      <c r="EXE160" s="77"/>
      <c r="EXF160" s="77"/>
      <c r="EXG160" s="77"/>
      <c r="EXH160" s="77"/>
      <c r="EXI160" s="77"/>
      <c r="EXJ160" s="77"/>
      <c r="EXK160" s="77"/>
      <c r="EXL160" s="77"/>
      <c r="EXM160" s="77"/>
      <c r="EXN160" s="77"/>
      <c r="EXO160" s="77"/>
      <c r="EXP160" s="77"/>
      <c r="EXQ160" s="77"/>
      <c r="EXR160" s="77"/>
      <c r="EXS160" s="77"/>
      <c r="EXT160" s="77"/>
      <c r="EXU160" s="77"/>
      <c r="EXV160" s="77"/>
      <c r="EXW160" s="77"/>
      <c r="EXX160" s="77"/>
      <c r="EXY160" s="77"/>
      <c r="EXZ160" s="77"/>
      <c r="EYA160" s="77"/>
      <c r="EYB160" s="77"/>
      <c r="EYC160" s="77"/>
      <c r="EYD160" s="77"/>
      <c r="EYE160" s="77"/>
      <c r="EYF160" s="77"/>
      <c r="EYG160" s="77"/>
      <c r="EYH160" s="77"/>
      <c r="EYI160" s="77"/>
      <c r="EYJ160" s="77"/>
      <c r="EYK160" s="77"/>
      <c r="EYL160" s="77"/>
      <c r="EYM160" s="77"/>
      <c r="EYN160" s="77"/>
      <c r="EYO160" s="77"/>
      <c r="EYP160" s="77"/>
      <c r="EYQ160" s="77"/>
      <c r="EYR160" s="77"/>
      <c r="EYS160" s="77"/>
      <c r="EYT160" s="77"/>
      <c r="EYU160" s="77"/>
      <c r="EYV160" s="77"/>
      <c r="EYW160" s="77"/>
      <c r="EYX160" s="77"/>
      <c r="EYY160" s="77"/>
      <c r="EYZ160" s="77"/>
      <c r="EZA160" s="77"/>
      <c r="EZB160" s="77"/>
      <c r="EZC160" s="77"/>
      <c r="EZD160" s="77"/>
      <c r="EZE160" s="77"/>
      <c r="EZF160" s="77"/>
      <c r="EZG160" s="77"/>
      <c r="EZH160" s="77"/>
      <c r="EZI160" s="77"/>
      <c r="EZJ160" s="77"/>
      <c r="EZK160" s="77"/>
      <c r="EZL160" s="77"/>
      <c r="EZM160" s="77"/>
      <c r="EZN160" s="77"/>
      <c r="EZO160" s="77"/>
      <c r="EZP160" s="77"/>
      <c r="EZQ160" s="77"/>
      <c r="EZR160" s="77"/>
      <c r="EZS160" s="77"/>
      <c r="EZT160" s="77"/>
      <c r="EZU160" s="77"/>
      <c r="EZV160" s="77"/>
      <c r="EZW160" s="77"/>
      <c r="EZX160" s="77"/>
      <c r="EZY160" s="77"/>
      <c r="EZZ160" s="77"/>
      <c r="FAA160" s="77"/>
      <c r="FAB160" s="77"/>
      <c r="FAC160" s="77"/>
      <c r="FAD160" s="77"/>
      <c r="FAE160" s="77"/>
      <c r="FAF160" s="77"/>
      <c r="FAG160" s="77"/>
      <c r="FAH160" s="77"/>
      <c r="FAI160" s="77"/>
      <c r="FAJ160" s="77"/>
      <c r="FAK160" s="77"/>
      <c r="FAL160" s="77"/>
      <c r="FAM160" s="77"/>
      <c r="FAN160" s="77"/>
      <c r="FAO160" s="77"/>
      <c r="FAP160" s="77"/>
      <c r="FAQ160" s="77"/>
      <c r="FAR160" s="77"/>
      <c r="FAS160" s="77"/>
      <c r="FAT160" s="77"/>
      <c r="FAU160" s="77"/>
      <c r="FAV160" s="77"/>
      <c r="FAW160" s="77"/>
      <c r="FAX160" s="77"/>
      <c r="FAY160" s="77"/>
      <c r="FAZ160" s="77"/>
      <c r="FBA160" s="77"/>
      <c r="FBB160" s="77"/>
      <c r="FBC160" s="77"/>
      <c r="FBD160" s="77"/>
      <c r="FBE160" s="77"/>
      <c r="FBF160" s="77"/>
      <c r="FBG160" s="77"/>
      <c r="FBH160" s="77"/>
      <c r="FBI160" s="77"/>
      <c r="FBJ160" s="77"/>
      <c r="FBK160" s="77"/>
      <c r="FBL160" s="77"/>
      <c r="FBM160" s="77"/>
      <c r="FBN160" s="77"/>
      <c r="FBO160" s="77"/>
      <c r="FBP160" s="77"/>
      <c r="FBQ160" s="77"/>
      <c r="FBR160" s="77"/>
      <c r="FBS160" s="77"/>
      <c r="FBT160" s="77"/>
      <c r="FBU160" s="77"/>
      <c r="FBV160" s="77"/>
      <c r="FBW160" s="77"/>
      <c r="FBX160" s="77"/>
      <c r="FBY160" s="77"/>
      <c r="FBZ160" s="77"/>
      <c r="FCA160" s="77"/>
      <c r="FCB160" s="77"/>
      <c r="FCC160" s="77"/>
      <c r="FCD160" s="77"/>
      <c r="FCE160" s="77"/>
      <c r="FCF160" s="77"/>
      <c r="FCG160" s="77"/>
      <c r="FCH160" s="77"/>
      <c r="FCI160" s="77"/>
      <c r="FCJ160" s="77"/>
      <c r="FCK160" s="77"/>
      <c r="FCL160" s="77"/>
      <c r="FCM160" s="77"/>
      <c r="FCN160" s="77"/>
      <c r="FCO160" s="77"/>
      <c r="FCP160" s="77"/>
      <c r="FCQ160" s="77"/>
      <c r="FCR160" s="77"/>
      <c r="FCS160" s="77"/>
      <c r="FCT160" s="77"/>
      <c r="FCU160" s="77"/>
      <c r="FCV160" s="77"/>
      <c r="FCW160" s="77"/>
      <c r="FCX160" s="77"/>
      <c r="FCY160" s="77"/>
      <c r="FCZ160" s="77"/>
      <c r="FDA160" s="77"/>
      <c r="FDB160" s="77"/>
      <c r="FDC160" s="77"/>
      <c r="FDD160" s="77"/>
      <c r="FDE160" s="77"/>
      <c r="FDF160" s="77"/>
      <c r="FDG160" s="77"/>
      <c r="FDH160" s="77"/>
      <c r="FDI160" s="77"/>
      <c r="FDJ160" s="77"/>
      <c r="FDK160" s="77"/>
      <c r="FDL160" s="77"/>
      <c r="FDM160" s="77"/>
      <c r="FDN160" s="77"/>
      <c r="FDO160" s="77"/>
      <c r="FDP160" s="77"/>
      <c r="FDQ160" s="77"/>
      <c r="FDR160" s="77"/>
      <c r="FDS160" s="77"/>
      <c r="FDT160" s="77"/>
      <c r="FDU160" s="77"/>
      <c r="FDV160" s="77"/>
      <c r="FDW160" s="77"/>
      <c r="FDX160" s="77"/>
      <c r="FDY160" s="77"/>
      <c r="FDZ160" s="77"/>
      <c r="FEA160" s="77"/>
      <c r="FEB160" s="77"/>
      <c r="FEC160" s="77"/>
      <c r="FED160" s="77"/>
      <c r="FEE160" s="77"/>
      <c r="FEF160" s="77"/>
      <c r="FEG160" s="77"/>
      <c r="FEH160" s="77"/>
      <c r="FEI160" s="77"/>
      <c r="FEJ160" s="77"/>
      <c r="FEK160" s="77"/>
      <c r="FEL160" s="77"/>
      <c r="FEM160" s="77"/>
      <c r="FEN160" s="77"/>
      <c r="FEO160" s="77"/>
      <c r="FEP160" s="77"/>
      <c r="FEQ160" s="77"/>
      <c r="FER160" s="77"/>
      <c r="FES160" s="77"/>
      <c r="FET160" s="77"/>
      <c r="FEU160" s="77"/>
      <c r="FEV160" s="77"/>
      <c r="FEW160" s="77"/>
      <c r="FEX160" s="77"/>
      <c r="FEY160" s="77"/>
      <c r="FEZ160" s="77"/>
      <c r="FFA160" s="77"/>
      <c r="FFB160" s="77"/>
      <c r="FFC160" s="77"/>
      <c r="FFD160" s="77"/>
      <c r="FFE160" s="77"/>
      <c r="FFF160" s="77"/>
      <c r="FFG160" s="77"/>
      <c r="FFH160" s="77"/>
      <c r="FFI160" s="77"/>
      <c r="FFJ160" s="77"/>
      <c r="FFK160" s="77"/>
      <c r="FFL160" s="77"/>
      <c r="FFM160" s="77"/>
      <c r="FFN160" s="77"/>
      <c r="FFO160" s="77"/>
      <c r="FFP160" s="77"/>
      <c r="FFQ160" s="77"/>
      <c r="FFR160" s="77"/>
      <c r="FFS160" s="77"/>
      <c r="FFT160" s="77"/>
      <c r="FFU160" s="77"/>
      <c r="FFV160" s="77"/>
      <c r="FFW160" s="77"/>
      <c r="FFX160" s="77"/>
      <c r="FFY160" s="77"/>
      <c r="FFZ160" s="77"/>
      <c r="FGA160" s="77"/>
      <c r="FGB160" s="77"/>
      <c r="FGC160" s="77"/>
      <c r="FGD160" s="77"/>
      <c r="FGE160" s="77"/>
      <c r="FGF160" s="77"/>
      <c r="FGG160" s="77"/>
      <c r="FGH160" s="77"/>
      <c r="FGI160" s="77"/>
      <c r="FGJ160" s="77"/>
      <c r="FGK160" s="77"/>
      <c r="FGL160" s="77"/>
      <c r="FGM160" s="77"/>
      <c r="FGN160" s="77"/>
      <c r="FGO160" s="77"/>
      <c r="FGP160" s="77"/>
      <c r="FGQ160" s="77"/>
      <c r="FGR160" s="77"/>
      <c r="FGS160" s="77"/>
      <c r="FGT160" s="77"/>
      <c r="FGU160" s="77"/>
      <c r="FGV160" s="77"/>
      <c r="FGW160" s="77"/>
      <c r="FGX160" s="77"/>
      <c r="FGY160" s="77"/>
      <c r="FGZ160" s="77"/>
      <c r="FHA160" s="77"/>
      <c r="FHB160" s="77"/>
      <c r="FHC160" s="77"/>
      <c r="FHD160" s="77"/>
      <c r="FHE160" s="77"/>
      <c r="FHF160" s="77"/>
      <c r="FHG160" s="77"/>
      <c r="FHH160" s="77"/>
      <c r="FHI160" s="77"/>
      <c r="FHJ160" s="77"/>
      <c r="FHK160" s="77"/>
      <c r="FHL160" s="77"/>
      <c r="FHM160" s="77"/>
      <c r="FHN160" s="77"/>
      <c r="FHO160" s="77"/>
      <c r="FHP160" s="77"/>
      <c r="FHQ160" s="77"/>
      <c r="FHR160" s="77"/>
      <c r="FHS160" s="77"/>
      <c r="FHT160" s="77"/>
      <c r="FHU160" s="77"/>
      <c r="FHV160" s="77"/>
      <c r="FHW160" s="77"/>
      <c r="FHX160" s="77"/>
      <c r="FHY160" s="77"/>
      <c r="FHZ160" s="77"/>
      <c r="FIA160" s="77"/>
      <c r="FIB160" s="77"/>
      <c r="FIC160" s="77"/>
      <c r="FID160" s="77"/>
      <c r="FIE160" s="77"/>
      <c r="FIF160" s="77"/>
      <c r="FIG160" s="77"/>
      <c r="FIH160" s="77"/>
      <c r="FII160" s="77"/>
      <c r="FIJ160" s="77"/>
      <c r="FIK160" s="77"/>
      <c r="FIL160" s="77"/>
      <c r="FIM160" s="77"/>
      <c r="FIN160" s="77"/>
      <c r="FIO160" s="77"/>
      <c r="FIP160" s="77"/>
      <c r="FIQ160" s="77"/>
      <c r="FIR160" s="77"/>
      <c r="FIS160" s="77"/>
      <c r="FIT160" s="77"/>
      <c r="FIU160" s="77"/>
      <c r="FIV160" s="77"/>
      <c r="FIW160" s="77"/>
      <c r="FIX160" s="77"/>
      <c r="FIY160" s="77"/>
      <c r="FIZ160" s="77"/>
      <c r="FJA160" s="77"/>
      <c r="FJB160" s="77"/>
      <c r="FJC160" s="77"/>
      <c r="FJD160" s="77"/>
      <c r="FJE160" s="77"/>
      <c r="FJF160" s="77"/>
      <c r="FJG160" s="77"/>
      <c r="FJH160" s="77"/>
      <c r="FJI160" s="77"/>
      <c r="FJJ160" s="77"/>
      <c r="FJK160" s="77"/>
      <c r="FJL160" s="77"/>
      <c r="FJM160" s="77"/>
      <c r="FJN160" s="77"/>
      <c r="FJO160" s="77"/>
      <c r="FJP160" s="77"/>
      <c r="FJQ160" s="77"/>
      <c r="FJR160" s="77"/>
      <c r="FJS160" s="77"/>
      <c r="FJT160" s="77"/>
      <c r="FJU160" s="77"/>
      <c r="FJV160" s="77"/>
      <c r="FJW160" s="77"/>
      <c r="FJX160" s="77"/>
      <c r="FJY160" s="77"/>
      <c r="FJZ160" s="77"/>
      <c r="FKA160" s="77"/>
      <c r="FKB160" s="77"/>
      <c r="FKC160" s="77"/>
      <c r="FKD160" s="77"/>
      <c r="FKE160" s="77"/>
      <c r="FKF160" s="77"/>
      <c r="FKG160" s="77"/>
      <c r="FKH160" s="77"/>
      <c r="FKI160" s="77"/>
      <c r="FKJ160" s="77"/>
      <c r="FKK160" s="77"/>
      <c r="FKL160" s="77"/>
      <c r="FKM160" s="77"/>
      <c r="FKN160" s="77"/>
      <c r="FKO160" s="77"/>
      <c r="FKP160" s="77"/>
      <c r="FKQ160" s="77"/>
      <c r="FKR160" s="77"/>
      <c r="FKS160" s="77"/>
      <c r="FKT160" s="77"/>
      <c r="FKU160" s="77"/>
      <c r="FKV160" s="77"/>
      <c r="FKW160" s="77"/>
      <c r="FKX160" s="77"/>
      <c r="FKY160" s="77"/>
      <c r="FKZ160" s="77"/>
      <c r="FLA160" s="77"/>
      <c r="FLB160" s="77"/>
      <c r="FLC160" s="77"/>
      <c r="FLD160" s="77"/>
      <c r="FLE160" s="77"/>
      <c r="FLF160" s="77"/>
      <c r="FLG160" s="77"/>
      <c r="FLH160" s="77"/>
      <c r="FLI160" s="77"/>
      <c r="FLJ160" s="77"/>
      <c r="FLK160" s="77"/>
      <c r="FLL160" s="77"/>
      <c r="FLM160" s="77"/>
      <c r="FLN160" s="77"/>
      <c r="FLO160" s="77"/>
      <c r="FLP160" s="77"/>
      <c r="FLQ160" s="77"/>
      <c r="FLR160" s="77"/>
      <c r="FLS160" s="77"/>
      <c r="FLT160" s="77"/>
      <c r="FLU160" s="77"/>
      <c r="FLV160" s="77"/>
      <c r="FLW160" s="77"/>
      <c r="FLX160" s="77"/>
      <c r="FLY160" s="77"/>
      <c r="FLZ160" s="77"/>
      <c r="FMA160" s="77"/>
      <c r="FMB160" s="77"/>
      <c r="FMC160" s="77"/>
      <c r="FMD160" s="77"/>
      <c r="FME160" s="77"/>
      <c r="FMF160" s="77"/>
      <c r="FMG160" s="77"/>
      <c r="FMH160" s="77"/>
      <c r="FMI160" s="77"/>
      <c r="FMJ160" s="77"/>
      <c r="FMK160" s="77"/>
      <c r="FML160" s="77"/>
      <c r="FMM160" s="77"/>
      <c r="FMN160" s="77"/>
      <c r="FMO160" s="77"/>
      <c r="FMP160" s="77"/>
      <c r="FMQ160" s="77"/>
      <c r="FMR160" s="77"/>
      <c r="FMS160" s="77"/>
      <c r="FMT160" s="77"/>
      <c r="FMU160" s="77"/>
      <c r="FMV160" s="77"/>
      <c r="FMW160" s="77"/>
      <c r="FMX160" s="77"/>
      <c r="FMY160" s="77"/>
      <c r="FMZ160" s="77"/>
      <c r="FNA160" s="77"/>
      <c r="FNB160" s="77"/>
      <c r="FNC160" s="77"/>
      <c r="FND160" s="77"/>
      <c r="FNE160" s="77"/>
      <c r="FNF160" s="77"/>
      <c r="FNG160" s="77"/>
      <c r="FNH160" s="77"/>
      <c r="FNI160" s="77"/>
      <c r="FNJ160" s="77"/>
      <c r="FNK160" s="77"/>
      <c r="FNL160" s="77"/>
      <c r="FNM160" s="77"/>
      <c r="FNN160" s="77"/>
      <c r="FNO160" s="77"/>
      <c r="FNP160" s="77"/>
      <c r="FNQ160" s="77"/>
      <c r="FNR160" s="77"/>
      <c r="FNS160" s="77"/>
      <c r="FNT160" s="77"/>
      <c r="FNU160" s="77"/>
      <c r="FNV160" s="77"/>
      <c r="FNW160" s="77"/>
      <c r="FNX160" s="77"/>
      <c r="FNY160" s="77"/>
      <c r="FNZ160" s="77"/>
      <c r="FOA160" s="77"/>
      <c r="FOB160" s="77"/>
      <c r="FOC160" s="77"/>
      <c r="FOD160" s="77"/>
      <c r="FOE160" s="77"/>
      <c r="FOF160" s="77"/>
      <c r="FOG160" s="77"/>
      <c r="FOH160" s="77"/>
      <c r="FOI160" s="77"/>
      <c r="FOJ160" s="77"/>
      <c r="FOK160" s="77"/>
      <c r="FOL160" s="77"/>
      <c r="FOM160" s="77"/>
      <c r="FON160" s="77"/>
      <c r="FOO160" s="77"/>
      <c r="FOP160" s="77"/>
      <c r="FOQ160" s="77"/>
      <c r="FOR160" s="77"/>
      <c r="FOS160" s="77"/>
      <c r="FOT160" s="77"/>
      <c r="FOU160" s="77"/>
      <c r="FOV160" s="77"/>
      <c r="FOW160" s="77"/>
      <c r="FOX160" s="77"/>
      <c r="FOY160" s="77"/>
      <c r="FOZ160" s="77"/>
      <c r="FPA160" s="77"/>
      <c r="FPB160" s="77"/>
      <c r="FPC160" s="77"/>
      <c r="FPD160" s="77"/>
      <c r="FPE160" s="77"/>
      <c r="FPF160" s="77"/>
      <c r="FPG160" s="77"/>
      <c r="FPH160" s="77"/>
      <c r="FPI160" s="77"/>
      <c r="FPJ160" s="77"/>
      <c r="FPK160" s="77"/>
      <c r="FPL160" s="77"/>
      <c r="FPM160" s="77"/>
      <c r="FPN160" s="77"/>
      <c r="FPO160" s="77"/>
      <c r="FPP160" s="77"/>
      <c r="FPQ160" s="77"/>
      <c r="FPR160" s="77"/>
      <c r="FPS160" s="77"/>
      <c r="FPT160" s="77"/>
      <c r="FPU160" s="77"/>
      <c r="FPV160" s="77"/>
      <c r="FPW160" s="77"/>
      <c r="FPX160" s="77"/>
      <c r="FPY160" s="77"/>
      <c r="FPZ160" s="77"/>
      <c r="FQA160" s="77"/>
      <c r="FQB160" s="77"/>
      <c r="FQC160" s="77"/>
      <c r="FQD160" s="77"/>
      <c r="FQE160" s="77"/>
      <c r="FQF160" s="77"/>
      <c r="FQG160" s="77"/>
      <c r="FQH160" s="77"/>
      <c r="FQI160" s="77"/>
      <c r="FQJ160" s="77"/>
      <c r="FQK160" s="77"/>
      <c r="FQL160" s="77"/>
      <c r="FQM160" s="77"/>
      <c r="FQN160" s="77"/>
      <c r="FQO160" s="77"/>
      <c r="FQP160" s="77"/>
      <c r="FQQ160" s="77"/>
      <c r="FQR160" s="77"/>
      <c r="FQS160" s="77"/>
      <c r="FQT160" s="77"/>
      <c r="FQU160" s="77"/>
      <c r="FQV160" s="77"/>
      <c r="FQW160" s="77"/>
      <c r="FQX160" s="77"/>
      <c r="FQY160" s="77"/>
      <c r="FQZ160" s="77"/>
      <c r="FRA160" s="77"/>
      <c r="FRB160" s="77"/>
      <c r="FRC160" s="77"/>
      <c r="FRD160" s="77"/>
      <c r="FRE160" s="77"/>
      <c r="FRF160" s="77"/>
      <c r="FRG160" s="77"/>
      <c r="FRH160" s="77"/>
      <c r="FRI160" s="77"/>
      <c r="FRJ160" s="77"/>
      <c r="FRK160" s="77"/>
      <c r="FRL160" s="77"/>
      <c r="FRM160" s="77"/>
      <c r="FRN160" s="77"/>
      <c r="FRO160" s="77"/>
      <c r="FRP160" s="77"/>
      <c r="FRQ160" s="77"/>
      <c r="FRR160" s="77"/>
      <c r="FRS160" s="77"/>
      <c r="FRT160" s="77"/>
      <c r="FRU160" s="77"/>
      <c r="FRV160" s="77"/>
      <c r="FRW160" s="77"/>
      <c r="FRX160" s="77"/>
      <c r="FRY160" s="77"/>
      <c r="FRZ160" s="77"/>
      <c r="FSA160" s="77"/>
      <c r="FSB160" s="77"/>
      <c r="FSC160" s="77"/>
      <c r="FSD160" s="77"/>
      <c r="FSE160" s="77"/>
      <c r="FSF160" s="77"/>
      <c r="FSG160" s="77"/>
      <c r="FSH160" s="77"/>
      <c r="FSI160" s="77"/>
      <c r="FSJ160" s="77"/>
      <c r="FSK160" s="77"/>
      <c r="FSL160" s="77"/>
      <c r="FSM160" s="77"/>
      <c r="FSN160" s="77"/>
      <c r="FSO160" s="77"/>
      <c r="FSP160" s="77"/>
      <c r="FSQ160" s="77"/>
      <c r="FSR160" s="77"/>
      <c r="FSS160" s="77"/>
      <c r="FST160" s="77"/>
      <c r="FSU160" s="77"/>
      <c r="FSV160" s="77"/>
      <c r="FSW160" s="77"/>
      <c r="FSX160" s="77"/>
      <c r="FSY160" s="77"/>
      <c r="FSZ160" s="77"/>
      <c r="FTA160" s="77"/>
      <c r="FTB160" s="77"/>
      <c r="FTC160" s="77"/>
      <c r="FTD160" s="77"/>
      <c r="FTE160" s="77"/>
      <c r="FTF160" s="77"/>
      <c r="FTG160" s="77"/>
      <c r="FTH160" s="77"/>
      <c r="FTI160" s="77"/>
      <c r="FTJ160" s="77"/>
      <c r="FTK160" s="77"/>
      <c r="FTL160" s="77"/>
      <c r="FTM160" s="77"/>
      <c r="FTN160" s="77"/>
      <c r="FTO160" s="77"/>
      <c r="FTP160" s="77"/>
      <c r="FTQ160" s="77"/>
      <c r="FTR160" s="77"/>
      <c r="FTS160" s="77"/>
      <c r="FTT160" s="77"/>
      <c r="FTU160" s="77"/>
      <c r="FTV160" s="77"/>
      <c r="FTW160" s="77"/>
      <c r="FTX160" s="77"/>
      <c r="FTY160" s="77"/>
      <c r="FTZ160" s="77"/>
      <c r="FUA160" s="77"/>
      <c r="FUB160" s="77"/>
      <c r="FUC160" s="77"/>
      <c r="FUD160" s="77"/>
      <c r="FUE160" s="77"/>
      <c r="FUF160" s="77"/>
      <c r="FUG160" s="77"/>
      <c r="FUH160" s="77"/>
      <c r="FUI160" s="77"/>
      <c r="FUJ160" s="77"/>
      <c r="FUK160" s="77"/>
      <c r="FUL160" s="77"/>
      <c r="FUM160" s="77"/>
      <c r="FUN160" s="77"/>
      <c r="FUO160" s="77"/>
      <c r="FUP160" s="77"/>
      <c r="FUQ160" s="77"/>
      <c r="FUR160" s="77"/>
      <c r="FUS160" s="77"/>
      <c r="FUT160" s="77"/>
      <c r="FUU160" s="77"/>
      <c r="FUV160" s="77"/>
      <c r="FUW160" s="77"/>
      <c r="FUX160" s="77"/>
      <c r="FUY160" s="77"/>
      <c r="FUZ160" s="77"/>
      <c r="FVA160" s="77"/>
      <c r="FVB160" s="77"/>
      <c r="FVC160" s="77"/>
      <c r="FVD160" s="77"/>
      <c r="FVE160" s="77"/>
      <c r="FVF160" s="77"/>
      <c r="FVG160" s="77"/>
      <c r="FVH160" s="77"/>
      <c r="FVI160" s="77"/>
      <c r="FVJ160" s="77"/>
      <c r="FVK160" s="77"/>
      <c r="FVL160" s="77"/>
      <c r="FVM160" s="77"/>
      <c r="FVN160" s="77"/>
      <c r="FVO160" s="77"/>
      <c r="FVP160" s="77"/>
      <c r="FVQ160" s="77"/>
      <c r="FVR160" s="77"/>
      <c r="FVS160" s="77"/>
      <c r="FVT160" s="77"/>
      <c r="FVU160" s="77"/>
      <c r="FVV160" s="77"/>
      <c r="FVW160" s="77"/>
      <c r="FVX160" s="77"/>
      <c r="FVY160" s="77"/>
      <c r="FVZ160" s="77"/>
      <c r="FWA160" s="77"/>
      <c r="FWB160" s="77"/>
      <c r="FWC160" s="77"/>
      <c r="FWD160" s="77"/>
      <c r="FWE160" s="77"/>
      <c r="FWF160" s="77"/>
      <c r="FWG160" s="77"/>
      <c r="FWH160" s="77"/>
      <c r="FWI160" s="77"/>
      <c r="FWJ160" s="77"/>
      <c r="FWK160" s="77"/>
      <c r="FWL160" s="77"/>
      <c r="FWM160" s="77"/>
      <c r="FWN160" s="77"/>
      <c r="FWO160" s="77"/>
      <c r="FWP160" s="77"/>
      <c r="FWQ160" s="77"/>
      <c r="FWR160" s="77"/>
      <c r="FWS160" s="77"/>
      <c r="FWT160" s="77"/>
      <c r="FWU160" s="77"/>
      <c r="FWV160" s="77"/>
      <c r="FWW160" s="77"/>
      <c r="FWX160" s="77"/>
      <c r="FWY160" s="77"/>
      <c r="FWZ160" s="77"/>
      <c r="FXA160" s="77"/>
      <c r="FXB160" s="77"/>
      <c r="FXC160" s="77"/>
      <c r="FXD160" s="77"/>
      <c r="FXE160" s="77"/>
      <c r="FXF160" s="77"/>
      <c r="FXG160" s="77"/>
      <c r="FXH160" s="77"/>
      <c r="FXI160" s="77"/>
      <c r="FXJ160" s="77"/>
      <c r="FXK160" s="77"/>
      <c r="FXL160" s="77"/>
      <c r="FXM160" s="77"/>
      <c r="FXN160" s="77"/>
      <c r="FXO160" s="77"/>
      <c r="FXP160" s="77"/>
      <c r="FXQ160" s="77"/>
      <c r="FXR160" s="77"/>
      <c r="FXS160" s="77"/>
      <c r="FXT160" s="77"/>
      <c r="FXU160" s="77"/>
      <c r="FXV160" s="77"/>
      <c r="FXW160" s="77"/>
      <c r="FXX160" s="77"/>
      <c r="FXY160" s="77"/>
      <c r="FXZ160" s="77"/>
      <c r="FYA160" s="77"/>
      <c r="FYB160" s="77"/>
      <c r="FYC160" s="77"/>
      <c r="FYD160" s="77"/>
      <c r="FYE160" s="77"/>
      <c r="FYF160" s="77"/>
      <c r="FYG160" s="77"/>
      <c r="FYH160" s="77"/>
      <c r="FYI160" s="77"/>
      <c r="FYJ160" s="77"/>
      <c r="FYK160" s="77"/>
      <c r="FYL160" s="77"/>
      <c r="FYM160" s="77"/>
      <c r="FYN160" s="77"/>
      <c r="FYO160" s="77"/>
      <c r="FYP160" s="77"/>
      <c r="FYQ160" s="77"/>
      <c r="FYR160" s="77"/>
      <c r="FYS160" s="77"/>
      <c r="FYT160" s="77"/>
      <c r="FYU160" s="77"/>
      <c r="FYV160" s="77"/>
      <c r="FYW160" s="77"/>
      <c r="FYX160" s="77"/>
      <c r="FYY160" s="77"/>
      <c r="FYZ160" s="77"/>
      <c r="FZA160" s="77"/>
      <c r="FZB160" s="77"/>
      <c r="FZC160" s="77"/>
      <c r="FZD160" s="77"/>
      <c r="FZE160" s="77"/>
      <c r="FZF160" s="77"/>
      <c r="FZG160" s="77"/>
      <c r="FZH160" s="77"/>
      <c r="FZI160" s="77"/>
      <c r="FZJ160" s="77"/>
      <c r="FZK160" s="77"/>
      <c r="FZL160" s="77"/>
      <c r="FZM160" s="77"/>
      <c r="FZN160" s="77"/>
      <c r="FZO160" s="77"/>
      <c r="FZP160" s="77"/>
      <c r="FZQ160" s="77"/>
      <c r="FZR160" s="77"/>
      <c r="FZS160" s="77"/>
      <c r="FZT160" s="77"/>
      <c r="FZU160" s="77"/>
      <c r="FZV160" s="77"/>
      <c r="FZW160" s="77"/>
      <c r="FZX160" s="77"/>
      <c r="FZY160" s="77"/>
      <c r="FZZ160" s="77"/>
      <c r="GAA160" s="77"/>
      <c r="GAB160" s="77"/>
      <c r="GAC160" s="77"/>
      <c r="GAD160" s="77"/>
      <c r="GAE160" s="77"/>
      <c r="GAF160" s="77"/>
      <c r="GAG160" s="77"/>
      <c r="GAH160" s="77"/>
      <c r="GAI160" s="77"/>
      <c r="GAJ160" s="77"/>
      <c r="GAK160" s="77"/>
      <c r="GAL160" s="77"/>
      <c r="GAM160" s="77"/>
      <c r="GAN160" s="77"/>
      <c r="GAO160" s="77"/>
      <c r="GAP160" s="77"/>
      <c r="GAQ160" s="77"/>
      <c r="GAR160" s="77"/>
      <c r="GAS160" s="77"/>
      <c r="GAT160" s="77"/>
      <c r="GAU160" s="77"/>
      <c r="GAV160" s="77"/>
      <c r="GAW160" s="77"/>
      <c r="GAX160" s="77"/>
      <c r="GAY160" s="77"/>
      <c r="GAZ160" s="77"/>
      <c r="GBA160" s="77"/>
      <c r="GBB160" s="77"/>
      <c r="GBC160" s="77"/>
      <c r="GBD160" s="77"/>
      <c r="GBE160" s="77"/>
      <c r="GBF160" s="77"/>
      <c r="GBG160" s="77"/>
      <c r="GBH160" s="77"/>
      <c r="GBI160" s="77"/>
      <c r="GBJ160" s="77"/>
      <c r="GBK160" s="77"/>
      <c r="GBL160" s="77"/>
      <c r="GBM160" s="77"/>
      <c r="GBN160" s="77"/>
      <c r="GBO160" s="77"/>
      <c r="GBP160" s="77"/>
      <c r="GBQ160" s="77"/>
      <c r="GBR160" s="77"/>
      <c r="GBS160" s="77"/>
      <c r="GBT160" s="77"/>
      <c r="GBU160" s="77"/>
      <c r="GBV160" s="77"/>
      <c r="GBW160" s="77"/>
      <c r="GBX160" s="77"/>
      <c r="GBY160" s="77"/>
      <c r="GBZ160" s="77"/>
      <c r="GCA160" s="77"/>
      <c r="GCB160" s="77"/>
      <c r="GCC160" s="77"/>
      <c r="GCD160" s="77"/>
      <c r="GCE160" s="77"/>
      <c r="GCF160" s="77"/>
      <c r="GCG160" s="77"/>
      <c r="GCH160" s="77"/>
      <c r="GCI160" s="77"/>
      <c r="GCJ160" s="77"/>
      <c r="GCK160" s="77"/>
      <c r="GCL160" s="77"/>
      <c r="GCM160" s="77"/>
      <c r="GCN160" s="77"/>
      <c r="GCO160" s="77"/>
      <c r="GCP160" s="77"/>
      <c r="GCQ160" s="77"/>
      <c r="GCR160" s="77"/>
      <c r="GCS160" s="77"/>
      <c r="GCT160" s="77"/>
      <c r="GCU160" s="77"/>
      <c r="GCV160" s="77"/>
      <c r="GCW160" s="77"/>
      <c r="GCX160" s="77"/>
      <c r="GCY160" s="77"/>
      <c r="GCZ160" s="77"/>
      <c r="GDA160" s="77"/>
      <c r="GDB160" s="77"/>
      <c r="GDC160" s="77"/>
      <c r="GDD160" s="77"/>
      <c r="GDE160" s="77"/>
      <c r="GDF160" s="77"/>
      <c r="GDG160" s="77"/>
      <c r="GDH160" s="77"/>
      <c r="GDI160" s="77"/>
      <c r="GDJ160" s="77"/>
      <c r="GDK160" s="77"/>
      <c r="GDL160" s="77"/>
      <c r="GDM160" s="77"/>
      <c r="GDN160" s="77"/>
      <c r="GDO160" s="77"/>
      <c r="GDP160" s="77"/>
      <c r="GDQ160" s="77"/>
      <c r="GDR160" s="77"/>
      <c r="GDS160" s="77"/>
      <c r="GDT160" s="77"/>
      <c r="GDU160" s="77"/>
      <c r="GDV160" s="77"/>
      <c r="GDW160" s="77"/>
      <c r="GDX160" s="77"/>
      <c r="GDY160" s="77"/>
      <c r="GDZ160" s="77"/>
      <c r="GEA160" s="77"/>
      <c r="GEB160" s="77"/>
      <c r="GEC160" s="77"/>
      <c r="GED160" s="77"/>
      <c r="GEE160" s="77"/>
      <c r="GEF160" s="77"/>
      <c r="GEG160" s="77"/>
      <c r="GEH160" s="77"/>
      <c r="GEI160" s="77"/>
      <c r="GEJ160" s="77"/>
      <c r="GEK160" s="77"/>
      <c r="GEL160" s="77"/>
      <c r="GEM160" s="77"/>
      <c r="GEN160" s="77"/>
      <c r="GEO160" s="77"/>
      <c r="GEP160" s="77"/>
      <c r="GEQ160" s="77"/>
      <c r="GER160" s="77"/>
      <c r="GES160" s="77"/>
      <c r="GET160" s="77"/>
      <c r="GEU160" s="77"/>
      <c r="GEV160" s="77"/>
      <c r="GEW160" s="77"/>
      <c r="GEX160" s="77"/>
      <c r="GEY160" s="77"/>
      <c r="GEZ160" s="77"/>
      <c r="GFA160" s="77"/>
      <c r="GFB160" s="77"/>
      <c r="GFC160" s="77"/>
      <c r="GFD160" s="77"/>
      <c r="GFE160" s="77"/>
      <c r="GFF160" s="77"/>
      <c r="GFG160" s="77"/>
      <c r="GFH160" s="77"/>
      <c r="GFI160" s="77"/>
      <c r="GFJ160" s="77"/>
      <c r="GFK160" s="77"/>
      <c r="GFL160" s="77"/>
      <c r="GFM160" s="77"/>
      <c r="GFN160" s="77"/>
      <c r="GFO160" s="77"/>
      <c r="GFP160" s="77"/>
      <c r="GFQ160" s="77"/>
      <c r="GFR160" s="77"/>
      <c r="GFS160" s="77"/>
      <c r="GFT160" s="77"/>
      <c r="GFU160" s="77"/>
      <c r="GFV160" s="77"/>
      <c r="GFW160" s="77"/>
      <c r="GFX160" s="77"/>
      <c r="GFY160" s="77"/>
      <c r="GFZ160" s="77"/>
      <c r="GGA160" s="77"/>
      <c r="GGB160" s="77"/>
      <c r="GGC160" s="77"/>
      <c r="GGD160" s="77"/>
      <c r="GGE160" s="77"/>
      <c r="GGF160" s="77"/>
      <c r="GGG160" s="77"/>
      <c r="GGH160" s="77"/>
      <c r="GGI160" s="77"/>
      <c r="GGJ160" s="77"/>
      <c r="GGK160" s="77"/>
      <c r="GGL160" s="77"/>
      <c r="GGM160" s="77"/>
      <c r="GGN160" s="77"/>
      <c r="GGO160" s="77"/>
      <c r="GGP160" s="77"/>
      <c r="GGQ160" s="77"/>
      <c r="GGR160" s="77"/>
      <c r="GGS160" s="77"/>
      <c r="GGT160" s="77"/>
      <c r="GGU160" s="77"/>
      <c r="GGV160" s="77"/>
      <c r="GGW160" s="77"/>
      <c r="GGX160" s="77"/>
      <c r="GGY160" s="77"/>
      <c r="GGZ160" s="77"/>
      <c r="GHA160" s="77"/>
      <c r="GHB160" s="77"/>
      <c r="GHC160" s="77"/>
      <c r="GHD160" s="77"/>
      <c r="GHE160" s="77"/>
      <c r="GHF160" s="77"/>
      <c r="GHG160" s="77"/>
      <c r="GHH160" s="77"/>
      <c r="GHI160" s="77"/>
      <c r="GHJ160" s="77"/>
      <c r="GHK160" s="77"/>
      <c r="GHL160" s="77"/>
      <c r="GHM160" s="77"/>
      <c r="GHN160" s="77"/>
      <c r="GHO160" s="77"/>
      <c r="GHP160" s="77"/>
      <c r="GHQ160" s="77"/>
      <c r="GHR160" s="77"/>
      <c r="GHS160" s="77"/>
      <c r="GHT160" s="77"/>
      <c r="GHU160" s="77"/>
      <c r="GHV160" s="77"/>
      <c r="GHW160" s="77"/>
      <c r="GHX160" s="77"/>
      <c r="GHY160" s="77"/>
      <c r="GHZ160" s="77"/>
      <c r="GIA160" s="77"/>
      <c r="GIB160" s="77"/>
      <c r="GIC160" s="77"/>
      <c r="GID160" s="77"/>
      <c r="GIE160" s="77"/>
      <c r="GIF160" s="77"/>
      <c r="GIG160" s="77"/>
      <c r="GIH160" s="77"/>
      <c r="GII160" s="77"/>
      <c r="GIJ160" s="77"/>
      <c r="GIK160" s="77"/>
      <c r="GIL160" s="77"/>
      <c r="GIM160" s="77"/>
      <c r="GIN160" s="77"/>
      <c r="GIO160" s="77"/>
      <c r="GIP160" s="77"/>
      <c r="GIQ160" s="77"/>
      <c r="GIR160" s="77"/>
      <c r="GIS160" s="77"/>
      <c r="GIT160" s="77"/>
      <c r="GIU160" s="77"/>
      <c r="GIV160" s="77"/>
      <c r="GIW160" s="77"/>
      <c r="GIX160" s="77"/>
      <c r="GIY160" s="77"/>
      <c r="GIZ160" s="77"/>
      <c r="GJA160" s="77"/>
      <c r="GJB160" s="77"/>
      <c r="GJC160" s="77"/>
      <c r="GJD160" s="77"/>
      <c r="GJE160" s="77"/>
      <c r="GJF160" s="77"/>
      <c r="GJG160" s="77"/>
      <c r="GJH160" s="77"/>
      <c r="GJI160" s="77"/>
      <c r="GJJ160" s="77"/>
      <c r="GJK160" s="77"/>
      <c r="GJL160" s="77"/>
      <c r="GJM160" s="77"/>
      <c r="GJN160" s="77"/>
      <c r="GJO160" s="77"/>
      <c r="GJP160" s="77"/>
      <c r="GJQ160" s="77"/>
      <c r="GJR160" s="77"/>
      <c r="GJS160" s="77"/>
      <c r="GJT160" s="77"/>
      <c r="GJU160" s="77"/>
      <c r="GJV160" s="77"/>
      <c r="GJW160" s="77"/>
      <c r="GJX160" s="77"/>
      <c r="GJY160" s="77"/>
      <c r="GJZ160" s="77"/>
      <c r="GKA160" s="77"/>
      <c r="GKB160" s="77"/>
      <c r="GKC160" s="77"/>
      <c r="GKD160" s="77"/>
      <c r="GKE160" s="77"/>
      <c r="GKF160" s="77"/>
      <c r="GKG160" s="77"/>
      <c r="GKH160" s="77"/>
      <c r="GKI160" s="77"/>
      <c r="GKJ160" s="77"/>
      <c r="GKK160" s="77"/>
      <c r="GKL160" s="77"/>
      <c r="GKM160" s="77"/>
      <c r="GKN160" s="77"/>
      <c r="GKO160" s="77"/>
      <c r="GKP160" s="77"/>
      <c r="GKQ160" s="77"/>
      <c r="GKR160" s="77"/>
      <c r="GKS160" s="77"/>
      <c r="GKT160" s="77"/>
      <c r="GKU160" s="77"/>
      <c r="GKV160" s="77"/>
      <c r="GKW160" s="77"/>
      <c r="GKX160" s="77"/>
      <c r="GKY160" s="77"/>
      <c r="GKZ160" s="77"/>
      <c r="GLA160" s="77"/>
      <c r="GLB160" s="77"/>
      <c r="GLC160" s="77"/>
      <c r="GLD160" s="77"/>
      <c r="GLE160" s="77"/>
      <c r="GLF160" s="77"/>
      <c r="GLG160" s="77"/>
      <c r="GLH160" s="77"/>
      <c r="GLI160" s="77"/>
      <c r="GLJ160" s="77"/>
      <c r="GLK160" s="77"/>
      <c r="GLL160" s="77"/>
      <c r="GLM160" s="77"/>
      <c r="GLN160" s="77"/>
      <c r="GLO160" s="77"/>
      <c r="GLP160" s="77"/>
      <c r="GLQ160" s="77"/>
      <c r="GLR160" s="77"/>
      <c r="GLS160" s="77"/>
      <c r="GLT160" s="77"/>
      <c r="GLU160" s="77"/>
      <c r="GLV160" s="77"/>
      <c r="GLW160" s="77"/>
      <c r="GLX160" s="77"/>
      <c r="GLY160" s="77"/>
      <c r="GLZ160" s="77"/>
      <c r="GMA160" s="77"/>
      <c r="GMB160" s="77"/>
      <c r="GMC160" s="77"/>
      <c r="GMD160" s="77"/>
      <c r="GME160" s="77"/>
      <c r="GMF160" s="77"/>
      <c r="GMG160" s="77"/>
      <c r="GMH160" s="77"/>
      <c r="GMI160" s="77"/>
      <c r="GMJ160" s="77"/>
      <c r="GMK160" s="77"/>
      <c r="GML160" s="77"/>
      <c r="GMM160" s="77"/>
      <c r="GMN160" s="77"/>
      <c r="GMO160" s="77"/>
      <c r="GMP160" s="77"/>
      <c r="GMQ160" s="77"/>
      <c r="GMR160" s="77"/>
      <c r="GMS160" s="77"/>
      <c r="GMT160" s="77"/>
      <c r="GMU160" s="77"/>
      <c r="GMV160" s="77"/>
      <c r="GMW160" s="77"/>
      <c r="GMX160" s="77"/>
      <c r="GMY160" s="77"/>
      <c r="GMZ160" s="77"/>
      <c r="GNA160" s="77"/>
      <c r="GNB160" s="77"/>
      <c r="GNC160" s="77"/>
      <c r="GND160" s="77"/>
      <c r="GNE160" s="77"/>
      <c r="GNF160" s="77"/>
      <c r="GNG160" s="77"/>
      <c r="GNH160" s="77"/>
      <c r="GNI160" s="77"/>
      <c r="GNJ160" s="77"/>
      <c r="GNK160" s="77"/>
      <c r="GNL160" s="77"/>
      <c r="GNM160" s="77"/>
      <c r="GNN160" s="77"/>
      <c r="GNO160" s="77"/>
      <c r="GNP160" s="77"/>
      <c r="GNQ160" s="77"/>
      <c r="GNR160" s="77"/>
      <c r="GNS160" s="77"/>
      <c r="GNT160" s="77"/>
      <c r="GNU160" s="77"/>
      <c r="GNV160" s="77"/>
      <c r="GNW160" s="77"/>
      <c r="GNX160" s="77"/>
      <c r="GNY160" s="77"/>
      <c r="GNZ160" s="77"/>
      <c r="GOA160" s="77"/>
      <c r="GOB160" s="77"/>
      <c r="GOC160" s="77"/>
      <c r="GOD160" s="77"/>
      <c r="GOE160" s="77"/>
      <c r="GOF160" s="77"/>
      <c r="GOG160" s="77"/>
      <c r="GOH160" s="77"/>
      <c r="GOI160" s="77"/>
      <c r="GOJ160" s="77"/>
      <c r="GOK160" s="77"/>
      <c r="GOL160" s="77"/>
      <c r="GOM160" s="77"/>
      <c r="GON160" s="77"/>
      <c r="GOO160" s="77"/>
      <c r="GOP160" s="77"/>
      <c r="GOQ160" s="77"/>
      <c r="GOR160" s="77"/>
      <c r="GOS160" s="77"/>
      <c r="GOT160" s="77"/>
      <c r="GOU160" s="77"/>
      <c r="GOV160" s="77"/>
      <c r="GOW160" s="77"/>
      <c r="GOX160" s="77"/>
      <c r="GOY160" s="77"/>
      <c r="GOZ160" s="77"/>
      <c r="GPA160" s="77"/>
      <c r="GPB160" s="77"/>
      <c r="GPC160" s="77"/>
      <c r="GPD160" s="77"/>
      <c r="GPE160" s="77"/>
      <c r="GPF160" s="77"/>
      <c r="GPG160" s="77"/>
      <c r="GPH160" s="77"/>
      <c r="GPI160" s="77"/>
      <c r="GPJ160" s="77"/>
      <c r="GPK160" s="77"/>
      <c r="GPL160" s="77"/>
      <c r="GPM160" s="77"/>
      <c r="GPN160" s="77"/>
      <c r="GPO160" s="77"/>
      <c r="GPP160" s="77"/>
      <c r="GPQ160" s="77"/>
      <c r="GPR160" s="77"/>
      <c r="GPS160" s="77"/>
      <c r="GPT160" s="77"/>
      <c r="GPU160" s="77"/>
      <c r="GPV160" s="77"/>
      <c r="GPW160" s="77"/>
      <c r="GPX160" s="77"/>
      <c r="GPY160" s="77"/>
      <c r="GPZ160" s="77"/>
      <c r="GQA160" s="77"/>
      <c r="GQB160" s="77"/>
      <c r="GQC160" s="77"/>
      <c r="GQD160" s="77"/>
      <c r="GQE160" s="77"/>
      <c r="GQF160" s="77"/>
      <c r="GQG160" s="77"/>
      <c r="GQH160" s="77"/>
      <c r="GQI160" s="77"/>
      <c r="GQJ160" s="77"/>
      <c r="GQK160" s="77"/>
      <c r="GQL160" s="77"/>
      <c r="GQM160" s="77"/>
      <c r="GQN160" s="77"/>
      <c r="GQO160" s="77"/>
      <c r="GQP160" s="77"/>
      <c r="GQQ160" s="77"/>
      <c r="GQR160" s="77"/>
      <c r="GQS160" s="77"/>
      <c r="GQT160" s="77"/>
      <c r="GQU160" s="77"/>
      <c r="GQV160" s="77"/>
      <c r="GQW160" s="77"/>
      <c r="GQX160" s="77"/>
      <c r="GQY160" s="77"/>
      <c r="GQZ160" s="77"/>
      <c r="GRA160" s="77"/>
      <c r="GRB160" s="77"/>
      <c r="GRC160" s="77"/>
      <c r="GRD160" s="77"/>
      <c r="GRE160" s="77"/>
      <c r="GRF160" s="77"/>
      <c r="GRG160" s="77"/>
      <c r="GRH160" s="77"/>
      <c r="GRI160" s="77"/>
      <c r="GRJ160" s="77"/>
      <c r="GRK160" s="77"/>
      <c r="GRL160" s="77"/>
      <c r="GRM160" s="77"/>
      <c r="GRN160" s="77"/>
      <c r="GRO160" s="77"/>
      <c r="GRP160" s="77"/>
      <c r="GRQ160" s="77"/>
      <c r="GRR160" s="77"/>
      <c r="GRS160" s="77"/>
      <c r="GRT160" s="77"/>
      <c r="GRU160" s="77"/>
      <c r="GRV160" s="77"/>
      <c r="GRW160" s="77"/>
      <c r="GRX160" s="77"/>
      <c r="GRY160" s="77"/>
      <c r="GRZ160" s="77"/>
      <c r="GSA160" s="77"/>
      <c r="GSB160" s="77"/>
      <c r="GSC160" s="77"/>
      <c r="GSD160" s="77"/>
      <c r="GSE160" s="77"/>
      <c r="GSF160" s="77"/>
      <c r="GSG160" s="77"/>
      <c r="GSH160" s="77"/>
      <c r="GSI160" s="77"/>
      <c r="GSJ160" s="77"/>
      <c r="GSK160" s="77"/>
      <c r="GSL160" s="77"/>
      <c r="GSM160" s="77"/>
      <c r="GSN160" s="77"/>
      <c r="GSO160" s="77"/>
      <c r="GSP160" s="77"/>
      <c r="GSQ160" s="77"/>
      <c r="GSR160" s="77"/>
      <c r="GSS160" s="77"/>
      <c r="GST160" s="77"/>
      <c r="GSU160" s="77"/>
      <c r="GSV160" s="77"/>
      <c r="GSW160" s="77"/>
      <c r="GSX160" s="77"/>
      <c r="GSY160" s="77"/>
      <c r="GSZ160" s="77"/>
      <c r="GTA160" s="77"/>
      <c r="GTB160" s="77"/>
      <c r="GTC160" s="77"/>
      <c r="GTD160" s="77"/>
      <c r="GTE160" s="77"/>
      <c r="GTF160" s="77"/>
      <c r="GTG160" s="77"/>
      <c r="GTH160" s="77"/>
      <c r="GTI160" s="77"/>
      <c r="GTJ160" s="77"/>
      <c r="GTK160" s="77"/>
      <c r="GTL160" s="77"/>
      <c r="GTM160" s="77"/>
      <c r="GTN160" s="77"/>
      <c r="GTO160" s="77"/>
      <c r="GTP160" s="77"/>
      <c r="GTQ160" s="77"/>
      <c r="GTR160" s="77"/>
      <c r="GTS160" s="77"/>
      <c r="GTT160" s="77"/>
      <c r="GTU160" s="77"/>
      <c r="GTV160" s="77"/>
      <c r="GTW160" s="77"/>
      <c r="GTX160" s="77"/>
      <c r="GTY160" s="77"/>
      <c r="GTZ160" s="77"/>
      <c r="GUA160" s="77"/>
      <c r="GUB160" s="77"/>
      <c r="GUC160" s="77"/>
      <c r="GUD160" s="77"/>
      <c r="GUE160" s="77"/>
      <c r="GUF160" s="77"/>
      <c r="GUG160" s="77"/>
      <c r="GUH160" s="77"/>
      <c r="GUI160" s="77"/>
      <c r="GUJ160" s="77"/>
      <c r="GUK160" s="77"/>
      <c r="GUL160" s="77"/>
      <c r="GUM160" s="77"/>
      <c r="GUN160" s="77"/>
      <c r="GUO160" s="77"/>
      <c r="GUP160" s="77"/>
      <c r="GUQ160" s="77"/>
      <c r="GUR160" s="77"/>
      <c r="GUS160" s="77"/>
      <c r="GUT160" s="77"/>
      <c r="GUU160" s="77"/>
      <c r="GUV160" s="77"/>
      <c r="GUW160" s="77"/>
      <c r="GUX160" s="77"/>
      <c r="GUY160" s="77"/>
      <c r="GUZ160" s="77"/>
      <c r="GVA160" s="77"/>
      <c r="GVB160" s="77"/>
      <c r="GVC160" s="77"/>
      <c r="GVD160" s="77"/>
      <c r="GVE160" s="77"/>
      <c r="GVF160" s="77"/>
      <c r="GVG160" s="77"/>
      <c r="GVH160" s="77"/>
      <c r="GVI160" s="77"/>
      <c r="GVJ160" s="77"/>
      <c r="GVK160" s="77"/>
      <c r="GVL160" s="77"/>
      <c r="GVM160" s="77"/>
      <c r="GVN160" s="77"/>
      <c r="GVO160" s="77"/>
      <c r="GVP160" s="77"/>
      <c r="GVQ160" s="77"/>
      <c r="GVR160" s="77"/>
      <c r="GVS160" s="77"/>
      <c r="GVT160" s="77"/>
      <c r="GVU160" s="77"/>
      <c r="GVV160" s="77"/>
      <c r="GVW160" s="77"/>
      <c r="GVX160" s="77"/>
      <c r="GVY160" s="77"/>
      <c r="GVZ160" s="77"/>
      <c r="GWA160" s="77"/>
      <c r="GWB160" s="77"/>
      <c r="GWC160" s="77"/>
      <c r="GWD160" s="77"/>
      <c r="GWE160" s="77"/>
      <c r="GWF160" s="77"/>
      <c r="GWG160" s="77"/>
      <c r="GWH160" s="77"/>
      <c r="GWI160" s="77"/>
      <c r="GWJ160" s="77"/>
      <c r="GWK160" s="77"/>
      <c r="GWL160" s="77"/>
      <c r="GWM160" s="77"/>
      <c r="GWN160" s="77"/>
      <c r="GWO160" s="77"/>
      <c r="GWP160" s="77"/>
      <c r="GWQ160" s="77"/>
      <c r="GWR160" s="77"/>
      <c r="GWS160" s="77"/>
      <c r="GWT160" s="77"/>
      <c r="GWU160" s="77"/>
      <c r="GWV160" s="77"/>
      <c r="GWW160" s="77"/>
      <c r="GWX160" s="77"/>
      <c r="GWY160" s="77"/>
      <c r="GWZ160" s="77"/>
      <c r="GXA160" s="77"/>
      <c r="GXB160" s="77"/>
      <c r="GXC160" s="77"/>
      <c r="GXD160" s="77"/>
      <c r="GXE160" s="77"/>
      <c r="GXF160" s="77"/>
      <c r="GXG160" s="77"/>
      <c r="GXH160" s="77"/>
      <c r="GXI160" s="77"/>
      <c r="GXJ160" s="77"/>
      <c r="GXK160" s="77"/>
      <c r="GXL160" s="77"/>
      <c r="GXM160" s="77"/>
      <c r="GXN160" s="77"/>
      <c r="GXO160" s="77"/>
      <c r="GXP160" s="77"/>
      <c r="GXQ160" s="77"/>
      <c r="GXR160" s="77"/>
      <c r="GXS160" s="77"/>
      <c r="GXT160" s="77"/>
      <c r="GXU160" s="77"/>
      <c r="GXV160" s="77"/>
      <c r="GXW160" s="77"/>
      <c r="GXX160" s="77"/>
      <c r="GXY160" s="77"/>
      <c r="GXZ160" s="77"/>
      <c r="GYA160" s="77"/>
      <c r="GYB160" s="77"/>
      <c r="GYC160" s="77"/>
      <c r="GYD160" s="77"/>
      <c r="GYE160" s="77"/>
      <c r="GYF160" s="77"/>
      <c r="GYG160" s="77"/>
      <c r="GYH160" s="77"/>
      <c r="GYI160" s="77"/>
      <c r="GYJ160" s="77"/>
      <c r="GYK160" s="77"/>
      <c r="GYL160" s="77"/>
      <c r="GYM160" s="77"/>
      <c r="GYN160" s="77"/>
      <c r="GYO160" s="77"/>
      <c r="GYP160" s="77"/>
      <c r="GYQ160" s="77"/>
      <c r="GYR160" s="77"/>
      <c r="GYS160" s="77"/>
      <c r="GYT160" s="77"/>
      <c r="GYU160" s="77"/>
      <c r="GYV160" s="77"/>
      <c r="GYW160" s="77"/>
      <c r="GYX160" s="77"/>
      <c r="GYY160" s="77"/>
      <c r="GYZ160" s="77"/>
      <c r="GZA160" s="77"/>
      <c r="GZB160" s="77"/>
      <c r="GZC160" s="77"/>
      <c r="GZD160" s="77"/>
      <c r="GZE160" s="77"/>
      <c r="GZF160" s="77"/>
      <c r="GZG160" s="77"/>
      <c r="GZH160" s="77"/>
      <c r="GZI160" s="77"/>
      <c r="GZJ160" s="77"/>
      <c r="GZK160" s="77"/>
      <c r="GZL160" s="77"/>
      <c r="GZM160" s="77"/>
      <c r="GZN160" s="77"/>
      <c r="GZO160" s="77"/>
      <c r="GZP160" s="77"/>
      <c r="GZQ160" s="77"/>
      <c r="GZR160" s="77"/>
      <c r="GZS160" s="77"/>
      <c r="GZT160" s="77"/>
      <c r="GZU160" s="77"/>
      <c r="GZV160" s="77"/>
      <c r="GZW160" s="77"/>
      <c r="GZX160" s="77"/>
      <c r="GZY160" s="77"/>
      <c r="GZZ160" s="77"/>
      <c r="HAA160" s="77"/>
      <c r="HAB160" s="77"/>
      <c r="HAC160" s="77"/>
      <c r="HAD160" s="77"/>
      <c r="HAE160" s="77"/>
      <c r="HAF160" s="77"/>
      <c r="HAG160" s="77"/>
      <c r="HAH160" s="77"/>
      <c r="HAI160" s="77"/>
      <c r="HAJ160" s="77"/>
      <c r="HAK160" s="77"/>
      <c r="HAL160" s="77"/>
      <c r="HAM160" s="77"/>
      <c r="HAN160" s="77"/>
      <c r="HAO160" s="77"/>
      <c r="HAP160" s="77"/>
      <c r="HAQ160" s="77"/>
      <c r="HAR160" s="77"/>
      <c r="HAS160" s="77"/>
      <c r="HAT160" s="77"/>
      <c r="HAU160" s="77"/>
      <c r="HAV160" s="77"/>
      <c r="HAW160" s="77"/>
      <c r="HAX160" s="77"/>
      <c r="HAY160" s="77"/>
      <c r="HAZ160" s="77"/>
      <c r="HBA160" s="77"/>
      <c r="HBB160" s="77"/>
      <c r="HBC160" s="77"/>
      <c r="HBD160" s="77"/>
      <c r="HBE160" s="77"/>
      <c r="HBF160" s="77"/>
      <c r="HBG160" s="77"/>
      <c r="HBH160" s="77"/>
      <c r="HBI160" s="77"/>
      <c r="HBJ160" s="77"/>
      <c r="HBK160" s="77"/>
      <c r="HBL160" s="77"/>
      <c r="HBM160" s="77"/>
      <c r="HBN160" s="77"/>
      <c r="HBO160" s="77"/>
      <c r="HBP160" s="77"/>
      <c r="HBQ160" s="77"/>
      <c r="HBR160" s="77"/>
      <c r="HBS160" s="77"/>
      <c r="HBT160" s="77"/>
      <c r="HBU160" s="77"/>
      <c r="HBV160" s="77"/>
      <c r="HBW160" s="77"/>
      <c r="HBX160" s="77"/>
      <c r="HBY160" s="77"/>
      <c r="HBZ160" s="77"/>
      <c r="HCA160" s="77"/>
      <c r="HCB160" s="77"/>
      <c r="HCC160" s="77"/>
      <c r="HCD160" s="77"/>
      <c r="HCE160" s="77"/>
      <c r="HCF160" s="77"/>
      <c r="HCG160" s="77"/>
      <c r="HCH160" s="77"/>
      <c r="HCI160" s="77"/>
      <c r="HCJ160" s="77"/>
      <c r="HCK160" s="77"/>
      <c r="HCL160" s="77"/>
      <c r="HCM160" s="77"/>
      <c r="HCN160" s="77"/>
      <c r="HCO160" s="77"/>
      <c r="HCP160" s="77"/>
      <c r="HCQ160" s="77"/>
      <c r="HCR160" s="77"/>
      <c r="HCS160" s="77"/>
      <c r="HCT160" s="77"/>
      <c r="HCU160" s="77"/>
      <c r="HCV160" s="77"/>
      <c r="HCW160" s="77"/>
      <c r="HCX160" s="77"/>
      <c r="HCY160" s="77"/>
      <c r="HCZ160" s="77"/>
      <c r="HDA160" s="77"/>
      <c r="HDB160" s="77"/>
      <c r="HDC160" s="77"/>
      <c r="HDD160" s="77"/>
      <c r="HDE160" s="77"/>
      <c r="HDF160" s="77"/>
      <c r="HDG160" s="77"/>
      <c r="HDH160" s="77"/>
      <c r="HDI160" s="77"/>
      <c r="HDJ160" s="77"/>
      <c r="HDK160" s="77"/>
      <c r="HDL160" s="77"/>
      <c r="HDM160" s="77"/>
      <c r="HDN160" s="77"/>
      <c r="HDO160" s="77"/>
      <c r="HDP160" s="77"/>
      <c r="HDQ160" s="77"/>
      <c r="HDR160" s="77"/>
      <c r="HDS160" s="77"/>
      <c r="HDT160" s="77"/>
      <c r="HDU160" s="77"/>
      <c r="HDV160" s="77"/>
      <c r="HDW160" s="77"/>
      <c r="HDX160" s="77"/>
      <c r="HDY160" s="77"/>
      <c r="HDZ160" s="77"/>
      <c r="HEA160" s="77"/>
      <c r="HEB160" s="77"/>
      <c r="HEC160" s="77"/>
      <c r="HED160" s="77"/>
      <c r="HEE160" s="77"/>
      <c r="HEF160" s="77"/>
      <c r="HEG160" s="77"/>
      <c r="HEH160" s="77"/>
      <c r="HEI160" s="77"/>
      <c r="HEJ160" s="77"/>
      <c r="HEK160" s="77"/>
      <c r="HEL160" s="77"/>
      <c r="HEM160" s="77"/>
      <c r="HEN160" s="77"/>
      <c r="HEO160" s="77"/>
      <c r="HEP160" s="77"/>
      <c r="HEQ160" s="77"/>
      <c r="HER160" s="77"/>
      <c r="HES160" s="77"/>
      <c r="HET160" s="77"/>
      <c r="HEU160" s="77"/>
      <c r="HEV160" s="77"/>
      <c r="HEW160" s="77"/>
      <c r="HEX160" s="77"/>
      <c r="HEY160" s="77"/>
      <c r="HEZ160" s="77"/>
      <c r="HFA160" s="77"/>
      <c r="HFB160" s="77"/>
      <c r="HFC160" s="77"/>
      <c r="HFD160" s="77"/>
      <c r="HFE160" s="77"/>
      <c r="HFF160" s="77"/>
      <c r="HFG160" s="77"/>
      <c r="HFH160" s="77"/>
      <c r="HFI160" s="77"/>
      <c r="HFJ160" s="77"/>
      <c r="HFK160" s="77"/>
      <c r="HFL160" s="77"/>
      <c r="HFM160" s="77"/>
      <c r="HFN160" s="77"/>
      <c r="HFO160" s="77"/>
      <c r="HFP160" s="77"/>
      <c r="HFQ160" s="77"/>
      <c r="HFR160" s="77"/>
      <c r="HFS160" s="77"/>
      <c r="HFT160" s="77"/>
      <c r="HFU160" s="77"/>
      <c r="HFV160" s="77"/>
      <c r="HFW160" s="77"/>
      <c r="HFX160" s="77"/>
      <c r="HFY160" s="77"/>
      <c r="HFZ160" s="77"/>
      <c r="HGA160" s="77"/>
      <c r="HGB160" s="77"/>
      <c r="HGC160" s="77"/>
      <c r="HGD160" s="77"/>
      <c r="HGE160" s="77"/>
      <c r="HGF160" s="77"/>
      <c r="HGG160" s="77"/>
      <c r="HGH160" s="77"/>
      <c r="HGI160" s="77"/>
      <c r="HGJ160" s="77"/>
      <c r="HGK160" s="77"/>
      <c r="HGL160" s="77"/>
      <c r="HGM160" s="77"/>
      <c r="HGN160" s="77"/>
      <c r="HGO160" s="77"/>
      <c r="HGP160" s="77"/>
      <c r="HGQ160" s="77"/>
      <c r="HGR160" s="77"/>
      <c r="HGS160" s="77"/>
      <c r="HGT160" s="77"/>
      <c r="HGU160" s="77"/>
      <c r="HGV160" s="77"/>
      <c r="HGW160" s="77"/>
      <c r="HGX160" s="77"/>
      <c r="HGY160" s="77"/>
      <c r="HGZ160" s="77"/>
      <c r="HHA160" s="77"/>
      <c r="HHB160" s="77"/>
      <c r="HHC160" s="77"/>
      <c r="HHD160" s="77"/>
      <c r="HHE160" s="77"/>
      <c r="HHF160" s="77"/>
      <c r="HHG160" s="77"/>
      <c r="HHH160" s="77"/>
      <c r="HHI160" s="77"/>
      <c r="HHJ160" s="77"/>
      <c r="HHK160" s="77"/>
      <c r="HHL160" s="77"/>
      <c r="HHM160" s="77"/>
      <c r="HHN160" s="77"/>
      <c r="HHO160" s="77"/>
      <c r="HHP160" s="77"/>
      <c r="HHQ160" s="77"/>
      <c r="HHR160" s="77"/>
      <c r="HHS160" s="77"/>
      <c r="HHT160" s="77"/>
      <c r="HHU160" s="77"/>
      <c r="HHV160" s="77"/>
      <c r="HHW160" s="77"/>
      <c r="HHX160" s="77"/>
      <c r="HHY160" s="77"/>
      <c r="HHZ160" s="77"/>
      <c r="HIA160" s="77"/>
      <c r="HIB160" s="77"/>
      <c r="HIC160" s="77"/>
      <c r="HID160" s="77"/>
      <c r="HIE160" s="77"/>
      <c r="HIF160" s="77"/>
      <c r="HIG160" s="77"/>
      <c r="HIH160" s="77"/>
      <c r="HII160" s="77"/>
      <c r="HIJ160" s="77"/>
      <c r="HIK160" s="77"/>
      <c r="HIL160" s="77"/>
      <c r="HIM160" s="77"/>
      <c r="HIN160" s="77"/>
      <c r="HIO160" s="77"/>
      <c r="HIP160" s="77"/>
      <c r="HIQ160" s="77"/>
      <c r="HIR160" s="77"/>
      <c r="HIS160" s="77"/>
      <c r="HIT160" s="77"/>
      <c r="HIU160" s="77"/>
      <c r="HIV160" s="77"/>
      <c r="HIW160" s="77"/>
      <c r="HIX160" s="77"/>
      <c r="HIY160" s="77"/>
      <c r="HIZ160" s="77"/>
      <c r="HJA160" s="77"/>
      <c r="HJB160" s="77"/>
      <c r="HJC160" s="77"/>
      <c r="HJD160" s="77"/>
      <c r="HJE160" s="77"/>
      <c r="HJF160" s="77"/>
      <c r="HJG160" s="77"/>
      <c r="HJH160" s="77"/>
      <c r="HJI160" s="77"/>
      <c r="HJJ160" s="77"/>
      <c r="HJK160" s="77"/>
      <c r="HJL160" s="77"/>
      <c r="HJM160" s="77"/>
      <c r="HJN160" s="77"/>
      <c r="HJO160" s="77"/>
      <c r="HJP160" s="77"/>
      <c r="HJQ160" s="77"/>
      <c r="HJR160" s="77"/>
      <c r="HJS160" s="77"/>
      <c r="HJT160" s="77"/>
      <c r="HJU160" s="77"/>
      <c r="HJV160" s="77"/>
      <c r="HJW160" s="77"/>
      <c r="HJX160" s="77"/>
      <c r="HJY160" s="77"/>
      <c r="HJZ160" s="77"/>
      <c r="HKA160" s="77"/>
      <c r="HKB160" s="77"/>
      <c r="HKC160" s="77"/>
      <c r="HKD160" s="77"/>
      <c r="HKE160" s="77"/>
      <c r="HKF160" s="77"/>
      <c r="HKG160" s="77"/>
      <c r="HKH160" s="77"/>
      <c r="HKI160" s="77"/>
      <c r="HKJ160" s="77"/>
      <c r="HKK160" s="77"/>
      <c r="HKL160" s="77"/>
      <c r="HKM160" s="77"/>
      <c r="HKN160" s="77"/>
      <c r="HKO160" s="77"/>
      <c r="HKP160" s="77"/>
      <c r="HKQ160" s="77"/>
      <c r="HKR160" s="77"/>
      <c r="HKS160" s="77"/>
      <c r="HKT160" s="77"/>
      <c r="HKU160" s="77"/>
      <c r="HKV160" s="77"/>
      <c r="HKW160" s="77"/>
      <c r="HKX160" s="77"/>
      <c r="HKY160" s="77"/>
      <c r="HKZ160" s="77"/>
      <c r="HLA160" s="77"/>
      <c r="HLB160" s="77"/>
      <c r="HLC160" s="77"/>
      <c r="HLD160" s="77"/>
      <c r="HLE160" s="77"/>
      <c r="HLF160" s="77"/>
      <c r="HLG160" s="77"/>
      <c r="HLH160" s="77"/>
      <c r="HLI160" s="77"/>
      <c r="HLJ160" s="77"/>
      <c r="HLK160" s="77"/>
      <c r="HLL160" s="77"/>
      <c r="HLM160" s="77"/>
      <c r="HLN160" s="77"/>
      <c r="HLO160" s="77"/>
      <c r="HLP160" s="77"/>
      <c r="HLQ160" s="77"/>
      <c r="HLR160" s="77"/>
      <c r="HLS160" s="77"/>
      <c r="HLT160" s="77"/>
      <c r="HLU160" s="77"/>
      <c r="HLV160" s="77"/>
      <c r="HLW160" s="77"/>
      <c r="HLX160" s="77"/>
      <c r="HLY160" s="77"/>
      <c r="HLZ160" s="77"/>
      <c r="HMA160" s="77"/>
      <c r="HMB160" s="77"/>
      <c r="HMC160" s="77"/>
      <c r="HMD160" s="77"/>
      <c r="HME160" s="77"/>
      <c r="HMF160" s="77"/>
      <c r="HMG160" s="77"/>
      <c r="HMH160" s="77"/>
      <c r="HMI160" s="77"/>
      <c r="HMJ160" s="77"/>
      <c r="HMK160" s="77"/>
      <c r="HML160" s="77"/>
      <c r="HMM160" s="77"/>
      <c r="HMN160" s="77"/>
      <c r="HMO160" s="77"/>
      <c r="HMP160" s="77"/>
      <c r="HMQ160" s="77"/>
      <c r="HMR160" s="77"/>
      <c r="HMS160" s="77"/>
      <c r="HMT160" s="77"/>
      <c r="HMU160" s="77"/>
      <c r="HMV160" s="77"/>
      <c r="HMW160" s="77"/>
      <c r="HMX160" s="77"/>
      <c r="HMY160" s="77"/>
      <c r="HMZ160" s="77"/>
      <c r="HNA160" s="77"/>
      <c r="HNB160" s="77"/>
      <c r="HNC160" s="77"/>
      <c r="HND160" s="77"/>
      <c r="HNE160" s="77"/>
      <c r="HNF160" s="77"/>
      <c r="HNG160" s="77"/>
      <c r="HNH160" s="77"/>
      <c r="HNI160" s="77"/>
      <c r="HNJ160" s="77"/>
      <c r="HNK160" s="77"/>
      <c r="HNL160" s="77"/>
      <c r="HNM160" s="77"/>
      <c r="HNN160" s="77"/>
      <c r="HNO160" s="77"/>
      <c r="HNP160" s="77"/>
      <c r="HNQ160" s="77"/>
      <c r="HNR160" s="77"/>
      <c r="HNS160" s="77"/>
      <c r="HNT160" s="77"/>
      <c r="HNU160" s="77"/>
      <c r="HNV160" s="77"/>
      <c r="HNW160" s="77"/>
      <c r="HNX160" s="77"/>
      <c r="HNY160" s="77"/>
      <c r="HNZ160" s="77"/>
      <c r="HOA160" s="77"/>
      <c r="HOB160" s="77"/>
      <c r="HOC160" s="77"/>
      <c r="HOD160" s="77"/>
      <c r="HOE160" s="77"/>
      <c r="HOF160" s="77"/>
      <c r="HOG160" s="77"/>
      <c r="HOH160" s="77"/>
      <c r="HOI160" s="77"/>
      <c r="HOJ160" s="77"/>
      <c r="HOK160" s="77"/>
      <c r="HOL160" s="77"/>
      <c r="HOM160" s="77"/>
      <c r="HON160" s="77"/>
      <c r="HOO160" s="77"/>
      <c r="HOP160" s="77"/>
      <c r="HOQ160" s="77"/>
      <c r="HOR160" s="77"/>
      <c r="HOS160" s="77"/>
      <c r="HOT160" s="77"/>
      <c r="HOU160" s="77"/>
      <c r="HOV160" s="77"/>
      <c r="HOW160" s="77"/>
      <c r="HOX160" s="77"/>
      <c r="HOY160" s="77"/>
      <c r="HOZ160" s="77"/>
      <c r="HPA160" s="77"/>
      <c r="HPB160" s="77"/>
      <c r="HPC160" s="77"/>
      <c r="HPD160" s="77"/>
      <c r="HPE160" s="77"/>
      <c r="HPF160" s="77"/>
      <c r="HPG160" s="77"/>
      <c r="HPH160" s="77"/>
      <c r="HPI160" s="77"/>
      <c r="HPJ160" s="77"/>
      <c r="HPK160" s="77"/>
      <c r="HPL160" s="77"/>
      <c r="HPM160" s="77"/>
      <c r="HPN160" s="77"/>
      <c r="HPO160" s="77"/>
      <c r="HPP160" s="77"/>
      <c r="HPQ160" s="77"/>
      <c r="HPR160" s="77"/>
      <c r="HPS160" s="77"/>
      <c r="HPT160" s="77"/>
      <c r="HPU160" s="77"/>
      <c r="HPV160" s="77"/>
      <c r="HPW160" s="77"/>
      <c r="HPX160" s="77"/>
      <c r="HPY160" s="77"/>
      <c r="HPZ160" s="77"/>
      <c r="HQA160" s="77"/>
      <c r="HQB160" s="77"/>
      <c r="HQC160" s="77"/>
      <c r="HQD160" s="77"/>
      <c r="HQE160" s="77"/>
      <c r="HQF160" s="77"/>
      <c r="HQG160" s="77"/>
      <c r="HQH160" s="77"/>
      <c r="HQI160" s="77"/>
      <c r="HQJ160" s="77"/>
      <c r="HQK160" s="77"/>
      <c r="HQL160" s="77"/>
      <c r="HQM160" s="77"/>
      <c r="HQN160" s="77"/>
      <c r="HQO160" s="77"/>
      <c r="HQP160" s="77"/>
      <c r="HQQ160" s="77"/>
      <c r="HQR160" s="77"/>
      <c r="HQS160" s="77"/>
      <c r="HQT160" s="77"/>
      <c r="HQU160" s="77"/>
      <c r="HQV160" s="77"/>
      <c r="HQW160" s="77"/>
      <c r="HQX160" s="77"/>
      <c r="HQY160" s="77"/>
      <c r="HQZ160" s="77"/>
      <c r="HRA160" s="77"/>
      <c r="HRB160" s="77"/>
      <c r="HRC160" s="77"/>
      <c r="HRD160" s="77"/>
      <c r="HRE160" s="77"/>
      <c r="HRF160" s="77"/>
      <c r="HRG160" s="77"/>
      <c r="HRH160" s="77"/>
      <c r="HRI160" s="77"/>
      <c r="HRJ160" s="77"/>
      <c r="HRK160" s="77"/>
      <c r="HRL160" s="77"/>
      <c r="HRM160" s="77"/>
      <c r="HRN160" s="77"/>
      <c r="HRO160" s="77"/>
      <c r="HRP160" s="77"/>
      <c r="HRQ160" s="77"/>
      <c r="HRR160" s="77"/>
      <c r="HRS160" s="77"/>
      <c r="HRT160" s="77"/>
      <c r="HRU160" s="77"/>
      <c r="HRV160" s="77"/>
      <c r="HRW160" s="77"/>
      <c r="HRX160" s="77"/>
      <c r="HRY160" s="77"/>
      <c r="HRZ160" s="77"/>
      <c r="HSA160" s="77"/>
      <c r="HSB160" s="77"/>
      <c r="HSC160" s="77"/>
      <c r="HSD160" s="77"/>
      <c r="HSE160" s="77"/>
      <c r="HSF160" s="77"/>
      <c r="HSG160" s="77"/>
      <c r="HSH160" s="77"/>
      <c r="HSI160" s="77"/>
      <c r="HSJ160" s="77"/>
      <c r="HSK160" s="77"/>
      <c r="HSL160" s="77"/>
      <c r="HSM160" s="77"/>
      <c r="HSN160" s="77"/>
      <c r="HSO160" s="77"/>
      <c r="HSP160" s="77"/>
      <c r="HSQ160" s="77"/>
      <c r="HSR160" s="77"/>
      <c r="HSS160" s="77"/>
      <c r="HST160" s="77"/>
      <c r="HSU160" s="77"/>
      <c r="HSV160" s="77"/>
      <c r="HSW160" s="77"/>
      <c r="HSX160" s="77"/>
      <c r="HSY160" s="77"/>
      <c r="HSZ160" s="77"/>
      <c r="HTA160" s="77"/>
      <c r="HTB160" s="77"/>
      <c r="HTC160" s="77"/>
      <c r="HTD160" s="77"/>
      <c r="HTE160" s="77"/>
      <c r="HTF160" s="77"/>
      <c r="HTG160" s="77"/>
      <c r="HTH160" s="77"/>
      <c r="HTI160" s="77"/>
      <c r="HTJ160" s="77"/>
      <c r="HTK160" s="77"/>
      <c r="HTL160" s="77"/>
      <c r="HTM160" s="77"/>
      <c r="HTN160" s="77"/>
      <c r="HTO160" s="77"/>
      <c r="HTP160" s="77"/>
      <c r="HTQ160" s="77"/>
      <c r="HTR160" s="77"/>
      <c r="HTS160" s="77"/>
      <c r="HTT160" s="77"/>
      <c r="HTU160" s="77"/>
      <c r="HTV160" s="77"/>
      <c r="HTW160" s="77"/>
      <c r="HTX160" s="77"/>
      <c r="HTY160" s="77"/>
      <c r="HTZ160" s="77"/>
      <c r="HUA160" s="77"/>
      <c r="HUB160" s="77"/>
      <c r="HUC160" s="77"/>
      <c r="HUD160" s="77"/>
      <c r="HUE160" s="77"/>
      <c r="HUF160" s="77"/>
      <c r="HUG160" s="77"/>
      <c r="HUH160" s="77"/>
      <c r="HUI160" s="77"/>
      <c r="HUJ160" s="77"/>
      <c r="HUK160" s="77"/>
      <c r="HUL160" s="77"/>
      <c r="HUM160" s="77"/>
      <c r="HUN160" s="77"/>
      <c r="HUO160" s="77"/>
      <c r="HUP160" s="77"/>
      <c r="HUQ160" s="77"/>
      <c r="HUR160" s="77"/>
      <c r="HUS160" s="77"/>
      <c r="HUT160" s="77"/>
      <c r="HUU160" s="77"/>
      <c r="HUV160" s="77"/>
      <c r="HUW160" s="77"/>
      <c r="HUX160" s="77"/>
      <c r="HUY160" s="77"/>
      <c r="HUZ160" s="77"/>
      <c r="HVA160" s="77"/>
      <c r="HVB160" s="77"/>
      <c r="HVC160" s="77"/>
      <c r="HVD160" s="77"/>
      <c r="HVE160" s="77"/>
      <c r="HVF160" s="77"/>
      <c r="HVG160" s="77"/>
      <c r="HVH160" s="77"/>
      <c r="HVI160" s="77"/>
      <c r="HVJ160" s="77"/>
      <c r="HVK160" s="77"/>
      <c r="HVL160" s="77"/>
      <c r="HVM160" s="77"/>
      <c r="HVN160" s="77"/>
      <c r="HVO160" s="77"/>
      <c r="HVP160" s="77"/>
      <c r="HVQ160" s="77"/>
      <c r="HVR160" s="77"/>
      <c r="HVS160" s="77"/>
      <c r="HVT160" s="77"/>
      <c r="HVU160" s="77"/>
      <c r="HVV160" s="77"/>
      <c r="HVW160" s="77"/>
      <c r="HVX160" s="77"/>
      <c r="HVY160" s="77"/>
      <c r="HVZ160" s="77"/>
      <c r="HWA160" s="77"/>
      <c r="HWB160" s="77"/>
      <c r="HWC160" s="77"/>
      <c r="HWD160" s="77"/>
      <c r="HWE160" s="77"/>
      <c r="HWF160" s="77"/>
      <c r="HWG160" s="77"/>
      <c r="HWH160" s="77"/>
      <c r="HWI160" s="77"/>
      <c r="HWJ160" s="77"/>
      <c r="HWK160" s="77"/>
      <c r="HWL160" s="77"/>
      <c r="HWM160" s="77"/>
      <c r="HWN160" s="77"/>
      <c r="HWO160" s="77"/>
      <c r="HWP160" s="77"/>
      <c r="HWQ160" s="77"/>
      <c r="HWR160" s="77"/>
      <c r="HWS160" s="77"/>
      <c r="HWT160" s="77"/>
      <c r="HWU160" s="77"/>
      <c r="HWV160" s="77"/>
      <c r="HWW160" s="77"/>
      <c r="HWX160" s="77"/>
      <c r="HWY160" s="77"/>
      <c r="HWZ160" s="77"/>
      <c r="HXA160" s="77"/>
      <c r="HXB160" s="77"/>
      <c r="HXC160" s="77"/>
      <c r="HXD160" s="77"/>
      <c r="HXE160" s="77"/>
      <c r="HXF160" s="77"/>
      <c r="HXG160" s="77"/>
      <c r="HXH160" s="77"/>
      <c r="HXI160" s="77"/>
      <c r="HXJ160" s="77"/>
      <c r="HXK160" s="77"/>
      <c r="HXL160" s="77"/>
      <c r="HXM160" s="77"/>
      <c r="HXN160" s="77"/>
      <c r="HXO160" s="77"/>
      <c r="HXP160" s="77"/>
      <c r="HXQ160" s="77"/>
      <c r="HXR160" s="77"/>
      <c r="HXS160" s="77"/>
      <c r="HXT160" s="77"/>
      <c r="HXU160" s="77"/>
      <c r="HXV160" s="77"/>
      <c r="HXW160" s="77"/>
      <c r="HXX160" s="77"/>
      <c r="HXY160" s="77"/>
      <c r="HXZ160" s="77"/>
      <c r="HYA160" s="77"/>
      <c r="HYB160" s="77"/>
      <c r="HYC160" s="77"/>
      <c r="HYD160" s="77"/>
      <c r="HYE160" s="77"/>
      <c r="HYF160" s="77"/>
      <c r="HYG160" s="77"/>
      <c r="HYH160" s="77"/>
      <c r="HYI160" s="77"/>
      <c r="HYJ160" s="77"/>
      <c r="HYK160" s="77"/>
      <c r="HYL160" s="77"/>
      <c r="HYM160" s="77"/>
      <c r="HYN160" s="77"/>
      <c r="HYO160" s="77"/>
      <c r="HYP160" s="77"/>
      <c r="HYQ160" s="77"/>
      <c r="HYR160" s="77"/>
      <c r="HYS160" s="77"/>
      <c r="HYT160" s="77"/>
      <c r="HYU160" s="77"/>
      <c r="HYV160" s="77"/>
      <c r="HYW160" s="77"/>
      <c r="HYX160" s="77"/>
      <c r="HYY160" s="77"/>
      <c r="HYZ160" s="77"/>
      <c r="HZA160" s="77"/>
      <c r="HZB160" s="77"/>
      <c r="HZC160" s="77"/>
      <c r="HZD160" s="77"/>
      <c r="HZE160" s="77"/>
      <c r="HZF160" s="77"/>
      <c r="HZG160" s="77"/>
      <c r="HZH160" s="77"/>
      <c r="HZI160" s="77"/>
      <c r="HZJ160" s="77"/>
      <c r="HZK160" s="77"/>
      <c r="HZL160" s="77"/>
      <c r="HZM160" s="77"/>
      <c r="HZN160" s="77"/>
      <c r="HZO160" s="77"/>
      <c r="HZP160" s="77"/>
      <c r="HZQ160" s="77"/>
      <c r="HZR160" s="77"/>
      <c r="HZS160" s="77"/>
      <c r="HZT160" s="77"/>
      <c r="HZU160" s="77"/>
      <c r="HZV160" s="77"/>
      <c r="HZW160" s="77"/>
      <c r="HZX160" s="77"/>
      <c r="HZY160" s="77"/>
      <c r="HZZ160" s="77"/>
      <c r="IAA160" s="77"/>
      <c r="IAB160" s="77"/>
      <c r="IAC160" s="77"/>
      <c r="IAD160" s="77"/>
      <c r="IAE160" s="77"/>
      <c r="IAF160" s="77"/>
      <c r="IAG160" s="77"/>
      <c r="IAH160" s="77"/>
      <c r="IAI160" s="77"/>
      <c r="IAJ160" s="77"/>
      <c r="IAK160" s="77"/>
      <c r="IAL160" s="77"/>
      <c r="IAM160" s="77"/>
      <c r="IAN160" s="77"/>
      <c r="IAO160" s="77"/>
      <c r="IAP160" s="77"/>
      <c r="IAQ160" s="77"/>
      <c r="IAR160" s="77"/>
      <c r="IAS160" s="77"/>
      <c r="IAT160" s="77"/>
      <c r="IAU160" s="77"/>
      <c r="IAV160" s="77"/>
      <c r="IAW160" s="77"/>
      <c r="IAX160" s="77"/>
      <c r="IAY160" s="77"/>
      <c r="IAZ160" s="77"/>
      <c r="IBA160" s="77"/>
      <c r="IBB160" s="77"/>
      <c r="IBC160" s="77"/>
      <c r="IBD160" s="77"/>
      <c r="IBE160" s="77"/>
      <c r="IBF160" s="77"/>
      <c r="IBG160" s="77"/>
      <c r="IBH160" s="77"/>
      <c r="IBI160" s="77"/>
      <c r="IBJ160" s="77"/>
      <c r="IBK160" s="77"/>
      <c r="IBL160" s="77"/>
      <c r="IBM160" s="77"/>
      <c r="IBN160" s="77"/>
      <c r="IBO160" s="77"/>
      <c r="IBP160" s="77"/>
      <c r="IBQ160" s="77"/>
      <c r="IBR160" s="77"/>
      <c r="IBS160" s="77"/>
      <c r="IBT160" s="77"/>
      <c r="IBU160" s="77"/>
      <c r="IBV160" s="77"/>
      <c r="IBW160" s="77"/>
      <c r="IBX160" s="77"/>
      <c r="IBY160" s="77"/>
      <c r="IBZ160" s="77"/>
      <c r="ICA160" s="77"/>
      <c r="ICB160" s="77"/>
      <c r="ICC160" s="77"/>
      <c r="ICD160" s="77"/>
      <c r="ICE160" s="77"/>
      <c r="ICF160" s="77"/>
      <c r="ICG160" s="77"/>
      <c r="ICH160" s="77"/>
      <c r="ICI160" s="77"/>
      <c r="ICJ160" s="77"/>
      <c r="ICK160" s="77"/>
      <c r="ICL160" s="77"/>
      <c r="ICM160" s="77"/>
      <c r="ICN160" s="77"/>
      <c r="ICO160" s="77"/>
      <c r="ICP160" s="77"/>
      <c r="ICQ160" s="77"/>
      <c r="ICR160" s="77"/>
      <c r="ICS160" s="77"/>
      <c r="ICT160" s="77"/>
      <c r="ICU160" s="77"/>
      <c r="ICV160" s="77"/>
      <c r="ICW160" s="77"/>
      <c r="ICX160" s="77"/>
      <c r="ICY160" s="77"/>
      <c r="ICZ160" s="77"/>
      <c r="IDA160" s="77"/>
      <c r="IDB160" s="77"/>
      <c r="IDC160" s="77"/>
      <c r="IDD160" s="77"/>
      <c r="IDE160" s="77"/>
      <c r="IDF160" s="77"/>
      <c r="IDG160" s="77"/>
      <c r="IDH160" s="77"/>
      <c r="IDI160" s="77"/>
      <c r="IDJ160" s="77"/>
      <c r="IDK160" s="77"/>
      <c r="IDL160" s="77"/>
      <c r="IDM160" s="77"/>
      <c r="IDN160" s="77"/>
      <c r="IDO160" s="77"/>
      <c r="IDP160" s="77"/>
      <c r="IDQ160" s="77"/>
      <c r="IDR160" s="77"/>
      <c r="IDS160" s="77"/>
      <c r="IDT160" s="77"/>
      <c r="IDU160" s="77"/>
      <c r="IDV160" s="77"/>
      <c r="IDW160" s="77"/>
      <c r="IDX160" s="77"/>
      <c r="IDY160" s="77"/>
      <c r="IDZ160" s="77"/>
      <c r="IEA160" s="77"/>
      <c r="IEB160" s="77"/>
      <c r="IEC160" s="77"/>
      <c r="IED160" s="77"/>
      <c r="IEE160" s="77"/>
      <c r="IEF160" s="77"/>
      <c r="IEG160" s="77"/>
      <c r="IEH160" s="77"/>
      <c r="IEI160" s="77"/>
      <c r="IEJ160" s="77"/>
      <c r="IEK160" s="77"/>
      <c r="IEL160" s="77"/>
      <c r="IEM160" s="77"/>
      <c r="IEN160" s="77"/>
      <c r="IEO160" s="77"/>
      <c r="IEP160" s="77"/>
      <c r="IEQ160" s="77"/>
      <c r="IER160" s="77"/>
      <c r="IES160" s="77"/>
      <c r="IET160" s="77"/>
      <c r="IEU160" s="77"/>
      <c r="IEV160" s="77"/>
      <c r="IEW160" s="77"/>
      <c r="IEX160" s="77"/>
      <c r="IEY160" s="77"/>
      <c r="IEZ160" s="77"/>
      <c r="IFA160" s="77"/>
      <c r="IFB160" s="77"/>
      <c r="IFC160" s="77"/>
      <c r="IFD160" s="77"/>
      <c r="IFE160" s="77"/>
      <c r="IFF160" s="77"/>
      <c r="IFG160" s="77"/>
      <c r="IFH160" s="77"/>
      <c r="IFI160" s="77"/>
      <c r="IFJ160" s="77"/>
      <c r="IFK160" s="77"/>
      <c r="IFL160" s="77"/>
      <c r="IFM160" s="77"/>
      <c r="IFN160" s="77"/>
      <c r="IFO160" s="77"/>
      <c r="IFP160" s="77"/>
      <c r="IFQ160" s="77"/>
      <c r="IFR160" s="77"/>
      <c r="IFS160" s="77"/>
      <c r="IFT160" s="77"/>
      <c r="IFU160" s="77"/>
      <c r="IFV160" s="77"/>
      <c r="IFW160" s="77"/>
      <c r="IFX160" s="77"/>
      <c r="IFY160" s="77"/>
      <c r="IFZ160" s="77"/>
      <c r="IGA160" s="77"/>
      <c r="IGB160" s="77"/>
      <c r="IGC160" s="77"/>
      <c r="IGD160" s="77"/>
      <c r="IGE160" s="77"/>
      <c r="IGF160" s="77"/>
      <c r="IGG160" s="77"/>
      <c r="IGH160" s="77"/>
      <c r="IGI160" s="77"/>
      <c r="IGJ160" s="77"/>
      <c r="IGK160" s="77"/>
      <c r="IGL160" s="77"/>
      <c r="IGM160" s="77"/>
      <c r="IGN160" s="77"/>
      <c r="IGO160" s="77"/>
      <c r="IGP160" s="77"/>
      <c r="IGQ160" s="77"/>
      <c r="IGR160" s="77"/>
      <c r="IGS160" s="77"/>
      <c r="IGT160" s="77"/>
      <c r="IGU160" s="77"/>
      <c r="IGV160" s="77"/>
      <c r="IGW160" s="77"/>
      <c r="IGX160" s="77"/>
      <c r="IGY160" s="77"/>
      <c r="IGZ160" s="77"/>
      <c r="IHA160" s="77"/>
      <c r="IHB160" s="77"/>
      <c r="IHC160" s="77"/>
      <c r="IHD160" s="77"/>
      <c r="IHE160" s="77"/>
      <c r="IHF160" s="77"/>
      <c r="IHG160" s="77"/>
      <c r="IHH160" s="77"/>
      <c r="IHI160" s="77"/>
      <c r="IHJ160" s="77"/>
      <c r="IHK160" s="77"/>
      <c r="IHL160" s="77"/>
      <c r="IHM160" s="77"/>
      <c r="IHN160" s="77"/>
      <c r="IHO160" s="77"/>
      <c r="IHP160" s="77"/>
      <c r="IHQ160" s="77"/>
      <c r="IHR160" s="77"/>
      <c r="IHS160" s="77"/>
      <c r="IHT160" s="77"/>
      <c r="IHU160" s="77"/>
      <c r="IHV160" s="77"/>
      <c r="IHW160" s="77"/>
      <c r="IHX160" s="77"/>
      <c r="IHY160" s="77"/>
      <c r="IHZ160" s="77"/>
      <c r="IIA160" s="77"/>
      <c r="IIB160" s="77"/>
      <c r="IIC160" s="77"/>
      <c r="IID160" s="77"/>
      <c r="IIE160" s="77"/>
      <c r="IIF160" s="77"/>
      <c r="IIG160" s="77"/>
      <c r="IIH160" s="77"/>
      <c r="III160" s="77"/>
      <c r="IIJ160" s="77"/>
      <c r="IIK160" s="77"/>
      <c r="IIL160" s="77"/>
      <c r="IIM160" s="77"/>
      <c r="IIN160" s="77"/>
      <c r="IIO160" s="77"/>
      <c r="IIP160" s="77"/>
      <c r="IIQ160" s="77"/>
      <c r="IIR160" s="77"/>
      <c r="IIS160" s="77"/>
      <c r="IIT160" s="77"/>
      <c r="IIU160" s="77"/>
      <c r="IIV160" s="77"/>
      <c r="IIW160" s="77"/>
      <c r="IIX160" s="77"/>
      <c r="IIY160" s="77"/>
      <c r="IIZ160" s="77"/>
      <c r="IJA160" s="77"/>
      <c r="IJB160" s="77"/>
      <c r="IJC160" s="77"/>
      <c r="IJD160" s="77"/>
      <c r="IJE160" s="77"/>
      <c r="IJF160" s="77"/>
      <c r="IJG160" s="77"/>
      <c r="IJH160" s="77"/>
      <c r="IJI160" s="77"/>
      <c r="IJJ160" s="77"/>
      <c r="IJK160" s="77"/>
      <c r="IJL160" s="77"/>
      <c r="IJM160" s="77"/>
      <c r="IJN160" s="77"/>
      <c r="IJO160" s="77"/>
      <c r="IJP160" s="77"/>
      <c r="IJQ160" s="77"/>
      <c r="IJR160" s="77"/>
      <c r="IJS160" s="77"/>
      <c r="IJT160" s="77"/>
      <c r="IJU160" s="77"/>
      <c r="IJV160" s="77"/>
      <c r="IJW160" s="77"/>
      <c r="IJX160" s="77"/>
      <c r="IJY160" s="77"/>
      <c r="IJZ160" s="77"/>
      <c r="IKA160" s="77"/>
      <c r="IKB160" s="77"/>
      <c r="IKC160" s="77"/>
      <c r="IKD160" s="77"/>
      <c r="IKE160" s="77"/>
      <c r="IKF160" s="77"/>
      <c r="IKG160" s="77"/>
      <c r="IKH160" s="77"/>
      <c r="IKI160" s="77"/>
      <c r="IKJ160" s="77"/>
      <c r="IKK160" s="77"/>
      <c r="IKL160" s="77"/>
      <c r="IKM160" s="77"/>
      <c r="IKN160" s="77"/>
      <c r="IKO160" s="77"/>
      <c r="IKP160" s="77"/>
      <c r="IKQ160" s="77"/>
      <c r="IKR160" s="77"/>
      <c r="IKS160" s="77"/>
      <c r="IKT160" s="77"/>
      <c r="IKU160" s="77"/>
      <c r="IKV160" s="77"/>
      <c r="IKW160" s="77"/>
      <c r="IKX160" s="77"/>
      <c r="IKY160" s="77"/>
      <c r="IKZ160" s="77"/>
      <c r="ILA160" s="77"/>
      <c r="ILB160" s="77"/>
      <c r="ILC160" s="77"/>
      <c r="ILD160" s="77"/>
      <c r="ILE160" s="77"/>
      <c r="ILF160" s="77"/>
      <c r="ILG160" s="77"/>
      <c r="ILH160" s="77"/>
      <c r="ILI160" s="77"/>
      <c r="ILJ160" s="77"/>
      <c r="ILK160" s="77"/>
      <c r="ILL160" s="77"/>
      <c r="ILM160" s="77"/>
      <c r="ILN160" s="77"/>
      <c r="ILO160" s="77"/>
      <c r="ILP160" s="77"/>
      <c r="ILQ160" s="77"/>
      <c r="ILR160" s="77"/>
      <c r="ILS160" s="77"/>
      <c r="ILT160" s="77"/>
      <c r="ILU160" s="77"/>
      <c r="ILV160" s="77"/>
      <c r="ILW160" s="77"/>
      <c r="ILX160" s="77"/>
      <c r="ILY160" s="77"/>
      <c r="ILZ160" s="77"/>
      <c r="IMA160" s="77"/>
      <c r="IMB160" s="77"/>
      <c r="IMC160" s="77"/>
      <c r="IMD160" s="77"/>
      <c r="IME160" s="77"/>
      <c r="IMF160" s="77"/>
      <c r="IMG160" s="77"/>
      <c r="IMH160" s="77"/>
      <c r="IMI160" s="77"/>
      <c r="IMJ160" s="77"/>
      <c r="IMK160" s="77"/>
      <c r="IML160" s="77"/>
      <c r="IMM160" s="77"/>
      <c r="IMN160" s="77"/>
      <c r="IMO160" s="77"/>
      <c r="IMP160" s="77"/>
      <c r="IMQ160" s="77"/>
      <c r="IMR160" s="77"/>
      <c r="IMS160" s="77"/>
      <c r="IMT160" s="77"/>
      <c r="IMU160" s="77"/>
      <c r="IMV160" s="77"/>
      <c r="IMW160" s="77"/>
      <c r="IMX160" s="77"/>
      <c r="IMY160" s="77"/>
      <c r="IMZ160" s="77"/>
      <c r="INA160" s="77"/>
      <c r="INB160" s="77"/>
      <c r="INC160" s="77"/>
      <c r="IND160" s="77"/>
      <c r="INE160" s="77"/>
      <c r="INF160" s="77"/>
      <c r="ING160" s="77"/>
      <c r="INH160" s="77"/>
      <c r="INI160" s="77"/>
      <c r="INJ160" s="77"/>
      <c r="INK160" s="77"/>
      <c r="INL160" s="77"/>
      <c r="INM160" s="77"/>
      <c r="INN160" s="77"/>
      <c r="INO160" s="77"/>
      <c r="INP160" s="77"/>
      <c r="INQ160" s="77"/>
      <c r="INR160" s="77"/>
      <c r="INS160" s="77"/>
      <c r="INT160" s="77"/>
      <c r="INU160" s="77"/>
      <c r="INV160" s="77"/>
      <c r="INW160" s="77"/>
      <c r="INX160" s="77"/>
      <c r="INY160" s="77"/>
      <c r="INZ160" s="77"/>
      <c r="IOA160" s="77"/>
      <c r="IOB160" s="77"/>
      <c r="IOC160" s="77"/>
      <c r="IOD160" s="77"/>
      <c r="IOE160" s="77"/>
      <c r="IOF160" s="77"/>
      <c r="IOG160" s="77"/>
      <c r="IOH160" s="77"/>
      <c r="IOI160" s="77"/>
      <c r="IOJ160" s="77"/>
      <c r="IOK160" s="77"/>
      <c r="IOL160" s="77"/>
      <c r="IOM160" s="77"/>
      <c r="ION160" s="77"/>
      <c r="IOO160" s="77"/>
      <c r="IOP160" s="77"/>
      <c r="IOQ160" s="77"/>
      <c r="IOR160" s="77"/>
      <c r="IOS160" s="77"/>
      <c r="IOT160" s="77"/>
      <c r="IOU160" s="77"/>
      <c r="IOV160" s="77"/>
      <c r="IOW160" s="77"/>
      <c r="IOX160" s="77"/>
      <c r="IOY160" s="77"/>
      <c r="IOZ160" s="77"/>
      <c r="IPA160" s="77"/>
      <c r="IPB160" s="77"/>
      <c r="IPC160" s="77"/>
      <c r="IPD160" s="77"/>
      <c r="IPE160" s="77"/>
      <c r="IPF160" s="77"/>
      <c r="IPG160" s="77"/>
      <c r="IPH160" s="77"/>
      <c r="IPI160" s="77"/>
      <c r="IPJ160" s="77"/>
      <c r="IPK160" s="77"/>
      <c r="IPL160" s="77"/>
      <c r="IPM160" s="77"/>
      <c r="IPN160" s="77"/>
      <c r="IPO160" s="77"/>
      <c r="IPP160" s="77"/>
      <c r="IPQ160" s="77"/>
      <c r="IPR160" s="77"/>
      <c r="IPS160" s="77"/>
      <c r="IPT160" s="77"/>
      <c r="IPU160" s="77"/>
      <c r="IPV160" s="77"/>
      <c r="IPW160" s="77"/>
      <c r="IPX160" s="77"/>
      <c r="IPY160" s="77"/>
      <c r="IPZ160" s="77"/>
      <c r="IQA160" s="77"/>
      <c r="IQB160" s="77"/>
      <c r="IQC160" s="77"/>
      <c r="IQD160" s="77"/>
      <c r="IQE160" s="77"/>
      <c r="IQF160" s="77"/>
      <c r="IQG160" s="77"/>
      <c r="IQH160" s="77"/>
      <c r="IQI160" s="77"/>
      <c r="IQJ160" s="77"/>
      <c r="IQK160" s="77"/>
      <c r="IQL160" s="77"/>
      <c r="IQM160" s="77"/>
      <c r="IQN160" s="77"/>
      <c r="IQO160" s="77"/>
      <c r="IQP160" s="77"/>
      <c r="IQQ160" s="77"/>
      <c r="IQR160" s="77"/>
      <c r="IQS160" s="77"/>
      <c r="IQT160" s="77"/>
      <c r="IQU160" s="77"/>
      <c r="IQV160" s="77"/>
      <c r="IQW160" s="77"/>
      <c r="IQX160" s="77"/>
      <c r="IQY160" s="77"/>
      <c r="IQZ160" s="77"/>
      <c r="IRA160" s="77"/>
      <c r="IRB160" s="77"/>
      <c r="IRC160" s="77"/>
      <c r="IRD160" s="77"/>
      <c r="IRE160" s="77"/>
      <c r="IRF160" s="77"/>
      <c r="IRG160" s="77"/>
      <c r="IRH160" s="77"/>
      <c r="IRI160" s="77"/>
      <c r="IRJ160" s="77"/>
      <c r="IRK160" s="77"/>
      <c r="IRL160" s="77"/>
      <c r="IRM160" s="77"/>
      <c r="IRN160" s="77"/>
      <c r="IRO160" s="77"/>
      <c r="IRP160" s="77"/>
      <c r="IRQ160" s="77"/>
      <c r="IRR160" s="77"/>
      <c r="IRS160" s="77"/>
      <c r="IRT160" s="77"/>
      <c r="IRU160" s="77"/>
      <c r="IRV160" s="77"/>
      <c r="IRW160" s="77"/>
      <c r="IRX160" s="77"/>
      <c r="IRY160" s="77"/>
      <c r="IRZ160" s="77"/>
      <c r="ISA160" s="77"/>
      <c r="ISB160" s="77"/>
      <c r="ISC160" s="77"/>
      <c r="ISD160" s="77"/>
      <c r="ISE160" s="77"/>
      <c r="ISF160" s="77"/>
      <c r="ISG160" s="77"/>
      <c r="ISH160" s="77"/>
      <c r="ISI160" s="77"/>
      <c r="ISJ160" s="77"/>
      <c r="ISK160" s="77"/>
      <c r="ISL160" s="77"/>
      <c r="ISM160" s="77"/>
      <c r="ISN160" s="77"/>
      <c r="ISO160" s="77"/>
      <c r="ISP160" s="77"/>
      <c r="ISQ160" s="77"/>
      <c r="ISR160" s="77"/>
      <c r="ISS160" s="77"/>
      <c r="IST160" s="77"/>
      <c r="ISU160" s="77"/>
      <c r="ISV160" s="77"/>
      <c r="ISW160" s="77"/>
      <c r="ISX160" s="77"/>
      <c r="ISY160" s="77"/>
      <c r="ISZ160" s="77"/>
      <c r="ITA160" s="77"/>
      <c r="ITB160" s="77"/>
      <c r="ITC160" s="77"/>
      <c r="ITD160" s="77"/>
      <c r="ITE160" s="77"/>
      <c r="ITF160" s="77"/>
      <c r="ITG160" s="77"/>
      <c r="ITH160" s="77"/>
      <c r="ITI160" s="77"/>
      <c r="ITJ160" s="77"/>
      <c r="ITK160" s="77"/>
      <c r="ITL160" s="77"/>
      <c r="ITM160" s="77"/>
      <c r="ITN160" s="77"/>
      <c r="ITO160" s="77"/>
      <c r="ITP160" s="77"/>
      <c r="ITQ160" s="77"/>
      <c r="ITR160" s="77"/>
      <c r="ITS160" s="77"/>
      <c r="ITT160" s="77"/>
      <c r="ITU160" s="77"/>
      <c r="ITV160" s="77"/>
      <c r="ITW160" s="77"/>
      <c r="ITX160" s="77"/>
      <c r="ITY160" s="77"/>
      <c r="ITZ160" s="77"/>
      <c r="IUA160" s="77"/>
      <c r="IUB160" s="77"/>
      <c r="IUC160" s="77"/>
      <c r="IUD160" s="77"/>
      <c r="IUE160" s="77"/>
      <c r="IUF160" s="77"/>
      <c r="IUG160" s="77"/>
      <c r="IUH160" s="77"/>
      <c r="IUI160" s="77"/>
      <c r="IUJ160" s="77"/>
      <c r="IUK160" s="77"/>
      <c r="IUL160" s="77"/>
      <c r="IUM160" s="77"/>
      <c r="IUN160" s="77"/>
      <c r="IUO160" s="77"/>
      <c r="IUP160" s="77"/>
      <c r="IUQ160" s="77"/>
      <c r="IUR160" s="77"/>
      <c r="IUS160" s="77"/>
      <c r="IUT160" s="77"/>
      <c r="IUU160" s="77"/>
      <c r="IUV160" s="77"/>
      <c r="IUW160" s="77"/>
      <c r="IUX160" s="77"/>
      <c r="IUY160" s="77"/>
      <c r="IUZ160" s="77"/>
      <c r="IVA160" s="77"/>
      <c r="IVB160" s="77"/>
      <c r="IVC160" s="77"/>
      <c r="IVD160" s="77"/>
      <c r="IVE160" s="77"/>
      <c r="IVF160" s="77"/>
      <c r="IVG160" s="77"/>
      <c r="IVH160" s="77"/>
      <c r="IVI160" s="77"/>
      <c r="IVJ160" s="77"/>
      <c r="IVK160" s="77"/>
      <c r="IVL160" s="77"/>
      <c r="IVM160" s="77"/>
      <c r="IVN160" s="77"/>
      <c r="IVO160" s="77"/>
      <c r="IVP160" s="77"/>
      <c r="IVQ160" s="77"/>
      <c r="IVR160" s="77"/>
      <c r="IVS160" s="77"/>
      <c r="IVT160" s="77"/>
      <c r="IVU160" s="77"/>
      <c r="IVV160" s="77"/>
      <c r="IVW160" s="77"/>
      <c r="IVX160" s="77"/>
      <c r="IVY160" s="77"/>
      <c r="IVZ160" s="77"/>
      <c r="IWA160" s="77"/>
      <c r="IWB160" s="77"/>
      <c r="IWC160" s="77"/>
      <c r="IWD160" s="77"/>
      <c r="IWE160" s="77"/>
      <c r="IWF160" s="77"/>
      <c r="IWG160" s="77"/>
      <c r="IWH160" s="77"/>
      <c r="IWI160" s="77"/>
      <c r="IWJ160" s="77"/>
      <c r="IWK160" s="77"/>
      <c r="IWL160" s="77"/>
      <c r="IWM160" s="77"/>
      <c r="IWN160" s="77"/>
      <c r="IWO160" s="77"/>
      <c r="IWP160" s="77"/>
      <c r="IWQ160" s="77"/>
      <c r="IWR160" s="77"/>
      <c r="IWS160" s="77"/>
      <c r="IWT160" s="77"/>
      <c r="IWU160" s="77"/>
      <c r="IWV160" s="77"/>
      <c r="IWW160" s="77"/>
      <c r="IWX160" s="77"/>
      <c r="IWY160" s="77"/>
      <c r="IWZ160" s="77"/>
      <c r="IXA160" s="77"/>
      <c r="IXB160" s="77"/>
      <c r="IXC160" s="77"/>
      <c r="IXD160" s="77"/>
      <c r="IXE160" s="77"/>
      <c r="IXF160" s="77"/>
      <c r="IXG160" s="77"/>
      <c r="IXH160" s="77"/>
      <c r="IXI160" s="77"/>
      <c r="IXJ160" s="77"/>
      <c r="IXK160" s="77"/>
      <c r="IXL160" s="77"/>
      <c r="IXM160" s="77"/>
      <c r="IXN160" s="77"/>
      <c r="IXO160" s="77"/>
      <c r="IXP160" s="77"/>
      <c r="IXQ160" s="77"/>
      <c r="IXR160" s="77"/>
      <c r="IXS160" s="77"/>
      <c r="IXT160" s="77"/>
      <c r="IXU160" s="77"/>
      <c r="IXV160" s="77"/>
      <c r="IXW160" s="77"/>
      <c r="IXX160" s="77"/>
      <c r="IXY160" s="77"/>
      <c r="IXZ160" s="77"/>
      <c r="IYA160" s="77"/>
      <c r="IYB160" s="77"/>
      <c r="IYC160" s="77"/>
      <c r="IYD160" s="77"/>
      <c r="IYE160" s="77"/>
      <c r="IYF160" s="77"/>
      <c r="IYG160" s="77"/>
      <c r="IYH160" s="77"/>
      <c r="IYI160" s="77"/>
      <c r="IYJ160" s="77"/>
      <c r="IYK160" s="77"/>
      <c r="IYL160" s="77"/>
      <c r="IYM160" s="77"/>
      <c r="IYN160" s="77"/>
      <c r="IYO160" s="77"/>
      <c r="IYP160" s="77"/>
      <c r="IYQ160" s="77"/>
      <c r="IYR160" s="77"/>
      <c r="IYS160" s="77"/>
      <c r="IYT160" s="77"/>
      <c r="IYU160" s="77"/>
      <c r="IYV160" s="77"/>
      <c r="IYW160" s="77"/>
      <c r="IYX160" s="77"/>
      <c r="IYY160" s="77"/>
      <c r="IYZ160" s="77"/>
      <c r="IZA160" s="77"/>
      <c r="IZB160" s="77"/>
      <c r="IZC160" s="77"/>
      <c r="IZD160" s="77"/>
      <c r="IZE160" s="77"/>
      <c r="IZF160" s="77"/>
      <c r="IZG160" s="77"/>
      <c r="IZH160" s="77"/>
      <c r="IZI160" s="77"/>
      <c r="IZJ160" s="77"/>
      <c r="IZK160" s="77"/>
      <c r="IZL160" s="77"/>
      <c r="IZM160" s="77"/>
      <c r="IZN160" s="77"/>
      <c r="IZO160" s="77"/>
      <c r="IZP160" s="77"/>
      <c r="IZQ160" s="77"/>
      <c r="IZR160" s="77"/>
      <c r="IZS160" s="77"/>
      <c r="IZT160" s="77"/>
      <c r="IZU160" s="77"/>
      <c r="IZV160" s="77"/>
      <c r="IZW160" s="77"/>
      <c r="IZX160" s="77"/>
      <c r="IZY160" s="77"/>
      <c r="IZZ160" s="77"/>
      <c r="JAA160" s="77"/>
      <c r="JAB160" s="77"/>
      <c r="JAC160" s="77"/>
      <c r="JAD160" s="77"/>
      <c r="JAE160" s="77"/>
      <c r="JAF160" s="77"/>
      <c r="JAG160" s="77"/>
      <c r="JAH160" s="77"/>
      <c r="JAI160" s="77"/>
      <c r="JAJ160" s="77"/>
      <c r="JAK160" s="77"/>
      <c r="JAL160" s="77"/>
      <c r="JAM160" s="77"/>
      <c r="JAN160" s="77"/>
      <c r="JAO160" s="77"/>
      <c r="JAP160" s="77"/>
      <c r="JAQ160" s="77"/>
      <c r="JAR160" s="77"/>
      <c r="JAS160" s="77"/>
      <c r="JAT160" s="77"/>
      <c r="JAU160" s="77"/>
      <c r="JAV160" s="77"/>
      <c r="JAW160" s="77"/>
      <c r="JAX160" s="77"/>
      <c r="JAY160" s="77"/>
      <c r="JAZ160" s="77"/>
      <c r="JBA160" s="77"/>
      <c r="JBB160" s="77"/>
      <c r="JBC160" s="77"/>
      <c r="JBD160" s="77"/>
      <c r="JBE160" s="77"/>
      <c r="JBF160" s="77"/>
      <c r="JBG160" s="77"/>
      <c r="JBH160" s="77"/>
      <c r="JBI160" s="77"/>
      <c r="JBJ160" s="77"/>
      <c r="JBK160" s="77"/>
      <c r="JBL160" s="77"/>
      <c r="JBM160" s="77"/>
      <c r="JBN160" s="77"/>
      <c r="JBO160" s="77"/>
      <c r="JBP160" s="77"/>
      <c r="JBQ160" s="77"/>
      <c r="JBR160" s="77"/>
      <c r="JBS160" s="77"/>
      <c r="JBT160" s="77"/>
      <c r="JBU160" s="77"/>
      <c r="JBV160" s="77"/>
      <c r="JBW160" s="77"/>
      <c r="JBX160" s="77"/>
      <c r="JBY160" s="77"/>
      <c r="JBZ160" s="77"/>
      <c r="JCA160" s="77"/>
      <c r="JCB160" s="77"/>
      <c r="JCC160" s="77"/>
      <c r="JCD160" s="77"/>
      <c r="JCE160" s="77"/>
      <c r="JCF160" s="77"/>
      <c r="JCG160" s="77"/>
      <c r="JCH160" s="77"/>
      <c r="JCI160" s="77"/>
      <c r="JCJ160" s="77"/>
      <c r="JCK160" s="77"/>
      <c r="JCL160" s="77"/>
      <c r="JCM160" s="77"/>
      <c r="JCN160" s="77"/>
      <c r="JCO160" s="77"/>
      <c r="JCP160" s="77"/>
      <c r="JCQ160" s="77"/>
      <c r="JCR160" s="77"/>
      <c r="JCS160" s="77"/>
      <c r="JCT160" s="77"/>
      <c r="JCU160" s="77"/>
      <c r="JCV160" s="77"/>
      <c r="JCW160" s="77"/>
      <c r="JCX160" s="77"/>
      <c r="JCY160" s="77"/>
      <c r="JCZ160" s="77"/>
      <c r="JDA160" s="77"/>
      <c r="JDB160" s="77"/>
      <c r="JDC160" s="77"/>
      <c r="JDD160" s="77"/>
      <c r="JDE160" s="77"/>
      <c r="JDF160" s="77"/>
      <c r="JDG160" s="77"/>
      <c r="JDH160" s="77"/>
      <c r="JDI160" s="77"/>
      <c r="JDJ160" s="77"/>
      <c r="JDK160" s="77"/>
      <c r="JDL160" s="77"/>
      <c r="JDM160" s="77"/>
      <c r="JDN160" s="77"/>
      <c r="JDO160" s="77"/>
      <c r="JDP160" s="77"/>
      <c r="JDQ160" s="77"/>
      <c r="JDR160" s="77"/>
      <c r="JDS160" s="77"/>
      <c r="JDT160" s="77"/>
      <c r="JDU160" s="77"/>
      <c r="JDV160" s="77"/>
      <c r="JDW160" s="77"/>
      <c r="JDX160" s="77"/>
      <c r="JDY160" s="77"/>
      <c r="JDZ160" s="77"/>
      <c r="JEA160" s="77"/>
      <c r="JEB160" s="77"/>
      <c r="JEC160" s="77"/>
      <c r="JED160" s="77"/>
      <c r="JEE160" s="77"/>
      <c r="JEF160" s="77"/>
      <c r="JEG160" s="77"/>
      <c r="JEH160" s="77"/>
      <c r="JEI160" s="77"/>
      <c r="JEJ160" s="77"/>
      <c r="JEK160" s="77"/>
      <c r="JEL160" s="77"/>
      <c r="JEM160" s="77"/>
      <c r="JEN160" s="77"/>
      <c r="JEO160" s="77"/>
      <c r="JEP160" s="77"/>
      <c r="JEQ160" s="77"/>
      <c r="JER160" s="77"/>
      <c r="JES160" s="77"/>
      <c r="JET160" s="77"/>
      <c r="JEU160" s="77"/>
      <c r="JEV160" s="77"/>
      <c r="JEW160" s="77"/>
      <c r="JEX160" s="77"/>
      <c r="JEY160" s="77"/>
      <c r="JEZ160" s="77"/>
      <c r="JFA160" s="77"/>
      <c r="JFB160" s="77"/>
      <c r="JFC160" s="77"/>
      <c r="JFD160" s="77"/>
      <c r="JFE160" s="77"/>
      <c r="JFF160" s="77"/>
      <c r="JFG160" s="77"/>
      <c r="JFH160" s="77"/>
      <c r="JFI160" s="77"/>
      <c r="JFJ160" s="77"/>
      <c r="JFK160" s="77"/>
      <c r="JFL160" s="77"/>
      <c r="JFM160" s="77"/>
      <c r="JFN160" s="77"/>
      <c r="JFO160" s="77"/>
      <c r="JFP160" s="77"/>
      <c r="JFQ160" s="77"/>
      <c r="JFR160" s="77"/>
      <c r="JFS160" s="77"/>
      <c r="JFT160" s="77"/>
      <c r="JFU160" s="77"/>
      <c r="JFV160" s="77"/>
      <c r="JFW160" s="77"/>
      <c r="JFX160" s="77"/>
      <c r="JFY160" s="77"/>
      <c r="JFZ160" s="77"/>
      <c r="JGA160" s="77"/>
      <c r="JGB160" s="77"/>
      <c r="JGC160" s="77"/>
      <c r="JGD160" s="77"/>
      <c r="JGE160" s="77"/>
      <c r="JGF160" s="77"/>
      <c r="JGG160" s="77"/>
      <c r="JGH160" s="77"/>
      <c r="JGI160" s="77"/>
      <c r="JGJ160" s="77"/>
      <c r="JGK160" s="77"/>
      <c r="JGL160" s="77"/>
      <c r="JGM160" s="77"/>
      <c r="JGN160" s="77"/>
      <c r="JGO160" s="77"/>
      <c r="JGP160" s="77"/>
      <c r="JGQ160" s="77"/>
      <c r="JGR160" s="77"/>
      <c r="JGS160" s="77"/>
      <c r="JGT160" s="77"/>
      <c r="JGU160" s="77"/>
      <c r="JGV160" s="77"/>
      <c r="JGW160" s="77"/>
      <c r="JGX160" s="77"/>
      <c r="JGY160" s="77"/>
      <c r="JGZ160" s="77"/>
      <c r="JHA160" s="77"/>
      <c r="JHB160" s="77"/>
      <c r="JHC160" s="77"/>
      <c r="JHD160" s="77"/>
      <c r="JHE160" s="77"/>
      <c r="JHF160" s="77"/>
      <c r="JHG160" s="77"/>
      <c r="JHH160" s="77"/>
      <c r="JHI160" s="77"/>
      <c r="JHJ160" s="77"/>
      <c r="JHK160" s="77"/>
      <c r="JHL160" s="77"/>
      <c r="JHM160" s="77"/>
      <c r="JHN160" s="77"/>
      <c r="JHO160" s="77"/>
      <c r="JHP160" s="77"/>
      <c r="JHQ160" s="77"/>
      <c r="JHR160" s="77"/>
      <c r="JHS160" s="77"/>
      <c r="JHT160" s="77"/>
      <c r="JHU160" s="77"/>
      <c r="JHV160" s="77"/>
      <c r="JHW160" s="77"/>
      <c r="JHX160" s="77"/>
      <c r="JHY160" s="77"/>
      <c r="JHZ160" s="77"/>
      <c r="JIA160" s="77"/>
      <c r="JIB160" s="77"/>
      <c r="JIC160" s="77"/>
      <c r="JID160" s="77"/>
      <c r="JIE160" s="77"/>
      <c r="JIF160" s="77"/>
      <c r="JIG160" s="77"/>
      <c r="JIH160" s="77"/>
      <c r="JII160" s="77"/>
      <c r="JIJ160" s="77"/>
      <c r="JIK160" s="77"/>
      <c r="JIL160" s="77"/>
      <c r="JIM160" s="77"/>
      <c r="JIN160" s="77"/>
      <c r="JIO160" s="77"/>
      <c r="JIP160" s="77"/>
      <c r="JIQ160" s="77"/>
      <c r="JIR160" s="77"/>
      <c r="JIS160" s="77"/>
      <c r="JIT160" s="77"/>
      <c r="JIU160" s="77"/>
      <c r="JIV160" s="77"/>
      <c r="JIW160" s="77"/>
      <c r="JIX160" s="77"/>
      <c r="JIY160" s="77"/>
      <c r="JIZ160" s="77"/>
      <c r="JJA160" s="77"/>
      <c r="JJB160" s="77"/>
      <c r="JJC160" s="77"/>
      <c r="JJD160" s="77"/>
      <c r="JJE160" s="77"/>
      <c r="JJF160" s="77"/>
      <c r="JJG160" s="77"/>
      <c r="JJH160" s="77"/>
      <c r="JJI160" s="77"/>
      <c r="JJJ160" s="77"/>
      <c r="JJK160" s="77"/>
      <c r="JJL160" s="77"/>
      <c r="JJM160" s="77"/>
      <c r="JJN160" s="77"/>
      <c r="JJO160" s="77"/>
      <c r="JJP160" s="77"/>
      <c r="JJQ160" s="77"/>
      <c r="JJR160" s="77"/>
      <c r="JJS160" s="77"/>
      <c r="JJT160" s="77"/>
      <c r="JJU160" s="77"/>
      <c r="JJV160" s="77"/>
      <c r="JJW160" s="77"/>
      <c r="JJX160" s="77"/>
      <c r="JJY160" s="77"/>
      <c r="JJZ160" s="77"/>
      <c r="JKA160" s="77"/>
      <c r="JKB160" s="77"/>
      <c r="JKC160" s="77"/>
      <c r="JKD160" s="77"/>
      <c r="JKE160" s="77"/>
      <c r="JKF160" s="77"/>
      <c r="JKG160" s="77"/>
      <c r="JKH160" s="77"/>
      <c r="JKI160" s="77"/>
      <c r="JKJ160" s="77"/>
      <c r="JKK160" s="77"/>
      <c r="JKL160" s="77"/>
      <c r="JKM160" s="77"/>
      <c r="JKN160" s="77"/>
      <c r="JKO160" s="77"/>
      <c r="JKP160" s="77"/>
      <c r="JKQ160" s="77"/>
      <c r="JKR160" s="77"/>
      <c r="JKS160" s="77"/>
      <c r="JKT160" s="77"/>
      <c r="JKU160" s="77"/>
      <c r="JKV160" s="77"/>
      <c r="JKW160" s="77"/>
      <c r="JKX160" s="77"/>
      <c r="JKY160" s="77"/>
      <c r="JKZ160" s="77"/>
      <c r="JLA160" s="77"/>
      <c r="JLB160" s="77"/>
      <c r="JLC160" s="77"/>
      <c r="JLD160" s="77"/>
      <c r="JLE160" s="77"/>
      <c r="JLF160" s="77"/>
      <c r="JLG160" s="77"/>
      <c r="JLH160" s="77"/>
      <c r="JLI160" s="77"/>
      <c r="JLJ160" s="77"/>
      <c r="JLK160" s="77"/>
      <c r="JLL160" s="77"/>
      <c r="JLM160" s="77"/>
      <c r="JLN160" s="77"/>
      <c r="JLO160" s="77"/>
      <c r="JLP160" s="77"/>
      <c r="JLQ160" s="77"/>
      <c r="JLR160" s="77"/>
      <c r="JLS160" s="77"/>
      <c r="JLT160" s="77"/>
      <c r="JLU160" s="77"/>
      <c r="JLV160" s="77"/>
      <c r="JLW160" s="77"/>
      <c r="JLX160" s="77"/>
      <c r="JLY160" s="77"/>
      <c r="JLZ160" s="77"/>
      <c r="JMA160" s="77"/>
      <c r="JMB160" s="77"/>
      <c r="JMC160" s="77"/>
      <c r="JMD160" s="77"/>
      <c r="JME160" s="77"/>
      <c r="JMF160" s="77"/>
      <c r="JMG160" s="77"/>
      <c r="JMH160" s="77"/>
      <c r="JMI160" s="77"/>
      <c r="JMJ160" s="77"/>
      <c r="JMK160" s="77"/>
      <c r="JML160" s="77"/>
      <c r="JMM160" s="77"/>
      <c r="JMN160" s="77"/>
      <c r="JMO160" s="77"/>
      <c r="JMP160" s="77"/>
      <c r="JMQ160" s="77"/>
      <c r="JMR160" s="77"/>
      <c r="JMS160" s="77"/>
      <c r="JMT160" s="77"/>
      <c r="JMU160" s="77"/>
      <c r="JMV160" s="77"/>
      <c r="JMW160" s="77"/>
      <c r="JMX160" s="77"/>
      <c r="JMY160" s="77"/>
      <c r="JMZ160" s="77"/>
      <c r="JNA160" s="77"/>
      <c r="JNB160" s="77"/>
      <c r="JNC160" s="77"/>
      <c r="JND160" s="77"/>
      <c r="JNE160" s="77"/>
      <c r="JNF160" s="77"/>
      <c r="JNG160" s="77"/>
      <c r="JNH160" s="77"/>
      <c r="JNI160" s="77"/>
      <c r="JNJ160" s="77"/>
      <c r="JNK160" s="77"/>
      <c r="JNL160" s="77"/>
      <c r="JNM160" s="77"/>
      <c r="JNN160" s="77"/>
      <c r="JNO160" s="77"/>
      <c r="JNP160" s="77"/>
      <c r="JNQ160" s="77"/>
      <c r="JNR160" s="77"/>
      <c r="JNS160" s="77"/>
      <c r="JNT160" s="77"/>
      <c r="JNU160" s="77"/>
      <c r="JNV160" s="77"/>
      <c r="JNW160" s="77"/>
      <c r="JNX160" s="77"/>
      <c r="JNY160" s="77"/>
      <c r="JNZ160" s="77"/>
      <c r="JOA160" s="77"/>
      <c r="JOB160" s="77"/>
      <c r="JOC160" s="77"/>
      <c r="JOD160" s="77"/>
      <c r="JOE160" s="77"/>
      <c r="JOF160" s="77"/>
      <c r="JOG160" s="77"/>
      <c r="JOH160" s="77"/>
      <c r="JOI160" s="77"/>
      <c r="JOJ160" s="77"/>
      <c r="JOK160" s="77"/>
      <c r="JOL160" s="77"/>
      <c r="JOM160" s="77"/>
      <c r="JON160" s="77"/>
      <c r="JOO160" s="77"/>
      <c r="JOP160" s="77"/>
      <c r="JOQ160" s="77"/>
      <c r="JOR160" s="77"/>
      <c r="JOS160" s="77"/>
      <c r="JOT160" s="77"/>
      <c r="JOU160" s="77"/>
      <c r="JOV160" s="77"/>
      <c r="JOW160" s="77"/>
      <c r="JOX160" s="77"/>
      <c r="JOY160" s="77"/>
      <c r="JOZ160" s="77"/>
      <c r="JPA160" s="77"/>
      <c r="JPB160" s="77"/>
      <c r="JPC160" s="77"/>
      <c r="JPD160" s="77"/>
      <c r="JPE160" s="77"/>
      <c r="JPF160" s="77"/>
      <c r="JPG160" s="77"/>
      <c r="JPH160" s="77"/>
      <c r="JPI160" s="77"/>
      <c r="JPJ160" s="77"/>
      <c r="JPK160" s="77"/>
      <c r="JPL160" s="77"/>
      <c r="JPM160" s="77"/>
      <c r="JPN160" s="77"/>
      <c r="JPO160" s="77"/>
      <c r="JPP160" s="77"/>
      <c r="JPQ160" s="77"/>
      <c r="JPR160" s="77"/>
      <c r="JPS160" s="77"/>
      <c r="JPT160" s="77"/>
      <c r="JPU160" s="77"/>
      <c r="JPV160" s="77"/>
      <c r="JPW160" s="77"/>
      <c r="JPX160" s="77"/>
      <c r="JPY160" s="77"/>
      <c r="JPZ160" s="77"/>
      <c r="JQA160" s="77"/>
      <c r="JQB160" s="77"/>
      <c r="JQC160" s="77"/>
      <c r="JQD160" s="77"/>
      <c r="JQE160" s="77"/>
      <c r="JQF160" s="77"/>
      <c r="JQG160" s="77"/>
      <c r="JQH160" s="77"/>
      <c r="JQI160" s="77"/>
      <c r="JQJ160" s="77"/>
      <c r="JQK160" s="77"/>
      <c r="JQL160" s="77"/>
      <c r="JQM160" s="77"/>
      <c r="JQN160" s="77"/>
      <c r="JQO160" s="77"/>
      <c r="JQP160" s="77"/>
      <c r="JQQ160" s="77"/>
      <c r="JQR160" s="77"/>
      <c r="JQS160" s="77"/>
      <c r="JQT160" s="77"/>
      <c r="JQU160" s="77"/>
      <c r="JQV160" s="77"/>
      <c r="JQW160" s="77"/>
      <c r="JQX160" s="77"/>
      <c r="JQY160" s="77"/>
      <c r="JQZ160" s="77"/>
      <c r="JRA160" s="77"/>
      <c r="JRB160" s="77"/>
      <c r="JRC160" s="77"/>
      <c r="JRD160" s="77"/>
      <c r="JRE160" s="77"/>
      <c r="JRF160" s="77"/>
      <c r="JRG160" s="77"/>
      <c r="JRH160" s="77"/>
      <c r="JRI160" s="77"/>
      <c r="JRJ160" s="77"/>
      <c r="JRK160" s="77"/>
      <c r="JRL160" s="77"/>
      <c r="JRM160" s="77"/>
      <c r="JRN160" s="77"/>
      <c r="JRO160" s="77"/>
      <c r="JRP160" s="77"/>
      <c r="JRQ160" s="77"/>
      <c r="JRR160" s="77"/>
      <c r="JRS160" s="77"/>
      <c r="JRT160" s="77"/>
      <c r="JRU160" s="77"/>
      <c r="JRV160" s="77"/>
      <c r="JRW160" s="77"/>
      <c r="JRX160" s="77"/>
      <c r="JRY160" s="77"/>
      <c r="JRZ160" s="77"/>
      <c r="JSA160" s="77"/>
      <c r="JSB160" s="77"/>
      <c r="JSC160" s="77"/>
      <c r="JSD160" s="77"/>
      <c r="JSE160" s="77"/>
      <c r="JSF160" s="77"/>
      <c r="JSG160" s="77"/>
      <c r="JSH160" s="77"/>
      <c r="JSI160" s="77"/>
      <c r="JSJ160" s="77"/>
      <c r="JSK160" s="77"/>
      <c r="JSL160" s="77"/>
      <c r="JSM160" s="77"/>
      <c r="JSN160" s="77"/>
      <c r="JSO160" s="77"/>
      <c r="JSP160" s="77"/>
      <c r="JSQ160" s="77"/>
      <c r="JSR160" s="77"/>
      <c r="JSS160" s="77"/>
      <c r="JST160" s="77"/>
      <c r="JSU160" s="77"/>
      <c r="JSV160" s="77"/>
      <c r="JSW160" s="77"/>
      <c r="JSX160" s="77"/>
      <c r="JSY160" s="77"/>
      <c r="JSZ160" s="77"/>
      <c r="JTA160" s="77"/>
      <c r="JTB160" s="77"/>
      <c r="JTC160" s="77"/>
      <c r="JTD160" s="77"/>
      <c r="JTE160" s="77"/>
      <c r="JTF160" s="77"/>
      <c r="JTG160" s="77"/>
      <c r="JTH160" s="77"/>
      <c r="JTI160" s="77"/>
      <c r="JTJ160" s="77"/>
      <c r="JTK160" s="77"/>
      <c r="JTL160" s="77"/>
      <c r="JTM160" s="77"/>
      <c r="JTN160" s="77"/>
      <c r="JTO160" s="77"/>
      <c r="JTP160" s="77"/>
      <c r="JTQ160" s="77"/>
      <c r="JTR160" s="77"/>
      <c r="JTS160" s="77"/>
      <c r="JTT160" s="77"/>
      <c r="JTU160" s="77"/>
      <c r="JTV160" s="77"/>
      <c r="JTW160" s="77"/>
      <c r="JTX160" s="77"/>
      <c r="JTY160" s="77"/>
      <c r="JTZ160" s="77"/>
      <c r="JUA160" s="77"/>
      <c r="JUB160" s="77"/>
      <c r="JUC160" s="77"/>
      <c r="JUD160" s="77"/>
      <c r="JUE160" s="77"/>
      <c r="JUF160" s="77"/>
      <c r="JUG160" s="77"/>
      <c r="JUH160" s="77"/>
      <c r="JUI160" s="77"/>
      <c r="JUJ160" s="77"/>
      <c r="JUK160" s="77"/>
      <c r="JUL160" s="77"/>
      <c r="JUM160" s="77"/>
      <c r="JUN160" s="77"/>
      <c r="JUO160" s="77"/>
      <c r="JUP160" s="77"/>
      <c r="JUQ160" s="77"/>
      <c r="JUR160" s="77"/>
      <c r="JUS160" s="77"/>
      <c r="JUT160" s="77"/>
      <c r="JUU160" s="77"/>
      <c r="JUV160" s="77"/>
      <c r="JUW160" s="77"/>
      <c r="JUX160" s="77"/>
      <c r="JUY160" s="77"/>
      <c r="JUZ160" s="77"/>
      <c r="JVA160" s="77"/>
      <c r="JVB160" s="77"/>
      <c r="JVC160" s="77"/>
      <c r="JVD160" s="77"/>
      <c r="JVE160" s="77"/>
      <c r="JVF160" s="77"/>
      <c r="JVG160" s="77"/>
      <c r="JVH160" s="77"/>
      <c r="JVI160" s="77"/>
      <c r="JVJ160" s="77"/>
      <c r="JVK160" s="77"/>
      <c r="JVL160" s="77"/>
      <c r="JVM160" s="77"/>
      <c r="JVN160" s="77"/>
      <c r="JVO160" s="77"/>
      <c r="JVP160" s="77"/>
      <c r="JVQ160" s="77"/>
      <c r="JVR160" s="77"/>
      <c r="JVS160" s="77"/>
      <c r="JVT160" s="77"/>
      <c r="JVU160" s="77"/>
      <c r="JVV160" s="77"/>
      <c r="JVW160" s="77"/>
      <c r="JVX160" s="77"/>
      <c r="JVY160" s="77"/>
      <c r="JVZ160" s="77"/>
      <c r="JWA160" s="77"/>
      <c r="JWB160" s="77"/>
      <c r="JWC160" s="77"/>
      <c r="JWD160" s="77"/>
      <c r="JWE160" s="77"/>
      <c r="JWF160" s="77"/>
      <c r="JWG160" s="77"/>
      <c r="JWH160" s="77"/>
      <c r="JWI160" s="77"/>
      <c r="JWJ160" s="77"/>
      <c r="JWK160" s="77"/>
      <c r="JWL160" s="77"/>
      <c r="JWM160" s="77"/>
      <c r="JWN160" s="77"/>
      <c r="JWO160" s="77"/>
      <c r="JWP160" s="77"/>
      <c r="JWQ160" s="77"/>
      <c r="JWR160" s="77"/>
      <c r="JWS160" s="77"/>
      <c r="JWT160" s="77"/>
      <c r="JWU160" s="77"/>
      <c r="JWV160" s="77"/>
      <c r="JWW160" s="77"/>
      <c r="JWX160" s="77"/>
      <c r="JWY160" s="77"/>
      <c r="JWZ160" s="77"/>
      <c r="JXA160" s="77"/>
      <c r="JXB160" s="77"/>
      <c r="JXC160" s="77"/>
      <c r="JXD160" s="77"/>
      <c r="JXE160" s="77"/>
      <c r="JXF160" s="77"/>
      <c r="JXG160" s="77"/>
      <c r="JXH160" s="77"/>
      <c r="JXI160" s="77"/>
      <c r="JXJ160" s="77"/>
      <c r="JXK160" s="77"/>
      <c r="JXL160" s="77"/>
      <c r="JXM160" s="77"/>
      <c r="JXN160" s="77"/>
      <c r="JXO160" s="77"/>
      <c r="JXP160" s="77"/>
      <c r="JXQ160" s="77"/>
      <c r="JXR160" s="77"/>
      <c r="JXS160" s="77"/>
      <c r="JXT160" s="77"/>
      <c r="JXU160" s="77"/>
      <c r="JXV160" s="77"/>
      <c r="JXW160" s="77"/>
      <c r="JXX160" s="77"/>
      <c r="JXY160" s="77"/>
      <c r="JXZ160" s="77"/>
      <c r="JYA160" s="77"/>
      <c r="JYB160" s="77"/>
      <c r="JYC160" s="77"/>
      <c r="JYD160" s="77"/>
      <c r="JYE160" s="77"/>
      <c r="JYF160" s="77"/>
      <c r="JYG160" s="77"/>
      <c r="JYH160" s="77"/>
      <c r="JYI160" s="77"/>
      <c r="JYJ160" s="77"/>
      <c r="JYK160" s="77"/>
      <c r="JYL160" s="77"/>
      <c r="JYM160" s="77"/>
      <c r="JYN160" s="77"/>
      <c r="JYO160" s="77"/>
      <c r="JYP160" s="77"/>
      <c r="JYQ160" s="77"/>
      <c r="JYR160" s="77"/>
      <c r="JYS160" s="77"/>
      <c r="JYT160" s="77"/>
      <c r="JYU160" s="77"/>
      <c r="JYV160" s="77"/>
      <c r="JYW160" s="77"/>
      <c r="JYX160" s="77"/>
      <c r="JYY160" s="77"/>
      <c r="JYZ160" s="77"/>
      <c r="JZA160" s="77"/>
      <c r="JZB160" s="77"/>
      <c r="JZC160" s="77"/>
      <c r="JZD160" s="77"/>
      <c r="JZE160" s="77"/>
      <c r="JZF160" s="77"/>
      <c r="JZG160" s="77"/>
      <c r="JZH160" s="77"/>
      <c r="JZI160" s="77"/>
      <c r="JZJ160" s="77"/>
      <c r="JZK160" s="77"/>
      <c r="JZL160" s="77"/>
      <c r="JZM160" s="77"/>
      <c r="JZN160" s="77"/>
      <c r="JZO160" s="77"/>
      <c r="JZP160" s="77"/>
      <c r="JZQ160" s="77"/>
      <c r="JZR160" s="77"/>
      <c r="JZS160" s="77"/>
      <c r="JZT160" s="77"/>
      <c r="JZU160" s="77"/>
      <c r="JZV160" s="77"/>
      <c r="JZW160" s="77"/>
      <c r="JZX160" s="77"/>
      <c r="JZY160" s="77"/>
      <c r="JZZ160" s="77"/>
      <c r="KAA160" s="77"/>
      <c r="KAB160" s="77"/>
      <c r="KAC160" s="77"/>
      <c r="KAD160" s="77"/>
      <c r="KAE160" s="77"/>
      <c r="KAF160" s="77"/>
      <c r="KAG160" s="77"/>
      <c r="KAH160" s="77"/>
      <c r="KAI160" s="77"/>
      <c r="KAJ160" s="77"/>
      <c r="KAK160" s="77"/>
      <c r="KAL160" s="77"/>
      <c r="KAM160" s="77"/>
      <c r="KAN160" s="77"/>
      <c r="KAO160" s="77"/>
      <c r="KAP160" s="77"/>
      <c r="KAQ160" s="77"/>
      <c r="KAR160" s="77"/>
      <c r="KAS160" s="77"/>
      <c r="KAT160" s="77"/>
      <c r="KAU160" s="77"/>
      <c r="KAV160" s="77"/>
      <c r="KAW160" s="77"/>
      <c r="KAX160" s="77"/>
      <c r="KAY160" s="77"/>
      <c r="KAZ160" s="77"/>
      <c r="KBA160" s="77"/>
      <c r="KBB160" s="77"/>
      <c r="KBC160" s="77"/>
      <c r="KBD160" s="77"/>
      <c r="KBE160" s="77"/>
      <c r="KBF160" s="77"/>
      <c r="KBG160" s="77"/>
      <c r="KBH160" s="77"/>
      <c r="KBI160" s="77"/>
      <c r="KBJ160" s="77"/>
      <c r="KBK160" s="77"/>
      <c r="KBL160" s="77"/>
      <c r="KBM160" s="77"/>
      <c r="KBN160" s="77"/>
      <c r="KBO160" s="77"/>
      <c r="KBP160" s="77"/>
      <c r="KBQ160" s="77"/>
      <c r="KBR160" s="77"/>
      <c r="KBS160" s="77"/>
      <c r="KBT160" s="77"/>
      <c r="KBU160" s="77"/>
      <c r="KBV160" s="77"/>
      <c r="KBW160" s="77"/>
      <c r="KBX160" s="77"/>
      <c r="KBY160" s="77"/>
      <c r="KBZ160" s="77"/>
      <c r="KCA160" s="77"/>
      <c r="KCB160" s="77"/>
      <c r="KCC160" s="77"/>
      <c r="KCD160" s="77"/>
      <c r="KCE160" s="77"/>
      <c r="KCF160" s="77"/>
      <c r="KCG160" s="77"/>
      <c r="KCH160" s="77"/>
      <c r="KCI160" s="77"/>
      <c r="KCJ160" s="77"/>
      <c r="KCK160" s="77"/>
      <c r="KCL160" s="77"/>
      <c r="KCM160" s="77"/>
      <c r="KCN160" s="77"/>
      <c r="KCO160" s="77"/>
      <c r="KCP160" s="77"/>
      <c r="KCQ160" s="77"/>
      <c r="KCR160" s="77"/>
      <c r="KCS160" s="77"/>
      <c r="KCT160" s="77"/>
      <c r="KCU160" s="77"/>
      <c r="KCV160" s="77"/>
      <c r="KCW160" s="77"/>
      <c r="KCX160" s="77"/>
      <c r="KCY160" s="77"/>
      <c r="KCZ160" s="77"/>
      <c r="KDA160" s="77"/>
      <c r="KDB160" s="77"/>
      <c r="KDC160" s="77"/>
      <c r="KDD160" s="77"/>
      <c r="KDE160" s="77"/>
      <c r="KDF160" s="77"/>
      <c r="KDG160" s="77"/>
      <c r="KDH160" s="77"/>
      <c r="KDI160" s="77"/>
      <c r="KDJ160" s="77"/>
      <c r="KDK160" s="77"/>
      <c r="KDL160" s="77"/>
      <c r="KDM160" s="77"/>
      <c r="KDN160" s="77"/>
      <c r="KDO160" s="77"/>
      <c r="KDP160" s="77"/>
      <c r="KDQ160" s="77"/>
      <c r="KDR160" s="77"/>
      <c r="KDS160" s="77"/>
      <c r="KDT160" s="77"/>
      <c r="KDU160" s="77"/>
      <c r="KDV160" s="77"/>
      <c r="KDW160" s="77"/>
      <c r="KDX160" s="77"/>
      <c r="KDY160" s="77"/>
      <c r="KDZ160" s="77"/>
      <c r="KEA160" s="77"/>
      <c r="KEB160" s="77"/>
      <c r="KEC160" s="77"/>
      <c r="KED160" s="77"/>
      <c r="KEE160" s="77"/>
      <c r="KEF160" s="77"/>
      <c r="KEG160" s="77"/>
      <c r="KEH160" s="77"/>
      <c r="KEI160" s="77"/>
      <c r="KEJ160" s="77"/>
      <c r="KEK160" s="77"/>
      <c r="KEL160" s="77"/>
      <c r="KEM160" s="77"/>
      <c r="KEN160" s="77"/>
      <c r="KEO160" s="77"/>
      <c r="KEP160" s="77"/>
      <c r="KEQ160" s="77"/>
      <c r="KER160" s="77"/>
      <c r="KES160" s="77"/>
      <c r="KET160" s="77"/>
      <c r="KEU160" s="77"/>
      <c r="KEV160" s="77"/>
      <c r="KEW160" s="77"/>
      <c r="KEX160" s="77"/>
      <c r="KEY160" s="77"/>
      <c r="KEZ160" s="77"/>
      <c r="KFA160" s="77"/>
      <c r="KFB160" s="77"/>
      <c r="KFC160" s="77"/>
      <c r="KFD160" s="77"/>
      <c r="KFE160" s="77"/>
      <c r="KFF160" s="77"/>
      <c r="KFG160" s="77"/>
      <c r="KFH160" s="77"/>
      <c r="KFI160" s="77"/>
      <c r="KFJ160" s="77"/>
      <c r="KFK160" s="77"/>
      <c r="KFL160" s="77"/>
      <c r="KFM160" s="77"/>
      <c r="KFN160" s="77"/>
      <c r="KFO160" s="77"/>
      <c r="KFP160" s="77"/>
      <c r="KFQ160" s="77"/>
      <c r="KFR160" s="77"/>
      <c r="KFS160" s="77"/>
      <c r="KFT160" s="77"/>
      <c r="KFU160" s="77"/>
      <c r="KFV160" s="77"/>
      <c r="KFW160" s="77"/>
      <c r="KFX160" s="77"/>
      <c r="KFY160" s="77"/>
      <c r="KFZ160" s="77"/>
      <c r="KGA160" s="77"/>
      <c r="KGB160" s="77"/>
      <c r="KGC160" s="77"/>
      <c r="KGD160" s="77"/>
      <c r="KGE160" s="77"/>
      <c r="KGF160" s="77"/>
      <c r="KGG160" s="77"/>
      <c r="KGH160" s="77"/>
      <c r="KGI160" s="77"/>
      <c r="KGJ160" s="77"/>
      <c r="KGK160" s="77"/>
      <c r="KGL160" s="77"/>
      <c r="KGM160" s="77"/>
      <c r="KGN160" s="77"/>
      <c r="KGO160" s="77"/>
      <c r="KGP160" s="77"/>
      <c r="KGQ160" s="77"/>
      <c r="KGR160" s="77"/>
      <c r="KGS160" s="77"/>
      <c r="KGT160" s="77"/>
      <c r="KGU160" s="77"/>
      <c r="KGV160" s="77"/>
      <c r="KGW160" s="77"/>
      <c r="KGX160" s="77"/>
      <c r="KGY160" s="77"/>
      <c r="KGZ160" s="77"/>
      <c r="KHA160" s="77"/>
      <c r="KHB160" s="77"/>
      <c r="KHC160" s="77"/>
      <c r="KHD160" s="77"/>
      <c r="KHE160" s="77"/>
      <c r="KHF160" s="77"/>
      <c r="KHG160" s="77"/>
      <c r="KHH160" s="77"/>
      <c r="KHI160" s="77"/>
      <c r="KHJ160" s="77"/>
      <c r="KHK160" s="77"/>
      <c r="KHL160" s="77"/>
      <c r="KHM160" s="77"/>
      <c r="KHN160" s="77"/>
      <c r="KHO160" s="77"/>
      <c r="KHP160" s="77"/>
      <c r="KHQ160" s="77"/>
      <c r="KHR160" s="77"/>
      <c r="KHS160" s="77"/>
      <c r="KHT160" s="77"/>
      <c r="KHU160" s="77"/>
      <c r="KHV160" s="77"/>
      <c r="KHW160" s="77"/>
      <c r="KHX160" s="77"/>
      <c r="KHY160" s="77"/>
      <c r="KHZ160" s="77"/>
      <c r="KIA160" s="77"/>
      <c r="KIB160" s="77"/>
      <c r="KIC160" s="77"/>
      <c r="KID160" s="77"/>
      <c r="KIE160" s="77"/>
      <c r="KIF160" s="77"/>
      <c r="KIG160" s="77"/>
      <c r="KIH160" s="77"/>
      <c r="KII160" s="77"/>
      <c r="KIJ160" s="77"/>
      <c r="KIK160" s="77"/>
      <c r="KIL160" s="77"/>
      <c r="KIM160" s="77"/>
      <c r="KIN160" s="77"/>
      <c r="KIO160" s="77"/>
      <c r="KIP160" s="77"/>
      <c r="KIQ160" s="77"/>
      <c r="KIR160" s="77"/>
      <c r="KIS160" s="77"/>
      <c r="KIT160" s="77"/>
      <c r="KIU160" s="77"/>
      <c r="KIV160" s="77"/>
      <c r="KIW160" s="77"/>
      <c r="KIX160" s="77"/>
      <c r="KIY160" s="77"/>
      <c r="KIZ160" s="77"/>
      <c r="KJA160" s="77"/>
      <c r="KJB160" s="77"/>
      <c r="KJC160" s="77"/>
      <c r="KJD160" s="77"/>
      <c r="KJE160" s="77"/>
      <c r="KJF160" s="77"/>
      <c r="KJG160" s="77"/>
      <c r="KJH160" s="77"/>
      <c r="KJI160" s="77"/>
      <c r="KJJ160" s="77"/>
      <c r="KJK160" s="77"/>
      <c r="KJL160" s="77"/>
      <c r="KJM160" s="77"/>
      <c r="KJN160" s="77"/>
      <c r="KJO160" s="77"/>
      <c r="KJP160" s="77"/>
      <c r="KJQ160" s="77"/>
      <c r="KJR160" s="77"/>
      <c r="KJS160" s="77"/>
      <c r="KJT160" s="77"/>
      <c r="KJU160" s="77"/>
      <c r="KJV160" s="77"/>
      <c r="KJW160" s="77"/>
      <c r="KJX160" s="77"/>
      <c r="KJY160" s="77"/>
      <c r="KJZ160" s="77"/>
      <c r="KKA160" s="77"/>
      <c r="KKB160" s="77"/>
      <c r="KKC160" s="77"/>
      <c r="KKD160" s="77"/>
      <c r="KKE160" s="77"/>
      <c r="KKF160" s="77"/>
      <c r="KKG160" s="77"/>
      <c r="KKH160" s="77"/>
      <c r="KKI160" s="77"/>
      <c r="KKJ160" s="77"/>
      <c r="KKK160" s="77"/>
      <c r="KKL160" s="77"/>
      <c r="KKM160" s="77"/>
      <c r="KKN160" s="77"/>
      <c r="KKO160" s="77"/>
      <c r="KKP160" s="77"/>
      <c r="KKQ160" s="77"/>
      <c r="KKR160" s="77"/>
      <c r="KKS160" s="77"/>
      <c r="KKT160" s="77"/>
      <c r="KKU160" s="77"/>
      <c r="KKV160" s="77"/>
      <c r="KKW160" s="77"/>
      <c r="KKX160" s="77"/>
      <c r="KKY160" s="77"/>
      <c r="KKZ160" s="77"/>
      <c r="KLA160" s="77"/>
      <c r="KLB160" s="77"/>
      <c r="KLC160" s="77"/>
      <c r="KLD160" s="77"/>
      <c r="KLE160" s="77"/>
      <c r="KLF160" s="77"/>
      <c r="KLG160" s="77"/>
      <c r="KLH160" s="77"/>
      <c r="KLI160" s="77"/>
      <c r="KLJ160" s="77"/>
      <c r="KLK160" s="77"/>
      <c r="KLL160" s="77"/>
      <c r="KLM160" s="77"/>
      <c r="KLN160" s="77"/>
      <c r="KLO160" s="77"/>
      <c r="KLP160" s="77"/>
      <c r="KLQ160" s="77"/>
      <c r="KLR160" s="77"/>
      <c r="KLS160" s="77"/>
      <c r="KLT160" s="77"/>
      <c r="KLU160" s="77"/>
      <c r="KLV160" s="77"/>
      <c r="KLW160" s="77"/>
      <c r="KLX160" s="77"/>
      <c r="KLY160" s="77"/>
      <c r="KLZ160" s="77"/>
      <c r="KMA160" s="77"/>
      <c r="KMB160" s="77"/>
      <c r="KMC160" s="77"/>
      <c r="KMD160" s="77"/>
      <c r="KME160" s="77"/>
      <c r="KMF160" s="77"/>
      <c r="KMG160" s="77"/>
      <c r="KMH160" s="77"/>
      <c r="KMI160" s="77"/>
      <c r="KMJ160" s="77"/>
      <c r="KMK160" s="77"/>
      <c r="KML160" s="77"/>
      <c r="KMM160" s="77"/>
      <c r="KMN160" s="77"/>
      <c r="KMO160" s="77"/>
      <c r="KMP160" s="77"/>
      <c r="KMQ160" s="77"/>
      <c r="KMR160" s="77"/>
      <c r="KMS160" s="77"/>
      <c r="KMT160" s="77"/>
      <c r="KMU160" s="77"/>
      <c r="KMV160" s="77"/>
      <c r="KMW160" s="77"/>
      <c r="KMX160" s="77"/>
      <c r="KMY160" s="77"/>
      <c r="KMZ160" s="77"/>
      <c r="KNA160" s="77"/>
      <c r="KNB160" s="77"/>
      <c r="KNC160" s="77"/>
      <c r="KND160" s="77"/>
      <c r="KNE160" s="77"/>
      <c r="KNF160" s="77"/>
      <c r="KNG160" s="77"/>
      <c r="KNH160" s="77"/>
      <c r="KNI160" s="77"/>
      <c r="KNJ160" s="77"/>
      <c r="KNK160" s="77"/>
      <c r="KNL160" s="77"/>
      <c r="KNM160" s="77"/>
      <c r="KNN160" s="77"/>
      <c r="KNO160" s="77"/>
      <c r="KNP160" s="77"/>
      <c r="KNQ160" s="77"/>
      <c r="KNR160" s="77"/>
      <c r="KNS160" s="77"/>
      <c r="KNT160" s="77"/>
      <c r="KNU160" s="77"/>
      <c r="KNV160" s="77"/>
      <c r="KNW160" s="77"/>
      <c r="KNX160" s="77"/>
      <c r="KNY160" s="77"/>
      <c r="KNZ160" s="77"/>
      <c r="KOA160" s="77"/>
      <c r="KOB160" s="77"/>
      <c r="KOC160" s="77"/>
      <c r="KOD160" s="77"/>
      <c r="KOE160" s="77"/>
      <c r="KOF160" s="77"/>
      <c r="KOG160" s="77"/>
      <c r="KOH160" s="77"/>
      <c r="KOI160" s="77"/>
      <c r="KOJ160" s="77"/>
      <c r="KOK160" s="77"/>
      <c r="KOL160" s="77"/>
      <c r="KOM160" s="77"/>
      <c r="KON160" s="77"/>
      <c r="KOO160" s="77"/>
      <c r="KOP160" s="77"/>
      <c r="KOQ160" s="77"/>
      <c r="KOR160" s="77"/>
      <c r="KOS160" s="77"/>
      <c r="KOT160" s="77"/>
      <c r="KOU160" s="77"/>
      <c r="KOV160" s="77"/>
      <c r="KOW160" s="77"/>
      <c r="KOX160" s="77"/>
      <c r="KOY160" s="77"/>
      <c r="KOZ160" s="77"/>
      <c r="KPA160" s="77"/>
      <c r="KPB160" s="77"/>
      <c r="KPC160" s="77"/>
      <c r="KPD160" s="77"/>
      <c r="KPE160" s="77"/>
      <c r="KPF160" s="77"/>
      <c r="KPG160" s="77"/>
      <c r="KPH160" s="77"/>
      <c r="KPI160" s="77"/>
      <c r="KPJ160" s="77"/>
      <c r="KPK160" s="77"/>
      <c r="KPL160" s="77"/>
      <c r="KPM160" s="77"/>
      <c r="KPN160" s="77"/>
      <c r="KPO160" s="77"/>
      <c r="KPP160" s="77"/>
      <c r="KPQ160" s="77"/>
      <c r="KPR160" s="77"/>
      <c r="KPS160" s="77"/>
      <c r="KPT160" s="77"/>
      <c r="KPU160" s="77"/>
      <c r="KPV160" s="77"/>
      <c r="KPW160" s="77"/>
      <c r="KPX160" s="77"/>
      <c r="KPY160" s="77"/>
      <c r="KPZ160" s="77"/>
      <c r="KQA160" s="77"/>
      <c r="KQB160" s="77"/>
      <c r="KQC160" s="77"/>
      <c r="KQD160" s="77"/>
      <c r="KQE160" s="77"/>
      <c r="KQF160" s="77"/>
      <c r="KQG160" s="77"/>
      <c r="KQH160" s="77"/>
      <c r="KQI160" s="77"/>
      <c r="KQJ160" s="77"/>
      <c r="KQK160" s="77"/>
      <c r="KQL160" s="77"/>
      <c r="KQM160" s="77"/>
      <c r="KQN160" s="77"/>
      <c r="KQO160" s="77"/>
      <c r="KQP160" s="77"/>
      <c r="KQQ160" s="77"/>
      <c r="KQR160" s="77"/>
      <c r="KQS160" s="77"/>
      <c r="KQT160" s="77"/>
      <c r="KQU160" s="77"/>
      <c r="KQV160" s="77"/>
      <c r="KQW160" s="77"/>
      <c r="KQX160" s="77"/>
      <c r="KQY160" s="77"/>
      <c r="KQZ160" s="77"/>
      <c r="KRA160" s="77"/>
      <c r="KRB160" s="77"/>
      <c r="KRC160" s="77"/>
      <c r="KRD160" s="77"/>
      <c r="KRE160" s="77"/>
      <c r="KRF160" s="77"/>
      <c r="KRG160" s="77"/>
      <c r="KRH160" s="77"/>
      <c r="KRI160" s="77"/>
      <c r="KRJ160" s="77"/>
      <c r="KRK160" s="77"/>
      <c r="KRL160" s="77"/>
      <c r="KRM160" s="77"/>
      <c r="KRN160" s="77"/>
      <c r="KRO160" s="77"/>
      <c r="KRP160" s="77"/>
      <c r="KRQ160" s="77"/>
      <c r="KRR160" s="77"/>
      <c r="KRS160" s="77"/>
      <c r="KRT160" s="77"/>
      <c r="KRU160" s="77"/>
      <c r="KRV160" s="77"/>
      <c r="KRW160" s="77"/>
      <c r="KRX160" s="77"/>
      <c r="KRY160" s="77"/>
      <c r="KRZ160" s="77"/>
      <c r="KSA160" s="77"/>
      <c r="KSB160" s="77"/>
      <c r="KSC160" s="77"/>
      <c r="KSD160" s="77"/>
      <c r="KSE160" s="77"/>
      <c r="KSF160" s="77"/>
      <c r="KSG160" s="77"/>
      <c r="KSH160" s="77"/>
      <c r="KSI160" s="77"/>
      <c r="KSJ160" s="77"/>
      <c r="KSK160" s="77"/>
      <c r="KSL160" s="77"/>
      <c r="KSM160" s="77"/>
      <c r="KSN160" s="77"/>
      <c r="KSO160" s="77"/>
      <c r="KSP160" s="77"/>
      <c r="KSQ160" s="77"/>
      <c r="KSR160" s="77"/>
      <c r="KSS160" s="77"/>
      <c r="KST160" s="77"/>
      <c r="KSU160" s="77"/>
      <c r="KSV160" s="77"/>
      <c r="KSW160" s="77"/>
      <c r="KSX160" s="77"/>
      <c r="KSY160" s="77"/>
      <c r="KSZ160" s="77"/>
      <c r="KTA160" s="77"/>
      <c r="KTB160" s="77"/>
      <c r="KTC160" s="77"/>
      <c r="KTD160" s="77"/>
      <c r="KTE160" s="77"/>
      <c r="KTF160" s="77"/>
      <c r="KTG160" s="77"/>
      <c r="KTH160" s="77"/>
      <c r="KTI160" s="77"/>
      <c r="KTJ160" s="77"/>
      <c r="KTK160" s="77"/>
      <c r="KTL160" s="77"/>
      <c r="KTM160" s="77"/>
      <c r="KTN160" s="77"/>
      <c r="KTO160" s="77"/>
      <c r="KTP160" s="77"/>
      <c r="KTQ160" s="77"/>
      <c r="KTR160" s="77"/>
      <c r="KTS160" s="77"/>
      <c r="KTT160" s="77"/>
      <c r="KTU160" s="77"/>
      <c r="KTV160" s="77"/>
      <c r="KTW160" s="77"/>
      <c r="KTX160" s="77"/>
      <c r="KTY160" s="77"/>
      <c r="KTZ160" s="77"/>
      <c r="KUA160" s="77"/>
      <c r="KUB160" s="77"/>
      <c r="KUC160" s="77"/>
      <c r="KUD160" s="77"/>
      <c r="KUE160" s="77"/>
      <c r="KUF160" s="77"/>
      <c r="KUG160" s="77"/>
      <c r="KUH160" s="77"/>
      <c r="KUI160" s="77"/>
      <c r="KUJ160" s="77"/>
      <c r="KUK160" s="77"/>
      <c r="KUL160" s="77"/>
      <c r="KUM160" s="77"/>
      <c r="KUN160" s="77"/>
      <c r="KUO160" s="77"/>
      <c r="KUP160" s="77"/>
      <c r="KUQ160" s="77"/>
      <c r="KUR160" s="77"/>
      <c r="KUS160" s="77"/>
      <c r="KUT160" s="77"/>
      <c r="KUU160" s="77"/>
      <c r="KUV160" s="77"/>
      <c r="KUW160" s="77"/>
      <c r="KUX160" s="77"/>
      <c r="KUY160" s="77"/>
      <c r="KUZ160" s="77"/>
      <c r="KVA160" s="77"/>
      <c r="KVB160" s="77"/>
      <c r="KVC160" s="77"/>
      <c r="KVD160" s="77"/>
      <c r="KVE160" s="77"/>
      <c r="KVF160" s="77"/>
      <c r="KVG160" s="77"/>
      <c r="KVH160" s="77"/>
      <c r="KVI160" s="77"/>
      <c r="KVJ160" s="77"/>
      <c r="KVK160" s="77"/>
      <c r="KVL160" s="77"/>
      <c r="KVM160" s="77"/>
      <c r="KVN160" s="77"/>
      <c r="KVO160" s="77"/>
      <c r="KVP160" s="77"/>
      <c r="KVQ160" s="77"/>
      <c r="KVR160" s="77"/>
      <c r="KVS160" s="77"/>
      <c r="KVT160" s="77"/>
      <c r="KVU160" s="77"/>
      <c r="KVV160" s="77"/>
      <c r="KVW160" s="77"/>
      <c r="KVX160" s="77"/>
      <c r="KVY160" s="77"/>
      <c r="KVZ160" s="77"/>
      <c r="KWA160" s="77"/>
      <c r="KWB160" s="77"/>
      <c r="KWC160" s="77"/>
      <c r="KWD160" s="77"/>
      <c r="KWE160" s="77"/>
      <c r="KWF160" s="77"/>
      <c r="KWG160" s="77"/>
      <c r="KWH160" s="77"/>
      <c r="KWI160" s="77"/>
      <c r="KWJ160" s="77"/>
      <c r="KWK160" s="77"/>
      <c r="KWL160" s="77"/>
      <c r="KWM160" s="77"/>
      <c r="KWN160" s="77"/>
      <c r="KWO160" s="77"/>
      <c r="KWP160" s="77"/>
      <c r="KWQ160" s="77"/>
      <c r="KWR160" s="77"/>
      <c r="KWS160" s="77"/>
      <c r="KWT160" s="77"/>
      <c r="KWU160" s="77"/>
      <c r="KWV160" s="77"/>
      <c r="KWW160" s="77"/>
      <c r="KWX160" s="77"/>
      <c r="KWY160" s="77"/>
      <c r="KWZ160" s="77"/>
      <c r="KXA160" s="77"/>
      <c r="KXB160" s="77"/>
      <c r="KXC160" s="77"/>
      <c r="KXD160" s="77"/>
      <c r="KXE160" s="77"/>
      <c r="KXF160" s="77"/>
      <c r="KXG160" s="77"/>
      <c r="KXH160" s="77"/>
      <c r="KXI160" s="77"/>
      <c r="KXJ160" s="77"/>
      <c r="KXK160" s="77"/>
      <c r="KXL160" s="77"/>
      <c r="KXM160" s="77"/>
      <c r="KXN160" s="77"/>
      <c r="KXO160" s="77"/>
      <c r="KXP160" s="77"/>
      <c r="KXQ160" s="77"/>
      <c r="KXR160" s="77"/>
      <c r="KXS160" s="77"/>
      <c r="KXT160" s="77"/>
      <c r="KXU160" s="77"/>
      <c r="KXV160" s="77"/>
      <c r="KXW160" s="77"/>
      <c r="KXX160" s="77"/>
      <c r="KXY160" s="77"/>
      <c r="KXZ160" s="77"/>
      <c r="KYA160" s="77"/>
      <c r="KYB160" s="77"/>
      <c r="KYC160" s="77"/>
      <c r="KYD160" s="77"/>
      <c r="KYE160" s="77"/>
      <c r="KYF160" s="77"/>
      <c r="KYG160" s="77"/>
      <c r="KYH160" s="77"/>
      <c r="KYI160" s="77"/>
      <c r="KYJ160" s="77"/>
      <c r="KYK160" s="77"/>
      <c r="KYL160" s="77"/>
      <c r="KYM160" s="77"/>
      <c r="KYN160" s="77"/>
      <c r="KYO160" s="77"/>
      <c r="KYP160" s="77"/>
      <c r="KYQ160" s="77"/>
      <c r="KYR160" s="77"/>
      <c r="KYS160" s="77"/>
      <c r="KYT160" s="77"/>
      <c r="KYU160" s="77"/>
      <c r="KYV160" s="77"/>
      <c r="KYW160" s="77"/>
      <c r="KYX160" s="77"/>
      <c r="KYY160" s="77"/>
      <c r="KYZ160" s="77"/>
      <c r="KZA160" s="77"/>
      <c r="KZB160" s="77"/>
      <c r="KZC160" s="77"/>
      <c r="KZD160" s="77"/>
      <c r="KZE160" s="77"/>
      <c r="KZF160" s="77"/>
      <c r="KZG160" s="77"/>
      <c r="KZH160" s="77"/>
      <c r="KZI160" s="77"/>
      <c r="KZJ160" s="77"/>
      <c r="KZK160" s="77"/>
      <c r="KZL160" s="77"/>
      <c r="KZM160" s="77"/>
      <c r="KZN160" s="77"/>
      <c r="KZO160" s="77"/>
      <c r="KZP160" s="77"/>
      <c r="KZQ160" s="77"/>
      <c r="KZR160" s="77"/>
      <c r="KZS160" s="77"/>
      <c r="KZT160" s="77"/>
      <c r="KZU160" s="77"/>
      <c r="KZV160" s="77"/>
      <c r="KZW160" s="77"/>
      <c r="KZX160" s="77"/>
      <c r="KZY160" s="77"/>
      <c r="KZZ160" s="77"/>
      <c r="LAA160" s="77"/>
      <c r="LAB160" s="77"/>
      <c r="LAC160" s="77"/>
      <c r="LAD160" s="77"/>
      <c r="LAE160" s="77"/>
      <c r="LAF160" s="77"/>
      <c r="LAG160" s="77"/>
      <c r="LAH160" s="77"/>
      <c r="LAI160" s="77"/>
      <c r="LAJ160" s="77"/>
      <c r="LAK160" s="77"/>
      <c r="LAL160" s="77"/>
      <c r="LAM160" s="77"/>
      <c r="LAN160" s="77"/>
      <c r="LAO160" s="77"/>
      <c r="LAP160" s="77"/>
      <c r="LAQ160" s="77"/>
      <c r="LAR160" s="77"/>
      <c r="LAS160" s="77"/>
      <c r="LAT160" s="77"/>
      <c r="LAU160" s="77"/>
      <c r="LAV160" s="77"/>
      <c r="LAW160" s="77"/>
      <c r="LAX160" s="77"/>
      <c r="LAY160" s="77"/>
      <c r="LAZ160" s="77"/>
      <c r="LBA160" s="77"/>
      <c r="LBB160" s="77"/>
      <c r="LBC160" s="77"/>
      <c r="LBD160" s="77"/>
      <c r="LBE160" s="77"/>
      <c r="LBF160" s="77"/>
      <c r="LBG160" s="77"/>
      <c r="LBH160" s="77"/>
      <c r="LBI160" s="77"/>
      <c r="LBJ160" s="77"/>
      <c r="LBK160" s="77"/>
      <c r="LBL160" s="77"/>
      <c r="LBM160" s="77"/>
      <c r="LBN160" s="77"/>
      <c r="LBO160" s="77"/>
      <c r="LBP160" s="77"/>
      <c r="LBQ160" s="77"/>
      <c r="LBR160" s="77"/>
      <c r="LBS160" s="77"/>
      <c r="LBT160" s="77"/>
      <c r="LBU160" s="77"/>
      <c r="LBV160" s="77"/>
      <c r="LBW160" s="77"/>
      <c r="LBX160" s="77"/>
      <c r="LBY160" s="77"/>
      <c r="LBZ160" s="77"/>
      <c r="LCA160" s="77"/>
      <c r="LCB160" s="77"/>
      <c r="LCC160" s="77"/>
      <c r="LCD160" s="77"/>
      <c r="LCE160" s="77"/>
      <c r="LCF160" s="77"/>
      <c r="LCG160" s="77"/>
      <c r="LCH160" s="77"/>
      <c r="LCI160" s="77"/>
      <c r="LCJ160" s="77"/>
      <c r="LCK160" s="77"/>
      <c r="LCL160" s="77"/>
      <c r="LCM160" s="77"/>
      <c r="LCN160" s="77"/>
      <c r="LCO160" s="77"/>
      <c r="LCP160" s="77"/>
      <c r="LCQ160" s="77"/>
      <c r="LCR160" s="77"/>
      <c r="LCS160" s="77"/>
      <c r="LCT160" s="77"/>
      <c r="LCU160" s="77"/>
      <c r="LCV160" s="77"/>
      <c r="LCW160" s="77"/>
      <c r="LCX160" s="77"/>
      <c r="LCY160" s="77"/>
      <c r="LCZ160" s="77"/>
      <c r="LDA160" s="77"/>
      <c r="LDB160" s="77"/>
      <c r="LDC160" s="77"/>
      <c r="LDD160" s="77"/>
      <c r="LDE160" s="77"/>
      <c r="LDF160" s="77"/>
      <c r="LDG160" s="77"/>
      <c r="LDH160" s="77"/>
      <c r="LDI160" s="77"/>
      <c r="LDJ160" s="77"/>
      <c r="LDK160" s="77"/>
      <c r="LDL160" s="77"/>
      <c r="LDM160" s="77"/>
      <c r="LDN160" s="77"/>
      <c r="LDO160" s="77"/>
      <c r="LDP160" s="77"/>
      <c r="LDQ160" s="77"/>
      <c r="LDR160" s="77"/>
      <c r="LDS160" s="77"/>
      <c r="LDT160" s="77"/>
      <c r="LDU160" s="77"/>
      <c r="LDV160" s="77"/>
      <c r="LDW160" s="77"/>
      <c r="LDX160" s="77"/>
      <c r="LDY160" s="77"/>
      <c r="LDZ160" s="77"/>
      <c r="LEA160" s="77"/>
      <c r="LEB160" s="77"/>
      <c r="LEC160" s="77"/>
      <c r="LED160" s="77"/>
      <c r="LEE160" s="77"/>
      <c r="LEF160" s="77"/>
      <c r="LEG160" s="77"/>
      <c r="LEH160" s="77"/>
      <c r="LEI160" s="77"/>
      <c r="LEJ160" s="77"/>
      <c r="LEK160" s="77"/>
      <c r="LEL160" s="77"/>
      <c r="LEM160" s="77"/>
      <c r="LEN160" s="77"/>
      <c r="LEO160" s="77"/>
      <c r="LEP160" s="77"/>
      <c r="LEQ160" s="77"/>
      <c r="LER160" s="77"/>
      <c r="LES160" s="77"/>
      <c r="LET160" s="77"/>
      <c r="LEU160" s="77"/>
      <c r="LEV160" s="77"/>
      <c r="LEW160" s="77"/>
      <c r="LEX160" s="77"/>
      <c r="LEY160" s="77"/>
      <c r="LEZ160" s="77"/>
      <c r="LFA160" s="77"/>
      <c r="LFB160" s="77"/>
      <c r="LFC160" s="77"/>
      <c r="LFD160" s="77"/>
      <c r="LFE160" s="77"/>
      <c r="LFF160" s="77"/>
      <c r="LFG160" s="77"/>
      <c r="LFH160" s="77"/>
      <c r="LFI160" s="77"/>
      <c r="LFJ160" s="77"/>
      <c r="LFK160" s="77"/>
      <c r="LFL160" s="77"/>
      <c r="LFM160" s="77"/>
      <c r="LFN160" s="77"/>
      <c r="LFO160" s="77"/>
      <c r="LFP160" s="77"/>
      <c r="LFQ160" s="77"/>
      <c r="LFR160" s="77"/>
      <c r="LFS160" s="77"/>
      <c r="LFT160" s="77"/>
      <c r="LFU160" s="77"/>
      <c r="LFV160" s="77"/>
      <c r="LFW160" s="77"/>
      <c r="LFX160" s="77"/>
      <c r="LFY160" s="77"/>
      <c r="LFZ160" s="77"/>
      <c r="LGA160" s="77"/>
      <c r="LGB160" s="77"/>
      <c r="LGC160" s="77"/>
      <c r="LGD160" s="77"/>
      <c r="LGE160" s="77"/>
      <c r="LGF160" s="77"/>
      <c r="LGG160" s="77"/>
      <c r="LGH160" s="77"/>
      <c r="LGI160" s="77"/>
      <c r="LGJ160" s="77"/>
      <c r="LGK160" s="77"/>
      <c r="LGL160" s="77"/>
      <c r="LGM160" s="77"/>
      <c r="LGN160" s="77"/>
      <c r="LGO160" s="77"/>
      <c r="LGP160" s="77"/>
      <c r="LGQ160" s="77"/>
      <c r="LGR160" s="77"/>
      <c r="LGS160" s="77"/>
      <c r="LGT160" s="77"/>
      <c r="LGU160" s="77"/>
      <c r="LGV160" s="77"/>
      <c r="LGW160" s="77"/>
      <c r="LGX160" s="77"/>
      <c r="LGY160" s="77"/>
      <c r="LGZ160" s="77"/>
      <c r="LHA160" s="77"/>
      <c r="LHB160" s="77"/>
      <c r="LHC160" s="77"/>
      <c r="LHD160" s="77"/>
      <c r="LHE160" s="77"/>
      <c r="LHF160" s="77"/>
      <c r="LHG160" s="77"/>
      <c r="LHH160" s="77"/>
      <c r="LHI160" s="77"/>
      <c r="LHJ160" s="77"/>
      <c r="LHK160" s="77"/>
      <c r="LHL160" s="77"/>
      <c r="LHM160" s="77"/>
      <c r="LHN160" s="77"/>
      <c r="LHO160" s="77"/>
      <c r="LHP160" s="77"/>
      <c r="LHQ160" s="77"/>
      <c r="LHR160" s="77"/>
      <c r="LHS160" s="77"/>
      <c r="LHT160" s="77"/>
      <c r="LHU160" s="77"/>
      <c r="LHV160" s="77"/>
      <c r="LHW160" s="77"/>
      <c r="LHX160" s="77"/>
      <c r="LHY160" s="77"/>
      <c r="LHZ160" s="77"/>
      <c r="LIA160" s="77"/>
      <c r="LIB160" s="77"/>
      <c r="LIC160" s="77"/>
      <c r="LID160" s="77"/>
      <c r="LIE160" s="77"/>
      <c r="LIF160" s="77"/>
      <c r="LIG160" s="77"/>
      <c r="LIH160" s="77"/>
      <c r="LII160" s="77"/>
      <c r="LIJ160" s="77"/>
      <c r="LIK160" s="77"/>
      <c r="LIL160" s="77"/>
      <c r="LIM160" s="77"/>
      <c r="LIN160" s="77"/>
      <c r="LIO160" s="77"/>
      <c r="LIP160" s="77"/>
      <c r="LIQ160" s="77"/>
      <c r="LIR160" s="77"/>
      <c r="LIS160" s="77"/>
      <c r="LIT160" s="77"/>
      <c r="LIU160" s="77"/>
      <c r="LIV160" s="77"/>
      <c r="LIW160" s="77"/>
      <c r="LIX160" s="77"/>
      <c r="LIY160" s="77"/>
      <c r="LIZ160" s="77"/>
      <c r="LJA160" s="77"/>
      <c r="LJB160" s="77"/>
      <c r="LJC160" s="77"/>
      <c r="LJD160" s="77"/>
      <c r="LJE160" s="77"/>
      <c r="LJF160" s="77"/>
      <c r="LJG160" s="77"/>
      <c r="LJH160" s="77"/>
      <c r="LJI160" s="77"/>
      <c r="LJJ160" s="77"/>
      <c r="LJK160" s="77"/>
      <c r="LJL160" s="77"/>
      <c r="LJM160" s="77"/>
      <c r="LJN160" s="77"/>
      <c r="LJO160" s="77"/>
      <c r="LJP160" s="77"/>
      <c r="LJQ160" s="77"/>
      <c r="LJR160" s="77"/>
      <c r="LJS160" s="77"/>
      <c r="LJT160" s="77"/>
      <c r="LJU160" s="77"/>
      <c r="LJV160" s="77"/>
      <c r="LJW160" s="77"/>
      <c r="LJX160" s="77"/>
      <c r="LJY160" s="77"/>
      <c r="LJZ160" s="77"/>
      <c r="LKA160" s="77"/>
      <c r="LKB160" s="77"/>
      <c r="LKC160" s="77"/>
      <c r="LKD160" s="77"/>
      <c r="LKE160" s="77"/>
      <c r="LKF160" s="77"/>
      <c r="LKG160" s="77"/>
      <c r="LKH160" s="77"/>
      <c r="LKI160" s="77"/>
      <c r="LKJ160" s="77"/>
      <c r="LKK160" s="77"/>
      <c r="LKL160" s="77"/>
      <c r="LKM160" s="77"/>
      <c r="LKN160" s="77"/>
      <c r="LKO160" s="77"/>
      <c r="LKP160" s="77"/>
      <c r="LKQ160" s="77"/>
      <c r="LKR160" s="77"/>
      <c r="LKS160" s="77"/>
      <c r="LKT160" s="77"/>
      <c r="LKU160" s="77"/>
      <c r="LKV160" s="77"/>
      <c r="LKW160" s="77"/>
      <c r="LKX160" s="77"/>
      <c r="LKY160" s="77"/>
      <c r="LKZ160" s="77"/>
      <c r="LLA160" s="77"/>
      <c r="LLB160" s="77"/>
      <c r="LLC160" s="77"/>
      <c r="LLD160" s="77"/>
      <c r="LLE160" s="77"/>
      <c r="LLF160" s="77"/>
      <c r="LLG160" s="77"/>
      <c r="LLH160" s="77"/>
      <c r="LLI160" s="77"/>
      <c r="LLJ160" s="77"/>
      <c r="LLK160" s="77"/>
      <c r="LLL160" s="77"/>
      <c r="LLM160" s="77"/>
      <c r="LLN160" s="77"/>
      <c r="LLO160" s="77"/>
      <c r="LLP160" s="77"/>
      <c r="LLQ160" s="77"/>
      <c r="LLR160" s="77"/>
      <c r="LLS160" s="77"/>
      <c r="LLT160" s="77"/>
      <c r="LLU160" s="77"/>
      <c r="LLV160" s="77"/>
      <c r="LLW160" s="77"/>
      <c r="LLX160" s="77"/>
      <c r="LLY160" s="77"/>
      <c r="LLZ160" s="77"/>
      <c r="LMA160" s="77"/>
      <c r="LMB160" s="77"/>
      <c r="LMC160" s="77"/>
      <c r="LMD160" s="77"/>
      <c r="LME160" s="77"/>
      <c r="LMF160" s="77"/>
      <c r="LMG160" s="77"/>
      <c r="LMH160" s="77"/>
      <c r="LMI160" s="77"/>
      <c r="LMJ160" s="77"/>
      <c r="LMK160" s="77"/>
      <c r="LML160" s="77"/>
      <c r="LMM160" s="77"/>
      <c r="LMN160" s="77"/>
      <c r="LMO160" s="77"/>
      <c r="LMP160" s="77"/>
      <c r="LMQ160" s="77"/>
      <c r="LMR160" s="77"/>
      <c r="LMS160" s="77"/>
      <c r="LMT160" s="77"/>
      <c r="LMU160" s="77"/>
      <c r="LMV160" s="77"/>
      <c r="LMW160" s="77"/>
      <c r="LMX160" s="77"/>
      <c r="LMY160" s="77"/>
      <c r="LMZ160" s="77"/>
      <c r="LNA160" s="77"/>
      <c r="LNB160" s="77"/>
      <c r="LNC160" s="77"/>
      <c r="LND160" s="77"/>
      <c r="LNE160" s="77"/>
      <c r="LNF160" s="77"/>
      <c r="LNG160" s="77"/>
      <c r="LNH160" s="77"/>
      <c r="LNI160" s="77"/>
      <c r="LNJ160" s="77"/>
      <c r="LNK160" s="77"/>
      <c r="LNL160" s="77"/>
      <c r="LNM160" s="77"/>
      <c r="LNN160" s="77"/>
      <c r="LNO160" s="77"/>
      <c r="LNP160" s="77"/>
      <c r="LNQ160" s="77"/>
      <c r="LNR160" s="77"/>
      <c r="LNS160" s="77"/>
      <c r="LNT160" s="77"/>
      <c r="LNU160" s="77"/>
      <c r="LNV160" s="77"/>
      <c r="LNW160" s="77"/>
      <c r="LNX160" s="77"/>
      <c r="LNY160" s="77"/>
      <c r="LNZ160" s="77"/>
      <c r="LOA160" s="77"/>
      <c r="LOB160" s="77"/>
      <c r="LOC160" s="77"/>
      <c r="LOD160" s="77"/>
      <c r="LOE160" s="77"/>
      <c r="LOF160" s="77"/>
      <c r="LOG160" s="77"/>
      <c r="LOH160" s="77"/>
      <c r="LOI160" s="77"/>
      <c r="LOJ160" s="77"/>
      <c r="LOK160" s="77"/>
      <c r="LOL160" s="77"/>
      <c r="LOM160" s="77"/>
      <c r="LON160" s="77"/>
      <c r="LOO160" s="77"/>
      <c r="LOP160" s="77"/>
      <c r="LOQ160" s="77"/>
      <c r="LOR160" s="77"/>
      <c r="LOS160" s="77"/>
      <c r="LOT160" s="77"/>
      <c r="LOU160" s="77"/>
      <c r="LOV160" s="77"/>
      <c r="LOW160" s="77"/>
      <c r="LOX160" s="77"/>
      <c r="LOY160" s="77"/>
      <c r="LOZ160" s="77"/>
      <c r="LPA160" s="77"/>
      <c r="LPB160" s="77"/>
      <c r="LPC160" s="77"/>
      <c r="LPD160" s="77"/>
      <c r="LPE160" s="77"/>
      <c r="LPF160" s="77"/>
      <c r="LPG160" s="77"/>
      <c r="LPH160" s="77"/>
      <c r="LPI160" s="77"/>
      <c r="LPJ160" s="77"/>
      <c r="LPK160" s="77"/>
      <c r="LPL160" s="77"/>
      <c r="LPM160" s="77"/>
      <c r="LPN160" s="77"/>
      <c r="LPO160" s="77"/>
      <c r="LPP160" s="77"/>
      <c r="LPQ160" s="77"/>
      <c r="LPR160" s="77"/>
      <c r="LPS160" s="77"/>
      <c r="LPT160" s="77"/>
      <c r="LPU160" s="77"/>
      <c r="LPV160" s="77"/>
      <c r="LPW160" s="77"/>
      <c r="LPX160" s="77"/>
      <c r="LPY160" s="77"/>
      <c r="LPZ160" s="77"/>
      <c r="LQA160" s="77"/>
      <c r="LQB160" s="77"/>
      <c r="LQC160" s="77"/>
      <c r="LQD160" s="77"/>
      <c r="LQE160" s="77"/>
      <c r="LQF160" s="77"/>
      <c r="LQG160" s="77"/>
      <c r="LQH160" s="77"/>
      <c r="LQI160" s="77"/>
      <c r="LQJ160" s="77"/>
      <c r="LQK160" s="77"/>
      <c r="LQL160" s="77"/>
      <c r="LQM160" s="77"/>
      <c r="LQN160" s="77"/>
      <c r="LQO160" s="77"/>
      <c r="LQP160" s="77"/>
      <c r="LQQ160" s="77"/>
      <c r="LQR160" s="77"/>
      <c r="LQS160" s="77"/>
      <c r="LQT160" s="77"/>
      <c r="LQU160" s="77"/>
      <c r="LQV160" s="77"/>
      <c r="LQW160" s="77"/>
      <c r="LQX160" s="77"/>
      <c r="LQY160" s="77"/>
      <c r="LQZ160" s="77"/>
      <c r="LRA160" s="77"/>
      <c r="LRB160" s="77"/>
      <c r="LRC160" s="77"/>
      <c r="LRD160" s="77"/>
      <c r="LRE160" s="77"/>
      <c r="LRF160" s="77"/>
      <c r="LRG160" s="77"/>
      <c r="LRH160" s="77"/>
      <c r="LRI160" s="77"/>
      <c r="LRJ160" s="77"/>
      <c r="LRK160" s="77"/>
      <c r="LRL160" s="77"/>
      <c r="LRM160" s="77"/>
      <c r="LRN160" s="77"/>
      <c r="LRO160" s="77"/>
      <c r="LRP160" s="77"/>
      <c r="LRQ160" s="77"/>
      <c r="LRR160" s="77"/>
      <c r="LRS160" s="77"/>
      <c r="LRT160" s="77"/>
      <c r="LRU160" s="77"/>
      <c r="LRV160" s="77"/>
      <c r="LRW160" s="77"/>
      <c r="LRX160" s="77"/>
      <c r="LRY160" s="77"/>
      <c r="LRZ160" s="77"/>
      <c r="LSA160" s="77"/>
      <c r="LSB160" s="77"/>
      <c r="LSC160" s="77"/>
      <c r="LSD160" s="77"/>
      <c r="LSE160" s="77"/>
      <c r="LSF160" s="77"/>
      <c r="LSG160" s="77"/>
      <c r="LSH160" s="77"/>
      <c r="LSI160" s="77"/>
      <c r="LSJ160" s="77"/>
      <c r="LSK160" s="77"/>
      <c r="LSL160" s="77"/>
      <c r="LSM160" s="77"/>
      <c r="LSN160" s="77"/>
      <c r="LSO160" s="77"/>
      <c r="LSP160" s="77"/>
      <c r="LSQ160" s="77"/>
      <c r="LSR160" s="77"/>
      <c r="LSS160" s="77"/>
      <c r="LST160" s="77"/>
      <c r="LSU160" s="77"/>
      <c r="LSV160" s="77"/>
      <c r="LSW160" s="77"/>
      <c r="LSX160" s="77"/>
      <c r="LSY160" s="77"/>
      <c r="LSZ160" s="77"/>
      <c r="LTA160" s="77"/>
      <c r="LTB160" s="77"/>
      <c r="LTC160" s="77"/>
      <c r="LTD160" s="77"/>
      <c r="LTE160" s="77"/>
      <c r="LTF160" s="77"/>
      <c r="LTG160" s="77"/>
      <c r="LTH160" s="77"/>
      <c r="LTI160" s="77"/>
      <c r="LTJ160" s="77"/>
      <c r="LTK160" s="77"/>
      <c r="LTL160" s="77"/>
      <c r="LTM160" s="77"/>
      <c r="LTN160" s="77"/>
      <c r="LTO160" s="77"/>
      <c r="LTP160" s="77"/>
      <c r="LTQ160" s="77"/>
      <c r="LTR160" s="77"/>
      <c r="LTS160" s="77"/>
      <c r="LTT160" s="77"/>
      <c r="LTU160" s="77"/>
      <c r="LTV160" s="77"/>
      <c r="LTW160" s="77"/>
      <c r="LTX160" s="77"/>
      <c r="LTY160" s="77"/>
      <c r="LTZ160" s="77"/>
      <c r="LUA160" s="77"/>
      <c r="LUB160" s="77"/>
      <c r="LUC160" s="77"/>
      <c r="LUD160" s="77"/>
      <c r="LUE160" s="77"/>
      <c r="LUF160" s="77"/>
      <c r="LUG160" s="77"/>
      <c r="LUH160" s="77"/>
      <c r="LUI160" s="77"/>
      <c r="LUJ160" s="77"/>
      <c r="LUK160" s="77"/>
      <c r="LUL160" s="77"/>
      <c r="LUM160" s="77"/>
      <c r="LUN160" s="77"/>
      <c r="LUO160" s="77"/>
      <c r="LUP160" s="77"/>
      <c r="LUQ160" s="77"/>
      <c r="LUR160" s="77"/>
      <c r="LUS160" s="77"/>
      <c r="LUT160" s="77"/>
      <c r="LUU160" s="77"/>
      <c r="LUV160" s="77"/>
      <c r="LUW160" s="77"/>
      <c r="LUX160" s="77"/>
      <c r="LUY160" s="77"/>
      <c r="LUZ160" s="77"/>
      <c r="LVA160" s="77"/>
      <c r="LVB160" s="77"/>
      <c r="LVC160" s="77"/>
      <c r="LVD160" s="77"/>
      <c r="LVE160" s="77"/>
      <c r="LVF160" s="77"/>
      <c r="LVG160" s="77"/>
      <c r="LVH160" s="77"/>
      <c r="LVI160" s="77"/>
      <c r="LVJ160" s="77"/>
      <c r="LVK160" s="77"/>
      <c r="LVL160" s="77"/>
      <c r="LVM160" s="77"/>
      <c r="LVN160" s="77"/>
      <c r="LVO160" s="77"/>
      <c r="LVP160" s="77"/>
      <c r="LVQ160" s="77"/>
      <c r="LVR160" s="77"/>
      <c r="LVS160" s="77"/>
      <c r="LVT160" s="77"/>
      <c r="LVU160" s="77"/>
      <c r="LVV160" s="77"/>
      <c r="LVW160" s="77"/>
      <c r="LVX160" s="77"/>
      <c r="LVY160" s="77"/>
      <c r="LVZ160" s="77"/>
      <c r="LWA160" s="77"/>
      <c r="LWB160" s="77"/>
      <c r="LWC160" s="77"/>
      <c r="LWD160" s="77"/>
      <c r="LWE160" s="77"/>
      <c r="LWF160" s="77"/>
      <c r="LWG160" s="77"/>
      <c r="LWH160" s="77"/>
      <c r="LWI160" s="77"/>
      <c r="LWJ160" s="77"/>
      <c r="LWK160" s="77"/>
      <c r="LWL160" s="77"/>
      <c r="LWM160" s="77"/>
      <c r="LWN160" s="77"/>
      <c r="LWO160" s="77"/>
      <c r="LWP160" s="77"/>
      <c r="LWQ160" s="77"/>
      <c r="LWR160" s="77"/>
      <c r="LWS160" s="77"/>
      <c r="LWT160" s="77"/>
      <c r="LWU160" s="77"/>
      <c r="LWV160" s="77"/>
      <c r="LWW160" s="77"/>
      <c r="LWX160" s="77"/>
      <c r="LWY160" s="77"/>
      <c r="LWZ160" s="77"/>
      <c r="LXA160" s="77"/>
      <c r="LXB160" s="77"/>
      <c r="LXC160" s="77"/>
      <c r="LXD160" s="77"/>
      <c r="LXE160" s="77"/>
      <c r="LXF160" s="77"/>
      <c r="LXG160" s="77"/>
      <c r="LXH160" s="77"/>
      <c r="LXI160" s="77"/>
      <c r="LXJ160" s="77"/>
      <c r="LXK160" s="77"/>
      <c r="LXL160" s="77"/>
      <c r="LXM160" s="77"/>
      <c r="LXN160" s="77"/>
      <c r="LXO160" s="77"/>
      <c r="LXP160" s="77"/>
      <c r="LXQ160" s="77"/>
      <c r="LXR160" s="77"/>
      <c r="LXS160" s="77"/>
      <c r="LXT160" s="77"/>
      <c r="LXU160" s="77"/>
      <c r="LXV160" s="77"/>
      <c r="LXW160" s="77"/>
      <c r="LXX160" s="77"/>
      <c r="LXY160" s="77"/>
      <c r="LXZ160" s="77"/>
      <c r="LYA160" s="77"/>
      <c r="LYB160" s="77"/>
      <c r="LYC160" s="77"/>
      <c r="LYD160" s="77"/>
      <c r="LYE160" s="77"/>
      <c r="LYF160" s="77"/>
      <c r="LYG160" s="77"/>
      <c r="LYH160" s="77"/>
      <c r="LYI160" s="77"/>
      <c r="LYJ160" s="77"/>
      <c r="LYK160" s="77"/>
      <c r="LYL160" s="77"/>
      <c r="LYM160" s="77"/>
      <c r="LYN160" s="77"/>
      <c r="LYO160" s="77"/>
      <c r="LYP160" s="77"/>
      <c r="LYQ160" s="77"/>
      <c r="LYR160" s="77"/>
      <c r="LYS160" s="77"/>
      <c r="LYT160" s="77"/>
      <c r="LYU160" s="77"/>
      <c r="LYV160" s="77"/>
      <c r="LYW160" s="77"/>
      <c r="LYX160" s="77"/>
      <c r="LYY160" s="77"/>
      <c r="LYZ160" s="77"/>
      <c r="LZA160" s="77"/>
      <c r="LZB160" s="77"/>
      <c r="LZC160" s="77"/>
      <c r="LZD160" s="77"/>
      <c r="LZE160" s="77"/>
      <c r="LZF160" s="77"/>
      <c r="LZG160" s="77"/>
      <c r="LZH160" s="77"/>
      <c r="LZI160" s="77"/>
      <c r="LZJ160" s="77"/>
      <c r="LZK160" s="77"/>
      <c r="LZL160" s="77"/>
      <c r="LZM160" s="77"/>
      <c r="LZN160" s="77"/>
      <c r="LZO160" s="77"/>
      <c r="LZP160" s="77"/>
      <c r="LZQ160" s="77"/>
      <c r="LZR160" s="77"/>
      <c r="LZS160" s="77"/>
      <c r="LZT160" s="77"/>
      <c r="LZU160" s="77"/>
      <c r="LZV160" s="77"/>
      <c r="LZW160" s="77"/>
      <c r="LZX160" s="77"/>
      <c r="LZY160" s="77"/>
      <c r="LZZ160" s="77"/>
      <c r="MAA160" s="77"/>
      <c r="MAB160" s="77"/>
      <c r="MAC160" s="77"/>
      <c r="MAD160" s="77"/>
      <c r="MAE160" s="77"/>
      <c r="MAF160" s="77"/>
      <c r="MAG160" s="77"/>
      <c r="MAH160" s="77"/>
      <c r="MAI160" s="77"/>
      <c r="MAJ160" s="77"/>
      <c r="MAK160" s="77"/>
      <c r="MAL160" s="77"/>
      <c r="MAM160" s="77"/>
      <c r="MAN160" s="77"/>
      <c r="MAO160" s="77"/>
      <c r="MAP160" s="77"/>
      <c r="MAQ160" s="77"/>
      <c r="MAR160" s="77"/>
      <c r="MAS160" s="77"/>
      <c r="MAT160" s="77"/>
      <c r="MAU160" s="77"/>
      <c r="MAV160" s="77"/>
      <c r="MAW160" s="77"/>
      <c r="MAX160" s="77"/>
      <c r="MAY160" s="77"/>
      <c r="MAZ160" s="77"/>
      <c r="MBA160" s="77"/>
      <c r="MBB160" s="77"/>
      <c r="MBC160" s="77"/>
      <c r="MBD160" s="77"/>
      <c r="MBE160" s="77"/>
      <c r="MBF160" s="77"/>
      <c r="MBG160" s="77"/>
      <c r="MBH160" s="77"/>
      <c r="MBI160" s="77"/>
      <c r="MBJ160" s="77"/>
      <c r="MBK160" s="77"/>
      <c r="MBL160" s="77"/>
      <c r="MBM160" s="77"/>
      <c r="MBN160" s="77"/>
      <c r="MBO160" s="77"/>
      <c r="MBP160" s="77"/>
      <c r="MBQ160" s="77"/>
      <c r="MBR160" s="77"/>
      <c r="MBS160" s="77"/>
      <c r="MBT160" s="77"/>
      <c r="MBU160" s="77"/>
      <c r="MBV160" s="77"/>
      <c r="MBW160" s="77"/>
      <c r="MBX160" s="77"/>
      <c r="MBY160" s="77"/>
      <c r="MBZ160" s="77"/>
      <c r="MCA160" s="77"/>
      <c r="MCB160" s="77"/>
      <c r="MCC160" s="77"/>
      <c r="MCD160" s="77"/>
      <c r="MCE160" s="77"/>
      <c r="MCF160" s="77"/>
      <c r="MCG160" s="77"/>
      <c r="MCH160" s="77"/>
      <c r="MCI160" s="77"/>
      <c r="MCJ160" s="77"/>
      <c r="MCK160" s="77"/>
      <c r="MCL160" s="77"/>
      <c r="MCM160" s="77"/>
      <c r="MCN160" s="77"/>
      <c r="MCO160" s="77"/>
      <c r="MCP160" s="77"/>
      <c r="MCQ160" s="77"/>
      <c r="MCR160" s="77"/>
      <c r="MCS160" s="77"/>
      <c r="MCT160" s="77"/>
      <c r="MCU160" s="77"/>
      <c r="MCV160" s="77"/>
      <c r="MCW160" s="77"/>
      <c r="MCX160" s="77"/>
      <c r="MCY160" s="77"/>
      <c r="MCZ160" s="77"/>
      <c r="MDA160" s="77"/>
      <c r="MDB160" s="77"/>
      <c r="MDC160" s="77"/>
      <c r="MDD160" s="77"/>
      <c r="MDE160" s="77"/>
      <c r="MDF160" s="77"/>
      <c r="MDG160" s="77"/>
      <c r="MDH160" s="77"/>
      <c r="MDI160" s="77"/>
      <c r="MDJ160" s="77"/>
      <c r="MDK160" s="77"/>
      <c r="MDL160" s="77"/>
      <c r="MDM160" s="77"/>
      <c r="MDN160" s="77"/>
      <c r="MDO160" s="77"/>
      <c r="MDP160" s="77"/>
      <c r="MDQ160" s="77"/>
      <c r="MDR160" s="77"/>
      <c r="MDS160" s="77"/>
      <c r="MDT160" s="77"/>
      <c r="MDU160" s="77"/>
      <c r="MDV160" s="77"/>
      <c r="MDW160" s="77"/>
      <c r="MDX160" s="77"/>
      <c r="MDY160" s="77"/>
      <c r="MDZ160" s="77"/>
      <c r="MEA160" s="77"/>
      <c r="MEB160" s="77"/>
      <c r="MEC160" s="77"/>
      <c r="MED160" s="77"/>
      <c r="MEE160" s="77"/>
      <c r="MEF160" s="77"/>
      <c r="MEG160" s="77"/>
      <c r="MEH160" s="77"/>
      <c r="MEI160" s="77"/>
      <c r="MEJ160" s="77"/>
      <c r="MEK160" s="77"/>
      <c r="MEL160" s="77"/>
      <c r="MEM160" s="77"/>
      <c r="MEN160" s="77"/>
      <c r="MEO160" s="77"/>
      <c r="MEP160" s="77"/>
      <c r="MEQ160" s="77"/>
      <c r="MER160" s="77"/>
      <c r="MES160" s="77"/>
      <c r="MET160" s="77"/>
      <c r="MEU160" s="77"/>
      <c r="MEV160" s="77"/>
      <c r="MEW160" s="77"/>
      <c r="MEX160" s="77"/>
      <c r="MEY160" s="77"/>
      <c r="MEZ160" s="77"/>
      <c r="MFA160" s="77"/>
      <c r="MFB160" s="77"/>
      <c r="MFC160" s="77"/>
      <c r="MFD160" s="77"/>
      <c r="MFE160" s="77"/>
      <c r="MFF160" s="77"/>
      <c r="MFG160" s="77"/>
      <c r="MFH160" s="77"/>
      <c r="MFI160" s="77"/>
      <c r="MFJ160" s="77"/>
      <c r="MFK160" s="77"/>
      <c r="MFL160" s="77"/>
      <c r="MFM160" s="77"/>
      <c r="MFN160" s="77"/>
      <c r="MFO160" s="77"/>
      <c r="MFP160" s="77"/>
      <c r="MFQ160" s="77"/>
      <c r="MFR160" s="77"/>
      <c r="MFS160" s="77"/>
      <c r="MFT160" s="77"/>
      <c r="MFU160" s="77"/>
      <c r="MFV160" s="77"/>
      <c r="MFW160" s="77"/>
      <c r="MFX160" s="77"/>
      <c r="MFY160" s="77"/>
      <c r="MFZ160" s="77"/>
      <c r="MGA160" s="77"/>
      <c r="MGB160" s="77"/>
      <c r="MGC160" s="77"/>
      <c r="MGD160" s="77"/>
      <c r="MGE160" s="77"/>
      <c r="MGF160" s="77"/>
      <c r="MGG160" s="77"/>
      <c r="MGH160" s="77"/>
      <c r="MGI160" s="77"/>
      <c r="MGJ160" s="77"/>
      <c r="MGK160" s="77"/>
      <c r="MGL160" s="77"/>
      <c r="MGM160" s="77"/>
      <c r="MGN160" s="77"/>
      <c r="MGO160" s="77"/>
      <c r="MGP160" s="77"/>
      <c r="MGQ160" s="77"/>
      <c r="MGR160" s="77"/>
      <c r="MGS160" s="77"/>
      <c r="MGT160" s="77"/>
      <c r="MGU160" s="77"/>
      <c r="MGV160" s="77"/>
      <c r="MGW160" s="77"/>
      <c r="MGX160" s="77"/>
      <c r="MGY160" s="77"/>
      <c r="MGZ160" s="77"/>
      <c r="MHA160" s="77"/>
      <c r="MHB160" s="77"/>
      <c r="MHC160" s="77"/>
      <c r="MHD160" s="77"/>
      <c r="MHE160" s="77"/>
      <c r="MHF160" s="77"/>
      <c r="MHG160" s="77"/>
      <c r="MHH160" s="77"/>
      <c r="MHI160" s="77"/>
      <c r="MHJ160" s="77"/>
      <c r="MHK160" s="77"/>
      <c r="MHL160" s="77"/>
      <c r="MHM160" s="77"/>
      <c r="MHN160" s="77"/>
      <c r="MHO160" s="77"/>
      <c r="MHP160" s="77"/>
      <c r="MHQ160" s="77"/>
      <c r="MHR160" s="77"/>
      <c r="MHS160" s="77"/>
      <c r="MHT160" s="77"/>
      <c r="MHU160" s="77"/>
      <c r="MHV160" s="77"/>
      <c r="MHW160" s="77"/>
      <c r="MHX160" s="77"/>
      <c r="MHY160" s="77"/>
      <c r="MHZ160" s="77"/>
      <c r="MIA160" s="77"/>
      <c r="MIB160" s="77"/>
      <c r="MIC160" s="77"/>
      <c r="MID160" s="77"/>
      <c r="MIE160" s="77"/>
      <c r="MIF160" s="77"/>
      <c r="MIG160" s="77"/>
      <c r="MIH160" s="77"/>
      <c r="MII160" s="77"/>
      <c r="MIJ160" s="77"/>
      <c r="MIK160" s="77"/>
      <c r="MIL160" s="77"/>
      <c r="MIM160" s="77"/>
      <c r="MIN160" s="77"/>
      <c r="MIO160" s="77"/>
      <c r="MIP160" s="77"/>
      <c r="MIQ160" s="77"/>
      <c r="MIR160" s="77"/>
      <c r="MIS160" s="77"/>
      <c r="MIT160" s="77"/>
      <c r="MIU160" s="77"/>
      <c r="MIV160" s="77"/>
      <c r="MIW160" s="77"/>
      <c r="MIX160" s="77"/>
      <c r="MIY160" s="77"/>
      <c r="MIZ160" s="77"/>
      <c r="MJA160" s="77"/>
      <c r="MJB160" s="77"/>
      <c r="MJC160" s="77"/>
      <c r="MJD160" s="77"/>
      <c r="MJE160" s="77"/>
      <c r="MJF160" s="77"/>
      <c r="MJG160" s="77"/>
      <c r="MJH160" s="77"/>
      <c r="MJI160" s="77"/>
      <c r="MJJ160" s="77"/>
      <c r="MJK160" s="77"/>
      <c r="MJL160" s="77"/>
      <c r="MJM160" s="77"/>
      <c r="MJN160" s="77"/>
      <c r="MJO160" s="77"/>
      <c r="MJP160" s="77"/>
      <c r="MJQ160" s="77"/>
      <c r="MJR160" s="77"/>
      <c r="MJS160" s="77"/>
      <c r="MJT160" s="77"/>
      <c r="MJU160" s="77"/>
      <c r="MJV160" s="77"/>
      <c r="MJW160" s="77"/>
      <c r="MJX160" s="77"/>
      <c r="MJY160" s="77"/>
      <c r="MJZ160" s="77"/>
      <c r="MKA160" s="77"/>
      <c r="MKB160" s="77"/>
      <c r="MKC160" s="77"/>
      <c r="MKD160" s="77"/>
      <c r="MKE160" s="77"/>
      <c r="MKF160" s="77"/>
      <c r="MKG160" s="77"/>
      <c r="MKH160" s="77"/>
      <c r="MKI160" s="77"/>
      <c r="MKJ160" s="77"/>
      <c r="MKK160" s="77"/>
      <c r="MKL160" s="77"/>
      <c r="MKM160" s="77"/>
      <c r="MKN160" s="77"/>
      <c r="MKO160" s="77"/>
      <c r="MKP160" s="77"/>
      <c r="MKQ160" s="77"/>
      <c r="MKR160" s="77"/>
      <c r="MKS160" s="77"/>
      <c r="MKT160" s="77"/>
      <c r="MKU160" s="77"/>
      <c r="MKV160" s="77"/>
      <c r="MKW160" s="77"/>
      <c r="MKX160" s="77"/>
      <c r="MKY160" s="77"/>
      <c r="MKZ160" s="77"/>
      <c r="MLA160" s="77"/>
      <c r="MLB160" s="77"/>
      <c r="MLC160" s="77"/>
      <c r="MLD160" s="77"/>
      <c r="MLE160" s="77"/>
      <c r="MLF160" s="77"/>
      <c r="MLG160" s="77"/>
      <c r="MLH160" s="77"/>
      <c r="MLI160" s="77"/>
      <c r="MLJ160" s="77"/>
      <c r="MLK160" s="77"/>
      <c r="MLL160" s="77"/>
      <c r="MLM160" s="77"/>
      <c r="MLN160" s="77"/>
      <c r="MLO160" s="77"/>
      <c r="MLP160" s="77"/>
      <c r="MLQ160" s="77"/>
      <c r="MLR160" s="77"/>
      <c r="MLS160" s="77"/>
      <c r="MLT160" s="77"/>
      <c r="MLU160" s="77"/>
      <c r="MLV160" s="77"/>
      <c r="MLW160" s="77"/>
      <c r="MLX160" s="77"/>
      <c r="MLY160" s="77"/>
      <c r="MLZ160" s="77"/>
      <c r="MMA160" s="77"/>
      <c r="MMB160" s="77"/>
      <c r="MMC160" s="77"/>
      <c r="MMD160" s="77"/>
      <c r="MME160" s="77"/>
      <c r="MMF160" s="77"/>
      <c r="MMG160" s="77"/>
      <c r="MMH160" s="77"/>
      <c r="MMI160" s="77"/>
      <c r="MMJ160" s="77"/>
      <c r="MMK160" s="77"/>
      <c r="MML160" s="77"/>
      <c r="MMM160" s="77"/>
      <c r="MMN160" s="77"/>
      <c r="MMO160" s="77"/>
      <c r="MMP160" s="77"/>
      <c r="MMQ160" s="77"/>
      <c r="MMR160" s="77"/>
      <c r="MMS160" s="77"/>
      <c r="MMT160" s="77"/>
      <c r="MMU160" s="77"/>
      <c r="MMV160" s="77"/>
      <c r="MMW160" s="77"/>
      <c r="MMX160" s="77"/>
      <c r="MMY160" s="77"/>
      <c r="MMZ160" s="77"/>
      <c r="MNA160" s="77"/>
      <c r="MNB160" s="77"/>
      <c r="MNC160" s="77"/>
      <c r="MND160" s="77"/>
      <c r="MNE160" s="77"/>
      <c r="MNF160" s="77"/>
      <c r="MNG160" s="77"/>
      <c r="MNH160" s="77"/>
      <c r="MNI160" s="77"/>
      <c r="MNJ160" s="77"/>
      <c r="MNK160" s="77"/>
      <c r="MNL160" s="77"/>
      <c r="MNM160" s="77"/>
      <c r="MNN160" s="77"/>
      <c r="MNO160" s="77"/>
      <c r="MNP160" s="77"/>
      <c r="MNQ160" s="77"/>
      <c r="MNR160" s="77"/>
      <c r="MNS160" s="77"/>
      <c r="MNT160" s="77"/>
      <c r="MNU160" s="77"/>
      <c r="MNV160" s="77"/>
      <c r="MNW160" s="77"/>
      <c r="MNX160" s="77"/>
      <c r="MNY160" s="77"/>
      <c r="MNZ160" s="77"/>
      <c r="MOA160" s="77"/>
      <c r="MOB160" s="77"/>
      <c r="MOC160" s="77"/>
      <c r="MOD160" s="77"/>
      <c r="MOE160" s="77"/>
      <c r="MOF160" s="77"/>
      <c r="MOG160" s="77"/>
      <c r="MOH160" s="77"/>
      <c r="MOI160" s="77"/>
      <c r="MOJ160" s="77"/>
      <c r="MOK160" s="77"/>
      <c r="MOL160" s="77"/>
      <c r="MOM160" s="77"/>
      <c r="MON160" s="77"/>
      <c r="MOO160" s="77"/>
      <c r="MOP160" s="77"/>
      <c r="MOQ160" s="77"/>
      <c r="MOR160" s="77"/>
      <c r="MOS160" s="77"/>
      <c r="MOT160" s="77"/>
      <c r="MOU160" s="77"/>
      <c r="MOV160" s="77"/>
      <c r="MOW160" s="77"/>
      <c r="MOX160" s="77"/>
      <c r="MOY160" s="77"/>
      <c r="MOZ160" s="77"/>
      <c r="MPA160" s="77"/>
      <c r="MPB160" s="77"/>
      <c r="MPC160" s="77"/>
      <c r="MPD160" s="77"/>
      <c r="MPE160" s="77"/>
      <c r="MPF160" s="77"/>
      <c r="MPG160" s="77"/>
      <c r="MPH160" s="77"/>
      <c r="MPI160" s="77"/>
      <c r="MPJ160" s="77"/>
      <c r="MPK160" s="77"/>
      <c r="MPL160" s="77"/>
      <c r="MPM160" s="77"/>
      <c r="MPN160" s="77"/>
      <c r="MPO160" s="77"/>
      <c r="MPP160" s="77"/>
      <c r="MPQ160" s="77"/>
      <c r="MPR160" s="77"/>
      <c r="MPS160" s="77"/>
      <c r="MPT160" s="77"/>
      <c r="MPU160" s="77"/>
      <c r="MPV160" s="77"/>
      <c r="MPW160" s="77"/>
      <c r="MPX160" s="77"/>
      <c r="MPY160" s="77"/>
      <c r="MPZ160" s="77"/>
      <c r="MQA160" s="77"/>
      <c r="MQB160" s="77"/>
      <c r="MQC160" s="77"/>
      <c r="MQD160" s="77"/>
      <c r="MQE160" s="77"/>
      <c r="MQF160" s="77"/>
      <c r="MQG160" s="77"/>
      <c r="MQH160" s="77"/>
      <c r="MQI160" s="77"/>
      <c r="MQJ160" s="77"/>
      <c r="MQK160" s="77"/>
      <c r="MQL160" s="77"/>
      <c r="MQM160" s="77"/>
      <c r="MQN160" s="77"/>
      <c r="MQO160" s="77"/>
      <c r="MQP160" s="77"/>
      <c r="MQQ160" s="77"/>
      <c r="MQR160" s="77"/>
      <c r="MQS160" s="77"/>
      <c r="MQT160" s="77"/>
      <c r="MQU160" s="77"/>
      <c r="MQV160" s="77"/>
      <c r="MQW160" s="77"/>
      <c r="MQX160" s="77"/>
      <c r="MQY160" s="77"/>
      <c r="MQZ160" s="77"/>
      <c r="MRA160" s="77"/>
      <c r="MRB160" s="77"/>
      <c r="MRC160" s="77"/>
      <c r="MRD160" s="77"/>
      <c r="MRE160" s="77"/>
      <c r="MRF160" s="77"/>
      <c r="MRG160" s="77"/>
      <c r="MRH160" s="77"/>
      <c r="MRI160" s="77"/>
      <c r="MRJ160" s="77"/>
      <c r="MRK160" s="77"/>
      <c r="MRL160" s="77"/>
      <c r="MRM160" s="77"/>
      <c r="MRN160" s="77"/>
      <c r="MRO160" s="77"/>
      <c r="MRP160" s="77"/>
      <c r="MRQ160" s="77"/>
      <c r="MRR160" s="77"/>
      <c r="MRS160" s="77"/>
      <c r="MRT160" s="77"/>
      <c r="MRU160" s="77"/>
      <c r="MRV160" s="77"/>
      <c r="MRW160" s="77"/>
      <c r="MRX160" s="77"/>
      <c r="MRY160" s="77"/>
      <c r="MRZ160" s="77"/>
      <c r="MSA160" s="77"/>
      <c r="MSB160" s="77"/>
      <c r="MSC160" s="77"/>
      <c r="MSD160" s="77"/>
      <c r="MSE160" s="77"/>
      <c r="MSF160" s="77"/>
      <c r="MSG160" s="77"/>
      <c r="MSH160" s="77"/>
      <c r="MSI160" s="77"/>
      <c r="MSJ160" s="77"/>
      <c r="MSK160" s="77"/>
      <c r="MSL160" s="77"/>
      <c r="MSM160" s="77"/>
      <c r="MSN160" s="77"/>
      <c r="MSO160" s="77"/>
      <c r="MSP160" s="77"/>
      <c r="MSQ160" s="77"/>
      <c r="MSR160" s="77"/>
      <c r="MSS160" s="77"/>
      <c r="MST160" s="77"/>
      <c r="MSU160" s="77"/>
      <c r="MSV160" s="77"/>
      <c r="MSW160" s="77"/>
      <c r="MSX160" s="77"/>
      <c r="MSY160" s="77"/>
      <c r="MSZ160" s="77"/>
      <c r="MTA160" s="77"/>
      <c r="MTB160" s="77"/>
      <c r="MTC160" s="77"/>
      <c r="MTD160" s="77"/>
      <c r="MTE160" s="77"/>
      <c r="MTF160" s="77"/>
      <c r="MTG160" s="77"/>
      <c r="MTH160" s="77"/>
      <c r="MTI160" s="77"/>
      <c r="MTJ160" s="77"/>
      <c r="MTK160" s="77"/>
      <c r="MTL160" s="77"/>
      <c r="MTM160" s="77"/>
      <c r="MTN160" s="77"/>
      <c r="MTO160" s="77"/>
      <c r="MTP160" s="77"/>
      <c r="MTQ160" s="77"/>
      <c r="MTR160" s="77"/>
      <c r="MTS160" s="77"/>
      <c r="MTT160" s="77"/>
      <c r="MTU160" s="77"/>
      <c r="MTV160" s="77"/>
      <c r="MTW160" s="77"/>
      <c r="MTX160" s="77"/>
      <c r="MTY160" s="77"/>
      <c r="MTZ160" s="77"/>
      <c r="MUA160" s="77"/>
      <c r="MUB160" s="77"/>
      <c r="MUC160" s="77"/>
      <c r="MUD160" s="77"/>
      <c r="MUE160" s="77"/>
      <c r="MUF160" s="77"/>
      <c r="MUG160" s="77"/>
      <c r="MUH160" s="77"/>
      <c r="MUI160" s="77"/>
      <c r="MUJ160" s="77"/>
      <c r="MUK160" s="77"/>
      <c r="MUL160" s="77"/>
      <c r="MUM160" s="77"/>
      <c r="MUN160" s="77"/>
      <c r="MUO160" s="77"/>
      <c r="MUP160" s="77"/>
      <c r="MUQ160" s="77"/>
      <c r="MUR160" s="77"/>
      <c r="MUS160" s="77"/>
      <c r="MUT160" s="77"/>
      <c r="MUU160" s="77"/>
      <c r="MUV160" s="77"/>
      <c r="MUW160" s="77"/>
      <c r="MUX160" s="77"/>
      <c r="MUY160" s="77"/>
      <c r="MUZ160" s="77"/>
      <c r="MVA160" s="77"/>
      <c r="MVB160" s="77"/>
      <c r="MVC160" s="77"/>
      <c r="MVD160" s="77"/>
      <c r="MVE160" s="77"/>
      <c r="MVF160" s="77"/>
      <c r="MVG160" s="77"/>
      <c r="MVH160" s="77"/>
      <c r="MVI160" s="77"/>
      <c r="MVJ160" s="77"/>
      <c r="MVK160" s="77"/>
      <c r="MVL160" s="77"/>
      <c r="MVM160" s="77"/>
      <c r="MVN160" s="77"/>
      <c r="MVO160" s="77"/>
      <c r="MVP160" s="77"/>
      <c r="MVQ160" s="77"/>
      <c r="MVR160" s="77"/>
      <c r="MVS160" s="77"/>
      <c r="MVT160" s="77"/>
      <c r="MVU160" s="77"/>
      <c r="MVV160" s="77"/>
      <c r="MVW160" s="77"/>
      <c r="MVX160" s="77"/>
      <c r="MVY160" s="77"/>
      <c r="MVZ160" s="77"/>
      <c r="MWA160" s="77"/>
      <c r="MWB160" s="77"/>
      <c r="MWC160" s="77"/>
      <c r="MWD160" s="77"/>
      <c r="MWE160" s="77"/>
      <c r="MWF160" s="77"/>
      <c r="MWG160" s="77"/>
      <c r="MWH160" s="77"/>
      <c r="MWI160" s="77"/>
      <c r="MWJ160" s="77"/>
      <c r="MWK160" s="77"/>
      <c r="MWL160" s="77"/>
      <c r="MWM160" s="77"/>
      <c r="MWN160" s="77"/>
      <c r="MWO160" s="77"/>
      <c r="MWP160" s="77"/>
      <c r="MWQ160" s="77"/>
      <c r="MWR160" s="77"/>
      <c r="MWS160" s="77"/>
      <c r="MWT160" s="77"/>
      <c r="MWU160" s="77"/>
      <c r="MWV160" s="77"/>
      <c r="MWW160" s="77"/>
      <c r="MWX160" s="77"/>
      <c r="MWY160" s="77"/>
      <c r="MWZ160" s="77"/>
      <c r="MXA160" s="77"/>
      <c r="MXB160" s="77"/>
      <c r="MXC160" s="77"/>
      <c r="MXD160" s="77"/>
      <c r="MXE160" s="77"/>
      <c r="MXF160" s="77"/>
      <c r="MXG160" s="77"/>
      <c r="MXH160" s="77"/>
      <c r="MXI160" s="77"/>
      <c r="MXJ160" s="77"/>
      <c r="MXK160" s="77"/>
      <c r="MXL160" s="77"/>
      <c r="MXM160" s="77"/>
      <c r="MXN160" s="77"/>
      <c r="MXO160" s="77"/>
      <c r="MXP160" s="77"/>
      <c r="MXQ160" s="77"/>
      <c r="MXR160" s="77"/>
      <c r="MXS160" s="77"/>
      <c r="MXT160" s="77"/>
      <c r="MXU160" s="77"/>
      <c r="MXV160" s="77"/>
      <c r="MXW160" s="77"/>
      <c r="MXX160" s="77"/>
      <c r="MXY160" s="77"/>
      <c r="MXZ160" s="77"/>
      <c r="MYA160" s="77"/>
      <c r="MYB160" s="77"/>
      <c r="MYC160" s="77"/>
      <c r="MYD160" s="77"/>
      <c r="MYE160" s="77"/>
      <c r="MYF160" s="77"/>
      <c r="MYG160" s="77"/>
      <c r="MYH160" s="77"/>
      <c r="MYI160" s="77"/>
      <c r="MYJ160" s="77"/>
      <c r="MYK160" s="77"/>
      <c r="MYL160" s="77"/>
      <c r="MYM160" s="77"/>
      <c r="MYN160" s="77"/>
      <c r="MYO160" s="77"/>
      <c r="MYP160" s="77"/>
      <c r="MYQ160" s="77"/>
      <c r="MYR160" s="77"/>
      <c r="MYS160" s="77"/>
      <c r="MYT160" s="77"/>
      <c r="MYU160" s="77"/>
      <c r="MYV160" s="77"/>
      <c r="MYW160" s="77"/>
      <c r="MYX160" s="77"/>
      <c r="MYY160" s="77"/>
      <c r="MYZ160" s="77"/>
      <c r="MZA160" s="77"/>
      <c r="MZB160" s="77"/>
      <c r="MZC160" s="77"/>
      <c r="MZD160" s="77"/>
      <c r="MZE160" s="77"/>
      <c r="MZF160" s="77"/>
      <c r="MZG160" s="77"/>
      <c r="MZH160" s="77"/>
      <c r="MZI160" s="77"/>
      <c r="MZJ160" s="77"/>
      <c r="MZK160" s="77"/>
      <c r="MZL160" s="77"/>
      <c r="MZM160" s="77"/>
      <c r="MZN160" s="77"/>
      <c r="MZO160" s="77"/>
      <c r="MZP160" s="77"/>
      <c r="MZQ160" s="77"/>
      <c r="MZR160" s="77"/>
      <c r="MZS160" s="77"/>
      <c r="MZT160" s="77"/>
      <c r="MZU160" s="77"/>
      <c r="MZV160" s="77"/>
      <c r="MZW160" s="77"/>
      <c r="MZX160" s="77"/>
      <c r="MZY160" s="77"/>
      <c r="MZZ160" s="77"/>
      <c r="NAA160" s="77"/>
      <c r="NAB160" s="77"/>
      <c r="NAC160" s="77"/>
      <c r="NAD160" s="77"/>
      <c r="NAE160" s="77"/>
      <c r="NAF160" s="77"/>
      <c r="NAG160" s="77"/>
      <c r="NAH160" s="77"/>
      <c r="NAI160" s="77"/>
      <c r="NAJ160" s="77"/>
      <c r="NAK160" s="77"/>
      <c r="NAL160" s="77"/>
      <c r="NAM160" s="77"/>
      <c r="NAN160" s="77"/>
      <c r="NAO160" s="77"/>
      <c r="NAP160" s="77"/>
      <c r="NAQ160" s="77"/>
      <c r="NAR160" s="77"/>
      <c r="NAS160" s="77"/>
      <c r="NAT160" s="77"/>
      <c r="NAU160" s="77"/>
      <c r="NAV160" s="77"/>
      <c r="NAW160" s="77"/>
      <c r="NAX160" s="77"/>
      <c r="NAY160" s="77"/>
      <c r="NAZ160" s="77"/>
      <c r="NBA160" s="77"/>
      <c r="NBB160" s="77"/>
      <c r="NBC160" s="77"/>
      <c r="NBD160" s="77"/>
      <c r="NBE160" s="77"/>
      <c r="NBF160" s="77"/>
      <c r="NBG160" s="77"/>
      <c r="NBH160" s="77"/>
      <c r="NBI160" s="77"/>
      <c r="NBJ160" s="77"/>
      <c r="NBK160" s="77"/>
      <c r="NBL160" s="77"/>
      <c r="NBM160" s="77"/>
      <c r="NBN160" s="77"/>
      <c r="NBO160" s="77"/>
      <c r="NBP160" s="77"/>
      <c r="NBQ160" s="77"/>
      <c r="NBR160" s="77"/>
      <c r="NBS160" s="77"/>
      <c r="NBT160" s="77"/>
      <c r="NBU160" s="77"/>
      <c r="NBV160" s="77"/>
      <c r="NBW160" s="77"/>
      <c r="NBX160" s="77"/>
      <c r="NBY160" s="77"/>
      <c r="NBZ160" s="77"/>
      <c r="NCA160" s="77"/>
      <c r="NCB160" s="77"/>
      <c r="NCC160" s="77"/>
      <c r="NCD160" s="77"/>
      <c r="NCE160" s="77"/>
      <c r="NCF160" s="77"/>
      <c r="NCG160" s="77"/>
      <c r="NCH160" s="77"/>
      <c r="NCI160" s="77"/>
      <c r="NCJ160" s="77"/>
      <c r="NCK160" s="77"/>
      <c r="NCL160" s="77"/>
      <c r="NCM160" s="77"/>
      <c r="NCN160" s="77"/>
      <c r="NCO160" s="77"/>
      <c r="NCP160" s="77"/>
      <c r="NCQ160" s="77"/>
      <c r="NCR160" s="77"/>
      <c r="NCS160" s="77"/>
      <c r="NCT160" s="77"/>
      <c r="NCU160" s="77"/>
      <c r="NCV160" s="77"/>
      <c r="NCW160" s="77"/>
      <c r="NCX160" s="77"/>
      <c r="NCY160" s="77"/>
      <c r="NCZ160" s="77"/>
      <c r="NDA160" s="77"/>
      <c r="NDB160" s="77"/>
      <c r="NDC160" s="77"/>
      <c r="NDD160" s="77"/>
      <c r="NDE160" s="77"/>
      <c r="NDF160" s="77"/>
      <c r="NDG160" s="77"/>
      <c r="NDH160" s="77"/>
      <c r="NDI160" s="77"/>
      <c r="NDJ160" s="77"/>
      <c r="NDK160" s="77"/>
      <c r="NDL160" s="77"/>
      <c r="NDM160" s="77"/>
      <c r="NDN160" s="77"/>
      <c r="NDO160" s="77"/>
      <c r="NDP160" s="77"/>
      <c r="NDQ160" s="77"/>
      <c r="NDR160" s="77"/>
      <c r="NDS160" s="77"/>
      <c r="NDT160" s="77"/>
      <c r="NDU160" s="77"/>
      <c r="NDV160" s="77"/>
      <c r="NDW160" s="77"/>
      <c r="NDX160" s="77"/>
      <c r="NDY160" s="77"/>
      <c r="NDZ160" s="77"/>
      <c r="NEA160" s="77"/>
      <c r="NEB160" s="77"/>
      <c r="NEC160" s="77"/>
      <c r="NED160" s="77"/>
      <c r="NEE160" s="77"/>
      <c r="NEF160" s="77"/>
      <c r="NEG160" s="77"/>
      <c r="NEH160" s="77"/>
      <c r="NEI160" s="77"/>
      <c r="NEJ160" s="77"/>
      <c r="NEK160" s="77"/>
      <c r="NEL160" s="77"/>
      <c r="NEM160" s="77"/>
      <c r="NEN160" s="77"/>
      <c r="NEO160" s="77"/>
      <c r="NEP160" s="77"/>
      <c r="NEQ160" s="77"/>
      <c r="NER160" s="77"/>
      <c r="NES160" s="77"/>
      <c r="NET160" s="77"/>
      <c r="NEU160" s="77"/>
      <c r="NEV160" s="77"/>
      <c r="NEW160" s="77"/>
      <c r="NEX160" s="77"/>
      <c r="NEY160" s="77"/>
      <c r="NEZ160" s="77"/>
      <c r="NFA160" s="77"/>
      <c r="NFB160" s="77"/>
      <c r="NFC160" s="77"/>
      <c r="NFD160" s="77"/>
      <c r="NFE160" s="77"/>
      <c r="NFF160" s="77"/>
      <c r="NFG160" s="77"/>
      <c r="NFH160" s="77"/>
      <c r="NFI160" s="77"/>
      <c r="NFJ160" s="77"/>
      <c r="NFK160" s="77"/>
      <c r="NFL160" s="77"/>
      <c r="NFM160" s="77"/>
      <c r="NFN160" s="77"/>
      <c r="NFO160" s="77"/>
      <c r="NFP160" s="77"/>
      <c r="NFQ160" s="77"/>
      <c r="NFR160" s="77"/>
      <c r="NFS160" s="77"/>
      <c r="NFT160" s="77"/>
      <c r="NFU160" s="77"/>
      <c r="NFV160" s="77"/>
      <c r="NFW160" s="77"/>
      <c r="NFX160" s="77"/>
      <c r="NFY160" s="77"/>
      <c r="NFZ160" s="77"/>
      <c r="NGA160" s="77"/>
      <c r="NGB160" s="77"/>
      <c r="NGC160" s="77"/>
      <c r="NGD160" s="77"/>
      <c r="NGE160" s="77"/>
      <c r="NGF160" s="77"/>
      <c r="NGG160" s="77"/>
      <c r="NGH160" s="77"/>
      <c r="NGI160" s="77"/>
      <c r="NGJ160" s="77"/>
      <c r="NGK160" s="77"/>
      <c r="NGL160" s="77"/>
      <c r="NGM160" s="77"/>
      <c r="NGN160" s="77"/>
      <c r="NGO160" s="77"/>
      <c r="NGP160" s="77"/>
      <c r="NGQ160" s="77"/>
      <c r="NGR160" s="77"/>
      <c r="NGS160" s="77"/>
      <c r="NGT160" s="77"/>
      <c r="NGU160" s="77"/>
      <c r="NGV160" s="77"/>
      <c r="NGW160" s="77"/>
      <c r="NGX160" s="77"/>
      <c r="NGY160" s="77"/>
      <c r="NGZ160" s="77"/>
      <c r="NHA160" s="77"/>
      <c r="NHB160" s="77"/>
      <c r="NHC160" s="77"/>
      <c r="NHD160" s="77"/>
      <c r="NHE160" s="77"/>
      <c r="NHF160" s="77"/>
      <c r="NHG160" s="77"/>
      <c r="NHH160" s="77"/>
      <c r="NHI160" s="77"/>
      <c r="NHJ160" s="77"/>
      <c r="NHK160" s="77"/>
      <c r="NHL160" s="77"/>
      <c r="NHM160" s="77"/>
      <c r="NHN160" s="77"/>
      <c r="NHO160" s="77"/>
      <c r="NHP160" s="77"/>
      <c r="NHQ160" s="77"/>
      <c r="NHR160" s="77"/>
      <c r="NHS160" s="77"/>
      <c r="NHT160" s="77"/>
      <c r="NHU160" s="77"/>
      <c r="NHV160" s="77"/>
      <c r="NHW160" s="77"/>
      <c r="NHX160" s="77"/>
      <c r="NHY160" s="77"/>
      <c r="NHZ160" s="77"/>
      <c r="NIA160" s="77"/>
      <c r="NIB160" s="77"/>
      <c r="NIC160" s="77"/>
      <c r="NID160" s="77"/>
      <c r="NIE160" s="77"/>
      <c r="NIF160" s="77"/>
      <c r="NIG160" s="77"/>
      <c r="NIH160" s="77"/>
      <c r="NII160" s="77"/>
      <c r="NIJ160" s="77"/>
      <c r="NIK160" s="77"/>
      <c r="NIL160" s="77"/>
      <c r="NIM160" s="77"/>
      <c r="NIN160" s="77"/>
      <c r="NIO160" s="77"/>
      <c r="NIP160" s="77"/>
      <c r="NIQ160" s="77"/>
      <c r="NIR160" s="77"/>
      <c r="NIS160" s="77"/>
      <c r="NIT160" s="77"/>
      <c r="NIU160" s="77"/>
      <c r="NIV160" s="77"/>
      <c r="NIW160" s="77"/>
      <c r="NIX160" s="77"/>
      <c r="NIY160" s="77"/>
      <c r="NIZ160" s="77"/>
      <c r="NJA160" s="77"/>
      <c r="NJB160" s="77"/>
      <c r="NJC160" s="77"/>
      <c r="NJD160" s="77"/>
      <c r="NJE160" s="77"/>
      <c r="NJF160" s="77"/>
      <c r="NJG160" s="77"/>
      <c r="NJH160" s="77"/>
      <c r="NJI160" s="77"/>
      <c r="NJJ160" s="77"/>
      <c r="NJK160" s="77"/>
      <c r="NJL160" s="77"/>
      <c r="NJM160" s="77"/>
      <c r="NJN160" s="77"/>
      <c r="NJO160" s="77"/>
      <c r="NJP160" s="77"/>
      <c r="NJQ160" s="77"/>
      <c r="NJR160" s="77"/>
      <c r="NJS160" s="77"/>
      <c r="NJT160" s="77"/>
      <c r="NJU160" s="77"/>
      <c r="NJV160" s="77"/>
      <c r="NJW160" s="77"/>
      <c r="NJX160" s="77"/>
      <c r="NJY160" s="77"/>
      <c r="NJZ160" s="77"/>
      <c r="NKA160" s="77"/>
      <c r="NKB160" s="77"/>
      <c r="NKC160" s="77"/>
      <c r="NKD160" s="77"/>
      <c r="NKE160" s="77"/>
      <c r="NKF160" s="77"/>
      <c r="NKG160" s="77"/>
      <c r="NKH160" s="77"/>
      <c r="NKI160" s="77"/>
      <c r="NKJ160" s="77"/>
      <c r="NKK160" s="77"/>
      <c r="NKL160" s="77"/>
      <c r="NKM160" s="77"/>
      <c r="NKN160" s="77"/>
      <c r="NKO160" s="77"/>
      <c r="NKP160" s="77"/>
      <c r="NKQ160" s="77"/>
      <c r="NKR160" s="77"/>
      <c r="NKS160" s="77"/>
      <c r="NKT160" s="77"/>
      <c r="NKU160" s="77"/>
      <c r="NKV160" s="77"/>
      <c r="NKW160" s="77"/>
      <c r="NKX160" s="77"/>
      <c r="NKY160" s="77"/>
      <c r="NKZ160" s="77"/>
      <c r="NLA160" s="77"/>
      <c r="NLB160" s="77"/>
      <c r="NLC160" s="77"/>
      <c r="NLD160" s="77"/>
      <c r="NLE160" s="77"/>
      <c r="NLF160" s="77"/>
      <c r="NLG160" s="77"/>
      <c r="NLH160" s="77"/>
      <c r="NLI160" s="77"/>
      <c r="NLJ160" s="77"/>
      <c r="NLK160" s="77"/>
      <c r="NLL160" s="77"/>
      <c r="NLM160" s="77"/>
      <c r="NLN160" s="77"/>
      <c r="NLO160" s="77"/>
      <c r="NLP160" s="77"/>
      <c r="NLQ160" s="77"/>
      <c r="NLR160" s="77"/>
      <c r="NLS160" s="77"/>
      <c r="NLT160" s="77"/>
      <c r="NLU160" s="77"/>
      <c r="NLV160" s="77"/>
      <c r="NLW160" s="77"/>
      <c r="NLX160" s="77"/>
      <c r="NLY160" s="77"/>
      <c r="NLZ160" s="77"/>
      <c r="NMA160" s="77"/>
      <c r="NMB160" s="77"/>
      <c r="NMC160" s="77"/>
      <c r="NMD160" s="77"/>
      <c r="NME160" s="77"/>
      <c r="NMF160" s="77"/>
      <c r="NMG160" s="77"/>
      <c r="NMH160" s="77"/>
      <c r="NMI160" s="77"/>
      <c r="NMJ160" s="77"/>
      <c r="NMK160" s="77"/>
      <c r="NML160" s="77"/>
      <c r="NMM160" s="77"/>
      <c r="NMN160" s="77"/>
      <c r="NMO160" s="77"/>
      <c r="NMP160" s="77"/>
      <c r="NMQ160" s="77"/>
      <c r="NMR160" s="77"/>
      <c r="NMS160" s="77"/>
      <c r="NMT160" s="77"/>
      <c r="NMU160" s="77"/>
      <c r="NMV160" s="77"/>
      <c r="NMW160" s="77"/>
      <c r="NMX160" s="77"/>
      <c r="NMY160" s="77"/>
      <c r="NMZ160" s="77"/>
      <c r="NNA160" s="77"/>
      <c r="NNB160" s="77"/>
      <c r="NNC160" s="77"/>
      <c r="NND160" s="77"/>
      <c r="NNE160" s="77"/>
      <c r="NNF160" s="77"/>
      <c r="NNG160" s="77"/>
      <c r="NNH160" s="77"/>
      <c r="NNI160" s="77"/>
      <c r="NNJ160" s="77"/>
      <c r="NNK160" s="77"/>
      <c r="NNL160" s="77"/>
      <c r="NNM160" s="77"/>
      <c r="NNN160" s="77"/>
      <c r="NNO160" s="77"/>
      <c r="NNP160" s="77"/>
      <c r="NNQ160" s="77"/>
      <c r="NNR160" s="77"/>
      <c r="NNS160" s="77"/>
      <c r="NNT160" s="77"/>
      <c r="NNU160" s="77"/>
      <c r="NNV160" s="77"/>
      <c r="NNW160" s="77"/>
      <c r="NNX160" s="77"/>
      <c r="NNY160" s="77"/>
      <c r="NNZ160" s="77"/>
      <c r="NOA160" s="77"/>
      <c r="NOB160" s="77"/>
      <c r="NOC160" s="77"/>
      <c r="NOD160" s="77"/>
      <c r="NOE160" s="77"/>
      <c r="NOF160" s="77"/>
      <c r="NOG160" s="77"/>
      <c r="NOH160" s="77"/>
      <c r="NOI160" s="77"/>
      <c r="NOJ160" s="77"/>
      <c r="NOK160" s="77"/>
      <c r="NOL160" s="77"/>
      <c r="NOM160" s="77"/>
      <c r="NON160" s="77"/>
      <c r="NOO160" s="77"/>
      <c r="NOP160" s="77"/>
      <c r="NOQ160" s="77"/>
      <c r="NOR160" s="77"/>
      <c r="NOS160" s="77"/>
      <c r="NOT160" s="77"/>
      <c r="NOU160" s="77"/>
      <c r="NOV160" s="77"/>
      <c r="NOW160" s="77"/>
      <c r="NOX160" s="77"/>
      <c r="NOY160" s="77"/>
      <c r="NOZ160" s="77"/>
      <c r="NPA160" s="77"/>
      <c r="NPB160" s="77"/>
      <c r="NPC160" s="77"/>
      <c r="NPD160" s="77"/>
      <c r="NPE160" s="77"/>
      <c r="NPF160" s="77"/>
      <c r="NPG160" s="77"/>
      <c r="NPH160" s="77"/>
      <c r="NPI160" s="77"/>
      <c r="NPJ160" s="77"/>
      <c r="NPK160" s="77"/>
      <c r="NPL160" s="77"/>
      <c r="NPM160" s="77"/>
      <c r="NPN160" s="77"/>
      <c r="NPO160" s="77"/>
      <c r="NPP160" s="77"/>
      <c r="NPQ160" s="77"/>
      <c r="NPR160" s="77"/>
      <c r="NPS160" s="77"/>
      <c r="NPT160" s="77"/>
      <c r="NPU160" s="77"/>
      <c r="NPV160" s="77"/>
      <c r="NPW160" s="77"/>
      <c r="NPX160" s="77"/>
      <c r="NPY160" s="77"/>
      <c r="NPZ160" s="77"/>
      <c r="NQA160" s="77"/>
      <c r="NQB160" s="77"/>
      <c r="NQC160" s="77"/>
      <c r="NQD160" s="77"/>
      <c r="NQE160" s="77"/>
      <c r="NQF160" s="77"/>
      <c r="NQG160" s="77"/>
      <c r="NQH160" s="77"/>
      <c r="NQI160" s="77"/>
      <c r="NQJ160" s="77"/>
      <c r="NQK160" s="77"/>
      <c r="NQL160" s="77"/>
      <c r="NQM160" s="77"/>
      <c r="NQN160" s="77"/>
      <c r="NQO160" s="77"/>
      <c r="NQP160" s="77"/>
      <c r="NQQ160" s="77"/>
      <c r="NQR160" s="77"/>
      <c r="NQS160" s="77"/>
      <c r="NQT160" s="77"/>
      <c r="NQU160" s="77"/>
      <c r="NQV160" s="77"/>
      <c r="NQW160" s="77"/>
      <c r="NQX160" s="77"/>
      <c r="NQY160" s="77"/>
      <c r="NQZ160" s="77"/>
      <c r="NRA160" s="77"/>
      <c r="NRB160" s="77"/>
      <c r="NRC160" s="77"/>
      <c r="NRD160" s="77"/>
      <c r="NRE160" s="77"/>
      <c r="NRF160" s="77"/>
      <c r="NRG160" s="77"/>
      <c r="NRH160" s="77"/>
      <c r="NRI160" s="77"/>
      <c r="NRJ160" s="77"/>
      <c r="NRK160" s="77"/>
      <c r="NRL160" s="77"/>
      <c r="NRM160" s="77"/>
      <c r="NRN160" s="77"/>
      <c r="NRO160" s="77"/>
      <c r="NRP160" s="77"/>
      <c r="NRQ160" s="77"/>
      <c r="NRR160" s="77"/>
      <c r="NRS160" s="77"/>
      <c r="NRT160" s="77"/>
      <c r="NRU160" s="77"/>
      <c r="NRV160" s="77"/>
      <c r="NRW160" s="77"/>
      <c r="NRX160" s="77"/>
      <c r="NRY160" s="77"/>
      <c r="NRZ160" s="77"/>
      <c r="NSA160" s="77"/>
      <c r="NSB160" s="77"/>
      <c r="NSC160" s="77"/>
      <c r="NSD160" s="77"/>
      <c r="NSE160" s="77"/>
      <c r="NSF160" s="77"/>
      <c r="NSG160" s="77"/>
      <c r="NSH160" s="77"/>
      <c r="NSI160" s="77"/>
      <c r="NSJ160" s="77"/>
      <c r="NSK160" s="77"/>
      <c r="NSL160" s="77"/>
      <c r="NSM160" s="77"/>
      <c r="NSN160" s="77"/>
      <c r="NSO160" s="77"/>
      <c r="NSP160" s="77"/>
      <c r="NSQ160" s="77"/>
      <c r="NSR160" s="77"/>
      <c r="NSS160" s="77"/>
      <c r="NST160" s="77"/>
      <c r="NSU160" s="77"/>
      <c r="NSV160" s="77"/>
      <c r="NSW160" s="77"/>
      <c r="NSX160" s="77"/>
      <c r="NSY160" s="77"/>
      <c r="NSZ160" s="77"/>
      <c r="NTA160" s="77"/>
      <c r="NTB160" s="77"/>
      <c r="NTC160" s="77"/>
      <c r="NTD160" s="77"/>
      <c r="NTE160" s="77"/>
      <c r="NTF160" s="77"/>
      <c r="NTG160" s="77"/>
      <c r="NTH160" s="77"/>
      <c r="NTI160" s="77"/>
      <c r="NTJ160" s="77"/>
      <c r="NTK160" s="77"/>
      <c r="NTL160" s="77"/>
      <c r="NTM160" s="77"/>
      <c r="NTN160" s="77"/>
      <c r="NTO160" s="77"/>
      <c r="NTP160" s="77"/>
      <c r="NTQ160" s="77"/>
      <c r="NTR160" s="77"/>
      <c r="NTS160" s="77"/>
      <c r="NTT160" s="77"/>
      <c r="NTU160" s="77"/>
      <c r="NTV160" s="77"/>
      <c r="NTW160" s="77"/>
      <c r="NTX160" s="77"/>
      <c r="NTY160" s="77"/>
      <c r="NTZ160" s="77"/>
      <c r="NUA160" s="77"/>
      <c r="NUB160" s="77"/>
      <c r="NUC160" s="77"/>
      <c r="NUD160" s="77"/>
      <c r="NUE160" s="77"/>
      <c r="NUF160" s="77"/>
      <c r="NUG160" s="77"/>
      <c r="NUH160" s="77"/>
      <c r="NUI160" s="77"/>
      <c r="NUJ160" s="77"/>
      <c r="NUK160" s="77"/>
      <c r="NUL160" s="77"/>
      <c r="NUM160" s="77"/>
      <c r="NUN160" s="77"/>
      <c r="NUO160" s="77"/>
      <c r="NUP160" s="77"/>
      <c r="NUQ160" s="77"/>
      <c r="NUR160" s="77"/>
      <c r="NUS160" s="77"/>
      <c r="NUT160" s="77"/>
      <c r="NUU160" s="77"/>
      <c r="NUV160" s="77"/>
      <c r="NUW160" s="77"/>
      <c r="NUX160" s="77"/>
      <c r="NUY160" s="77"/>
      <c r="NUZ160" s="77"/>
      <c r="NVA160" s="77"/>
      <c r="NVB160" s="77"/>
      <c r="NVC160" s="77"/>
      <c r="NVD160" s="77"/>
      <c r="NVE160" s="77"/>
      <c r="NVF160" s="77"/>
      <c r="NVG160" s="77"/>
      <c r="NVH160" s="77"/>
      <c r="NVI160" s="77"/>
      <c r="NVJ160" s="77"/>
      <c r="NVK160" s="77"/>
      <c r="NVL160" s="77"/>
      <c r="NVM160" s="77"/>
      <c r="NVN160" s="77"/>
      <c r="NVO160" s="77"/>
      <c r="NVP160" s="77"/>
      <c r="NVQ160" s="77"/>
      <c r="NVR160" s="77"/>
      <c r="NVS160" s="77"/>
      <c r="NVT160" s="77"/>
      <c r="NVU160" s="77"/>
      <c r="NVV160" s="77"/>
      <c r="NVW160" s="77"/>
      <c r="NVX160" s="77"/>
      <c r="NVY160" s="77"/>
      <c r="NVZ160" s="77"/>
      <c r="NWA160" s="77"/>
      <c r="NWB160" s="77"/>
      <c r="NWC160" s="77"/>
      <c r="NWD160" s="77"/>
      <c r="NWE160" s="77"/>
      <c r="NWF160" s="77"/>
      <c r="NWG160" s="77"/>
      <c r="NWH160" s="77"/>
      <c r="NWI160" s="77"/>
      <c r="NWJ160" s="77"/>
      <c r="NWK160" s="77"/>
      <c r="NWL160" s="77"/>
      <c r="NWM160" s="77"/>
      <c r="NWN160" s="77"/>
      <c r="NWO160" s="77"/>
      <c r="NWP160" s="77"/>
      <c r="NWQ160" s="77"/>
      <c r="NWR160" s="77"/>
      <c r="NWS160" s="77"/>
      <c r="NWT160" s="77"/>
      <c r="NWU160" s="77"/>
      <c r="NWV160" s="77"/>
      <c r="NWW160" s="77"/>
      <c r="NWX160" s="77"/>
      <c r="NWY160" s="77"/>
      <c r="NWZ160" s="77"/>
      <c r="NXA160" s="77"/>
      <c r="NXB160" s="77"/>
      <c r="NXC160" s="77"/>
      <c r="NXD160" s="77"/>
      <c r="NXE160" s="77"/>
      <c r="NXF160" s="77"/>
      <c r="NXG160" s="77"/>
      <c r="NXH160" s="77"/>
      <c r="NXI160" s="77"/>
      <c r="NXJ160" s="77"/>
      <c r="NXK160" s="77"/>
      <c r="NXL160" s="77"/>
      <c r="NXM160" s="77"/>
      <c r="NXN160" s="77"/>
      <c r="NXO160" s="77"/>
      <c r="NXP160" s="77"/>
      <c r="NXQ160" s="77"/>
      <c r="NXR160" s="77"/>
      <c r="NXS160" s="77"/>
      <c r="NXT160" s="77"/>
      <c r="NXU160" s="77"/>
      <c r="NXV160" s="77"/>
      <c r="NXW160" s="77"/>
      <c r="NXX160" s="77"/>
      <c r="NXY160" s="77"/>
      <c r="NXZ160" s="77"/>
      <c r="NYA160" s="77"/>
      <c r="NYB160" s="77"/>
      <c r="NYC160" s="77"/>
      <c r="NYD160" s="77"/>
      <c r="NYE160" s="77"/>
      <c r="NYF160" s="77"/>
      <c r="NYG160" s="77"/>
      <c r="NYH160" s="77"/>
      <c r="NYI160" s="77"/>
      <c r="NYJ160" s="77"/>
      <c r="NYK160" s="77"/>
      <c r="NYL160" s="77"/>
      <c r="NYM160" s="77"/>
      <c r="NYN160" s="77"/>
      <c r="NYO160" s="77"/>
      <c r="NYP160" s="77"/>
      <c r="NYQ160" s="77"/>
      <c r="NYR160" s="77"/>
      <c r="NYS160" s="77"/>
      <c r="NYT160" s="77"/>
      <c r="NYU160" s="77"/>
      <c r="NYV160" s="77"/>
      <c r="NYW160" s="77"/>
      <c r="NYX160" s="77"/>
      <c r="NYY160" s="77"/>
      <c r="NYZ160" s="77"/>
      <c r="NZA160" s="77"/>
      <c r="NZB160" s="77"/>
      <c r="NZC160" s="77"/>
      <c r="NZD160" s="77"/>
      <c r="NZE160" s="77"/>
      <c r="NZF160" s="77"/>
      <c r="NZG160" s="77"/>
      <c r="NZH160" s="77"/>
      <c r="NZI160" s="77"/>
      <c r="NZJ160" s="77"/>
      <c r="NZK160" s="77"/>
      <c r="NZL160" s="77"/>
      <c r="NZM160" s="77"/>
      <c r="NZN160" s="77"/>
      <c r="NZO160" s="77"/>
      <c r="NZP160" s="77"/>
      <c r="NZQ160" s="77"/>
      <c r="NZR160" s="77"/>
      <c r="NZS160" s="77"/>
      <c r="NZT160" s="77"/>
      <c r="NZU160" s="77"/>
      <c r="NZV160" s="77"/>
      <c r="NZW160" s="77"/>
      <c r="NZX160" s="77"/>
      <c r="NZY160" s="77"/>
      <c r="NZZ160" s="77"/>
      <c r="OAA160" s="77"/>
      <c r="OAB160" s="77"/>
      <c r="OAC160" s="77"/>
      <c r="OAD160" s="77"/>
      <c r="OAE160" s="77"/>
      <c r="OAF160" s="77"/>
      <c r="OAG160" s="77"/>
      <c r="OAH160" s="77"/>
      <c r="OAI160" s="77"/>
      <c r="OAJ160" s="77"/>
      <c r="OAK160" s="77"/>
      <c r="OAL160" s="77"/>
      <c r="OAM160" s="77"/>
      <c r="OAN160" s="77"/>
      <c r="OAO160" s="77"/>
      <c r="OAP160" s="77"/>
      <c r="OAQ160" s="77"/>
      <c r="OAR160" s="77"/>
      <c r="OAS160" s="77"/>
      <c r="OAT160" s="77"/>
      <c r="OAU160" s="77"/>
      <c r="OAV160" s="77"/>
      <c r="OAW160" s="77"/>
      <c r="OAX160" s="77"/>
      <c r="OAY160" s="77"/>
      <c r="OAZ160" s="77"/>
      <c r="OBA160" s="77"/>
      <c r="OBB160" s="77"/>
      <c r="OBC160" s="77"/>
      <c r="OBD160" s="77"/>
      <c r="OBE160" s="77"/>
      <c r="OBF160" s="77"/>
      <c r="OBG160" s="77"/>
      <c r="OBH160" s="77"/>
      <c r="OBI160" s="77"/>
      <c r="OBJ160" s="77"/>
      <c r="OBK160" s="77"/>
      <c r="OBL160" s="77"/>
      <c r="OBM160" s="77"/>
      <c r="OBN160" s="77"/>
      <c r="OBO160" s="77"/>
      <c r="OBP160" s="77"/>
      <c r="OBQ160" s="77"/>
      <c r="OBR160" s="77"/>
      <c r="OBS160" s="77"/>
      <c r="OBT160" s="77"/>
      <c r="OBU160" s="77"/>
      <c r="OBV160" s="77"/>
      <c r="OBW160" s="77"/>
      <c r="OBX160" s="77"/>
      <c r="OBY160" s="77"/>
      <c r="OBZ160" s="77"/>
      <c r="OCA160" s="77"/>
      <c r="OCB160" s="77"/>
      <c r="OCC160" s="77"/>
      <c r="OCD160" s="77"/>
      <c r="OCE160" s="77"/>
      <c r="OCF160" s="77"/>
      <c r="OCG160" s="77"/>
      <c r="OCH160" s="77"/>
      <c r="OCI160" s="77"/>
      <c r="OCJ160" s="77"/>
      <c r="OCK160" s="77"/>
      <c r="OCL160" s="77"/>
      <c r="OCM160" s="77"/>
      <c r="OCN160" s="77"/>
      <c r="OCO160" s="77"/>
      <c r="OCP160" s="77"/>
      <c r="OCQ160" s="77"/>
      <c r="OCR160" s="77"/>
      <c r="OCS160" s="77"/>
      <c r="OCT160" s="77"/>
      <c r="OCU160" s="77"/>
      <c r="OCV160" s="77"/>
      <c r="OCW160" s="77"/>
      <c r="OCX160" s="77"/>
      <c r="OCY160" s="77"/>
      <c r="OCZ160" s="77"/>
      <c r="ODA160" s="77"/>
      <c r="ODB160" s="77"/>
      <c r="ODC160" s="77"/>
      <c r="ODD160" s="77"/>
      <c r="ODE160" s="77"/>
      <c r="ODF160" s="77"/>
      <c r="ODG160" s="77"/>
      <c r="ODH160" s="77"/>
      <c r="ODI160" s="77"/>
      <c r="ODJ160" s="77"/>
      <c r="ODK160" s="77"/>
      <c r="ODL160" s="77"/>
      <c r="ODM160" s="77"/>
      <c r="ODN160" s="77"/>
      <c r="ODO160" s="77"/>
      <c r="ODP160" s="77"/>
      <c r="ODQ160" s="77"/>
      <c r="ODR160" s="77"/>
      <c r="ODS160" s="77"/>
      <c r="ODT160" s="77"/>
      <c r="ODU160" s="77"/>
      <c r="ODV160" s="77"/>
      <c r="ODW160" s="77"/>
      <c r="ODX160" s="77"/>
      <c r="ODY160" s="77"/>
      <c r="ODZ160" s="77"/>
      <c r="OEA160" s="77"/>
      <c r="OEB160" s="77"/>
      <c r="OEC160" s="77"/>
      <c r="OED160" s="77"/>
      <c r="OEE160" s="77"/>
      <c r="OEF160" s="77"/>
      <c r="OEG160" s="77"/>
      <c r="OEH160" s="77"/>
      <c r="OEI160" s="77"/>
      <c r="OEJ160" s="77"/>
      <c r="OEK160" s="77"/>
      <c r="OEL160" s="77"/>
      <c r="OEM160" s="77"/>
      <c r="OEN160" s="77"/>
      <c r="OEO160" s="77"/>
      <c r="OEP160" s="77"/>
      <c r="OEQ160" s="77"/>
      <c r="OER160" s="77"/>
      <c r="OES160" s="77"/>
      <c r="OET160" s="77"/>
      <c r="OEU160" s="77"/>
      <c r="OEV160" s="77"/>
      <c r="OEW160" s="77"/>
      <c r="OEX160" s="77"/>
      <c r="OEY160" s="77"/>
      <c r="OEZ160" s="77"/>
      <c r="OFA160" s="77"/>
      <c r="OFB160" s="77"/>
      <c r="OFC160" s="77"/>
      <c r="OFD160" s="77"/>
      <c r="OFE160" s="77"/>
      <c r="OFF160" s="77"/>
      <c r="OFG160" s="77"/>
      <c r="OFH160" s="77"/>
      <c r="OFI160" s="77"/>
      <c r="OFJ160" s="77"/>
      <c r="OFK160" s="77"/>
      <c r="OFL160" s="77"/>
      <c r="OFM160" s="77"/>
      <c r="OFN160" s="77"/>
      <c r="OFO160" s="77"/>
      <c r="OFP160" s="77"/>
      <c r="OFQ160" s="77"/>
      <c r="OFR160" s="77"/>
      <c r="OFS160" s="77"/>
      <c r="OFT160" s="77"/>
      <c r="OFU160" s="77"/>
      <c r="OFV160" s="77"/>
      <c r="OFW160" s="77"/>
      <c r="OFX160" s="77"/>
      <c r="OFY160" s="77"/>
      <c r="OFZ160" s="77"/>
      <c r="OGA160" s="77"/>
      <c r="OGB160" s="77"/>
      <c r="OGC160" s="77"/>
      <c r="OGD160" s="77"/>
      <c r="OGE160" s="77"/>
      <c r="OGF160" s="77"/>
      <c r="OGG160" s="77"/>
      <c r="OGH160" s="77"/>
      <c r="OGI160" s="77"/>
      <c r="OGJ160" s="77"/>
      <c r="OGK160" s="77"/>
      <c r="OGL160" s="77"/>
      <c r="OGM160" s="77"/>
      <c r="OGN160" s="77"/>
      <c r="OGO160" s="77"/>
      <c r="OGP160" s="77"/>
      <c r="OGQ160" s="77"/>
      <c r="OGR160" s="77"/>
      <c r="OGS160" s="77"/>
      <c r="OGT160" s="77"/>
      <c r="OGU160" s="77"/>
      <c r="OGV160" s="77"/>
      <c r="OGW160" s="77"/>
      <c r="OGX160" s="77"/>
      <c r="OGY160" s="77"/>
      <c r="OGZ160" s="77"/>
      <c r="OHA160" s="77"/>
      <c r="OHB160" s="77"/>
      <c r="OHC160" s="77"/>
      <c r="OHD160" s="77"/>
      <c r="OHE160" s="77"/>
      <c r="OHF160" s="77"/>
      <c r="OHG160" s="77"/>
      <c r="OHH160" s="77"/>
      <c r="OHI160" s="77"/>
      <c r="OHJ160" s="77"/>
      <c r="OHK160" s="77"/>
      <c r="OHL160" s="77"/>
      <c r="OHM160" s="77"/>
      <c r="OHN160" s="77"/>
      <c r="OHO160" s="77"/>
      <c r="OHP160" s="77"/>
      <c r="OHQ160" s="77"/>
      <c r="OHR160" s="77"/>
      <c r="OHS160" s="77"/>
      <c r="OHT160" s="77"/>
      <c r="OHU160" s="77"/>
      <c r="OHV160" s="77"/>
      <c r="OHW160" s="77"/>
      <c r="OHX160" s="77"/>
      <c r="OHY160" s="77"/>
      <c r="OHZ160" s="77"/>
      <c r="OIA160" s="77"/>
      <c r="OIB160" s="77"/>
      <c r="OIC160" s="77"/>
      <c r="OID160" s="77"/>
      <c r="OIE160" s="77"/>
      <c r="OIF160" s="77"/>
      <c r="OIG160" s="77"/>
      <c r="OIH160" s="77"/>
      <c r="OII160" s="77"/>
      <c r="OIJ160" s="77"/>
      <c r="OIK160" s="77"/>
      <c r="OIL160" s="77"/>
      <c r="OIM160" s="77"/>
      <c r="OIN160" s="77"/>
      <c r="OIO160" s="77"/>
      <c r="OIP160" s="77"/>
      <c r="OIQ160" s="77"/>
      <c r="OIR160" s="77"/>
      <c r="OIS160" s="77"/>
      <c r="OIT160" s="77"/>
      <c r="OIU160" s="77"/>
      <c r="OIV160" s="77"/>
      <c r="OIW160" s="77"/>
      <c r="OIX160" s="77"/>
      <c r="OIY160" s="77"/>
      <c r="OIZ160" s="77"/>
      <c r="OJA160" s="77"/>
      <c r="OJB160" s="77"/>
      <c r="OJC160" s="77"/>
      <c r="OJD160" s="77"/>
      <c r="OJE160" s="77"/>
      <c r="OJF160" s="77"/>
      <c r="OJG160" s="77"/>
      <c r="OJH160" s="77"/>
      <c r="OJI160" s="77"/>
      <c r="OJJ160" s="77"/>
      <c r="OJK160" s="77"/>
      <c r="OJL160" s="77"/>
      <c r="OJM160" s="77"/>
      <c r="OJN160" s="77"/>
      <c r="OJO160" s="77"/>
      <c r="OJP160" s="77"/>
      <c r="OJQ160" s="77"/>
      <c r="OJR160" s="77"/>
      <c r="OJS160" s="77"/>
      <c r="OJT160" s="77"/>
      <c r="OJU160" s="77"/>
      <c r="OJV160" s="77"/>
      <c r="OJW160" s="77"/>
      <c r="OJX160" s="77"/>
      <c r="OJY160" s="77"/>
      <c r="OJZ160" s="77"/>
      <c r="OKA160" s="77"/>
      <c r="OKB160" s="77"/>
      <c r="OKC160" s="77"/>
      <c r="OKD160" s="77"/>
      <c r="OKE160" s="77"/>
      <c r="OKF160" s="77"/>
      <c r="OKG160" s="77"/>
      <c r="OKH160" s="77"/>
      <c r="OKI160" s="77"/>
      <c r="OKJ160" s="77"/>
      <c r="OKK160" s="77"/>
      <c r="OKL160" s="77"/>
      <c r="OKM160" s="77"/>
      <c r="OKN160" s="77"/>
      <c r="OKO160" s="77"/>
      <c r="OKP160" s="77"/>
      <c r="OKQ160" s="77"/>
      <c r="OKR160" s="77"/>
      <c r="OKS160" s="77"/>
      <c r="OKT160" s="77"/>
      <c r="OKU160" s="77"/>
      <c r="OKV160" s="77"/>
      <c r="OKW160" s="77"/>
      <c r="OKX160" s="77"/>
      <c r="OKY160" s="77"/>
      <c r="OKZ160" s="77"/>
      <c r="OLA160" s="77"/>
      <c r="OLB160" s="77"/>
      <c r="OLC160" s="77"/>
      <c r="OLD160" s="77"/>
      <c r="OLE160" s="77"/>
      <c r="OLF160" s="77"/>
      <c r="OLG160" s="77"/>
      <c r="OLH160" s="77"/>
      <c r="OLI160" s="77"/>
      <c r="OLJ160" s="77"/>
      <c r="OLK160" s="77"/>
      <c r="OLL160" s="77"/>
      <c r="OLM160" s="77"/>
      <c r="OLN160" s="77"/>
      <c r="OLO160" s="77"/>
      <c r="OLP160" s="77"/>
      <c r="OLQ160" s="77"/>
      <c r="OLR160" s="77"/>
      <c r="OLS160" s="77"/>
      <c r="OLT160" s="77"/>
      <c r="OLU160" s="77"/>
      <c r="OLV160" s="77"/>
      <c r="OLW160" s="77"/>
      <c r="OLX160" s="77"/>
      <c r="OLY160" s="77"/>
      <c r="OLZ160" s="77"/>
      <c r="OMA160" s="77"/>
      <c r="OMB160" s="77"/>
      <c r="OMC160" s="77"/>
      <c r="OMD160" s="77"/>
      <c r="OME160" s="77"/>
      <c r="OMF160" s="77"/>
      <c r="OMG160" s="77"/>
      <c r="OMH160" s="77"/>
      <c r="OMI160" s="77"/>
      <c r="OMJ160" s="77"/>
      <c r="OMK160" s="77"/>
      <c r="OML160" s="77"/>
      <c r="OMM160" s="77"/>
      <c r="OMN160" s="77"/>
      <c r="OMO160" s="77"/>
      <c r="OMP160" s="77"/>
      <c r="OMQ160" s="77"/>
      <c r="OMR160" s="77"/>
      <c r="OMS160" s="77"/>
      <c r="OMT160" s="77"/>
      <c r="OMU160" s="77"/>
      <c r="OMV160" s="77"/>
      <c r="OMW160" s="77"/>
      <c r="OMX160" s="77"/>
      <c r="OMY160" s="77"/>
      <c r="OMZ160" s="77"/>
      <c r="ONA160" s="77"/>
      <c r="ONB160" s="77"/>
      <c r="ONC160" s="77"/>
      <c r="OND160" s="77"/>
      <c r="ONE160" s="77"/>
      <c r="ONF160" s="77"/>
      <c r="ONG160" s="77"/>
      <c r="ONH160" s="77"/>
      <c r="ONI160" s="77"/>
      <c r="ONJ160" s="77"/>
      <c r="ONK160" s="77"/>
      <c r="ONL160" s="77"/>
      <c r="ONM160" s="77"/>
      <c r="ONN160" s="77"/>
      <c r="ONO160" s="77"/>
      <c r="ONP160" s="77"/>
      <c r="ONQ160" s="77"/>
      <c r="ONR160" s="77"/>
      <c r="ONS160" s="77"/>
      <c r="ONT160" s="77"/>
      <c r="ONU160" s="77"/>
      <c r="ONV160" s="77"/>
      <c r="ONW160" s="77"/>
      <c r="ONX160" s="77"/>
      <c r="ONY160" s="77"/>
      <c r="ONZ160" s="77"/>
      <c r="OOA160" s="77"/>
      <c r="OOB160" s="77"/>
      <c r="OOC160" s="77"/>
      <c r="OOD160" s="77"/>
      <c r="OOE160" s="77"/>
      <c r="OOF160" s="77"/>
      <c r="OOG160" s="77"/>
      <c r="OOH160" s="77"/>
      <c r="OOI160" s="77"/>
      <c r="OOJ160" s="77"/>
      <c r="OOK160" s="77"/>
      <c r="OOL160" s="77"/>
      <c r="OOM160" s="77"/>
      <c r="OON160" s="77"/>
      <c r="OOO160" s="77"/>
      <c r="OOP160" s="77"/>
      <c r="OOQ160" s="77"/>
      <c r="OOR160" s="77"/>
      <c r="OOS160" s="77"/>
      <c r="OOT160" s="77"/>
      <c r="OOU160" s="77"/>
      <c r="OOV160" s="77"/>
      <c r="OOW160" s="77"/>
      <c r="OOX160" s="77"/>
      <c r="OOY160" s="77"/>
      <c r="OOZ160" s="77"/>
      <c r="OPA160" s="77"/>
      <c r="OPB160" s="77"/>
      <c r="OPC160" s="77"/>
      <c r="OPD160" s="77"/>
      <c r="OPE160" s="77"/>
      <c r="OPF160" s="77"/>
      <c r="OPG160" s="77"/>
      <c r="OPH160" s="77"/>
      <c r="OPI160" s="77"/>
      <c r="OPJ160" s="77"/>
      <c r="OPK160" s="77"/>
      <c r="OPL160" s="77"/>
      <c r="OPM160" s="77"/>
      <c r="OPN160" s="77"/>
      <c r="OPO160" s="77"/>
      <c r="OPP160" s="77"/>
      <c r="OPQ160" s="77"/>
      <c r="OPR160" s="77"/>
      <c r="OPS160" s="77"/>
      <c r="OPT160" s="77"/>
      <c r="OPU160" s="77"/>
      <c r="OPV160" s="77"/>
      <c r="OPW160" s="77"/>
      <c r="OPX160" s="77"/>
      <c r="OPY160" s="77"/>
      <c r="OPZ160" s="77"/>
      <c r="OQA160" s="77"/>
      <c r="OQB160" s="77"/>
      <c r="OQC160" s="77"/>
      <c r="OQD160" s="77"/>
      <c r="OQE160" s="77"/>
      <c r="OQF160" s="77"/>
      <c r="OQG160" s="77"/>
      <c r="OQH160" s="77"/>
      <c r="OQI160" s="77"/>
      <c r="OQJ160" s="77"/>
      <c r="OQK160" s="77"/>
      <c r="OQL160" s="77"/>
      <c r="OQM160" s="77"/>
      <c r="OQN160" s="77"/>
      <c r="OQO160" s="77"/>
      <c r="OQP160" s="77"/>
      <c r="OQQ160" s="77"/>
      <c r="OQR160" s="77"/>
      <c r="OQS160" s="77"/>
      <c r="OQT160" s="77"/>
      <c r="OQU160" s="77"/>
      <c r="OQV160" s="77"/>
      <c r="OQW160" s="77"/>
      <c r="OQX160" s="77"/>
      <c r="OQY160" s="77"/>
      <c r="OQZ160" s="77"/>
      <c r="ORA160" s="77"/>
      <c r="ORB160" s="77"/>
      <c r="ORC160" s="77"/>
      <c r="ORD160" s="77"/>
      <c r="ORE160" s="77"/>
      <c r="ORF160" s="77"/>
      <c r="ORG160" s="77"/>
      <c r="ORH160" s="77"/>
      <c r="ORI160" s="77"/>
      <c r="ORJ160" s="77"/>
      <c r="ORK160" s="77"/>
      <c r="ORL160" s="77"/>
      <c r="ORM160" s="77"/>
      <c r="ORN160" s="77"/>
      <c r="ORO160" s="77"/>
      <c r="ORP160" s="77"/>
      <c r="ORQ160" s="77"/>
      <c r="ORR160" s="77"/>
      <c r="ORS160" s="77"/>
      <c r="ORT160" s="77"/>
      <c r="ORU160" s="77"/>
      <c r="ORV160" s="77"/>
      <c r="ORW160" s="77"/>
      <c r="ORX160" s="77"/>
      <c r="ORY160" s="77"/>
      <c r="ORZ160" s="77"/>
      <c r="OSA160" s="77"/>
      <c r="OSB160" s="77"/>
      <c r="OSC160" s="77"/>
      <c r="OSD160" s="77"/>
      <c r="OSE160" s="77"/>
      <c r="OSF160" s="77"/>
      <c r="OSG160" s="77"/>
      <c r="OSH160" s="77"/>
      <c r="OSI160" s="77"/>
      <c r="OSJ160" s="77"/>
      <c r="OSK160" s="77"/>
      <c r="OSL160" s="77"/>
      <c r="OSM160" s="77"/>
      <c r="OSN160" s="77"/>
      <c r="OSO160" s="77"/>
      <c r="OSP160" s="77"/>
      <c r="OSQ160" s="77"/>
      <c r="OSR160" s="77"/>
      <c r="OSS160" s="77"/>
      <c r="OST160" s="77"/>
      <c r="OSU160" s="77"/>
      <c r="OSV160" s="77"/>
      <c r="OSW160" s="77"/>
      <c r="OSX160" s="77"/>
      <c r="OSY160" s="77"/>
      <c r="OSZ160" s="77"/>
      <c r="OTA160" s="77"/>
      <c r="OTB160" s="77"/>
      <c r="OTC160" s="77"/>
      <c r="OTD160" s="77"/>
      <c r="OTE160" s="77"/>
      <c r="OTF160" s="77"/>
      <c r="OTG160" s="77"/>
      <c r="OTH160" s="77"/>
      <c r="OTI160" s="77"/>
      <c r="OTJ160" s="77"/>
      <c r="OTK160" s="77"/>
      <c r="OTL160" s="77"/>
      <c r="OTM160" s="77"/>
      <c r="OTN160" s="77"/>
      <c r="OTO160" s="77"/>
      <c r="OTP160" s="77"/>
      <c r="OTQ160" s="77"/>
      <c r="OTR160" s="77"/>
      <c r="OTS160" s="77"/>
      <c r="OTT160" s="77"/>
      <c r="OTU160" s="77"/>
      <c r="OTV160" s="77"/>
      <c r="OTW160" s="77"/>
      <c r="OTX160" s="77"/>
      <c r="OTY160" s="77"/>
      <c r="OTZ160" s="77"/>
      <c r="OUA160" s="77"/>
      <c r="OUB160" s="77"/>
      <c r="OUC160" s="77"/>
      <c r="OUD160" s="77"/>
      <c r="OUE160" s="77"/>
      <c r="OUF160" s="77"/>
      <c r="OUG160" s="77"/>
      <c r="OUH160" s="77"/>
      <c r="OUI160" s="77"/>
      <c r="OUJ160" s="77"/>
      <c r="OUK160" s="77"/>
      <c r="OUL160" s="77"/>
      <c r="OUM160" s="77"/>
      <c r="OUN160" s="77"/>
      <c r="OUO160" s="77"/>
      <c r="OUP160" s="77"/>
      <c r="OUQ160" s="77"/>
      <c r="OUR160" s="77"/>
      <c r="OUS160" s="77"/>
      <c r="OUT160" s="77"/>
      <c r="OUU160" s="77"/>
      <c r="OUV160" s="77"/>
      <c r="OUW160" s="77"/>
      <c r="OUX160" s="77"/>
      <c r="OUY160" s="77"/>
      <c r="OUZ160" s="77"/>
      <c r="OVA160" s="77"/>
      <c r="OVB160" s="77"/>
      <c r="OVC160" s="77"/>
      <c r="OVD160" s="77"/>
      <c r="OVE160" s="77"/>
      <c r="OVF160" s="77"/>
      <c r="OVG160" s="77"/>
      <c r="OVH160" s="77"/>
      <c r="OVI160" s="77"/>
      <c r="OVJ160" s="77"/>
      <c r="OVK160" s="77"/>
      <c r="OVL160" s="77"/>
      <c r="OVM160" s="77"/>
      <c r="OVN160" s="77"/>
      <c r="OVO160" s="77"/>
      <c r="OVP160" s="77"/>
      <c r="OVQ160" s="77"/>
      <c r="OVR160" s="77"/>
      <c r="OVS160" s="77"/>
      <c r="OVT160" s="77"/>
      <c r="OVU160" s="77"/>
      <c r="OVV160" s="77"/>
      <c r="OVW160" s="77"/>
      <c r="OVX160" s="77"/>
      <c r="OVY160" s="77"/>
      <c r="OVZ160" s="77"/>
      <c r="OWA160" s="77"/>
      <c r="OWB160" s="77"/>
      <c r="OWC160" s="77"/>
      <c r="OWD160" s="77"/>
      <c r="OWE160" s="77"/>
      <c r="OWF160" s="77"/>
      <c r="OWG160" s="77"/>
      <c r="OWH160" s="77"/>
      <c r="OWI160" s="77"/>
      <c r="OWJ160" s="77"/>
      <c r="OWK160" s="77"/>
      <c r="OWL160" s="77"/>
      <c r="OWM160" s="77"/>
      <c r="OWN160" s="77"/>
      <c r="OWO160" s="77"/>
      <c r="OWP160" s="77"/>
      <c r="OWQ160" s="77"/>
      <c r="OWR160" s="77"/>
      <c r="OWS160" s="77"/>
      <c r="OWT160" s="77"/>
      <c r="OWU160" s="77"/>
      <c r="OWV160" s="77"/>
      <c r="OWW160" s="77"/>
      <c r="OWX160" s="77"/>
      <c r="OWY160" s="77"/>
      <c r="OWZ160" s="77"/>
      <c r="OXA160" s="77"/>
      <c r="OXB160" s="77"/>
      <c r="OXC160" s="77"/>
      <c r="OXD160" s="77"/>
      <c r="OXE160" s="77"/>
      <c r="OXF160" s="77"/>
      <c r="OXG160" s="77"/>
      <c r="OXH160" s="77"/>
      <c r="OXI160" s="77"/>
      <c r="OXJ160" s="77"/>
      <c r="OXK160" s="77"/>
      <c r="OXL160" s="77"/>
      <c r="OXM160" s="77"/>
      <c r="OXN160" s="77"/>
      <c r="OXO160" s="77"/>
      <c r="OXP160" s="77"/>
      <c r="OXQ160" s="77"/>
      <c r="OXR160" s="77"/>
      <c r="OXS160" s="77"/>
      <c r="OXT160" s="77"/>
      <c r="OXU160" s="77"/>
      <c r="OXV160" s="77"/>
      <c r="OXW160" s="77"/>
      <c r="OXX160" s="77"/>
      <c r="OXY160" s="77"/>
      <c r="OXZ160" s="77"/>
      <c r="OYA160" s="77"/>
      <c r="OYB160" s="77"/>
      <c r="OYC160" s="77"/>
      <c r="OYD160" s="77"/>
      <c r="OYE160" s="77"/>
      <c r="OYF160" s="77"/>
      <c r="OYG160" s="77"/>
      <c r="OYH160" s="77"/>
      <c r="OYI160" s="77"/>
      <c r="OYJ160" s="77"/>
      <c r="OYK160" s="77"/>
      <c r="OYL160" s="77"/>
      <c r="OYM160" s="77"/>
      <c r="OYN160" s="77"/>
      <c r="OYO160" s="77"/>
      <c r="OYP160" s="77"/>
      <c r="OYQ160" s="77"/>
      <c r="OYR160" s="77"/>
      <c r="OYS160" s="77"/>
      <c r="OYT160" s="77"/>
      <c r="OYU160" s="77"/>
      <c r="OYV160" s="77"/>
      <c r="OYW160" s="77"/>
      <c r="OYX160" s="77"/>
      <c r="OYY160" s="77"/>
      <c r="OYZ160" s="77"/>
      <c r="OZA160" s="77"/>
      <c r="OZB160" s="77"/>
      <c r="OZC160" s="77"/>
      <c r="OZD160" s="77"/>
      <c r="OZE160" s="77"/>
      <c r="OZF160" s="77"/>
      <c r="OZG160" s="77"/>
      <c r="OZH160" s="77"/>
      <c r="OZI160" s="77"/>
      <c r="OZJ160" s="77"/>
      <c r="OZK160" s="77"/>
      <c r="OZL160" s="77"/>
      <c r="OZM160" s="77"/>
      <c r="OZN160" s="77"/>
      <c r="OZO160" s="77"/>
      <c r="OZP160" s="77"/>
      <c r="OZQ160" s="77"/>
      <c r="OZR160" s="77"/>
      <c r="OZS160" s="77"/>
      <c r="OZT160" s="77"/>
      <c r="OZU160" s="77"/>
      <c r="OZV160" s="77"/>
      <c r="OZW160" s="77"/>
      <c r="OZX160" s="77"/>
      <c r="OZY160" s="77"/>
      <c r="OZZ160" s="77"/>
      <c r="PAA160" s="77"/>
      <c r="PAB160" s="77"/>
      <c r="PAC160" s="77"/>
      <c r="PAD160" s="77"/>
      <c r="PAE160" s="77"/>
      <c r="PAF160" s="77"/>
      <c r="PAG160" s="77"/>
      <c r="PAH160" s="77"/>
      <c r="PAI160" s="77"/>
      <c r="PAJ160" s="77"/>
      <c r="PAK160" s="77"/>
      <c r="PAL160" s="77"/>
      <c r="PAM160" s="77"/>
      <c r="PAN160" s="77"/>
      <c r="PAO160" s="77"/>
      <c r="PAP160" s="77"/>
      <c r="PAQ160" s="77"/>
      <c r="PAR160" s="77"/>
      <c r="PAS160" s="77"/>
      <c r="PAT160" s="77"/>
      <c r="PAU160" s="77"/>
      <c r="PAV160" s="77"/>
      <c r="PAW160" s="77"/>
      <c r="PAX160" s="77"/>
      <c r="PAY160" s="77"/>
      <c r="PAZ160" s="77"/>
      <c r="PBA160" s="77"/>
      <c r="PBB160" s="77"/>
      <c r="PBC160" s="77"/>
      <c r="PBD160" s="77"/>
      <c r="PBE160" s="77"/>
      <c r="PBF160" s="77"/>
      <c r="PBG160" s="77"/>
      <c r="PBH160" s="77"/>
      <c r="PBI160" s="77"/>
      <c r="PBJ160" s="77"/>
      <c r="PBK160" s="77"/>
      <c r="PBL160" s="77"/>
      <c r="PBM160" s="77"/>
      <c r="PBN160" s="77"/>
      <c r="PBO160" s="77"/>
      <c r="PBP160" s="77"/>
      <c r="PBQ160" s="77"/>
      <c r="PBR160" s="77"/>
      <c r="PBS160" s="77"/>
      <c r="PBT160" s="77"/>
      <c r="PBU160" s="77"/>
      <c r="PBV160" s="77"/>
      <c r="PBW160" s="77"/>
      <c r="PBX160" s="77"/>
      <c r="PBY160" s="77"/>
      <c r="PBZ160" s="77"/>
      <c r="PCA160" s="77"/>
      <c r="PCB160" s="77"/>
      <c r="PCC160" s="77"/>
      <c r="PCD160" s="77"/>
      <c r="PCE160" s="77"/>
      <c r="PCF160" s="77"/>
      <c r="PCG160" s="77"/>
      <c r="PCH160" s="77"/>
      <c r="PCI160" s="77"/>
      <c r="PCJ160" s="77"/>
      <c r="PCK160" s="77"/>
      <c r="PCL160" s="77"/>
      <c r="PCM160" s="77"/>
      <c r="PCN160" s="77"/>
      <c r="PCO160" s="77"/>
      <c r="PCP160" s="77"/>
      <c r="PCQ160" s="77"/>
      <c r="PCR160" s="77"/>
      <c r="PCS160" s="77"/>
      <c r="PCT160" s="77"/>
      <c r="PCU160" s="77"/>
      <c r="PCV160" s="77"/>
      <c r="PCW160" s="77"/>
      <c r="PCX160" s="77"/>
      <c r="PCY160" s="77"/>
      <c r="PCZ160" s="77"/>
      <c r="PDA160" s="77"/>
      <c r="PDB160" s="77"/>
      <c r="PDC160" s="77"/>
      <c r="PDD160" s="77"/>
      <c r="PDE160" s="77"/>
      <c r="PDF160" s="77"/>
      <c r="PDG160" s="77"/>
      <c r="PDH160" s="77"/>
      <c r="PDI160" s="77"/>
      <c r="PDJ160" s="77"/>
      <c r="PDK160" s="77"/>
      <c r="PDL160" s="77"/>
      <c r="PDM160" s="77"/>
      <c r="PDN160" s="77"/>
      <c r="PDO160" s="77"/>
      <c r="PDP160" s="77"/>
      <c r="PDQ160" s="77"/>
      <c r="PDR160" s="77"/>
      <c r="PDS160" s="77"/>
      <c r="PDT160" s="77"/>
      <c r="PDU160" s="77"/>
      <c r="PDV160" s="77"/>
      <c r="PDW160" s="77"/>
      <c r="PDX160" s="77"/>
      <c r="PDY160" s="77"/>
      <c r="PDZ160" s="77"/>
      <c r="PEA160" s="77"/>
      <c r="PEB160" s="77"/>
      <c r="PEC160" s="77"/>
      <c r="PED160" s="77"/>
      <c r="PEE160" s="77"/>
      <c r="PEF160" s="77"/>
      <c r="PEG160" s="77"/>
      <c r="PEH160" s="77"/>
      <c r="PEI160" s="77"/>
      <c r="PEJ160" s="77"/>
      <c r="PEK160" s="77"/>
      <c r="PEL160" s="77"/>
      <c r="PEM160" s="77"/>
      <c r="PEN160" s="77"/>
      <c r="PEO160" s="77"/>
      <c r="PEP160" s="77"/>
      <c r="PEQ160" s="77"/>
      <c r="PER160" s="77"/>
      <c r="PES160" s="77"/>
      <c r="PET160" s="77"/>
      <c r="PEU160" s="77"/>
      <c r="PEV160" s="77"/>
      <c r="PEW160" s="77"/>
      <c r="PEX160" s="77"/>
      <c r="PEY160" s="77"/>
      <c r="PEZ160" s="77"/>
      <c r="PFA160" s="77"/>
      <c r="PFB160" s="77"/>
      <c r="PFC160" s="77"/>
      <c r="PFD160" s="77"/>
      <c r="PFE160" s="77"/>
      <c r="PFF160" s="77"/>
      <c r="PFG160" s="77"/>
      <c r="PFH160" s="77"/>
      <c r="PFI160" s="77"/>
      <c r="PFJ160" s="77"/>
      <c r="PFK160" s="77"/>
      <c r="PFL160" s="77"/>
      <c r="PFM160" s="77"/>
      <c r="PFN160" s="77"/>
      <c r="PFO160" s="77"/>
      <c r="PFP160" s="77"/>
      <c r="PFQ160" s="77"/>
      <c r="PFR160" s="77"/>
      <c r="PFS160" s="77"/>
      <c r="PFT160" s="77"/>
      <c r="PFU160" s="77"/>
      <c r="PFV160" s="77"/>
      <c r="PFW160" s="77"/>
      <c r="PFX160" s="77"/>
      <c r="PFY160" s="77"/>
      <c r="PFZ160" s="77"/>
      <c r="PGA160" s="77"/>
      <c r="PGB160" s="77"/>
      <c r="PGC160" s="77"/>
      <c r="PGD160" s="77"/>
      <c r="PGE160" s="77"/>
      <c r="PGF160" s="77"/>
      <c r="PGG160" s="77"/>
      <c r="PGH160" s="77"/>
      <c r="PGI160" s="77"/>
      <c r="PGJ160" s="77"/>
      <c r="PGK160" s="77"/>
      <c r="PGL160" s="77"/>
      <c r="PGM160" s="77"/>
      <c r="PGN160" s="77"/>
      <c r="PGO160" s="77"/>
      <c r="PGP160" s="77"/>
      <c r="PGQ160" s="77"/>
      <c r="PGR160" s="77"/>
      <c r="PGS160" s="77"/>
      <c r="PGT160" s="77"/>
      <c r="PGU160" s="77"/>
      <c r="PGV160" s="77"/>
      <c r="PGW160" s="77"/>
      <c r="PGX160" s="77"/>
      <c r="PGY160" s="77"/>
      <c r="PGZ160" s="77"/>
      <c r="PHA160" s="77"/>
      <c r="PHB160" s="77"/>
      <c r="PHC160" s="77"/>
      <c r="PHD160" s="77"/>
      <c r="PHE160" s="77"/>
      <c r="PHF160" s="77"/>
      <c r="PHG160" s="77"/>
      <c r="PHH160" s="77"/>
      <c r="PHI160" s="77"/>
      <c r="PHJ160" s="77"/>
      <c r="PHK160" s="77"/>
      <c r="PHL160" s="77"/>
      <c r="PHM160" s="77"/>
      <c r="PHN160" s="77"/>
      <c r="PHO160" s="77"/>
      <c r="PHP160" s="77"/>
      <c r="PHQ160" s="77"/>
      <c r="PHR160" s="77"/>
      <c r="PHS160" s="77"/>
      <c r="PHT160" s="77"/>
      <c r="PHU160" s="77"/>
      <c r="PHV160" s="77"/>
      <c r="PHW160" s="77"/>
      <c r="PHX160" s="77"/>
      <c r="PHY160" s="77"/>
      <c r="PHZ160" s="77"/>
      <c r="PIA160" s="77"/>
      <c r="PIB160" s="77"/>
      <c r="PIC160" s="77"/>
      <c r="PID160" s="77"/>
      <c r="PIE160" s="77"/>
      <c r="PIF160" s="77"/>
      <c r="PIG160" s="77"/>
      <c r="PIH160" s="77"/>
      <c r="PII160" s="77"/>
      <c r="PIJ160" s="77"/>
      <c r="PIK160" s="77"/>
      <c r="PIL160" s="77"/>
      <c r="PIM160" s="77"/>
      <c r="PIN160" s="77"/>
      <c r="PIO160" s="77"/>
      <c r="PIP160" s="77"/>
      <c r="PIQ160" s="77"/>
      <c r="PIR160" s="77"/>
      <c r="PIS160" s="77"/>
      <c r="PIT160" s="77"/>
      <c r="PIU160" s="77"/>
      <c r="PIV160" s="77"/>
      <c r="PIW160" s="77"/>
      <c r="PIX160" s="77"/>
      <c r="PIY160" s="77"/>
      <c r="PIZ160" s="77"/>
      <c r="PJA160" s="77"/>
      <c r="PJB160" s="77"/>
      <c r="PJC160" s="77"/>
      <c r="PJD160" s="77"/>
      <c r="PJE160" s="77"/>
      <c r="PJF160" s="77"/>
      <c r="PJG160" s="77"/>
      <c r="PJH160" s="77"/>
      <c r="PJI160" s="77"/>
      <c r="PJJ160" s="77"/>
      <c r="PJK160" s="77"/>
      <c r="PJL160" s="77"/>
      <c r="PJM160" s="77"/>
      <c r="PJN160" s="77"/>
      <c r="PJO160" s="77"/>
      <c r="PJP160" s="77"/>
      <c r="PJQ160" s="77"/>
      <c r="PJR160" s="77"/>
      <c r="PJS160" s="77"/>
      <c r="PJT160" s="77"/>
      <c r="PJU160" s="77"/>
      <c r="PJV160" s="77"/>
      <c r="PJW160" s="77"/>
      <c r="PJX160" s="77"/>
      <c r="PJY160" s="77"/>
      <c r="PJZ160" s="77"/>
      <c r="PKA160" s="77"/>
      <c r="PKB160" s="77"/>
      <c r="PKC160" s="77"/>
      <c r="PKD160" s="77"/>
      <c r="PKE160" s="77"/>
      <c r="PKF160" s="77"/>
      <c r="PKG160" s="77"/>
      <c r="PKH160" s="77"/>
      <c r="PKI160" s="77"/>
      <c r="PKJ160" s="77"/>
      <c r="PKK160" s="77"/>
      <c r="PKL160" s="77"/>
      <c r="PKM160" s="77"/>
      <c r="PKN160" s="77"/>
      <c r="PKO160" s="77"/>
      <c r="PKP160" s="77"/>
      <c r="PKQ160" s="77"/>
      <c r="PKR160" s="77"/>
      <c r="PKS160" s="77"/>
      <c r="PKT160" s="77"/>
      <c r="PKU160" s="77"/>
      <c r="PKV160" s="77"/>
      <c r="PKW160" s="77"/>
      <c r="PKX160" s="77"/>
      <c r="PKY160" s="77"/>
      <c r="PKZ160" s="77"/>
      <c r="PLA160" s="77"/>
      <c r="PLB160" s="77"/>
      <c r="PLC160" s="77"/>
      <c r="PLD160" s="77"/>
      <c r="PLE160" s="77"/>
      <c r="PLF160" s="77"/>
      <c r="PLG160" s="77"/>
      <c r="PLH160" s="77"/>
      <c r="PLI160" s="77"/>
      <c r="PLJ160" s="77"/>
      <c r="PLK160" s="77"/>
      <c r="PLL160" s="77"/>
      <c r="PLM160" s="77"/>
      <c r="PLN160" s="77"/>
      <c r="PLO160" s="77"/>
      <c r="PLP160" s="77"/>
      <c r="PLQ160" s="77"/>
      <c r="PLR160" s="77"/>
      <c r="PLS160" s="77"/>
      <c r="PLT160" s="77"/>
      <c r="PLU160" s="77"/>
      <c r="PLV160" s="77"/>
      <c r="PLW160" s="77"/>
      <c r="PLX160" s="77"/>
      <c r="PLY160" s="77"/>
      <c r="PLZ160" s="77"/>
      <c r="PMA160" s="77"/>
      <c r="PMB160" s="77"/>
      <c r="PMC160" s="77"/>
      <c r="PMD160" s="77"/>
      <c r="PME160" s="77"/>
      <c r="PMF160" s="77"/>
      <c r="PMG160" s="77"/>
      <c r="PMH160" s="77"/>
      <c r="PMI160" s="77"/>
      <c r="PMJ160" s="77"/>
      <c r="PMK160" s="77"/>
      <c r="PML160" s="77"/>
      <c r="PMM160" s="77"/>
      <c r="PMN160" s="77"/>
      <c r="PMO160" s="77"/>
      <c r="PMP160" s="77"/>
      <c r="PMQ160" s="77"/>
      <c r="PMR160" s="77"/>
      <c r="PMS160" s="77"/>
      <c r="PMT160" s="77"/>
      <c r="PMU160" s="77"/>
      <c r="PMV160" s="77"/>
      <c r="PMW160" s="77"/>
      <c r="PMX160" s="77"/>
      <c r="PMY160" s="77"/>
      <c r="PMZ160" s="77"/>
      <c r="PNA160" s="77"/>
      <c r="PNB160" s="77"/>
      <c r="PNC160" s="77"/>
      <c r="PND160" s="77"/>
      <c r="PNE160" s="77"/>
      <c r="PNF160" s="77"/>
      <c r="PNG160" s="77"/>
      <c r="PNH160" s="77"/>
      <c r="PNI160" s="77"/>
      <c r="PNJ160" s="77"/>
      <c r="PNK160" s="77"/>
      <c r="PNL160" s="77"/>
      <c r="PNM160" s="77"/>
      <c r="PNN160" s="77"/>
      <c r="PNO160" s="77"/>
      <c r="PNP160" s="77"/>
      <c r="PNQ160" s="77"/>
      <c r="PNR160" s="77"/>
      <c r="PNS160" s="77"/>
      <c r="PNT160" s="77"/>
      <c r="PNU160" s="77"/>
      <c r="PNV160" s="77"/>
      <c r="PNW160" s="77"/>
      <c r="PNX160" s="77"/>
      <c r="PNY160" s="77"/>
      <c r="PNZ160" s="77"/>
      <c r="POA160" s="77"/>
      <c r="POB160" s="77"/>
      <c r="POC160" s="77"/>
      <c r="POD160" s="77"/>
      <c r="POE160" s="77"/>
      <c r="POF160" s="77"/>
      <c r="POG160" s="77"/>
      <c r="POH160" s="77"/>
      <c r="POI160" s="77"/>
      <c r="POJ160" s="77"/>
      <c r="POK160" s="77"/>
      <c r="POL160" s="77"/>
      <c r="POM160" s="77"/>
      <c r="PON160" s="77"/>
      <c r="POO160" s="77"/>
      <c r="POP160" s="77"/>
      <c r="POQ160" s="77"/>
      <c r="POR160" s="77"/>
      <c r="POS160" s="77"/>
      <c r="POT160" s="77"/>
      <c r="POU160" s="77"/>
      <c r="POV160" s="77"/>
      <c r="POW160" s="77"/>
      <c r="POX160" s="77"/>
      <c r="POY160" s="77"/>
      <c r="POZ160" s="77"/>
      <c r="PPA160" s="77"/>
      <c r="PPB160" s="77"/>
      <c r="PPC160" s="77"/>
      <c r="PPD160" s="77"/>
      <c r="PPE160" s="77"/>
      <c r="PPF160" s="77"/>
      <c r="PPG160" s="77"/>
      <c r="PPH160" s="77"/>
      <c r="PPI160" s="77"/>
      <c r="PPJ160" s="77"/>
      <c r="PPK160" s="77"/>
      <c r="PPL160" s="77"/>
      <c r="PPM160" s="77"/>
      <c r="PPN160" s="77"/>
      <c r="PPO160" s="77"/>
      <c r="PPP160" s="77"/>
      <c r="PPQ160" s="77"/>
      <c r="PPR160" s="77"/>
      <c r="PPS160" s="77"/>
      <c r="PPT160" s="77"/>
      <c r="PPU160" s="77"/>
      <c r="PPV160" s="77"/>
      <c r="PPW160" s="77"/>
      <c r="PPX160" s="77"/>
      <c r="PPY160" s="77"/>
      <c r="PPZ160" s="77"/>
      <c r="PQA160" s="77"/>
      <c r="PQB160" s="77"/>
      <c r="PQC160" s="77"/>
      <c r="PQD160" s="77"/>
      <c r="PQE160" s="77"/>
      <c r="PQF160" s="77"/>
      <c r="PQG160" s="77"/>
      <c r="PQH160" s="77"/>
      <c r="PQI160" s="77"/>
      <c r="PQJ160" s="77"/>
      <c r="PQK160" s="77"/>
      <c r="PQL160" s="77"/>
      <c r="PQM160" s="77"/>
      <c r="PQN160" s="77"/>
      <c r="PQO160" s="77"/>
      <c r="PQP160" s="77"/>
      <c r="PQQ160" s="77"/>
      <c r="PQR160" s="77"/>
      <c r="PQS160" s="77"/>
      <c r="PQT160" s="77"/>
      <c r="PQU160" s="77"/>
      <c r="PQV160" s="77"/>
      <c r="PQW160" s="77"/>
      <c r="PQX160" s="77"/>
      <c r="PQY160" s="77"/>
      <c r="PQZ160" s="77"/>
      <c r="PRA160" s="77"/>
      <c r="PRB160" s="77"/>
      <c r="PRC160" s="77"/>
      <c r="PRD160" s="77"/>
      <c r="PRE160" s="77"/>
      <c r="PRF160" s="77"/>
      <c r="PRG160" s="77"/>
      <c r="PRH160" s="77"/>
      <c r="PRI160" s="77"/>
      <c r="PRJ160" s="77"/>
      <c r="PRK160" s="77"/>
      <c r="PRL160" s="77"/>
      <c r="PRM160" s="77"/>
      <c r="PRN160" s="77"/>
      <c r="PRO160" s="77"/>
      <c r="PRP160" s="77"/>
      <c r="PRQ160" s="77"/>
      <c r="PRR160" s="77"/>
      <c r="PRS160" s="77"/>
      <c r="PRT160" s="77"/>
      <c r="PRU160" s="77"/>
      <c r="PRV160" s="77"/>
      <c r="PRW160" s="77"/>
      <c r="PRX160" s="77"/>
      <c r="PRY160" s="77"/>
      <c r="PRZ160" s="77"/>
      <c r="PSA160" s="77"/>
      <c r="PSB160" s="77"/>
      <c r="PSC160" s="77"/>
      <c r="PSD160" s="77"/>
      <c r="PSE160" s="77"/>
      <c r="PSF160" s="77"/>
      <c r="PSG160" s="77"/>
      <c r="PSH160" s="77"/>
      <c r="PSI160" s="77"/>
      <c r="PSJ160" s="77"/>
      <c r="PSK160" s="77"/>
      <c r="PSL160" s="77"/>
      <c r="PSM160" s="77"/>
      <c r="PSN160" s="77"/>
      <c r="PSO160" s="77"/>
      <c r="PSP160" s="77"/>
      <c r="PSQ160" s="77"/>
      <c r="PSR160" s="77"/>
      <c r="PSS160" s="77"/>
      <c r="PST160" s="77"/>
      <c r="PSU160" s="77"/>
      <c r="PSV160" s="77"/>
      <c r="PSW160" s="77"/>
      <c r="PSX160" s="77"/>
      <c r="PSY160" s="77"/>
      <c r="PSZ160" s="77"/>
      <c r="PTA160" s="77"/>
      <c r="PTB160" s="77"/>
      <c r="PTC160" s="77"/>
      <c r="PTD160" s="77"/>
      <c r="PTE160" s="77"/>
      <c r="PTF160" s="77"/>
      <c r="PTG160" s="77"/>
      <c r="PTH160" s="77"/>
      <c r="PTI160" s="77"/>
      <c r="PTJ160" s="77"/>
      <c r="PTK160" s="77"/>
      <c r="PTL160" s="77"/>
      <c r="PTM160" s="77"/>
      <c r="PTN160" s="77"/>
      <c r="PTO160" s="77"/>
      <c r="PTP160" s="77"/>
      <c r="PTQ160" s="77"/>
      <c r="PTR160" s="77"/>
      <c r="PTS160" s="77"/>
      <c r="PTT160" s="77"/>
      <c r="PTU160" s="77"/>
      <c r="PTV160" s="77"/>
      <c r="PTW160" s="77"/>
      <c r="PTX160" s="77"/>
      <c r="PTY160" s="77"/>
      <c r="PTZ160" s="77"/>
      <c r="PUA160" s="77"/>
      <c r="PUB160" s="77"/>
      <c r="PUC160" s="77"/>
      <c r="PUD160" s="77"/>
      <c r="PUE160" s="77"/>
      <c r="PUF160" s="77"/>
      <c r="PUG160" s="77"/>
      <c r="PUH160" s="77"/>
      <c r="PUI160" s="77"/>
      <c r="PUJ160" s="77"/>
      <c r="PUK160" s="77"/>
      <c r="PUL160" s="77"/>
      <c r="PUM160" s="77"/>
      <c r="PUN160" s="77"/>
      <c r="PUO160" s="77"/>
      <c r="PUP160" s="77"/>
      <c r="PUQ160" s="77"/>
      <c r="PUR160" s="77"/>
      <c r="PUS160" s="77"/>
      <c r="PUT160" s="77"/>
      <c r="PUU160" s="77"/>
      <c r="PUV160" s="77"/>
      <c r="PUW160" s="77"/>
      <c r="PUX160" s="77"/>
      <c r="PUY160" s="77"/>
      <c r="PUZ160" s="77"/>
      <c r="PVA160" s="77"/>
      <c r="PVB160" s="77"/>
      <c r="PVC160" s="77"/>
      <c r="PVD160" s="77"/>
      <c r="PVE160" s="77"/>
      <c r="PVF160" s="77"/>
      <c r="PVG160" s="77"/>
      <c r="PVH160" s="77"/>
      <c r="PVI160" s="77"/>
      <c r="PVJ160" s="77"/>
      <c r="PVK160" s="77"/>
      <c r="PVL160" s="77"/>
      <c r="PVM160" s="77"/>
      <c r="PVN160" s="77"/>
      <c r="PVO160" s="77"/>
      <c r="PVP160" s="77"/>
      <c r="PVQ160" s="77"/>
      <c r="PVR160" s="77"/>
      <c r="PVS160" s="77"/>
      <c r="PVT160" s="77"/>
      <c r="PVU160" s="77"/>
      <c r="PVV160" s="77"/>
      <c r="PVW160" s="77"/>
      <c r="PVX160" s="77"/>
      <c r="PVY160" s="77"/>
      <c r="PVZ160" s="77"/>
      <c r="PWA160" s="77"/>
      <c r="PWB160" s="77"/>
      <c r="PWC160" s="77"/>
      <c r="PWD160" s="77"/>
      <c r="PWE160" s="77"/>
      <c r="PWF160" s="77"/>
      <c r="PWG160" s="77"/>
      <c r="PWH160" s="77"/>
      <c r="PWI160" s="77"/>
      <c r="PWJ160" s="77"/>
      <c r="PWK160" s="77"/>
      <c r="PWL160" s="77"/>
      <c r="PWM160" s="77"/>
      <c r="PWN160" s="77"/>
      <c r="PWO160" s="77"/>
      <c r="PWP160" s="77"/>
      <c r="PWQ160" s="77"/>
      <c r="PWR160" s="77"/>
      <c r="PWS160" s="77"/>
      <c r="PWT160" s="77"/>
      <c r="PWU160" s="77"/>
      <c r="PWV160" s="77"/>
      <c r="PWW160" s="77"/>
      <c r="PWX160" s="77"/>
      <c r="PWY160" s="77"/>
      <c r="PWZ160" s="77"/>
      <c r="PXA160" s="77"/>
      <c r="PXB160" s="77"/>
      <c r="PXC160" s="77"/>
      <c r="PXD160" s="77"/>
      <c r="PXE160" s="77"/>
      <c r="PXF160" s="77"/>
      <c r="PXG160" s="77"/>
      <c r="PXH160" s="77"/>
      <c r="PXI160" s="77"/>
      <c r="PXJ160" s="77"/>
      <c r="PXK160" s="77"/>
      <c r="PXL160" s="77"/>
      <c r="PXM160" s="77"/>
      <c r="PXN160" s="77"/>
      <c r="PXO160" s="77"/>
      <c r="PXP160" s="77"/>
      <c r="PXQ160" s="77"/>
      <c r="PXR160" s="77"/>
      <c r="PXS160" s="77"/>
      <c r="PXT160" s="77"/>
      <c r="PXU160" s="77"/>
      <c r="PXV160" s="77"/>
      <c r="PXW160" s="77"/>
      <c r="PXX160" s="77"/>
      <c r="PXY160" s="77"/>
      <c r="PXZ160" s="77"/>
      <c r="PYA160" s="77"/>
      <c r="PYB160" s="77"/>
      <c r="PYC160" s="77"/>
      <c r="PYD160" s="77"/>
      <c r="PYE160" s="77"/>
      <c r="PYF160" s="77"/>
      <c r="PYG160" s="77"/>
      <c r="PYH160" s="77"/>
      <c r="PYI160" s="77"/>
      <c r="PYJ160" s="77"/>
      <c r="PYK160" s="77"/>
      <c r="PYL160" s="77"/>
      <c r="PYM160" s="77"/>
      <c r="PYN160" s="77"/>
      <c r="PYO160" s="77"/>
      <c r="PYP160" s="77"/>
      <c r="PYQ160" s="77"/>
      <c r="PYR160" s="77"/>
      <c r="PYS160" s="77"/>
      <c r="PYT160" s="77"/>
      <c r="PYU160" s="77"/>
      <c r="PYV160" s="77"/>
      <c r="PYW160" s="77"/>
      <c r="PYX160" s="77"/>
      <c r="PYY160" s="77"/>
      <c r="PYZ160" s="77"/>
      <c r="PZA160" s="77"/>
      <c r="PZB160" s="77"/>
      <c r="PZC160" s="77"/>
      <c r="PZD160" s="77"/>
      <c r="PZE160" s="77"/>
      <c r="PZF160" s="77"/>
      <c r="PZG160" s="77"/>
      <c r="PZH160" s="77"/>
      <c r="PZI160" s="77"/>
      <c r="PZJ160" s="77"/>
      <c r="PZK160" s="77"/>
      <c r="PZL160" s="77"/>
      <c r="PZM160" s="77"/>
      <c r="PZN160" s="77"/>
      <c r="PZO160" s="77"/>
      <c r="PZP160" s="77"/>
      <c r="PZQ160" s="77"/>
      <c r="PZR160" s="77"/>
      <c r="PZS160" s="77"/>
      <c r="PZT160" s="77"/>
      <c r="PZU160" s="77"/>
      <c r="PZV160" s="77"/>
      <c r="PZW160" s="77"/>
      <c r="PZX160" s="77"/>
      <c r="PZY160" s="77"/>
      <c r="PZZ160" s="77"/>
      <c r="QAA160" s="77"/>
      <c r="QAB160" s="77"/>
      <c r="QAC160" s="77"/>
      <c r="QAD160" s="77"/>
      <c r="QAE160" s="77"/>
      <c r="QAF160" s="77"/>
      <c r="QAG160" s="77"/>
      <c r="QAH160" s="77"/>
      <c r="QAI160" s="77"/>
      <c r="QAJ160" s="77"/>
      <c r="QAK160" s="77"/>
      <c r="QAL160" s="77"/>
      <c r="QAM160" s="77"/>
      <c r="QAN160" s="77"/>
      <c r="QAO160" s="77"/>
      <c r="QAP160" s="77"/>
      <c r="QAQ160" s="77"/>
      <c r="QAR160" s="77"/>
      <c r="QAS160" s="77"/>
      <c r="QAT160" s="77"/>
      <c r="QAU160" s="77"/>
      <c r="QAV160" s="77"/>
      <c r="QAW160" s="77"/>
      <c r="QAX160" s="77"/>
      <c r="QAY160" s="77"/>
      <c r="QAZ160" s="77"/>
      <c r="QBA160" s="77"/>
      <c r="QBB160" s="77"/>
      <c r="QBC160" s="77"/>
      <c r="QBD160" s="77"/>
      <c r="QBE160" s="77"/>
      <c r="QBF160" s="77"/>
      <c r="QBG160" s="77"/>
      <c r="QBH160" s="77"/>
      <c r="QBI160" s="77"/>
      <c r="QBJ160" s="77"/>
      <c r="QBK160" s="77"/>
      <c r="QBL160" s="77"/>
      <c r="QBM160" s="77"/>
      <c r="QBN160" s="77"/>
      <c r="QBO160" s="77"/>
      <c r="QBP160" s="77"/>
      <c r="QBQ160" s="77"/>
      <c r="QBR160" s="77"/>
      <c r="QBS160" s="77"/>
      <c r="QBT160" s="77"/>
      <c r="QBU160" s="77"/>
      <c r="QBV160" s="77"/>
      <c r="QBW160" s="77"/>
      <c r="QBX160" s="77"/>
      <c r="QBY160" s="77"/>
      <c r="QBZ160" s="77"/>
      <c r="QCA160" s="77"/>
      <c r="QCB160" s="77"/>
      <c r="QCC160" s="77"/>
      <c r="QCD160" s="77"/>
      <c r="QCE160" s="77"/>
      <c r="QCF160" s="77"/>
      <c r="QCG160" s="77"/>
      <c r="QCH160" s="77"/>
      <c r="QCI160" s="77"/>
      <c r="QCJ160" s="77"/>
      <c r="QCK160" s="77"/>
      <c r="QCL160" s="77"/>
      <c r="QCM160" s="77"/>
      <c r="QCN160" s="77"/>
      <c r="QCO160" s="77"/>
      <c r="QCP160" s="77"/>
      <c r="QCQ160" s="77"/>
      <c r="QCR160" s="77"/>
      <c r="QCS160" s="77"/>
      <c r="QCT160" s="77"/>
      <c r="QCU160" s="77"/>
      <c r="QCV160" s="77"/>
      <c r="QCW160" s="77"/>
      <c r="QCX160" s="77"/>
      <c r="QCY160" s="77"/>
      <c r="QCZ160" s="77"/>
      <c r="QDA160" s="77"/>
      <c r="QDB160" s="77"/>
      <c r="QDC160" s="77"/>
      <c r="QDD160" s="77"/>
      <c r="QDE160" s="77"/>
      <c r="QDF160" s="77"/>
      <c r="QDG160" s="77"/>
      <c r="QDH160" s="77"/>
      <c r="QDI160" s="77"/>
      <c r="QDJ160" s="77"/>
      <c r="QDK160" s="77"/>
      <c r="QDL160" s="77"/>
      <c r="QDM160" s="77"/>
      <c r="QDN160" s="77"/>
      <c r="QDO160" s="77"/>
      <c r="QDP160" s="77"/>
      <c r="QDQ160" s="77"/>
      <c r="QDR160" s="77"/>
      <c r="QDS160" s="77"/>
      <c r="QDT160" s="77"/>
      <c r="QDU160" s="77"/>
      <c r="QDV160" s="77"/>
      <c r="QDW160" s="77"/>
      <c r="QDX160" s="77"/>
      <c r="QDY160" s="77"/>
      <c r="QDZ160" s="77"/>
      <c r="QEA160" s="77"/>
      <c r="QEB160" s="77"/>
      <c r="QEC160" s="77"/>
      <c r="QED160" s="77"/>
      <c r="QEE160" s="77"/>
      <c r="QEF160" s="77"/>
      <c r="QEG160" s="77"/>
      <c r="QEH160" s="77"/>
      <c r="QEI160" s="77"/>
      <c r="QEJ160" s="77"/>
      <c r="QEK160" s="77"/>
      <c r="QEL160" s="77"/>
      <c r="QEM160" s="77"/>
      <c r="QEN160" s="77"/>
      <c r="QEO160" s="77"/>
      <c r="QEP160" s="77"/>
      <c r="QEQ160" s="77"/>
      <c r="QER160" s="77"/>
      <c r="QES160" s="77"/>
      <c r="QET160" s="77"/>
      <c r="QEU160" s="77"/>
      <c r="QEV160" s="77"/>
      <c r="QEW160" s="77"/>
      <c r="QEX160" s="77"/>
      <c r="QEY160" s="77"/>
      <c r="QEZ160" s="77"/>
      <c r="QFA160" s="77"/>
      <c r="QFB160" s="77"/>
      <c r="QFC160" s="77"/>
      <c r="QFD160" s="77"/>
      <c r="QFE160" s="77"/>
      <c r="QFF160" s="77"/>
      <c r="QFG160" s="77"/>
      <c r="QFH160" s="77"/>
      <c r="QFI160" s="77"/>
      <c r="QFJ160" s="77"/>
      <c r="QFK160" s="77"/>
      <c r="QFL160" s="77"/>
      <c r="QFM160" s="77"/>
      <c r="QFN160" s="77"/>
      <c r="QFO160" s="77"/>
      <c r="QFP160" s="77"/>
      <c r="QFQ160" s="77"/>
      <c r="QFR160" s="77"/>
      <c r="QFS160" s="77"/>
      <c r="QFT160" s="77"/>
      <c r="QFU160" s="77"/>
      <c r="QFV160" s="77"/>
      <c r="QFW160" s="77"/>
      <c r="QFX160" s="77"/>
      <c r="QFY160" s="77"/>
      <c r="QFZ160" s="77"/>
      <c r="QGA160" s="77"/>
      <c r="QGB160" s="77"/>
      <c r="QGC160" s="77"/>
      <c r="QGD160" s="77"/>
      <c r="QGE160" s="77"/>
      <c r="QGF160" s="77"/>
      <c r="QGG160" s="77"/>
      <c r="QGH160" s="77"/>
      <c r="QGI160" s="77"/>
      <c r="QGJ160" s="77"/>
      <c r="QGK160" s="77"/>
      <c r="QGL160" s="77"/>
      <c r="QGM160" s="77"/>
      <c r="QGN160" s="77"/>
      <c r="QGO160" s="77"/>
      <c r="QGP160" s="77"/>
      <c r="QGQ160" s="77"/>
      <c r="QGR160" s="77"/>
      <c r="QGS160" s="77"/>
      <c r="QGT160" s="77"/>
      <c r="QGU160" s="77"/>
      <c r="QGV160" s="77"/>
      <c r="QGW160" s="77"/>
      <c r="QGX160" s="77"/>
      <c r="QGY160" s="77"/>
      <c r="QGZ160" s="77"/>
      <c r="QHA160" s="77"/>
      <c r="QHB160" s="77"/>
      <c r="QHC160" s="77"/>
      <c r="QHD160" s="77"/>
      <c r="QHE160" s="77"/>
      <c r="QHF160" s="77"/>
      <c r="QHG160" s="77"/>
      <c r="QHH160" s="77"/>
      <c r="QHI160" s="77"/>
      <c r="QHJ160" s="77"/>
      <c r="QHK160" s="77"/>
      <c r="QHL160" s="77"/>
      <c r="QHM160" s="77"/>
      <c r="QHN160" s="77"/>
      <c r="QHO160" s="77"/>
      <c r="QHP160" s="77"/>
      <c r="QHQ160" s="77"/>
      <c r="QHR160" s="77"/>
      <c r="QHS160" s="77"/>
      <c r="QHT160" s="77"/>
      <c r="QHU160" s="77"/>
      <c r="QHV160" s="77"/>
      <c r="QHW160" s="77"/>
      <c r="QHX160" s="77"/>
      <c r="QHY160" s="77"/>
      <c r="QHZ160" s="77"/>
      <c r="QIA160" s="77"/>
      <c r="QIB160" s="77"/>
      <c r="QIC160" s="77"/>
      <c r="QID160" s="77"/>
      <c r="QIE160" s="77"/>
      <c r="QIF160" s="77"/>
      <c r="QIG160" s="77"/>
      <c r="QIH160" s="77"/>
      <c r="QII160" s="77"/>
      <c r="QIJ160" s="77"/>
      <c r="QIK160" s="77"/>
      <c r="QIL160" s="77"/>
      <c r="QIM160" s="77"/>
      <c r="QIN160" s="77"/>
      <c r="QIO160" s="77"/>
      <c r="QIP160" s="77"/>
      <c r="QIQ160" s="77"/>
      <c r="QIR160" s="77"/>
      <c r="QIS160" s="77"/>
      <c r="QIT160" s="77"/>
      <c r="QIU160" s="77"/>
      <c r="QIV160" s="77"/>
      <c r="QIW160" s="77"/>
      <c r="QIX160" s="77"/>
      <c r="QIY160" s="77"/>
      <c r="QIZ160" s="77"/>
      <c r="QJA160" s="77"/>
      <c r="QJB160" s="77"/>
      <c r="QJC160" s="77"/>
      <c r="QJD160" s="77"/>
      <c r="QJE160" s="77"/>
      <c r="QJF160" s="77"/>
      <c r="QJG160" s="77"/>
      <c r="QJH160" s="77"/>
      <c r="QJI160" s="77"/>
      <c r="QJJ160" s="77"/>
      <c r="QJK160" s="77"/>
      <c r="QJL160" s="77"/>
      <c r="QJM160" s="77"/>
      <c r="QJN160" s="77"/>
      <c r="QJO160" s="77"/>
      <c r="QJP160" s="77"/>
      <c r="QJQ160" s="77"/>
      <c r="QJR160" s="77"/>
      <c r="QJS160" s="77"/>
      <c r="QJT160" s="77"/>
      <c r="QJU160" s="77"/>
      <c r="QJV160" s="77"/>
      <c r="QJW160" s="77"/>
      <c r="QJX160" s="77"/>
      <c r="QJY160" s="77"/>
      <c r="QJZ160" s="77"/>
      <c r="QKA160" s="77"/>
      <c r="QKB160" s="77"/>
      <c r="QKC160" s="77"/>
      <c r="QKD160" s="77"/>
      <c r="QKE160" s="77"/>
      <c r="QKF160" s="77"/>
      <c r="QKG160" s="77"/>
      <c r="QKH160" s="77"/>
      <c r="QKI160" s="77"/>
      <c r="QKJ160" s="77"/>
      <c r="QKK160" s="77"/>
      <c r="QKL160" s="77"/>
      <c r="QKM160" s="77"/>
      <c r="QKN160" s="77"/>
      <c r="QKO160" s="77"/>
      <c r="QKP160" s="77"/>
      <c r="QKQ160" s="77"/>
      <c r="QKR160" s="77"/>
      <c r="QKS160" s="77"/>
      <c r="QKT160" s="77"/>
      <c r="QKU160" s="77"/>
      <c r="QKV160" s="77"/>
      <c r="QKW160" s="77"/>
      <c r="QKX160" s="77"/>
      <c r="QKY160" s="77"/>
      <c r="QKZ160" s="77"/>
      <c r="QLA160" s="77"/>
      <c r="QLB160" s="77"/>
      <c r="QLC160" s="77"/>
      <c r="QLD160" s="77"/>
      <c r="QLE160" s="77"/>
      <c r="QLF160" s="77"/>
      <c r="QLG160" s="77"/>
      <c r="QLH160" s="77"/>
      <c r="QLI160" s="77"/>
      <c r="QLJ160" s="77"/>
      <c r="QLK160" s="77"/>
      <c r="QLL160" s="77"/>
      <c r="QLM160" s="77"/>
      <c r="QLN160" s="77"/>
      <c r="QLO160" s="77"/>
      <c r="QLP160" s="77"/>
      <c r="QLQ160" s="77"/>
      <c r="QLR160" s="77"/>
      <c r="QLS160" s="77"/>
      <c r="QLT160" s="77"/>
      <c r="QLU160" s="77"/>
      <c r="QLV160" s="77"/>
      <c r="QLW160" s="77"/>
      <c r="QLX160" s="77"/>
      <c r="QLY160" s="77"/>
      <c r="QLZ160" s="77"/>
      <c r="QMA160" s="77"/>
      <c r="QMB160" s="77"/>
      <c r="QMC160" s="77"/>
      <c r="QMD160" s="77"/>
      <c r="QME160" s="77"/>
      <c r="QMF160" s="77"/>
      <c r="QMG160" s="77"/>
      <c r="QMH160" s="77"/>
      <c r="QMI160" s="77"/>
      <c r="QMJ160" s="77"/>
      <c r="QMK160" s="77"/>
      <c r="QML160" s="77"/>
      <c r="QMM160" s="77"/>
      <c r="QMN160" s="77"/>
      <c r="QMO160" s="77"/>
      <c r="QMP160" s="77"/>
      <c r="QMQ160" s="77"/>
      <c r="QMR160" s="77"/>
      <c r="QMS160" s="77"/>
      <c r="QMT160" s="77"/>
      <c r="QMU160" s="77"/>
      <c r="QMV160" s="77"/>
      <c r="QMW160" s="77"/>
      <c r="QMX160" s="77"/>
      <c r="QMY160" s="77"/>
      <c r="QMZ160" s="77"/>
      <c r="QNA160" s="77"/>
      <c r="QNB160" s="77"/>
      <c r="QNC160" s="77"/>
      <c r="QND160" s="77"/>
      <c r="QNE160" s="77"/>
      <c r="QNF160" s="77"/>
      <c r="QNG160" s="77"/>
      <c r="QNH160" s="77"/>
      <c r="QNI160" s="77"/>
      <c r="QNJ160" s="77"/>
      <c r="QNK160" s="77"/>
      <c r="QNL160" s="77"/>
      <c r="QNM160" s="77"/>
      <c r="QNN160" s="77"/>
      <c r="QNO160" s="77"/>
      <c r="QNP160" s="77"/>
      <c r="QNQ160" s="77"/>
      <c r="QNR160" s="77"/>
      <c r="QNS160" s="77"/>
      <c r="QNT160" s="77"/>
      <c r="QNU160" s="77"/>
      <c r="QNV160" s="77"/>
      <c r="QNW160" s="77"/>
      <c r="QNX160" s="77"/>
      <c r="QNY160" s="77"/>
      <c r="QNZ160" s="77"/>
      <c r="QOA160" s="77"/>
      <c r="QOB160" s="77"/>
      <c r="QOC160" s="77"/>
      <c r="QOD160" s="77"/>
      <c r="QOE160" s="77"/>
      <c r="QOF160" s="77"/>
      <c r="QOG160" s="77"/>
      <c r="QOH160" s="77"/>
      <c r="QOI160" s="77"/>
      <c r="QOJ160" s="77"/>
      <c r="QOK160" s="77"/>
      <c r="QOL160" s="77"/>
      <c r="QOM160" s="77"/>
      <c r="QON160" s="77"/>
      <c r="QOO160" s="77"/>
      <c r="QOP160" s="77"/>
      <c r="QOQ160" s="77"/>
      <c r="QOR160" s="77"/>
      <c r="QOS160" s="77"/>
      <c r="QOT160" s="77"/>
      <c r="QOU160" s="77"/>
      <c r="QOV160" s="77"/>
      <c r="QOW160" s="77"/>
      <c r="QOX160" s="77"/>
      <c r="QOY160" s="77"/>
      <c r="QOZ160" s="77"/>
      <c r="QPA160" s="77"/>
      <c r="QPB160" s="77"/>
      <c r="QPC160" s="77"/>
      <c r="QPD160" s="77"/>
      <c r="QPE160" s="77"/>
      <c r="QPF160" s="77"/>
      <c r="QPG160" s="77"/>
      <c r="QPH160" s="77"/>
      <c r="QPI160" s="77"/>
      <c r="QPJ160" s="77"/>
      <c r="QPK160" s="77"/>
      <c r="QPL160" s="77"/>
      <c r="QPM160" s="77"/>
      <c r="QPN160" s="77"/>
      <c r="QPO160" s="77"/>
      <c r="QPP160" s="77"/>
      <c r="QPQ160" s="77"/>
      <c r="QPR160" s="77"/>
      <c r="QPS160" s="77"/>
      <c r="QPT160" s="77"/>
      <c r="QPU160" s="77"/>
      <c r="QPV160" s="77"/>
      <c r="QPW160" s="77"/>
      <c r="QPX160" s="77"/>
      <c r="QPY160" s="77"/>
      <c r="QPZ160" s="77"/>
      <c r="QQA160" s="77"/>
      <c r="QQB160" s="77"/>
      <c r="QQC160" s="77"/>
      <c r="QQD160" s="77"/>
      <c r="QQE160" s="77"/>
      <c r="QQF160" s="77"/>
      <c r="QQG160" s="77"/>
      <c r="QQH160" s="77"/>
      <c r="QQI160" s="77"/>
      <c r="QQJ160" s="77"/>
      <c r="QQK160" s="77"/>
      <c r="QQL160" s="77"/>
      <c r="QQM160" s="77"/>
      <c r="QQN160" s="77"/>
      <c r="QQO160" s="77"/>
      <c r="QQP160" s="77"/>
      <c r="QQQ160" s="77"/>
      <c r="QQR160" s="77"/>
      <c r="QQS160" s="77"/>
      <c r="QQT160" s="77"/>
      <c r="QQU160" s="77"/>
      <c r="QQV160" s="77"/>
      <c r="QQW160" s="77"/>
      <c r="QQX160" s="77"/>
      <c r="QQY160" s="77"/>
      <c r="QQZ160" s="77"/>
      <c r="QRA160" s="77"/>
      <c r="QRB160" s="77"/>
      <c r="QRC160" s="77"/>
      <c r="QRD160" s="77"/>
      <c r="QRE160" s="77"/>
      <c r="QRF160" s="77"/>
      <c r="QRG160" s="77"/>
      <c r="QRH160" s="77"/>
      <c r="QRI160" s="77"/>
      <c r="QRJ160" s="77"/>
      <c r="QRK160" s="77"/>
      <c r="QRL160" s="77"/>
      <c r="QRM160" s="77"/>
      <c r="QRN160" s="77"/>
      <c r="QRO160" s="77"/>
      <c r="QRP160" s="77"/>
      <c r="QRQ160" s="77"/>
      <c r="QRR160" s="77"/>
      <c r="QRS160" s="77"/>
      <c r="QRT160" s="77"/>
      <c r="QRU160" s="77"/>
      <c r="QRV160" s="77"/>
      <c r="QRW160" s="77"/>
      <c r="QRX160" s="77"/>
      <c r="QRY160" s="77"/>
      <c r="QRZ160" s="77"/>
      <c r="QSA160" s="77"/>
      <c r="QSB160" s="77"/>
      <c r="QSC160" s="77"/>
      <c r="QSD160" s="77"/>
      <c r="QSE160" s="77"/>
      <c r="QSF160" s="77"/>
      <c r="QSG160" s="77"/>
      <c r="QSH160" s="77"/>
      <c r="QSI160" s="77"/>
      <c r="QSJ160" s="77"/>
      <c r="QSK160" s="77"/>
      <c r="QSL160" s="77"/>
      <c r="QSM160" s="77"/>
      <c r="QSN160" s="77"/>
      <c r="QSO160" s="77"/>
      <c r="QSP160" s="77"/>
      <c r="QSQ160" s="77"/>
      <c r="QSR160" s="77"/>
      <c r="QSS160" s="77"/>
      <c r="QST160" s="77"/>
      <c r="QSU160" s="77"/>
      <c r="QSV160" s="77"/>
      <c r="QSW160" s="77"/>
      <c r="QSX160" s="77"/>
      <c r="QSY160" s="77"/>
      <c r="QSZ160" s="77"/>
      <c r="QTA160" s="77"/>
      <c r="QTB160" s="77"/>
      <c r="QTC160" s="77"/>
      <c r="QTD160" s="77"/>
      <c r="QTE160" s="77"/>
      <c r="QTF160" s="77"/>
      <c r="QTG160" s="77"/>
      <c r="QTH160" s="77"/>
      <c r="QTI160" s="77"/>
      <c r="QTJ160" s="77"/>
      <c r="QTK160" s="77"/>
      <c r="QTL160" s="77"/>
      <c r="QTM160" s="77"/>
      <c r="QTN160" s="77"/>
      <c r="QTO160" s="77"/>
      <c r="QTP160" s="77"/>
      <c r="QTQ160" s="77"/>
      <c r="QTR160" s="77"/>
      <c r="QTS160" s="77"/>
      <c r="QTT160" s="77"/>
      <c r="QTU160" s="77"/>
      <c r="QTV160" s="77"/>
      <c r="QTW160" s="77"/>
      <c r="QTX160" s="77"/>
      <c r="QTY160" s="77"/>
      <c r="QTZ160" s="77"/>
      <c r="QUA160" s="77"/>
      <c r="QUB160" s="77"/>
      <c r="QUC160" s="77"/>
      <c r="QUD160" s="77"/>
      <c r="QUE160" s="77"/>
      <c r="QUF160" s="77"/>
      <c r="QUG160" s="77"/>
      <c r="QUH160" s="77"/>
      <c r="QUI160" s="77"/>
      <c r="QUJ160" s="77"/>
      <c r="QUK160" s="77"/>
      <c r="QUL160" s="77"/>
      <c r="QUM160" s="77"/>
      <c r="QUN160" s="77"/>
      <c r="QUO160" s="77"/>
      <c r="QUP160" s="77"/>
      <c r="QUQ160" s="77"/>
      <c r="QUR160" s="77"/>
      <c r="QUS160" s="77"/>
      <c r="QUT160" s="77"/>
      <c r="QUU160" s="77"/>
      <c r="QUV160" s="77"/>
      <c r="QUW160" s="77"/>
      <c r="QUX160" s="77"/>
      <c r="QUY160" s="77"/>
      <c r="QUZ160" s="77"/>
      <c r="QVA160" s="77"/>
      <c r="QVB160" s="77"/>
      <c r="QVC160" s="77"/>
      <c r="QVD160" s="77"/>
      <c r="QVE160" s="77"/>
      <c r="QVF160" s="77"/>
      <c r="QVG160" s="77"/>
      <c r="QVH160" s="77"/>
      <c r="QVI160" s="77"/>
      <c r="QVJ160" s="77"/>
      <c r="QVK160" s="77"/>
      <c r="QVL160" s="77"/>
      <c r="QVM160" s="77"/>
      <c r="QVN160" s="77"/>
      <c r="QVO160" s="77"/>
      <c r="QVP160" s="77"/>
      <c r="QVQ160" s="77"/>
      <c r="QVR160" s="77"/>
      <c r="QVS160" s="77"/>
      <c r="QVT160" s="77"/>
      <c r="QVU160" s="77"/>
      <c r="QVV160" s="77"/>
      <c r="QVW160" s="77"/>
      <c r="QVX160" s="77"/>
      <c r="QVY160" s="77"/>
      <c r="QVZ160" s="77"/>
      <c r="QWA160" s="77"/>
      <c r="QWB160" s="77"/>
      <c r="QWC160" s="77"/>
      <c r="QWD160" s="77"/>
      <c r="QWE160" s="77"/>
      <c r="QWF160" s="77"/>
      <c r="QWG160" s="77"/>
      <c r="QWH160" s="77"/>
      <c r="QWI160" s="77"/>
      <c r="QWJ160" s="77"/>
      <c r="QWK160" s="77"/>
      <c r="QWL160" s="77"/>
      <c r="QWM160" s="77"/>
      <c r="QWN160" s="77"/>
      <c r="QWO160" s="77"/>
      <c r="QWP160" s="77"/>
      <c r="QWQ160" s="77"/>
      <c r="QWR160" s="77"/>
      <c r="QWS160" s="77"/>
      <c r="QWT160" s="77"/>
      <c r="QWU160" s="77"/>
      <c r="QWV160" s="77"/>
      <c r="QWW160" s="77"/>
      <c r="QWX160" s="77"/>
      <c r="QWY160" s="77"/>
      <c r="QWZ160" s="77"/>
      <c r="QXA160" s="77"/>
      <c r="QXB160" s="77"/>
      <c r="QXC160" s="77"/>
      <c r="QXD160" s="77"/>
      <c r="QXE160" s="77"/>
      <c r="QXF160" s="77"/>
      <c r="QXG160" s="77"/>
      <c r="QXH160" s="77"/>
      <c r="QXI160" s="77"/>
      <c r="QXJ160" s="77"/>
      <c r="QXK160" s="77"/>
      <c r="QXL160" s="77"/>
      <c r="QXM160" s="77"/>
      <c r="QXN160" s="77"/>
      <c r="QXO160" s="77"/>
      <c r="QXP160" s="77"/>
      <c r="QXQ160" s="77"/>
      <c r="QXR160" s="77"/>
      <c r="QXS160" s="77"/>
      <c r="QXT160" s="77"/>
      <c r="QXU160" s="77"/>
      <c r="QXV160" s="77"/>
      <c r="QXW160" s="77"/>
      <c r="QXX160" s="77"/>
      <c r="QXY160" s="77"/>
      <c r="QXZ160" s="77"/>
      <c r="QYA160" s="77"/>
      <c r="QYB160" s="77"/>
      <c r="QYC160" s="77"/>
      <c r="QYD160" s="77"/>
      <c r="QYE160" s="77"/>
      <c r="QYF160" s="77"/>
      <c r="QYG160" s="77"/>
      <c r="QYH160" s="77"/>
      <c r="QYI160" s="77"/>
      <c r="QYJ160" s="77"/>
      <c r="QYK160" s="77"/>
      <c r="QYL160" s="77"/>
      <c r="QYM160" s="77"/>
      <c r="QYN160" s="77"/>
      <c r="QYO160" s="77"/>
      <c r="QYP160" s="77"/>
      <c r="QYQ160" s="77"/>
      <c r="QYR160" s="77"/>
      <c r="QYS160" s="77"/>
      <c r="QYT160" s="77"/>
      <c r="QYU160" s="77"/>
      <c r="QYV160" s="77"/>
      <c r="QYW160" s="77"/>
      <c r="QYX160" s="77"/>
      <c r="QYY160" s="77"/>
      <c r="QYZ160" s="77"/>
      <c r="QZA160" s="77"/>
      <c r="QZB160" s="77"/>
      <c r="QZC160" s="77"/>
      <c r="QZD160" s="77"/>
      <c r="QZE160" s="77"/>
      <c r="QZF160" s="77"/>
      <c r="QZG160" s="77"/>
      <c r="QZH160" s="77"/>
      <c r="QZI160" s="77"/>
      <c r="QZJ160" s="77"/>
      <c r="QZK160" s="77"/>
      <c r="QZL160" s="77"/>
      <c r="QZM160" s="77"/>
      <c r="QZN160" s="77"/>
      <c r="QZO160" s="77"/>
      <c r="QZP160" s="77"/>
      <c r="QZQ160" s="77"/>
      <c r="QZR160" s="77"/>
      <c r="QZS160" s="77"/>
      <c r="QZT160" s="77"/>
      <c r="QZU160" s="77"/>
      <c r="QZV160" s="77"/>
      <c r="QZW160" s="77"/>
      <c r="QZX160" s="77"/>
      <c r="QZY160" s="77"/>
      <c r="QZZ160" s="77"/>
      <c r="RAA160" s="77"/>
      <c r="RAB160" s="77"/>
      <c r="RAC160" s="77"/>
      <c r="RAD160" s="77"/>
      <c r="RAE160" s="77"/>
      <c r="RAF160" s="77"/>
      <c r="RAG160" s="77"/>
      <c r="RAH160" s="77"/>
      <c r="RAI160" s="77"/>
      <c r="RAJ160" s="77"/>
      <c r="RAK160" s="77"/>
      <c r="RAL160" s="77"/>
      <c r="RAM160" s="77"/>
      <c r="RAN160" s="77"/>
      <c r="RAO160" s="77"/>
      <c r="RAP160" s="77"/>
      <c r="RAQ160" s="77"/>
      <c r="RAR160" s="77"/>
      <c r="RAS160" s="77"/>
      <c r="RAT160" s="77"/>
      <c r="RAU160" s="77"/>
      <c r="RAV160" s="77"/>
      <c r="RAW160" s="77"/>
      <c r="RAX160" s="77"/>
      <c r="RAY160" s="77"/>
      <c r="RAZ160" s="77"/>
      <c r="RBA160" s="77"/>
      <c r="RBB160" s="77"/>
      <c r="RBC160" s="77"/>
      <c r="RBD160" s="77"/>
      <c r="RBE160" s="77"/>
      <c r="RBF160" s="77"/>
      <c r="RBG160" s="77"/>
      <c r="RBH160" s="77"/>
      <c r="RBI160" s="77"/>
      <c r="RBJ160" s="77"/>
      <c r="RBK160" s="77"/>
      <c r="RBL160" s="77"/>
      <c r="RBM160" s="77"/>
      <c r="RBN160" s="77"/>
      <c r="RBO160" s="77"/>
      <c r="RBP160" s="77"/>
      <c r="RBQ160" s="77"/>
      <c r="RBR160" s="77"/>
      <c r="RBS160" s="77"/>
      <c r="RBT160" s="77"/>
      <c r="RBU160" s="77"/>
      <c r="RBV160" s="77"/>
      <c r="RBW160" s="77"/>
      <c r="RBX160" s="77"/>
      <c r="RBY160" s="77"/>
      <c r="RBZ160" s="77"/>
      <c r="RCA160" s="77"/>
      <c r="RCB160" s="77"/>
      <c r="RCC160" s="77"/>
      <c r="RCD160" s="77"/>
      <c r="RCE160" s="77"/>
      <c r="RCF160" s="77"/>
      <c r="RCG160" s="77"/>
      <c r="RCH160" s="77"/>
      <c r="RCI160" s="77"/>
      <c r="RCJ160" s="77"/>
      <c r="RCK160" s="77"/>
      <c r="RCL160" s="77"/>
      <c r="RCM160" s="77"/>
      <c r="RCN160" s="77"/>
      <c r="RCO160" s="77"/>
      <c r="RCP160" s="77"/>
      <c r="RCQ160" s="77"/>
      <c r="RCR160" s="77"/>
      <c r="RCS160" s="77"/>
      <c r="RCT160" s="77"/>
      <c r="RCU160" s="77"/>
      <c r="RCV160" s="77"/>
      <c r="RCW160" s="77"/>
      <c r="RCX160" s="77"/>
      <c r="RCY160" s="77"/>
      <c r="RCZ160" s="77"/>
      <c r="RDA160" s="77"/>
      <c r="RDB160" s="77"/>
      <c r="RDC160" s="77"/>
      <c r="RDD160" s="77"/>
      <c r="RDE160" s="77"/>
      <c r="RDF160" s="77"/>
      <c r="RDG160" s="77"/>
      <c r="RDH160" s="77"/>
      <c r="RDI160" s="77"/>
      <c r="RDJ160" s="77"/>
      <c r="RDK160" s="77"/>
      <c r="RDL160" s="77"/>
      <c r="RDM160" s="77"/>
      <c r="RDN160" s="77"/>
      <c r="RDO160" s="77"/>
      <c r="RDP160" s="77"/>
      <c r="RDQ160" s="77"/>
      <c r="RDR160" s="77"/>
      <c r="RDS160" s="77"/>
      <c r="RDT160" s="77"/>
      <c r="RDU160" s="77"/>
      <c r="RDV160" s="77"/>
      <c r="RDW160" s="77"/>
      <c r="RDX160" s="77"/>
      <c r="RDY160" s="77"/>
      <c r="RDZ160" s="77"/>
      <c r="REA160" s="77"/>
      <c r="REB160" s="77"/>
      <c r="REC160" s="77"/>
      <c r="RED160" s="77"/>
      <c r="REE160" s="77"/>
      <c r="REF160" s="77"/>
      <c r="REG160" s="77"/>
      <c r="REH160" s="77"/>
      <c r="REI160" s="77"/>
      <c r="REJ160" s="77"/>
      <c r="REK160" s="77"/>
      <c r="REL160" s="77"/>
      <c r="REM160" s="77"/>
      <c r="REN160" s="77"/>
      <c r="REO160" s="77"/>
      <c r="REP160" s="77"/>
      <c r="REQ160" s="77"/>
      <c r="RER160" s="77"/>
      <c r="RES160" s="77"/>
      <c r="RET160" s="77"/>
      <c r="REU160" s="77"/>
      <c r="REV160" s="77"/>
      <c r="REW160" s="77"/>
      <c r="REX160" s="77"/>
      <c r="REY160" s="77"/>
      <c r="REZ160" s="77"/>
      <c r="RFA160" s="77"/>
      <c r="RFB160" s="77"/>
      <c r="RFC160" s="77"/>
      <c r="RFD160" s="77"/>
      <c r="RFE160" s="77"/>
      <c r="RFF160" s="77"/>
      <c r="RFG160" s="77"/>
      <c r="RFH160" s="77"/>
      <c r="RFI160" s="77"/>
      <c r="RFJ160" s="77"/>
      <c r="RFK160" s="77"/>
      <c r="RFL160" s="77"/>
      <c r="RFM160" s="77"/>
      <c r="RFN160" s="77"/>
      <c r="RFO160" s="77"/>
      <c r="RFP160" s="77"/>
      <c r="RFQ160" s="77"/>
      <c r="RFR160" s="77"/>
      <c r="RFS160" s="77"/>
      <c r="RFT160" s="77"/>
      <c r="RFU160" s="77"/>
      <c r="RFV160" s="77"/>
      <c r="RFW160" s="77"/>
      <c r="RFX160" s="77"/>
      <c r="RFY160" s="77"/>
      <c r="RFZ160" s="77"/>
      <c r="RGA160" s="77"/>
      <c r="RGB160" s="77"/>
      <c r="RGC160" s="77"/>
      <c r="RGD160" s="77"/>
      <c r="RGE160" s="77"/>
      <c r="RGF160" s="77"/>
      <c r="RGG160" s="77"/>
      <c r="RGH160" s="77"/>
      <c r="RGI160" s="77"/>
      <c r="RGJ160" s="77"/>
      <c r="RGK160" s="77"/>
      <c r="RGL160" s="77"/>
      <c r="RGM160" s="77"/>
      <c r="RGN160" s="77"/>
      <c r="RGO160" s="77"/>
      <c r="RGP160" s="77"/>
      <c r="RGQ160" s="77"/>
      <c r="RGR160" s="77"/>
      <c r="RGS160" s="77"/>
      <c r="RGT160" s="77"/>
      <c r="RGU160" s="77"/>
      <c r="RGV160" s="77"/>
      <c r="RGW160" s="77"/>
      <c r="RGX160" s="77"/>
      <c r="RGY160" s="77"/>
      <c r="RGZ160" s="77"/>
      <c r="RHA160" s="77"/>
      <c r="RHB160" s="77"/>
      <c r="RHC160" s="77"/>
      <c r="RHD160" s="77"/>
      <c r="RHE160" s="77"/>
      <c r="RHF160" s="77"/>
      <c r="RHG160" s="77"/>
      <c r="RHH160" s="77"/>
      <c r="RHI160" s="77"/>
      <c r="RHJ160" s="77"/>
      <c r="RHK160" s="77"/>
      <c r="RHL160" s="77"/>
      <c r="RHM160" s="77"/>
      <c r="RHN160" s="77"/>
      <c r="RHO160" s="77"/>
      <c r="RHP160" s="77"/>
      <c r="RHQ160" s="77"/>
      <c r="RHR160" s="77"/>
      <c r="RHS160" s="77"/>
      <c r="RHT160" s="77"/>
      <c r="RHU160" s="77"/>
      <c r="RHV160" s="77"/>
      <c r="RHW160" s="77"/>
      <c r="RHX160" s="77"/>
      <c r="RHY160" s="77"/>
      <c r="RHZ160" s="77"/>
      <c r="RIA160" s="77"/>
      <c r="RIB160" s="77"/>
      <c r="RIC160" s="77"/>
      <c r="RID160" s="77"/>
      <c r="RIE160" s="77"/>
      <c r="RIF160" s="77"/>
      <c r="RIG160" s="77"/>
      <c r="RIH160" s="77"/>
      <c r="RII160" s="77"/>
      <c r="RIJ160" s="77"/>
      <c r="RIK160" s="77"/>
      <c r="RIL160" s="77"/>
      <c r="RIM160" s="77"/>
      <c r="RIN160" s="77"/>
      <c r="RIO160" s="77"/>
      <c r="RIP160" s="77"/>
      <c r="RIQ160" s="77"/>
      <c r="RIR160" s="77"/>
      <c r="RIS160" s="77"/>
      <c r="RIT160" s="77"/>
      <c r="RIU160" s="77"/>
      <c r="RIV160" s="77"/>
      <c r="RIW160" s="77"/>
      <c r="RIX160" s="77"/>
      <c r="RIY160" s="77"/>
      <c r="RIZ160" s="77"/>
      <c r="RJA160" s="77"/>
      <c r="RJB160" s="77"/>
      <c r="RJC160" s="77"/>
      <c r="RJD160" s="77"/>
      <c r="RJE160" s="77"/>
      <c r="RJF160" s="77"/>
      <c r="RJG160" s="77"/>
      <c r="RJH160" s="77"/>
      <c r="RJI160" s="77"/>
      <c r="RJJ160" s="77"/>
      <c r="RJK160" s="77"/>
      <c r="RJL160" s="77"/>
      <c r="RJM160" s="77"/>
      <c r="RJN160" s="77"/>
      <c r="RJO160" s="77"/>
      <c r="RJP160" s="77"/>
      <c r="RJQ160" s="77"/>
      <c r="RJR160" s="77"/>
      <c r="RJS160" s="77"/>
      <c r="RJT160" s="77"/>
      <c r="RJU160" s="77"/>
      <c r="RJV160" s="77"/>
      <c r="RJW160" s="77"/>
      <c r="RJX160" s="77"/>
      <c r="RJY160" s="77"/>
      <c r="RJZ160" s="77"/>
      <c r="RKA160" s="77"/>
      <c r="RKB160" s="77"/>
      <c r="RKC160" s="77"/>
      <c r="RKD160" s="77"/>
      <c r="RKE160" s="77"/>
      <c r="RKF160" s="77"/>
      <c r="RKG160" s="77"/>
      <c r="RKH160" s="77"/>
      <c r="RKI160" s="77"/>
      <c r="RKJ160" s="77"/>
      <c r="RKK160" s="77"/>
      <c r="RKL160" s="77"/>
      <c r="RKM160" s="77"/>
      <c r="RKN160" s="77"/>
      <c r="RKO160" s="77"/>
      <c r="RKP160" s="77"/>
      <c r="RKQ160" s="77"/>
      <c r="RKR160" s="77"/>
      <c r="RKS160" s="77"/>
      <c r="RKT160" s="77"/>
      <c r="RKU160" s="77"/>
      <c r="RKV160" s="77"/>
      <c r="RKW160" s="77"/>
      <c r="RKX160" s="77"/>
      <c r="RKY160" s="77"/>
      <c r="RKZ160" s="77"/>
      <c r="RLA160" s="77"/>
      <c r="RLB160" s="77"/>
      <c r="RLC160" s="77"/>
      <c r="RLD160" s="77"/>
      <c r="RLE160" s="77"/>
      <c r="RLF160" s="77"/>
      <c r="RLG160" s="77"/>
      <c r="RLH160" s="77"/>
      <c r="RLI160" s="77"/>
      <c r="RLJ160" s="77"/>
      <c r="RLK160" s="77"/>
      <c r="RLL160" s="77"/>
      <c r="RLM160" s="77"/>
      <c r="RLN160" s="77"/>
      <c r="RLO160" s="77"/>
      <c r="RLP160" s="77"/>
      <c r="RLQ160" s="77"/>
      <c r="RLR160" s="77"/>
      <c r="RLS160" s="77"/>
      <c r="RLT160" s="77"/>
      <c r="RLU160" s="77"/>
      <c r="RLV160" s="77"/>
      <c r="RLW160" s="77"/>
      <c r="RLX160" s="77"/>
      <c r="RLY160" s="77"/>
      <c r="RLZ160" s="77"/>
      <c r="RMA160" s="77"/>
      <c r="RMB160" s="77"/>
      <c r="RMC160" s="77"/>
      <c r="RMD160" s="77"/>
      <c r="RME160" s="77"/>
      <c r="RMF160" s="77"/>
      <c r="RMG160" s="77"/>
      <c r="RMH160" s="77"/>
      <c r="RMI160" s="77"/>
      <c r="RMJ160" s="77"/>
      <c r="RMK160" s="77"/>
      <c r="RML160" s="77"/>
      <c r="RMM160" s="77"/>
      <c r="RMN160" s="77"/>
      <c r="RMO160" s="77"/>
      <c r="RMP160" s="77"/>
      <c r="RMQ160" s="77"/>
      <c r="RMR160" s="77"/>
      <c r="RMS160" s="77"/>
      <c r="RMT160" s="77"/>
      <c r="RMU160" s="77"/>
      <c r="RMV160" s="77"/>
      <c r="RMW160" s="77"/>
      <c r="RMX160" s="77"/>
      <c r="RMY160" s="77"/>
      <c r="RMZ160" s="77"/>
      <c r="RNA160" s="77"/>
      <c r="RNB160" s="77"/>
      <c r="RNC160" s="77"/>
      <c r="RND160" s="77"/>
      <c r="RNE160" s="77"/>
      <c r="RNF160" s="77"/>
      <c r="RNG160" s="77"/>
      <c r="RNH160" s="77"/>
      <c r="RNI160" s="77"/>
      <c r="RNJ160" s="77"/>
      <c r="RNK160" s="77"/>
      <c r="RNL160" s="77"/>
      <c r="RNM160" s="77"/>
      <c r="RNN160" s="77"/>
      <c r="RNO160" s="77"/>
      <c r="RNP160" s="77"/>
      <c r="RNQ160" s="77"/>
      <c r="RNR160" s="77"/>
      <c r="RNS160" s="77"/>
      <c r="RNT160" s="77"/>
      <c r="RNU160" s="77"/>
      <c r="RNV160" s="77"/>
      <c r="RNW160" s="77"/>
      <c r="RNX160" s="77"/>
      <c r="RNY160" s="77"/>
      <c r="RNZ160" s="77"/>
      <c r="ROA160" s="77"/>
      <c r="ROB160" s="77"/>
      <c r="ROC160" s="77"/>
      <c r="ROD160" s="77"/>
      <c r="ROE160" s="77"/>
      <c r="ROF160" s="77"/>
      <c r="ROG160" s="77"/>
      <c r="ROH160" s="77"/>
      <c r="ROI160" s="77"/>
      <c r="ROJ160" s="77"/>
      <c r="ROK160" s="77"/>
      <c r="ROL160" s="77"/>
      <c r="ROM160" s="77"/>
      <c r="RON160" s="77"/>
      <c r="ROO160" s="77"/>
      <c r="ROP160" s="77"/>
      <c r="ROQ160" s="77"/>
      <c r="ROR160" s="77"/>
      <c r="ROS160" s="77"/>
      <c r="ROT160" s="77"/>
      <c r="ROU160" s="77"/>
      <c r="ROV160" s="77"/>
      <c r="ROW160" s="77"/>
      <c r="ROX160" s="77"/>
      <c r="ROY160" s="77"/>
      <c r="ROZ160" s="77"/>
      <c r="RPA160" s="77"/>
      <c r="RPB160" s="77"/>
      <c r="RPC160" s="77"/>
      <c r="RPD160" s="77"/>
      <c r="RPE160" s="77"/>
      <c r="RPF160" s="77"/>
      <c r="RPG160" s="77"/>
      <c r="RPH160" s="77"/>
      <c r="RPI160" s="77"/>
      <c r="RPJ160" s="77"/>
      <c r="RPK160" s="77"/>
      <c r="RPL160" s="77"/>
      <c r="RPM160" s="77"/>
      <c r="RPN160" s="77"/>
      <c r="RPO160" s="77"/>
      <c r="RPP160" s="77"/>
      <c r="RPQ160" s="77"/>
      <c r="RPR160" s="77"/>
      <c r="RPS160" s="77"/>
      <c r="RPT160" s="77"/>
      <c r="RPU160" s="77"/>
      <c r="RPV160" s="77"/>
      <c r="RPW160" s="77"/>
      <c r="RPX160" s="77"/>
      <c r="RPY160" s="77"/>
      <c r="RPZ160" s="77"/>
      <c r="RQA160" s="77"/>
      <c r="RQB160" s="77"/>
      <c r="RQC160" s="77"/>
      <c r="RQD160" s="77"/>
      <c r="RQE160" s="77"/>
      <c r="RQF160" s="77"/>
      <c r="RQG160" s="77"/>
      <c r="RQH160" s="77"/>
      <c r="RQI160" s="77"/>
      <c r="RQJ160" s="77"/>
      <c r="RQK160" s="77"/>
      <c r="RQL160" s="77"/>
      <c r="RQM160" s="77"/>
      <c r="RQN160" s="77"/>
      <c r="RQO160" s="77"/>
      <c r="RQP160" s="77"/>
      <c r="RQQ160" s="77"/>
      <c r="RQR160" s="77"/>
      <c r="RQS160" s="77"/>
      <c r="RQT160" s="77"/>
      <c r="RQU160" s="77"/>
      <c r="RQV160" s="77"/>
      <c r="RQW160" s="77"/>
      <c r="RQX160" s="77"/>
      <c r="RQY160" s="77"/>
      <c r="RQZ160" s="77"/>
      <c r="RRA160" s="77"/>
      <c r="RRB160" s="77"/>
      <c r="RRC160" s="77"/>
      <c r="RRD160" s="77"/>
      <c r="RRE160" s="77"/>
      <c r="RRF160" s="77"/>
      <c r="RRG160" s="77"/>
      <c r="RRH160" s="77"/>
      <c r="RRI160" s="77"/>
      <c r="RRJ160" s="77"/>
      <c r="RRK160" s="77"/>
      <c r="RRL160" s="77"/>
      <c r="RRM160" s="77"/>
      <c r="RRN160" s="77"/>
      <c r="RRO160" s="77"/>
      <c r="RRP160" s="77"/>
      <c r="RRQ160" s="77"/>
      <c r="RRR160" s="77"/>
      <c r="RRS160" s="77"/>
      <c r="RRT160" s="77"/>
      <c r="RRU160" s="77"/>
      <c r="RRV160" s="77"/>
      <c r="RRW160" s="77"/>
      <c r="RRX160" s="77"/>
      <c r="RRY160" s="77"/>
      <c r="RRZ160" s="77"/>
      <c r="RSA160" s="77"/>
      <c r="RSB160" s="77"/>
      <c r="RSC160" s="77"/>
      <c r="RSD160" s="77"/>
      <c r="RSE160" s="77"/>
      <c r="RSF160" s="77"/>
      <c r="RSG160" s="77"/>
      <c r="RSH160" s="77"/>
      <c r="RSI160" s="77"/>
      <c r="RSJ160" s="77"/>
      <c r="RSK160" s="77"/>
      <c r="RSL160" s="77"/>
      <c r="RSM160" s="77"/>
      <c r="RSN160" s="77"/>
      <c r="RSO160" s="77"/>
      <c r="RSP160" s="77"/>
      <c r="RSQ160" s="77"/>
      <c r="RSR160" s="77"/>
      <c r="RSS160" s="77"/>
      <c r="RST160" s="77"/>
      <c r="RSU160" s="77"/>
      <c r="RSV160" s="77"/>
      <c r="RSW160" s="77"/>
      <c r="RSX160" s="77"/>
      <c r="RSY160" s="77"/>
      <c r="RSZ160" s="77"/>
      <c r="RTA160" s="77"/>
      <c r="RTB160" s="77"/>
      <c r="RTC160" s="77"/>
      <c r="RTD160" s="77"/>
      <c r="RTE160" s="77"/>
      <c r="RTF160" s="77"/>
      <c r="RTG160" s="77"/>
      <c r="RTH160" s="77"/>
      <c r="RTI160" s="77"/>
      <c r="RTJ160" s="77"/>
      <c r="RTK160" s="77"/>
      <c r="RTL160" s="77"/>
      <c r="RTM160" s="77"/>
      <c r="RTN160" s="77"/>
      <c r="RTO160" s="77"/>
      <c r="RTP160" s="77"/>
      <c r="RTQ160" s="77"/>
      <c r="RTR160" s="77"/>
      <c r="RTS160" s="77"/>
      <c r="RTT160" s="77"/>
      <c r="RTU160" s="77"/>
      <c r="RTV160" s="77"/>
      <c r="RTW160" s="77"/>
      <c r="RTX160" s="77"/>
      <c r="RTY160" s="77"/>
      <c r="RTZ160" s="77"/>
      <c r="RUA160" s="77"/>
      <c r="RUB160" s="77"/>
      <c r="RUC160" s="77"/>
      <c r="RUD160" s="77"/>
      <c r="RUE160" s="77"/>
      <c r="RUF160" s="77"/>
      <c r="RUG160" s="77"/>
      <c r="RUH160" s="77"/>
      <c r="RUI160" s="77"/>
      <c r="RUJ160" s="77"/>
      <c r="RUK160" s="77"/>
      <c r="RUL160" s="77"/>
      <c r="RUM160" s="77"/>
      <c r="RUN160" s="77"/>
      <c r="RUO160" s="77"/>
      <c r="RUP160" s="77"/>
      <c r="RUQ160" s="77"/>
      <c r="RUR160" s="77"/>
      <c r="RUS160" s="77"/>
      <c r="RUT160" s="77"/>
      <c r="RUU160" s="77"/>
      <c r="RUV160" s="77"/>
      <c r="RUW160" s="77"/>
      <c r="RUX160" s="77"/>
      <c r="RUY160" s="77"/>
      <c r="RUZ160" s="77"/>
      <c r="RVA160" s="77"/>
      <c r="RVB160" s="77"/>
      <c r="RVC160" s="77"/>
      <c r="RVD160" s="77"/>
      <c r="RVE160" s="77"/>
      <c r="RVF160" s="77"/>
      <c r="RVG160" s="77"/>
      <c r="RVH160" s="77"/>
      <c r="RVI160" s="77"/>
      <c r="RVJ160" s="77"/>
      <c r="RVK160" s="77"/>
      <c r="RVL160" s="77"/>
      <c r="RVM160" s="77"/>
      <c r="RVN160" s="77"/>
      <c r="RVO160" s="77"/>
      <c r="RVP160" s="77"/>
      <c r="RVQ160" s="77"/>
      <c r="RVR160" s="77"/>
      <c r="RVS160" s="77"/>
      <c r="RVT160" s="77"/>
      <c r="RVU160" s="77"/>
      <c r="RVV160" s="77"/>
      <c r="RVW160" s="77"/>
      <c r="RVX160" s="77"/>
      <c r="RVY160" s="77"/>
      <c r="RVZ160" s="77"/>
      <c r="RWA160" s="77"/>
      <c r="RWB160" s="77"/>
      <c r="RWC160" s="77"/>
      <c r="RWD160" s="77"/>
      <c r="RWE160" s="77"/>
      <c r="RWF160" s="77"/>
      <c r="RWG160" s="77"/>
      <c r="RWH160" s="77"/>
      <c r="RWI160" s="77"/>
      <c r="RWJ160" s="77"/>
      <c r="RWK160" s="77"/>
      <c r="RWL160" s="77"/>
      <c r="RWM160" s="77"/>
      <c r="RWN160" s="77"/>
      <c r="RWO160" s="77"/>
      <c r="RWP160" s="77"/>
      <c r="RWQ160" s="77"/>
      <c r="RWR160" s="77"/>
      <c r="RWS160" s="77"/>
      <c r="RWT160" s="77"/>
      <c r="RWU160" s="77"/>
      <c r="RWV160" s="77"/>
      <c r="RWW160" s="77"/>
      <c r="RWX160" s="77"/>
      <c r="RWY160" s="77"/>
      <c r="RWZ160" s="77"/>
      <c r="RXA160" s="77"/>
      <c r="RXB160" s="77"/>
      <c r="RXC160" s="77"/>
      <c r="RXD160" s="77"/>
      <c r="RXE160" s="77"/>
      <c r="RXF160" s="77"/>
      <c r="RXG160" s="77"/>
      <c r="RXH160" s="77"/>
      <c r="RXI160" s="77"/>
      <c r="RXJ160" s="77"/>
      <c r="RXK160" s="77"/>
      <c r="RXL160" s="77"/>
      <c r="RXM160" s="77"/>
      <c r="RXN160" s="77"/>
      <c r="RXO160" s="77"/>
      <c r="RXP160" s="77"/>
      <c r="RXQ160" s="77"/>
      <c r="RXR160" s="77"/>
      <c r="RXS160" s="77"/>
      <c r="RXT160" s="77"/>
      <c r="RXU160" s="77"/>
      <c r="RXV160" s="77"/>
      <c r="RXW160" s="77"/>
      <c r="RXX160" s="77"/>
      <c r="RXY160" s="77"/>
      <c r="RXZ160" s="77"/>
      <c r="RYA160" s="77"/>
      <c r="RYB160" s="77"/>
      <c r="RYC160" s="77"/>
      <c r="RYD160" s="77"/>
      <c r="RYE160" s="77"/>
      <c r="RYF160" s="77"/>
      <c r="RYG160" s="77"/>
      <c r="RYH160" s="77"/>
      <c r="RYI160" s="77"/>
      <c r="RYJ160" s="77"/>
      <c r="RYK160" s="77"/>
      <c r="RYL160" s="77"/>
      <c r="RYM160" s="77"/>
      <c r="RYN160" s="77"/>
      <c r="RYO160" s="77"/>
      <c r="RYP160" s="77"/>
      <c r="RYQ160" s="77"/>
      <c r="RYR160" s="77"/>
      <c r="RYS160" s="77"/>
      <c r="RYT160" s="77"/>
      <c r="RYU160" s="77"/>
      <c r="RYV160" s="77"/>
      <c r="RYW160" s="77"/>
      <c r="RYX160" s="77"/>
      <c r="RYY160" s="77"/>
      <c r="RYZ160" s="77"/>
      <c r="RZA160" s="77"/>
      <c r="RZB160" s="77"/>
      <c r="RZC160" s="77"/>
      <c r="RZD160" s="77"/>
      <c r="RZE160" s="77"/>
      <c r="RZF160" s="77"/>
      <c r="RZG160" s="77"/>
      <c r="RZH160" s="77"/>
      <c r="RZI160" s="77"/>
      <c r="RZJ160" s="77"/>
      <c r="RZK160" s="77"/>
      <c r="RZL160" s="77"/>
      <c r="RZM160" s="77"/>
      <c r="RZN160" s="77"/>
      <c r="RZO160" s="77"/>
      <c r="RZP160" s="77"/>
      <c r="RZQ160" s="77"/>
      <c r="RZR160" s="77"/>
      <c r="RZS160" s="77"/>
      <c r="RZT160" s="77"/>
      <c r="RZU160" s="77"/>
      <c r="RZV160" s="77"/>
      <c r="RZW160" s="77"/>
      <c r="RZX160" s="77"/>
      <c r="RZY160" s="77"/>
      <c r="RZZ160" s="77"/>
      <c r="SAA160" s="77"/>
      <c r="SAB160" s="77"/>
      <c r="SAC160" s="77"/>
      <c r="SAD160" s="77"/>
      <c r="SAE160" s="77"/>
      <c r="SAF160" s="77"/>
      <c r="SAG160" s="77"/>
      <c r="SAH160" s="77"/>
      <c r="SAI160" s="77"/>
      <c r="SAJ160" s="77"/>
      <c r="SAK160" s="77"/>
      <c r="SAL160" s="77"/>
      <c r="SAM160" s="77"/>
      <c r="SAN160" s="77"/>
      <c r="SAO160" s="77"/>
      <c r="SAP160" s="77"/>
      <c r="SAQ160" s="77"/>
      <c r="SAR160" s="77"/>
      <c r="SAS160" s="77"/>
      <c r="SAT160" s="77"/>
      <c r="SAU160" s="77"/>
      <c r="SAV160" s="77"/>
      <c r="SAW160" s="77"/>
      <c r="SAX160" s="77"/>
      <c r="SAY160" s="77"/>
      <c r="SAZ160" s="77"/>
      <c r="SBA160" s="77"/>
      <c r="SBB160" s="77"/>
      <c r="SBC160" s="77"/>
      <c r="SBD160" s="77"/>
      <c r="SBE160" s="77"/>
      <c r="SBF160" s="77"/>
      <c r="SBG160" s="77"/>
      <c r="SBH160" s="77"/>
      <c r="SBI160" s="77"/>
      <c r="SBJ160" s="77"/>
      <c r="SBK160" s="77"/>
      <c r="SBL160" s="77"/>
      <c r="SBM160" s="77"/>
      <c r="SBN160" s="77"/>
      <c r="SBO160" s="77"/>
      <c r="SBP160" s="77"/>
      <c r="SBQ160" s="77"/>
      <c r="SBR160" s="77"/>
      <c r="SBS160" s="77"/>
      <c r="SBT160" s="77"/>
      <c r="SBU160" s="77"/>
      <c r="SBV160" s="77"/>
      <c r="SBW160" s="77"/>
      <c r="SBX160" s="77"/>
      <c r="SBY160" s="77"/>
      <c r="SBZ160" s="77"/>
      <c r="SCA160" s="77"/>
      <c r="SCB160" s="77"/>
      <c r="SCC160" s="77"/>
      <c r="SCD160" s="77"/>
      <c r="SCE160" s="77"/>
      <c r="SCF160" s="77"/>
      <c r="SCG160" s="77"/>
      <c r="SCH160" s="77"/>
      <c r="SCI160" s="77"/>
      <c r="SCJ160" s="77"/>
      <c r="SCK160" s="77"/>
      <c r="SCL160" s="77"/>
      <c r="SCM160" s="77"/>
      <c r="SCN160" s="77"/>
      <c r="SCO160" s="77"/>
      <c r="SCP160" s="77"/>
      <c r="SCQ160" s="77"/>
      <c r="SCR160" s="77"/>
      <c r="SCS160" s="77"/>
      <c r="SCT160" s="77"/>
      <c r="SCU160" s="77"/>
      <c r="SCV160" s="77"/>
      <c r="SCW160" s="77"/>
      <c r="SCX160" s="77"/>
      <c r="SCY160" s="77"/>
      <c r="SCZ160" s="77"/>
      <c r="SDA160" s="77"/>
      <c r="SDB160" s="77"/>
      <c r="SDC160" s="77"/>
      <c r="SDD160" s="77"/>
      <c r="SDE160" s="77"/>
      <c r="SDF160" s="77"/>
      <c r="SDG160" s="77"/>
      <c r="SDH160" s="77"/>
      <c r="SDI160" s="77"/>
      <c r="SDJ160" s="77"/>
      <c r="SDK160" s="77"/>
      <c r="SDL160" s="77"/>
      <c r="SDM160" s="77"/>
      <c r="SDN160" s="77"/>
      <c r="SDO160" s="77"/>
      <c r="SDP160" s="77"/>
      <c r="SDQ160" s="77"/>
      <c r="SDR160" s="77"/>
      <c r="SDS160" s="77"/>
      <c r="SDT160" s="77"/>
      <c r="SDU160" s="77"/>
      <c r="SDV160" s="77"/>
      <c r="SDW160" s="77"/>
      <c r="SDX160" s="77"/>
      <c r="SDY160" s="77"/>
      <c r="SDZ160" s="77"/>
      <c r="SEA160" s="77"/>
      <c r="SEB160" s="77"/>
      <c r="SEC160" s="77"/>
      <c r="SED160" s="77"/>
      <c r="SEE160" s="77"/>
      <c r="SEF160" s="77"/>
      <c r="SEG160" s="77"/>
      <c r="SEH160" s="77"/>
      <c r="SEI160" s="77"/>
      <c r="SEJ160" s="77"/>
      <c r="SEK160" s="77"/>
      <c r="SEL160" s="77"/>
      <c r="SEM160" s="77"/>
      <c r="SEN160" s="77"/>
      <c r="SEO160" s="77"/>
      <c r="SEP160" s="77"/>
      <c r="SEQ160" s="77"/>
      <c r="SER160" s="77"/>
      <c r="SES160" s="77"/>
      <c r="SET160" s="77"/>
      <c r="SEU160" s="77"/>
      <c r="SEV160" s="77"/>
      <c r="SEW160" s="77"/>
      <c r="SEX160" s="77"/>
      <c r="SEY160" s="77"/>
      <c r="SEZ160" s="77"/>
      <c r="SFA160" s="77"/>
      <c r="SFB160" s="77"/>
      <c r="SFC160" s="77"/>
      <c r="SFD160" s="77"/>
      <c r="SFE160" s="77"/>
      <c r="SFF160" s="77"/>
      <c r="SFG160" s="77"/>
      <c r="SFH160" s="77"/>
      <c r="SFI160" s="77"/>
      <c r="SFJ160" s="77"/>
      <c r="SFK160" s="77"/>
      <c r="SFL160" s="77"/>
      <c r="SFM160" s="77"/>
      <c r="SFN160" s="77"/>
      <c r="SFO160" s="77"/>
      <c r="SFP160" s="77"/>
      <c r="SFQ160" s="77"/>
      <c r="SFR160" s="77"/>
      <c r="SFS160" s="77"/>
      <c r="SFT160" s="77"/>
      <c r="SFU160" s="77"/>
      <c r="SFV160" s="77"/>
      <c r="SFW160" s="77"/>
      <c r="SFX160" s="77"/>
      <c r="SFY160" s="77"/>
      <c r="SFZ160" s="77"/>
      <c r="SGA160" s="77"/>
      <c r="SGB160" s="77"/>
      <c r="SGC160" s="77"/>
      <c r="SGD160" s="77"/>
      <c r="SGE160" s="77"/>
      <c r="SGF160" s="77"/>
      <c r="SGG160" s="77"/>
      <c r="SGH160" s="77"/>
      <c r="SGI160" s="77"/>
      <c r="SGJ160" s="77"/>
      <c r="SGK160" s="77"/>
      <c r="SGL160" s="77"/>
      <c r="SGM160" s="77"/>
      <c r="SGN160" s="77"/>
      <c r="SGO160" s="77"/>
      <c r="SGP160" s="77"/>
      <c r="SGQ160" s="77"/>
      <c r="SGR160" s="77"/>
      <c r="SGS160" s="77"/>
      <c r="SGT160" s="77"/>
      <c r="SGU160" s="77"/>
      <c r="SGV160" s="77"/>
      <c r="SGW160" s="77"/>
      <c r="SGX160" s="77"/>
      <c r="SGY160" s="77"/>
      <c r="SGZ160" s="77"/>
      <c r="SHA160" s="77"/>
      <c r="SHB160" s="77"/>
      <c r="SHC160" s="77"/>
      <c r="SHD160" s="77"/>
      <c r="SHE160" s="77"/>
      <c r="SHF160" s="77"/>
      <c r="SHG160" s="77"/>
      <c r="SHH160" s="77"/>
      <c r="SHI160" s="77"/>
      <c r="SHJ160" s="77"/>
      <c r="SHK160" s="77"/>
      <c r="SHL160" s="77"/>
      <c r="SHM160" s="77"/>
      <c r="SHN160" s="77"/>
      <c r="SHO160" s="77"/>
      <c r="SHP160" s="77"/>
      <c r="SHQ160" s="77"/>
      <c r="SHR160" s="77"/>
      <c r="SHS160" s="77"/>
      <c r="SHT160" s="77"/>
      <c r="SHU160" s="77"/>
      <c r="SHV160" s="77"/>
      <c r="SHW160" s="77"/>
      <c r="SHX160" s="77"/>
      <c r="SHY160" s="77"/>
      <c r="SHZ160" s="77"/>
      <c r="SIA160" s="77"/>
      <c r="SIB160" s="77"/>
      <c r="SIC160" s="77"/>
      <c r="SID160" s="77"/>
      <c r="SIE160" s="77"/>
      <c r="SIF160" s="77"/>
      <c r="SIG160" s="77"/>
      <c r="SIH160" s="77"/>
      <c r="SII160" s="77"/>
      <c r="SIJ160" s="77"/>
      <c r="SIK160" s="77"/>
      <c r="SIL160" s="77"/>
      <c r="SIM160" s="77"/>
      <c r="SIN160" s="77"/>
      <c r="SIO160" s="77"/>
      <c r="SIP160" s="77"/>
      <c r="SIQ160" s="77"/>
      <c r="SIR160" s="77"/>
      <c r="SIS160" s="77"/>
      <c r="SIT160" s="77"/>
      <c r="SIU160" s="77"/>
      <c r="SIV160" s="77"/>
      <c r="SIW160" s="77"/>
      <c r="SIX160" s="77"/>
      <c r="SIY160" s="77"/>
      <c r="SIZ160" s="77"/>
      <c r="SJA160" s="77"/>
      <c r="SJB160" s="77"/>
      <c r="SJC160" s="77"/>
      <c r="SJD160" s="77"/>
      <c r="SJE160" s="77"/>
      <c r="SJF160" s="77"/>
      <c r="SJG160" s="77"/>
      <c r="SJH160" s="77"/>
      <c r="SJI160" s="77"/>
      <c r="SJJ160" s="77"/>
      <c r="SJK160" s="77"/>
      <c r="SJL160" s="77"/>
      <c r="SJM160" s="77"/>
      <c r="SJN160" s="77"/>
      <c r="SJO160" s="77"/>
      <c r="SJP160" s="77"/>
      <c r="SJQ160" s="77"/>
      <c r="SJR160" s="77"/>
      <c r="SJS160" s="77"/>
      <c r="SJT160" s="77"/>
      <c r="SJU160" s="77"/>
      <c r="SJV160" s="77"/>
      <c r="SJW160" s="77"/>
      <c r="SJX160" s="77"/>
      <c r="SJY160" s="77"/>
      <c r="SJZ160" s="77"/>
      <c r="SKA160" s="77"/>
      <c r="SKB160" s="77"/>
      <c r="SKC160" s="77"/>
      <c r="SKD160" s="77"/>
      <c r="SKE160" s="77"/>
      <c r="SKF160" s="77"/>
      <c r="SKG160" s="77"/>
      <c r="SKH160" s="77"/>
      <c r="SKI160" s="77"/>
      <c r="SKJ160" s="77"/>
      <c r="SKK160" s="77"/>
      <c r="SKL160" s="77"/>
      <c r="SKM160" s="77"/>
      <c r="SKN160" s="77"/>
      <c r="SKO160" s="77"/>
      <c r="SKP160" s="77"/>
      <c r="SKQ160" s="77"/>
      <c r="SKR160" s="77"/>
      <c r="SKS160" s="77"/>
      <c r="SKT160" s="77"/>
      <c r="SKU160" s="77"/>
      <c r="SKV160" s="77"/>
      <c r="SKW160" s="77"/>
      <c r="SKX160" s="77"/>
      <c r="SKY160" s="77"/>
      <c r="SKZ160" s="77"/>
      <c r="SLA160" s="77"/>
      <c r="SLB160" s="77"/>
      <c r="SLC160" s="77"/>
      <c r="SLD160" s="77"/>
      <c r="SLE160" s="77"/>
      <c r="SLF160" s="77"/>
      <c r="SLG160" s="77"/>
      <c r="SLH160" s="77"/>
      <c r="SLI160" s="77"/>
      <c r="SLJ160" s="77"/>
      <c r="SLK160" s="77"/>
      <c r="SLL160" s="77"/>
      <c r="SLM160" s="77"/>
      <c r="SLN160" s="77"/>
      <c r="SLO160" s="77"/>
      <c r="SLP160" s="77"/>
      <c r="SLQ160" s="77"/>
      <c r="SLR160" s="77"/>
      <c r="SLS160" s="77"/>
      <c r="SLT160" s="77"/>
      <c r="SLU160" s="77"/>
      <c r="SLV160" s="77"/>
      <c r="SLW160" s="77"/>
      <c r="SLX160" s="77"/>
      <c r="SLY160" s="77"/>
      <c r="SLZ160" s="77"/>
      <c r="SMA160" s="77"/>
      <c r="SMB160" s="77"/>
      <c r="SMC160" s="77"/>
      <c r="SMD160" s="77"/>
      <c r="SME160" s="77"/>
      <c r="SMF160" s="77"/>
      <c r="SMG160" s="77"/>
      <c r="SMH160" s="77"/>
      <c r="SMI160" s="77"/>
      <c r="SMJ160" s="77"/>
      <c r="SMK160" s="77"/>
      <c r="SML160" s="77"/>
      <c r="SMM160" s="77"/>
      <c r="SMN160" s="77"/>
      <c r="SMO160" s="77"/>
      <c r="SMP160" s="77"/>
      <c r="SMQ160" s="77"/>
      <c r="SMR160" s="77"/>
      <c r="SMS160" s="77"/>
      <c r="SMT160" s="77"/>
      <c r="SMU160" s="77"/>
      <c r="SMV160" s="77"/>
      <c r="SMW160" s="77"/>
      <c r="SMX160" s="77"/>
      <c r="SMY160" s="77"/>
      <c r="SMZ160" s="77"/>
      <c r="SNA160" s="77"/>
      <c r="SNB160" s="77"/>
      <c r="SNC160" s="77"/>
      <c r="SND160" s="77"/>
      <c r="SNE160" s="77"/>
      <c r="SNF160" s="77"/>
      <c r="SNG160" s="77"/>
      <c r="SNH160" s="77"/>
      <c r="SNI160" s="77"/>
      <c r="SNJ160" s="77"/>
      <c r="SNK160" s="77"/>
      <c r="SNL160" s="77"/>
      <c r="SNM160" s="77"/>
      <c r="SNN160" s="77"/>
      <c r="SNO160" s="77"/>
      <c r="SNP160" s="77"/>
      <c r="SNQ160" s="77"/>
      <c r="SNR160" s="77"/>
      <c r="SNS160" s="77"/>
      <c r="SNT160" s="77"/>
      <c r="SNU160" s="77"/>
      <c r="SNV160" s="77"/>
      <c r="SNW160" s="77"/>
      <c r="SNX160" s="77"/>
      <c r="SNY160" s="77"/>
      <c r="SNZ160" s="77"/>
      <c r="SOA160" s="77"/>
      <c r="SOB160" s="77"/>
      <c r="SOC160" s="77"/>
      <c r="SOD160" s="77"/>
      <c r="SOE160" s="77"/>
      <c r="SOF160" s="77"/>
      <c r="SOG160" s="77"/>
      <c r="SOH160" s="77"/>
      <c r="SOI160" s="77"/>
      <c r="SOJ160" s="77"/>
      <c r="SOK160" s="77"/>
      <c r="SOL160" s="77"/>
      <c r="SOM160" s="77"/>
      <c r="SON160" s="77"/>
      <c r="SOO160" s="77"/>
      <c r="SOP160" s="77"/>
      <c r="SOQ160" s="77"/>
      <c r="SOR160" s="77"/>
      <c r="SOS160" s="77"/>
      <c r="SOT160" s="77"/>
      <c r="SOU160" s="77"/>
      <c r="SOV160" s="77"/>
      <c r="SOW160" s="77"/>
      <c r="SOX160" s="77"/>
      <c r="SOY160" s="77"/>
      <c r="SOZ160" s="77"/>
      <c r="SPA160" s="77"/>
      <c r="SPB160" s="77"/>
      <c r="SPC160" s="77"/>
      <c r="SPD160" s="77"/>
      <c r="SPE160" s="77"/>
      <c r="SPF160" s="77"/>
      <c r="SPG160" s="77"/>
      <c r="SPH160" s="77"/>
      <c r="SPI160" s="77"/>
      <c r="SPJ160" s="77"/>
      <c r="SPK160" s="77"/>
      <c r="SPL160" s="77"/>
      <c r="SPM160" s="77"/>
      <c r="SPN160" s="77"/>
      <c r="SPO160" s="77"/>
      <c r="SPP160" s="77"/>
      <c r="SPQ160" s="77"/>
      <c r="SPR160" s="77"/>
      <c r="SPS160" s="77"/>
      <c r="SPT160" s="77"/>
      <c r="SPU160" s="77"/>
      <c r="SPV160" s="77"/>
      <c r="SPW160" s="77"/>
      <c r="SPX160" s="77"/>
      <c r="SPY160" s="77"/>
      <c r="SPZ160" s="77"/>
      <c r="SQA160" s="77"/>
      <c r="SQB160" s="77"/>
      <c r="SQC160" s="77"/>
      <c r="SQD160" s="77"/>
      <c r="SQE160" s="77"/>
      <c r="SQF160" s="77"/>
      <c r="SQG160" s="77"/>
      <c r="SQH160" s="77"/>
      <c r="SQI160" s="77"/>
      <c r="SQJ160" s="77"/>
      <c r="SQK160" s="77"/>
      <c r="SQL160" s="77"/>
      <c r="SQM160" s="77"/>
      <c r="SQN160" s="77"/>
      <c r="SQO160" s="77"/>
      <c r="SQP160" s="77"/>
      <c r="SQQ160" s="77"/>
      <c r="SQR160" s="77"/>
      <c r="SQS160" s="77"/>
      <c r="SQT160" s="77"/>
      <c r="SQU160" s="77"/>
      <c r="SQV160" s="77"/>
      <c r="SQW160" s="77"/>
      <c r="SQX160" s="77"/>
      <c r="SQY160" s="77"/>
      <c r="SQZ160" s="77"/>
      <c r="SRA160" s="77"/>
      <c r="SRB160" s="77"/>
      <c r="SRC160" s="77"/>
      <c r="SRD160" s="77"/>
      <c r="SRE160" s="77"/>
      <c r="SRF160" s="77"/>
      <c r="SRG160" s="77"/>
      <c r="SRH160" s="77"/>
      <c r="SRI160" s="77"/>
      <c r="SRJ160" s="77"/>
      <c r="SRK160" s="77"/>
      <c r="SRL160" s="77"/>
      <c r="SRM160" s="77"/>
      <c r="SRN160" s="77"/>
      <c r="SRO160" s="77"/>
      <c r="SRP160" s="77"/>
      <c r="SRQ160" s="77"/>
      <c r="SRR160" s="77"/>
      <c r="SRS160" s="77"/>
      <c r="SRT160" s="77"/>
      <c r="SRU160" s="77"/>
      <c r="SRV160" s="77"/>
      <c r="SRW160" s="77"/>
      <c r="SRX160" s="77"/>
      <c r="SRY160" s="77"/>
      <c r="SRZ160" s="77"/>
      <c r="SSA160" s="77"/>
      <c r="SSB160" s="77"/>
      <c r="SSC160" s="77"/>
      <c r="SSD160" s="77"/>
      <c r="SSE160" s="77"/>
      <c r="SSF160" s="77"/>
      <c r="SSG160" s="77"/>
      <c r="SSH160" s="77"/>
      <c r="SSI160" s="77"/>
      <c r="SSJ160" s="77"/>
      <c r="SSK160" s="77"/>
      <c r="SSL160" s="77"/>
      <c r="SSM160" s="77"/>
      <c r="SSN160" s="77"/>
      <c r="SSO160" s="77"/>
      <c r="SSP160" s="77"/>
      <c r="SSQ160" s="77"/>
      <c r="SSR160" s="77"/>
      <c r="SSS160" s="77"/>
      <c r="SST160" s="77"/>
      <c r="SSU160" s="77"/>
      <c r="SSV160" s="77"/>
      <c r="SSW160" s="77"/>
      <c r="SSX160" s="77"/>
      <c r="SSY160" s="77"/>
      <c r="SSZ160" s="77"/>
      <c r="STA160" s="77"/>
      <c r="STB160" s="77"/>
      <c r="STC160" s="77"/>
      <c r="STD160" s="77"/>
      <c r="STE160" s="77"/>
      <c r="STF160" s="77"/>
      <c r="STG160" s="77"/>
      <c r="STH160" s="77"/>
      <c r="STI160" s="77"/>
      <c r="STJ160" s="77"/>
      <c r="STK160" s="77"/>
      <c r="STL160" s="77"/>
      <c r="STM160" s="77"/>
      <c r="STN160" s="77"/>
      <c r="STO160" s="77"/>
      <c r="STP160" s="77"/>
      <c r="STQ160" s="77"/>
      <c r="STR160" s="77"/>
      <c r="STS160" s="77"/>
      <c r="STT160" s="77"/>
      <c r="STU160" s="77"/>
      <c r="STV160" s="77"/>
      <c r="STW160" s="77"/>
      <c r="STX160" s="77"/>
      <c r="STY160" s="77"/>
      <c r="STZ160" s="77"/>
      <c r="SUA160" s="77"/>
      <c r="SUB160" s="77"/>
      <c r="SUC160" s="77"/>
      <c r="SUD160" s="77"/>
      <c r="SUE160" s="77"/>
      <c r="SUF160" s="77"/>
      <c r="SUG160" s="77"/>
      <c r="SUH160" s="77"/>
      <c r="SUI160" s="77"/>
      <c r="SUJ160" s="77"/>
      <c r="SUK160" s="77"/>
      <c r="SUL160" s="77"/>
      <c r="SUM160" s="77"/>
      <c r="SUN160" s="77"/>
      <c r="SUO160" s="77"/>
      <c r="SUP160" s="77"/>
      <c r="SUQ160" s="77"/>
      <c r="SUR160" s="77"/>
      <c r="SUS160" s="77"/>
      <c r="SUT160" s="77"/>
      <c r="SUU160" s="77"/>
      <c r="SUV160" s="77"/>
      <c r="SUW160" s="77"/>
      <c r="SUX160" s="77"/>
      <c r="SUY160" s="77"/>
      <c r="SUZ160" s="77"/>
      <c r="SVA160" s="77"/>
      <c r="SVB160" s="77"/>
      <c r="SVC160" s="77"/>
      <c r="SVD160" s="77"/>
      <c r="SVE160" s="77"/>
      <c r="SVF160" s="77"/>
      <c r="SVG160" s="77"/>
      <c r="SVH160" s="77"/>
      <c r="SVI160" s="77"/>
      <c r="SVJ160" s="77"/>
      <c r="SVK160" s="77"/>
      <c r="SVL160" s="77"/>
      <c r="SVM160" s="77"/>
      <c r="SVN160" s="77"/>
      <c r="SVO160" s="77"/>
      <c r="SVP160" s="77"/>
      <c r="SVQ160" s="77"/>
      <c r="SVR160" s="77"/>
      <c r="SVS160" s="77"/>
      <c r="SVT160" s="77"/>
      <c r="SVU160" s="77"/>
      <c r="SVV160" s="77"/>
      <c r="SVW160" s="77"/>
      <c r="SVX160" s="77"/>
      <c r="SVY160" s="77"/>
      <c r="SVZ160" s="77"/>
      <c r="SWA160" s="77"/>
      <c r="SWB160" s="77"/>
      <c r="SWC160" s="77"/>
      <c r="SWD160" s="77"/>
      <c r="SWE160" s="77"/>
      <c r="SWF160" s="77"/>
      <c r="SWG160" s="77"/>
      <c r="SWH160" s="77"/>
      <c r="SWI160" s="77"/>
      <c r="SWJ160" s="77"/>
      <c r="SWK160" s="77"/>
      <c r="SWL160" s="77"/>
      <c r="SWM160" s="77"/>
      <c r="SWN160" s="77"/>
      <c r="SWO160" s="77"/>
      <c r="SWP160" s="77"/>
      <c r="SWQ160" s="77"/>
      <c r="SWR160" s="77"/>
      <c r="SWS160" s="77"/>
      <c r="SWT160" s="77"/>
      <c r="SWU160" s="77"/>
      <c r="SWV160" s="77"/>
      <c r="SWW160" s="77"/>
      <c r="SWX160" s="77"/>
      <c r="SWY160" s="77"/>
      <c r="SWZ160" s="77"/>
      <c r="SXA160" s="77"/>
      <c r="SXB160" s="77"/>
      <c r="SXC160" s="77"/>
      <c r="SXD160" s="77"/>
      <c r="SXE160" s="77"/>
      <c r="SXF160" s="77"/>
      <c r="SXG160" s="77"/>
      <c r="SXH160" s="77"/>
      <c r="SXI160" s="77"/>
      <c r="SXJ160" s="77"/>
      <c r="SXK160" s="77"/>
      <c r="SXL160" s="77"/>
      <c r="SXM160" s="77"/>
      <c r="SXN160" s="77"/>
      <c r="SXO160" s="77"/>
      <c r="SXP160" s="77"/>
      <c r="SXQ160" s="77"/>
      <c r="SXR160" s="77"/>
      <c r="SXS160" s="77"/>
      <c r="SXT160" s="77"/>
      <c r="SXU160" s="77"/>
      <c r="SXV160" s="77"/>
      <c r="SXW160" s="77"/>
      <c r="SXX160" s="77"/>
      <c r="SXY160" s="77"/>
      <c r="SXZ160" s="77"/>
      <c r="SYA160" s="77"/>
      <c r="SYB160" s="77"/>
      <c r="SYC160" s="77"/>
      <c r="SYD160" s="77"/>
      <c r="SYE160" s="77"/>
      <c r="SYF160" s="77"/>
      <c r="SYG160" s="77"/>
      <c r="SYH160" s="77"/>
      <c r="SYI160" s="77"/>
      <c r="SYJ160" s="77"/>
      <c r="SYK160" s="77"/>
      <c r="SYL160" s="77"/>
      <c r="SYM160" s="77"/>
      <c r="SYN160" s="77"/>
      <c r="SYO160" s="77"/>
      <c r="SYP160" s="77"/>
      <c r="SYQ160" s="77"/>
      <c r="SYR160" s="77"/>
      <c r="SYS160" s="77"/>
      <c r="SYT160" s="77"/>
      <c r="SYU160" s="77"/>
      <c r="SYV160" s="77"/>
      <c r="SYW160" s="77"/>
      <c r="SYX160" s="77"/>
      <c r="SYY160" s="77"/>
      <c r="SYZ160" s="77"/>
      <c r="SZA160" s="77"/>
      <c r="SZB160" s="77"/>
      <c r="SZC160" s="77"/>
      <c r="SZD160" s="77"/>
      <c r="SZE160" s="77"/>
      <c r="SZF160" s="77"/>
      <c r="SZG160" s="77"/>
      <c r="SZH160" s="77"/>
      <c r="SZI160" s="77"/>
      <c r="SZJ160" s="77"/>
      <c r="SZK160" s="77"/>
      <c r="SZL160" s="77"/>
      <c r="SZM160" s="77"/>
      <c r="SZN160" s="77"/>
      <c r="SZO160" s="77"/>
      <c r="SZP160" s="77"/>
      <c r="SZQ160" s="77"/>
      <c r="SZR160" s="77"/>
      <c r="SZS160" s="77"/>
      <c r="SZT160" s="77"/>
      <c r="SZU160" s="77"/>
      <c r="SZV160" s="77"/>
      <c r="SZW160" s="77"/>
      <c r="SZX160" s="77"/>
      <c r="SZY160" s="77"/>
      <c r="SZZ160" s="77"/>
      <c r="TAA160" s="77"/>
      <c r="TAB160" s="77"/>
      <c r="TAC160" s="77"/>
      <c r="TAD160" s="77"/>
      <c r="TAE160" s="77"/>
      <c r="TAF160" s="77"/>
      <c r="TAG160" s="77"/>
      <c r="TAH160" s="77"/>
      <c r="TAI160" s="77"/>
      <c r="TAJ160" s="77"/>
      <c r="TAK160" s="77"/>
      <c r="TAL160" s="77"/>
      <c r="TAM160" s="77"/>
      <c r="TAN160" s="77"/>
      <c r="TAO160" s="77"/>
      <c r="TAP160" s="77"/>
      <c r="TAQ160" s="77"/>
      <c r="TAR160" s="77"/>
      <c r="TAS160" s="77"/>
      <c r="TAT160" s="77"/>
      <c r="TAU160" s="77"/>
      <c r="TAV160" s="77"/>
      <c r="TAW160" s="77"/>
      <c r="TAX160" s="77"/>
      <c r="TAY160" s="77"/>
      <c r="TAZ160" s="77"/>
      <c r="TBA160" s="77"/>
      <c r="TBB160" s="77"/>
      <c r="TBC160" s="77"/>
      <c r="TBD160" s="77"/>
      <c r="TBE160" s="77"/>
      <c r="TBF160" s="77"/>
      <c r="TBG160" s="77"/>
      <c r="TBH160" s="77"/>
      <c r="TBI160" s="77"/>
      <c r="TBJ160" s="77"/>
      <c r="TBK160" s="77"/>
      <c r="TBL160" s="77"/>
      <c r="TBM160" s="77"/>
      <c r="TBN160" s="77"/>
      <c r="TBO160" s="77"/>
      <c r="TBP160" s="77"/>
      <c r="TBQ160" s="77"/>
      <c r="TBR160" s="77"/>
      <c r="TBS160" s="77"/>
      <c r="TBT160" s="77"/>
      <c r="TBU160" s="77"/>
      <c r="TBV160" s="77"/>
      <c r="TBW160" s="77"/>
      <c r="TBX160" s="77"/>
      <c r="TBY160" s="77"/>
      <c r="TBZ160" s="77"/>
      <c r="TCA160" s="77"/>
      <c r="TCB160" s="77"/>
      <c r="TCC160" s="77"/>
      <c r="TCD160" s="77"/>
      <c r="TCE160" s="77"/>
      <c r="TCF160" s="77"/>
      <c r="TCG160" s="77"/>
      <c r="TCH160" s="77"/>
      <c r="TCI160" s="77"/>
      <c r="TCJ160" s="77"/>
      <c r="TCK160" s="77"/>
      <c r="TCL160" s="77"/>
      <c r="TCM160" s="77"/>
      <c r="TCN160" s="77"/>
      <c r="TCO160" s="77"/>
      <c r="TCP160" s="77"/>
      <c r="TCQ160" s="77"/>
      <c r="TCR160" s="77"/>
      <c r="TCS160" s="77"/>
      <c r="TCT160" s="77"/>
      <c r="TCU160" s="77"/>
      <c r="TCV160" s="77"/>
      <c r="TCW160" s="77"/>
      <c r="TCX160" s="77"/>
      <c r="TCY160" s="77"/>
      <c r="TCZ160" s="77"/>
      <c r="TDA160" s="77"/>
      <c r="TDB160" s="77"/>
      <c r="TDC160" s="77"/>
      <c r="TDD160" s="77"/>
      <c r="TDE160" s="77"/>
      <c r="TDF160" s="77"/>
      <c r="TDG160" s="77"/>
      <c r="TDH160" s="77"/>
      <c r="TDI160" s="77"/>
      <c r="TDJ160" s="77"/>
      <c r="TDK160" s="77"/>
      <c r="TDL160" s="77"/>
      <c r="TDM160" s="77"/>
      <c r="TDN160" s="77"/>
      <c r="TDO160" s="77"/>
      <c r="TDP160" s="77"/>
      <c r="TDQ160" s="77"/>
      <c r="TDR160" s="77"/>
      <c r="TDS160" s="77"/>
      <c r="TDT160" s="77"/>
      <c r="TDU160" s="77"/>
      <c r="TDV160" s="77"/>
      <c r="TDW160" s="77"/>
      <c r="TDX160" s="77"/>
      <c r="TDY160" s="77"/>
      <c r="TDZ160" s="77"/>
      <c r="TEA160" s="77"/>
      <c r="TEB160" s="77"/>
      <c r="TEC160" s="77"/>
      <c r="TED160" s="77"/>
      <c r="TEE160" s="77"/>
      <c r="TEF160" s="77"/>
      <c r="TEG160" s="77"/>
      <c r="TEH160" s="77"/>
      <c r="TEI160" s="77"/>
      <c r="TEJ160" s="77"/>
      <c r="TEK160" s="77"/>
      <c r="TEL160" s="77"/>
      <c r="TEM160" s="77"/>
      <c r="TEN160" s="77"/>
      <c r="TEO160" s="77"/>
      <c r="TEP160" s="77"/>
      <c r="TEQ160" s="77"/>
      <c r="TER160" s="77"/>
      <c r="TES160" s="77"/>
      <c r="TET160" s="77"/>
      <c r="TEU160" s="77"/>
      <c r="TEV160" s="77"/>
      <c r="TEW160" s="77"/>
      <c r="TEX160" s="77"/>
      <c r="TEY160" s="77"/>
      <c r="TEZ160" s="77"/>
      <c r="TFA160" s="77"/>
      <c r="TFB160" s="77"/>
      <c r="TFC160" s="77"/>
      <c r="TFD160" s="77"/>
      <c r="TFE160" s="77"/>
      <c r="TFF160" s="77"/>
      <c r="TFG160" s="77"/>
      <c r="TFH160" s="77"/>
      <c r="TFI160" s="77"/>
      <c r="TFJ160" s="77"/>
      <c r="TFK160" s="77"/>
      <c r="TFL160" s="77"/>
      <c r="TFM160" s="77"/>
      <c r="TFN160" s="77"/>
      <c r="TFO160" s="77"/>
      <c r="TFP160" s="77"/>
      <c r="TFQ160" s="77"/>
      <c r="TFR160" s="77"/>
      <c r="TFS160" s="77"/>
      <c r="TFT160" s="77"/>
      <c r="TFU160" s="77"/>
      <c r="TFV160" s="77"/>
      <c r="TFW160" s="77"/>
      <c r="TFX160" s="77"/>
      <c r="TFY160" s="77"/>
      <c r="TFZ160" s="77"/>
      <c r="TGA160" s="77"/>
      <c r="TGB160" s="77"/>
      <c r="TGC160" s="77"/>
      <c r="TGD160" s="77"/>
      <c r="TGE160" s="77"/>
      <c r="TGF160" s="77"/>
      <c r="TGG160" s="77"/>
      <c r="TGH160" s="77"/>
      <c r="TGI160" s="77"/>
      <c r="TGJ160" s="77"/>
      <c r="TGK160" s="77"/>
      <c r="TGL160" s="77"/>
      <c r="TGM160" s="77"/>
      <c r="TGN160" s="77"/>
      <c r="TGO160" s="77"/>
      <c r="TGP160" s="77"/>
      <c r="TGQ160" s="77"/>
      <c r="TGR160" s="77"/>
      <c r="TGS160" s="77"/>
      <c r="TGT160" s="77"/>
      <c r="TGU160" s="77"/>
      <c r="TGV160" s="77"/>
      <c r="TGW160" s="77"/>
      <c r="TGX160" s="77"/>
      <c r="TGY160" s="77"/>
      <c r="TGZ160" s="77"/>
      <c r="THA160" s="77"/>
      <c r="THB160" s="77"/>
      <c r="THC160" s="77"/>
      <c r="THD160" s="77"/>
      <c r="THE160" s="77"/>
      <c r="THF160" s="77"/>
      <c r="THG160" s="77"/>
      <c r="THH160" s="77"/>
      <c r="THI160" s="77"/>
      <c r="THJ160" s="77"/>
      <c r="THK160" s="77"/>
      <c r="THL160" s="77"/>
      <c r="THM160" s="77"/>
      <c r="THN160" s="77"/>
      <c r="THO160" s="77"/>
      <c r="THP160" s="77"/>
      <c r="THQ160" s="77"/>
      <c r="THR160" s="77"/>
      <c r="THS160" s="77"/>
      <c r="THT160" s="77"/>
      <c r="THU160" s="77"/>
      <c r="THV160" s="77"/>
      <c r="THW160" s="77"/>
      <c r="THX160" s="77"/>
      <c r="THY160" s="77"/>
      <c r="THZ160" s="77"/>
      <c r="TIA160" s="77"/>
      <c r="TIB160" s="77"/>
      <c r="TIC160" s="77"/>
      <c r="TID160" s="77"/>
      <c r="TIE160" s="77"/>
      <c r="TIF160" s="77"/>
      <c r="TIG160" s="77"/>
      <c r="TIH160" s="77"/>
      <c r="TII160" s="77"/>
      <c r="TIJ160" s="77"/>
      <c r="TIK160" s="77"/>
      <c r="TIL160" s="77"/>
      <c r="TIM160" s="77"/>
      <c r="TIN160" s="77"/>
      <c r="TIO160" s="77"/>
      <c r="TIP160" s="77"/>
      <c r="TIQ160" s="77"/>
      <c r="TIR160" s="77"/>
      <c r="TIS160" s="77"/>
      <c r="TIT160" s="77"/>
      <c r="TIU160" s="77"/>
      <c r="TIV160" s="77"/>
      <c r="TIW160" s="77"/>
      <c r="TIX160" s="77"/>
      <c r="TIY160" s="77"/>
      <c r="TIZ160" s="77"/>
      <c r="TJA160" s="77"/>
      <c r="TJB160" s="77"/>
      <c r="TJC160" s="77"/>
      <c r="TJD160" s="77"/>
      <c r="TJE160" s="77"/>
      <c r="TJF160" s="77"/>
      <c r="TJG160" s="77"/>
      <c r="TJH160" s="77"/>
      <c r="TJI160" s="77"/>
      <c r="TJJ160" s="77"/>
      <c r="TJK160" s="77"/>
      <c r="TJL160" s="77"/>
      <c r="TJM160" s="77"/>
      <c r="TJN160" s="77"/>
      <c r="TJO160" s="77"/>
      <c r="TJP160" s="77"/>
      <c r="TJQ160" s="77"/>
      <c r="TJR160" s="77"/>
      <c r="TJS160" s="77"/>
      <c r="TJT160" s="77"/>
      <c r="TJU160" s="77"/>
      <c r="TJV160" s="77"/>
      <c r="TJW160" s="77"/>
      <c r="TJX160" s="77"/>
      <c r="TJY160" s="77"/>
      <c r="TJZ160" s="77"/>
      <c r="TKA160" s="77"/>
      <c r="TKB160" s="77"/>
      <c r="TKC160" s="77"/>
      <c r="TKD160" s="77"/>
      <c r="TKE160" s="77"/>
      <c r="TKF160" s="77"/>
      <c r="TKG160" s="77"/>
      <c r="TKH160" s="77"/>
      <c r="TKI160" s="77"/>
      <c r="TKJ160" s="77"/>
      <c r="TKK160" s="77"/>
      <c r="TKL160" s="77"/>
      <c r="TKM160" s="77"/>
      <c r="TKN160" s="77"/>
      <c r="TKO160" s="77"/>
      <c r="TKP160" s="77"/>
      <c r="TKQ160" s="77"/>
      <c r="TKR160" s="77"/>
      <c r="TKS160" s="77"/>
      <c r="TKT160" s="77"/>
      <c r="TKU160" s="77"/>
      <c r="TKV160" s="77"/>
      <c r="TKW160" s="77"/>
      <c r="TKX160" s="77"/>
      <c r="TKY160" s="77"/>
      <c r="TKZ160" s="77"/>
      <c r="TLA160" s="77"/>
      <c r="TLB160" s="77"/>
      <c r="TLC160" s="77"/>
      <c r="TLD160" s="77"/>
      <c r="TLE160" s="77"/>
      <c r="TLF160" s="77"/>
      <c r="TLG160" s="77"/>
      <c r="TLH160" s="77"/>
      <c r="TLI160" s="77"/>
      <c r="TLJ160" s="77"/>
      <c r="TLK160" s="77"/>
      <c r="TLL160" s="77"/>
      <c r="TLM160" s="77"/>
      <c r="TLN160" s="77"/>
      <c r="TLO160" s="77"/>
      <c r="TLP160" s="77"/>
      <c r="TLQ160" s="77"/>
      <c r="TLR160" s="77"/>
      <c r="TLS160" s="77"/>
      <c r="TLT160" s="77"/>
      <c r="TLU160" s="77"/>
      <c r="TLV160" s="77"/>
      <c r="TLW160" s="77"/>
      <c r="TLX160" s="77"/>
      <c r="TLY160" s="77"/>
      <c r="TLZ160" s="77"/>
      <c r="TMA160" s="77"/>
      <c r="TMB160" s="77"/>
      <c r="TMC160" s="77"/>
      <c r="TMD160" s="77"/>
      <c r="TME160" s="77"/>
      <c r="TMF160" s="77"/>
      <c r="TMG160" s="77"/>
      <c r="TMH160" s="77"/>
      <c r="TMI160" s="77"/>
      <c r="TMJ160" s="77"/>
      <c r="TMK160" s="77"/>
      <c r="TML160" s="77"/>
      <c r="TMM160" s="77"/>
      <c r="TMN160" s="77"/>
      <c r="TMO160" s="77"/>
      <c r="TMP160" s="77"/>
      <c r="TMQ160" s="77"/>
      <c r="TMR160" s="77"/>
      <c r="TMS160" s="77"/>
      <c r="TMT160" s="77"/>
      <c r="TMU160" s="77"/>
      <c r="TMV160" s="77"/>
      <c r="TMW160" s="77"/>
      <c r="TMX160" s="77"/>
      <c r="TMY160" s="77"/>
      <c r="TMZ160" s="77"/>
      <c r="TNA160" s="77"/>
      <c r="TNB160" s="77"/>
      <c r="TNC160" s="77"/>
      <c r="TND160" s="77"/>
      <c r="TNE160" s="77"/>
      <c r="TNF160" s="77"/>
      <c r="TNG160" s="77"/>
      <c r="TNH160" s="77"/>
      <c r="TNI160" s="77"/>
      <c r="TNJ160" s="77"/>
      <c r="TNK160" s="77"/>
      <c r="TNL160" s="77"/>
      <c r="TNM160" s="77"/>
      <c r="TNN160" s="77"/>
      <c r="TNO160" s="77"/>
      <c r="TNP160" s="77"/>
      <c r="TNQ160" s="77"/>
      <c r="TNR160" s="77"/>
      <c r="TNS160" s="77"/>
      <c r="TNT160" s="77"/>
      <c r="TNU160" s="77"/>
      <c r="TNV160" s="77"/>
      <c r="TNW160" s="77"/>
      <c r="TNX160" s="77"/>
      <c r="TNY160" s="77"/>
      <c r="TNZ160" s="77"/>
      <c r="TOA160" s="77"/>
      <c r="TOB160" s="77"/>
      <c r="TOC160" s="77"/>
      <c r="TOD160" s="77"/>
      <c r="TOE160" s="77"/>
      <c r="TOF160" s="77"/>
      <c r="TOG160" s="77"/>
      <c r="TOH160" s="77"/>
      <c r="TOI160" s="77"/>
      <c r="TOJ160" s="77"/>
      <c r="TOK160" s="77"/>
      <c r="TOL160" s="77"/>
      <c r="TOM160" s="77"/>
      <c r="TON160" s="77"/>
      <c r="TOO160" s="77"/>
      <c r="TOP160" s="77"/>
      <c r="TOQ160" s="77"/>
      <c r="TOR160" s="77"/>
      <c r="TOS160" s="77"/>
      <c r="TOT160" s="77"/>
      <c r="TOU160" s="77"/>
      <c r="TOV160" s="77"/>
      <c r="TOW160" s="77"/>
      <c r="TOX160" s="77"/>
      <c r="TOY160" s="77"/>
      <c r="TOZ160" s="77"/>
      <c r="TPA160" s="77"/>
      <c r="TPB160" s="77"/>
      <c r="TPC160" s="77"/>
      <c r="TPD160" s="77"/>
      <c r="TPE160" s="77"/>
      <c r="TPF160" s="77"/>
      <c r="TPG160" s="77"/>
      <c r="TPH160" s="77"/>
      <c r="TPI160" s="77"/>
      <c r="TPJ160" s="77"/>
      <c r="TPK160" s="77"/>
      <c r="TPL160" s="77"/>
      <c r="TPM160" s="77"/>
      <c r="TPN160" s="77"/>
      <c r="TPO160" s="77"/>
      <c r="TPP160" s="77"/>
      <c r="TPQ160" s="77"/>
      <c r="TPR160" s="77"/>
      <c r="TPS160" s="77"/>
      <c r="TPT160" s="77"/>
      <c r="TPU160" s="77"/>
      <c r="TPV160" s="77"/>
      <c r="TPW160" s="77"/>
      <c r="TPX160" s="77"/>
      <c r="TPY160" s="77"/>
      <c r="TPZ160" s="77"/>
      <c r="TQA160" s="77"/>
      <c r="TQB160" s="77"/>
      <c r="TQC160" s="77"/>
      <c r="TQD160" s="77"/>
      <c r="TQE160" s="77"/>
      <c r="TQF160" s="77"/>
      <c r="TQG160" s="77"/>
      <c r="TQH160" s="77"/>
      <c r="TQI160" s="77"/>
      <c r="TQJ160" s="77"/>
      <c r="TQK160" s="77"/>
      <c r="TQL160" s="77"/>
      <c r="TQM160" s="77"/>
      <c r="TQN160" s="77"/>
      <c r="TQO160" s="77"/>
      <c r="TQP160" s="77"/>
      <c r="TQQ160" s="77"/>
      <c r="TQR160" s="77"/>
      <c r="TQS160" s="77"/>
      <c r="TQT160" s="77"/>
      <c r="TQU160" s="77"/>
      <c r="TQV160" s="77"/>
      <c r="TQW160" s="77"/>
      <c r="TQX160" s="77"/>
      <c r="TQY160" s="77"/>
      <c r="TQZ160" s="77"/>
      <c r="TRA160" s="77"/>
      <c r="TRB160" s="77"/>
      <c r="TRC160" s="77"/>
      <c r="TRD160" s="77"/>
      <c r="TRE160" s="77"/>
      <c r="TRF160" s="77"/>
      <c r="TRG160" s="77"/>
      <c r="TRH160" s="77"/>
      <c r="TRI160" s="77"/>
      <c r="TRJ160" s="77"/>
      <c r="TRK160" s="77"/>
      <c r="TRL160" s="77"/>
      <c r="TRM160" s="77"/>
      <c r="TRN160" s="77"/>
      <c r="TRO160" s="77"/>
      <c r="TRP160" s="77"/>
      <c r="TRQ160" s="77"/>
      <c r="TRR160" s="77"/>
      <c r="TRS160" s="77"/>
      <c r="TRT160" s="77"/>
      <c r="TRU160" s="77"/>
      <c r="TRV160" s="77"/>
      <c r="TRW160" s="77"/>
      <c r="TRX160" s="77"/>
      <c r="TRY160" s="77"/>
      <c r="TRZ160" s="77"/>
      <c r="TSA160" s="77"/>
      <c r="TSB160" s="77"/>
      <c r="TSC160" s="77"/>
      <c r="TSD160" s="77"/>
      <c r="TSE160" s="77"/>
      <c r="TSF160" s="77"/>
      <c r="TSG160" s="77"/>
      <c r="TSH160" s="77"/>
      <c r="TSI160" s="77"/>
      <c r="TSJ160" s="77"/>
      <c r="TSK160" s="77"/>
      <c r="TSL160" s="77"/>
      <c r="TSM160" s="77"/>
      <c r="TSN160" s="77"/>
      <c r="TSO160" s="77"/>
      <c r="TSP160" s="77"/>
      <c r="TSQ160" s="77"/>
      <c r="TSR160" s="77"/>
      <c r="TSS160" s="77"/>
      <c r="TST160" s="77"/>
      <c r="TSU160" s="77"/>
      <c r="TSV160" s="77"/>
      <c r="TSW160" s="77"/>
      <c r="TSX160" s="77"/>
      <c r="TSY160" s="77"/>
      <c r="TSZ160" s="77"/>
      <c r="TTA160" s="77"/>
      <c r="TTB160" s="77"/>
      <c r="TTC160" s="77"/>
      <c r="TTD160" s="77"/>
      <c r="TTE160" s="77"/>
      <c r="TTF160" s="77"/>
      <c r="TTG160" s="77"/>
      <c r="TTH160" s="77"/>
      <c r="TTI160" s="77"/>
      <c r="TTJ160" s="77"/>
      <c r="TTK160" s="77"/>
      <c r="TTL160" s="77"/>
      <c r="TTM160" s="77"/>
      <c r="TTN160" s="77"/>
      <c r="TTO160" s="77"/>
      <c r="TTP160" s="77"/>
      <c r="TTQ160" s="77"/>
      <c r="TTR160" s="77"/>
      <c r="TTS160" s="77"/>
      <c r="TTT160" s="77"/>
      <c r="TTU160" s="77"/>
      <c r="TTV160" s="77"/>
      <c r="TTW160" s="77"/>
      <c r="TTX160" s="77"/>
      <c r="TTY160" s="77"/>
      <c r="TTZ160" s="77"/>
      <c r="TUA160" s="77"/>
      <c r="TUB160" s="77"/>
      <c r="TUC160" s="77"/>
      <c r="TUD160" s="77"/>
      <c r="TUE160" s="77"/>
      <c r="TUF160" s="77"/>
      <c r="TUG160" s="77"/>
      <c r="TUH160" s="77"/>
      <c r="TUI160" s="77"/>
      <c r="TUJ160" s="77"/>
      <c r="TUK160" s="77"/>
      <c r="TUL160" s="77"/>
      <c r="TUM160" s="77"/>
      <c r="TUN160" s="77"/>
      <c r="TUO160" s="77"/>
      <c r="TUP160" s="77"/>
      <c r="TUQ160" s="77"/>
      <c r="TUR160" s="77"/>
      <c r="TUS160" s="77"/>
      <c r="TUT160" s="77"/>
      <c r="TUU160" s="77"/>
      <c r="TUV160" s="77"/>
      <c r="TUW160" s="77"/>
      <c r="TUX160" s="77"/>
      <c r="TUY160" s="77"/>
      <c r="TUZ160" s="77"/>
      <c r="TVA160" s="77"/>
      <c r="TVB160" s="77"/>
      <c r="TVC160" s="77"/>
      <c r="TVD160" s="77"/>
      <c r="TVE160" s="77"/>
      <c r="TVF160" s="77"/>
      <c r="TVG160" s="77"/>
      <c r="TVH160" s="77"/>
      <c r="TVI160" s="77"/>
      <c r="TVJ160" s="77"/>
      <c r="TVK160" s="77"/>
      <c r="TVL160" s="77"/>
      <c r="TVM160" s="77"/>
      <c r="TVN160" s="77"/>
      <c r="TVO160" s="77"/>
      <c r="TVP160" s="77"/>
      <c r="TVQ160" s="77"/>
      <c r="TVR160" s="77"/>
      <c r="TVS160" s="77"/>
      <c r="TVT160" s="77"/>
      <c r="TVU160" s="77"/>
      <c r="TVV160" s="77"/>
      <c r="TVW160" s="77"/>
      <c r="TVX160" s="77"/>
      <c r="TVY160" s="77"/>
      <c r="TVZ160" s="77"/>
      <c r="TWA160" s="77"/>
      <c r="TWB160" s="77"/>
      <c r="TWC160" s="77"/>
      <c r="TWD160" s="77"/>
      <c r="TWE160" s="77"/>
      <c r="TWF160" s="77"/>
      <c r="TWG160" s="77"/>
      <c r="TWH160" s="77"/>
      <c r="TWI160" s="77"/>
      <c r="TWJ160" s="77"/>
      <c r="TWK160" s="77"/>
      <c r="TWL160" s="77"/>
      <c r="TWM160" s="77"/>
      <c r="TWN160" s="77"/>
      <c r="TWO160" s="77"/>
      <c r="TWP160" s="77"/>
      <c r="TWQ160" s="77"/>
      <c r="TWR160" s="77"/>
      <c r="TWS160" s="77"/>
      <c r="TWT160" s="77"/>
      <c r="TWU160" s="77"/>
      <c r="TWV160" s="77"/>
      <c r="TWW160" s="77"/>
      <c r="TWX160" s="77"/>
      <c r="TWY160" s="77"/>
      <c r="TWZ160" s="77"/>
      <c r="TXA160" s="77"/>
      <c r="TXB160" s="77"/>
      <c r="TXC160" s="77"/>
      <c r="TXD160" s="77"/>
      <c r="TXE160" s="77"/>
      <c r="TXF160" s="77"/>
      <c r="TXG160" s="77"/>
      <c r="TXH160" s="77"/>
      <c r="TXI160" s="77"/>
      <c r="TXJ160" s="77"/>
      <c r="TXK160" s="77"/>
      <c r="TXL160" s="77"/>
      <c r="TXM160" s="77"/>
      <c r="TXN160" s="77"/>
      <c r="TXO160" s="77"/>
      <c r="TXP160" s="77"/>
      <c r="TXQ160" s="77"/>
      <c r="TXR160" s="77"/>
      <c r="TXS160" s="77"/>
      <c r="TXT160" s="77"/>
      <c r="TXU160" s="77"/>
      <c r="TXV160" s="77"/>
      <c r="TXW160" s="77"/>
      <c r="TXX160" s="77"/>
      <c r="TXY160" s="77"/>
      <c r="TXZ160" s="77"/>
      <c r="TYA160" s="77"/>
      <c r="TYB160" s="77"/>
      <c r="TYC160" s="77"/>
      <c r="TYD160" s="77"/>
      <c r="TYE160" s="77"/>
      <c r="TYF160" s="77"/>
      <c r="TYG160" s="77"/>
      <c r="TYH160" s="77"/>
      <c r="TYI160" s="77"/>
      <c r="TYJ160" s="77"/>
      <c r="TYK160" s="77"/>
      <c r="TYL160" s="77"/>
      <c r="TYM160" s="77"/>
      <c r="TYN160" s="77"/>
      <c r="TYO160" s="77"/>
      <c r="TYP160" s="77"/>
      <c r="TYQ160" s="77"/>
      <c r="TYR160" s="77"/>
      <c r="TYS160" s="77"/>
      <c r="TYT160" s="77"/>
      <c r="TYU160" s="77"/>
      <c r="TYV160" s="77"/>
      <c r="TYW160" s="77"/>
      <c r="TYX160" s="77"/>
      <c r="TYY160" s="77"/>
      <c r="TYZ160" s="77"/>
      <c r="TZA160" s="77"/>
      <c r="TZB160" s="77"/>
      <c r="TZC160" s="77"/>
      <c r="TZD160" s="77"/>
      <c r="TZE160" s="77"/>
      <c r="TZF160" s="77"/>
      <c r="TZG160" s="77"/>
      <c r="TZH160" s="77"/>
      <c r="TZI160" s="77"/>
      <c r="TZJ160" s="77"/>
      <c r="TZK160" s="77"/>
      <c r="TZL160" s="77"/>
      <c r="TZM160" s="77"/>
      <c r="TZN160" s="77"/>
      <c r="TZO160" s="77"/>
      <c r="TZP160" s="77"/>
      <c r="TZQ160" s="77"/>
      <c r="TZR160" s="77"/>
      <c r="TZS160" s="77"/>
      <c r="TZT160" s="77"/>
      <c r="TZU160" s="77"/>
      <c r="TZV160" s="77"/>
      <c r="TZW160" s="77"/>
      <c r="TZX160" s="77"/>
      <c r="TZY160" s="77"/>
      <c r="TZZ160" s="77"/>
      <c r="UAA160" s="77"/>
      <c r="UAB160" s="77"/>
      <c r="UAC160" s="77"/>
      <c r="UAD160" s="77"/>
      <c r="UAE160" s="77"/>
      <c r="UAF160" s="77"/>
      <c r="UAG160" s="77"/>
      <c r="UAH160" s="77"/>
      <c r="UAI160" s="77"/>
      <c r="UAJ160" s="77"/>
      <c r="UAK160" s="77"/>
      <c r="UAL160" s="77"/>
      <c r="UAM160" s="77"/>
      <c r="UAN160" s="77"/>
      <c r="UAO160" s="77"/>
      <c r="UAP160" s="77"/>
      <c r="UAQ160" s="77"/>
      <c r="UAR160" s="77"/>
      <c r="UAS160" s="77"/>
      <c r="UAT160" s="77"/>
      <c r="UAU160" s="77"/>
      <c r="UAV160" s="77"/>
      <c r="UAW160" s="77"/>
      <c r="UAX160" s="77"/>
      <c r="UAY160" s="77"/>
      <c r="UAZ160" s="77"/>
      <c r="UBA160" s="77"/>
      <c r="UBB160" s="77"/>
      <c r="UBC160" s="77"/>
      <c r="UBD160" s="77"/>
      <c r="UBE160" s="77"/>
      <c r="UBF160" s="77"/>
      <c r="UBG160" s="77"/>
      <c r="UBH160" s="77"/>
      <c r="UBI160" s="77"/>
      <c r="UBJ160" s="77"/>
      <c r="UBK160" s="77"/>
      <c r="UBL160" s="77"/>
      <c r="UBM160" s="77"/>
      <c r="UBN160" s="77"/>
      <c r="UBO160" s="77"/>
      <c r="UBP160" s="77"/>
      <c r="UBQ160" s="77"/>
      <c r="UBR160" s="77"/>
      <c r="UBS160" s="77"/>
      <c r="UBT160" s="77"/>
      <c r="UBU160" s="77"/>
      <c r="UBV160" s="77"/>
      <c r="UBW160" s="77"/>
      <c r="UBX160" s="77"/>
      <c r="UBY160" s="77"/>
      <c r="UBZ160" s="77"/>
      <c r="UCA160" s="77"/>
      <c r="UCB160" s="77"/>
      <c r="UCC160" s="77"/>
      <c r="UCD160" s="77"/>
      <c r="UCE160" s="77"/>
      <c r="UCF160" s="77"/>
      <c r="UCG160" s="77"/>
      <c r="UCH160" s="77"/>
      <c r="UCI160" s="77"/>
      <c r="UCJ160" s="77"/>
      <c r="UCK160" s="77"/>
      <c r="UCL160" s="77"/>
      <c r="UCM160" s="77"/>
      <c r="UCN160" s="77"/>
      <c r="UCO160" s="77"/>
      <c r="UCP160" s="77"/>
      <c r="UCQ160" s="77"/>
      <c r="UCR160" s="77"/>
      <c r="UCS160" s="77"/>
      <c r="UCT160" s="77"/>
      <c r="UCU160" s="77"/>
      <c r="UCV160" s="77"/>
      <c r="UCW160" s="77"/>
      <c r="UCX160" s="77"/>
      <c r="UCY160" s="77"/>
      <c r="UCZ160" s="77"/>
      <c r="UDA160" s="77"/>
      <c r="UDB160" s="77"/>
      <c r="UDC160" s="77"/>
      <c r="UDD160" s="77"/>
      <c r="UDE160" s="77"/>
      <c r="UDF160" s="77"/>
      <c r="UDG160" s="77"/>
      <c r="UDH160" s="77"/>
      <c r="UDI160" s="77"/>
      <c r="UDJ160" s="77"/>
      <c r="UDK160" s="77"/>
      <c r="UDL160" s="77"/>
      <c r="UDM160" s="77"/>
      <c r="UDN160" s="77"/>
      <c r="UDO160" s="77"/>
      <c r="UDP160" s="77"/>
      <c r="UDQ160" s="77"/>
      <c r="UDR160" s="77"/>
      <c r="UDS160" s="77"/>
      <c r="UDT160" s="77"/>
      <c r="UDU160" s="77"/>
      <c r="UDV160" s="77"/>
      <c r="UDW160" s="77"/>
      <c r="UDX160" s="77"/>
      <c r="UDY160" s="77"/>
      <c r="UDZ160" s="77"/>
      <c r="UEA160" s="77"/>
      <c r="UEB160" s="77"/>
      <c r="UEC160" s="77"/>
      <c r="UED160" s="77"/>
      <c r="UEE160" s="77"/>
      <c r="UEF160" s="77"/>
      <c r="UEG160" s="77"/>
      <c r="UEH160" s="77"/>
      <c r="UEI160" s="77"/>
      <c r="UEJ160" s="77"/>
      <c r="UEK160" s="77"/>
      <c r="UEL160" s="77"/>
      <c r="UEM160" s="77"/>
      <c r="UEN160" s="77"/>
      <c r="UEO160" s="77"/>
      <c r="UEP160" s="77"/>
      <c r="UEQ160" s="77"/>
      <c r="UER160" s="77"/>
      <c r="UES160" s="77"/>
      <c r="UET160" s="77"/>
      <c r="UEU160" s="77"/>
      <c r="UEV160" s="77"/>
      <c r="UEW160" s="77"/>
      <c r="UEX160" s="77"/>
      <c r="UEY160" s="77"/>
      <c r="UEZ160" s="77"/>
      <c r="UFA160" s="77"/>
      <c r="UFB160" s="77"/>
      <c r="UFC160" s="77"/>
      <c r="UFD160" s="77"/>
      <c r="UFE160" s="77"/>
      <c r="UFF160" s="77"/>
      <c r="UFG160" s="77"/>
      <c r="UFH160" s="77"/>
      <c r="UFI160" s="77"/>
      <c r="UFJ160" s="77"/>
      <c r="UFK160" s="77"/>
      <c r="UFL160" s="77"/>
      <c r="UFM160" s="77"/>
      <c r="UFN160" s="77"/>
      <c r="UFO160" s="77"/>
      <c r="UFP160" s="77"/>
      <c r="UFQ160" s="77"/>
      <c r="UFR160" s="77"/>
      <c r="UFS160" s="77"/>
      <c r="UFT160" s="77"/>
      <c r="UFU160" s="77"/>
      <c r="UFV160" s="77"/>
      <c r="UFW160" s="77"/>
      <c r="UFX160" s="77"/>
      <c r="UFY160" s="77"/>
      <c r="UFZ160" s="77"/>
      <c r="UGA160" s="77"/>
      <c r="UGB160" s="77"/>
      <c r="UGC160" s="77"/>
      <c r="UGD160" s="77"/>
      <c r="UGE160" s="77"/>
      <c r="UGF160" s="77"/>
      <c r="UGG160" s="77"/>
      <c r="UGH160" s="77"/>
      <c r="UGI160" s="77"/>
      <c r="UGJ160" s="77"/>
      <c r="UGK160" s="77"/>
      <c r="UGL160" s="77"/>
      <c r="UGM160" s="77"/>
      <c r="UGN160" s="77"/>
      <c r="UGO160" s="77"/>
      <c r="UGP160" s="77"/>
      <c r="UGQ160" s="77"/>
      <c r="UGR160" s="77"/>
      <c r="UGS160" s="77"/>
      <c r="UGT160" s="77"/>
      <c r="UGU160" s="77"/>
      <c r="UGV160" s="77"/>
      <c r="UGW160" s="77"/>
      <c r="UGX160" s="77"/>
      <c r="UGY160" s="77"/>
      <c r="UGZ160" s="77"/>
      <c r="UHA160" s="77"/>
      <c r="UHB160" s="77"/>
      <c r="UHC160" s="77"/>
      <c r="UHD160" s="77"/>
      <c r="UHE160" s="77"/>
      <c r="UHF160" s="77"/>
      <c r="UHG160" s="77"/>
      <c r="UHH160" s="77"/>
      <c r="UHI160" s="77"/>
      <c r="UHJ160" s="77"/>
      <c r="UHK160" s="77"/>
      <c r="UHL160" s="77"/>
      <c r="UHM160" s="77"/>
      <c r="UHN160" s="77"/>
      <c r="UHO160" s="77"/>
      <c r="UHP160" s="77"/>
      <c r="UHQ160" s="77"/>
      <c r="UHR160" s="77"/>
      <c r="UHS160" s="77"/>
      <c r="UHT160" s="77"/>
      <c r="UHU160" s="77"/>
      <c r="UHV160" s="77"/>
      <c r="UHW160" s="77"/>
      <c r="UHX160" s="77"/>
      <c r="UHY160" s="77"/>
      <c r="UHZ160" s="77"/>
      <c r="UIA160" s="77"/>
      <c r="UIB160" s="77"/>
      <c r="UIC160" s="77"/>
      <c r="UID160" s="77"/>
      <c r="UIE160" s="77"/>
      <c r="UIF160" s="77"/>
      <c r="UIG160" s="77"/>
      <c r="UIH160" s="77"/>
      <c r="UII160" s="77"/>
      <c r="UIJ160" s="77"/>
      <c r="UIK160" s="77"/>
      <c r="UIL160" s="77"/>
      <c r="UIM160" s="77"/>
      <c r="UIN160" s="77"/>
      <c r="UIO160" s="77"/>
      <c r="UIP160" s="77"/>
      <c r="UIQ160" s="77"/>
      <c r="UIR160" s="77"/>
      <c r="UIS160" s="77"/>
      <c r="UIT160" s="77"/>
      <c r="UIU160" s="77"/>
      <c r="UIV160" s="77"/>
      <c r="UIW160" s="77"/>
      <c r="UIX160" s="77"/>
      <c r="UIY160" s="77"/>
      <c r="UIZ160" s="77"/>
      <c r="UJA160" s="77"/>
      <c r="UJB160" s="77"/>
      <c r="UJC160" s="77"/>
      <c r="UJD160" s="77"/>
      <c r="UJE160" s="77"/>
      <c r="UJF160" s="77"/>
      <c r="UJG160" s="77"/>
      <c r="UJH160" s="77"/>
      <c r="UJI160" s="77"/>
      <c r="UJJ160" s="77"/>
      <c r="UJK160" s="77"/>
      <c r="UJL160" s="77"/>
      <c r="UJM160" s="77"/>
      <c r="UJN160" s="77"/>
      <c r="UJO160" s="77"/>
      <c r="UJP160" s="77"/>
      <c r="UJQ160" s="77"/>
      <c r="UJR160" s="77"/>
      <c r="UJS160" s="77"/>
      <c r="UJT160" s="77"/>
      <c r="UJU160" s="77"/>
      <c r="UJV160" s="77"/>
      <c r="UJW160" s="77"/>
      <c r="UJX160" s="77"/>
      <c r="UJY160" s="77"/>
      <c r="UJZ160" s="77"/>
      <c r="UKA160" s="77"/>
      <c r="UKB160" s="77"/>
      <c r="UKC160" s="77"/>
      <c r="UKD160" s="77"/>
      <c r="UKE160" s="77"/>
      <c r="UKF160" s="77"/>
      <c r="UKG160" s="77"/>
      <c r="UKH160" s="77"/>
      <c r="UKI160" s="77"/>
      <c r="UKJ160" s="77"/>
      <c r="UKK160" s="77"/>
      <c r="UKL160" s="77"/>
      <c r="UKM160" s="77"/>
      <c r="UKN160" s="77"/>
      <c r="UKO160" s="77"/>
      <c r="UKP160" s="77"/>
      <c r="UKQ160" s="77"/>
      <c r="UKR160" s="77"/>
      <c r="UKS160" s="77"/>
      <c r="UKT160" s="77"/>
      <c r="UKU160" s="77"/>
      <c r="UKV160" s="77"/>
      <c r="UKW160" s="77"/>
      <c r="UKX160" s="77"/>
      <c r="UKY160" s="77"/>
      <c r="UKZ160" s="77"/>
      <c r="ULA160" s="77"/>
      <c r="ULB160" s="77"/>
      <c r="ULC160" s="77"/>
      <c r="ULD160" s="77"/>
      <c r="ULE160" s="77"/>
      <c r="ULF160" s="77"/>
      <c r="ULG160" s="77"/>
      <c r="ULH160" s="77"/>
      <c r="ULI160" s="77"/>
      <c r="ULJ160" s="77"/>
      <c r="ULK160" s="77"/>
      <c r="ULL160" s="77"/>
      <c r="ULM160" s="77"/>
      <c r="ULN160" s="77"/>
      <c r="ULO160" s="77"/>
      <c r="ULP160" s="77"/>
      <c r="ULQ160" s="77"/>
      <c r="ULR160" s="77"/>
      <c r="ULS160" s="77"/>
      <c r="ULT160" s="77"/>
      <c r="ULU160" s="77"/>
      <c r="ULV160" s="77"/>
      <c r="ULW160" s="77"/>
      <c r="ULX160" s="77"/>
      <c r="ULY160" s="77"/>
      <c r="ULZ160" s="77"/>
      <c r="UMA160" s="77"/>
      <c r="UMB160" s="77"/>
      <c r="UMC160" s="77"/>
      <c r="UMD160" s="77"/>
      <c r="UME160" s="77"/>
      <c r="UMF160" s="77"/>
      <c r="UMG160" s="77"/>
      <c r="UMH160" s="77"/>
      <c r="UMI160" s="77"/>
      <c r="UMJ160" s="77"/>
      <c r="UMK160" s="77"/>
      <c r="UML160" s="77"/>
      <c r="UMM160" s="77"/>
      <c r="UMN160" s="77"/>
      <c r="UMO160" s="77"/>
      <c r="UMP160" s="77"/>
      <c r="UMQ160" s="77"/>
      <c r="UMR160" s="77"/>
      <c r="UMS160" s="77"/>
      <c r="UMT160" s="77"/>
      <c r="UMU160" s="77"/>
      <c r="UMV160" s="77"/>
      <c r="UMW160" s="77"/>
      <c r="UMX160" s="77"/>
      <c r="UMY160" s="77"/>
      <c r="UMZ160" s="77"/>
      <c r="UNA160" s="77"/>
      <c r="UNB160" s="77"/>
      <c r="UNC160" s="77"/>
      <c r="UND160" s="77"/>
      <c r="UNE160" s="77"/>
      <c r="UNF160" s="77"/>
      <c r="UNG160" s="77"/>
      <c r="UNH160" s="77"/>
      <c r="UNI160" s="77"/>
      <c r="UNJ160" s="77"/>
      <c r="UNK160" s="77"/>
      <c r="UNL160" s="77"/>
      <c r="UNM160" s="77"/>
      <c r="UNN160" s="77"/>
      <c r="UNO160" s="77"/>
      <c r="UNP160" s="77"/>
      <c r="UNQ160" s="77"/>
      <c r="UNR160" s="77"/>
      <c r="UNS160" s="77"/>
      <c r="UNT160" s="77"/>
      <c r="UNU160" s="77"/>
      <c r="UNV160" s="77"/>
      <c r="UNW160" s="77"/>
      <c r="UNX160" s="77"/>
      <c r="UNY160" s="77"/>
      <c r="UNZ160" s="77"/>
      <c r="UOA160" s="77"/>
      <c r="UOB160" s="77"/>
      <c r="UOC160" s="77"/>
      <c r="UOD160" s="77"/>
      <c r="UOE160" s="77"/>
      <c r="UOF160" s="77"/>
      <c r="UOG160" s="77"/>
      <c r="UOH160" s="77"/>
      <c r="UOI160" s="77"/>
      <c r="UOJ160" s="77"/>
      <c r="UOK160" s="77"/>
      <c r="UOL160" s="77"/>
      <c r="UOM160" s="77"/>
      <c r="UON160" s="77"/>
      <c r="UOO160" s="77"/>
      <c r="UOP160" s="77"/>
      <c r="UOQ160" s="77"/>
      <c r="UOR160" s="77"/>
      <c r="UOS160" s="77"/>
      <c r="UOT160" s="77"/>
      <c r="UOU160" s="77"/>
      <c r="UOV160" s="77"/>
      <c r="UOW160" s="77"/>
      <c r="UOX160" s="77"/>
      <c r="UOY160" s="77"/>
      <c r="UOZ160" s="77"/>
      <c r="UPA160" s="77"/>
      <c r="UPB160" s="77"/>
      <c r="UPC160" s="77"/>
      <c r="UPD160" s="77"/>
      <c r="UPE160" s="77"/>
      <c r="UPF160" s="77"/>
      <c r="UPG160" s="77"/>
      <c r="UPH160" s="77"/>
      <c r="UPI160" s="77"/>
      <c r="UPJ160" s="77"/>
      <c r="UPK160" s="77"/>
      <c r="UPL160" s="77"/>
      <c r="UPM160" s="77"/>
      <c r="UPN160" s="77"/>
      <c r="UPO160" s="77"/>
      <c r="UPP160" s="77"/>
      <c r="UPQ160" s="77"/>
      <c r="UPR160" s="77"/>
      <c r="UPS160" s="77"/>
      <c r="UPT160" s="77"/>
      <c r="UPU160" s="77"/>
      <c r="UPV160" s="77"/>
      <c r="UPW160" s="77"/>
      <c r="UPX160" s="77"/>
      <c r="UPY160" s="77"/>
      <c r="UPZ160" s="77"/>
      <c r="UQA160" s="77"/>
      <c r="UQB160" s="77"/>
      <c r="UQC160" s="77"/>
      <c r="UQD160" s="77"/>
      <c r="UQE160" s="77"/>
      <c r="UQF160" s="77"/>
      <c r="UQG160" s="77"/>
      <c r="UQH160" s="77"/>
      <c r="UQI160" s="77"/>
      <c r="UQJ160" s="77"/>
      <c r="UQK160" s="77"/>
      <c r="UQL160" s="77"/>
      <c r="UQM160" s="77"/>
      <c r="UQN160" s="77"/>
      <c r="UQO160" s="77"/>
      <c r="UQP160" s="77"/>
      <c r="UQQ160" s="77"/>
      <c r="UQR160" s="77"/>
      <c r="UQS160" s="77"/>
      <c r="UQT160" s="77"/>
      <c r="UQU160" s="77"/>
      <c r="UQV160" s="77"/>
      <c r="UQW160" s="77"/>
      <c r="UQX160" s="77"/>
      <c r="UQY160" s="77"/>
      <c r="UQZ160" s="77"/>
      <c r="URA160" s="77"/>
      <c r="URB160" s="77"/>
      <c r="URC160" s="77"/>
      <c r="URD160" s="77"/>
      <c r="URE160" s="77"/>
      <c r="URF160" s="77"/>
      <c r="URG160" s="77"/>
      <c r="URH160" s="77"/>
      <c r="URI160" s="77"/>
      <c r="URJ160" s="77"/>
      <c r="URK160" s="77"/>
      <c r="URL160" s="77"/>
      <c r="URM160" s="77"/>
      <c r="URN160" s="77"/>
      <c r="URO160" s="77"/>
      <c r="URP160" s="77"/>
      <c r="URQ160" s="77"/>
      <c r="URR160" s="77"/>
      <c r="URS160" s="77"/>
      <c r="URT160" s="77"/>
      <c r="URU160" s="77"/>
      <c r="URV160" s="77"/>
      <c r="URW160" s="77"/>
      <c r="URX160" s="77"/>
      <c r="URY160" s="77"/>
      <c r="URZ160" s="77"/>
      <c r="USA160" s="77"/>
      <c r="USB160" s="77"/>
      <c r="USC160" s="77"/>
      <c r="USD160" s="77"/>
      <c r="USE160" s="77"/>
      <c r="USF160" s="77"/>
      <c r="USG160" s="77"/>
      <c r="USH160" s="77"/>
      <c r="USI160" s="77"/>
      <c r="USJ160" s="77"/>
      <c r="USK160" s="77"/>
      <c r="USL160" s="77"/>
      <c r="USM160" s="77"/>
      <c r="USN160" s="77"/>
      <c r="USO160" s="77"/>
      <c r="USP160" s="77"/>
      <c r="USQ160" s="77"/>
      <c r="USR160" s="77"/>
      <c r="USS160" s="77"/>
      <c r="UST160" s="77"/>
      <c r="USU160" s="77"/>
      <c r="USV160" s="77"/>
      <c r="USW160" s="77"/>
      <c r="USX160" s="77"/>
      <c r="USY160" s="77"/>
      <c r="USZ160" s="77"/>
      <c r="UTA160" s="77"/>
      <c r="UTB160" s="77"/>
      <c r="UTC160" s="77"/>
      <c r="UTD160" s="77"/>
      <c r="UTE160" s="77"/>
      <c r="UTF160" s="77"/>
      <c r="UTG160" s="77"/>
      <c r="UTH160" s="77"/>
      <c r="UTI160" s="77"/>
      <c r="UTJ160" s="77"/>
      <c r="UTK160" s="77"/>
      <c r="UTL160" s="77"/>
      <c r="UTM160" s="77"/>
      <c r="UTN160" s="77"/>
      <c r="UTO160" s="77"/>
      <c r="UTP160" s="77"/>
      <c r="UTQ160" s="77"/>
      <c r="UTR160" s="77"/>
      <c r="UTS160" s="77"/>
      <c r="UTT160" s="77"/>
      <c r="UTU160" s="77"/>
      <c r="UTV160" s="77"/>
      <c r="UTW160" s="77"/>
      <c r="UTX160" s="77"/>
      <c r="UTY160" s="77"/>
      <c r="UTZ160" s="77"/>
      <c r="UUA160" s="77"/>
      <c r="UUB160" s="77"/>
      <c r="UUC160" s="77"/>
      <c r="UUD160" s="77"/>
      <c r="UUE160" s="77"/>
      <c r="UUF160" s="77"/>
      <c r="UUG160" s="77"/>
      <c r="UUH160" s="77"/>
      <c r="UUI160" s="77"/>
      <c r="UUJ160" s="77"/>
      <c r="UUK160" s="77"/>
      <c r="UUL160" s="77"/>
      <c r="UUM160" s="77"/>
      <c r="UUN160" s="77"/>
      <c r="UUO160" s="77"/>
      <c r="UUP160" s="77"/>
      <c r="UUQ160" s="77"/>
      <c r="UUR160" s="77"/>
      <c r="UUS160" s="77"/>
      <c r="UUT160" s="77"/>
      <c r="UUU160" s="77"/>
      <c r="UUV160" s="77"/>
      <c r="UUW160" s="77"/>
      <c r="UUX160" s="77"/>
      <c r="UUY160" s="77"/>
      <c r="UUZ160" s="77"/>
      <c r="UVA160" s="77"/>
      <c r="UVB160" s="77"/>
      <c r="UVC160" s="77"/>
      <c r="UVD160" s="77"/>
      <c r="UVE160" s="77"/>
      <c r="UVF160" s="77"/>
      <c r="UVG160" s="77"/>
      <c r="UVH160" s="77"/>
      <c r="UVI160" s="77"/>
      <c r="UVJ160" s="77"/>
      <c r="UVK160" s="77"/>
      <c r="UVL160" s="77"/>
      <c r="UVM160" s="77"/>
      <c r="UVN160" s="77"/>
      <c r="UVO160" s="77"/>
      <c r="UVP160" s="77"/>
      <c r="UVQ160" s="77"/>
      <c r="UVR160" s="77"/>
      <c r="UVS160" s="77"/>
      <c r="UVT160" s="77"/>
      <c r="UVU160" s="77"/>
      <c r="UVV160" s="77"/>
      <c r="UVW160" s="77"/>
      <c r="UVX160" s="77"/>
      <c r="UVY160" s="77"/>
      <c r="UVZ160" s="77"/>
      <c r="UWA160" s="77"/>
      <c r="UWB160" s="77"/>
      <c r="UWC160" s="77"/>
      <c r="UWD160" s="77"/>
      <c r="UWE160" s="77"/>
      <c r="UWF160" s="77"/>
      <c r="UWG160" s="77"/>
      <c r="UWH160" s="77"/>
      <c r="UWI160" s="77"/>
      <c r="UWJ160" s="77"/>
      <c r="UWK160" s="77"/>
      <c r="UWL160" s="77"/>
      <c r="UWM160" s="77"/>
      <c r="UWN160" s="77"/>
      <c r="UWO160" s="77"/>
      <c r="UWP160" s="77"/>
      <c r="UWQ160" s="77"/>
      <c r="UWR160" s="77"/>
      <c r="UWS160" s="77"/>
      <c r="UWT160" s="77"/>
      <c r="UWU160" s="77"/>
      <c r="UWV160" s="77"/>
      <c r="UWW160" s="77"/>
      <c r="UWX160" s="77"/>
      <c r="UWY160" s="77"/>
      <c r="UWZ160" s="77"/>
      <c r="UXA160" s="77"/>
      <c r="UXB160" s="77"/>
      <c r="UXC160" s="77"/>
      <c r="UXD160" s="77"/>
      <c r="UXE160" s="77"/>
      <c r="UXF160" s="77"/>
      <c r="UXG160" s="77"/>
      <c r="UXH160" s="77"/>
      <c r="UXI160" s="77"/>
      <c r="UXJ160" s="77"/>
      <c r="UXK160" s="77"/>
      <c r="UXL160" s="77"/>
      <c r="UXM160" s="77"/>
      <c r="UXN160" s="77"/>
      <c r="UXO160" s="77"/>
      <c r="UXP160" s="77"/>
      <c r="UXQ160" s="77"/>
      <c r="UXR160" s="77"/>
      <c r="UXS160" s="77"/>
      <c r="UXT160" s="77"/>
      <c r="UXU160" s="77"/>
      <c r="UXV160" s="77"/>
      <c r="UXW160" s="77"/>
      <c r="UXX160" s="77"/>
      <c r="UXY160" s="77"/>
      <c r="UXZ160" s="77"/>
      <c r="UYA160" s="77"/>
      <c r="UYB160" s="77"/>
      <c r="UYC160" s="77"/>
      <c r="UYD160" s="77"/>
      <c r="UYE160" s="77"/>
      <c r="UYF160" s="77"/>
      <c r="UYG160" s="77"/>
      <c r="UYH160" s="77"/>
      <c r="UYI160" s="77"/>
      <c r="UYJ160" s="77"/>
      <c r="UYK160" s="77"/>
      <c r="UYL160" s="77"/>
      <c r="UYM160" s="77"/>
      <c r="UYN160" s="77"/>
      <c r="UYO160" s="77"/>
      <c r="UYP160" s="77"/>
      <c r="UYQ160" s="77"/>
      <c r="UYR160" s="77"/>
      <c r="UYS160" s="77"/>
      <c r="UYT160" s="77"/>
      <c r="UYU160" s="77"/>
      <c r="UYV160" s="77"/>
      <c r="UYW160" s="77"/>
      <c r="UYX160" s="77"/>
      <c r="UYY160" s="77"/>
      <c r="UYZ160" s="77"/>
      <c r="UZA160" s="77"/>
      <c r="UZB160" s="77"/>
      <c r="UZC160" s="77"/>
      <c r="UZD160" s="77"/>
      <c r="UZE160" s="77"/>
      <c r="UZF160" s="77"/>
      <c r="UZG160" s="77"/>
      <c r="UZH160" s="77"/>
      <c r="UZI160" s="77"/>
      <c r="UZJ160" s="77"/>
      <c r="UZK160" s="77"/>
      <c r="UZL160" s="77"/>
      <c r="UZM160" s="77"/>
      <c r="UZN160" s="77"/>
      <c r="UZO160" s="77"/>
      <c r="UZP160" s="77"/>
      <c r="UZQ160" s="77"/>
      <c r="UZR160" s="77"/>
      <c r="UZS160" s="77"/>
      <c r="UZT160" s="77"/>
      <c r="UZU160" s="77"/>
      <c r="UZV160" s="77"/>
      <c r="UZW160" s="77"/>
      <c r="UZX160" s="77"/>
      <c r="UZY160" s="77"/>
      <c r="UZZ160" s="77"/>
      <c r="VAA160" s="77"/>
      <c r="VAB160" s="77"/>
      <c r="VAC160" s="77"/>
      <c r="VAD160" s="77"/>
      <c r="VAE160" s="77"/>
      <c r="VAF160" s="77"/>
      <c r="VAG160" s="77"/>
      <c r="VAH160" s="77"/>
      <c r="VAI160" s="77"/>
      <c r="VAJ160" s="77"/>
      <c r="VAK160" s="77"/>
      <c r="VAL160" s="77"/>
      <c r="VAM160" s="77"/>
      <c r="VAN160" s="77"/>
      <c r="VAO160" s="77"/>
      <c r="VAP160" s="77"/>
      <c r="VAQ160" s="77"/>
      <c r="VAR160" s="77"/>
      <c r="VAS160" s="77"/>
      <c r="VAT160" s="77"/>
      <c r="VAU160" s="77"/>
      <c r="VAV160" s="77"/>
      <c r="VAW160" s="77"/>
      <c r="VAX160" s="77"/>
      <c r="VAY160" s="77"/>
      <c r="VAZ160" s="77"/>
      <c r="VBA160" s="77"/>
      <c r="VBB160" s="77"/>
      <c r="VBC160" s="77"/>
      <c r="VBD160" s="77"/>
      <c r="VBE160" s="77"/>
      <c r="VBF160" s="77"/>
      <c r="VBG160" s="77"/>
      <c r="VBH160" s="77"/>
      <c r="VBI160" s="77"/>
      <c r="VBJ160" s="77"/>
      <c r="VBK160" s="77"/>
      <c r="VBL160" s="77"/>
      <c r="VBM160" s="77"/>
      <c r="VBN160" s="77"/>
      <c r="VBO160" s="77"/>
      <c r="VBP160" s="77"/>
      <c r="VBQ160" s="77"/>
      <c r="VBR160" s="77"/>
      <c r="VBS160" s="77"/>
      <c r="VBT160" s="77"/>
      <c r="VBU160" s="77"/>
      <c r="VBV160" s="77"/>
      <c r="VBW160" s="77"/>
      <c r="VBX160" s="77"/>
      <c r="VBY160" s="77"/>
      <c r="VBZ160" s="77"/>
      <c r="VCA160" s="77"/>
      <c r="VCB160" s="77"/>
      <c r="VCC160" s="77"/>
      <c r="VCD160" s="77"/>
      <c r="VCE160" s="77"/>
      <c r="VCF160" s="77"/>
      <c r="VCG160" s="77"/>
      <c r="VCH160" s="77"/>
      <c r="VCI160" s="77"/>
      <c r="VCJ160" s="77"/>
      <c r="VCK160" s="77"/>
      <c r="VCL160" s="77"/>
      <c r="VCM160" s="77"/>
      <c r="VCN160" s="77"/>
      <c r="VCO160" s="77"/>
      <c r="VCP160" s="77"/>
      <c r="VCQ160" s="77"/>
      <c r="VCR160" s="77"/>
      <c r="VCS160" s="77"/>
      <c r="VCT160" s="77"/>
      <c r="VCU160" s="77"/>
      <c r="VCV160" s="77"/>
      <c r="VCW160" s="77"/>
      <c r="VCX160" s="77"/>
      <c r="VCY160" s="77"/>
      <c r="VCZ160" s="77"/>
      <c r="VDA160" s="77"/>
      <c r="VDB160" s="77"/>
      <c r="VDC160" s="77"/>
      <c r="VDD160" s="77"/>
      <c r="VDE160" s="77"/>
      <c r="VDF160" s="77"/>
      <c r="VDG160" s="77"/>
      <c r="VDH160" s="77"/>
      <c r="VDI160" s="77"/>
      <c r="VDJ160" s="77"/>
      <c r="VDK160" s="77"/>
      <c r="VDL160" s="77"/>
      <c r="VDM160" s="77"/>
      <c r="VDN160" s="77"/>
      <c r="VDO160" s="77"/>
      <c r="VDP160" s="77"/>
      <c r="VDQ160" s="77"/>
      <c r="VDR160" s="77"/>
      <c r="VDS160" s="77"/>
      <c r="VDT160" s="77"/>
      <c r="VDU160" s="77"/>
      <c r="VDV160" s="77"/>
      <c r="VDW160" s="77"/>
      <c r="VDX160" s="77"/>
      <c r="VDY160" s="77"/>
      <c r="VDZ160" s="77"/>
      <c r="VEA160" s="77"/>
      <c r="VEB160" s="77"/>
      <c r="VEC160" s="77"/>
      <c r="VED160" s="77"/>
      <c r="VEE160" s="77"/>
      <c r="VEF160" s="77"/>
      <c r="VEG160" s="77"/>
      <c r="VEH160" s="77"/>
      <c r="VEI160" s="77"/>
      <c r="VEJ160" s="77"/>
      <c r="VEK160" s="77"/>
      <c r="VEL160" s="77"/>
      <c r="VEM160" s="77"/>
      <c r="VEN160" s="77"/>
      <c r="VEO160" s="77"/>
      <c r="VEP160" s="77"/>
      <c r="VEQ160" s="77"/>
      <c r="VER160" s="77"/>
      <c r="VES160" s="77"/>
      <c r="VET160" s="77"/>
      <c r="VEU160" s="77"/>
      <c r="VEV160" s="77"/>
      <c r="VEW160" s="77"/>
      <c r="VEX160" s="77"/>
      <c r="VEY160" s="77"/>
      <c r="VEZ160" s="77"/>
      <c r="VFA160" s="77"/>
      <c r="VFB160" s="77"/>
      <c r="VFC160" s="77"/>
      <c r="VFD160" s="77"/>
      <c r="VFE160" s="77"/>
      <c r="VFF160" s="77"/>
      <c r="VFG160" s="77"/>
      <c r="VFH160" s="77"/>
      <c r="VFI160" s="77"/>
      <c r="VFJ160" s="77"/>
      <c r="VFK160" s="77"/>
      <c r="VFL160" s="77"/>
      <c r="VFM160" s="77"/>
      <c r="VFN160" s="77"/>
      <c r="VFO160" s="77"/>
      <c r="VFP160" s="77"/>
      <c r="VFQ160" s="77"/>
      <c r="VFR160" s="77"/>
      <c r="VFS160" s="77"/>
      <c r="VFT160" s="77"/>
      <c r="VFU160" s="77"/>
      <c r="VFV160" s="77"/>
      <c r="VFW160" s="77"/>
      <c r="VFX160" s="77"/>
      <c r="VFY160" s="77"/>
      <c r="VFZ160" s="77"/>
      <c r="VGA160" s="77"/>
      <c r="VGB160" s="77"/>
      <c r="VGC160" s="77"/>
      <c r="VGD160" s="77"/>
      <c r="VGE160" s="77"/>
      <c r="VGF160" s="77"/>
      <c r="VGG160" s="77"/>
      <c r="VGH160" s="77"/>
      <c r="VGI160" s="77"/>
      <c r="VGJ160" s="77"/>
      <c r="VGK160" s="77"/>
      <c r="VGL160" s="77"/>
      <c r="VGM160" s="77"/>
      <c r="VGN160" s="77"/>
      <c r="VGO160" s="77"/>
      <c r="VGP160" s="77"/>
      <c r="VGQ160" s="77"/>
      <c r="VGR160" s="77"/>
      <c r="VGS160" s="77"/>
      <c r="VGT160" s="77"/>
      <c r="VGU160" s="77"/>
      <c r="VGV160" s="77"/>
      <c r="VGW160" s="77"/>
      <c r="VGX160" s="77"/>
      <c r="VGY160" s="77"/>
      <c r="VGZ160" s="77"/>
      <c r="VHA160" s="77"/>
      <c r="VHB160" s="77"/>
      <c r="VHC160" s="77"/>
      <c r="VHD160" s="77"/>
      <c r="VHE160" s="77"/>
      <c r="VHF160" s="77"/>
      <c r="VHG160" s="77"/>
      <c r="VHH160" s="77"/>
      <c r="VHI160" s="77"/>
      <c r="VHJ160" s="77"/>
      <c r="VHK160" s="77"/>
      <c r="VHL160" s="77"/>
      <c r="VHM160" s="77"/>
      <c r="VHN160" s="77"/>
      <c r="VHO160" s="77"/>
      <c r="VHP160" s="77"/>
      <c r="VHQ160" s="77"/>
      <c r="VHR160" s="77"/>
      <c r="VHS160" s="77"/>
      <c r="VHT160" s="77"/>
      <c r="VHU160" s="77"/>
      <c r="VHV160" s="77"/>
      <c r="VHW160" s="77"/>
      <c r="VHX160" s="77"/>
      <c r="VHY160" s="77"/>
      <c r="VHZ160" s="77"/>
      <c r="VIA160" s="77"/>
      <c r="VIB160" s="77"/>
      <c r="VIC160" s="77"/>
      <c r="VID160" s="77"/>
      <c r="VIE160" s="77"/>
      <c r="VIF160" s="77"/>
      <c r="VIG160" s="77"/>
      <c r="VIH160" s="77"/>
      <c r="VII160" s="77"/>
      <c r="VIJ160" s="77"/>
      <c r="VIK160" s="77"/>
      <c r="VIL160" s="77"/>
      <c r="VIM160" s="77"/>
      <c r="VIN160" s="77"/>
      <c r="VIO160" s="77"/>
      <c r="VIP160" s="77"/>
      <c r="VIQ160" s="77"/>
      <c r="VIR160" s="77"/>
      <c r="VIS160" s="77"/>
      <c r="VIT160" s="77"/>
      <c r="VIU160" s="77"/>
      <c r="VIV160" s="77"/>
      <c r="VIW160" s="77"/>
      <c r="VIX160" s="77"/>
      <c r="VIY160" s="77"/>
      <c r="VIZ160" s="77"/>
      <c r="VJA160" s="77"/>
      <c r="VJB160" s="77"/>
      <c r="VJC160" s="77"/>
      <c r="VJD160" s="77"/>
      <c r="VJE160" s="77"/>
      <c r="VJF160" s="77"/>
      <c r="VJG160" s="77"/>
      <c r="VJH160" s="77"/>
      <c r="VJI160" s="77"/>
      <c r="VJJ160" s="77"/>
      <c r="VJK160" s="77"/>
      <c r="VJL160" s="77"/>
      <c r="VJM160" s="77"/>
      <c r="VJN160" s="77"/>
      <c r="VJO160" s="77"/>
      <c r="VJP160" s="77"/>
      <c r="VJQ160" s="77"/>
      <c r="VJR160" s="77"/>
      <c r="VJS160" s="77"/>
      <c r="VJT160" s="77"/>
      <c r="VJU160" s="77"/>
      <c r="VJV160" s="77"/>
      <c r="VJW160" s="77"/>
      <c r="VJX160" s="77"/>
      <c r="VJY160" s="77"/>
      <c r="VJZ160" s="77"/>
      <c r="VKA160" s="77"/>
      <c r="VKB160" s="77"/>
      <c r="VKC160" s="77"/>
      <c r="VKD160" s="77"/>
      <c r="VKE160" s="77"/>
      <c r="VKF160" s="77"/>
      <c r="VKG160" s="77"/>
      <c r="VKH160" s="77"/>
      <c r="VKI160" s="77"/>
      <c r="VKJ160" s="77"/>
      <c r="VKK160" s="77"/>
      <c r="VKL160" s="77"/>
      <c r="VKM160" s="77"/>
      <c r="VKN160" s="77"/>
      <c r="VKO160" s="77"/>
      <c r="VKP160" s="77"/>
      <c r="VKQ160" s="77"/>
      <c r="VKR160" s="77"/>
      <c r="VKS160" s="77"/>
      <c r="VKT160" s="77"/>
      <c r="VKU160" s="77"/>
      <c r="VKV160" s="77"/>
      <c r="VKW160" s="77"/>
      <c r="VKX160" s="77"/>
      <c r="VKY160" s="77"/>
      <c r="VKZ160" s="77"/>
      <c r="VLA160" s="77"/>
      <c r="VLB160" s="77"/>
      <c r="VLC160" s="77"/>
      <c r="VLD160" s="77"/>
      <c r="VLE160" s="77"/>
      <c r="VLF160" s="77"/>
      <c r="VLG160" s="77"/>
      <c r="VLH160" s="77"/>
      <c r="VLI160" s="77"/>
      <c r="VLJ160" s="77"/>
      <c r="VLK160" s="77"/>
      <c r="VLL160" s="77"/>
      <c r="VLM160" s="77"/>
      <c r="VLN160" s="77"/>
      <c r="VLO160" s="77"/>
      <c r="VLP160" s="77"/>
      <c r="VLQ160" s="77"/>
      <c r="VLR160" s="77"/>
      <c r="VLS160" s="77"/>
      <c r="VLT160" s="77"/>
      <c r="VLU160" s="77"/>
      <c r="VLV160" s="77"/>
      <c r="VLW160" s="77"/>
      <c r="VLX160" s="77"/>
      <c r="VLY160" s="77"/>
      <c r="VLZ160" s="77"/>
      <c r="VMA160" s="77"/>
      <c r="VMB160" s="77"/>
      <c r="VMC160" s="77"/>
      <c r="VMD160" s="77"/>
      <c r="VME160" s="77"/>
      <c r="VMF160" s="77"/>
      <c r="VMG160" s="77"/>
      <c r="VMH160" s="77"/>
      <c r="VMI160" s="77"/>
      <c r="VMJ160" s="77"/>
      <c r="VMK160" s="77"/>
      <c r="VML160" s="77"/>
      <c r="VMM160" s="77"/>
      <c r="VMN160" s="77"/>
      <c r="VMO160" s="77"/>
      <c r="VMP160" s="77"/>
      <c r="VMQ160" s="77"/>
      <c r="VMR160" s="77"/>
      <c r="VMS160" s="77"/>
      <c r="VMT160" s="77"/>
      <c r="VMU160" s="77"/>
      <c r="VMV160" s="77"/>
      <c r="VMW160" s="77"/>
      <c r="VMX160" s="77"/>
      <c r="VMY160" s="77"/>
      <c r="VMZ160" s="77"/>
      <c r="VNA160" s="77"/>
      <c r="VNB160" s="77"/>
      <c r="VNC160" s="77"/>
      <c r="VND160" s="77"/>
      <c r="VNE160" s="77"/>
      <c r="VNF160" s="77"/>
      <c r="VNG160" s="77"/>
      <c r="VNH160" s="77"/>
      <c r="VNI160" s="77"/>
      <c r="VNJ160" s="77"/>
      <c r="VNK160" s="77"/>
      <c r="VNL160" s="77"/>
      <c r="VNM160" s="77"/>
      <c r="VNN160" s="77"/>
      <c r="VNO160" s="77"/>
      <c r="VNP160" s="77"/>
      <c r="VNQ160" s="77"/>
      <c r="VNR160" s="77"/>
      <c r="VNS160" s="77"/>
      <c r="VNT160" s="77"/>
      <c r="VNU160" s="77"/>
      <c r="VNV160" s="77"/>
      <c r="VNW160" s="77"/>
      <c r="VNX160" s="77"/>
      <c r="VNY160" s="77"/>
      <c r="VNZ160" s="77"/>
      <c r="VOA160" s="77"/>
      <c r="VOB160" s="77"/>
      <c r="VOC160" s="77"/>
      <c r="VOD160" s="77"/>
      <c r="VOE160" s="77"/>
      <c r="VOF160" s="77"/>
      <c r="VOG160" s="77"/>
      <c r="VOH160" s="77"/>
      <c r="VOI160" s="77"/>
      <c r="VOJ160" s="77"/>
      <c r="VOK160" s="77"/>
      <c r="VOL160" s="77"/>
      <c r="VOM160" s="77"/>
      <c r="VON160" s="77"/>
      <c r="VOO160" s="77"/>
      <c r="VOP160" s="77"/>
      <c r="VOQ160" s="77"/>
      <c r="VOR160" s="77"/>
      <c r="VOS160" s="77"/>
      <c r="VOT160" s="77"/>
      <c r="VOU160" s="77"/>
      <c r="VOV160" s="77"/>
      <c r="VOW160" s="77"/>
      <c r="VOX160" s="77"/>
      <c r="VOY160" s="77"/>
      <c r="VOZ160" s="77"/>
      <c r="VPA160" s="77"/>
      <c r="VPB160" s="77"/>
      <c r="VPC160" s="77"/>
      <c r="VPD160" s="77"/>
      <c r="VPE160" s="77"/>
      <c r="VPF160" s="77"/>
      <c r="VPG160" s="77"/>
      <c r="VPH160" s="77"/>
      <c r="VPI160" s="77"/>
      <c r="VPJ160" s="77"/>
      <c r="VPK160" s="77"/>
      <c r="VPL160" s="77"/>
      <c r="VPM160" s="77"/>
      <c r="VPN160" s="77"/>
      <c r="VPO160" s="77"/>
      <c r="VPP160" s="77"/>
      <c r="VPQ160" s="77"/>
      <c r="VPR160" s="77"/>
      <c r="VPS160" s="77"/>
      <c r="VPT160" s="77"/>
      <c r="VPU160" s="77"/>
      <c r="VPV160" s="77"/>
      <c r="VPW160" s="77"/>
      <c r="VPX160" s="77"/>
      <c r="VPY160" s="77"/>
      <c r="VPZ160" s="77"/>
      <c r="VQA160" s="77"/>
      <c r="VQB160" s="77"/>
      <c r="VQC160" s="77"/>
      <c r="VQD160" s="77"/>
      <c r="VQE160" s="77"/>
      <c r="VQF160" s="77"/>
      <c r="VQG160" s="77"/>
      <c r="VQH160" s="77"/>
      <c r="VQI160" s="77"/>
      <c r="VQJ160" s="77"/>
      <c r="VQK160" s="77"/>
      <c r="VQL160" s="77"/>
      <c r="VQM160" s="77"/>
      <c r="VQN160" s="77"/>
      <c r="VQO160" s="77"/>
      <c r="VQP160" s="77"/>
      <c r="VQQ160" s="77"/>
      <c r="VQR160" s="77"/>
      <c r="VQS160" s="77"/>
      <c r="VQT160" s="77"/>
      <c r="VQU160" s="77"/>
      <c r="VQV160" s="77"/>
      <c r="VQW160" s="77"/>
      <c r="VQX160" s="77"/>
      <c r="VQY160" s="77"/>
      <c r="VQZ160" s="77"/>
      <c r="VRA160" s="77"/>
      <c r="VRB160" s="77"/>
      <c r="VRC160" s="77"/>
      <c r="VRD160" s="77"/>
      <c r="VRE160" s="77"/>
      <c r="VRF160" s="77"/>
      <c r="VRG160" s="77"/>
      <c r="VRH160" s="77"/>
      <c r="VRI160" s="77"/>
      <c r="VRJ160" s="77"/>
      <c r="VRK160" s="77"/>
      <c r="VRL160" s="77"/>
      <c r="VRM160" s="77"/>
      <c r="VRN160" s="77"/>
      <c r="VRO160" s="77"/>
      <c r="VRP160" s="77"/>
      <c r="VRQ160" s="77"/>
      <c r="VRR160" s="77"/>
      <c r="VRS160" s="77"/>
      <c r="VRT160" s="77"/>
      <c r="VRU160" s="77"/>
      <c r="VRV160" s="77"/>
      <c r="VRW160" s="77"/>
      <c r="VRX160" s="77"/>
      <c r="VRY160" s="77"/>
      <c r="VRZ160" s="77"/>
      <c r="VSA160" s="77"/>
      <c r="VSB160" s="77"/>
      <c r="VSC160" s="77"/>
      <c r="VSD160" s="77"/>
      <c r="VSE160" s="77"/>
      <c r="VSF160" s="77"/>
      <c r="VSG160" s="77"/>
      <c r="VSH160" s="77"/>
      <c r="VSI160" s="77"/>
      <c r="VSJ160" s="77"/>
      <c r="VSK160" s="77"/>
      <c r="VSL160" s="77"/>
      <c r="VSM160" s="77"/>
      <c r="VSN160" s="77"/>
      <c r="VSO160" s="77"/>
      <c r="VSP160" s="77"/>
      <c r="VSQ160" s="77"/>
      <c r="VSR160" s="77"/>
      <c r="VSS160" s="77"/>
      <c r="VST160" s="77"/>
      <c r="VSU160" s="77"/>
      <c r="VSV160" s="77"/>
      <c r="VSW160" s="77"/>
      <c r="VSX160" s="77"/>
      <c r="VSY160" s="77"/>
      <c r="VSZ160" s="77"/>
      <c r="VTA160" s="77"/>
      <c r="VTB160" s="77"/>
      <c r="VTC160" s="77"/>
      <c r="VTD160" s="77"/>
      <c r="VTE160" s="77"/>
      <c r="VTF160" s="77"/>
      <c r="VTG160" s="77"/>
      <c r="VTH160" s="77"/>
      <c r="VTI160" s="77"/>
      <c r="VTJ160" s="77"/>
      <c r="VTK160" s="77"/>
      <c r="VTL160" s="77"/>
      <c r="VTM160" s="77"/>
      <c r="VTN160" s="77"/>
      <c r="VTO160" s="77"/>
      <c r="VTP160" s="77"/>
      <c r="VTQ160" s="77"/>
      <c r="VTR160" s="77"/>
      <c r="VTS160" s="77"/>
      <c r="VTT160" s="77"/>
      <c r="VTU160" s="77"/>
      <c r="VTV160" s="77"/>
      <c r="VTW160" s="77"/>
      <c r="VTX160" s="77"/>
      <c r="VTY160" s="77"/>
      <c r="VTZ160" s="77"/>
      <c r="VUA160" s="77"/>
      <c r="VUB160" s="77"/>
      <c r="VUC160" s="77"/>
      <c r="VUD160" s="77"/>
      <c r="VUE160" s="77"/>
      <c r="VUF160" s="77"/>
      <c r="VUG160" s="77"/>
      <c r="VUH160" s="77"/>
      <c r="VUI160" s="77"/>
      <c r="VUJ160" s="77"/>
      <c r="VUK160" s="77"/>
      <c r="VUL160" s="77"/>
      <c r="VUM160" s="77"/>
      <c r="VUN160" s="77"/>
      <c r="VUO160" s="77"/>
      <c r="VUP160" s="77"/>
      <c r="VUQ160" s="77"/>
      <c r="VUR160" s="77"/>
      <c r="VUS160" s="77"/>
      <c r="VUT160" s="77"/>
      <c r="VUU160" s="77"/>
      <c r="VUV160" s="77"/>
      <c r="VUW160" s="77"/>
      <c r="VUX160" s="77"/>
      <c r="VUY160" s="77"/>
      <c r="VUZ160" s="77"/>
      <c r="VVA160" s="77"/>
      <c r="VVB160" s="77"/>
      <c r="VVC160" s="77"/>
      <c r="VVD160" s="77"/>
      <c r="VVE160" s="77"/>
      <c r="VVF160" s="77"/>
      <c r="VVG160" s="77"/>
      <c r="VVH160" s="77"/>
      <c r="VVI160" s="77"/>
      <c r="VVJ160" s="77"/>
      <c r="VVK160" s="77"/>
      <c r="VVL160" s="77"/>
      <c r="VVM160" s="77"/>
      <c r="VVN160" s="77"/>
      <c r="VVO160" s="77"/>
      <c r="VVP160" s="77"/>
      <c r="VVQ160" s="77"/>
      <c r="VVR160" s="77"/>
      <c r="VVS160" s="77"/>
      <c r="VVT160" s="77"/>
      <c r="VVU160" s="77"/>
      <c r="VVV160" s="77"/>
      <c r="VVW160" s="77"/>
      <c r="VVX160" s="77"/>
      <c r="VVY160" s="77"/>
      <c r="VVZ160" s="77"/>
      <c r="VWA160" s="77"/>
      <c r="VWB160" s="77"/>
      <c r="VWC160" s="77"/>
      <c r="VWD160" s="77"/>
      <c r="VWE160" s="77"/>
      <c r="VWF160" s="77"/>
      <c r="VWG160" s="77"/>
      <c r="VWH160" s="77"/>
      <c r="VWI160" s="77"/>
      <c r="VWJ160" s="77"/>
      <c r="VWK160" s="77"/>
      <c r="VWL160" s="77"/>
      <c r="VWM160" s="77"/>
      <c r="VWN160" s="77"/>
      <c r="VWO160" s="77"/>
      <c r="VWP160" s="77"/>
      <c r="VWQ160" s="77"/>
      <c r="VWR160" s="77"/>
      <c r="VWS160" s="77"/>
      <c r="VWT160" s="77"/>
      <c r="VWU160" s="77"/>
      <c r="VWV160" s="77"/>
      <c r="VWW160" s="77"/>
      <c r="VWX160" s="77"/>
      <c r="VWY160" s="77"/>
      <c r="VWZ160" s="77"/>
      <c r="VXA160" s="77"/>
      <c r="VXB160" s="77"/>
      <c r="VXC160" s="77"/>
      <c r="VXD160" s="77"/>
      <c r="VXE160" s="77"/>
      <c r="VXF160" s="77"/>
      <c r="VXG160" s="77"/>
      <c r="VXH160" s="77"/>
      <c r="VXI160" s="77"/>
      <c r="VXJ160" s="77"/>
      <c r="VXK160" s="77"/>
      <c r="VXL160" s="77"/>
      <c r="VXM160" s="77"/>
      <c r="VXN160" s="77"/>
      <c r="VXO160" s="77"/>
      <c r="VXP160" s="77"/>
      <c r="VXQ160" s="77"/>
      <c r="VXR160" s="77"/>
      <c r="VXS160" s="77"/>
      <c r="VXT160" s="77"/>
      <c r="VXU160" s="77"/>
      <c r="VXV160" s="77"/>
      <c r="VXW160" s="77"/>
      <c r="VXX160" s="77"/>
      <c r="VXY160" s="77"/>
      <c r="VXZ160" s="77"/>
      <c r="VYA160" s="77"/>
      <c r="VYB160" s="77"/>
      <c r="VYC160" s="77"/>
      <c r="VYD160" s="77"/>
      <c r="VYE160" s="77"/>
      <c r="VYF160" s="77"/>
      <c r="VYG160" s="77"/>
      <c r="VYH160" s="77"/>
      <c r="VYI160" s="77"/>
      <c r="VYJ160" s="77"/>
      <c r="VYK160" s="77"/>
      <c r="VYL160" s="77"/>
      <c r="VYM160" s="77"/>
      <c r="VYN160" s="77"/>
      <c r="VYO160" s="77"/>
      <c r="VYP160" s="77"/>
      <c r="VYQ160" s="77"/>
      <c r="VYR160" s="77"/>
      <c r="VYS160" s="77"/>
      <c r="VYT160" s="77"/>
      <c r="VYU160" s="77"/>
      <c r="VYV160" s="77"/>
      <c r="VYW160" s="77"/>
      <c r="VYX160" s="77"/>
      <c r="VYY160" s="77"/>
      <c r="VYZ160" s="77"/>
      <c r="VZA160" s="77"/>
      <c r="VZB160" s="77"/>
      <c r="VZC160" s="77"/>
      <c r="VZD160" s="77"/>
      <c r="VZE160" s="77"/>
      <c r="VZF160" s="77"/>
      <c r="VZG160" s="77"/>
      <c r="VZH160" s="77"/>
      <c r="VZI160" s="77"/>
      <c r="VZJ160" s="77"/>
      <c r="VZK160" s="77"/>
      <c r="VZL160" s="77"/>
      <c r="VZM160" s="77"/>
      <c r="VZN160" s="77"/>
      <c r="VZO160" s="77"/>
      <c r="VZP160" s="77"/>
      <c r="VZQ160" s="77"/>
      <c r="VZR160" s="77"/>
      <c r="VZS160" s="77"/>
      <c r="VZT160" s="77"/>
      <c r="VZU160" s="77"/>
      <c r="VZV160" s="77"/>
      <c r="VZW160" s="77"/>
      <c r="VZX160" s="77"/>
      <c r="VZY160" s="77"/>
      <c r="VZZ160" s="77"/>
      <c r="WAA160" s="77"/>
      <c r="WAB160" s="77"/>
      <c r="WAC160" s="77"/>
      <c r="WAD160" s="77"/>
      <c r="WAE160" s="77"/>
      <c r="WAF160" s="77"/>
      <c r="WAG160" s="77"/>
      <c r="WAH160" s="77"/>
      <c r="WAI160" s="77"/>
      <c r="WAJ160" s="77"/>
      <c r="WAK160" s="77"/>
      <c r="WAL160" s="77"/>
      <c r="WAM160" s="77"/>
      <c r="WAN160" s="77"/>
      <c r="WAO160" s="77"/>
      <c r="WAP160" s="77"/>
      <c r="WAQ160" s="77"/>
      <c r="WAR160" s="77"/>
      <c r="WAS160" s="77"/>
      <c r="WAT160" s="77"/>
      <c r="WAU160" s="77"/>
      <c r="WAV160" s="77"/>
      <c r="WAW160" s="77"/>
      <c r="WAX160" s="77"/>
      <c r="WAY160" s="77"/>
      <c r="WAZ160" s="77"/>
      <c r="WBA160" s="77"/>
      <c r="WBB160" s="77"/>
      <c r="WBC160" s="77"/>
      <c r="WBD160" s="77"/>
      <c r="WBE160" s="77"/>
      <c r="WBF160" s="77"/>
      <c r="WBG160" s="77"/>
      <c r="WBH160" s="77"/>
      <c r="WBI160" s="77"/>
      <c r="WBJ160" s="77"/>
      <c r="WBK160" s="77"/>
      <c r="WBL160" s="77"/>
      <c r="WBM160" s="77"/>
      <c r="WBN160" s="77"/>
      <c r="WBO160" s="77"/>
      <c r="WBP160" s="77"/>
      <c r="WBQ160" s="77"/>
      <c r="WBR160" s="77"/>
      <c r="WBS160" s="77"/>
      <c r="WBT160" s="77"/>
      <c r="WBU160" s="77"/>
      <c r="WBV160" s="77"/>
      <c r="WBW160" s="77"/>
      <c r="WBX160" s="77"/>
      <c r="WBY160" s="77"/>
      <c r="WBZ160" s="77"/>
      <c r="WCA160" s="77"/>
      <c r="WCB160" s="77"/>
      <c r="WCC160" s="77"/>
      <c r="WCD160" s="77"/>
      <c r="WCE160" s="77"/>
      <c r="WCF160" s="77"/>
      <c r="WCG160" s="77"/>
      <c r="WCH160" s="77"/>
      <c r="WCI160" s="77"/>
      <c r="WCJ160" s="77"/>
      <c r="WCK160" s="77"/>
      <c r="WCL160" s="77"/>
      <c r="WCM160" s="77"/>
      <c r="WCN160" s="77"/>
      <c r="WCO160" s="77"/>
      <c r="WCP160" s="77"/>
      <c r="WCQ160" s="77"/>
      <c r="WCR160" s="77"/>
      <c r="WCS160" s="77"/>
      <c r="WCT160" s="77"/>
      <c r="WCU160" s="77"/>
      <c r="WCV160" s="77"/>
      <c r="WCW160" s="77"/>
      <c r="WCX160" s="77"/>
      <c r="WCY160" s="77"/>
      <c r="WCZ160" s="77"/>
      <c r="WDA160" s="77"/>
      <c r="WDB160" s="77"/>
      <c r="WDC160" s="77"/>
      <c r="WDD160" s="77"/>
      <c r="WDE160" s="77"/>
      <c r="WDF160" s="77"/>
      <c r="WDG160" s="77"/>
      <c r="WDH160" s="77"/>
      <c r="WDI160" s="77"/>
      <c r="WDJ160" s="77"/>
      <c r="WDK160" s="77"/>
      <c r="WDL160" s="77"/>
      <c r="WDM160" s="77"/>
      <c r="WDN160" s="77"/>
      <c r="WDO160" s="77"/>
      <c r="WDP160" s="77"/>
      <c r="WDQ160" s="77"/>
      <c r="WDR160" s="77"/>
      <c r="WDS160" s="77"/>
      <c r="WDT160" s="77"/>
      <c r="WDU160" s="77"/>
      <c r="WDV160" s="77"/>
      <c r="WDW160" s="77"/>
      <c r="WDX160" s="77"/>
      <c r="WDY160" s="77"/>
      <c r="WDZ160" s="77"/>
      <c r="WEA160" s="77"/>
      <c r="WEB160" s="77"/>
      <c r="WEC160" s="77"/>
      <c r="WED160" s="77"/>
      <c r="WEE160" s="77"/>
      <c r="WEF160" s="77"/>
      <c r="WEG160" s="77"/>
      <c r="WEH160" s="77"/>
      <c r="WEI160" s="77"/>
      <c r="WEJ160" s="77"/>
      <c r="WEK160" s="77"/>
      <c r="WEL160" s="77"/>
      <c r="WEM160" s="77"/>
      <c r="WEN160" s="77"/>
      <c r="WEO160" s="77"/>
      <c r="WEP160" s="77"/>
      <c r="WEQ160" s="77"/>
      <c r="WER160" s="77"/>
      <c r="WES160" s="77"/>
      <c r="WET160" s="77"/>
      <c r="WEU160" s="77"/>
      <c r="WEV160" s="77"/>
      <c r="WEW160" s="77"/>
      <c r="WEX160" s="77"/>
      <c r="WEY160" s="77"/>
      <c r="WEZ160" s="77"/>
      <c r="WFA160" s="77"/>
      <c r="WFB160" s="77"/>
      <c r="WFC160" s="77"/>
      <c r="WFD160" s="77"/>
      <c r="WFE160" s="77"/>
      <c r="WFF160" s="77"/>
      <c r="WFG160" s="77"/>
      <c r="WFH160" s="77"/>
      <c r="WFI160" s="77"/>
      <c r="WFJ160" s="77"/>
      <c r="WFK160" s="77"/>
      <c r="WFL160" s="77"/>
      <c r="WFM160" s="77"/>
      <c r="WFN160" s="77"/>
      <c r="WFO160" s="77"/>
      <c r="WFP160" s="77"/>
      <c r="WFQ160" s="77"/>
      <c r="WFR160" s="77"/>
      <c r="WFS160" s="77"/>
      <c r="WFT160" s="77"/>
      <c r="WFU160" s="77"/>
      <c r="WFV160" s="77"/>
      <c r="WFW160" s="77"/>
      <c r="WFX160" s="77"/>
      <c r="WFY160" s="77"/>
      <c r="WFZ160" s="77"/>
      <c r="WGA160" s="77"/>
      <c r="WGB160" s="77"/>
      <c r="WGC160" s="77"/>
      <c r="WGD160" s="77"/>
      <c r="WGE160" s="77"/>
      <c r="WGF160" s="77"/>
      <c r="WGG160" s="77"/>
      <c r="WGH160" s="77"/>
      <c r="WGI160" s="77"/>
      <c r="WGJ160" s="77"/>
      <c r="WGK160" s="77"/>
      <c r="WGL160" s="77"/>
      <c r="WGM160" s="77"/>
      <c r="WGN160" s="77"/>
      <c r="WGO160" s="77"/>
      <c r="WGP160" s="77"/>
      <c r="WGQ160" s="77"/>
      <c r="WGR160" s="77"/>
      <c r="WGS160" s="77"/>
      <c r="WGT160" s="77"/>
      <c r="WGU160" s="77"/>
      <c r="WGV160" s="77"/>
      <c r="WGW160" s="77"/>
      <c r="WGX160" s="77"/>
      <c r="WGY160" s="77"/>
      <c r="WGZ160" s="77"/>
      <c r="WHA160" s="77"/>
      <c r="WHB160" s="77"/>
      <c r="WHC160" s="77"/>
      <c r="WHD160" s="77"/>
      <c r="WHE160" s="77"/>
      <c r="WHF160" s="77"/>
      <c r="WHG160" s="77"/>
      <c r="WHH160" s="77"/>
      <c r="WHI160" s="77"/>
      <c r="WHJ160" s="77"/>
      <c r="WHK160" s="77"/>
      <c r="WHL160" s="77"/>
      <c r="WHM160" s="77"/>
      <c r="WHN160" s="77"/>
      <c r="WHO160" s="77"/>
      <c r="WHP160" s="77"/>
      <c r="WHQ160" s="77"/>
      <c r="WHR160" s="77"/>
      <c r="WHS160" s="77"/>
      <c r="WHT160" s="77"/>
      <c r="WHU160" s="77"/>
      <c r="WHV160" s="77"/>
      <c r="WHW160" s="77"/>
      <c r="WHX160" s="77"/>
      <c r="WHY160" s="77"/>
      <c r="WHZ160" s="77"/>
      <c r="WIA160" s="77"/>
      <c r="WIB160" s="77"/>
      <c r="WIC160" s="77"/>
      <c r="WID160" s="77"/>
      <c r="WIE160" s="77"/>
      <c r="WIF160" s="77"/>
      <c r="WIG160" s="77"/>
      <c r="WIH160" s="77"/>
      <c r="WII160" s="77"/>
      <c r="WIJ160" s="77"/>
      <c r="WIK160" s="77"/>
      <c r="WIL160" s="77"/>
      <c r="WIM160" s="77"/>
      <c r="WIN160" s="77"/>
      <c r="WIO160" s="77"/>
      <c r="WIP160" s="77"/>
      <c r="WIQ160" s="77"/>
      <c r="WIR160" s="77"/>
      <c r="WIS160" s="77"/>
      <c r="WIT160" s="77"/>
      <c r="WIU160" s="77"/>
      <c r="WIV160" s="77"/>
      <c r="WIW160" s="77"/>
      <c r="WIX160" s="77"/>
      <c r="WIY160" s="77"/>
      <c r="WIZ160" s="77"/>
      <c r="WJA160" s="77"/>
      <c r="WJB160" s="77"/>
      <c r="WJC160" s="77"/>
      <c r="WJD160" s="77"/>
      <c r="WJE160" s="77"/>
      <c r="WJF160" s="77"/>
      <c r="WJG160" s="77"/>
      <c r="WJH160" s="77"/>
      <c r="WJI160" s="77"/>
      <c r="WJJ160" s="77"/>
      <c r="WJK160" s="77"/>
      <c r="WJL160" s="77"/>
      <c r="WJM160" s="77"/>
      <c r="WJN160" s="77"/>
      <c r="WJO160" s="77"/>
      <c r="WJP160" s="77"/>
      <c r="WJQ160" s="77"/>
      <c r="WJR160" s="77"/>
      <c r="WJS160" s="77"/>
      <c r="WJT160" s="77"/>
      <c r="WJU160" s="77"/>
      <c r="WJV160" s="77"/>
      <c r="WJW160" s="77"/>
      <c r="WJX160" s="77"/>
      <c r="WJY160" s="77"/>
      <c r="WJZ160" s="77"/>
      <c r="WKA160" s="77"/>
      <c r="WKB160" s="77"/>
      <c r="WKC160" s="77"/>
      <c r="WKD160" s="77"/>
      <c r="WKE160" s="77"/>
      <c r="WKF160" s="77"/>
      <c r="WKG160" s="77"/>
      <c r="WKH160" s="77"/>
      <c r="WKI160" s="77"/>
      <c r="WKJ160" s="77"/>
      <c r="WKK160" s="77"/>
      <c r="WKL160" s="77"/>
      <c r="WKM160" s="77"/>
      <c r="WKN160" s="77"/>
      <c r="WKO160" s="77"/>
      <c r="WKP160" s="77"/>
      <c r="WKQ160" s="77"/>
      <c r="WKR160" s="77"/>
      <c r="WKS160" s="77"/>
      <c r="WKT160" s="77"/>
      <c r="WKU160" s="77"/>
      <c r="WKV160" s="77"/>
      <c r="WKW160" s="77"/>
      <c r="WKX160" s="77"/>
      <c r="WKY160" s="77"/>
      <c r="WKZ160" s="77"/>
      <c r="WLA160" s="77"/>
      <c r="WLB160" s="77"/>
      <c r="WLC160" s="77"/>
      <c r="WLD160" s="77"/>
      <c r="WLE160" s="77"/>
      <c r="WLF160" s="77"/>
      <c r="WLG160" s="77"/>
      <c r="WLH160" s="77"/>
      <c r="WLI160" s="77"/>
      <c r="WLJ160" s="77"/>
      <c r="WLK160" s="77"/>
      <c r="WLL160" s="77"/>
      <c r="WLM160" s="77"/>
      <c r="WLN160" s="77"/>
      <c r="WLO160" s="77"/>
      <c r="WLP160" s="77"/>
      <c r="WLQ160" s="77"/>
      <c r="WLR160" s="77"/>
      <c r="WLS160" s="77"/>
      <c r="WLT160" s="77"/>
      <c r="WLU160" s="77"/>
      <c r="WLV160" s="77"/>
      <c r="WLW160" s="77"/>
      <c r="WLX160" s="77"/>
      <c r="WLY160" s="77"/>
      <c r="WLZ160" s="77"/>
      <c r="WMA160" s="77"/>
      <c r="WMB160" s="77"/>
      <c r="WMC160" s="77"/>
      <c r="WMD160" s="77"/>
      <c r="WME160" s="77"/>
      <c r="WMF160" s="77"/>
      <c r="WMG160" s="77"/>
      <c r="WMH160" s="77"/>
      <c r="WMI160" s="77"/>
      <c r="WMJ160" s="77"/>
      <c r="WMK160" s="77"/>
      <c r="WML160" s="77"/>
      <c r="WMM160" s="77"/>
      <c r="WMN160" s="77"/>
      <c r="WMO160" s="77"/>
      <c r="WMP160" s="77"/>
      <c r="WMQ160" s="77"/>
      <c r="WMR160" s="77"/>
      <c r="WMS160" s="77"/>
      <c r="WMT160" s="77"/>
      <c r="WMU160" s="77"/>
      <c r="WMV160" s="77"/>
      <c r="WMW160" s="77"/>
      <c r="WMX160" s="77"/>
      <c r="WMY160" s="77"/>
      <c r="WMZ160" s="77"/>
      <c r="WNA160" s="77"/>
      <c r="WNB160" s="77"/>
      <c r="WNC160" s="77"/>
      <c r="WND160" s="77"/>
      <c r="WNE160" s="77"/>
      <c r="WNF160" s="77"/>
      <c r="WNG160" s="77"/>
      <c r="WNH160" s="77"/>
      <c r="WNI160" s="77"/>
      <c r="WNJ160" s="77"/>
      <c r="WNK160" s="77"/>
      <c r="WNL160" s="77"/>
      <c r="WNM160" s="77"/>
      <c r="WNN160" s="77"/>
      <c r="WNO160" s="77"/>
      <c r="WNP160" s="77"/>
      <c r="WNQ160" s="77"/>
      <c r="WNR160" s="77"/>
      <c r="WNS160" s="77"/>
      <c r="WNT160" s="77"/>
      <c r="WNU160" s="77"/>
      <c r="WNV160" s="77"/>
      <c r="WNW160" s="77"/>
      <c r="WNX160" s="77"/>
      <c r="WNY160" s="77"/>
      <c r="WNZ160" s="77"/>
      <c r="WOA160" s="77"/>
      <c r="WOB160" s="77"/>
      <c r="WOC160" s="77"/>
      <c r="WOD160" s="77"/>
      <c r="WOE160" s="77"/>
      <c r="WOF160" s="77"/>
      <c r="WOG160" s="77"/>
      <c r="WOH160" s="77"/>
      <c r="WOI160" s="77"/>
      <c r="WOJ160" s="77"/>
      <c r="WOK160" s="77"/>
      <c r="WOL160" s="77"/>
      <c r="WOM160" s="77"/>
      <c r="WON160" s="77"/>
      <c r="WOO160" s="77"/>
      <c r="WOP160" s="77"/>
      <c r="WOQ160" s="77"/>
      <c r="WOR160" s="77"/>
      <c r="WOS160" s="77"/>
      <c r="WOT160" s="77"/>
      <c r="WOU160" s="77"/>
      <c r="WOV160" s="77"/>
      <c r="WOW160" s="77"/>
      <c r="WOX160" s="77"/>
      <c r="WOY160" s="77"/>
      <c r="WOZ160" s="77"/>
      <c r="WPA160" s="77"/>
      <c r="WPB160" s="77"/>
      <c r="WPC160" s="77"/>
      <c r="WPD160" s="77"/>
      <c r="WPE160" s="77"/>
      <c r="WPF160" s="77"/>
      <c r="WPG160" s="77"/>
      <c r="WPH160" s="77"/>
      <c r="WPI160" s="77"/>
      <c r="WPJ160" s="77"/>
      <c r="WPK160" s="77"/>
      <c r="WPL160" s="77"/>
      <c r="WPM160" s="77"/>
      <c r="WPN160" s="77"/>
      <c r="WPO160" s="77"/>
      <c r="WPP160" s="77"/>
      <c r="WPQ160" s="77"/>
      <c r="WPR160" s="77"/>
      <c r="WPS160" s="77"/>
      <c r="WPT160" s="77"/>
      <c r="WPU160" s="77"/>
      <c r="WPV160" s="77"/>
      <c r="WPW160" s="77"/>
      <c r="WPX160" s="77"/>
      <c r="WPY160" s="77"/>
      <c r="WPZ160" s="77"/>
      <c r="WQA160" s="77"/>
      <c r="WQB160" s="77"/>
      <c r="WQC160" s="77"/>
      <c r="WQD160" s="77"/>
      <c r="WQE160" s="77"/>
      <c r="WQF160" s="77"/>
      <c r="WQG160" s="77"/>
      <c r="WQH160" s="77"/>
      <c r="WQI160" s="77"/>
      <c r="WQJ160" s="77"/>
      <c r="WQK160" s="77"/>
      <c r="WQL160" s="77"/>
      <c r="WQM160" s="77"/>
      <c r="WQN160" s="77"/>
      <c r="WQO160" s="77"/>
      <c r="WQP160" s="77"/>
      <c r="WQQ160" s="77"/>
      <c r="WQR160" s="77"/>
      <c r="WQS160" s="77"/>
      <c r="WQT160" s="77"/>
      <c r="WQU160" s="77"/>
      <c r="WQV160" s="77"/>
      <c r="WQW160" s="77"/>
      <c r="WQX160" s="77"/>
      <c r="WQY160" s="77"/>
      <c r="WQZ160" s="77"/>
      <c r="WRA160" s="77"/>
      <c r="WRB160" s="77"/>
      <c r="WRC160" s="77"/>
      <c r="WRD160" s="77"/>
      <c r="WRE160" s="77"/>
      <c r="WRF160" s="77"/>
      <c r="WRG160" s="77"/>
      <c r="WRH160" s="77"/>
      <c r="WRI160" s="77"/>
      <c r="WRJ160" s="77"/>
      <c r="WRK160" s="77"/>
      <c r="WRL160" s="77"/>
      <c r="WRM160" s="77"/>
      <c r="WRN160" s="77"/>
      <c r="WRO160" s="77"/>
      <c r="WRP160" s="77"/>
      <c r="WRQ160" s="77"/>
      <c r="WRR160" s="77"/>
      <c r="WRS160" s="77"/>
      <c r="WRT160" s="77"/>
      <c r="WRU160" s="77"/>
      <c r="WRV160" s="77"/>
      <c r="WRW160" s="77"/>
      <c r="WRX160" s="77"/>
      <c r="WRY160" s="77"/>
      <c r="WRZ160" s="77"/>
      <c r="WSA160" s="77"/>
      <c r="WSB160" s="77"/>
      <c r="WSC160" s="77"/>
      <c r="WSD160" s="77"/>
      <c r="WSE160" s="77"/>
      <c r="WSF160" s="77"/>
      <c r="WSG160" s="77"/>
      <c r="WSH160" s="77"/>
      <c r="WSI160" s="77"/>
      <c r="WSJ160" s="77"/>
      <c r="WSK160" s="77"/>
      <c r="WSL160" s="77"/>
      <c r="WSM160" s="77"/>
      <c r="WSN160" s="77"/>
      <c r="WSO160" s="77"/>
      <c r="WSP160" s="77"/>
      <c r="WSQ160" s="77"/>
      <c r="WSR160" s="77"/>
      <c r="WSS160" s="77"/>
      <c r="WST160" s="77"/>
      <c r="WSU160" s="77"/>
      <c r="WSV160" s="77"/>
      <c r="WSW160" s="77"/>
      <c r="WSX160" s="77"/>
      <c r="WSY160" s="77"/>
      <c r="WSZ160" s="77"/>
      <c r="WTA160" s="77"/>
      <c r="WTB160" s="77"/>
      <c r="WTC160" s="77"/>
      <c r="WTD160" s="77"/>
      <c r="WTE160" s="77"/>
      <c r="WTF160" s="77"/>
      <c r="WTG160" s="77"/>
      <c r="WTH160" s="77"/>
      <c r="WTI160" s="77"/>
      <c r="WTJ160" s="77"/>
      <c r="WTK160" s="77"/>
      <c r="WTL160" s="77"/>
      <c r="WTM160" s="77"/>
      <c r="WTN160" s="77"/>
      <c r="WTO160" s="77"/>
      <c r="WTP160" s="77"/>
      <c r="WTQ160" s="77"/>
      <c r="WTR160" s="77"/>
      <c r="WTS160" s="77"/>
      <c r="WTT160" s="77"/>
      <c r="WTU160" s="77"/>
      <c r="WTV160" s="77"/>
      <c r="WTW160" s="77"/>
      <c r="WTX160" s="77"/>
      <c r="WTY160" s="77"/>
      <c r="WTZ160" s="77"/>
      <c r="WUA160" s="77"/>
      <c r="WUB160" s="77"/>
      <c r="WUC160" s="77"/>
      <c r="WUD160" s="77"/>
      <c r="WUE160" s="77"/>
      <c r="WUF160" s="77"/>
      <c r="WUG160" s="77"/>
      <c r="WUH160" s="77"/>
      <c r="WUI160" s="77"/>
      <c r="WUJ160" s="77"/>
      <c r="WUK160" s="77"/>
      <c r="WUL160" s="77"/>
      <c r="WUM160" s="77"/>
      <c r="WUN160" s="77"/>
      <c r="WUO160" s="77"/>
      <c r="WUP160" s="77"/>
      <c r="WUQ160" s="77"/>
      <c r="WUR160" s="77"/>
      <c r="WUS160" s="77"/>
      <c r="WUT160" s="77"/>
      <c r="WUU160" s="77"/>
      <c r="WUV160" s="77"/>
      <c r="WUW160" s="77"/>
      <c r="WUX160" s="77"/>
      <c r="WUY160" s="77"/>
      <c r="WUZ160" s="77"/>
      <c r="WVA160" s="77"/>
      <c r="WVB160" s="77"/>
      <c r="WVC160" s="77"/>
      <c r="WVD160" s="77"/>
      <c r="WVE160" s="77"/>
      <c r="WVF160" s="77"/>
      <c r="WVG160" s="77"/>
      <c r="WVH160" s="77"/>
      <c r="WVI160" s="77"/>
      <c r="WVJ160" s="77"/>
      <c r="WVK160" s="77"/>
      <c r="WVL160" s="77"/>
      <c r="WVM160" s="77"/>
      <c r="WVN160" s="77"/>
      <c r="WVO160" s="77"/>
      <c r="WVP160" s="77"/>
      <c r="WVQ160" s="77"/>
      <c r="WVR160" s="77"/>
      <c r="WVS160" s="77"/>
      <c r="WVT160" s="77"/>
      <c r="WVU160" s="77"/>
      <c r="WVV160" s="77"/>
      <c r="WVW160" s="77"/>
      <c r="WVX160" s="77"/>
      <c r="WVY160" s="77"/>
      <c r="WVZ160" s="77"/>
      <c r="WWA160" s="77"/>
      <c r="WWB160" s="77"/>
    </row>
    <row r="161" spans="1:16148" s="71" customFormat="1" ht="16" customHeight="1">
      <c r="A161" s="77"/>
      <c r="B161" s="77"/>
      <c r="C161" s="78"/>
      <c r="D161" s="78"/>
      <c r="E161" s="78"/>
      <c r="F161" s="78"/>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c r="IZ161" s="77"/>
      <c r="JA161" s="77"/>
      <c r="JB161" s="77"/>
      <c r="JC161" s="77"/>
      <c r="JD161" s="77"/>
      <c r="JE161" s="77"/>
      <c r="JF161" s="77"/>
      <c r="JG161" s="77"/>
      <c r="JH161" s="77"/>
      <c r="JI161" s="77"/>
      <c r="JJ161" s="77"/>
      <c r="JK161" s="77"/>
      <c r="JL161" s="77"/>
      <c r="JM161" s="77"/>
      <c r="JN161" s="77"/>
      <c r="JO161" s="77"/>
      <c r="JP161" s="77"/>
      <c r="JQ161" s="77"/>
      <c r="JR161" s="77"/>
      <c r="JS161" s="77"/>
      <c r="JT161" s="77"/>
      <c r="JU161" s="77"/>
      <c r="JV161" s="77"/>
      <c r="JW161" s="77"/>
      <c r="JX161" s="77"/>
      <c r="JY161" s="77"/>
      <c r="JZ161" s="77"/>
      <c r="KA161" s="77"/>
      <c r="KB161" s="77"/>
      <c r="KC161" s="77"/>
      <c r="KD161" s="77"/>
      <c r="KE161" s="77"/>
      <c r="KF161" s="77"/>
      <c r="KG161" s="77"/>
      <c r="KH161" s="77"/>
      <c r="KI161" s="77"/>
      <c r="KJ161" s="77"/>
      <c r="KK161" s="77"/>
      <c r="KL161" s="77"/>
      <c r="KM161" s="77"/>
      <c r="KN161" s="77"/>
      <c r="KO161" s="77"/>
      <c r="KP161" s="77"/>
      <c r="KQ161" s="77"/>
      <c r="KR161" s="77"/>
      <c r="KS161" s="77"/>
      <c r="KT161" s="77"/>
      <c r="KU161" s="77"/>
      <c r="KV161" s="77"/>
      <c r="KW161" s="77"/>
      <c r="KX161" s="77"/>
      <c r="KY161" s="77"/>
      <c r="KZ161" s="77"/>
      <c r="LA161" s="77"/>
      <c r="LB161" s="77"/>
      <c r="LC161" s="77"/>
      <c r="LD161" s="77"/>
      <c r="LE161" s="77"/>
      <c r="LF161" s="77"/>
      <c r="LG161" s="77"/>
      <c r="LH161" s="77"/>
      <c r="LI161" s="77"/>
      <c r="LJ161" s="77"/>
      <c r="LK161" s="77"/>
      <c r="LL161" s="77"/>
      <c r="LM161" s="77"/>
      <c r="LN161" s="77"/>
      <c r="LO161" s="77"/>
      <c r="LP161" s="77"/>
      <c r="LQ161" s="77"/>
      <c r="LR161" s="77"/>
      <c r="LS161" s="77"/>
      <c r="LT161" s="77"/>
      <c r="LU161" s="77"/>
      <c r="LV161" s="77"/>
      <c r="LW161" s="77"/>
      <c r="LX161" s="77"/>
      <c r="LY161" s="77"/>
      <c r="LZ161" s="77"/>
      <c r="MA161" s="77"/>
      <c r="MB161" s="77"/>
      <c r="MC161" s="77"/>
      <c r="MD161" s="77"/>
      <c r="ME161" s="77"/>
      <c r="MF161" s="77"/>
      <c r="MG161" s="77"/>
      <c r="MH161" s="77"/>
      <c r="MI161" s="77"/>
      <c r="MJ161" s="77"/>
      <c r="MK161" s="77"/>
      <c r="ML161" s="77"/>
      <c r="MM161" s="77"/>
      <c r="MN161" s="77"/>
      <c r="MO161" s="77"/>
      <c r="MP161" s="77"/>
      <c r="MQ161" s="77"/>
      <c r="MR161" s="77"/>
      <c r="MS161" s="77"/>
      <c r="MT161" s="77"/>
      <c r="MU161" s="77"/>
      <c r="MV161" s="77"/>
      <c r="MW161" s="77"/>
      <c r="MX161" s="77"/>
      <c r="MY161" s="77"/>
      <c r="MZ161" s="77"/>
      <c r="NA161" s="77"/>
      <c r="NB161" s="77"/>
      <c r="NC161" s="77"/>
      <c r="ND161" s="77"/>
      <c r="NE161" s="77"/>
      <c r="NF161" s="77"/>
      <c r="NG161" s="77"/>
      <c r="NH161" s="77"/>
      <c r="NI161" s="77"/>
      <c r="NJ161" s="77"/>
      <c r="NK161" s="77"/>
      <c r="NL161" s="77"/>
      <c r="NM161" s="77"/>
      <c r="NN161" s="77"/>
      <c r="NO161" s="77"/>
      <c r="NP161" s="77"/>
      <c r="NQ161" s="77"/>
      <c r="NR161" s="77"/>
      <c r="NS161" s="77"/>
      <c r="NT161" s="77"/>
      <c r="NU161" s="77"/>
      <c r="NV161" s="77"/>
      <c r="NW161" s="77"/>
      <c r="NX161" s="77"/>
      <c r="NY161" s="77"/>
      <c r="NZ161" s="77"/>
      <c r="OA161" s="77"/>
      <c r="OB161" s="77"/>
      <c r="OC161" s="77"/>
      <c r="OD161" s="77"/>
      <c r="OE161" s="77"/>
      <c r="OF161" s="77"/>
      <c r="OG161" s="77"/>
      <c r="OH161" s="77"/>
      <c r="OI161" s="77"/>
      <c r="OJ161" s="77"/>
      <c r="OK161" s="77"/>
      <c r="OL161" s="77"/>
      <c r="OM161" s="77"/>
      <c r="ON161" s="77"/>
      <c r="OO161" s="77"/>
      <c r="OP161" s="77"/>
      <c r="OQ161" s="77"/>
      <c r="OR161" s="77"/>
      <c r="OS161" s="77"/>
      <c r="OT161" s="77"/>
      <c r="OU161" s="77"/>
      <c r="OV161" s="77"/>
      <c r="OW161" s="77"/>
      <c r="OX161" s="77"/>
      <c r="OY161" s="77"/>
      <c r="OZ161" s="77"/>
      <c r="PA161" s="77"/>
      <c r="PB161" s="77"/>
      <c r="PC161" s="77"/>
      <c r="PD161" s="77"/>
      <c r="PE161" s="77"/>
      <c r="PF161" s="77"/>
      <c r="PG161" s="77"/>
      <c r="PH161" s="77"/>
      <c r="PI161" s="77"/>
      <c r="PJ161" s="77"/>
      <c r="PK161" s="77"/>
      <c r="PL161" s="77"/>
      <c r="PM161" s="77"/>
      <c r="PN161" s="77"/>
      <c r="PO161" s="77"/>
      <c r="PP161" s="77"/>
      <c r="PQ161" s="77"/>
      <c r="PR161" s="77"/>
      <c r="PS161" s="77"/>
      <c r="PT161" s="77"/>
      <c r="PU161" s="77"/>
      <c r="PV161" s="77"/>
      <c r="PW161" s="77"/>
      <c r="PX161" s="77"/>
      <c r="PY161" s="77"/>
      <c r="PZ161" s="77"/>
      <c r="QA161" s="77"/>
      <c r="QB161" s="77"/>
      <c r="QC161" s="77"/>
      <c r="QD161" s="77"/>
      <c r="QE161" s="77"/>
      <c r="QF161" s="77"/>
      <c r="QG161" s="77"/>
      <c r="QH161" s="77"/>
      <c r="QI161" s="77"/>
      <c r="QJ161" s="77"/>
      <c r="QK161" s="77"/>
      <c r="QL161" s="77"/>
      <c r="QM161" s="77"/>
      <c r="QN161" s="77"/>
      <c r="QO161" s="77"/>
      <c r="QP161" s="77"/>
      <c r="QQ161" s="77"/>
      <c r="QR161" s="77"/>
      <c r="QS161" s="77"/>
      <c r="QT161" s="77"/>
      <c r="QU161" s="77"/>
      <c r="QV161" s="77"/>
      <c r="QW161" s="77"/>
      <c r="QX161" s="77"/>
      <c r="QY161" s="77"/>
      <c r="QZ161" s="77"/>
      <c r="RA161" s="77"/>
      <c r="RB161" s="77"/>
      <c r="RC161" s="77"/>
      <c r="RD161" s="77"/>
      <c r="RE161" s="77"/>
      <c r="RF161" s="77"/>
      <c r="RG161" s="77"/>
      <c r="RH161" s="77"/>
      <c r="RI161" s="77"/>
      <c r="RJ161" s="77"/>
      <c r="RK161" s="77"/>
      <c r="RL161" s="77"/>
      <c r="RM161" s="77"/>
      <c r="RN161" s="77"/>
      <c r="RO161" s="77"/>
      <c r="RP161" s="77"/>
      <c r="RQ161" s="77"/>
      <c r="RR161" s="77"/>
      <c r="RS161" s="77"/>
      <c r="RT161" s="77"/>
      <c r="RU161" s="77"/>
      <c r="RV161" s="77"/>
      <c r="RW161" s="77"/>
      <c r="RX161" s="77"/>
      <c r="RY161" s="77"/>
      <c r="RZ161" s="77"/>
      <c r="SA161" s="77"/>
      <c r="SB161" s="77"/>
      <c r="SC161" s="77"/>
      <c r="SD161" s="77"/>
      <c r="SE161" s="77"/>
      <c r="SF161" s="77"/>
      <c r="SG161" s="77"/>
      <c r="SH161" s="77"/>
      <c r="SI161" s="77"/>
      <c r="SJ161" s="77"/>
      <c r="SK161" s="77"/>
      <c r="SL161" s="77"/>
      <c r="SM161" s="77"/>
      <c r="SN161" s="77"/>
      <c r="SO161" s="77"/>
      <c r="SP161" s="77"/>
      <c r="SQ161" s="77"/>
      <c r="SR161" s="77"/>
      <c r="SS161" s="77"/>
      <c r="ST161" s="77"/>
      <c r="SU161" s="77"/>
      <c r="SV161" s="77"/>
      <c r="SW161" s="77"/>
      <c r="SX161" s="77"/>
      <c r="SY161" s="77"/>
      <c r="SZ161" s="77"/>
      <c r="TA161" s="77"/>
      <c r="TB161" s="77"/>
      <c r="TC161" s="77"/>
      <c r="TD161" s="77"/>
      <c r="TE161" s="77"/>
      <c r="TF161" s="77"/>
      <c r="TG161" s="77"/>
      <c r="TH161" s="77"/>
      <c r="TI161" s="77"/>
      <c r="TJ161" s="77"/>
      <c r="TK161" s="77"/>
      <c r="TL161" s="77"/>
      <c r="TM161" s="77"/>
      <c r="TN161" s="77"/>
      <c r="TO161" s="77"/>
      <c r="TP161" s="77"/>
      <c r="TQ161" s="77"/>
      <c r="TR161" s="77"/>
      <c r="TS161" s="77"/>
      <c r="TT161" s="77"/>
      <c r="TU161" s="77"/>
      <c r="TV161" s="77"/>
      <c r="TW161" s="77"/>
      <c r="TX161" s="77"/>
      <c r="TY161" s="77"/>
      <c r="TZ161" s="77"/>
      <c r="UA161" s="77"/>
      <c r="UB161" s="77"/>
      <c r="UC161" s="77"/>
      <c r="UD161" s="77"/>
      <c r="UE161" s="77"/>
      <c r="UF161" s="77"/>
      <c r="UG161" s="77"/>
      <c r="UH161" s="77"/>
      <c r="UI161" s="77"/>
      <c r="UJ161" s="77"/>
      <c r="UK161" s="77"/>
      <c r="UL161" s="77"/>
      <c r="UM161" s="77"/>
      <c r="UN161" s="77"/>
      <c r="UO161" s="77"/>
      <c r="UP161" s="77"/>
      <c r="UQ161" s="77"/>
      <c r="UR161" s="77"/>
      <c r="US161" s="77"/>
      <c r="UT161" s="77"/>
      <c r="UU161" s="77"/>
      <c r="UV161" s="77"/>
      <c r="UW161" s="77"/>
      <c r="UX161" s="77"/>
      <c r="UY161" s="77"/>
      <c r="UZ161" s="77"/>
      <c r="VA161" s="77"/>
      <c r="VB161" s="77"/>
      <c r="VC161" s="77"/>
      <c r="VD161" s="77"/>
      <c r="VE161" s="77"/>
      <c r="VF161" s="77"/>
      <c r="VG161" s="77"/>
      <c r="VH161" s="77"/>
      <c r="VI161" s="77"/>
      <c r="VJ161" s="77"/>
      <c r="VK161" s="77"/>
      <c r="VL161" s="77"/>
      <c r="VM161" s="77"/>
      <c r="VN161" s="77"/>
      <c r="VO161" s="77"/>
      <c r="VP161" s="77"/>
      <c r="VQ161" s="77"/>
      <c r="VR161" s="77"/>
      <c r="VS161" s="77"/>
      <c r="VT161" s="77"/>
      <c r="VU161" s="77"/>
      <c r="VV161" s="77"/>
      <c r="VW161" s="77"/>
      <c r="VX161" s="77"/>
      <c r="VY161" s="77"/>
      <c r="VZ161" s="77"/>
      <c r="WA161" s="77"/>
      <c r="WB161" s="77"/>
      <c r="WC161" s="77"/>
      <c r="WD161" s="77"/>
      <c r="WE161" s="77"/>
      <c r="WF161" s="77"/>
      <c r="WG161" s="77"/>
      <c r="WH161" s="77"/>
      <c r="WI161" s="77"/>
      <c r="WJ161" s="77"/>
      <c r="WK161" s="77"/>
      <c r="WL161" s="77"/>
      <c r="WM161" s="77"/>
      <c r="WN161" s="77"/>
      <c r="WO161" s="77"/>
      <c r="WP161" s="77"/>
      <c r="WQ161" s="77"/>
      <c r="WR161" s="77"/>
      <c r="WS161" s="77"/>
      <c r="WT161" s="77"/>
      <c r="WU161" s="77"/>
      <c r="WV161" s="77"/>
      <c r="WW161" s="77"/>
      <c r="WX161" s="77"/>
      <c r="WY161" s="77"/>
      <c r="WZ161" s="77"/>
      <c r="XA161" s="77"/>
      <c r="XB161" s="77"/>
      <c r="XC161" s="77"/>
      <c r="XD161" s="77"/>
      <c r="XE161" s="77"/>
      <c r="XF161" s="77"/>
      <c r="XG161" s="77"/>
      <c r="XH161" s="77"/>
      <c r="XI161" s="77"/>
      <c r="XJ161" s="77"/>
      <c r="XK161" s="77"/>
      <c r="XL161" s="77"/>
      <c r="XM161" s="77"/>
      <c r="XN161" s="77"/>
      <c r="XO161" s="77"/>
      <c r="XP161" s="77"/>
      <c r="XQ161" s="77"/>
      <c r="XR161" s="77"/>
      <c r="XS161" s="77"/>
      <c r="XT161" s="77"/>
      <c r="XU161" s="77"/>
      <c r="XV161" s="77"/>
      <c r="XW161" s="77"/>
      <c r="XX161" s="77"/>
      <c r="XY161" s="77"/>
      <c r="XZ161" s="77"/>
      <c r="YA161" s="77"/>
      <c r="YB161" s="77"/>
      <c r="YC161" s="77"/>
      <c r="YD161" s="77"/>
      <c r="YE161" s="77"/>
      <c r="YF161" s="77"/>
      <c r="YG161" s="77"/>
      <c r="YH161" s="77"/>
      <c r="YI161" s="77"/>
      <c r="YJ161" s="77"/>
      <c r="YK161" s="77"/>
      <c r="YL161" s="77"/>
      <c r="YM161" s="77"/>
      <c r="YN161" s="77"/>
      <c r="YO161" s="77"/>
      <c r="YP161" s="77"/>
      <c r="YQ161" s="77"/>
      <c r="YR161" s="77"/>
      <c r="YS161" s="77"/>
      <c r="YT161" s="77"/>
      <c r="YU161" s="77"/>
      <c r="YV161" s="77"/>
      <c r="YW161" s="77"/>
      <c r="YX161" s="77"/>
      <c r="YY161" s="77"/>
      <c r="YZ161" s="77"/>
      <c r="ZA161" s="77"/>
      <c r="ZB161" s="77"/>
      <c r="ZC161" s="77"/>
      <c r="ZD161" s="77"/>
      <c r="ZE161" s="77"/>
      <c r="ZF161" s="77"/>
      <c r="ZG161" s="77"/>
      <c r="ZH161" s="77"/>
      <c r="ZI161" s="77"/>
      <c r="ZJ161" s="77"/>
      <c r="ZK161" s="77"/>
      <c r="ZL161" s="77"/>
      <c r="ZM161" s="77"/>
      <c r="ZN161" s="77"/>
      <c r="ZO161" s="77"/>
      <c r="ZP161" s="77"/>
      <c r="ZQ161" s="77"/>
      <c r="ZR161" s="77"/>
      <c r="ZS161" s="77"/>
      <c r="ZT161" s="77"/>
      <c r="ZU161" s="77"/>
      <c r="ZV161" s="77"/>
      <c r="ZW161" s="77"/>
      <c r="ZX161" s="77"/>
      <c r="ZY161" s="77"/>
      <c r="ZZ161" s="77"/>
      <c r="AAA161" s="77"/>
      <c r="AAB161" s="77"/>
      <c r="AAC161" s="77"/>
      <c r="AAD161" s="77"/>
      <c r="AAE161" s="77"/>
      <c r="AAF161" s="77"/>
      <c r="AAG161" s="77"/>
      <c r="AAH161" s="77"/>
      <c r="AAI161" s="77"/>
      <c r="AAJ161" s="77"/>
      <c r="AAK161" s="77"/>
      <c r="AAL161" s="77"/>
      <c r="AAM161" s="77"/>
      <c r="AAN161" s="77"/>
      <c r="AAO161" s="77"/>
      <c r="AAP161" s="77"/>
      <c r="AAQ161" s="77"/>
      <c r="AAR161" s="77"/>
      <c r="AAS161" s="77"/>
      <c r="AAT161" s="77"/>
      <c r="AAU161" s="77"/>
      <c r="AAV161" s="77"/>
      <c r="AAW161" s="77"/>
      <c r="AAX161" s="77"/>
      <c r="AAY161" s="77"/>
      <c r="AAZ161" s="77"/>
      <c r="ABA161" s="77"/>
      <c r="ABB161" s="77"/>
      <c r="ABC161" s="77"/>
      <c r="ABD161" s="77"/>
      <c r="ABE161" s="77"/>
      <c r="ABF161" s="77"/>
      <c r="ABG161" s="77"/>
      <c r="ABH161" s="77"/>
      <c r="ABI161" s="77"/>
      <c r="ABJ161" s="77"/>
      <c r="ABK161" s="77"/>
      <c r="ABL161" s="77"/>
      <c r="ABM161" s="77"/>
      <c r="ABN161" s="77"/>
      <c r="ABO161" s="77"/>
      <c r="ABP161" s="77"/>
      <c r="ABQ161" s="77"/>
      <c r="ABR161" s="77"/>
      <c r="ABS161" s="77"/>
      <c r="ABT161" s="77"/>
      <c r="ABU161" s="77"/>
      <c r="ABV161" s="77"/>
      <c r="ABW161" s="77"/>
      <c r="ABX161" s="77"/>
      <c r="ABY161" s="77"/>
      <c r="ABZ161" s="77"/>
      <c r="ACA161" s="77"/>
      <c r="ACB161" s="77"/>
      <c r="ACC161" s="77"/>
      <c r="ACD161" s="77"/>
      <c r="ACE161" s="77"/>
      <c r="ACF161" s="77"/>
      <c r="ACG161" s="77"/>
      <c r="ACH161" s="77"/>
      <c r="ACI161" s="77"/>
      <c r="ACJ161" s="77"/>
      <c r="ACK161" s="77"/>
      <c r="ACL161" s="77"/>
      <c r="ACM161" s="77"/>
      <c r="ACN161" s="77"/>
      <c r="ACO161" s="77"/>
      <c r="ACP161" s="77"/>
      <c r="ACQ161" s="77"/>
      <c r="ACR161" s="77"/>
      <c r="ACS161" s="77"/>
      <c r="ACT161" s="77"/>
      <c r="ACU161" s="77"/>
      <c r="ACV161" s="77"/>
      <c r="ACW161" s="77"/>
      <c r="ACX161" s="77"/>
      <c r="ACY161" s="77"/>
      <c r="ACZ161" s="77"/>
      <c r="ADA161" s="77"/>
      <c r="ADB161" s="77"/>
      <c r="ADC161" s="77"/>
      <c r="ADD161" s="77"/>
      <c r="ADE161" s="77"/>
      <c r="ADF161" s="77"/>
      <c r="ADG161" s="77"/>
      <c r="ADH161" s="77"/>
      <c r="ADI161" s="77"/>
      <c r="ADJ161" s="77"/>
      <c r="ADK161" s="77"/>
      <c r="ADL161" s="77"/>
      <c r="ADM161" s="77"/>
      <c r="ADN161" s="77"/>
      <c r="ADO161" s="77"/>
      <c r="ADP161" s="77"/>
      <c r="ADQ161" s="77"/>
      <c r="ADR161" s="77"/>
      <c r="ADS161" s="77"/>
      <c r="ADT161" s="77"/>
      <c r="ADU161" s="77"/>
      <c r="ADV161" s="77"/>
      <c r="ADW161" s="77"/>
      <c r="ADX161" s="77"/>
      <c r="ADY161" s="77"/>
      <c r="ADZ161" s="77"/>
      <c r="AEA161" s="77"/>
      <c r="AEB161" s="77"/>
      <c r="AEC161" s="77"/>
      <c r="AED161" s="77"/>
      <c r="AEE161" s="77"/>
      <c r="AEF161" s="77"/>
      <c r="AEG161" s="77"/>
      <c r="AEH161" s="77"/>
      <c r="AEI161" s="77"/>
      <c r="AEJ161" s="77"/>
      <c r="AEK161" s="77"/>
      <c r="AEL161" s="77"/>
      <c r="AEM161" s="77"/>
      <c r="AEN161" s="77"/>
      <c r="AEO161" s="77"/>
      <c r="AEP161" s="77"/>
      <c r="AEQ161" s="77"/>
      <c r="AER161" s="77"/>
      <c r="AES161" s="77"/>
      <c r="AET161" s="77"/>
      <c r="AEU161" s="77"/>
      <c r="AEV161" s="77"/>
      <c r="AEW161" s="77"/>
      <c r="AEX161" s="77"/>
      <c r="AEY161" s="77"/>
      <c r="AEZ161" s="77"/>
      <c r="AFA161" s="77"/>
      <c r="AFB161" s="77"/>
      <c r="AFC161" s="77"/>
      <c r="AFD161" s="77"/>
      <c r="AFE161" s="77"/>
      <c r="AFF161" s="77"/>
      <c r="AFG161" s="77"/>
      <c r="AFH161" s="77"/>
      <c r="AFI161" s="77"/>
      <c r="AFJ161" s="77"/>
      <c r="AFK161" s="77"/>
      <c r="AFL161" s="77"/>
      <c r="AFM161" s="77"/>
      <c r="AFN161" s="77"/>
      <c r="AFO161" s="77"/>
      <c r="AFP161" s="77"/>
      <c r="AFQ161" s="77"/>
      <c r="AFR161" s="77"/>
      <c r="AFS161" s="77"/>
      <c r="AFT161" s="77"/>
      <c r="AFU161" s="77"/>
      <c r="AFV161" s="77"/>
      <c r="AFW161" s="77"/>
      <c r="AFX161" s="77"/>
      <c r="AFY161" s="77"/>
      <c r="AFZ161" s="77"/>
      <c r="AGA161" s="77"/>
      <c r="AGB161" s="77"/>
      <c r="AGC161" s="77"/>
      <c r="AGD161" s="77"/>
      <c r="AGE161" s="77"/>
      <c r="AGF161" s="77"/>
      <c r="AGG161" s="77"/>
      <c r="AGH161" s="77"/>
      <c r="AGI161" s="77"/>
      <c r="AGJ161" s="77"/>
      <c r="AGK161" s="77"/>
      <c r="AGL161" s="77"/>
      <c r="AGM161" s="77"/>
      <c r="AGN161" s="77"/>
      <c r="AGO161" s="77"/>
      <c r="AGP161" s="77"/>
      <c r="AGQ161" s="77"/>
      <c r="AGR161" s="77"/>
      <c r="AGS161" s="77"/>
      <c r="AGT161" s="77"/>
      <c r="AGU161" s="77"/>
      <c r="AGV161" s="77"/>
      <c r="AGW161" s="77"/>
      <c r="AGX161" s="77"/>
      <c r="AGY161" s="77"/>
      <c r="AGZ161" s="77"/>
      <c r="AHA161" s="77"/>
      <c r="AHB161" s="77"/>
      <c r="AHC161" s="77"/>
      <c r="AHD161" s="77"/>
      <c r="AHE161" s="77"/>
      <c r="AHF161" s="77"/>
      <c r="AHG161" s="77"/>
      <c r="AHH161" s="77"/>
      <c r="AHI161" s="77"/>
      <c r="AHJ161" s="77"/>
      <c r="AHK161" s="77"/>
      <c r="AHL161" s="77"/>
      <c r="AHM161" s="77"/>
      <c r="AHN161" s="77"/>
      <c r="AHO161" s="77"/>
      <c r="AHP161" s="77"/>
      <c r="AHQ161" s="77"/>
      <c r="AHR161" s="77"/>
      <c r="AHS161" s="77"/>
      <c r="AHT161" s="77"/>
      <c r="AHU161" s="77"/>
      <c r="AHV161" s="77"/>
      <c r="AHW161" s="77"/>
      <c r="AHX161" s="77"/>
      <c r="AHY161" s="77"/>
      <c r="AHZ161" s="77"/>
      <c r="AIA161" s="77"/>
      <c r="AIB161" s="77"/>
      <c r="AIC161" s="77"/>
      <c r="AID161" s="77"/>
      <c r="AIE161" s="77"/>
      <c r="AIF161" s="77"/>
      <c r="AIG161" s="77"/>
      <c r="AIH161" s="77"/>
      <c r="AII161" s="77"/>
      <c r="AIJ161" s="77"/>
      <c r="AIK161" s="77"/>
      <c r="AIL161" s="77"/>
      <c r="AIM161" s="77"/>
      <c r="AIN161" s="77"/>
      <c r="AIO161" s="77"/>
      <c r="AIP161" s="77"/>
      <c r="AIQ161" s="77"/>
      <c r="AIR161" s="77"/>
      <c r="AIS161" s="77"/>
      <c r="AIT161" s="77"/>
      <c r="AIU161" s="77"/>
      <c r="AIV161" s="77"/>
      <c r="AIW161" s="77"/>
      <c r="AIX161" s="77"/>
      <c r="AIY161" s="77"/>
      <c r="AIZ161" s="77"/>
      <c r="AJA161" s="77"/>
      <c r="AJB161" s="77"/>
      <c r="AJC161" s="77"/>
      <c r="AJD161" s="77"/>
      <c r="AJE161" s="77"/>
      <c r="AJF161" s="77"/>
      <c r="AJG161" s="77"/>
      <c r="AJH161" s="77"/>
      <c r="AJI161" s="77"/>
      <c r="AJJ161" s="77"/>
      <c r="AJK161" s="77"/>
      <c r="AJL161" s="77"/>
      <c r="AJM161" s="77"/>
      <c r="AJN161" s="77"/>
      <c r="AJO161" s="77"/>
      <c r="AJP161" s="77"/>
      <c r="AJQ161" s="77"/>
      <c r="AJR161" s="77"/>
      <c r="AJS161" s="77"/>
      <c r="AJT161" s="77"/>
      <c r="AJU161" s="77"/>
      <c r="AJV161" s="77"/>
      <c r="AJW161" s="77"/>
      <c r="AJX161" s="77"/>
      <c r="AJY161" s="77"/>
      <c r="AJZ161" s="77"/>
      <c r="AKA161" s="77"/>
      <c r="AKB161" s="77"/>
      <c r="AKC161" s="77"/>
      <c r="AKD161" s="77"/>
      <c r="AKE161" s="77"/>
      <c r="AKF161" s="77"/>
      <c r="AKG161" s="77"/>
      <c r="AKH161" s="77"/>
      <c r="AKI161" s="77"/>
      <c r="AKJ161" s="77"/>
      <c r="AKK161" s="77"/>
      <c r="AKL161" s="77"/>
      <c r="AKM161" s="77"/>
      <c r="AKN161" s="77"/>
      <c r="AKO161" s="77"/>
      <c r="AKP161" s="77"/>
      <c r="AKQ161" s="77"/>
      <c r="AKR161" s="77"/>
      <c r="AKS161" s="77"/>
      <c r="AKT161" s="77"/>
      <c r="AKU161" s="77"/>
      <c r="AKV161" s="77"/>
      <c r="AKW161" s="77"/>
      <c r="AKX161" s="77"/>
      <c r="AKY161" s="77"/>
      <c r="AKZ161" s="77"/>
      <c r="ALA161" s="77"/>
      <c r="ALB161" s="77"/>
      <c r="ALC161" s="77"/>
      <c r="ALD161" s="77"/>
      <c r="ALE161" s="77"/>
      <c r="ALF161" s="77"/>
      <c r="ALG161" s="77"/>
      <c r="ALH161" s="77"/>
      <c r="ALI161" s="77"/>
      <c r="ALJ161" s="77"/>
      <c r="ALK161" s="77"/>
      <c r="ALL161" s="77"/>
      <c r="ALM161" s="77"/>
      <c r="ALN161" s="77"/>
      <c r="ALO161" s="77"/>
      <c r="ALP161" s="77"/>
      <c r="ALQ161" s="77"/>
      <c r="ALR161" s="77"/>
      <c r="ALS161" s="77"/>
      <c r="ALT161" s="77"/>
      <c r="ALU161" s="77"/>
      <c r="ALV161" s="77"/>
      <c r="ALW161" s="77"/>
      <c r="ALX161" s="77"/>
      <c r="ALY161" s="77"/>
      <c r="ALZ161" s="77"/>
      <c r="AMA161" s="77"/>
      <c r="AMB161" s="77"/>
      <c r="AMC161" s="77"/>
      <c r="AMD161" s="77"/>
      <c r="AME161" s="77"/>
      <c r="AMF161" s="77"/>
      <c r="AMG161" s="77"/>
      <c r="AMH161" s="77"/>
      <c r="AMI161" s="77"/>
      <c r="AMJ161" s="77"/>
      <c r="AMK161" s="77"/>
      <c r="AML161" s="77"/>
      <c r="AMM161" s="77"/>
      <c r="AMN161" s="77"/>
      <c r="AMO161" s="77"/>
      <c r="AMP161" s="77"/>
      <c r="AMQ161" s="77"/>
      <c r="AMR161" s="77"/>
      <c r="AMS161" s="77"/>
      <c r="AMT161" s="77"/>
      <c r="AMU161" s="77"/>
      <c r="AMV161" s="77"/>
      <c r="AMW161" s="77"/>
      <c r="AMX161" s="77"/>
      <c r="AMY161" s="77"/>
      <c r="AMZ161" s="77"/>
      <c r="ANA161" s="77"/>
      <c r="ANB161" s="77"/>
      <c r="ANC161" s="77"/>
      <c r="AND161" s="77"/>
      <c r="ANE161" s="77"/>
      <c r="ANF161" s="77"/>
      <c r="ANG161" s="77"/>
      <c r="ANH161" s="77"/>
      <c r="ANI161" s="77"/>
      <c r="ANJ161" s="77"/>
      <c r="ANK161" s="77"/>
      <c r="ANL161" s="77"/>
      <c r="ANM161" s="77"/>
      <c r="ANN161" s="77"/>
      <c r="ANO161" s="77"/>
      <c r="ANP161" s="77"/>
      <c r="ANQ161" s="77"/>
      <c r="ANR161" s="77"/>
      <c r="ANS161" s="77"/>
      <c r="ANT161" s="77"/>
      <c r="ANU161" s="77"/>
      <c r="ANV161" s="77"/>
      <c r="ANW161" s="77"/>
      <c r="ANX161" s="77"/>
      <c r="ANY161" s="77"/>
      <c r="ANZ161" s="77"/>
      <c r="AOA161" s="77"/>
      <c r="AOB161" s="77"/>
      <c r="AOC161" s="77"/>
      <c r="AOD161" s="77"/>
      <c r="AOE161" s="77"/>
      <c r="AOF161" s="77"/>
      <c r="AOG161" s="77"/>
      <c r="AOH161" s="77"/>
      <c r="AOI161" s="77"/>
      <c r="AOJ161" s="77"/>
      <c r="AOK161" s="77"/>
      <c r="AOL161" s="77"/>
      <c r="AOM161" s="77"/>
      <c r="AON161" s="77"/>
      <c r="AOO161" s="77"/>
      <c r="AOP161" s="77"/>
      <c r="AOQ161" s="77"/>
      <c r="AOR161" s="77"/>
      <c r="AOS161" s="77"/>
      <c r="AOT161" s="77"/>
      <c r="AOU161" s="77"/>
      <c r="AOV161" s="77"/>
      <c r="AOW161" s="77"/>
      <c r="AOX161" s="77"/>
      <c r="AOY161" s="77"/>
      <c r="AOZ161" s="77"/>
      <c r="APA161" s="77"/>
      <c r="APB161" s="77"/>
      <c r="APC161" s="77"/>
      <c r="APD161" s="77"/>
      <c r="APE161" s="77"/>
      <c r="APF161" s="77"/>
      <c r="APG161" s="77"/>
      <c r="APH161" s="77"/>
      <c r="API161" s="77"/>
      <c r="APJ161" s="77"/>
      <c r="APK161" s="77"/>
      <c r="APL161" s="77"/>
      <c r="APM161" s="77"/>
      <c r="APN161" s="77"/>
      <c r="APO161" s="77"/>
      <c r="APP161" s="77"/>
      <c r="APQ161" s="77"/>
      <c r="APR161" s="77"/>
      <c r="APS161" s="77"/>
      <c r="APT161" s="77"/>
      <c r="APU161" s="77"/>
      <c r="APV161" s="77"/>
      <c r="APW161" s="77"/>
      <c r="APX161" s="77"/>
      <c r="APY161" s="77"/>
      <c r="APZ161" s="77"/>
      <c r="AQA161" s="77"/>
      <c r="AQB161" s="77"/>
      <c r="AQC161" s="77"/>
      <c r="AQD161" s="77"/>
      <c r="AQE161" s="77"/>
      <c r="AQF161" s="77"/>
      <c r="AQG161" s="77"/>
      <c r="AQH161" s="77"/>
      <c r="AQI161" s="77"/>
      <c r="AQJ161" s="77"/>
      <c r="AQK161" s="77"/>
      <c r="AQL161" s="77"/>
      <c r="AQM161" s="77"/>
      <c r="AQN161" s="77"/>
      <c r="AQO161" s="77"/>
      <c r="AQP161" s="77"/>
      <c r="AQQ161" s="77"/>
      <c r="AQR161" s="77"/>
      <c r="AQS161" s="77"/>
      <c r="AQT161" s="77"/>
      <c r="AQU161" s="77"/>
      <c r="AQV161" s="77"/>
      <c r="AQW161" s="77"/>
      <c r="AQX161" s="77"/>
      <c r="AQY161" s="77"/>
      <c r="AQZ161" s="77"/>
      <c r="ARA161" s="77"/>
      <c r="ARB161" s="77"/>
      <c r="ARC161" s="77"/>
      <c r="ARD161" s="77"/>
      <c r="ARE161" s="77"/>
      <c r="ARF161" s="77"/>
      <c r="ARG161" s="77"/>
      <c r="ARH161" s="77"/>
      <c r="ARI161" s="77"/>
      <c r="ARJ161" s="77"/>
      <c r="ARK161" s="77"/>
      <c r="ARL161" s="77"/>
      <c r="ARM161" s="77"/>
      <c r="ARN161" s="77"/>
      <c r="ARO161" s="77"/>
      <c r="ARP161" s="77"/>
      <c r="ARQ161" s="77"/>
      <c r="ARR161" s="77"/>
      <c r="ARS161" s="77"/>
      <c r="ART161" s="77"/>
      <c r="ARU161" s="77"/>
      <c r="ARV161" s="77"/>
      <c r="ARW161" s="77"/>
      <c r="ARX161" s="77"/>
      <c r="ARY161" s="77"/>
      <c r="ARZ161" s="77"/>
      <c r="ASA161" s="77"/>
      <c r="ASB161" s="77"/>
      <c r="ASC161" s="77"/>
      <c r="ASD161" s="77"/>
      <c r="ASE161" s="77"/>
      <c r="ASF161" s="77"/>
      <c r="ASG161" s="77"/>
      <c r="ASH161" s="77"/>
      <c r="ASI161" s="77"/>
      <c r="ASJ161" s="77"/>
      <c r="ASK161" s="77"/>
      <c r="ASL161" s="77"/>
      <c r="ASM161" s="77"/>
      <c r="ASN161" s="77"/>
      <c r="ASO161" s="77"/>
      <c r="ASP161" s="77"/>
      <c r="ASQ161" s="77"/>
      <c r="ASR161" s="77"/>
      <c r="ASS161" s="77"/>
      <c r="AST161" s="77"/>
      <c r="ASU161" s="77"/>
      <c r="ASV161" s="77"/>
      <c r="ASW161" s="77"/>
      <c r="ASX161" s="77"/>
      <c r="ASY161" s="77"/>
      <c r="ASZ161" s="77"/>
      <c r="ATA161" s="77"/>
      <c r="ATB161" s="77"/>
      <c r="ATC161" s="77"/>
      <c r="ATD161" s="77"/>
      <c r="ATE161" s="77"/>
      <c r="ATF161" s="77"/>
      <c r="ATG161" s="77"/>
      <c r="ATH161" s="77"/>
      <c r="ATI161" s="77"/>
      <c r="ATJ161" s="77"/>
      <c r="ATK161" s="77"/>
      <c r="ATL161" s="77"/>
      <c r="ATM161" s="77"/>
      <c r="ATN161" s="77"/>
      <c r="ATO161" s="77"/>
      <c r="ATP161" s="77"/>
      <c r="ATQ161" s="77"/>
      <c r="ATR161" s="77"/>
      <c r="ATS161" s="77"/>
      <c r="ATT161" s="77"/>
      <c r="ATU161" s="77"/>
      <c r="ATV161" s="77"/>
      <c r="ATW161" s="77"/>
      <c r="ATX161" s="77"/>
      <c r="ATY161" s="77"/>
      <c r="ATZ161" s="77"/>
      <c r="AUA161" s="77"/>
      <c r="AUB161" s="77"/>
      <c r="AUC161" s="77"/>
      <c r="AUD161" s="77"/>
      <c r="AUE161" s="77"/>
      <c r="AUF161" s="77"/>
      <c r="AUG161" s="77"/>
      <c r="AUH161" s="77"/>
      <c r="AUI161" s="77"/>
      <c r="AUJ161" s="77"/>
      <c r="AUK161" s="77"/>
      <c r="AUL161" s="77"/>
      <c r="AUM161" s="77"/>
      <c r="AUN161" s="77"/>
      <c r="AUO161" s="77"/>
      <c r="AUP161" s="77"/>
      <c r="AUQ161" s="77"/>
      <c r="AUR161" s="77"/>
      <c r="AUS161" s="77"/>
      <c r="AUT161" s="77"/>
      <c r="AUU161" s="77"/>
      <c r="AUV161" s="77"/>
      <c r="AUW161" s="77"/>
      <c r="AUX161" s="77"/>
      <c r="AUY161" s="77"/>
      <c r="AUZ161" s="77"/>
      <c r="AVA161" s="77"/>
      <c r="AVB161" s="77"/>
      <c r="AVC161" s="77"/>
      <c r="AVD161" s="77"/>
      <c r="AVE161" s="77"/>
      <c r="AVF161" s="77"/>
      <c r="AVG161" s="77"/>
      <c r="AVH161" s="77"/>
      <c r="AVI161" s="77"/>
      <c r="AVJ161" s="77"/>
      <c r="AVK161" s="77"/>
      <c r="AVL161" s="77"/>
      <c r="AVM161" s="77"/>
      <c r="AVN161" s="77"/>
      <c r="AVO161" s="77"/>
      <c r="AVP161" s="77"/>
      <c r="AVQ161" s="77"/>
      <c r="AVR161" s="77"/>
      <c r="AVS161" s="77"/>
      <c r="AVT161" s="77"/>
      <c r="AVU161" s="77"/>
      <c r="AVV161" s="77"/>
      <c r="AVW161" s="77"/>
      <c r="AVX161" s="77"/>
      <c r="AVY161" s="77"/>
      <c r="AVZ161" s="77"/>
      <c r="AWA161" s="77"/>
      <c r="AWB161" s="77"/>
      <c r="AWC161" s="77"/>
      <c r="AWD161" s="77"/>
      <c r="AWE161" s="77"/>
      <c r="AWF161" s="77"/>
      <c r="AWG161" s="77"/>
      <c r="AWH161" s="77"/>
      <c r="AWI161" s="77"/>
      <c r="AWJ161" s="77"/>
      <c r="AWK161" s="77"/>
      <c r="AWL161" s="77"/>
      <c r="AWM161" s="77"/>
      <c r="AWN161" s="77"/>
      <c r="AWO161" s="77"/>
      <c r="AWP161" s="77"/>
      <c r="AWQ161" s="77"/>
      <c r="AWR161" s="77"/>
      <c r="AWS161" s="77"/>
      <c r="AWT161" s="77"/>
      <c r="AWU161" s="77"/>
      <c r="AWV161" s="77"/>
      <c r="AWW161" s="77"/>
      <c r="AWX161" s="77"/>
      <c r="AWY161" s="77"/>
      <c r="AWZ161" s="77"/>
      <c r="AXA161" s="77"/>
      <c r="AXB161" s="77"/>
      <c r="AXC161" s="77"/>
      <c r="AXD161" s="77"/>
      <c r="AXE161" s="77"/>
      <c r="AXF161" s="77"/>
      <c r="AXG161" s="77"/>
      <c r="AXH161" s="77"/>
      <c r="AXI161" s="77"/>
      <c r="AXJ161" s="77"/>
      <c r="AXK161" s="77"/>
      <c r="AXL161" s="77"/>
      <c r="AXM161" s="77"/>
      <c r="AXN161" s="77"/>
      <c r="AXO161" s="77"/>
      <c r="AXP161" s="77"/>
      <c r="AXQ161" s="77"/>
      <c r="AXR161" s="77"/>
      <c r="AXS161" s="77"/>
      <c r="AXT161" s="77"/>
      <c r="AXU161" s="77"/>
      <c r="AXV161" s="77"/>
      <c r="AXW161" s="77"/>
      <c r="AXX161" s="77"/>
      <c r="AXY161" s="77"/>
      <c r="AXZ161" s="77"/>
      <c r="AYA161" s="77"/>
      <c r="AYB161" s="77"/>
      <c r="AYC161" s="77"/>
      <c r="AYD161" s="77"/>
      <c r="AYE161" s="77"/>
      <c r="AYF161" s="77"/>
      <c r="AYG161" s="77"/>
      <c r="AYH161" s="77"/>
      <c r="AYI161" s="77"/>
      <c r="AYJ161" s="77"/>
      <c r="AYK161" s="77"/>
      <c r="AYL161" s="77"/>
      <c r="AYM161" s="77"/>
      <c r="AYN161" s="77"/>
      <c r="AYO161" s="77"/>
      <c r="AYP161" s="77"/>
      <c r="AYQ161" s="77"/>
      <c r="AYR161" s="77"/>
      <c r="AYS161" s="77"/>
      <c r="AYT161" s="77"/>
      <c r="AYU161" s="77"/>
      <c r="AYV161" s="77"/>
      <c r="AYW161" s="77"/>
      <c r="AYX161" s="77"/>
      <c r="AYY161" s="77"/>
      <c r="AYZ161" s="77"/>
      <c r="AZA161" s="77"/>
      <c r="AZB161" s="77"/>
      <c r="AZC161" s="77"/>
      <c r="AZD161" s="77"/>
      <c r="AZE161" s="77"/>
      <c r="AZF161" s="77"/>
      <c r="AZG161" s="77"/>
      <c r="AZH161" s="77"/>
      <c r="AZI161" s="77"/>
      <c r="AZJ161" s="77"/>
      <c r="AZK161" s="77"/>
      <c r="AZL161" s="77"/>
      <c r="AZM161" s="77"/>
      <c r="AZN161" s="77"/>
      <c r="AZO161" s="77"/>
      <c r="AZP161" s="77"/>
      <c r="AZQ161" s="77"/>
      <c r="AZR161" s="77"/>
      <c r="AZS161" s="77"/>
      <c r="AZT161" s="77"/>
      <c r="AZU161" s="77"/>
      <c r="AZV161" s="77"/>
      <c r="AZW161" s="77"/>
      <c r="AZX161" s="77"/>
      <c r="AZY161" s="77"/>
      <c r="AZZ161" s="77"/>
      <c r="BAA161" s="77"/>
      <c r="BAB161" s="77"/>
      <c r="BAC161" s="77"/>
      <c r="BAD161" s="77"/>
      <c r="BAE161" s="77"/>
      <c r="BAF161" s="77"/>
      <c r="BAG161" s="77"/>
      <c r="BAH161" s="77"/>
      <c r="BAI161" s="77"/>
      <c r="BAJ161" s="77"/>
      <c r="BAK161" s="77"/>
      <c r="BAL161" s="77"/>
      <c r="BAM161" s="77"/>
      <c r="BAN161" s="77"/>
      <c r="BAO161" s="77"/>
      <c r="BAP161" s="77"/>
      <c r="BAQ161" s="77"/>
      <c r="BAR161" s="77"/>
      <c r="BAS161" s="77"/>
      <c r="BAT161" s="77"/>
      <c r="BAU161" s="77"/>
      <c r="BAV161" s="77"/>
      <c r="BAW161" s="77"/>
      <c r="BAX161" s="77"/>
      <c r="BAY161" s="77"/>
      <c r="BAZ161" s="77"/>
      <c r="BBA161" s="77"/>
      <c r="BBB161" s="77"/>
      <c r="BBC161" s="77"/>
      <c r="BBD161" s="77"/>
      <c r="BBE161" s="77"/>
      <c r="BBF161" s="77"/>
      <c r="BBG161" s="77"/>
      <c r="BBH161" s="77"/>
      <c r="BBI161" s="77"/>
      <c r="BBJ161" s="77"/>
      <c r="BBK161" s="77"/>
      <c r="BBL161" s="77"/>
      <c r="BBM161" s="77"/>
      <c r="BBN161" s="77"/>
      <c r="BBO161" s="77"/>
      <c r="BBP161" s="77"/>
      <c r="BBQ161" s="77"/>
      <c r="BBR161" s="77"/>
      <c r="BBS161" s="77"/>
      <c r="BBT161" s="77"/>
      <c r="BBU161" s="77"/>
      <c r="BBV161" s="77"/>
      <c r="BBW161" s="77"/>
      <c r="BBX161" s="77"/>
      <c r="BBY161" s="77"/>
      <c r="BBZ161" s="77"/>
      <c r="BCA161" s="77"/>
      <c r="BCB161" s="77"/>
      <c r="BCC161" s="77"/>
      <c r="BCD161" s="77"/>
      <c r="BCE161" s="77"/>
      <c r="BCF161" s="77"/>
      <c r="BCG161" s="77"/>
      <c r="BCH161" s="77"/>
      <c r="BCI161" s="77"/>
      <c r="BCJ161" s="77"/>
      <c r="BCK161" s="77"/>
      <c r="BCL161" s="77"/>
      <c r="BCM161" s="77"/>
      <c r="BCN161" s="77"/>
      <c r="BCO161" s="77"/>
      <c r="BCP161" s="77"/>
      <c r="BCQ161" s="77"/>
      <c r="BCR161" s="77"/>
      <c r="BCS161" s="77"/>
      <c r="BCT161" s="77"/>
      <c r="BCU161" s="77"/>
      <c r="BCV161" s="77"/>
      <c r="BCW161" s="77"/>
      <c r="BCX161" s="77"/>
      <c r="BCY161" s="77"/>
      <c r="BCZ161" s="77"/>
      <c r="BDA161" s="77"/>
      <c r="BDB161" s="77"/>
      <c r="BDC161" s="77"/>
      <c r="BDD161" s="77"/>
      <c r="BDE161" s="77"/>
      <c r="BDF161" s="77"/>
      <c r="BDG161" s="77"/>
      <c r="BDH161" s="77"/>
      <c r="BDI161" s="77"/>
      <c r="BDJ161" s="77"/>
      <c r="BDK161" s="77"/>
      <c r="BDL161" s="77"/>
      <c r="BDM161" s="77"/>
      <c r="BDN161" s="77"/>
      <c r="BDO161" s="77"/>
      <c r="BDP161" s="77"/>
      <c r="BDQ161" s="77"/>
      <c r="BDR161" s="77"/>
      <c r="BDS161" s="77"/>
      <c r="BDT161" s="77"/>
      <c r="BDU161" s="77"/>
      <c r="BDV161" s="77"/>
      <c r="BDW161" s="77"/>
      <c r="BDX161" s="77"/>
      <c r="BDY161" s="77"/>
      <c r="BDZ161" s="77"/>
      <c r="BEA161" s="77"/>
      <c r="BEB161" s="77"/>
      <c r="BEC161" s="77"/>
      <c r="BED161" s="77"/>
      <c r="BEE161" s="77"/>
      <c r="BEF161" s="77"/>
      <c r="BEG161" s="77"/>
      <c r="BEH161" s="77"/>
      <c r="BEI161" s="77"/>
      <c r="BEJ161" s="77"/>
      <c r="BEK161" s="77"/>
      <c r="BEL161" s="77"/>
      <c r="BEM161" s="77"/>
      <c r="BEN161" s="77"/>
      <c r="BEO161" s="77"/>
      <c r="BEP161" s="77"/>
      <c r="BEQ161" s="77"/>
      <c r="BER161" s="77"/>
      <c r="BES161" s="77"/>
      <c r="BET161" s="77"/>
      <c r="BEU161" s="77"/>
      <c r="BEV161" s="77"/>
      <c r="BEW161" s="77"/>
      <c r="BEX161" s="77"/>
      <c r="BEY161" s="77"/>
      <c r="BEZ161" s="77"/>
      <c r="BFA161" s="77"/>
      <c r="BFB161" s="77"/>
      <c r="BFC161" s="77"/>
      <c r="BFD161" s="77"/>
      <c r="BFE161" s="77"/>
      <c r="BFF161" s="77"/>
      <c r="BFG161" s="77"/>
      <c r="BFH161" s="77"/>
      <c r="BFI161" s="77"/>
      <c r="BFJ161" s="77"/>
      <c r="BFK161" s="77"/>
      <c r="BFL161" s="77"/>
      <c r="BFM161" s="77"/>
      <c r="BFN161" s="77"/>
      <c r="BFO161" s="77"/>
      <c r="BFP161" s="77"/>
      <c r="BFQ161" s="77"/>
      <c r="BFR161" s="77"/>
      <c r="BFS161" s="77"/>
      <c r="BFT161" s="77"/>
      <c r="BFU161" s="77"/>
      <c r="BFV161" s="77"/>
      <c r="BFW161" s="77"/>
      <c r="BFX161" s="77"/>
      <c r="BFY161" s="77"/>
      <c r="BFZ161" s="77"/>
      <c r="BGA161" s="77"/>
      <c r="BGB161" s="77"/>
      <c r="BGC161" s="77"/>
      <c r="BGD161" s="77"/>
      <c r="BGE161" s="77"/>
      <c r="BGF161" s="77"/>
      <c r="BGG161" s="77"/>
      <c r="BGH161" s="77"/>
      <c r="BGI161" s="77"/>
      <c r="BGJ161" s="77"/>
      <c r="BGK161" s="77"/>
      <c r="BGL161" s="77"/>
      <c r="BGM161" s="77"/>
      <c r="BGN161" s="77"/>
      <c r="BGO161" s="77"/>
      <c r="BGP161" s="77"/>
      <c r="BGQ161" s="77"/>
      <c r="BGR161" s="77"/>
      <c r="BGS161" s="77"/>
      <c r="BGT161" s="77"/>
      <c r="BGU161" s="77"/>
      <c r="BGV161" s="77"/>
      <c r="BGW161" s="77"/>
      <c r="BGX161" s="77"/>
      <c r="BGY161" s="77"/>
      <c r="BGZ161" s="77"/>
      <c r="BHA161" s="77"/>
      <c r="BHB161" s="77"/>
      <c r="BHC161" s="77"/>
      <c r="BHD161" s="77"/>
      <c r="BHE161" s="77"/>
      <c r="BHF161" s="77"/>
      <c r="BHG161" s="77"/>
      <c r="BHH161" s="77"/>
      <c r="BHI161" s="77"/>
      <c r="BHJ161" s="77"/>
      <c r="BHK161" s="77"/>
      <c r="BHL161" s="77"/>
      <c r="BHM161" s="77"/>
      <c r="BHN161" s="77"/>
      <c r="BHO161" s="77"/>
      <c r="BHP161" s="77"/>
      <c r="BHQ161" s="77"/>
      <c r="BHR161" s="77"/>
      <c r="BHS161" s="77"/>
      <c r="BHT161" s="77"/>
      <c r="BHU161" s="77"/>
      <c r="BHV161" s="77"/>
      <c r="BHW161" s="77"/>
      <c r="BHX161" s="77"/>
      <c r="BHY161" s="77"/>
      <c r="BHZ161" s="77"/>
      <c r="BIA161" s="77"/>
      <c r="BIB161" s="77"/>
      <c r="BIC161" s="77"/>
      <c r="BID161" s="77"/>
      <c r="BIE161" s="77"/>
      <c r="BIF161" s="77"/>
      <c r="BIG161" s="77"/>
      <c r="BIH161" s="77"/>
      <c r="BII161" s="77"/>
      <c r="BIJ161" s="77"/>
      <c r="BIK161" s="77"/>
      <c r="BIL161" s="77"/>
      <c r="BIM161" s="77"/>
      <c r="BIN161" s="77"/>
      <c r="BIO161" s="77"/>
      <c r="BIP161" s="77"/>
      <c r="BIQ161" s="77"/>
      <c r="BIR161" s="77"/>
      <c r="BIS161" s="77"/>
      <c r="BIT161" s="77"/>
      <c r="BIU161" s="77"/>
      <c r="BIV161" s="77"/>
      <c r="BIW161" s="77"/>
      <c r="BIX161" s="77"/>
      <c r="BIY161" s="77"/>
      <c r="BIZ161" s="77"/>
      <c r="BJA161" s="77"/>
      <c r="BJB161" s="77"/>
      <c r="BJC161" s="77"/>
      <c r="BJD161" s="77"/>
      <c r="BJE161" s="77"/>
      <c r="BJF161" s="77"/>
      <c r="BJG161" s="77"/>
      <c r="BJH161" s="77"/>
      <c r="BJI161" s="77"/>
      <c r="BJJ161" s="77"/>
      <c r="BJK161" s="77"/>
      <c r="BJL161" s="77"/>
      <c r="BJM161" s="77"/>
      <c r="BJN161" s="77"/>
      <c r="BJO161" s="77"/>
      <c r="BJP161" s="77"/>
      <c r="BJQ161" s="77"/>
      <c r="BJR161" s="77"/>
      <c r="BJS161" s="77"/>
      <c r="BJT161" s="77"/>
      <c r="BJU161" s="77"/>
      <c r="BJV161" s="77"/>
      <c r="BJW161" s="77"/>
      <c r="BJX161" s="77"/>
      <c r="BJY161" s="77"/>
      <c r="BJZ161" s="77"/>
      <c r="BKA161" s="77"/>
      <c r="BKB161" s="77"/>
      <c r="BKC161" s="77"/>
      <c r="BKD161" s="77"/>
      <c r="BKE161" s="77"/>
      <c r="BKF161" s="77"/>
      <c r="BKG161" s="77"/>
      <c r="BKH161" s="77"/>
      <c r="BKI161" s="77"/>
      <c r="BKJ161" s="77"/>
      <c r="BKK161" s="77"/>
      <c r="BKL161" s="77"/>
      <c r="BKM161" s="77"/>
      <c r="BKN161" s="77"/>
      <c r="BKO161" s="77"/>
      <c r="BKP161" s="77"/>
      <c r="BKQ161" s="77"/>
      <c r="BKR161" s="77"/>
      <c r="BKS161" s="77"/>
      <c r="BKT161" s="77"/>
      <c r="BKU161" s="77"/>
      <c r="BKV161" s="77"/>
      <c r="BKW161" s="77"/>
      <c r="BKX161" s="77"/>
      <c r="BKY161" s="77"/>
      <c r="BKZ161" s="77"/>
      <c r="BLA161" s="77"/>
      <c r="BLB161" s="77"/>
      <c r="BLC161" s="77"/>
      <c r="BLD161" s="77"/>
      <c r="BLE161" s="77"/>
      <c r="BLF161" s="77"/>
      <c r="BLG161" s="77"/>
      <c r="BLH161" s="77"/>
      <c r="BLI161" s="77"/>
      <c r="BLJ161" s="77"/>
      <c r="BLK161" s="77"/>
      <c r="BLL161" s="77"/>
      <c r="BLM161" s="77"/>
      <c r="BLN161" s="77"/>
      <c r="BLO161" s="77"/>
      <c r="BLP161" s="77"/>
      <c r="BLQ161" s="77"/>
      <c r="BLR161" s="77"/>
      <c r="BLS161" s="77"/>
      <c r="BLT161" s="77"/>
      <c r="BLU161" s="77"/>
      <c r="BLV161" s="77"/>
      <c r="BLW161" s="77"/>
      <c r="BLX161" s="77"/>
      <c r="BLY161" s="77"/>
      <c r="BLZ161" s="77"/>
      <c r="BMA161" s="77"/>
      <c r="BMB161" s="77"/>
      <c r="BMC161" s="77"/>
      <c r="BMD161" s="77"/>
      <c r="BME161" s="77"/>
      <c r="BMF161" s="77"/>
      <c r="BMG161" s="77"/>
      <c r="BMH161" s="77"/>
      <c r="BMI161" s="77"/>
      <c r="BMJ161" s="77"/>
      <c r="BMK161" s="77"/>
      <c r="BML161" s="77"/>
      <c r="BMM161" s="77"/>
      <c r="BMN161" s="77"/>
      <c r="BMO161" s="77"/>
      <c r="BMP161" s="77"/>
      <c r="BMQ161" s="77"/>
      <c r="BMR161" s="77"/>
      <c r="BMS161" s="77"/>
      <c r="BMT161" s="77"/>
      <c r="BMU161" s="77"/>
      <c r="BMV161" s="77"/>
      <c r="BMW161" s="77"/>
      <c r="BMX161" s="77"/>
      <c r="BMY161" s="77"/>
      <c r="BMZ161" s="77"/>
      <c r="BNA161" s="77"/>
      <c r="BNB161" s="77"/>
      <c r="BNC161" s="77"/>
      <c r="BND161" s="77"/>
      <c r="BNE161" s="77"/>
      <c r="BNF161" s="77"/>
      <c r="BNG161" s="77"/>
      <c r="BNH161" s="77"/>
      <c r="BNI161" s="77"/>
      <c r="BNJ161" s="77"/>
      <c r="BNK161" s="77"/>
      <c r="BNL161" s="77"/>
      <c r="BNM161" s="77"/>
      <c r="BNN161" s="77"/>
      <c r="BNO161" s="77"/>
      <c r="BNP161" s="77"/>
      <c r="BNQ161" s="77"/>
      <c r="BNR161" s="77"/>
      <c r="BNS161" s="77"/>
      <c r="BNT161" s="77"/>
      <c r="BNU161" s="77"/>
      <c r="BNV161" s="77"/>
      <c r="BNW161" s="77"/>
      <c r="BNX161" s="77"/>
      <c r="BNY161" s="77"/>
      <c r="BNZ161" s="77"/>
      <c r="BOA161" s="77"/>
      <c r="BOB161" s="77"/>
      <c r="BOC161" s="77"/>
      <c r="BOD161" s="77"/>
      <c r="BOE161" s="77"/>
      <c r="BOF161" s="77"/>
      <c r="BOG161" s="77"/>
      <c r="BOH161" s="77"/>
      <c r="BOI161" s="77"/>
      <c r="BOJ161" s="77"/>
      <c r="BOK161" s="77"/>
      <c r="BOL161" s="77"/>
      <c r="BOM161" s="77"/>
      <c r="BON161" s="77"/>
      <c r="BOO161" s="77"/>
      <c r="BOP161" s="77"/>
      <c r="BOQ161" s="77"/>
      <c r="BOR161" s="77"/>
      <c r="BOS161" s="77"/>
      <c r="BOT161" s="77"/>
      <c r="BOU161" s="77"/>
      <c r="BOV161" s="77"/>
      <c r="BOW161" s="77"/>
      <c r="BOX161" s="77"/>
      <c r="BOY161" s="77"/>
      <c r="BOZ161" s="77"/>
      <c r="BPA161" s="77"/>
      <c r="BPB161" s="77"/>
      <c r="BPC161" s="77"/>
      <c r="BPD161" s="77"/>
      <c r="BPE161" s="77"/>
      <c r="BPF161" s="77"/>
      <c r="BPG161" s="77"/>
      <c r="BPH161" s="77"/>
      <c r="BPI161" s="77"/>
      <c r="BPJ161" s="77"/>
      <c r="BPK161" s="77"/>
      <c r="BPL161" s="77"/>
      <c r="BPM161" s="77"/>
      <c r="BPN161" s="77"/>
      <c r="BPO161" s="77"/>
      <c r="BPP161" s="77"/>
      <c r="BPQ161" s="77"/>
      <c r="BPR161" s="77"/>
      <c r="BPS161" s="77"/>
      <c r="BPT161" s="77"/>
      <c r="BPU161" s="77"/>
      <c r="BPV161" s="77"/>
      <c r="BPW161" s="77"/>
      <c r="BPX161" s="77"/>
      <c r="BPY161" s="77"/>
      <c r="BPZ161" s="77"/>
      <c r="BQA161" s="77"/>
      <c r="BQB161" s="77"/>
      <c r="BQC161" s="77"/>
      <c r="BQD161" s="77"/>
      <c r="BQE161" s="77"/>
      <c r="BQF161" s="77"/>
      <c r="BQG161" s="77"/>
      <c r="BQH161" s="77"/>
      <c r="BQI161" s="77"/>
      <c r="BQJ161" s="77"/>
      <c r="BQK161" s="77"/>
      <c r="BQL161" s="77"/>
      <c r="BQM161" s="77"/>
      <c r="BQN161" s="77"/>
      <c r="BQO161" s="77"/>
      <c r="BQP161" s="77"/>
      <c r="BQQ161" s="77"/>
      <c r="BQR161" s="77"/>
      <c r="BQS161" s="77"/>
      <c r="BQT161" s="77"/>
      <c r="BQU161" s="77"/>
      <c r="BQV161" s="77"/>
      <c r="BQW161" s="77"/>
      <c r="BQX161" s="77"/>
      <c r="BQY161" s="77"/>
      <c r="BQZ161" s="77"/>
      <c r="BRA161" s="77"/>
      <c r="BRB161" s="77"/>
      <c r="BRC161" s="77"/>
      <c r="BRD161" s="77"/>
      <c r="BRE161" s="77"/>
      <c r="BRF161" s="77"/>
      <c r="BRG161" s="77"/>
      <c r="BRH161" s="77"/>
      <c r="BRI161" s="77"/>
      <c r="BRJ161" s="77"/>
      <c r="BRK161" s="77"/>
      <c r="BRL161" s="77"/>
      <c r="BRM161" s="77"/>
      <c r="BRN161" s="77"/>
      <c r="BRO161" s="77"/>
      <c r="BRP161" s="77"/>
      <c r="BRQ161" s="77"/>
      <c r="BRR161" s="77"/>
      <c r="BRS161" s="77"/>
      <c r="BRT161" s="77"/>
      <c r="BRU161" s="77"/>
      <c r="BRV161" s="77"/>
      <c r="BRW161" s="77"/>
      <c r="BRX161" s="77"/>
      <c r="BRY161" s="77"/>
      <c r="BRZ161" s="77"/>
      <c r="BSA161" s="77"/>
      <c r="BSB161" s="77"/>
      <c r="BSC161" s="77"/>
      <c r="BSD161" s="77"/>
      <c r="BSE161" s="77"/>
      <c r="BSF161" s="77"/>
      <c r="BSG161" s="77"/>
      <c r="BSH161" s="77"/>
      <c r="BSI161" s="77"/>
      <c r="BSJ161" s="77"/>
      <c r="BSK161" s="77"/>
      <c r="BSL161" s="77"/>
      <c r="BSM161" s="77"/>
      <c r="BSN161" s="77"/>
      <c r="BSO161" s="77"/>
      <c r="BSP161" s="77"/>
      <c r="BSQ161" s="77"/>
      <c r="BSR161" s="77"/>
      <c r="BSS161" s="77"/>
      <c r="BST161" s="77"/>
      <c r="BSU161" s="77"/>
      <c r="BSV161" s="77"/>
      <c r="BSW161" s="77"/>
      <c r="BSX161" s="77"/>
      <c r="BSY161" s="77"/>
      <c r="BSZ161" s="77"/>
      <c r="BTA161" s="77"/>
      <c r="BTB161" s="77"/>
      <c r="BTC161" s="77"/>
      <c r="BTD161" s="77"/>
      <c r="BTE161" s="77"/>
      <c r="BTF161" s="77"/>
      <c r="BTG161" s="77"/>
      <c r="BTH161" s="77"/>
      <c r="BTI161" s="77"/>
      <c r="BTJ161" s="77"/>
      <c r="BTK161" s="77"/>
      <c r="BTL161" s="77"/>
      <c r="BTM161" s="77"/>
      <c r="BTN161" s="77"/>
      <c r="BTO161" s="77"/>
      <c r="BTP161" s="77"/>
      <c r="BTQ161" s="77"/>
      <c r="BTR161" s="77"/>
      <c r="BTS161" s="77"/>
      <c r="BTT161" s="77"/>
      <c r="BTU161" s="77"/>
      <c r="BTV161" s="77"/>
      <c r="BTW161" s="77"/>
      <c r="BTX161" s="77"/>
      <c r="BTY161" s="77"/>
      <c r="BTZ161" s="77"/>
      <c r="BUA161" s="77"/>
      <c r="BUB161" s="77"/>
      <c r="BUC161" s="77"/>
      <c r="BUD161" s="77"/>
      <c r="BUE161" s="77"/>
      <c r="BUF161" s="77"/>
      <c r="BUG161" s="77"/>
      <c r="BUH161" s="77"/>
      <c r="BUI161" s="77"/>
      <c r="BUJ161" s="77"/>
      <c r="BUK161" s="77"/>
      <c r="BUL161" s="77"/>
      <c r="BUM161" s="77"/>
      <c r="BUN161" s="77"/>
      <c r="BUO161" s="77"/>
      <c r="BUP161" s="77"/>
      <c r="BUQ161" s="77"/>
      <c r="BUR161" s="77"/>
      <c r="BUS161" s="77"/>
      <c r="BUT161" s="77"/>
      <c r="BUU161" s="77"/>
      <c r="BUV161" s="77"/>
      <c r="BUW161" s="77"/>
      <c r="BUX161" s="77"/>
      <c r="BUY161" s="77"/>
      <c r="BUZ161" s="77"/>
      <c r="BVA161" s="77"/>
      <c r="BVB161" s="77"/>
      <c r="BVC161" s="77"/>
      <c r="BVD161" s="77"/>
      <c r="BVE161" s="77"/>
      <c r="BVF161" s="77"/>
      <c r="BVG161" s="77"/>
      <c r="BVH161" s="77"/>
      <c r="BVI161" s="77"/>
      <c r="BVJ161" s="77"/>
      <c r="BVK161" s="77"/>
      <c r="BVL161" s="77"/>
      <c r="BVM161" s="77"/>
      <c r="BVN161" s="77"/>
      <c r="BVO161" s="77"/>
      <c r="BVP161" s="77"/>
      <c r="BVQ161" s="77"/>
      <c r="BVR161" s="77"/>
      <c r="BVS161" s="77"/>
      <c r="BVT161" s="77"/>
      <c r="BVU161" s="77"/>
      <c r="BVV161" s="77"/>
      <c r="BVW161" s="77"/>
      <c r="BVX161" s="77"/>
      <c r="BVY161" s="77"/>
      <c r="BVZ161" s="77"/>
      <c r="BWA161" s="77"/>
      <c r="BWB161" s="77"/>
      <c r="BWC161" s="77"/>
      <c r="BWD161" s="77"/>
      <c r="BWE161" s="77"/>
      <c r="BWF161" s="77"/>
      <c r="BWG161" s="77"/>
      <c r="BWH161" s="77"/>
      <c r="BWI161" s="77"/>
      <c r="BWJ161" s="77"/>
      <c r="BWK161" s="77"/>
      <c r="BWL161" s="77"/>
      <c r="BWM161" s="77"/>
      <c r="BWN161" s="77"/>
      <c r="BWO161" s="77"/>
      <c r="BWP161" s="77"/>
      <c r="BWQ161" s="77"/>
      <c r="BWR161" s="77"/>
      <c r="BWS161" s="77"/>
      <c r="BWT161" s="77"/>
      <c r="BWU161" s="77"/>
      <c r="BWV161" s="77"/>
      <c r="BWW161" s="77"/>
      <c r="BWX161" s="77"/>
      <c r="BWY161" s="77"/>
      <c r="BWZ161" s="77"/>
      <c r="BXA161" s="77"/>
      <c r="BXB161" s="77"/>
      <c r="BXC161" s="77"/>
      <c r="BXD161" s="77"/>
      <c r="BXE161" s="77"/>
      <c r="BXF161" s="77"/>
      <c r="BXG161" s="77"/>
      <c r="BXH161" s="77"/>
      <c r="BXI161" s="77"/>
      <c r="BXJ161" s="77"/>
      <c r="BXK161" s="77"/>
      <c r="BXL161" s="77"/>
      <c r="BXM161" s="77"/>
      <c r="BXN161" s="77"/>
      <c r="BXO161" s="77"/>
      <c r="BXP161" s="77"/>
      <c r="BXQ161" s="77"/>
      <c r="BXR161" s="77"/>
      <c r="BXS161" s="77"/>
      <c r="BXT161" s="77"/>
      <c r="BXU161" s="77"/>
      <c r="BXV161" s="77"/>
      <c r="BXW161" s="77"/>
      <c r="BXX161" s="77"/>
      <c r="BXY161" s="77"/>
      <c r="BXZ161" s="77"/>
      <c r="BYA161" s="77"/>
      <c r="BYB161" s="77"/>
      <c r="BYC161" s="77"/>
      <c r="BYD161" s="77"/>
      <c r="BYE161" s="77"/>
      <c r="BYF161" s="77"/>
      <c r="BYG161" s="77"/>
      <c r="BYH161" s="77"/>
      <c r="BYI161" s="77"/>
      <c r="BYJ161" s="77"/>
      <c r="BYK161" s="77"/>
      <c r="BYL161" s="77"/>
      <c r="BYM161" s="77"/>
      <c r="BYN161" s="77"/>
      <c r="BYO161" s="77"/>
      <c r="BYP161" s="77"/>
      <c r="BYQ161" s="77"/>
      <c r="BYR161" s="77"/>
      <c r="BYS161" s="77"/>
      <c r="BYT161" s="77"/>
      <c r="BYU161" s="77"/>
      <c r="BYV161" s="77"/>
      <c r="BYW161" s="77"/>
      <c r="BYX161" s="77"/>
      <c r="BYY161" s="77"/>
      <c r="BYZ161" s="77"/>
      <c r="BZA161" s="77"/>
      <c r="BZB161" s="77"/>
      <c r="BZC161" s="77"/>
      <c r="BZD161" s="77"/>
      <c r="BZE161" s="77"/>
      <c r="BZF161" s="77"/>
      <c r="BZG161" s="77"/>
      <c r="BZH161" s="77"/>
      <c r="BZI161" s="77"/>
      <c r="BZJ161" s="77"/>
      <c r="BZK161" s="77"/>
      <c r="BZL161" s="77"/>
      <c r="BZM161" s="77"/>
      <c r="BZN161" s="77"/>
      <c r="BZO161" s="77"/>
      <c r="BZP161" s="77"/>
      <c r="BZQ161" s="77"/>
      <c r="BZR161" s="77"/>
      <c r="BZS161" s="77"/>
      <c r="BZT161" s="77"/>
      <c r="BZU161" s="77"/>
      <c r="BZV161" s="77"/>
      <c r="BZW161" s="77"/>
      <c r="BZX161" s="77"/>
      <c r="BZY161" s="77"/>
      <c r="BZZ161" s="77"/>
      <c r="CAA161" s="77"/>
      <c r="CAB161" s="77"/>
      <c r="CAC161" s="77"/>
      <c r="CAD161" s="77"/>
      <c r="CAE161" s="77"/>
      <c r="CAF161" s="77"/>
      <c r="CAG161" s="77"/>
      <c r="CAH161" s="77"/>
      <c r="CAI161" s="77"/>
      <c r="CAJ161" s="77"/>
      <c r="CAK161" s="77"/>
      <c r="CAL161" s="77"/>
      <c r="CAM161" s="77"/>
      <c r="CAN161" s="77"/>
      <c r="CAO161" s="77"/>
      <c r="CAP161" s="77"/>
      <c r="CAQ161" s="77"/>
      <c r="CAR161" s="77"/>
      <c r="CAS161" s="77"/>
      <c r="CAT161" s="77"/>
      <c r="CAU161" s="77"/>
      <c r="CAV161" s="77"/>
      <c r="CAW161" s="77"/>
      <c r="CAX161" s="77"/>
      <c r="CAY161" s="77"/>
      <c r="CAZ161" s="77"/>
      <c r="CBA161" s="77"/>
      <c r="CBB161" s="77"/>
      <c r="CBC161" s="77"/>
      <c r="CBD161" s="77"/>
      <c r="CBE161" s="77"/>
      <c r="CBF161" s="77"/>
      <c r="CBG161" s="77"/>
      <c r="CBH161" s="77"/>
      <c r="CBI161" s="77"/>
      <c r="CBJ161" s="77"/>
      <c r="CBK161" s="77"/>
      <c r="CBL161" s="77"/>
      <c r="CBM161" s="77"/>
      <c r="CBN161" s="77"/>
      <c r="CBO161" s="77"/>
      <c r="CBP161" s="77"/>
      <c r="CBQ161" s="77"/>
      <c r="CBR161" s="77"/>
      <c r="CBS161" s="77"/>
      <c r="CBT161" s="77"/>
      <c r="CBU161" s="77"/>
      <c r="CBV161" s="77"/>
      <c r="CBW161" s="77"/>
      <c r="CBX161" s="77"/>
      <c r="CBY161" s="77"/>
      <c r="CBZ161" s="77"/>
      <c r="CCA161" s="77"/>
      <c r="CCB161" s="77"/>
      <c r="CCC161" s="77"/>
      <c r="CCD161" s="77"/>
      <c r="CCE161" s="77"/>
      <c r="CCF161" s="77"/>
      <c r="CCG161" s="77"/>
      <c r="CCH161" s="77"/>
      <c r="CCI161" s="77"/>
      <c r="CCJ161" s="77"/>
      <c r="CCK161" s="77"/>
      <c r="CCL161" s="77"/>
      <c r="CCM161" s="77"/>
      <c r="CCN161" s="77"/>
      <c r="CCO161" s="77"/>
      <c r="CCP161" s="77"/>
      <c r="CCQ161" s="77"/>
      <c r="CCR161" s="77"/>
      <c r="CCS161" s="77"/>
      <c r="CCT161" s="77"/>
      <c r="CCU161" s="77"/>
      <c r="CCV161" s="77"/>
      <c r="CCW161" s="77"/>
      <c r="CCX161" s="77"/>
      <c r="CCY161" s="77"/>
      <c r="CCZ161" s="77"/>
      <c r="CDA161" s="77"/>
      <c r="CDB161" s="77"/>
      <c r="CDC161" s="77"/>
      <c r="CDD161" s="77"/>
      <c r="CDE161" s="77"/>
      <c r="CDF161" s="77"/>
      <c r="CDG161" s="77"/>
      <c r="CDH161" s="77"/>
      <c r="CDI161" s="77"/>
      <c r="CDJ161" s="77"/>
      <c r="CDK161" s="77"/>
      <c r="CDL161" s="77"/>
      <c r="CDM161" s="77"/>
      <c r="CDN161" s="77"/>
      <c r="CDO161" s="77"/>
      <c r="CDP161" s="77"/>
      <c r="CDQ161" s="77"/>
      <c r="CDR161" s="77"/>
      <c r="CDS161" s="77"/>
      <c r="CDT161" s="77"/>
      <c r="CDU161" s="77"/>
      <c r="CDV161" s="77"/>
      <c r="CDW161" s="77"/>
      <c r="CDX161" s="77"/>
      <c r="CDY161" s="77"/>
      <c r="CDZ161" s="77"/>
      <c r="CEA161" s="77"/>
      <c r="CEB161" s="77"/>
      <c r="CEC161" s="77"/>
      <c r="CED161" s="77"/>
      <c r="CEE161" s="77"/>
      <c r="CEF161" s="77"/>
      <c r="CEG161" s="77"/>
      <c r="CEH161" s="77"/>
      <c r="CEI161" s="77"/>
      <c r="CEJ161" s="77"/>
      <c r="CEK161" s="77"/>
      <c r="CEL161" s="77"/>
      <c r="CEM161" s="77"/>
      <c r="CEN161" s="77"/>
      <c r="CEO161" s="77"/>
      <c r="CEP161" s="77"/>
      <c r="CEQ161" s="77"/>
      <c r="CER161" s="77"/>
      <c r="CES161" s="77"/>
      <c r="CET161" s="77"/>
      <c r="CEU161" s="77"/>
      <c r="CEV161" s="77"/>
      <c r="CEW161" s="77"/>
      <c r="CEX161" s="77"/>
      <c r="CEY161" s="77"/>
      <c r="CEZ161" s="77"/>
      <c r="CFA161" s="77"/>
      <c r="CFB161" s="77"/>
      <c r="CFC161" s="77"/>
      <c r="CFD161" s="77"/>
      <c r="CFE161" s="77"/>
      <c r="CFF161" s="77"/>
      <c r="CFG161" s="77"/>
      <c r="CFH161" s="77"/>
      <c r="CFI161" s="77"/>
      <c r="CFJ161" s="77"/>
      <c r="CFK161" s="77"/>
      <c r="CFL161" s="77"/>
      <c r="CFM161" s="77"/>
      <c r="CFN161" s="77"/>
      <c r="CFO161" s="77"/>
      <c r="CFP161" s="77"/>
      <c r="CFQ161" s="77"/>
      <c r="CFR161" s="77"/>
      <c r="CFS161" s="77"/>
      <c r="CFT161" s="77"/>
      <c r="CFU161" s="77"/>
      <c r="CFV161" s="77"/>
      <c r="CFW161" s="77"/>
      <c r="CFX161" s="77"/>
      <c r="CFY161" s="77"/>
      <c r="CFZ161" s="77"/>
      <c r="CGA161" s="77"/>
      <c r="CGB161" s="77"/>
      <c r="CGC161" s="77"/>
      <c r="CGD161" s="77"/>
      <c r="CGE161" s="77"/>
      <c r="CGF161" s="77"/>
      <c r="CGG161" s="77"/>
      <c r="CGH161" s="77"/>
      <c r="CGI161" s="77"/>
      <c r="CGJ161" s="77"/>
      <c r="CGK161" s="77"/>
      <c r="CGL161" s="77"/>
      <c r="CGM161" s="77"/>
      <c r="CGN161" s="77"/>
      <c r="CGO161" s="77"/>
      <c r="CGP161" s="77"/>
      <c r="CGQ161" s="77"/>
      <c r="CGR161" s="77"/>
      <c r="CGS161" s="77"/>
      <c r="CGT161" s="77"/>
      <c r="CGU161" s="77"/>
      <c r="CGV161" s="77"/>
      <c r="CGW161" s="77"/>
      <c r="CGX161" s="77"/>
      <c r="CGY161" s="77"/>
      <c r="CGZ161" s="77"/>
      <c r="CHA161" s="77"/>
      <c r="CHB161" s="77"/>
      <c r="CHC161" s="77"/>
      <c r="CHD161" s="77"/>
      <c r="CHE161" s="77"/>
      <c r="CHF161" s="77"/>
      <c r="CHG161" s="77"/>
      <c r="CHH161" s="77"/>
      <c r="CHI161" s="77"/>
      <c r="CHJ161" s="77"/>
      <c r="CHK161" s="77"/>
      <c r="CHL161" s="77"/>
      <c r="CHM161" s="77"/>
      <c r="CHN161" s="77"/>
      <c r="CHO161" s="77"/>
      <c r="CHP161" s="77"/>
      <c r="CHQ161" s="77"/>
      <c r="CHR161" s="77"/>
      <c r="CHS161" s="77"/>
      <c r="CHT161" s="77"/>
      <c r="CHU161" s="77"/>
      <c r="CHV161" s="77"/>
      <c r="CHW161" s="77"/>
      <c r="CHX161" s="77"/>
      <c r="CHY161" s="77"/>
      <c r="CHZ161" s="77"/>
      <c r="CIA161" s="77"/>
      <c r="CIB161" s="77"/>
      <c r="CIC161" s="77"/>
      <c r="CID161" s="77"/>
      <c r="CIE161" s="77"/>
      <c r="CIF161" s="77"/>
      <c r="CIG161" s="77"/>
      <c r="CIH161" s="77"/>
      <c r="CII161" s="77"/>
      <c r="CIJ161" s="77"/>
      <c r="CIK161" s="77"/>
      <c r="CIL161" s="77"/>
      <c r="CIM161" s="77"/>
      <c r="CIN161" s="77"/>
      <c r="CIO161" s="77"/>
      <c r="CIP161" s="77"/>
      <c r="CIQ161" s="77"/>
      <c r="CIR161" s="77"/>
      <c r="CIS161" s="77"/>
      <c r="CIT161" s="77"/>
      <c r="CIU161" s="77"/>
      <c r="CIV161" s="77"/>
      <c r="CIW161" s="77"/>
      <c r="CIX161" s="77"/>
      <c r="CIY161" s="77"/>
      <c r="CIZ161" s="77"/>
      <c r="CJA161" s="77"/>
      <c r="CJB161" s="77"/>
      <c r="CJC161" s="77"/>
      <c r="CJD161" s="77"/>
      <c r="CJE161" s="77"/>
      <c r="CJF161" s="77"/>
      <c r="CJG161" s="77"/>
      <c r="CJH161" s="77"/>
      <c r="CJI161" s="77"/>
      <c r="CJJ161" s="77"/>
      <c r="CJK161" s="77"/>
      <c r="CJL161" s="77"/>
      <c r="CJM161" s="77"/>
      <c r="CJN161" s="77"/>
      <c r="CJO161" s="77"/>
      <c r="CJP161" s="77"/>
      <c r="CJQ161" s="77"/>
      <c r="CJR161" s="77"/>
      <c r="CJS161" s="77"/>
      <c r="CJT161" s="77"/>
      <c r="CJU161" s="77"/>
      <c r="CJV161" s="77"/>
      <c r="CJW161" s="77"/>
      <c r="CJX161" s="77"/>
      <c r="CJY161" s="77"/>
      <c r="CJZ161" s="77"/>
      <c r="CKA161" s="77"/>
      <c r="CKB161" s="77"/>
      <c r="CKC161" s="77"/>
      <c r="CKD161" s="77"/>
      <c r="CKE161" s="77"/>
      <c r="CKF161" s="77"/>
      <c r="CKG161" s="77"/>
      <c r="CKH161" s="77"/>
      <c r="CKI161" s="77"/>
      <c r="CKJ161" s="77"/>
      <c r="CKK161" s="77"/>
      <c r="CKL161" s="77"/>
      <c r="CKM161" s="77"/>
      <c r="CKN161" s="77"/>
      <c r="CKO161" s="77"/>
      <c r="CKP161" s="77"/>
      <c r="CKQ161" s="77"/>
      <c r="CKR161" s="77"/>
      <c r="CKS161" s="77"/>
      <c r="CKT161" s="77"/>
      <c r="CKU161" s="77"/>
      <c r="CKV161" s="77"/>
      <c r="CKW161" s="77"/>
      <c r="CKX161" s="77"/>
      <c r="CKY161" s="77"/>
      <c r="CKZ161" s="77"/>
      <c r="CLA161" s="77"/>
      <c r="CLB161" s="77"/>
      <c r="CLC161" s="77"/>
      <c r="CLD161" s="77"/>
      <c r="CLE161" s="77"/>
      <c r="CLF161" s="77"/>
      <c r="CLG161" s="77"/>
      <c r="CLH161" s="77"/>
      <c r="CLI161" s="77"/>
      <c r="CLJ161" s="77"/>
      <c r="CLK161" s="77"/>
      <c r="CLL161" s="77"/>
      <c r="CLM161" s="77"/>
      <c r="CLN161" s="77"/>
      <c r="CLO161" s="77"/>
      <c r="CLP161" s="77"/>
      <c r="CLQ161" s="77"/>
      <c r="CLR161" s="77"/>
      <c r="CLS161" s="77"/>
      <c r="CLT161" s="77"/>
      <c r="CLU161" s="77"/>
      <c r="CLV161" s="77"/>
      <c r="CLW161" s="77"/>
      <c r="CLX161" s="77"/>
      <c r="CLY161" s="77"/>
      <c r="CLZ161" s="77"/>
      <c r="CMA161" s="77"/>
      <c r="CMB161" s="77"/>
      <c r="CMC161" s="77"/>
      <c r="CMD161" s="77"/>
      <c r="CME161" s="77"/>
      <c r="CMF161" s="77"/>
      <c r="CMG161" s="77"/>
      <c r="CMH161" s="77"/>
      <c r="CMI161" s="77"/>
      <c r="CMJ161" s="77"/>
      <c r="CMK161" s="77"/>
      <c r="CML161" s="77"/>
      <c r="CMM161" s="77"/>
      <c r="CMN161" s="77"/>
      <c r="CMO161" s="77"/>
      <c r="CMP161" s="77"/>
      <c r="CMQ161" s="77"/>
      <c r="CMR161" s="77"/>
      <c r="CMS161" s="77"/>
      <c r="CMT161" s="77"/>
      <c r="CMU161" s="77"/>
      <c r="CMV161" s="77"/>
      <c r="CMW161" s="77"/>
      <c r="CMX161" s="77"/>
      <c r="CMY161" s="77"/>
      <c r="CMZ161" s="77"/>
      <c r="CNA161" s="77"/>
      <c r="CNB161" s="77"/>
      <c r="CNC161" s="77"/>
      <c r="CND161" s="77"/>
      <c r="CNE161" s="77"/>
      <c r="CNF161" s="77"/>
      <c r="CNG161" s="77"/>
      <c r="CNH161" s="77"/>
      <c r="CNI161" s="77"/>
      <c r="CNJ161" s="77"/>
      <c r="CNK161" s="77"/>
      <c r="CNL161" s="77"/>
      <c r="CNM161" s="77"/>
      <c r="CNN161" s="77"/>
      <c r="CNO161" s="77"/>
      <c r="CNP161" s="77"/>
      <c r="CNQ161" s="77"/>
      <c r="CNR161" s="77"/>
      <c r="CNS161" s="77"/>
      <c r="CNT161" s="77"/>
      <c r="CNU161" s="77"/>
      <c r="CNV161" s="77"/>
      <c r="CNW161" s="77"/>
      <c r="CNX161" s="77"/>
      <c r="CNY161" s="77"/>
      <c r="CNZ161" s="77"/>
      <c r="COA161" s="77"/>
      <c r="COB161" s="77"/>
      <c r="COC161" s="77"/>
      <c r="COD161" s="77"/>
      <c r="COE161" s="77"/>
      <c r="COF161" s="77"/>
      <c r="COG161" s="77"/>
      <c r="COH161" s="77"/>
      <c r="COI161" s="77"/>
      <c r="COJ161" s="77"/>
      <c r="COK161" s="77"/>
      <c r="COL161" s="77"/>
      <c r="COM161" s="77"/>
      <c r="CON161" s="77"/>
      <c r="COO161" s="77"/>
      <c r="COP161" s="77"/>
      <c r="COQ161" s="77"/>
      <c r="COR161" s="77"/>
      <c r="COS161" s="77"/>
      <c r="COT161" s="77"/>
      <c r="COU161" s="77"/>
      <c r="COV161" s="77"/>
      <c r="COW161" s="77"/>
      <c r="COX161" s="77"/>
      <c r="COY161" s="77"/>
      <c r="COZ161" s="77"/>
      <c r="CPA161" s="77"/>
      <c r="CPB161" s="77"/>
      <c r="CPC161" s="77"/>
      <c r="CPD161" s="77"/>
      <c r="CPE161" s="77"/>
      <c r="CPF161" s="77"/>
      <c r="CPG161" s="77"/>
      <c r="CPH161" s="77"/>
      <c r="CPI161" s="77"/>
      <c r="CPJ161" s="77"/>
      <c r="CPK161" s="77"/>
      <c r="CPL161" s="77"/>
      <c r="CPM161" s="77"/>
      <c r="CPN161" s="77"/>
      <c r="CPO161" s="77"/>
      <c r="CPP161" s="77"/>
      <c r="CPQ161" s="77"/>
      <c r="CPR161" s="77"/>
      <c r="CPS161" s="77"/>
      <c r="CPT161" s="77"/>
      <c r="CPU161" s="77"/>
      <c r="CPV161" s="77"/>
      <c r="CPW161" s="77"/>
      <c r="CPX161" s="77"/>
      <c r="CPY161" s="77"/>
      <c r="CPZ161" s="77"/>
      <c r="CQA161" s="77"/>
      <c r="CQB161" s="77"/>
      <c r="CQC161" s="77"/>
      <c r="CQD161" s="77"/>
      <c r="CQE161" s="77"/>
      <c r="CQF161" s="77"/>
      <c r="CQG161" s="77"/>
      <c r="CQH161" s="77"/>
      <c r="CQI161" s="77"/>
      <c r="CQJ161" s="77"/>
      <c r="CQK161" s="77"/>
      <c r="CQL161" s="77"/>
      <c r="CQM161" s="77"/>
      <c r="CQN161" s="77"/>
      <c r="CQO161" s="77"/>
      <c r="CQP161" s="77"/>
      <c r="CQQ161" s="77"/>
      <c r="CQR161" s="77"/>
      <c r="CQS161" s="77"/>
      <c r="CQT161" s="77"/>
      <c r="CQU161" s="77"/>
      <c r="CQV161" s="77"/>
      <c r="CQW161" s="77"/>
      <c r="CQX161" s="77"/>
      <c r="CQY161" s="77"/>
      <c r="CQZ161" s="77"/>
      <c r="CRA161" s="77"/>
      <c r="CRB161" s="77"/>
      <c r="CRC161" s="77"/>
      <c r="CRD161" s="77"/>
      <c r="CRE161" s="77"/>
      <c r="CRF161" s="77"/>
      <c r="CRG161" s="77"/>
      <c r="CRH161" s="77"/>
      <c r="CRI161" s="77"/>
      <c r="CRJ161" s="77"/>
      <c r="CRK161" s="77"/>
      <c r="CRL161" s="77"/>
      <c r="CRM161" s="77"/>
      <c r="CRN161" s="77"/>
      <c r="CRO161" s="77"/>
      <c r="CRP161" s="77"/>
      <c r="CRQ161" s="77"/>
      <c r="CRR161" s="77"/>
      <c r="CRS161" s="77"/>
      <c r="CRT161" s="77"/>
      <c r="CRU161" s="77"/>
      <c r="CRV161" s="77"/>
      <c r="CRW161" s="77"/>
      <c r="CRX161" s="77"/>
      <c r="CRY161" s="77"/>
      <c r="CRZ161" s="77"/>
      <c r="CSA161" s="77"/>
      <c r="CSB161" s="77"/>
      <c r="CSC161" s="77"/>
      <c r="CSD161" s="77"/>
      <c r="CSE161" s="77"/>
      <c r="CSF161" s="77"/>
      <c r="CSG161" s="77"/>
      <c r="CSH161" s="77"/>
      <c r="CSI161" s="77"/>
      <c r="CSJ161" s="77"/>
      <c r="CSK161" s="77"/>
      <c r="CSL161" s="77"/>
      <c r="CSM161" s="77"/>
      <c r="CSN161" s="77"/>
      <c r="CSO161" s="77"/>
      <c r="CSP161" s="77"/>
      <c r="CSQ161" s="77"/>
      <c r="CSR161" s="77"/>
      <c r="CSS161" s="77"/>
      <c r="CST161" s="77"/>
      <c r="CSU161" s="77"/>
      <c r="CSV161" s="77"/>
      <c r="CSW161" s="77"/>
      <c r="CSX161" s="77"/>
      <c r="CSY161" s="77"/>
      <c r="CSZ161" s="77"/>
      <c r="CTA161" s="77"/>
      <c r="CTB161" s="77"/>
      <c r="CTC161" s="77"/>
      <c r="CTD161" s="77"/>
      <c r="CTE161" s="77"/>
      <c r="CTF161" s="77"/>
      <c r="CTG161" s="77"/>
      <c r="CTH161" s="77"/>
      <c r="CTI161" s="77"/>
      <c r="CTJ161" s="77"/>
      <c r="CTK161" s="77"/>
      <c r="CTL161" s="77"/>
      <c r="CTM161" s="77"/>
      <c r="CTN161" s="77"/>
      <c r="CTO161" s="77"/>
      <c r="CTP161" s="77"/>
      <c r="CTQ161" s="77"/>
      <c r="CTR161" s="77"/>
      <c r="CTS161" s="77"/>
      <c r="CTT161" s="77"/>
      <c r="CTU161" s="77"/>
      <c r="CTV161" s="77"/>
      <c r="CTW161" s="77"/>
      <c r="CTX161" s="77"/>
      <c r="CTY161" s="77"/>
      <c r="CTZ161" s="77"/>
      <c r="CUA161" s="77"/>
      <c r="CUB161" s="77"/>
      <c r="CUC161" s="77"/>
      <c r="CUD161" s="77"/>
      <c r="CUE161" s="77"/>
      <c r="CUF161" s="77"/>
      <c r="CUG161" s="77"/>
      <c r="CUH161" s="77"/>
      <c r="CUI161" s="77"/>
      <c r="CUJ161" s="77"/>
      <c r="CUK161" s="77"/>
      <c r="CUL161" s="77"/>
      <c r="CUM161" s="77"/>
      <c r="CUN161" s="77"/>
      <c r="CUO161" s="77"/>
      <c r="CUP161" s="77"/>
      <c r="CUQ161" s="77"/>
      <c r="CUR161" s="77"/>
      <c r="CUS161" s="77"/>
      <c r="CUT161" s="77"/>
      <c r="CUU161" s="77"/>
      <c r="CUV161" s="77"/>
      <c r="CUW161" s="77"/>
      <c r="CUX161" s="77"/>
      <c r="CUY161" s="77"/>
      <c r="CUZ161" s="77"/>
      <c r="CVA161" s="77"/>
      <c r="CVB161" s="77"/>
      <c r="CVC161" s="77"/>
      <c r="CVD161" s="77"/>
      <c r="CVE161" s="77"/>
      <c r="CVF161" s="77"/>
      <c r="CVG161" s="77"/>
      <c r="CVH161" s="77"/>
      <c r="CVI161" s="77"/>
      <c r="CVJ161" s="77"/>
      <c r="CVK161" s="77"/>
      <c r="CVL161" s="77"/>
      <c r="CVM161" s="77"/>
      <c r="CVN161" s="77"/>
      <c r="CVO161" s="77"/>
      <c r="CVP161" s="77"/>
      <c r="CVQ161" s="77"/>
      <c r="CVR161" s="77"/>
      <c r="CVS161" s="77"/>
      <c r="CVT161" s="77"/>
      <c r="CVU161" s="77"/>
      <c r="CVV161" s="77"/>
      <c r="CVW161" s="77"/>
      <c r="CVX161" s="77"/>
      <c r="CVY161" s="77"/>
      <c r="CVZ161" s="77"/>
      <c r="CWA161" s="77"/>
      <c r="CWB161" s="77"/>
      <c r="CWC161" s="77"/>
      <c r="CWD161" s="77"/>
      <c r="CWE161" s="77"/>
      <c r="CWF161" s="77"/>
      <c r="CWG161" s="77"/>
      <c r="CWH161" s="77"/>
      <c r="CWI161" s="77"/>
      <c r="CWJ161" s="77"/>
      <c r="CWK161" s="77"/>
      <c r="CWL161" s="77"/>
      <c r="CWM161" s="77"/>
      <c r="CWN161" s="77"/>
      <c r="CWO161" s="77"/>
      <c r="CWP161" s="77"/>
      <c r="CWQ161" s="77"/>
      <c r="CWR161" s="77"/>
      <c r="CWS161" s="77"/>
      <c r="CWT161" s="77"/>
      <c r="CWU161" s="77"/>
      <c r="CWV161" s="77"/>
      <c r="CWW161" s="77"/>
      <c r="CWX161" s="77"/>
      <c r="CWY161" s="77"/>
      <c r="CWZ161" s="77"/>
      <c r="CXA161" s="77"/>
      <c r="CXB161" s="77"/>
      <c r="CXC161" s="77"/>
      <c r="CXD161" s="77"/>
      <c r="CXE161" s="77"/>
      <c r="CXF161" s="77"/>
      <c r="CXG161" s="77"/>
      <c r="CXH161" s="77"/>
      <c r="CXI161" s="77"/>
      <c r="CXJ161" s="77"/>
      <c r="CXK161" s="77"/>
      <c r="CXL161" s="77"/>
      <c r="CXM161" s="77"/>
      <c r="CXN161" s="77"/>
      <c r="CXO161" s="77"/>
      <c r="CXP161" s="77"/>
      <c r="CXQ161" s="77"/>
      <c r="CXR161" s="77"/>
      <c r="CXS161" s="77"/>
      <c r="CXT161" s="77"/>
      <c r="CXU161" s="77"/>
      <c r="CXV161" s="77"/>
      <c r="CXW161" s="77"/>
      <c r="CXX161" s="77"/>
      <c r="CXY161" s="77"/>
      <c r="CXZ161" s="77"/>
      <c r="CYA161" s="77"/>
      <c r="CYB161" s="77"/>
      <c r="CYC161" s="77"/>
      <c r="CYD161" s="77"/>
      <c r="CYE161" s="77"/>
      <c r="CYF161" s="77"/>
      <c r="CYG161" s="77"/>
      <c r="CYH161" s="77"/>
      <c r="CYI161" s="77"/>
      <c r="CYJ161" s="77"/>
      <c r="CYK161" s="77"/>
      <c r="CYL161" s="77"/>
      <c r="CYM161" s="77"/>
      <c r="CYN161" s="77"/>
      <c r="CYO161" s="77"/>
      <c r="CYP161" s="77"/>
      <c r="CYQ161" s="77"/>
      <c r="CYR161" s="77"/>
      <c r="CYS161" s="77"/>
      <c r="CYT161" s="77"/>
      <c r="CYU161" s="77"/>
      <c r="CYV161" s="77"/>
      <c r="CYW161" s="77"/>
      <c r="CYX161" s="77"/>
      <c r="CYY161" s="77"/>
      <c r="CYZ161" s="77"/>
      <c r="CZA161" s="77"/>
      <c r="CZB161" s="77"/>
      <c r="CZC161" s="77"/>
      <c r="CZD161" s="77"/>
      <c r="CZE161" s="77"/>
      <c r="CZF161" s="77"/>
      <c r="CZG161" s="77"/>
      <c r="CZH161" s="77"/>
      <c r="CZI161" s="77"/>
      <c r="CZJ161" s="77"/>
      <c r="CZK161" s="77"/>
      <c r="CZL161" s="77"/>
      <c r="CZM161" s="77"/>
      <c r="CZN161" s="77"/>
      <c r="CZO161" s="77"/>
      <c r="CZP161" s="77"/>
      <c r="CZQ161" s="77"/>
      <c r="CZR161" s="77"/>
      <c r="CZS161" s="77"/>
      <c r="CZT161" s="77"/>
      <c r="CZU161" s="77"/>
      <c r="CZV161" s="77"/>
      <c r="CZW161" s="77"/>
      <c r="CZX161" s="77"/>
      <c r="CZY161" s="77"/>
      <c r="CZZ161" s="77"/>
      <c r="DAA161" s="77"/>
      <c r="DAB161" s="77"/>
      <c r="DAC161" s="77"/>
      <c r="DAD161" s="77"/>
      <c r="DAE161" s="77"/>
      <c r="DAF161" s="77"/>
      <c r="DAG161" s="77"/>
      <c r="DAH161" s="77"/>
      <c r="DAI161" s="77"/>
      <c r="DAJ161" s="77"/>
      <c r="DAK161" s="77"/>
      <c r="DAL161" s="77"/>
      <c r="DAM161" s="77"/>
      <c r="DAN161" s="77"/>
      <c r="DAO161" s="77"/>
      <c r="DAP161" s="77"/>
      <c r="DAQ161" s="77"/>
      <c r="DAR161" s="77"/>
      <c r="DAS161" s="77"/>
      <c r="DAT161" s="77"/>
      <c r="DAU161" s="77"/>
      <c r="DAV161" s="77"/>
      <c r="DAW161" s="77"/>
      <c r="DAX161" s="77"/>
      <c r="DAY161" s="77"/>
      <c r="DAZ161" s="77"/>
      <c r="DBA161" s="77"/>
      <c r="DBB161" s="77"/>
      <c r="DBC161" s="77"/>
      <c r="DBD161" s="77"/>
      <c r="DBE161" s="77"/>
      <c r="DBF161" s="77"/>
      <c r="DBG161" s="77"/>
      <c r="DBH161" s="77"/>
      <c r="DBI161" s="77"/>
      <c r="DBJ161" s="77"/>
      <c r="DBK161" s="77"/>
      <c r="DBL161" s="77"/>
      <c r="DBM161" s="77"/>
      <c r="DBN161" s="77"/>
      <c r="DBO161" s="77"/>
      <c r="DBP161" s="77"/>
      <c r="DBQ161" s="77"/>
      <c r="DBR161" s="77"/>
      <c r="DBS161" s="77"/>
      <c r="DBT161" s="77"/>
      <c r="DBU161" s="77"/>
      <c r="DBV161" s="77"/>
      <c r="DBW161" s="77"/>
      <c r="DBX161" s="77"/>
      <c r="DBY161" s="77"/>
      <c r="DBZ161" s="77"/>
      <c r="DCA161" s="77"/>
      <c r="DCB161" s="77"/>
      <c r="DCC161" s="77"/>
      <c r="DCD161" s="77"/>
      <c r="DCE161" s="77"/>
      <c r="DCF161" s="77"/>
      <c r="DCG161" s="77"/>
      <c r="DCH161" s="77"/>
      <c r="DCI161" s="77"/>
      <c r="DCJ161" s="77"/>
      <c r="DCK161" s="77"/>
      <c r="DCL161" s="77"/>
      <c r="DCM161" s="77"/>
      <c r="DCN161" s="77"/>
      <c r="DCO161" s="77"/>
      <c r="DCP161" s="77"/>
      <c r="DCQ161" s="77"/>
      <c r="DCR161" s="77"/>
      <c r="DCS161" s="77"/>
      <c r="DCT161" s="77"/>
      <c r="DCU161" s="77"/>
      <c r="DCV161" s="77"/>
      <c r="DCW161" s="77"/>
      <c r="DCX161" s="77"/>
      <c r="DCY161" s="77"/>
      <c r="DCZ161" s="77"/>
      <c r="DDA161" s="77"/>
      <c r="DDB161" s="77"/>
      <c r="DDC161" s="77"/>
      <c r="DDD161" s="77"/>
      <c r="DDE161" s="77"/>
      <c r="DDF161" s="77"/>
      <c r="DDG161" s="77"/>
      <c r="DDH161" s="77"/>
      <c r="DDI161" s="77"/>
      <c r="DDJ161" s="77"/>
      <c r="DDK161" s="77"/>
      <c r="DDL161" s="77"/>
      <c r="DDM161" s="77"/>
      <c r="DDN161" s="77"/>
      <c r="DDO161" s="77"/>
      <c r="DDP161" s="77"/>
      <c r="DDQ161" s="77"/>
      <c r="DDR161" s="77"/>
      <c r="DDS161" s="77"/>
      <c r="DDT161" s="77"/>
      <c r="DDU161" s="77"/>
      <c r="DDV161" s="77"/>
      <c r="DDW161" s="77"/>
      <c r="DDX161" s="77"/>
      <c r="DDY161" s="77"/>
      <c r="DDZ161" s="77"/>
      <c r="DEA161" s="77"/>
      <c r="DEB161" s="77"/>
      <c r="DEC161" s="77"/>
      <c r="DED161" s="77"/>
      <c r="DEE161" s="77"/>
      <c r="DEF161" s="77"/>
      <c r="DEG161" s="77"/>
      <c r="DEH161" s="77"/>
      <c r="DEI161" s="77"/>
      <c r="DEJ161" s="77"/>
      <c r="DEK161" s="77"/>
      <c r="DEL161" s="77"/>
      <c r="DEM161" s="77"/>
      <c r="DEN161" s="77"/>
      <c r="DEO161" s="77"/>
      <c r="DEP161" s="77"/>
      <c r="DEQ161" s="77"/>
      <c r="DER161" s="77"/>
      <c r="DES161" s="77"/>
      <c r="DET161" s="77"/>
      <c r="DEU161" s="77"/>
      <c r="DEV161" s="77"/>
      <c r="DEW161" s="77"/>
      <c r="DEX161" s="77"/>
      <c r="DEY161" s="77"/>
      <c r="DEZ161" s="77"/>
      <c r="DFA161" s="77"/>
      <c r="DFB161" s="77"/>
      <c r="DFC161" s="77"/>
      <c r="DFD161" s="77"/>
      <c r="DFE161" s="77"/>
      <c r="DFF161" s="77"/>
      <c r="DFG161" s="77"/>
      <c r="DFH161" s="77"/>
      <c r="DFI161" s="77"/>
      <c r="DFJ161" s="77"/>
      <c r="DFK161" s="77"/>
      <c r="DFL161" s="77"/>
      <c r="DFM161" s="77"/>
      <c r="DFN161" s="77"/>
      <c r="DFO161" s="77"/>
      <c r="DFP161" s="77"/>
      <c r="DFQ161" s="77"/>
      <c r="DFR161" s="77"/>
      <c r="DFS161" s="77"/>
      <c r="DFT161" s="77"/>
      <c r="DFU161" s="77"/>
      <c r="DFV161" s="77"/>
      <c r="DFW161" s="77"/>
      <c r="DFX161" s="77"/>
      <c r="DFY161" s="77"/>
      <c r="DFZ161" s="77"/>
      <c r="DGA161" s="77"/>
      <c r="DGB161" s="77"/>
      <c r="DGC161" s="77"/>
      <c r="DGD161" s="77"/>
      <c r="DGE161" s="77"/>
      <c r="DGF161" s="77"/>
      <c r="DGG161" s="77"/>
      <c r="DGH161" s="77"/>
      <c r="DGI161" s="77"/>
      <c r="DGJ161" s="77"/>
      <c r="DGK161" s="77"/>
      <c r="DGL161" s="77"/>
      <c r="DGM161" s="77"/>
      <c r="DGN161" s="77"/>
      <c r="DGO161" s="77"/>
      <c r="DGP161" s="77"/>
      <c r="DGQ161" s="77"/>
      <c r="DGR161" s="77"/>
      <c r="DGS161" s="77"/>
      <c r="DGT161" s="77"/>
      <c r="DGU161" s="77"/>
      <c r="DGV161" s="77"/>
      <c r="DGW161" s="77"/>
      <c r="DGX161" s="77"/>
      <c r="DGY161" s="77"/>
      <c r="DGZ161" s="77"/>
      <c r="DHA161" s="77"/>
      <c r="DHB161" s="77"/>
      <c r="DHC161" s="77"/>
      <c r="DHD161" s="77"/>
      <c r="DHE161" s="77"/>
      <c r="DHF161" s="77"/>
      <c r="DHG161" s="77"/>
      <c r="DHH161" s="77"/>
      <c r="DHI161" s="77"/>
      <c r="DHJ161" s="77"/>
      <c r="DHK161" s="77"/>
      <c r="DHL161" s="77"/>
      <c r="DHM161" s="77"/>
      <c r="DHN161" s="77"/>
      <c r="DHO161" s="77"/>
      <c r="DHP161" s="77"/>
      <c r="DHQ161" s="77"/>
      <c r="DHR161" s="77"/>
      <c r="DHS161" s="77"/>
      <c r="DHT161" s="77"/>
      <c r="DHU161" s="77"/>
      <c r="DHV161" s="77"/>
      <c r="DHW161" s="77"/>
      <c r="DHX161" s="77"/>
      <c r="DHY161" s="77"/>
      <c r="DHZ161" s="77"/>
      <c r="DIA161" s="77"/>
      <c r="DIB161" s="77"/>
      <c r="DIC161" s="77"/>
      <c r="DID161" s="77"/>
      <c r="DIE161" s="77"/>
      <c r="DIF161" s="77"/>
      <c r="DIG161" s="77"/>
      <c r="DIH161" s="77"/>
      <c r="DII161" s="77"/>
      <c r="DIJ161" s="77"/>
      <c r="DIK161" s="77"/>
      <c r="DIL161" s="77"/>
      <c r="DIM161" s="77"/>
      <c r="DIN161" s="77"/>
      <c r="DIO161" s="77"/>
      <c r="DIP161" s="77"/>
      <c r="DIQ161" s="77"/>
      <c r="DIR161" s="77"/>
      <c r="DIS161" s="77"/>
      <c r="DIT161" s="77"/>
      <c r="DIU161" s="77"/>
      <c r="DIV161" s="77"/>
      <c r="DIW161" s="77"/>
      <c r="DIX161" s="77"/>
      <c r="DIY161" s="77"/>
      <c r="DIZ161" s="77"/>
      <c r="DJA161" s="77"/>
      <c r="DJB161" s="77"/>
      <c r="DJC161" s="77"/>
      <c r="DJD161" s="77"/>
      <c r="DJE161" s="77"/>
      <c r="DJF161" s="77"/>
      <c r="DJG161" s="77"/>
      <c r="DJH161" s="77"/>
      <c r="DJI161" s="77"/>
      <c r="DJJ161" s="77"/>
      <c r="DJK161" s="77"/>
      <c r="DJL161" s="77"/>
      <c r="DJM161" s="77"/>
      <c r="DJN161" s="77"/>
      <c r="DJO161" s="77"/>
      <c r="DJP161" s="77"/>
      <c r="DJQ161" s="77"/>
      <c r="DJR161" s="77"/>
      <c r="DJS161" s="77"/>
      <c r="DJT161" s="77"/>
      <c r="DJU161" s="77"/>
      <c r="DJV161" s="77"/>
      <c r="DJW161" s="77"/>
      <c r="DJX161" s="77"/>
      <c r="DJY161" s="77"/>
      <c r="DJZ161" s="77"/>
      <c r="DKA161" s="77"/>
      <c r="DKB161" s="77"/>
      <c r="DKC161" s="77"/>
      <c r="DKD161" s="77"/>
      <c r="DKE161" s="77"/>
      <c r="DKF161" s="77"/>
      <c r="DKG161" s="77"/>
      <c r="DKH161" s="77"/>
      <c r="DKI161" s="77"/>
      <c r="DKJ161" s="77"/>
      <c r="DKK161" s="77"/>
      <c r="DKL161" s="77"/>
      <c r="DKM161" s="77"/>
      <c r="DKN161" s="77"/>
      <c r="DKO161" s="77"/>
      <c r="DKP161" s="77"/>
      <c r="DKQ161" s="77"/>
      <c r="DKR161" s="77"/>
      <c r="DKS161" s="77"/>
      <c r="DKT161" s="77"/>
      <c r="DKU161" s="77"/>
      <c r="DKV161" s="77"/>
      <c r="DKW161" s="77"/>
      <c r="DKX161" s="77"/>
      <c r="DKY161" s="77"/>
      <c r="DKZ161" s="77"/>
      <c r="DLA161" s="77"/>
      <c r="DLB161" s="77"/>
      <c r="DLC161" s="77"/>
      <c r="DLD161" s="77"/>
      <c r="DLE161" s="77"/>
      <c r="DLF161" s="77"/>
      <c r="DLG161" s="77"/>
      <c r="DLH161" s="77"/>
      <c r="DLI161" s="77"/>
      <c r="DLJ161" s="77"/>
      <c r="DLK161" s="77"/>
      <c r="DLL161" s="77"/>
      <c r="DLM161" s="77"/>
      <c r="DLN161" s="77"/>
      <c r="DLO161" s="77"/>
      <c r="DLP161" s="77"/>
      <c r="DLQ161" s="77"/>
      <c r="DLR161" s="77"/>
      <c r="DLS161" s="77"/>
      <c r="DLT161" s="77"/>
      <c r="DLU161" s="77"/>
      <c r="DLV161" s="77"/>
      <c r="DLW161" s="77"/>
      <c r="DLX161" s="77"/>
      <c r="DLY161" s="77"/>
      <c r="DLZ161" s="77"/>
      <c r="DMA161" s="77"/>
      <c r="DMB161" s="77"/>
      <c r="DMC161" s="77"/>
      <c r="DMD161" s="77"/>
      <c r="DME161" s="77"/>
      <c r="DMF161" s="77"/>
      <c r="DMG161" s="77"/>
      <c r="DMH161" s="77"/>
      <c r="DMI161" s="77"/>
      <c r="DMJ161" s="77"/>
      <c r="DMK161" s="77"/>
      <c r="DML161" s="77"/>
      <c r="DMM161" s="77"/>
      <c r="DMN161" s="77"/>
      <c r="DMO161" s="77"/>
      <c r="DMP161" s="77"/>
      <c r="DMQ161" s="77"/>
      <c r="DMR161" s="77"/>
      <c r="DMS161" s="77"/>
      <c r="DMT161" s="77"/>
      <c r="DMU161" s="77"/>
      <c r="DMV161" s="77"/>
      <c r="DMW161" s="77"/>
      <c r="DMX161" s="77"/>
      <c r="DMY161" s="77"/>
      <c r="DMZ161" s="77"/>
      <c r="DNA161" s="77"/>
      <c r="DNB161" s="77"/>
      <c r="DNC161" s="77"/>
      <c r="DND161" s="77"/>
      <c r="DNE161" s="77"/>
      <c r="DNF161" s="77"/>
      <c r="DNG161" s="77"/>
      <c r="DNH161" s="77"/>
      <c r="DNI161" s="77"/>
      <c r="DNJ161" s="77"/>
      <c r="DNK161" s="77"/>
      <c r="DNL161" s="77"/>
      <c r="DNM161" s="77"/>
      <c r="DNN161" s="77"/>
      <c r="DNO161" s="77"/>
      <c r="DNP161" s="77"/>
      <c r="DNQ161" s="77"/>
      <c r="DNR161" s="77"/>
      <c r="DNS161" s="77"/>
      <c r="DNT161" s="77"/>
      <c r="DNU161" s="77"/>
      <c r="DNV161" s="77"/>
      <c r="DNW161" s="77"/>
      <c r="DNX161" s="77"/>
      <c r="DNY161" s="77"/>
      <c r="DNZ161" s="77"/>
      <c r="DOA161" s="77"/>
      <c r="DOB161" s="77"/>
      <c r="DOC161" s="77"/>
      <c r="DOD161" s="77"/>
      <c r="DOE161" s="77"/>
      <c r="DOF161" s="77"/>
      <c r="DOG161" s="77"/>
      <c r="DOH161" s="77"/>
      <c r="DOI161" s="77"/>
      <c r="DOJ161" s="77"/>
      <c r="DOK161" s="77"/>
      <c r="DOL161" s="77"/>
      <c r="DOM161" s="77"/>
      <c r="DON161" s="77"/>
      <c r="DOO161" s="77"/>
      <c r="DOP161" s="77"/>
      <c r="DOQ161" s="77"/>
      <c r="DOR161" s="77"/>
      <c r="DOS161" s="77"/>
      <c r="DOT161" s="77"/>
      <c r="DOU161" s="77"/>
      <c r="DOV161" s="77"/>
      <c r="DOW161" s="77"/>
      <c r="DOX161" s="77"/>
      <c r="DOY161" s="77"/>
      <c r="DOZ161" s="77"/>
      <c r="DPA161" s="77"/>
      <c r="DPB161" s="77"/>
      <c r="DPC161" s="77"/>
      <c r="DPD161" s="77"/>
      <c r="DPE161" s="77"/>
      <c r="DPF161" s="77"/>
      <c r="DPG161" s="77"/>
      <c r="DPH161" s="77"/>
      <c r="DPI161" s="77"/>
      <c r="DPJ161" s="77"/>
      <c r="DPK161" s="77"/>
      <c r="DPL161" s="77"/>
      <c r="DPM161" s="77"/>
      <c r="DPN161" s="77"/>
      <c r="DPO161" s="77"/>
      <c r="DPP161" s="77"/>
      <c r="DPQ161" s="77"/>
      <c r="DPR161" s="77"/>
      <c r="DPS161" s="77"/>
      <c r="DPT161" s="77"/>
      <c r="DPU161" s="77"/>
      <c r="DPV161" s="77"/>
      <c r="DPW161" s="77"/>
      <c r="DPX161" s="77"/>
      <c r="DPY161" s="77"/>
      <c r="DPZ161" s="77"/>
      <c r="DQA161" s="77"/>
      <c r="DQB161" s="77"/>
      <c r="DQC161" s="77"/>
      <c r="DQD161" s="77"/>
      <c r="DQE161" s="77"/>
      <c r="DQF161" s="77"/>
      <c r="DQG161" s="77"/>
      <c r="DQH161" s="77"/>
      <c r="DQI161" s="77"/>
      <c r="DQJ161" s="77"/>
      <c r="DQK161" s="77"/>
      <c r="DQL161" s="77"/>
      <c r="DQM161" s="77"/>
      <c r="DQN161" s="77"/>
      <c r="DQO161" s="77"/>
      <c r="DQP161" s="77"/>
      <c r="DQQ161" s="77"/>
      <c r="DQR161" s="77"/>
      <c r="DQS161" s="77"/>
      <c r="DQT161" s="77"/>
      <c r="DQU161" s="77"/>
      <c r="DQV161" s="77"/>
      <c r="DQW161" s="77"/>
      <c r="DQX161" s="77"/>
      <c r="DQY161" s="77"/>
      <c r="DQZ161" s="77"/>
      <c r="DRA161" s="77"/>
      <c r="DRB161" s="77"/>
      <c r="DRC161" s="77"/>
      <c r="DRD161" s="77"/>
      <c r="DRE161" s="77"/>
      <c r="DRF161" s="77"/>
      <c r="DRG161" s="77"/>
      <c r="DRH161" s="77"/>
      <c r="DRI161" s="77"/>
      <c r="DRJ161" s="77"/>
      <c r="DRK161" s="77"/>
      <c r="DRL161" s="77"/>
      <c r="DRM161" s="77"/>
      <c r="DRN161" s="77"/>
      <c r="DRO161" s="77"/>
      <c r="DRP161" s="77"/>
      <c r="DRQ161" s="77"/>
      <c r="DRR161" s="77"/>
      <c r="DRS161" s="77"/>
      <c r="DRT161" s="77"/>
      <c r="DRU161" s="77"/>
      <c r="DRV161" s="77"/>
      <c r="DRW161" s="77"/>
      <c r="DRX161" s="77"/>
      <c r="DRY161" s="77"/>
      <c r="DRZ161" s="77"/>
      <c r="DSA161" s="77"/>
      <c r="DSB161" s="77"/>
      <c r="DSC161" s="77"/>
      <c r="DSD161" s="77"/>
      <c r="DSE161" s="77"/>
      <c r="DSF161" s="77"/>
      <c r="DSG161" s="77"/>
      <c r="DSH161" s="77"/>
      <c r="DSI161" s="77"/>
      <c r="DSJ161" s="77"/>
      <c r="DSK161" s="77"/>
      <c r="DSL161" s="77"/>
      <c r="DSM161" s="77"/>
      <c r="DSN161" s="77"/>
      <c r="DSO161" s="77"/>
      <c r="DSP161" s="77"/>
      <c r="DSQ161" s="77"/>
      <c r="DSR161" s="77"/>
      <c r="DSS161" s="77"/>
      <c r="DST161" s="77"/>
      <c r="DSU161" s="77"/>
      <c r="DSV161" s="77"/>
      <c r="DSW161" s="77"/>
      <c r="DSX161" s="77"/>
      <c r="DSY161" s="77"/>
      <c r="DSZ161" s="77"/>
      <c r="DTA161" s="77"/>
      <c r="DTB161" s="77"/>
      <c r="DTC161" s="77"/>
      <c r="DTD161" s="77"/>
      <c r="DTE161" s="77"/>
      <c r="DTF161" s="77"/>
      <c r="DTG161" s="77"/>
      <c r="DTH161" s="77"/>
      <c r="DTI161" s="77"/>
      <c r="DTJ161" s="77"/>
      <c r="DTK161" s="77"/>
      <c r="DTL161" s="77"/>
      <c r="DTM161" s="77"/>
      <c r="DTN161" s="77"/>
      <c r="DTO161" s="77"/>
      <c r="DTP161" s="77"/>
      <c r="DTQ161" s="77"/>
      <c r="DTR161" s="77"/>
      <c r="DTS161" s="77"/>
      <c r="DTT161" s="77"/>
      <c r="DTU161" s="77"/>
      <c r="DTV161" s="77"/>
      <c r="DTW161" s="77"/>
      <c r="DTX161" s="77"/>
      <c r="DTY161" s="77"/>
      <c r="DTZ161" s="77"/>
      <c r="DUA161" s="77"/>
      <c r="DUB161" s="77"/>
      <c r="DUC161" s="77"/>
      <c r="DUD161" s="77"/>
      <c r="DUE161" s="77"/>
      <c r="DUF161" s="77"/>
      <c r="DUG161" s="77"/>
      <c r="DUH161" s="77"/>
      <c r="DUI161" s="77"/>
      <c r="DUJ161" s="77"/>
      <c r="DUK161" s="77"/>
      <c r="DUL161" s="77"/>
      <c r="DUM161" s="77"/>
      <c r="DUN161" s="77"/>
      <c r="DUO161" s="77"/>
      <c r="DUP161" s="77"/>
      <c r="DUQ161" s="77"/>
      <c r="DUR161" s="77"/>
      <c r="DUS161" s="77"/>
      <c r="DUT161" s="77"/>
      <c r="DUU161" s="77"/>
      <c r="DUV161" s="77"/>
      <c r="DUW161" s="77"/>
      <c r="DUX161" s="77"/>
      <c r="DUY161" s="77"/>
      <c r="DUZ161" s="77"/>
      <c r="DVA161" s="77"/>
      <c r="DVB161" s="77"/>
      <c r="DVC161" s="77"/>
      <c r="DVD161" s="77"/>
      <c r="DVE161" s="77"/>
      <c r="DVF161" s="77"/>
      <c r="DVG161" s="77"/>
      <c r="DVH161" s="77"/>
      <c r="DVI161" s="77"/>
      <c r="DVJ161" s="77"/>
      <c r="DVK161" s="77"/>
      <c r="DVL161" s="77"/>
      <c r="DVM161" s="77"/>
      <c r="DVN161" s="77"/>
      <c r="DVO161" s="77"/>
      <c r="DVP161" s="77"/>
      <c r="DVQ161" s="77"/>
      <c r="DVR161" s="77"/>
      <c r="DVS161" s="77"/>
      <c r="DVT161" s="77"/>
      <c r="DVU161" s="77"/>
      <c r="DVV161" s="77"/>
      <c r="DVW161" s="77"/>
      <c r="DVX161" s="77"/>
      <c r="DVY161" s="77"/>
      <c r="DVZ161" s="77"/>
      <c r="DWA161" s="77"/>
      <c r="DWB161" s="77"/>
      <c r="DWC161" s="77"/>
      <c r="DWD161" s="77"/>
      <c r="DWE161" s="77"/>
      <c r="DWF161" s="77"/>
      <c r="DWG161" s="77"/>
      <c r="DWH161" s="77"/>
      <c r="DWI161" s="77"/>
      <c r="DWJ161" s="77"/>
      <c r="DWK161" s="77"/>
      <c r="DWL161" s="77"/>
      <c r="DWM161" s="77"/>
      <c r="DWN161" s="77"/>
      <c r="DWO161" s="77"/>
      <c r="DWP161" s="77"/>
      <c r="DWQ161" s="77"/>
      <c r="DWR161" s="77"/>
      <c r="DWS161" s="77"/>
      <c r="DWT161" s="77"/>
      <c r="DWU161" s="77"/>
      <c r="DWV161" s="77"/>
      <c r="DWW161" s="77"/>
      <c r="DWX161" s="77"/>
      <c r="DWY161" s="77"/>
      <c r="DWZ161" s="77"/>
      <c r="DXA161" s="77"/>
      <c r="DXB161" s="77"/>
      <c r="DXC161" s="77"/>
      <c r="DXD161" s="77"/>
      <c r="DXE161" s="77"/>
      <c r="DXF161" s="77"/>
      <c r="DXG161" s="77"/>
      <c r="DXH161" s="77"/>
      <c r="DXI161" s="77"/>
      <c r="DXJ161" s="77"/>
      <c r="DXK161" s="77"/>
      <c r="DXL161" s="77"/>
      <c r="DXM161" s="77"/>
      <c r="DXN161" s="77"/>
      <c r="DXO161" s="77"/>
      <c r="DXP161" s="77"/>
      <c r="DXQ161" s="77"/>
      <c r="DXR161" s="77"/>
      <c r="DXS161" s="77"/>
      <c r="DXT161" s="77"/>
      <c r="DXU161" s="77"/>
      <c r="DXV161" s="77"/>
      <c r="DXW161" s="77"/>
      <c r="DXX161" s="77"/>
      <c r="DXY161" s="77"/>
      <c r="DXZ161" s="77"/>
      <c r="DYA161" s="77"/>
      <c r="DYB161" s="77"/>
      <c r="DYC161" s="77"/>
      <c r="DYD161" s="77"/>
      <c r="DYE161" s="77"/>
      <c r="DYF161" s="77"/>
      <c r="DYG161" s="77"/>
      <c r="DYH161" s="77"/>
      <c r="DYI161" s="77"/>
      <c r="DYJ161" s="77"/>
      <c r="DYK161" s="77"/>
      <c r="DYL161" s="77"/>
      <c r="DYM161" s="77"/>
      <c r="DYN161" s="77"/>
      <c r="DYO161" s="77"/>
      <c r="DYP161" s="77"/>
      <c r="DYQ161" s="77"/>
      <c r="DYR161" s="77"/>
      <c r="DYS161" s="77"/>
      <c r="DYT161" s="77"/>
      <c r="DYU161" s="77"/>
      <c r="DYV161" s="77"/>
      <c r="DYW161" s="77"/>
      <c r="DYX161" s="77"/>
      <c r="DYY161" s="77"/>
      <c r="DYZ161" s="77"/>
      <c r="DZA161" s="77"/>
      <c r="DZB161" s="77"/>
      <c r="DZC161" s="77"/>
      <c r="DZD161" s="77"/>
      <c r="DZE161" s="77"/>
      <c r="DZF161" s="77"/>
      <c r="DZG161" s="77"/>
      <c r="DZH161" s="77"/>
      <c r="DZI161" s="77"/>
      <c r="DZJ161" s="77"/>
      <c r="DZK161" s="77"/>
      <c r="DZL161" s="77"/>
      <c r="DZM161" s="77"/>
      <c r="DZN161" s="77"/>
      <c r="DZO161" s="77"/>
      <c r="DZP161" s="77"/>
      <c r="DZQ161" s="77"/>
      <c r="DZR161" s="77"/>
      <c r="DZS161" s="77"/>
      <c r="DZT161" s="77"/>
      <c r="DZU161" s="77"/>
      <c r="DZV161" s="77"/>
      <c r="DZW161" s="77"/>
      <c r="DZX161" s="77"/>
      <c r="DZY161" s="77"/>
      <c r="DZZ161" s="77"/>
      <c r="EAA161" s="77"/>
      <c r="EAB161" s="77"/>
      <c r="EAC161" s="77"/>
      <c r="EAD161" s="77"/>
      <c r="EAE161" s="77"/>
      <c r="EAF161" s="77"/>
      <c r="EAG161" s="77"/>
      <c r="EAH161" s="77"/>
      <c r="EAI161" s="77"/>
      <c r="EAJ161" s="77"/>
      <c r="EAK161" s="77"/>
      <c r="EAL161" s="77"/>
      <c r="EAM161" s="77"/>
      <c r="EAN161" s="77"/>
      <c r="EAO161" s="77"/>
      <c r="EAP161" s="77"/>
      <c r="EAQ161" s="77"/>
      <c r="EAR161" s="77"/>
      <c r="EAS161" s="77"/>
      <c r="EAT161" s="77"/>
      <c r="EAU161" s="77"/>
      <c r="EAV161" s="77"/>
      <c r="EAW161" s="77"/>
      <c r="EAX161" s="77"/>
      <c r="EAY161" s="77"/>
      <c r="EAZ161" s="77"/>
      <c r="EBA161" s="77"/>
      <c r="EBB161" s="77"/>
      <c r="EBC161" s="77"/>
      <c r="EBD161" s="77"/>
      <c r="EBE161" s="77"/>
      <c r="EBF161" s="77"/>
      <c r="EBG161" s="77"/>
      <c r="EBH161" s="77"/>
      <c r="EBI161" s="77"/>
      <c r="EBJ161" s="77"/>
      <c r="EBK161" s="77"/>
      <c r="EBL161" s="77"/>
      <c r="EBM161" s="77"/>
      <c r="EBN161" s="77"/>
      <c r="EBO161" s="77"/>
      <c r="EBP161" s="77"/>
      <c r="EBQ161" s="77"/>
      <c r="EBR161" s="77"/>
      <c r="EBS161" s="77"/>
      <c r="EBT161" s="77"/>
      <c r="EBU161" s="77"/>
      <c r="EBV161" s="77"/>
      <c r="EBW161" s="77"/>
      <c r="EBX161" s="77"/>
      <c r="EBY161" s="77"/>
      <c r="EBZ161" s="77"/>
      <c r="ECA161" s="77"/>
      <c r="ECB161" s="77"/>
      <c r="ECC161" s="77"/>
      <c r="ECD161" s="77"/>
      <c r="ECE161" s="77"/>
      <c r="ECF161" s="77"/>
      <c r="ECG161" s="77"/>
      <c r="ECH161" s="77"/>
      <c r="ECI161" s="77"/>
      <c r="ECJ161" s="77"/>
      <c r="ECK161" s="77"/>
      <c r="ECL161" s="77"/>
      <c r="ECM161" s="77"/>
      <c r="ECN161" s="77"/>
      <c r="ECO161" s="77"/>
      <c r="ECP161" s="77"/>
      <c r="ECQ161" s="77"/>
      <c r="ECR161" s="77"/>
      <c r="ECS161" s="77"/>
      <c r="ECT161" s="77"/>
      <c r="ECU161" s="77"/>
      <c r="ECV161" s="77"/>
      <c r="ECW161" s="77"/>
      <c r="ECX161" s="77"/>
      <c r="ECY161" s="77"/>
      <c r="ECZ161" s="77"/>
      <c r="EDA161" s="77"/>
      <c r="EDB161" s="77"/>
      <c r="EDC161" s="77"/>
      <c r="EDD161" s="77"/>
      <c r="EDE161" s="77"/>
      <c r="EDF161" s="77"/>
      <c r="EDG161" s="77"/>
      <c r="EDH161" s="77"/>
      <c r="EDI161" s="77"/>
      <c r="EDJ161" s="77"/>
      <c r="EDK161" s="77"/>
      <c r="EDL161" s="77"/>
      <c r="EDM161" s="77"/>
      <c r="EDN161" s="77"/>
      <c r="EDO161" s="77"/>
      <c r="EDP161" s="77"/>
      <c r="EDQ161" s="77"/>
      <c r="EDR161" s="77"/>
      <c r="EDS161" s="77"/>
      <c r="EDT161" s="77"/>
      <c r="EDU161" s="77"/>
      <c r="EDV161" s="77"/>
      <c r="EDW161" s="77"/>
      <c r="EDX161" s="77"/>
      <c r="EDY161" s="77"/>
      <c r="EDZ161" s="77"/>
      <c r="EEA161" s="77"/>
      <c r="EEB161" s="77"/>
      <c r="EEC161" s="77"/>
      <c r="EED161" s="77"/>
      <c r="EEE161" s="77"/>
      <c r="EEF161" s="77"/>
      <c r="EEG161" s="77"/>
      <c r="EEH161" s="77"/>
      <c r="EEI161" s="77"/>
      <c r="EEJ161" s="77"/>
      <c r="EEK161" s="77"/>
      <c r="EEL161" s="77"/>
      <c r="EEM161" s="77"/>
      <c r="EEN161" s="77"/>
      <c r="EEO161" s="77"/>
      <c r="EEP161" s="77"/>
      <c r="EEQ161" s="77"/>
      <c r="EER161" s="77"/>
      <c r="EES161" s="77"/>
      <c r="EET161" s="77"/>
      <c r="EEU161" s="77"/>
      <c r="EEV161" s="77"/>
      <c r="EEW161" s="77"/>
      <c r="EEX161" s="77"/>
      <c r="EEY161" s="77"/>
      <c r="EEZ161" s="77"/>
      <c r="EFA161" s="77"/>
      <c r="EFB161" s="77"/>
      <c r="EFC161" s="77"/>
      <c r="EFD161" s="77"/>
      <c r="EFE161" s="77"/>
      <c r="EFF161" s="77"/>
      <c r="EFG161" s="77"/>
      <c r="EFH161" s="77"/>
      <c r="EFI161" s="77"/>
      <c r="EFJ161" s="77"/>
      <c r="EFK161" s="77"/>
      <c r="EFL161" s="77"/>
      <c r="EFM161" s="77"/>
      <c r="EFN161" s="77"/>
      <c r="EFO161" s="77"/>
      <c r="EFP161" s="77"/>
      <c r="EFQ161" s="77"/>
      <c r="EFR161" s="77"/>
      <c r="EFS161" s="77"/>
      <c r="EFT161" s="77"/>
      <c r="EFU161" s="77"/>
      <c r="EFV161" s="77"/>
      <c r="EFW161" s="77"/>
      <c r="EFX161" s="77"/>
      <c r="EFY161" s="77"/>
      <c r="EFZ161" s="77"/>
      <c r="EGA161" s="77"/>
      <c r="EGB161" s="77"/>
      <c r="EGC161" s="77"/>
      <c r="EGD161" s="77"/>
      <c r="EGE161" s="77"/>
      <c r="EGF161" s="77"/>
      <c r="EGG161" s="77"/>
      <c r="EGH161" s="77"/>
      <c r="EGI161" s="77"/>
      <c r="EGJ161" s="77"/>
      <c r="EGK161" s="77"/>
      <c r="EGL161" s="77"/>
      <c r="EGM161" s="77"/>
      <c r="EGN161" s="77"/>
      <c r="EGO161" s="77"/>
      <c r="EGP161" s="77"/>
      <c r="EGQ161" s="77"/>
      <c r="EGR161" s="77"/>
      <c r="EGS161" s="77"/>
      <c r="EGT161" s="77"/>
      <c r="EGU161" s="77"/>
      <c r="EGV161" s="77"/>
      <c r="EGW161" s="77"/>
      <c r="EGX161" s="77"/>
      <c r="EGY161" s="77"/>
      <c r="EGZ161" s="77"/>
      <c r="EHA161" s="77"/>
      <c r="EHB161" s="77"/>
      <c r="EHC161" s="77"/>
      <c r="EHD161" s="77"/>
      <c r="EHE161" s="77"/>
      <c r="EHF161" s="77"/>
      <c r="EHG161" s="77"/>
      <c r="EHH161" s="77"/>
      <c r="EHI161" s="77"/>
      <c r="EHJ161" s="77"/>
      <c r="EHK161" s="77"/>
      <c r="EHL161" s="77"/>
      <c r="EHM161" s="77"/>
      <c r="EHN161" s="77"/>
      <c r="EHO161" s="77"/>
      <c r="EHP161" s="77"/>
      <c r="EHQ161" s="77"/>
      <c r="EHR161" s="77"/>
      <c r="EHS161" s="77"/>
      <c r="EHT161" s="77"/>
      <c r="EHU161" s="77"/>
      <c r="EHV161" s="77"/>
      <c r="EHW161" s="77"/>
      <c r="EHX161" s="77"/>
      <c r="EHY161" s="77"/>
      <c r="EHZ161" s="77"/>
      <c r="EIA161" s="77"/>
      <c r="EIB161" s="77"/>
      <c r="EIC161" s="77"/>
      <c r="EID161" s="77"/>
      <c r="EIE161" s="77"/>
      <c r="EIF161" s="77"/>
      <c r="EIG161" s="77"/>
      <c r="EIH161" s="77"/>
      <c r="EII161" s="77"/>
      <c r="EIJ161" s="77"/>
      <c r="EIK161" s="77"/>
      <c r="EIL161" s="77"/>
      <c r="EIM161" s="77"/>
      <c r="EIN161" s="77"/>
      <c r="EIO161" s="77"/>
      <c r="EIP161" s="77"/>
      <c r="EIQ161" s="77"/>
      <c r="EIR161" s="77"/>
      <c r="EIS161" s="77"/>
      <c r="EIT161" s="77"/>
      <c r="EIU161" s="77"/>
      <c r="EIV161" s="77"/>
      <c r="EIW161" s="77"/>
      <c r="EIX161" s="77"/>
      <c r="EIY161" s="77"/>
      <c r="EIZ161" s="77"/>
      <c r="EJA161" s="77"/>
      <c r="EJB161" s="77"/>
      <c r="EJC161" s="77"/>
      <c r="EJD161" s="77"/>
      <c r="EJE161" s="77"/>
      <c r="EJF161" s="77"/>
      <c r="EJG161" s="77"/>
      <c r="EJH161" s="77"/>
      <c r="EJI161" s="77"/>
      <c r="EJJ161" s="77"/>
      <c r="EJK161" s="77"/>
      <c r="EJL161" s="77"/>
      <c r="EJM161" s="77"/>
      <c r="EJN161" s="77"/>
      <c r="EJO161" s="77"/>
      <c r="EJP161" s="77"/>
      <c r="EJQ161" s="77"/>
      <c r="EJR161" s="77"/>
      <c r="EJS161" s="77"/>
      <c r="EJT161" s="77"/>
      <c r="EJU161" s="77"/>
      <c r="EJV161" s="77"/>
      <c r="EJW161" s="77"/>
      <c r="EJX161" s="77"/>
      <c r="EJY161" s="77"/>
      <c r="EJZ161" s="77"/>
      <c r="EKA161" s="77"/>
      <c r="EKB161" s="77"/>
      <c r="EKC161" s="77"/>
      <c r="EKD161" s="77"/>
      <c r="EKE161" s="77"/>
      <c r="EKF161" s="77"/>
      <c r="EKG161" s="77"/>
      <c r="EKH161" s="77"/>
      <c r="EKI161" s="77"/>
      <c r="EKJ161" s="77"/>
      <c r="EKK161" s="77"/>
      <c r="EKL161" s="77"/>
      <c r="EKM161" s="77"/>
      <c r="EKN161" s="77"/>
      <c r="EKO161" s="77"/>
      <c r="EKP161" s="77"/>
      <c r="EKQ161" s="77"/>
      <c r="EKR161" s="77"/>
      <c r="EKS161" s="77"/>
      <c r="EKT161" s="77"/>
      <c r="EKU161" s="77"/>
      <c r="EKV161" s="77"/>
      <c r="EKW161" s="77"/>
      <c r="EKX161" s="77"/>
      <c r="EKY161" s="77"/>
      <c r="EKZ161" s="77"/>
      <c r="ELA161" s="77"/>
      <c r="ELB161" s="77"/>
      <c r="ELC161" s="77"/>
      <c r="ELD161" s="77"/>
      <c r="ELE161" s="77"/>
      <c r="ELF161" s="77"/>
      <c r="ELG161" s="77"/>
      <c r="ELH161" s="77"/>
      <c r="ELI161" s="77"/>
      <c r="ELJ161" s="77"/>
      <c r="ELK161" s="77"/>
      <c r="ELL161" s="77"/>
      <c r="ELM161" s="77"/>
      <c r="ELN161" s="77"/>
      <c r="ELO161" s="77"/>
      <c r="ELP161" s="77"/>
      <c r="ELQ161" s="77"/>
      <c r="ELR161" s="77"/>
      <c r="ELS161" s="77"/>
      <c r="ELT161" s="77"/>
      <c r="ELU161" s="77"/>
      <c r="ELV161" s="77"/>
      <c r="ELW161" s="77"/>
      <c r="ELX161" s="77"/>
      <c r="ELY161" s="77"/>
      <c r="ELZ161" s="77"/>
      <c r="EMA161" s="77"/>
      <c r="EMB161" s="77"/>
      <c r="EMC161" s="77"/>
      <c r="EMD161" s="77"/>
      <c r="EME161" s="77"/>
      <c r="EMF161" s="77"/>
      <c r="EMG161" s="77"/>
      <c r="EMH161" s="77"/>
      <c r="EMI161" s="77"/>
      <c r="EMJ161" s="77"/>
      <c r="EMK161" s="77"/>
      <c r="EML161" s="77"/>
      <c r="EMM161" s="77"/>
      <c r="EMN161" s="77"/>
      <c r="EMO161" s="77"/>
      <c r="EMP161" s="77"/>
      <c r="EMQ161" s="77"/>
      <c r="EMR161" s="77"/>
      <c r="EMS161" s="77"/>
      <c r="EMT161" s="77"/>
      <c r="EMU161" s="77"/>
      <c r="EMV161" s="77"/>
      <c r="EMW161" s="77"/>
      <c r="EMX161" s="77"/>
      <c r="EMY161" s="77"/>
      <c r="EMZ161" s="77"/>
      <c r="ENA161" s="77"/>
      <c r="ENB161" s="77"/>
      <c r="ENC161" s="77"/>
      <c r="END161" s="77"/>
      <c r="ENE161" s="77"/>
      <c r="ENF161" s="77"/>
      <c r="ENG161" s="77"/>
      <c r="ENH161" s="77"/>
      <c r="ENI161" s="77"/>
      <c r="ENJ161" s="77"/>
      <c r="ENK161" s="77"/>
      <c r="ENL161" s="77"/>
      <c r="ENM161" s="77"/>
      <c r="ENN161" s="77"/>
      <c r="ENO161" s="77"/>
      <c r="ENP161" s="77"/>
      <c r="ENQ161" s="77"/>
      <c r="ENR161" s="77"/>
      <c r="ENS161" s="77"/>
      <c r="ENT161" s="77"/>
      <c r="ENU161" s="77"/>
      <c r="ENV161" s="77"/>
      <c r="ENW161" s="77"/>
      <c r="ENX161" s="77"/>
      <c r="ENY161" s="77"/>
      <c r="ENZ161" s="77"/>
      <c r="EOA161" s="77"/>
      <c r="EOB161" s="77"/>
      <c r="EOC161" s="77"/>
      <c r="EOD161" s="77"/>
      <c r="EOE161" s="77"/>
      <c r="EOF161" s="77"/>
      <c r="EOG161" s="77"/>
      <c r="EOH161" s="77"/>
      <c r="EOI161" s="77"/>
      <c r="EOJ161" s="77"/>
      <c r="EOK161" s="77"/>
      <c r="EOL161" s="77"/>
      <c r="EOM161" s="77"/>
      <c r="EON161" s="77"/>
      <c r="EOO161" s="77"/>
      <c r="EOP161" s="77"/>
      <c r="EOQ161" s="77"/>
      <c r="EOR161" s="77"/>
      <c r="EOS161" s="77"/>
      <c r="EOT161" s="77"/>
      <c r="EOU161" s="77"/>
      <c r="EOV161" s="77"/>
      <c r="EOW161" s="77"/>
      <c r="EOX161" s="77"/>
      <c r="EOY161" s="77"/>
      <c r="EOZ161" s="77"/>
      <c r="EPA161" s="77"/>
      <c r="EPB161" s="77"/>
      <c r="EPC161" s="77"/>
      <c r="EPD161" s="77"/>
      <c r="EPE161" s="77"/>
      <c r="EPF161" s="77"/>
      <c r="EPG161" s="77"/>
      <c r="EPH161" s="77"/>
      <c r="EPI161" s="77"/>
      <c r="EPJ161" s="77"/>
      <c r="EPK161" s="77"/>
      <c r="EPL161" s="77"/>
      <c r="EPM161" s="77"/>
      <c r="EPN161" s="77"/>
      <c r="EPO161" s="77"/>
      <c r="EPP161" s="77"/>
      <c r="EPQ161" s="77"/>
      <c r="EPR161" s="77"/>
      <c r="EPS161" s="77"/>
      <c r="EPT161" s="77"/>
      <c r="EPU161" s="77"/>
      <c r="EPV161" s="77"/>
      <c r="EPW161" s="77"/>
      <c r="EPX161" s="77"/>
      <c r="EPY161" s="77"/>
      <c r="EPZ161" s="77"/>
      <c r="EQA161" s="77"/>
      <c r="EQB161" s="77"/>
      <c r="EQC161" s="77"/>
      <c r="EQD161" s="77"/>
      <c r="EQE161" s="77"/>
      <c r="EQF161" s="77"/>
      <c r="EQG161" s="77"/>
      <c r="EQH161" s="77"/>
      <c r="EQI161" s="77"/>
      <c r="EQJ161" s="77"/>
      <c r="EQK161" s="77"/>
      <c r="EQL161" s="77"/>
      <c r="EQM161" s="77"/>
      <c r="EQN161" s="77"/>
      <c r="EQO161" s="77"/>
      <c r="EQP161" s="77"/>
      <c r="EQQ161" s="77"/>
      <c r="EQR161" s="77"/>
      <c r="EQS161" s="77"/>
      <c r="EQT161" s="77"/>
      <c r="EQU161" s="77"/>
      <c r="EQV161" s="77"/>
      <c r="EQW161" s="77"/>
      <c r="EQX161" s="77"/>
      <c r="EQY161" s="77"/>
      <c r="EQZ161" s="77"/>
      <c r="ERA161" s="77"/>
      <c r="ERB161" s="77"/>
      <c r="ERC161" s="77"/>
      <c r="ERD161" s="77"/>
      <c r="ERE161" s="77"/>
      <c r="ERF161" s="77"/>
      <c r="ERG161" s="77"/>
      <c r="ERH161" s="77"/>
      <c r="ERI161" s="77"/>
      <c r="ERJ161" s="77"/>
      <c r="ERK161" s="77"/>
      <c r="ERL161" s="77"/>
      <c r="ERM161" s="77"/>
      <c r="ERN161" s="77"/>
      <c r="ERO161" s="77"/>
      <c r="ERP161" s="77"/>
      <c r="ERQ161" s="77"/>
      <c r="ERR161" s="77"/>
      <c r="ERS161" s="77"/>
      <c r="ERT161" s="77"/>
      <c r="ERU161" s="77"/>
      <c r="ERV161" s="77"/>
      <c r="ERW161" s="77"/>
      <c r="ERX161" s="77"/>
      <c r="ERY161" s="77"/>
      <c r="ERZ161" s="77"/>
      <c r="ESA161" s="77"/>
      <c r="ESB161" s="77"/>
      <c r="ESC161" s="77"/>
      <c r="ESD161" s="77"/>
      <c r="ESE161" s="77"/>
      <c r="ESF161" s="77"/>
      <c r="ESG161" s="77"/>
      <c r="ESH161" s="77"/>
      <c r="ESI161" s="77"/>
      <c r="ESJ161" s="77"/>
      <c r="ESK161" s="77"/>
      <c r="ESL161" s="77"/>
      <c r="ESM161" s="77"/>
      <c r="ESN161" s="77"/>
      <c r="ESO161" s="77"/>
      <c r="ESP161" s="77"/>
      <c r="ESQ161" s="77"/>
      <c r="ESR161" s="77"/>
      <c r="ESS161" s="77"/>
      <c r="EST161" s="77"/>
      <c r="ESU161" s="77"/>
      <c r="ESV161" s="77"/>
      <c r="ESW161" s="77"/>
      <c r="ESX161" s="77"/>
      <c r="ESY161" s="77"/>
      <c r="ESZ161" s="77"/>
      <c r="ETA161" s="77"/>
      <c r="ETB161" s="77"/>
      <c r="ETC161" s="77"/>
      <c r="ETD161" s="77"/>
      <c r="ETE161" s="77"/>
      <c r="ETF161" s="77"/>
      <c r="ETG161" s="77"/>
      <c r="ETH161" s="77"/>
      <c r="ETI161" s="77"/>
      <c r="ETJ161" s="77"/>
      <c r="ETK161" s="77"/>
      <c r="ETL161" s="77"/>
      <c r="ETM161" s="77"/>
      <c r="ETN161" s="77"/>
      <c r="ETO161" s="77"/>
      <c r="ETP161" s="77"/>
      <c r="ETQ161" s="77"/>
      <c r="ETR161" s="77"/>
      <c r="ETS161" s="77"/>
      <c r="ETT161" s="77"/>
      <c r="ETU161" s="77"/>
      <c r="ETV161" s="77"/>
      <c r="ETW161" s="77"/>
      <c r="ETX161" s="77"/>
      <c r="ETY161" s="77"/>
      <c r="ETZ161" s="77"/>
      <c r="EUA161" s="77"/>
      <c r="EUB161" s="77"/>
      <c r="EUC161" s="77"/>
      <c r="EUD161" s="77"/>
      <c r="EUE161" s="77"/>
      <c r="EUF161" s="77"/>
      <c r="EUG161" s="77"/>
      <c r="EUH161" s="77"/>
      <c r="EUI161" s="77"/>
      <c r="EUJ161" s="77"/>
      <c r="EUK161" s="77"/>
      <c r="EUL161" s="77"/>
      <c r="EUM161" s="77"/>
      <c r="EUN161" s="77"/>
      <c r="EUO161" s="77"/>
      <c r="EUP161" s="77"/>
      <c r="EUQ161" s="77"/>
      <c r="EUR161" s="77"/>
      <c r="EUS161" s="77"/>
      <c r="EUT161" s="77"/>
      <c r="EUU161" s="77"/>
      <c r="EUV161" s="77"/>
      <c r="EUW161" s="77"/>
      <c r="EUX161" s="77"/>
      <c r="EUY161" s="77"/>
      <c r="EUZ161" s="77"/>
      <c r="EVA161" s="77"/>
      <c r="EVB161" s="77"/>
      <c r="EVC161" s="77"/>
      <c r="EVD161" s="77"/>
      <c r="EVE161" s="77"/>
      <c r="EVF161" s="77"/>
      <c r="EVG161" s="77"/>
      <c r="EVH161" s="77"/>
      <c r="EVI161" s="77"/>
      <c r="EVJ161" s="77"/>
      <c r="EVK161" s="77"/>
      <c r="EVL161" s="77"/>
      <c r="EVM161" s="77"/>
      <c r="EVN161" s="77"/>
      <c r="EVO161" s="77"/>
      <c r="EVP161" s="77"/>
      <c r="EVQ161" s="77"/>
      <c r="EVR161" s="77"/>
      <c r="EVS161" s="77"/>
      <c r="EVT161" s="77"/>
      <c r="EVU161" s="77"/>
      <c r="EVV161" s="77"/>
      <c r="EVW161" s="77"/>
      <c r="EVX161" s="77"/>
      <c r="EVY161" s="77"/>
      <c r="EVZ161" s="77"/>
      <c r="EWA161" s="77"/>
      <c r="EWB161" s="77"/>
      <c r="EWC161" s="77"/>
      <c r="EWD161" s="77"/>
      <c r="EWE161" s="77"/>
      <c r="EWF161" s="77"/>
      <c r="EWG161" s="77"/>
      <c r="EWH161" s="77"/>
      <c r="EWI161" s="77"/>
      <c r="EWJ161" s="77"/>
      <c r="EWK161" s="77"/>
      <c r="EWL161" s="77"/>
      <c r="EWM161" s="77"/>
      <c r="EWN161" s="77"/>
      <c r="EWO161" s="77"/>
      <c r="EWP161" s="77"/>
      <c r="EWQ161" s="77"/>
      <c r="EWR161" s="77"/>
      <c r="EWS161" s="77"/>
      <c r="EWT161" s="77"/>
      <c r="EWU161" s="77"/>
      <c r="EWV161" s="77"/>
      <c r="EWW161" s="77"/>
      <c r="EWX161" s="77"/>
      <c r="EWY161" s="77"/>
      <c r="EWZ161" s="77"/>
      <c r="EXA161" s="77"/>
      <c r="EXB161" s="77"/>
      <c r="EXC161" s="77"/>
      <c r="EXD161" s="77"/>
      <c r="EXE161" s="77"/>
      <c r="EXF161" s="77"/>
      <c r="EXG161" s="77"/>
      <c r="EXH161" s="77"/>
      <c r="EXI161" s="77"/>
      <c r="EXJ161" s="77"/>
      <c r="EXK161" s="77"/>
      <c r="EXL161" s="77"/>
      <c r="EXM161" s="77"/>
      <c r="EXN161" s="77"/>
      <c r="EXO161" s="77"/>
      <c r="EXP161" s="77"/>
      <c r="EXQ161" s="77"/>
      <c r="EXR161" s="77"/>
      <c r="EXS161" s="77"/>
      <c r="EXT161" s="77"/>
      <c r="EXU161" s="77"/>
      <c r="EXV161" s="77"/>
      <c r="EXW161" s="77"/>
      <c r="EXX161" s="77"/>
      <c r="EXY161" s="77"/>
      <c r="EXZ161" s="77"/>
      <c r="EYA161" s="77"/>
      <c r="EYB161" s="77"/>
      <c r="EYC161" s="77"/>
      <c r="EYD161" s="77"/>
      <c r="EYE161" s="77"/>
      <c r="EYF161" s="77"/>
      <c r="EYG161" s="77"/>
      <c r="EYH161" s="77"/>
      <c r="EYI161" s="77"/>
      <c r="EYJ161" s="77"/>
      <c r="EYK161" s="77"/>
      <c r="EYL161" s="77"/>
      <c r="EYM161" s="77"/>
      <c r="EYN161" s="77"/>
      <c r="EYO161" s="77"/>
      <c r="EYP161" s="77"/>
      <c r="EYQ161" s="77"/>
      <c r="EYR161" s="77"/>
      <c r="EYS161" s="77"/>
      <c r="EYT161" s="77"/>
      <c r="EYU161" s="77"/>
      <c r="EYV161" s="77"/>
      <c r="EYW161" s="77"/>
      <c r="EYX161" s="77"/>
      <c r="EYY161" s="77"/>
      <c r="EYZ161" s="77"/>
      <c r="EZA161" s="77"/>
      <c r="EZB161" s="77"/>
      <c r="EZC161" s="77"/>
      <c r="EZD161" s="77"/>
      <c r="EZE161" s="77"/>
      <c r="EZF161" s="77"/>
      <c r="EZG161" s="77"/>
      <c r="EZH161" s="77"/>
      <c r="EZI161" s="77"/>
      <c r="EZJ161" s="77"/>
      <c r="EZK161" s="77"/>
      <c r="EZL161" s="77"/>
      <c r="EZM161" s="77"/>
      <c r="EZN161" s="77"/>
      <c r="EZO161" s="77"/>
      <c r="EZP161" s="77"/>
      <c r="EZQ161" s="77"/>
      <c r="EZR161" s="77"/>
      <c r="EZS161" s="77"/>
      <c r="EZT161" s="77"/>
      <c r="EZU161" s="77"/>
      <c r="EZV161" s="77"/>
      <c r="EZW161" s="77"/>
      <c r="EZX161" s="77"/>
      <c r="EZY161" s="77"/>
      <c r="EZZ161" s="77"/>
      <c r="FAA161" s="77"/>
      <c r="FAB161" s="77"/>
      <c r="FAC161" s="77"/>
      <c r="FAD161" s="77"/>
      <c r="FAE161" s="77"/>
      <c r="FAF161" s="77"/>
      <c r="FAG161" s="77"/>
      <c r="FAH161" s="77"/>
      <c r="FAI161" s="77"/>
      <c r="FAJ161" s="77"/>
      <c r="FAK161" s="77"/>
      <c r="FAL161" s="77"/>
      <c r="FAM161" s="77"/>
      <c r="FAN161" s="77"/>
      <c r="FAO161" s="77"/>
      <c r="FAP161" s="77"/>
      <c r="FAQ161" s="77"/>
      <c r="FAR161" s="77"/>
      <c r="FAS161" s="77"/>
      <c r="FAT161" s="77"/>
      <c r="FAU161" s="77"/>
      <c r="FAV161" s="77"/>
      <c r="FAW161" s="77"/>
      <c r="FAX161" s="77"/>
      <c r="FAY161" s="77"/>
      <c r="FAZ161" s="77"/>
      <c r="FBA161" s="77"/>
      <c r="FBB161" s="77"/>
      <c r="FBC161" s="77"/>
      <c r="FBD161" s="77"/>
      <c r="FBE161" s="77"/>
      <c r="FBF161" s="77"/>
      <c r="FBG161" s="77"/>
      <c r="FBH161" s="77"/>
      <c r="FBI161" s="77"/>
      <c r="FBJ161" s="77"/>
      <c r="FBK161" s="77"/>
      <c r="FBL161" s="77"/>
      <c r="FBM161" s="77"/>
      <c r="FBN161" s="77"/>
      <c r="FBO161" s="77"/>
      <c r="FBP161" s="77"/>
      <c r="FBQ161" s="77"/>
      <c r="FBR161" s="77"/>
      <c r="FBS161" s="77"/>
      <c r="FBT161" s="77"/>
      <c r="FBU161" s="77"/>
      <c r="FBV161" s="77"/>
      <c r="FBW161" s="77"/>
      <c r="FBX161" s="77"/>
      <c r="FBY161" s="77"/>
      <c r="FBZ161" s="77"/>
      <c r="FCA161" s="77"/>
      <c r="FCB161" s="77"/>
      <c r="FCC161" s="77"/>
      <c r="FCD161" s="77"/>
      <c r="FCE161" s="77"/>
      <c r="FCF161" s="77"/>
      <c r="FCG161" s="77"/>
      <c r="FCH161" s="77"/>
      <c r="FCI161" s="77"/>
      <c r="FCJ161" s="77"/>
      <c r="FCK161" s="77"/>
      <c r="FCL161" s="77"/>
      <c r="FCM161" s="77"/>
      <c r="FCN161" s="77"/>
      <c r="FCO161" s="77"/>
      <c r="FCP161" s="77"/>
      <c r="FCQ161" s="77"/>
      <c r="FCR161" s="77"/>
      <c r="FCS161" s="77"/>
      <c r="FCT161" s="77"/>
      <c r="FCU161" s="77"/>
      <c r="FCV161" s="77"/>
      <c r="FCW161" s="77"/>
      <c r="FCX161" s="77"/>
      <c r="FCY161" s="77"/>
      <c r="FCZ161" s="77"/>
      <c r="FDA161" s="77"/>
      <c r="FDB161" s="77"/>
      <c r="FDC161" s="77"/>
      <c r="FDD161" s="77"/>
      <c r="FDE161" s="77"/>
      <c r="FDF161" s="77"/>
      <c r="FDG161" s="77"/>
      <c r="FDH161" s="77"/>
      <c r="FDI161" s="77"/>
      <c r="FDJ161" s="77"/>
      <c r="FDK161" s="77"/>
      <c r="FDL161" s="77"/>
      <c r="FDM161" s="77"/>
      <c r="FDN161" s="77"/>
      <c r="FDO161" s="77"/>
      <c r="FDP161" s="77"/>
      <c r="FDQ161" s="77"/>
      <c r="FDR161" s="77"/>
      <c r="FDS161" s="77"/>
      <c r="FDT161" s="77"/>
      <c r="FDU161" s="77"/>
      <c r="FDV161" s="77"/>
      <c r="FDW161" s="77"/>
      <c r="FDX161" s="77"/>
      <c r="FDY161" s="77"/>
      <c r="FDZ161" s="77"/>
      <c r="FEA161" s="77"/>
      <c r="FEB161" s="77"/>
      <c r="FEC161" s="77"/>
      <c r="FED161" s="77"/>
      <c r="FEE161" s="77"/>
      <c r="FEF161" s="77"/>
      <c r="FEG161" s="77"/>
      <c r="FEH161" s="77"/>
      <c r="FEI161" s="77"/>
      <c r="FEJ161" s="77"/>
      <c r="FEK161" s="77"/>
      <c r="FEL161" s="77"/>
      <c r="FEM161" s="77"/>
      <c r="FEN161" s="77"/>
      <c r="FEO161" s="77"/>
      <c r="FEP161" s="77"/>
      <c r="FEQ161" s="77"/>
      <c r="FER161" s="77"/>
      <c r="FES161" s="77"/>
      <c r="FET161" s="77"/>
      <c r="FEU161" s="77"/>
      <c r="FEV161" s="77"/>
      <c r="FEW161" s="77"/>
      <c r="FEX161" s="77"/>
      <c r="FEY161" s="77"/>
      <c r="FEZ161" s="77"/>
      <c r="FFA161" s="77"/>
      <c r="FFB161" s="77"/>
      <c r="FFC161" s="77"/>
      <c r="FFD161" s="77"/>
      <c r="FFE161" s="77"/>
      <c r="FFF161" s="77"/>
      <c r="FFG161" s="77"/>
      <c r="FFH161" s="77"/>
      <c r="FFI161" s="77"/>
      <c r="FFJ161" s="77"/>
      <c r="FFK161" s="77"/>
      <c r="FFL161" s="77"/>
      <c r="FFM161" s="77"/>
      <c r="FFN161" s="77"/>
      <c r="FFO161" s="77"/>
      <c r="FFP161" s="77"/>
      <c r="FFQ161" s="77"/>
      <c r="FFR161" s="77"/>
      <c r="FFS161" s="77"/>
      <c r="FFT161" s="77"/>
      <c r="FFU161" s="77"/>
      <c r="FFV161" s="77"/>
      <c r="FFW161" s="77"/>
      <c r="FFX161" s="77"/>
      <c r="FFY161" s="77"/>
      <c r="FFZ161" s="77"/>
      <c r="FGA161" s="77"/>
      <c r="FGB161" s="77"/>
      <c r="FGC161" s="77"/>
      <c r="FGD161" s="77"/>
      <c r="FGE161" s="77"/>
      <c r="FGF161" s="77"/>
      <c r="FGG161" s="77"/>
      <c r="FGH161" s="77"/>
      <c r="FGI161" s="77"/>
      <c r="FGJ161" s="77"/>
      <c r="FGK161" s="77"/>
      <c r="FGL161" s="77"/>
      <c r="FGM161" s="77"/>
      <c r="FGN161" s="77"/>
      <c r="FGO161" s="77"/>
      <c r="FGP161" s="77"/>
      <c r="FGQ161" s="77"/>
      <c r="FGR161" s="77"/>
      <c r="FGS161" s="77"/>
      <c r="FGT161" s="77"/>
      <c r="FGU161" s="77"/>
      <c r="FGV161" s="77"/>
      <c r="FGW161" s="77"/>
      <c r="FGX161" s="77"/>
      <c r="FGY161" s="77"/>
      <c r="FGZ161" s="77"/>
      <c r="FHA161" s="77"/>
      <c r="FHB161" s="77"/>
      <c r="FHC161" s="77"/>
      <c r="FHD161" s="77"/>
      <c r="FHE161" s="77"/>
      <c r="FHF161" s="77"/>
      <c r="FHG161" s="77"/>
      <c r="FHH161" s="77"/>
      <c r="FHI161" s="77"/>
      <c r="FHJ161" s="77"/>
      <c r="FHK161" s="77"/>
      <c r="FHL161" s="77"/>
      <c r="FHM161" s="77"/>
      <c r="FHN161" s="77"/>
      <c r="FHO161" s="77"/>
      <c r="FHP161" s="77"/>
      <c r="FHQ161" s="77"/>
      <c r="FHR161" s="77"/>
      <c r="FHS161" s="77"/>
      <c r="FHT161" s="77"/>
      <c r="FHU161" s="77"/>
      <c r="FHV161" s="77"/>
      <c r="FHW161" s="77"/>
      <c r="FHX161" s="77"/>
      <c r="FHY161" s="77"/>
      <c r="FHZ161" s="77"/>
      <c r="FIA161" s="77"/>
      <c r="FIB161" s="77"/>
      <c r="FIC161" s="77"/>
      <c r="FID161" s="77"/>
      <c r="FIE161" s="77"/>
      <c r="FIF161" s="77"/>
      <c r="FIG161" s="77"/>
      <c r="FIH161" s="77"/>
      <c r="FII161" s="77"/>
      <c r="FIJ161" s="77"/>
      <c r="FIK161" s="77"/>
      <c r="FIL161" s="77"/>
      <c r="FIM161" s="77"/>
      <c r="FIN161" s="77"/>
      <c r="FIO161" s="77"/>
      <c r="FIP161" s="77"/>
      <c r="FIQ161" s="77"/>
      <c r="FIR161" s="77"/>
      <c r="FIS161" s="77"/>
      <c r="FIT161" s="77"/>
      <c r="FIU161" s="77"/>
      <c r="FIV161" s="77"/>
      <c r="FIW161" s="77"/>
      <c r="FIX161" s="77"/>
      <c r="FIY161" s="77"/>
      <c r="FIZ161" s="77"/>
      <c r="FJA161" s="77"/>
      <c r="FJB161" s="77"/>
      <c r="FJC161" s="77"/>
      <c r="FJD161" s="77"/>
      <c r="FJE161" s="77"/>
      <c r="FJF161" s="77"/>
      <c r="FJG161" s="77"/>
      <c r="FJH161" s="77"/>
      <c r="FJI161" s="77"/>
      <c r="FJJ161" s="77"/>
      <c r="FJK161" s="77"/>
      <c r="FJL161" s="77"/>
      <c r="FJM161" s="77"/>
      <c r="FJN161" s="77"/>
      <c r="FJO161" s="77"/>
      <c r="FJP161" s="77"/>
      <c r="FJQ161" s="77"/>
      <c r="FJR161" s="77"/>
      <c r="FJS161" s="77"/>
      <c r="FJT161" s="77"/>
      <c r="FJU161" s="77"/>
      <c r="FJV161" s="77"/>
      <c r="FJW161" s="77"/>
      <c r="FJX161" s="77"/>
      <c r="FJY161" s="77"/>
      <c r="FJZ161" s="77"/>
      <c r="FKA161" s="77"/>
      <c r="FKB161" s="77"/>
      <c r="FKC161" s="77"/>
      <c r="FKD161" s="77"/>
      <c r="FKE161" s="77"/>
      <c r="FKF161" s="77"/>
      <c r="FKG161" s="77"/>
      <c r="FKH161" s="77"/>
      <c r="FKI161" s="77"/>
      <c r="FKJ161" s="77"/>
      <c r="FKK161" s="77"/>
      <c r="FKL161" s="77"/>
      <c r="FKM161" s="77"/>
      <c r="FKN161" s="77"/>
      <c r="FKO161" s="77"/>
      <c r="FKP161" s="77"/>
      <c r="FKQ161" s="77"/>
      <c r="FKR161" s="77"/>
      <c r="FKS161" s="77"/>
      <c r="FKT161" s="77"/>
      <c r="FKU161" s="77"/>
      <c r="FKV161" s="77"/>
      <c r="FKW161" s="77"/>
      <c r="FKX161" s="77"/>
      <c r="FKY161" s="77"/>
      <c r="FKZ161" s="77"/>
      <c r="FLA161" s="77"/>
      <c r="FLB161" s="77"/>
      <c r="FLC161" s="77"/>
      <c r="FLD161" s="77"/>
      <c r="FLE161" s="77"/>
      <c r="FLF161" s="77"/>
      <c r="FLG161" s="77"/>
      <c r="FLH161" s="77"/>
      <c r="FLI161" s="77"/>
      <c r="FLJ161" s="77"/>
      <c r="FLK161" s="77"/>
      <c r="FLL161" s="77"/>
      <c r="FLM161" s="77"/>
      <c r="FLN161" s="77"/>
      <c r="FLO161" s="77"/>
      <c r="FLP161" s="77"/>
      <c r="FLQ161" s="77"/>
      <c r="FLR161" s="77"/>
      <c r="FLS161" s="77"/>
      <c r="FLT161" s="77"/>
      <c r="FLU161" s="77"/>
      <c r="FLV161" s="77"/>
      <c r="FLW161" s="77"/>
      <c r="FLX161" s="77"/>
      <c r="FLY161" s="77"/>
      <c r="FLZ161" s="77"/>
      <c r="FMA161" s="77"/>
      <c r="FMB161" s="77"/>
      <c r="FMC161" s="77"/>
      <c r="FMD161" s="77"/>
      <c r="FME161" s="77"/>
      <c r="FMF161" s="77"/>
      <c r="FMG161" s="77"/>
      <c r="FMH161" s="77"/>
      <c r="FMI161" s="77"/>
      <c r="FMJ161" s="77"/>
      <c r="FMK161" s="77"/>
      <c r="FML161" s="77"/>
      <c r="FMM161" s="77"/>
      <c r="FMN161" s="77"/>
      <c r="FMO161" s="77"/>
      <c r="FMP161" s="77"/>
      <c r="FMQ161" s="77"/>
      <c r="FMR161" s="77"/>
      <c r="FMS161" s="77"/>
      <c r="FMT161" s="77"/>
      <c r="FMU161" s="77"/>
      <c r="FMV161" s="77"/>
      <c r="FMW161" s="77"/>
      <c r="FMX161" s="77"/>
      <c r="FMY161" s="77"/>
      <c r="FMZ161" s="77"/>
      <c r="FNA161" s="77"/>
      <c r="FNB161" s="77"/>
      <c r="FNC161" s="77"/>
      <c r="FND161" s="77"/>
      <c r="FNE161" s="77"/>
      <c r="FNF161" s="77"/>
      <c r="FNG161" s="77"/>
      <c r="FNH161" s="77"/>
      <c r="FNI161" s="77"/>
      <c r="FNJ161" s="77"/>
      <c r="FNK161" s="77"/>
      <c r="FNL161" s="77"/>
      <c r="FNM161" s="77"/>
      <c r="FNN161" s="77"/>
      <c r="FNO161" s="77"/>
      <c r="FNP161" s="77"/>
      <c r="FNQ161" s="77"/>
      <c r="FNR161" s="77"/>
      <c r="FNS161" s="77"/>
      <c r="FNT161" s="77"/>
      <c r="FNU161" s="77"/>
      <c r="FNV161" s="77"/>
      <c r="FNW161" s="77"/>
      <c r="FNX161" s="77"/>
      <c r="FNY161" s="77"/>
      <c r="FNZ161" s="77"/>
      <c r="FOA161" s="77"/>
      <c r="FOB161" s="77"/>
      <c r="FOC161" s="77"/>
      <c r="FOD161" s="77"/>
      <c r="FOE161" s="77"/>
      <c r="FOF161" s="77"/>
      <c r="FOG161" s="77"/>
      <c r="FOH161" s="77"/>
      <c r="FOI161" s="77"/>
      <c r="FOJ161" s="77"/>
      <c r="FOK161" s="77"/>
      <c r="FOL161" s="77"/>
      <c r="FOM161" s="77"/>
      <c r="FON161" s="77"/>
      <c r="FOO161" s="77"/>
      <c r="FOP161" s="77"/>
      <c r="FOQ161" s="77"/>
      <c r="FOR161" s="77"/>
      <c r="FOS161" s="77"/>
      <c r="FOT161" s="77"/>
      <c r="FOU161" s="77"/>
      <c r="FOV161" s="77"/>
      <c r="FOW161" s="77"/>
      <c r="FOX161" s="77"/>
      <c r="FOY161" s="77"/>
      <c r="FOZ161" s="77"/>
      <c r="FPA161" s="77"/>
      <c r="FPB161" s="77"/>
      <c r="FPC161" s="77"/>
      <c r="FPD161" s="77"/>
      <c r="FPE161" s="77"/>
      <c r="FPF161" s="77"/>
      <c r="FPG161" s="77"/>
      <c r="FPH161" s="77"/>
      <c r="FPI161" s="77"/>
      <c r="FPJ161" s="77"/>
      <c r="FPK161" s="77"/>
      <c r="FPL161" s="77"/>
      <c r="FPM161" s="77"/>
      <c r="FPN161" s="77"/>
      <c r="FPO161" s="77"/>
      <c r="FPP161" s="77"/>
      <c r="FPQ161" s="77"/>
      <c r="FPR161" s="77"/>
      <c r="FPS161" s="77"/>
      <c r="FPT161" s="77"/>
      <c r="FPU161" s="77"/>
      <c r="FPV161" s="77"/>
      <c r="FPW161" s="77"/>
      <c r="FPX161" s="77"/>
      <c r="FPY161" s="77"/>
      <c r="FPZ161" s="77"/>
      <c r="FQA161" s="77"/>
      <c r="FQB161" s="77"/>
      <c r="FQC161" s="77"/>
      <c r="FQD161" s="77"/>
      <c r="FQE161" s="77"/>
      <c r="FQF161" s="77"/>
      <c r="FQG161" s="77"/>
      <c r="FQH161" s="77"/>
      <c r="FQI161" s="77"/>
      <c r="FQJ161" s="77"/>
      <c r="FQK161" s="77"/>
      <c r="FQL161" s="77"/>
      <c r="FQM161" s="77"/>
      <c r="FQN161" s="77"/>
      <c r="FQO161" s="77"/>
      <c r="FQP161" s="77"/>
      <c r="FQQ161" s="77"/>
      <c r="FQR161" s="77"/>
      <c r="FQS161" s="77"/>
      <c r="FQT161" s="77"/>
      <c r="FQU161" s="77"/>
      <c r="FQV161" s="77"/>
      <c r="FQW161" s="77"/>
      <c r="FQX161" s="77"/>
      <c r="FQY161" s="77"/>
      <c r="FQZ161" s="77"/>
      <c r="FRA161" s="77"/>
      <c r="FRB161" s="77"/>
      <c r="FRC161" s="77"/>
      <c r="FRD161" s="77"/>
      <c r="FRE161" s="77"/>
      <c r="FRF161" s="77"/>
      <c r="FRG161" s="77"/>
      <c r="FRH161" s="77"/>
      <c r="FRI161" s="77"/>
      <c r="FRJ161" s="77"/>
      <c r="FRK161" s="77"/>
      <c r="FRL161" s="77"/>
      <c r="FRM161" s="77"/>
      <c r="FRN161" s="77"/>
      <c r="FRO161" s="77"/>
      <c r="FRP161" s="77"/>
      <c r="FRQ161" s="77"/>
      <c r="FRR161" s="77"/>
      <c r="FRS161" s="77"/>
      <c r="FRT161" s="77"/>
      <c r="FRU161" s="77"/>
      <c r="FRV161" s="77"/>
      <c r="FRW161" s="77"/>
      <c r="FRX161" s="77"/>
      <c r="FRY161" s="77"/>
      <c r="FRZ161" s="77"/>
      <c r="FSA161" s="77"/>
      <c r="FSB161" s="77"/>
      <c r="FSC161" s="77"/>
      <c r="FSD161" s="77"/>
      <c r="FSE161" s="77"/>
      <c r="FSF161" s="77"/>
      <c r="FSG161" s="77"/>
      <c r="FSH161" s="77"/>
      <c r="FSI161" s="77"/>
      <c r="FSJ161" s="77"/>
      <c r="FSK161" s="77"/>
      <c r="FSL161" s="77"/>
      <c r="FSM161" s="77"/>
      <c r="FSN161" s="77"/>
      <c r="FSO161" s="77"/>
      <c r="FSP161" s="77"/>
      <c r="FSQ161" s="77"/>
      <c r="FSR161" s="77"/>
      <c r="FSS161" s="77"/>
      <c r="FST161" s="77"/>
      <c r="FSU161" s="77"/>
      <c r="FSV161" s="77"/>
      <c r="FSW161" s="77"/>
      <c r="FSX161" s="77"/>
      <c r="FSY161" s="77"/>
      <c r="FSZ161" s="77"/>
      <c r="FTA161" s="77"/>
      <c r="FTB161" s="77"/>
      <c r="FTC161" s="77"/>
      <c r="FTD161" s="77"/>
      <c r="FTE161" s="77"/>
      <c r="FTF161" s="77"/>
      <c r="FTG161" s="77"/>
      <c r="FTH161" s="77"/>
      <c r="FTI161" s="77"/>
      <c r="FTJ161" s="77"/>
      <c r="FTK161" s="77"/>
      <c r="FTL161" s="77"/>
      <c r="FTM161" s="77"/>
      <c r="FTN161" s="77"/>
      <c r="FTO161" s="77"/>
      <c r="FTP161" s="77"/>
      <c r="FTQ161" s="77"/>
      <c r="FTR161" s="77"/>
      <c r="FTS161" s="77"/>
      <c r="FTT161" s="77"/>
      <c r="FTU161" s="77"/>
      <c r="FTV161" s="77"/>
      <c r="FTW161" s="77"/>
      <c r="FTX161" s="77"/>
      <c r="FTY161" s="77"/>
      <c r="FTZ161" s="77"/>
      <c r="FUA161" s="77"/>
      <c r="FUB161" s="77"/>
      <c r="FUC161" s="77"/>
      <c r="FUD161" s="77"/>
      <c r="FUE161" s="77"/>
      <c r="FUF161" s="77"/>
      <c r="FUG161" s="77"/>
      <c r="FUH161" s="77"/>
      <c r="FUI161" s="77"/>
      <c r="FUJ161" s="77"/>
      <c r="FUK161" s="77"/>
      <c r="FUL161" s="77"/>
      <c r="FUM161" s="77"/>
      <c r="FUN161" s="77"/>
      <c r="FUO161" s="77"/>
      <c r="FUP161" s="77"/>
      <c r="FUQ161" s="77"/>
      <c r="FUR161" s="77"/>
      <c r="FUS161" s="77"/>
      <c r="FUT161" s="77"/>
      <c r="FUU161" s="77"/>
      <c r="FUV161" s="77"/>
      <c r="FUW161" s="77"/>
      <c r="FUX161" s="77"/>
      <c r="FUY161" s="77"/>
      <c r="FUZ161" s="77"/>
      <c r="FVA161" s="77"/>
      <c r="FVB161" s="77"/>
      <c r="FVC161" s="77"/>
      <c r="FVD161" s="77"/>
      <c r="FVE161" s="77"/>
      <c r="FVF161" s="77"/>
      <c r="FVG161" s="77"/>
      <c r="FVH161" s="77"/>
      <c r="FVI161" s="77"/>
      <c r="FVJ161" s="77"/>
      <c r="FVK161" s="77"/>
      <c r="FVL161" s="77"/>
      <c r="FVM161" s="77"/>
      <c r="FVN161" s="77"/>
      <c r="FVO161" s="77"/>
      <c r="FVP161" s="77"/>
      <c r="FVQ161" s="77"/>
      <c r="FVR161" s="77"/>
      <c r="FVS161" s="77"/>
      <c r="FVT161" s="77"/>
      <c r="FVU161" s="77"/>
      <c r="FVV161" s="77"/>
      <c r="FVW161" s="77"/>
      <c r="FVX161" s="77"/>
      <c r="FVY161" s="77"/>
      <c r="FVZ161" s="77"/>
      <c r="FWA161" s="77"/>
      <c r="FWB161" s="77"/>
      <c r="FWC161" s="77"/>
      <c r="FWD161" s="77"/>
      <c r="FWE161" s="77"/>
      <c r="FWF161" s="77"/>
      <c r="FWG161" s="77"/>
      <c r="FWH161" s="77"/>
      <c r="FWI161" s="77"/>
      <c r="FWJ161" s="77"/>
      <c r="FWK161" s="77"/>
      <c r="FWL161" s="77"/>
      <c r="FWM161" s="77"/>
      <c r="FWN161" s="77"/>
      <c r="FWO161" s="77"/>
      <c r="FWP161" s="77"/>
      <c r="FWQ161" s="77"/>
      <c r="FWR161" s="77"/>
      <c r="FWS161" s="77"/>
      <c r="FWT161" s="77"/>
      <c r="FWU161" s="77"/>
      <c r="FWV161" s="77"/>
      <c r="FWW161" s="77"/>
      <c r="FWX161" s="77"/>
      <c r="FWY161" s="77"/>
      <c r="FWZ161" s="77"/>
      <c r="FXA161" s="77"/>
      <c r="FXB161" s="77"/>
      <c r="FXC161" s="77"/>
      <c r="FXD161" s="77"/>
      <c r="FXE161" s="77"/>
      <c r="FXF161" s="77"/>
      <c r="FXG161" s="77"/>
      <c r="FXH161" s="77"/>
      <c r="FXI161" s="77"/>
      <c r="FXJ161" s="77"/>
      <c r="FXK161" s="77"/>
      <c r="FXL161" s="77"/>
      <c r="FXM161" s="77"/>
      <c r="FXN161" s="77"/>
      <c r="FXO161" s="77"/>
      <c r="FXP161" s="77"/>
      <c r="FXQ161" s="77"/>
      <c r="FXR161" s="77"/>
      <c r="FXS161" s="77"/>
      <c r="FXT161" s="77"/>
      <c r="FXU161" s="77"/>
      <c r="FXV161" s="77"/>
      <c r="FXW161" s="77"/>
      <c r="FXX161" s="77"/>
      <c r="FXY161" s="77"/>
      <c r="FXZ161" s="77"/>
      <c r="FYA161" s="77"/>
      <c r="FYB161" s="77"/>
      <c r="FYC161" s="77"/>
      <c r="FYD161" s="77"/>
      <c r="FYE161" s="77"/>
      <c r="FYF161" s="77"/>
      <c r="FYG161" s="77"/>
      <c r="FYH161" s="77"/>
      <c r="FYI161" s="77"/>
      <c r="FYJ161" s="77"/>
      <c r="FYK161" s="77"/>
      <c r="FYL161" s="77"/>
      <c r="FYM161" s="77"/>
      <c r="FYN161" s="77"/>
      <c r="FYO161" s="77"/>
      <c r="FYP161" s="77"/>
      <c r="FYQ161" s="77"/>
      <c r="FYR161" s="77"/>
      <c r="FYS161" s="77"/>
      <c r="FYT161" s="77"/>
      <c r="FYU161" s="77"/>
      <c r="FYV161" s="77"/>
      <c r="FYW161" s="77"/>
      <c r="FYX161" s="77"/>
      <c r="FYY161" s="77"/>
      <c r="FYZ161" s="77"/>
      <c r="FZA161" s="77"/>
      <c r="FZB161" s="77"/>
      <c r="FZC161" s="77"/>
      <c r="FZD161" s="77"/>
      <c r="FZE161" s="77"/>
      <c r="FZF161" s="77"/>
      <c r="FZG161" s="77"/>
      <c r="FZH161" s="77"/>
      <c r="FZI161" s="77"/>
      <c r="FZJ161" s="77"/>
      <c r="FZK161" s="77"/>
      <c r="FZL161" s="77"/>
      <c r="FZM161" s="77"/>
      <c r="FZN161" s="77"/>
      <c r="FZO161" s="77"/>
      <c r="FZP161" s="77"/>
      <c r="FZQ161" s="77"/>
      <c r="FZR161" s="77"/>
      <c r="FZS161" s="77"/>
      <c r="FZT161" s="77"/>
      <c r="FZU161" s="77"/>
      <c r="FZV161" s="77"/>
      <c r="FZW161" s="77"/>
      <c r="FZX161" s="77"/>
      <c r="FZY161" s="77"/>
      <c r="FZZ161" s="77"/>
      <c r="GAA161" s="77"/>
      <c r="GAB161" s="77"/>
      <c r="GAC161" s="77"/>
      <c r="GAD161" s="77"/>
      <c r="GAE161" s="77"/>
      <c r="GAF161" s="77"/>
      <c r="GAG161" s="77"/>
      <c r="GAH161" s="77"/>
      <c r="GAI161" s="77"/>
      <c r="GAJ161" s="77"/>
      <c r="GAK161" s="77"/>
      <c r="GAL161" s="77"/>
      <c r="GAM161" s="77"/>
      <c r="GAN161" s="77"/>
      <c r="GAO161" s="77"/>
      <c r="GAP161" s="77"/>
      <c r="GAQ161" s="77"/>
      <c r="GAR161" s="77"/>
      <c r="GAS161" s="77"/>
      <c r="GAT161" s="77"/>
      <c r="GAU161" s="77"/>
      <c r="GAV161" s="77"/>
      <c r="GAW161" s="77"/>
      <c r="GAX161" s="77"/>
      <c r="GAY161" s="77"/>
      <c r="GAZ161" s="77"/>
      <c r="GBA161" s="77"/>
      <c r="GBB161" s="77"/>
      <c r="GBC161" s="77"/>
      <c r="GBD161" s="77"/>
      <c r="GBE161" s="77"/>
      <c r="GBF161" s="77"/>
      <c r="GBG161" s="77"/>
      <c r="GBH161" s="77"/>
      <c r="GBI161" s="77"/>
      <c r="GBJ161" s="77"/>
      <c r="GBK161" s="77"/>
      <c r="GBL161" s="77"/>
      <c r="GBM161" s="77"/>
      <c r="GBN161" s="77"/>
      <c r="GBO161" s="77"/>
      <c r="GBP161" s="77"/>
      <c r="GBQ161" s="77"/>
      <c r="GBR161" s="77"/>
      <c r="GBS161" s="77"/>
      <c r="GBT161" s="77"/>
      <c r="GBU161" s="77"/>
      <c r="GBV161" s="77"/>
      <c r="GBW161" s="77"/>
      <c r="GBX161" s="77"/>
      <c r="GBY161" s="77"/>
      <c r="GBZ161" s="77"/>
      <c r="GCA161" s="77"/>
      <c r="GCB161" s="77"/>
      <c r="GCC161" s="77"/>
      <c r="GCD161" s="77"/>
      <c r="GCE161" s="77"/>
      <c r="GCF161" s="77"/>
      <c r="GCG161" s="77"/>
      <c r="GCH161" s="77"/>
      <c r="GCI161" s="77"/>
      <c r="GCJ161" s="77"/>
      <c r="GCK161" s="77"/>
      <c r="GCL161" s="77"/>
      <c r="GCM161" s="77"/>
      <c r="GCN161" s="77"/>
      <c r="GCO161" s="77"/>
      <c r="GCP161" s="77"/>
      <c r="GCQ161" s="77"/>
      <c r="GCR161" s="77"/>
      <c r="GCS161" s="77"/>
      <c r="GCT161" s="77"/>
      <c r="GCU161" s="77"/>
      <c r="GCV161" s="77"/>
      <c r="GCW161" s="77"/>
      <c r="GCX161" s="77"/>
      <c r="GCY161" s="77"/>
      <c r="GCZ161" s="77"/>
      <c r="GDA161" s="77"/>
      <c r="GDB161" s="77"/>
      <c r="GDC161" s="77"/>
      <c r="GDD161" s="77"/>
      <c r="GDE161" s="77"/>
      <c r="GDF161" s="77"/>
      <c r="GDG161" s="77"/>
      <c r="GDH161" s="77"/>
      <c r="GDI161" s="77"/>
      <c r="GDJ161" s="77"/>
      <c r="GDK161" s="77"/>
      <c r="GDL161" s="77"/>
      <c r="GDM161" s="77"/>
      <c r="GDN161" s="77"/>
      <c r="GDO161" s="77"/>
      <c r="GDP161" s="77"/>
      <c r="GDQ161" s="77"/>
      <c r="GDR161" s="77"/>
      <c r="GDS161" s="77"/>
      <c r="GDT161" s="77"/>
      <c r="GDU161" s="77"/>
      <c r="GDV161" s="77"/>
      <c r="GDW161" s="77"/>
      <c r="GDX161" s="77"/>
      <c r="GDY161" s="77"/>
      <c r="GDZ161" s="77"/>
      <c r="GEA161" s="77"/>
      <c r="GEB161" s="77"/>
      <c r="GEC161" s="77"/>
      <c r="GED161" s="77"/>
      <c r="GEE161" s="77"/>
      <c r="GEF161" s="77"/>
      <c r="GEG161" s="77"/>
      <c r="GEH161" s="77"/>
      <c r="GEI161" s="77"/>
      <c r="GEJ161" s="77"/>
      <c r="GEK161" s="77"/>
      <c r="GEL161" s="77"/>
      <c r="GEM161" s="77"/>
      <c r="GEN161" s="77"/>
      <c r="GEO161" s="77"/>
      <c r="GEP161" s="77"/>
      <c r="GEQ161" s="77"/>
      <c r="GER161" s="77"/>
      <c r="GES161" s="77"/>
      <c r="GET161" s="77"/>
      <c r="GEU161" s="77"/>
      <c r="GEV161" s="77"/>
      <c r="GEW161" s="77"/>
      <c r="GEX161" s="77"/>
      <c r="GEY161" s="77"/>
      <c r="GEZ161" s="77"/>
      <c r="GFA161" s="77"/>
      <c r="GFB161" s="77"/>
      <c r="GFC161" s="77"/>
      <c r="GFD161" s="77"/>
      <c r="GFE161" s="77"/>
      <c r="GFF161" s="77"/>
      <c r="GFG161" s="77"/>
      <c r="GFH161" s="77"/>
      <c r="GFI161" s="77"/>
      <c r="GFJ161" s="77"/>
      <c r="GFK161" s="77"/>
      <c r="GFL161" s="77"/>
      <c r="GFM161" s="77"/>
      <c r="GFN161" s="77"/>
      <c r="GFO161" s="77"/>
      <c r="GFP161" s="77"/>
      <c r="GFQ161" s="77"/>
      <c r="GFR161" s="77"/>
      <c r="GFS161" s="77"/>
      <c r="GFT161" s="77"/>
      <c r="GFU161" s="77"/>
      <c r="GFV161" s="77"/>
      <c r="GFW161" s="77"/>
      <c r="GFX161" s="77"/>
      <c r="GFY161" s="77"/>
      <c r="GFZ161" s="77"/>
      <c r="GGA161" s="77"/>
      <c r="GGB161" s="77"/>
      <c r="GGC161" s="77"/>
      <c r="GGD161" s="77"/>
      <c r="GGE161" s="77"/>
      <c r="GGF161" s="77"/>
      <c r="GGG161" s="77"/>
      <c r="GGH161" s="77"/>
      <c r="GGI161" s="77"/>
      <c r="GGJ161" s="77"/>
      <c r="GGK161" s="77"/>
      <c r="GGL161" s="77"/>
      <c r="GGM161" s="77"/>
      <c r="GGN161" s="77"/>
      <c r="GGO161" s="77"/>
      <c r="GGP161" s="77"/>
      <c r="GGQ161" s="77"/>
      <c r="GGR161" s="77"/>
      <c r="GGS161" s="77"/>
      <c r="GGT161" s="77"/>
      <c r="GGU161" s="77"/>
      <c r="GGV161" s="77"/>
      <c r="GGW161" s="77"/>
      <c r="GGX161" s="77"/>
      <c r="GGY161" s="77"/>
      <c r="GGZ161" s="77"/>
      <c r="GHA161" s="77"/>
      <c r="GHB161" s="77"/>
      <c r="GHC161" s="77"/>
      <c r="GHD161" s="77"/>
      <c r="GHE161" s="77"/>
      <c r="GHF161" s="77"/>
      <c r="GHG161" s="77"/>
      <c r="GHH161" s="77"/>
      <c r="GHI161" s="77"/>
      <c r="GHJ161" s="77"/>
      <c r="GHK161" s="77"/>
      <c r="GHL161" s="77"/>
      <c r="GHM161" s="77"/>
      <c r="GHN161" s="77"/>
      <c r="GHO161" s="77"/>
      <c r="GHP161" s="77"/>
      <c r="GHQ161" s="77"/>
      <c r="GHR161" s="77"/>
      <c r="GHS161" s="77"/>
      <c r="GHT161" s="77"/>
      <c r="GHU161" s="77"/>
      <c r="GHV161" s="77"/>
      <c r="GHW161" s="77"/>
      <c r="GHX161" s="77"/>
      <c r="GHY161" s="77"/>
      <c r="GHZ161" s="77"/>
      <c r="GIA161" s="77"/>
      <c r="GIB161" s="77"/>
      <c r="GIC161" s="77"/>
      <c r="GID161" s="77"/>
      <c r="GIE161" s="77"/>
      <c r="GIF161" s="77"/>
      <c r="GIG161" s="77"/>
      <c r="GIH161" s="77"/>
      <c r="GII161" s="77"/>
      <c r="GIJ161" s="77"/>
      <c r="GIK161" s="77"/>
      <c r="GIL161" s="77"/>
      <c r="GIM161" s="77"/>
      <c r="GIN161" s="77"/>
      <c r="GIO161" s="77"/>
      <c r="GIP161" s="77"/>
      <c r="GIQ161" s="77"/>
      <c r="GIR161" s="77"/>
      <c r="GIS161" s="77"/>
      <c r="GIT161" s="77"/>
      <c r="GIU161" s="77"/>
      <c r="GIV161" s="77"/>
      <c r="GIW161" s="77"/>
      <c r="GIX161" s="77"/>
      <c r="GIY161" s="77"/>
      <c r="GIZ161" s="77"/>
      <c r="GJA161" s="77"/>
      <c r="GJB161" s="77"/>
      <c r="GJC161" s="77"/>
      <c r="GJD161" s="77"/>
      <c r="GJE161" s="77"/>
      <c r="GJF161" s="77"/>
      <c r="GJG161" s="77"/>
      <c r="GJH161" s="77"/>
      <c r="GJI161" s="77"/>
      <c r="GJJ161" s="77"/>
      <c r="GJK161" s="77"/>
      <c r="GJL161" s="77"/>
      <c r="GJM161" s="77"/>
      <c r="GJN161" s="77"/>
      <c r="GJO161" s="77"/>
      <c r="GJP161" s="77"/>
      <c r="GJQ161" s="77"/>
      <c r="GJR161" s="77"/>
      <c r="GJS161" s="77"/>
      <c r="GJT161" s="77"/>
      <c r="GJU161" s="77"/>
      <c r="GJV161" s="77"/>
      <c r="GJW161" s="77"/>
      <c r="GJX161" s="77"/>
      <c r="GJY161" s="77"/>
      <c r="GJZ161" s="77"/>
      <c r="GKA161" s="77"/>
      <c r="GKB161" s="77"/>
      <c r="GKC161" s="77"/>
      <c r="GKD161" s="77"/>
      <c r="GKE161" s="77"/>
      <c r="GKF161" s="77"/>
      <c r="GKG161" s="77"/>
      <c r="GKH161" s="77"/>
      <c r="GKI161" s="77"/>
      <c r="GKJ161" s="77"/>
      <c r="GKK161" s="77"/>
      <c r="GKL161" s="77"/>
      <c r="GKM161" s="77"/>
      <c r="GKN161" s="77"/>
      <c r="GKO161" s="77"/>
      <c r="GKP161" s="77"/>
      <c r="GKQ161" s="77"/>
      <c r="GKR161" s="77"/>
      <c r="GKS161" s="77"/>
      <c r="GKT161" s="77"/>
      <c r="GKU161" s="77"/>
      <c r="GKV161" s="77"/>
      <c r="GKW161" s="77"/>
      <c r="GKX161" s="77"/>
      <c r="GKY161" s="77"/>
      <c r="GKZ161" s="77"/>
      <c r="GLA161" s="77"/>
      <c r="GLB161" s="77"/>
      <c r="GLC161" s="77"/>
      <c r="GLD161" s="77"/>
      <c r="GLE161" s="77"/>
      <c r="GLF161" s="77"/>
      <c r="GLG161" s="77"/>
      <c r="GLH161" s="77"/>
      <c r="GLI161" s="77"/>
      <c r="GLJ161" s="77"/>
      <c r="GLK161" s="77"/>
      <c r="GLL161" s="77"/>
      <c r="GLM161" s="77"/>
      <c r="GLN161" s="77"/>
      <c r="GLO161" s="77"/>
      <c r="GLP161" s="77"/>
      <c r="GLQ161" s="77"/>
      <c r="GLR161" s="77"/>
      <c r="GLS161" s="77"/>
      <c r="GLT161" s="77"/>
      <c r="GLU161" s="77"/>
      <c r="GLV161" s="77"/>
      <c r="GLW161" s="77"/>
      <c r="GLX161" s="77"/>
      <c r="GLY161" s="77"/>
      <c r="GLZ161" s="77"/>
      <c r="GMA161" s="77"/>
      <c r="GMB161" s="77"/>
      <c r="GMC161" s="77"/>
      <c r="GMD161" s="77"/>
      <c r="GME161" s="77"/>
      <c r="GMF161" s="77"/>
      <c r="GMG161" s="77"/>
      <c r="GMH161" s="77"/>
      <c r="GMI161" s="77"/>
      <c r="GMJ161" s="77"/>
      <c r="GMK161" s="77"/>
      <c r="GML161" s="77"/>
      <c r="GMM161" s="77"/>
      <c r="GMN161" s="77"/>
      <c r="GMO161" s="77"/>
      <c r="GMP161" s="77"/>
      <c r="GMQ161" s="77"/>
      <c r="GMR161" s="77"/>
      <c r="GMS161" s="77"/>
      <c r="GMT161" s="77"/>
      <c r="GMU161" s="77"/>
      <c r="GMV161" s="77"/>
      <c r="GMW161" s="77"/>
      <c r="GMX161" s="77"/>
      <c r="GMY161" s="77"/>
      <c r="GMZ161" s="77"/>
      <c r="GNA161" s="77"/>
      <c r="GNB161" s="77"/>
      <c r="GNC161" s="77"/>
      <c r="GND161" s="77"/>
      <c r="GNE161" s="77"/>
      <c r="GNF161" s="77"/>
      <c r="GNG161" s="77"/>
      <c r="GNH161" s="77"/>
      <c r="GNI161" s="77"/>
      <c r="GNJ161" s="77"/>
      <c r="GNK161" s="77"/>
      <c r="GNL161" s="77"/>
      <c r="GNM161" s="77"/>
      <c r="GNN161" s="77"/>
      <c r="GNO161" s="77"/>
      <c r="GNP161" s="77"/>
      <c r="GNQ161" s="77"/>
      <c r="GNR161" s="77"/>
      <c r="GNS161" s="77"/>
      <c r="GNT161" s="77"/>
      <c r="GNU161" s="77"/>
      <c r="GNV161" s="77"/>
      <c r="GNW161" s="77"/>
      <c r="GNX161" s="77"/>
      <c r="GNY161" s="77"/>
      <c r="GNZ161" s="77"/>
      <c r="GOA161" s="77"/>
      <c r="GOB161" s="77"/>
      <c r="GOC161" s="77"/>
      <c r="GOD161" s="77"/>
      <c r="GOE161" s="77"/>
      <c r="GOF161" s="77"/>
      <c r="GOG161" s="77"/>
      <c r="GOH161" s="77"/>
      <c r="GOI161" s="77"/>
      <c r="GOJ161" s="77"/>
      <c r="GOK161" s="77"/>
      <c r="GOL161" s="77"/>
      <c r="GOM161" s="77"/>
      <c r="GON161" s="77"/>
      <c r="GOO161" s="77"/>
      <c r="GOP161" s="77"/>
      <c r="GOQ161" s="77"/>
      <c r="GOR161" s="77"/>
      <c r="GOS161" s="77"/>
      <c r="GOT161" s="77"/>
      <c r="GOU161" s="77"/>
      <c r="GOV161" s="77"/>
      <c r="GOW161" s="77"/>
      <c r="GOX161" s="77"/>
      <c r="GOY161" s="77"/>
      <c r="GOZ161" s="77"/>
      <c r="GPA161" s="77"/>
      <c r="GPB161" s="77"/>
      <c r="GPC161" s="77"/>
      <c r="GPD161" s="77"/>
      <c r="GPE161" s="77"/>
      <c r="GPF161" s="77"/>
      <c r="GPG161" s="77"/>
      <c r="GPH161" s="77"/>
      <c r="GPI161" s="77"/>
      <c r="GPJ161" s="77"/>
      <c r="GPK161" s="77"/>
      <c r="GPL161" s="77"/>
      <c r="GPM161" s="77"/>
      <c r="GPN161" s="77"/>
      <c r="GPO161" s="77"/>
      <c r="GPP161" s="77"/>
      <c r="GPQ161" s="77"/>
      <c r="GPR161" s="77"/>
      <c r="GPS161" s="77"/>
      <c r="GPT161" s="77"/>
      <c r="GPU161" s="77"/>
      <c r="GPV161" s="77"/>
      <c r="GPW161" s="77"/>
      <c r="GPX161" s="77"/>
      <c r="GPY161" s="77"/>
      <c r="GPZ161" s="77"/>
      <c r="GQA161" s="77"/>
      <c r="GQB161" s="77"/>
      <c r="GQC161" s="77"/>
      <c r="GQD161" s="77"/>
      <c r="GQE161" s="77"/>
      <c r="GQF161" s="77"/>
      <c r="GQG161" s="77"/>
      <c r="GQH161" s="77"/>
      <c r="GQI161" s="77"/>
      <c r="GQJ161" s="77"/>
      <c r="GQK161" s="77"/>
      <c r="GQL161" s="77"/>
      <c r="GQM161" s="77"/>
      <c r="GQN161" s="77"/>
      <c r="GQO161" s="77"/>
      <c r="GQP161" s="77"/>
      <c r="GQQ161" s="77"/>
      <c r="GQR161" s="77"/>
      <c r="GQS161" s="77"/>
      <c r="GQT161" s="77"/>
      <c r="GQU161" s="77"/>
      <c r="GQV161" s="77"/>
      <c r="GQW161" s="77"/>
      <c r="GQX161" s="77"/>
      <c r="GQY161" s="77"/>
      <c r="GQZ161" s="77"/>
      <c r="GRA161" s="77"/>
      <c r="GRB161" s="77"/>
      <c r="GRC161" s="77"/>
      <c r="GRD161" s="77"/>
      <c r="GRE161" s="77"/>
      <c r="GRF161" s="77"/>
      <c r="GRG161" s="77"/>
      <c r="GRH161" s="77"/>
      <c r="GRI161" s="77"/>
      <c r="GRJ161" s="77"/>
      <c r="GRK161" s="77"/>
      <c r="GRL161" s="77"/>
      <c r="GRM161" s="77"/>
      <c r="GRN161" s="77"/>
      <c r="GRO161" s="77"/>
      <c r="GRP161" s="77"/>
      <c r="GRQ161" s="77"/>
      <c r="GRR161" s="77"/>
      <c r="GRS161" s="77"/>
      <c r="GRT161" s="77"/>
      <c r="GRU161" s="77"/>
      <c r="GRV161" s="77"/>
      <c r="GRW161" s="77"/>
      <c r="GRX161" s="77"/>
      <c r="GRY161" s="77"/>
      <c r="GRZ161" s="77"/>
      <c r="GSA161" s="77"/>
      <c r="GSB161" s="77"/>
      <c r="GSC161" s="77"/>
      <c r="GSD161" s="77"/>
      <c r="GSE161" s="77"/>
      <c r="GSF161" s="77"/>
      <c r="GSG161" s="77"/>
      <c r="GSH161" s="77"/>
      <c r="GSI161" s="77"/>
      <c r="GSJ161" s="77"/>
      <c r="GSK161" s="77"/>
      <c r="GSL161" s="77"/>
      <c r="GSM161" s="77"/>
      <c r="GSN161" s="77"/>
      <c r="GSO161" s="77"/>
      <c r="GSP161" s="77"/>
      <c r="GSQ161" s="77"/>
      <c r="GSR161" s="77"/>
      <c r="GSS161" s="77"/>
      <c r="GST161" s="77"/>
      <c r="GSU161" s="77"/>
      <c r="GSV161" s="77"/>
      <c r="GSW161" s="77"/>
      <c r="GSX161" s="77"/>
      <c r="GSY161" s="77"/>
      <c r="GSZ161" s="77"/>
      <c r="GTA161" s="77"/>
      <c r="GTB161" s="77"/>
      <c r="GTC161" s="77"/>
      <c r="GTD161" s="77"/>
      <c r="GTE161" s="77"/>
      <c r="GTF161" s="77"/>
      <c r="GTG161" s="77"/>
      <c r="GTH161" s="77"/>
      <c r="GTI161" s="77"/>
      <c r="GTJ161" s="77"/>
      <c r="GTK161" s="77"/>
      <c r="GTL161" s="77"/>
      <c r="GTM161" s="77"/>
      <c r="GTN161" s="77"/>
      <c r="GTO161" s="77"/>
      <c r="GTP161" s="77"/>
      <c r="GTQ161" s="77"/>
      <c r="GTR161" s="77"/>
      <c r="GTS161" s="77"/>
      <c r="GTT161" s="77"/>
      <c r="GTU161" s="77"/>
      <c r="GTV161" s="77"/>
      <c r="GTW161" s="77"/>
      <c r="GTX161" s="77"/>
      <c r="GTY161" s="77"/>
      <c r="GTZ161" s="77"/>
      <c r="GUA161" s="77"/>
      <c r="GUB161" s="77"/>
      <c r="GUC161" s="77"/>
      <c r="GUD161" s="77"/>
      <c r="GUE161" s="77"/>
      <c r="GUF161" s="77"/>
      <c r="GUG161" s="77"/>
      <c r="GUH161" s="77"/>
      <c r="GUI161" s="77"/>
      <c r="GUJ161" s="77"/>
      <c r="GUK161" s="77"/>
      <c r="GUL161" s="77"/>
      <c r="GUM161" s="77"/>
      <c r="GUN161" s="77"/>
      <c r="GUO161" s="77"/>
      <c r="GUP161" s="77"/>
      <c r="GUQ161" s="77"/>
      <c r="GUR161" s="77"/>
      <c r="GUS161" s="77"/>
      <c r="GUT161" s="77"/>
      <c r="GUU161" s="77"/>
      <c r="GUV161" s="77"/>
      <c r="GUW161" s="77"/>
      <c r="GUX161" s="77"/>
      <c r="GUY161" s="77"/>
      <c r="GUZ161" s="77"/>
      <c r="GVA161" s="77"/>
      <c r="GVB161" s="77"/>
      <c r="GVC161" s="77"/>
      <c r="GVD161" s="77"/>
      <c r="GVE161" s="77"/>
      <c r="GVF161" s="77"/>
      <c r="GVG161" s="77"/>
      <c r="GVH161" s="77"/>
      <c r="GVI161" s="77"/>
      <c r="GVJ161" s="77"/>
      <c r="GVK161" s="77"/>
      <c r="GVL161" s="77"/>
      <c r="GVM161" s="77"/>
      <c r="GVN161" s="77"/>
      <c r="GVO161" s="77"/>
      <c r="GVP161" s="77"/>
      <c r="GVQ161" s="77"/>
      <c r="GVR161" s="77"/>
      <c r="GVS161" s="77"/>
      <c r="GVT161" s="77"/>
      <c r="GVU161" s="77"/>
      <c r="GVV161" s="77"/>
      <c r="GVW161" s="77"/>
      <c r="GVX161" s="77"/>
      <c r="GVY161" s="77"/>
      <c r="GVZ161" s="77"/>
      <c r="GWA161" s="77"/>
      <c r="GWB161" s="77"/>
      <c r="GWC161" s="77"/>
      <c r="GWD161" s="77"/>
      <c r="GWE161" s="77"/>
      <c r="GWF161" s="77"/>
      <c r="GWG161" s="77"/>
      <c r="GWH161" s="77"/>
      <c r="GWI161" s="77"/>
      <c r="GWJ161" s="77"/>
      <c r="GWK161" s="77"/>
      <c r="GWL161" s="77"/>
      <c r="GWM161" s="77"/>
      <c r="GWN161" s="77"/>
      <c r="GWO161" s="77"/>
      <c r="GWP161" s="77"/>
      <c r="GWQ161" s="77"/>
      <c r="GWR161" s="77"/>
      <c r="GWS161" s="77"/>
      <c r="GWT161" s="77"/>
      <c r="GWU161" s="77"/>
      <c r="GWV161" s="77"/>
      <c r="GWW161" s="77"/>
      <c r="GWX161" s="77"/>
      <c r="GWY161" s="77"/>
      <c r="GWZ161" s="77"/>
      <c r="GXA161" s="77"/>
      <c r="GXB161" s="77"/>
      <c r="GXC161" s="77"/>
      <c r="GXD161" s="77"/>
      <c r="GXE161" s="77"/>
      <c r="GXF161" s="77"/>
      <c r="GXG161" s="77"/>
      <c r="GXH161" s="77"/>
      <c r="GXI161" s="77"/>
      <c r="GXJ161" s="77"/>
      <c r="GXK161" s="77"/>
      <c r="GXL161" s="77"/>
      <c r="GXM161" s="77"/>
      <c r="GXN161" s="77"/>
      <c r="GXO161" s="77"/>
      <c r="GXP161" s="77"/>
      <c r="GXQ161" s="77"/>
      <c r="GXR161" s="77"/>
      <c r="GXS161" s="77"/>
      <c r="GXT161" s="77"/>
      <c r="GXU161" s="77"/>
      <c r="GXV161" s="77"/>
      <c r="GXW161" s="77"/>
      <c r="GXX161" s="77"/>
      <c r="GXY161" s="77"/>
      <c r="GXZ161" s="77"/>
      <c r="GYA161" s="77"/>
      <c r="GYB161" s="77"/>
      <c r="GYC161" s="77"/>
      <c r="GYD161" s="77"/>
      <c r="GYE161" s="77"/>
      <c r="GYF161" s="77"/>
      <c r="GYG161" s="77"/>
      <c r="GYH161" s="77"/>
      <c r="GYI161" s="77"/>
      <c r="GYJ161" s="77"/>
      <c r="GYK161" s="77"/>
      <c r="GYL161" s="77"/>
      <c r="GYM161" s="77"/>
      <c r="GYN161" s="77"/>
      <c r="GYO161" s="77"/>
      <c r="GYP161" s="77"/>
      <c r="GYQ161" s="77"/>
      <c r="GYR161" s="77"/>
      <c r="GYS161" s="77"/>
      <c r="GYT161" s="77"/>
      <c r="GYU161" s="77"/>
      <c r="GYV161" s="77"/>
      <c r="GYW161" s="77"/>
      <c r="GYX161" s="77"/>
      <c r="GYY161" s="77"/>
      <c r="GYZ161" s="77"/>
      <c r="GZA161" s="77"/>
      <c r="GZB161" s="77"/>
      <c r="GZC161" s="77"/>
      <c r="GZD161" s="77"/>
      <c r="GZE161" s="77"/>
      <c r="GZF161" s="77"/>
      <c r="GZG161" s="77"/>
      <c r="GZH161" s="77"/>
      <c r="GZI161" s="77"/>
      <c r="GZJ161" s="77"/>
      <c r="GZK161" s="77"/>
      <c r="GZL161" s="77"/>
      <c r="GZM161" s="77"/>
      <c r="GZN161" s="77"/>
      <c r="GZO161" s="77"/>
      <c r="GZP161" s="77"/>
      <c r="GZQ161" s="77"/>
      <c r="GZR161" s="77"/>
      <c r="GZS161" s="77"/>
      <c r="GZT161" s="77"/>
      <c r="GZU161" s="77"/>
      <c r="GZV161" s="77"/>
      <c r="GZW161" s="77"/>
      <c r="GZX161" s="77"/>
      <c r="GZY161" s="77"/>
      <c r="GZZ161" s="77"/>
      <c r="HAA161" s="77"/>
      <c r="HAB161" s="77"/>
      <c r="HAC161" s="77"/>
      <c r="HAD161" s="77"/>
      <c r="HAE161" s="77"/>
      <c r="HAF161" s="77"/>
      <c r="HAG161" s="77"/>
      <c r="HAH161" s="77"/>
      <c r="HAI161" s="77"/>
      <c r="HAJ161" s="77"/>
      <c r="HAK161" s="77"/>
      <c r="HAL161" s="77"/>
      <c r="HAM161" s="77"/>
      <c r="HAN161" s="77"/>
      <c r="HAO161" s="77"/>
      <c r="HAP161" s="77"/>
      <c r="HAQ161" s="77"/>
      <c r="HAR161" s="77"/>
      <c r="HAS161" s="77"/>
      <c r="HAT161" s="77"/>
      <c r="HAU161" s="77"/>
      <c r="HAV161" s="77"/>
      <c r="HAW161" s="77"/>
      <c r="HAX161" s="77"/>
      <c r="HAY161" s="77"/>
      <c r="HAZ161" s="77"/>
      <c r="HBA161" s="77"/>
      <c r="HBB161" s="77"/>
      <c r="HBC161" s="77"/>
      <c r="HBD161" s="77"/>
      <c r="HBE161" s="77"/>
      <c r="HBF161" s="77"/>
      <c r="HBG161" s="77"/>
      <c r="HBH161" s="77"/>
      <c r="HBI161" s="77"/>
      <c r="HBJ161" s="77"/>
      <c r="HBK161" s="77"/>
      <c r="HBL161" s="77"/>
      <c r="HBM161" s="77"/>
      <c r="HBN161" s="77"/>
      <c r="HBO161" s="77"/>
      <c r="HBP161" s="77"/>
      <c r="HBQ161" s="77"/>
      <c r="HBR161" s="77"/>
      <c r="HBS161" s="77"/>
      <c r="HBT161" s="77"/>
      <c r="HBU161" s="77"/>
      <c r="HBV161" s="77"/>
      <c r="HBW161" s="77"/>
      <c r="HBX161" s="77"/>
      <c r="HBY161" s="77"/>
      <c r="HBZ161" s="77"/>
      <c r="HCA161" s="77"/>
      <c r="HCB161" s="77"/>
      <c r="HCC161" s="77"/>
      <c r="HCD161" s="77"/>
      <c r="HCE161" s="77"/>
      <c r="HCF161" s="77"/>
      <c r="HCG161" s="77"/>
      <c r="HCH161" s="77"/>
      <c r="HCI161" s="77"/>
      <c r="HCJ161" s="77"/>
      <c r="HCK161" s="77"/>
      <c r="HCL161" s="77"/>
      <c r="HCM161" s="77"/>
      <c r="HCN161" s="77"/>
      <c r="HCO161" s="77"/>
      <c r="HCP161" s="77"/>
      <c r="HCQ161" s="77"/>
      <c r="HCR161" s="77"/>
      <c r="HCS161" s="77"/>
      <c r="HCT161" s="77"/>
      <c r="HCU161" s="77"/>
      <c r="HCV161" s="77"/>
      <c r="HCW161" s="77"/>
      <c r="HCX161" s="77"/>
      <c r="HCY161" s="77"/>
      <c r="HCZ161" s="77"/>
      <c r="HDA161" s="77"/>
      <c r="HDB161" s="77"/>
      <c r="HDC161" s="77"/>
      <c r="HDD161" s="77"/>
      <c r="HDE161" s="77"/>
      <c r="HDF161" s="77"/>
      <c r="HDG161" s="77"/>
      <c r="HDH161" s="77"/>
      <c r="HDI161" s="77"/>
      <c r="HDJ161" s="77"/>
      <c r="HDK161" s="77"/>
      <c r="HDL161" s="77"/>
      <c r="HDM161" s="77"/>
      <c r="HDN161" s="77"/>
      <c r="HDO161" s="77"/>
      <c r="HDP161" s="77"/>
      <c r="HDQ161" s="77"/>
      <c r="HDR161" s="77"/>
      <c r="HDS161" s="77"/>
      <c r="HDT161" s="77"/>
      <c r="HDU161" s="77"/>
      <c r="HDV161" s="77"/>
      <c r="HDW161" s="77"/>
      <c r="HDX161" s="77"/>
      <c r="HDY161" s="77"/>
      <c r="HDZ161" s="77"/>
      <c r="HEA161" s="77"/>
      <c r="HEB161" s="77"/>
      <c r="HEC161" s="77"/>
      <c r="HED161" s="77"/>
      <c r="HEE161" s="77"/>
      <c r="HEF161" s="77"/>
      <c r="HEG161" s="77"/>
      <c r="HEH161" s="77"/>
      <c r="HEI161" s="77"/>
      <c r="HEJ161" s="77"/>
      <c r="HEK161" s="77"/>
      <c r="HEL161" s="77"/>
      <c r="HEM161" s="77"/>
      <c r="HEN161" s="77"/>
      <c r="HEO161" s="77"/>
      <c r="HEP161" s="77"/>
      <c r="HEQ161" s="77"/>
      <c r="HER161" s="77"/>
      <c r="HES161" s="77"/>
      <c r="HET161" s="77"/>
      <c r="HEU161" s="77"/>
      <c r="HEV161" s="77"/>
      <c r="HEW161" s="77"/>
      <c r="HEX161" s="77"/>
      <c r="HEY161" s="77"/>
      <c r="HEZ161" s="77"/>
      <c r="HFA161" s="77"/>
      <c r="HFB161" s="77"/>
      <c r="HFC161" s="77"/>
      <c r="HFD161" s="77"/>
      <c r="HFE161" s="77"/>
      <c r="HFF161" s="77"/>
      <c r="HFG161" s="77"/>
      <c r="HFH161" s="77"/>
      <c r="HFI161" s="77"/>
      <c r="HFJ161" s="77"/>
      <c r="HFK161" s="77"/>
      <c r="HFL161" s="77"/>
      <c r="HFM161" s="77"/>
      <c r="HFN161" s="77"/>
      <c r="HFO161" s="77"/>
      <c r="HFP161" s="77"/>
      <c r="HFQ161" s="77"/>
      <c r="HFR161" s="77"/>
      <c r="HFS161" s="77"/>
      <c r="HFT161" s="77"/>
      <c r="HFU161" s="77"/>
      <c r="HFV161" s="77"/>
      <c r="HFW161" s="77"/>
      <c r="HFX161" s="77"/>
      <c r="HFY161" s="77"/>
      <c r="HFZ161" s="77"/>
      <c r="HGA161" s="77"/>
      <c r="HGB161" s="77"/>
      <c r="HGC161" s="77"/>
      <c r="HGD161" s="77"/>
      <c r="HGE161" s="77"/>
      <c r="HGF161" s="77"/>
      <c r="HGG161" s="77"/>
      <c r="HGH161" s="77"/>
      <c r="HGI161" s="77"/>
      <c r="HGJ161" s="77"/>
      <c r="HGK161" s="77"/>
      <c r="HGL161" s="77"/>
      <c r="HGM161" s="77"/>
      <c r="HGN161" s="77"/>
      <c r="HGO161" s="77"/>
      <c r="HGP161" s="77"/>
      <c r="HGQ161" s="77"/>
      <c r="HGR161" s="77"/>
      <c r="HGS161" s="77"/>
      <c r="HGT161" s="77"/>
      <c r="HGU161" s="77"/>
      <c r="HGV161" s="77"/>
      <c r="HGW161" s="77"/>
      <c r="HGX161" s="77"/>
      <c r="HGY161" s="77"/>
      <c r="HGZ161" s="77"/>
      <c r="HHA161" s="77"/>
      <c r="HHB161" s="77"/>
      <c r="HHC161" s="77"/>
      <c r="HHD161" s="77"/>
      <c r="HHE161" s="77"/>
      <c r="HHF161" s="77"/>
      <c r="HHG161" s="77"/>
      <c r="HHH161" s="77"/>
      <c r="HHI161" s="77"/>
      <c r="HHJ161" s="77"/>
      <c r="HHK161" s="77"/>
      <c r="HHL161" s="77"/>
      <c r="HHM161" s="77"/>
      <c r="HHN161" s="77"/>
      <c r="HHO161" s="77"/>
      <c r="HHP161" s="77"/>
      <c r="HHQ161" s="77"/>
      <c r="HHR161" s="77"/>
      <c r="HHS161" s="77"/>
      <c r="HHT161" s="77"/>
      <c r="HHU161" s="77"/>
      <c r="HHV161" s="77"/>
      <c r="HHW161" s="77"/>
      <c r="HHX161" s="77"/>
      <c r="HHY161" s="77"/>
      <c r="HHZ161" s="77"/>
      <c r="HIA161" s="77"/>
      <c r="HIB161" s="77"/>
      <c r="HIC161" s="77"/>
      <c r="HID161" s="77"/>
      <c r="HIE161" s="77"/>
      <c r="HIF161" s="77"/>
      <c r="HIG161" s="77"/>
      <c r="HIH161" s="77"/>
      <c r="HII161" s="77"/>
      <c r="HIJ161" s="77"/>
      <c r="HIK161" s="77"/>
      <c r="HIL161" s="77"/>
      <c r="HIM161" s="77"/>
      <c r="HIN161" s="77"/>
      <c r="HIO161" s="77"/>
      <c r="HIP161" s="77"/>
      <c r="HIQ161" s="77"/>
      <c r="HIR161" s="77"/>
      <c r="HIS161" s="77"/>
      <c r="HIT161" s="77"/>
      <c r="HIU161" s="77"/>
      <c r="HIV161" s="77"/>
      <c r="HIW161" s="77"/>
      <c r="HIX161" s="77"/>
      <c r="HIY161" s="77"/>
      <c r="HIZ161" s="77"/>
      <c r="HJA161" s="77"/>
      <c r="HJB161" s="77"/>
      <c r="HJC161" s="77"/>
      <c r="HJD161" s="77"/>
      <c r="HJE161" s="77"/>
      <c r="HJF161" s="77"/>
      <c r="HJG161" s="77"/>
      <c r="HJH161" s="77"/>
      <c r="HJI161" s="77"/>
      <c r="HJJ161" s="77"/>
      <c r="HJK161" s="77"/>
      <c r="HJL161" s="77"/>
      <c r="HJM161" s="77"/>
      <c r="HJN161" s="77"/>
      <c r="HJO161" s="77"/>
      <c r="HJP161" s="77"/>
      <c r="HJQ161" s="77"/>
      <c r="HJR161" s="77"/>
      <c r="HJS161" s="77"/>
      <c r="HJT161" s="77"/>
      <c r="HJU161" s="77"/>
      <c r="HJV161" s="77"/>
      <c r="HJW161" s="77"/>
      <c r="HJX161" s="77"/>
      <c r="HJY161" s="77"/>
      <c r="HJZ161" s="77"/>
      <c r="HKA161" s="77"/>
      <c r="HKB161" s="77"/>
      <c r="HKC161" s="77"/>
      <c r="HKD161" s="77"/>
      <c r="HKE161" s="77"/>
      <c r="HKF161" s="77"/>
      <c r="HKG161" s="77"/>
      <c r="HKH161" s="77"/>
      <c r="HKI161" s="77"/>
      <c r="HKJ161" s="77"/>
      <c r="HKK161" s="77"/>
      <c r="HKL161" s="77"/>
      <c r="HKM161" s="77"/>
      <c r="HKN161" s="77"/>
      <c r="HKO161" s="77"/>
      <c r="HKP161" s="77"/>
      <c r="HKQ161" s="77"/>
      <c r="HKR161" s="77"/>
      <c r="HKS161" s="77"/>
      <c r="HKT161" s="77"/>
      <c r="HKU161" s="77"/>
      <c r="HKV161" s="77"/>
      <c r="HKW161" s="77"/>
      <c r="HKX161" s="77"/>
      <c r="HKY161" s="77"/>
      <c r="HKZ161" s="77"/>
      <c r="HLA161" s="77"/>
      <c r="HLB161" s="77"/>
      <c r="HLC161" s="77"/>
      <c r="HLD161" s="77"/>
      <c r="HLE161" s="77"/>
      <c r="HLF161" s="77"/>
      <c r="HLG161" s="77"/>
      <c r="HLH161" s="77"/>
      <c r="HLI161" s="77"/>
      <c r="HLJ161" s="77"/>
      <c r="HLK161" s="77"/>
      <c r="HLL161" s="77"/>
      <c r="HLM161" s="77"/>
      <c r="HLN161" s="77"/>
      <c r="HLO161" s="77"/>
      <c r="HLP161" s="77"/>
      <c r="HLQ161" s="77"/>
      <c r="HLR161" s="77"/>
      <c r="HLS161" s="77"/>
      <c r="HLT161" s="77"/>
      <c r="HLU161" s="77"/>
      <c r="HLV161" s="77"/>
      <c r="HLW161" s="77"/>
      <c r="HLX161" s="77"/>
      <c r="HLY161" s="77"/>
      <c r="HLZ161" s="77"/>
      <c r="HMA161" s="77"/>
      <c r="HMB161" s="77"/>
      <c r="HMC161" s="77"/>
      <c r="HMD161" s="77"/>
      <c r="HME161" s="77"/>
      <c r="HMF161" s="77"/>
      <c r="HMG161" s="77"/>
      <c r="HMH161" s="77"/>
      <c r="HMI161" s="77"/>
      <c r="HMJ161" s="77"/>
      <c r="HMK161" s="77"/>
      <c r="HML161" s="77"/>
      <c r="HMM161" s="77"/>
      <c r="HMN161" s="77"/>
      <c r="HMO161" s="77"/>
      <c r="HMP161" s="77"/>
      <c r="HMQ161" s="77"/>
      <c r="HMR161" s="77"/>
      <c r="HMS161" s="77"/>
      <c r="HMT161" s="77"/>
      <c r="HMU161" s="77"/>
      <c r="HMV161" s="77"/>
      <c r="HMW161" s="77"/>
      <c r="HMX161" s="77"/>
      <c r="HMY161" s="77"/>
      <c r="HMZ161" s="77"/>
      <c r="HNA161" s="77"/>
      <c r="HNB161" s="77"/>
      <c r="HNC161" s="77"/>
      <c r="HND161" s="77"/>
      <c r="HNE161" s="77"/>
      <c r="HNF161" s="77"/>
      <c r="HNG161" s="77"/>
      <c r="HNH161" s="77"/>
      <c r="HNI161" s="77"/>
      <c r="HNJ161" s="77"/>
      <c r="HNK161" s="77"/>
      <c r="HNL161" s="77"/>
      <c r="HNM161" s="77"/>
      <c r="HNN161" s="77"/>
      <c r="HNO161" s="77"/>
      <c r="HNP161" s="77"/>
      <c r="HNQ161" s="77"/>
      <c r="HNR161" s="77"/>
      <c r="HNS161" s="77"/>
      <c r="HNT161" s="77"/>
      <c r="HNU161" s="77"/>
      <c r="HNV161" s="77"/>
      <c r="HNW161" s="77"/>
      <c r="HNX161" s="77"/>
      <c r="HNY161" s="77"/>
      <c r="HNZ161" s="77"/>
      <c r="HOA161" s="77"/>
      <c r="HOB161" s="77"/>
      <c r="HOC161" s="77"/>
      <c r="HOD161" s="77"/>
      <c r="HOE161" s="77"/>
      <c r="HOF161" s="77"/>
      <c r="HOG161" s="77"/>
      <c r="HOH161" s="77"/>
      <c r="HOI161" s="77"/>
      <c r="HOJ161" s="77"/>
      <c r="HOK161" s="77"/>
      <c r="HOL161" s="77"/>
      <c r="HOM161" s="77"/>
      <c r="HON161" s="77"/>
      <c r="HOO161" s="77"/>
      <c r="HOP161" s="77"/>
      <c r="HOQ161" s="77"/>
      <c r="HOR161" s="77"/>
      <c r="HOS161" s="77"/>
      <c r="HOT161" s="77"/>
      <c r="HOU161" s="77"/>
      <c r="HOV161" s="77"/>
      <c r="HOW161" s="77"/>
      <c r="HOX161" s="77"/>
      <c r="HOY161" s="77"/>
      <c r="HOZ161" s="77"/>
      <c r="HPA161" s="77"/>
      <c r="HPB161" s="77"/>
      <c r="HPC161" s="77"/>
      <c r="HPD161" s="77"/>
      <c r="HPE161" s="77"/>
      <c r="HPF161" s="77"/>
      <c r="HPG161" s="77"/>
      <c r="HPH161" s="77"/>
      <c r="HPI161" s="77"/>
      <c r="HPJ161" s="77"/>
      <c r="HPK161" s="77"/>
      <c r="HPL161" s="77"/>
      <c r="HPM161" s="77"/>
      <c r="HPN161" s="77"/>
      <c r="HPO161" s="77"/>
      <c r="HPP161" s="77"/>
      <c r="HPQ161" s="77"/>
      <c r="HPR161" s="77"/>
      <c r="HPS161" s="77"/>
      <c r="HPT161" s="77"/>
      <c r="HPU161" s="77"/>
      <c r="HPV161" s="77"/>
      <c r="HPW161" s="77"/>
      <c r="HPX161" s="77"/>
      <c r="HPY161" s="77"/>
      <c r="HPZ161" s="77"/>
      <c r="HQA161" s="77"/>
      <c r="HQB161" s="77"/>
      <c r="HQC161" s="77"/>
      <c r="HQD161" s="77"/>
      <c r="HQE161" s="77"/>
      <c r="HQF161" s="77"/>
      <c r="HQG161" s="77"/>
      <c r="HQH161" s="77"/>
      <c r="HQI161" s="77"/>
      <c r="HQJ161" s="77"/>
      <c r="HQK161" s="77"/>
      <c r="HQL161" s="77"/>
      <c r="HQM161" s="77"/>
      <c r="HQN161" s="77"/>
      <c r="HQO161" s="77"/>
      <c r="HQP161" s="77"/>
      <c r="HQQ161" s="77"/>
      <c r="HQR161" s="77"/>
      <c r="HQS161" s="77"/>
      <c r="HQT161" s="77"/>
      <c r="HQU161" s="77"/>
      <c r="HQV161" s="77"/>
      <c r="HQW161" s="77"/>
      <c r="HQX161" s="77"/>
      <c r="HQY161" s="77"/>
      <c r="HQZ161" s="77"/>
      <c r="HRA161" s="77"/>
      <c r="HRB161" s="77"/>
      <c r="HRC161" s="77"/>
      <c r="HRD161" s="77"/>
      <c r="HRE161" s="77"/>
      <c r="HRF161" s="77"/>
      <c r="HRG161" s="77"/>
      <c r="HRH161" s="77"/>
      <c r="HRI161" s="77"/>
      <c r="HRJ161" s="77"/>
      <c r="HRK161" s="77"/>
      <c r="HRL161" s="77"/>
      <c r="HRM161" s="77"/>
      <c r="HRN161" s="77"/>
      <c r="HRO161" s="77"/>
      <c r="HRP161" s="77"/>
      <c r="HRQ161" s="77"/>
      <c r="HRR161" s="77"/>
      <c r="HRS161" s="77"/>
      <c r="HRT161" s="77"/>
      <c r="HRU161" s="77"/>
      <c r="HRV161" s="77"/>
      <c r="HRW161" s="77"/>
      <c r="HRX161" s="77"/>
      <c r="HRY161" s="77"/>
      <c r="HRZ161" s="77"/>
      <c r="HSA161" s="77"/>
      <c r="HSB161" s="77"/>
      <c r="HSC161" s="77"/>
      <c r="HSD161" s="77"/>
      <c r="HSE161" s="77"/>
      <c r="HSF161" s="77"/>
      <c r="HSG161" s="77"/>
      <c r="HSH161" s="77"/>
      <c r="HSI161" s="77"/>
      <c r="HSJ161" s="77"/>
      <c r="HSK161" s="77"/>
      <c r="HSL161" s="77"/>
      <c r="HSM161" s="77"/>
      <c r="HSN161" s="77"/>
      <c r="HSO161" s="77"/>
      <c r="HSP161" s="77"/>
      <c r="HSQ161" s="77"/>
      <c r="HSR161" s="77"/>
      <c r="HSS161" s="77"/>
      <c r="HST161" s="77"/>
      <c r="HSU161" s="77"/>
      <c r="HSV161" s="77"/>
      <c r="HSW161" s="77"/>
      <c r="HSX161" s="77"/>
      <c r="HSY161" s="77"/>
      <c r="HSZ161" s="77"/>
      <c r="HTA161" s="77"/>
      <c r="HTB161" s="77"/>
      <c r="HTC161" s="77"/>
      <c r="HTD161" s="77"/>
      <c r="HTE161" s="77"/>
      <c r="HTF161" s="77"/>
      <c r="HTG161" s="77"/>
      <c r="HTH161" s="77"/>
      <c r="HTI161" s="77"/>
      <c r="HTJ161" s="77"/>
      <c r="HTK161" s="77"/>
      <c r="HTL161" s="77"/>
      <c r="HTM161" s="77"/>
      <c r="HTN161" s="77"/>
      <c r="HTO161" s="77"/>
      <c r="HTP161" s="77"/>
      <c r="HTQ161" s="77"/>
      <c r="HTR161" s="77"/>
      <c r="HTS161" s="77"/>
      <c r="HTT161" s="77"/>
      <c r="HTU161" s="77"/>
      <c r="HTV161" s="77"/>
      <c r="HTW161" s="77"/>
      <c r="HTX161" s="77"/>
      <c r="HTY161" s="77"/>
      <c r="HTZ161" s="77"/>
      <c r="HUA161" s="77"/>
      <c r="HUB161" s="77"/>
      <c r="HUC161" s="77"/>
      <c r="HUD161" s="77"/>
      <c r="HUE161" s="77"/>
      <c r="HUF161" s="77"/>
      <c r="HUG161" s="77"/>
      <c r="HUH161" s="77"/>
      <c r="HUI161" s="77"/>
      <c r="HUJ161" s="77"/>
      <c r="HUK161" s="77"/>
      <c r="HUL161" s="77"/>
      <c r="HUM161" s="77"/>
      <c r="HUN161" s="77"/>
      <c r="HUO161" s="77"/>
      <c r="HUP161" s="77"/>
      <c r="HUQ161" s="77"/>
      <c r="HUR161" s="77"/>
      <c r="HUS161" s="77"/>
      <c r="HUT161" s="77"/>
      <c r="HUU161" s="77"/>
      <c r="HUV161" s="77"/>
      <c r="HUW161" s="77"/>
      <c r="HUX161" s="77"/>
      <c r="HUY161" s="77"/>
      <c r="HUZ161" s="77"/>
      <c r="HVA161" s="77"/>
      <c r="HVB161" s="77"/>
      <c r="HVC161" s="77"/>
      <c r="HVD161" s="77"/>
      <c r="HVE161" s="77"/>
      <c r="HVF161" s="77"/>
      <c r="HVG161" s="77"/>
      <c r="HVH161" s="77"/>
      <c r="HVI161" s="77"/>
      <c r="HVJ161" s="77"/>
      <c r="HVK161" s="77"/>
      <c r="HVL161" s="77"/>
      <c r="HVM161" s="77"/>
      <c r="HVN161" s="77"/>
      <c r="HVO161" s="77"/>
      <c r="HVP161" s="77"/>
      <c r="HVQ161" s="77"/>
      <c r="HVR161" s="77"/>
      <c r="HVS161" s="77"/>
      <c r="HVT161" s="77"/>
      <c r="HVU161" s="77"/>
      <c r="HVV161" s="77"/>
      <c r="HVW161" s="77"/>
      <c r="HVX161" s="77"/>
      <c r="HVY161" s="77"/>
      <c r="HVZ161" s="77"/>
      <c r="HWA161" s="77"/>
      <c r="HWB161" s="77"/>
      <c r="HWC161" s="77"/>
      <c r="HWD161" s="77"/>
      <c r="HWE161" s="77"/>
      <c r="HWF161" s="77"/>
      <c r="HWG161" s="77"/>
      <c r="HWH161" s="77"/>
      <c r="HWI161" s="77"/>
      <c r="HWJ161" s="77"/>
      <c r="HWK161" s="77"/>
      <c r="HWL161" s="77"/>
      <c r="HWM161" s="77"/>
      <c r="HWN161" s="77"/>
      <c r="HWO161" s="77"/>
      <c r="HWP161" s="77"/>
      <c r="HWQ161" s="77"/>
      <c r="HWR161" s="77"/>
      <c r="HWS161" s="77"/>
      <c r="HWT161" s="77"/>
      <c r="HWU161" s="77"/>
      <c r="HWV161" s="77"/>
      <c r="HWW161" s="77"/>
      <c r="HWX161" s="77"/>
      <c r="HWY161" s="77"/>
      <c r="HWZ161" s="77"/>
      <c r="HXA161" s="77"/>
      <c r="HXB161" s="77"/>
      <c r="HXC161" s="77"/>
      <c r="HXD161" s="77"/>
      <c r="HXE161" s="77"/>
      <c r="HXF161" s="77"/>
      <c r="HXG161" s="77"/>
      <c r="HXH161" s="77"/>
      <c r="HXI161" s="77"/>
      <c r="HXJ161" s="77"/>
      <c r="HXK161" s="77"/>
      <c r="HXL161" s="77"/>
      <c r="HXM161" s="77"/>
      <c r="HXN161" s="77"/>
      <c r="HXO161" s="77"/>
      <c r="HXP161" s="77"/>
      <c r="HXQ161" s="77"/>
      <c r="HXR161" s="77"/>
      <c r="HXS161" s="77"/>
      <c r="HXT161" s="77"/>
      <c r="HXU161" s="77"/>
      <c r="HXV161" s="77"/>
      <c r="HXW161" s="77"/>
      <c r="HXX161" s="77"/>
      <c r="HXY161" s="77"/>
      <c r="HXZ161" s="77"/>
      <c r="HYA161" s="77"/>
      <c r="HYB161" s="77"/>
      <c r="HYC161" s="77"/>
      <c r="HYD161" s="77"/>
      <c r="HYE161" s="77"/>
      <c r="HYF161" s="77"/>
      <c r="HYG161" s="77"/>
      <c r="HYH161" s="77"/>
      <c r="HYI161" s="77"/>
      <c r="HYJ161" s="77"/>
      <c r="HYK161" s="77"/>
      <c r="HYL161" s="77"/>
      <c r="HYM161" s="77"/>
      <c r="HYN161" s="77"/>
      <c r="HYO161" s="77"/>
      <c r="HYP161" s="77"/>
      <c r="HYQ161" s="77"/>
      <c r="HYR161" s="77"/>
      <c r="HYS161" s="77"/>
      <c r="HYT161" s="77"/>
      <c r="HYU161" s="77"/>
      <c r="HYV161" s="77"/>
      <c r="HYW161" s="77"/>
      <c r="HYX161" s="77"/>
      <c r="HYY161" s="77"/>
      <c r="HYZ161" s="77"/>
      <c r="HZA161" s="77"/>
      <c r="HZB161" s="77"/>
      <c r="HZC161" s="77"/>
      <c r="HZD161" s="77"/>
      <c r="HZE161" s="77"/>
      <c r="HZF161" s="77"/>
      <c r="HZG161" s="77"/>
      <c r="HZH161" s="77"/>
      <c r="HZI161" s="77"/>
      <c r="HZJ161" s="77"/>
      <c r="HZK161" s="77"/>
      <c r="HZL161" s="77"/>
      <c r="HZM161" s="77"/>
      <c r="HZN161" s="77"/>
      <c r="HZO161" s="77"/>
      <c r="HZP161" s="77"/>
      <c r="HZQ161" s="77"/>
      <c r="HZR161" s="77"/>
      <c r="HZS161" s="77"/>
      <c r="HZT161" s="77"/>
      <c r="HZU161" s="77"/>
      <c r="HZV161" s="77"/>
      <c r="HZW161" s="77"/>
      <c r="HZX161" s="77"/>
      <c r="HZY161" s="77"/>
      <c r="HZZ161" s="77"/>
      <c r="IAA161" s="77"/>
      <c r="IAB161" s="77"/>
      <c r="IAC161" s="77"/>
      <c r="IAD161" s="77"/>
      <c r="IAE161" s="77"/>
      <c r="IAF161" s="77"/>
      <c r="IAG161" s="77"/>
      <c r="IAH161" s="77"/>
      <c r="IAI161" s="77"/>
      <c r="IAJ161" s="77"/>
      <c r="IAK161" s="77"/>
      <c r="IAL161" s="77"/>
      <c r="IAM161" s="77"/>
      <c r="IAN161" s="77"/>
      <c r="IAO161" s="77"/>
      <c r="IAP161" s="77"/>
      <c r="IAQ161" s="77"/>
      <c r="IAR161" s="77"/>
      <c r="IAS161" s="77"/>
      <c r="IAT161" s="77"/>
      <c r="IAU161" s="77"/>
      <c r="IAV161" s="77"/>
      <c r="IAW161" s="77"/>
      <c r="IAX161" s="77"/>
      <c r="IAY161" s="77"/>
      <c r="IAZ161" s="77"/>
      <c r="IBA161" s="77"/>
      <c r="IBB161" s="77"/>
      <c r="IBC161" s="77"/>
      <c r="IBD161" s="77"/>
      <c r="IBE161" s="77"/>
      <c r="IBF161" s="77"/>
      <c r="IBG161" s="77"/>
      <c r="IBH161" s="77"/>
      <c r="IBI161" s="77"/>
      <c r="IBJ161" s="77"/>
      <c r="IBK161" s="77"/>
      <c r="IBL161" s="77"/>
      <c r="IBM161" s="77"/>
      <c r="IBN161" s="77"/>
      <c r="IBO161" s="77"/>
      <c r="IBP161" s="77"/>
      <c r="IBQ161" s="77"/>
      <c r="IBR161" s="77"/>
      <c r="IBS161" s="77"/>
      <c r="IBT161" s="77"/>
      <c r="IBU161" s="77"/>
      <c r="IBV161" s="77"/>
      <c r="IBW161" s="77"/>
      <c r="IBX161" s="77"/>
      <c r="IBY161" s="77"/>
      <c r="IBZ161" s="77"/>
      <c r="ICA161" s="77"/>
      <c r="ICB161" s="77"/>
      <c r="ICC161" s="77"/>
      <c r="ICD161" s="77"/>
      <c r="ICE161" s="77"/>
      <c r="ICF161" s="77"/>
      <c r="ICG161" s="77"/>
      <c r="ICH161" s="77"/>
      <c r="ICI161" s="77"/>
      <c r="ICJ161" s="77"/>
      <c r="ICK161" s="77"/>
      <c r="ICL161" s="77"/>
      <c r="ICM161" s="77"/>
      <c r="ICN161" s="77"/>
      <c r="ICO161" s="77"/>
      <c r="ICP161" s="77"/>
      <c r="ICQ161" s="77"/>
      <c r="ICR161" s="77"/>
      <c r="ICS161" s="77"/>
      <c r="ICT161" s="77"/>
      <c r="ICU161" s="77"/>
      <c r="ICV161" s="77"/>
      <c r="ICW161" s="77"/>
      <c r="ICX161" s="77"/>
      <c r="ICY161" s="77"/>
      <c r="ICZ161" s="77"/>
      <c r="IDA161" s="77"/>
      <c r="IDB161" s="77"/>
      <c r="IDC161" s="77"/>
      <c r="IDD161" s="77"/>
      <c r="IDE161" s="77"/>
      <c r="IDF161" s="77"/>
      <c r="IDG161" s="77"/>
      <c r="IDH161" s="77"/>
      <c r="IDI161" s="77"/>
      <c r="IDJ161" s="77"/>
      <c r="IDK161" s="77"/>
      <c r="IDL161" s="77"/>
      <c r="IDM161" s="77"/>
      <c r="IDN161" s="77"/>
      <c r="IDO161" s="77"/>
      <c r="IDP161" s="77"/>
      <c r="IDQ161" s="77"/>
      <c r="IDR161" s="77"/>
      <c r="IDS161" s="77"/>
      <c r="IDT161" s="77"/>
      <c r="IDU161" s="77"/>
      <c r="IDV161" s="77"/>
      <c r="IDW161" s="77"/>
      <c r="IDX161" s="77"/>
      <c r="IDY161" s="77"/>
      <c r="IDZ161" s="77"/>
      <c r="IEA161" s="77"/>
      <c r="IEB161" s="77"/>
      <c r="IEC161" s="77"/>
      <c r="IED161" s="77"/>
      <c r="IEE161" s="77"/>
      <c r="IEF161" s="77"/>
      <c r="IEG161" s="77"/>
      <c r="IEH161" s="77"/>
      <c r="IEI161" s="77"/>
      <c r="IEJ161" s="77"/>
      <c r="IEK161" s="77"/>
      <c r="IEL161" s="77"/>
      <c r="IEM161" s="77"/>
      <c r="IEN161" s="77"/>
      <c r="IEO161" s="77"/>
      <c r="IEP161" s="77"/>
      <c r="IEQ161" s="77"/>
      <c r="IER161" s="77"/>
      <c r="IES161" s="77"/>
      <c r="IET161" s="77"/>
      <c r="IEU161" s="77"/>
      <c r="IEV161" s="77"/>
      <c r="IEW161" s="77"/>
      <c r="IEX161" s="77"/>
      <c r="IEY161" s="77"/>
      <c r="IEZ161" s="77"/>
      <c r="IFA161" s="77"/>
      <c r="IFB161" s="77"/>
      <c r="IFC161" s="77"/>
      <c r="IFD161" s="77"/>
      <c r="IFE161" s="77"/>
      <c r="IFF161" s="77"/>
      <c r="IFG161" s="77"/>
      <c r="IFH161" s="77"/>
      <c r="IFI161" s="77"/>
      <c r="IFJ161" s="77"/>
      <c r="IFK161" s="77"/>
      <c r="IFL161" s="77"/>
      <c r="IFM161" s="77"/>
      <c r="IFN161" s="77"/>
      <c r="IFO161" s="77"/>
      <c r="IFP161" s="77"/>
      <c r="IFQ161" s="77"/>
      <c r="IFR161" s="77"/>
      <c r="IFS161" s="77"/>
      <c r="IFT161" s="77"/>
      <c r="IFU161" s="77"/>
      <c r="IFV161" s="77"/>
      <c r="IFW161" s="77"/>
      <c r="IFX161" s="77"/>
      <c r="IFY161" s="77"/>
      <c r="IFZ161" s="77"/>
      <c r="IGA161" s="77"/>
      <c r="IGB161" s="77"/>
      <c r="IGC161" s="77"/>
      <c r="IGD161" s="77"/>
      <c r="IGE161" s="77"/>
      <c r="IGF161" s="77"/>
      <c r="IGG161" s="77"/>
      <c r="IGH161" s="77"/>
      <c r="IGI161" s="77"/>
      <c r="IGJ161" s="77"/>
      <c r="IGK161" s="77"/>
      <c r="IGL161" s="77"/>
      <c r="IGM161" s="77"/>
      <c r="IGN161" s="77"/>
      <c r="IGO161" s="77"/>
      <c r="IGP161" s="77"/>
      <c r="IGQ161" s="77"/>
      <c r="IGR161" s="77"/>
      <c r="IGS161" s="77"/>
      <c r="IGT161" s="77"/>
      <c r="IGU161" s="77"/>
      <c r="IGV161" s="77"/>
      <c r="IGW161" s="77"/>
      <c r="IGX161" s="77"/>
      <c r="IGY161" s="77"/>
      <c r="IGZ161" s="77"/>
      <c r="IHA161" s="77"/>
      <c r="IHB161" s="77"/>
      <c r="IHC161" s="77"/>
      <c r="IHD161" s="77"/>
      <c r="IHE161" s="77"/>
      <c r="IHF161" s="77"/>
      <c r="IHG161" s="77"/>
      <c r="IHH161" s="77"/>
      <c r="IHI161" s="77"/>
      <c r="IHJ161" s="77"/>
      <c r="IHK161" s="77"/>
      <c r="IHL161" s="77"/>
      <c r="IHM161" s="77"/>
      <c r="IHN161" s="77"/>
      <c r="IHO161" s="77"/>
      <c r="IHP161" s="77"/>
      <c r="IHQ161" s="77"/>
      <c r="IHR161" s="77"/>
      <c r="IHS161" s="77"/>
      <c r="IHT161" s="77"/>
      <c r="IHU161" s="77"/>
      <c r="IHV161" s="77"/>
      <c r="IHW161" s="77"/>
      <c r="IHX161" s="77"/>
      <c r="IHY161" s="77"/>
      <c r="IHZ161" s="77"/>
      <c r="IIA161" s="77"/>
      <c r="IIB161" s="77"/>
      <c r="IIC161" s="77"/>
      <c r="IID161" s="77"/>
      <c r="IIE161" s="77"/>
      <c r="IIF161" s="77"/>
      <c r="IIG161" s="77"/>
      <c r="IIH161" s="77"/>
      <c r="III161" s="77"/>
      <c r="IIJ161" s="77"/>
      <c r="IIK161" s="77"/>
      <c r="IIL161" s="77"/>
      <c r="IIM161" s="77"/>
      <c r="IIN161" s="77"/>
      <c r="IIO161" s="77"/>
      <c r="IIP161" s="77"/>
      <c r="IIQ161" s="77"/>
      <c r="IIR161" s="77"/>
      <c r="IIS161" s="77"/>
      <c r="IIT161" s="77"/>
      <c r="IIU161" s="77"/>
      <c r="IIV161" s="77"/>
      <c r="IIW161" s="77"/>
      <c r="IIX161" s="77"/>
      <c r="IIY161" s="77"/>
      <c r="IIZ161" s="77"/>
      <c r="IJA161" s="77"/>
      <c r="IJB161" s="77"/>
      <c r="IJC161" s="77"/>
      <c r="IJD161" s="77"/>
      <c r="IJE161" s="77"/>
      <c r="IJF161" s="77"/>
      <c r="IJG161" s="77"/>
      <c r="IJH161" s="77"/>
      <c r="IJI161" s="77"/>
      <c r="IJJ161" s="77"/>
      <c r="IJK161" s="77"/>
      <c r="IJL161" s="77"/>
      <c r="IJM161" s="77"/>
      <c r="IJN161" s="77"/>
      <c r="IJO161" s="77"/>
      <c r="IJP161" s="77"/>
      <c r="IJQ161" s="77"/>
      <c r="IJR161" s="77"/>
      <c r="IJS161" s="77"/>
      <c r="IJT161" s="77"/>
      <c r="IJU161" s="77"/>
      <c r="IJV161" s="77"/>
      <c r="IJW161" s="77"/>
      <c r="IJX161" s="77"/>
      <c r="IJY161" s="77"/>
      <c r="IJZ161" s="77"/>
      <c r="IKA161" s="77"/>
      <c r="IKB161" s="77"/>
      <c r="IKC161" s="77"/>
      <c r="IKD161" s="77"/>
      <c r="IKE161" s="77"/>
      <c r="IKF161" s="77"/>
      <c r="IKG161" s="77"/>
      <c r="IKH161" s="77"/>
      <c r="IKI161" s="77"/>
      <c r="IKJ161" s="77"/>
      <c r="IKK161" s="77"/>
      <c r="IKL161" s="77"/>
      <c r="IKM161" s="77"/>
      <c r="IKN161" s="77"/>
      <c r="IKO161" s="77"/>
      <c r="IKP161" s="77"/>
      <c r="IKQ161" s="77"/>
      <c r="IKR161" s="77"/>
      <c r="IKS161" s="77"/>
      <c r="IKT161" s="77"/>
      <c r="IKU161" s="77"/>
      <c r="IKV161" s="77"/>
      <c r="IKW161" s="77"/>
      <c r="IKX161" s="77"/>
      <c r="IKY161" s="77"/>
      <c r="IKZ161" s="77"/>
      <c r="ILA161" s="77"/>
      <c r="ILB161" s="77"/>
      <c r="ILC161" s="77"/>
      <c r="ILD161" s="77"/>
      <c r="ILE161" s="77"/>
      <c r="ILF161" s="77"/>
      <c r="ILG161" s="77"/>
      <c r="ILH161" s="77"/>
      <c r="ILI161" s="77"/>
      <c r="ILJ161" s="77"/>
      <c r="ILK161" s="77"/>
      <c r="ILL161" s="77"/>
      <c r="ILM161" s="77"/>
      <c r="ILN161" s="77"/>
      <c r="ILO161" s="77"/>
      <c r="ILP161" s="77"/>
      <c r="ILQ161" s="77"/>
      <c r="ILR161" s="77"/>
      <c r="ILS161" s="77"/>
      <c r="ILT161" s="77"/>
      <c r="ILU161" s="77"/>
      <c r="ILV161" s="77"/>
      <c r="ILW161" s="77"/>
      <c r="ILX161" s="77"/>
      <c r="ILY161" s="77"/>
      <c r="ILZ161" s="77"/>
      <c r="IMA161" s="77"/>
      <c r="IMB161" s="77"/>
      <c r="IMC161" s="77"/>
      <c r="IMD161" s="77"/>
      <c r="IME161" s="77"/>
      <c r="IMF161" s="77"/>
      <c r="IMG161" s="77"/>
      <c r="IMH161" s="77"/>
      <c r="IMI161" s="77"/>
      <c r="IMJ161" s="77"/>
      <c r="IMK161" s="77"/>
      <c r="IML161" s="77"/>
      <c r="IMM161" s="77"/>
      <c r="IMN161" s="77"/>
      <c r="IMO161" s="77"/>
      <c r="IMP161" s="77"/>
      <c r="IMQ161" s="77"/>
      <c r="IMR161" s="77"/>
      <c r="IMS161" s="77"/>
      <c r="IMT161" s="77"/>
      <c r="IMU161" s="77"/>
      <c r="IMV161" s="77"/>
      <c r="IMW161" s="77"/>
      <c r="IMX161" s="77"/>
      <c r="IMY161" s="77"/>
      <c r="IMZ161" s="77"/>
      <c r="INA161" s="77"/>
      <c r="INB161" s="77"/>
      <c r="INC161" s="77"/>
      <c r="IND161" s="77"/>
      <c r="INE161" s="77"/>
      <c r="INF161" s="77"/>
      <c r="ING161" s="77"/>
      <c r="INH161" s="77"/>
      <c r="INI161" s="77"/>
      <c r="INJ161" s="77"/>
      <c r="INK161" s="77"/>
      <c r="INL161" s="77"/>
      <c r="INM161" s="77"/>
      <c r="INN161" s="77"/>
      <c r="INO161" s="77"/>
      <c r="INP161" s="77"/>
      <c r="INQ161" s="77"/>
      <c r="INR161" s="77"/>
      <c r="INS161" s="77"/>
      <c r="INT161" s="77"/>
      <c r="INU161" s="77"/>
      <c r="INV161" s="77"/>
      <c r="INW161" s="77"/>
      <c r="INX161" s="77"/>
      <c r="INY161" s="77"/>
      <c r="INZ161" s="77"/>
      <c r="IOA161" s="77"/>
      <c r="IOB161" s="77"/>
      <c r="IOC161" s="77"/>
      <c r="IOD161" s="77"/>
      <c r="IOE161" s="77"/>
      <c r="IOF161" s="77"/>
      <c r="IOG161" s="77"/>
      <c r="IOH161" s="77"/>
      <c r="IOI161" s="77"/>
      <c r="IOJ161" s="77"/>
      <c r="IOK161" s="77"/>
      <c r="IOL161" s="77"/>
      <c r="IOM161" s="77"/>
      <c r="ION161" s="77"/>
      <c r="IOO161" s="77"/>
      <c r="IOP161" s="77"/>
      <c r="IOQ161" s="77"/>
      <c r="IOR161" s="77"/>
      <c r="IOS161" s="77"/>
      <c r="IOT161" s="77"/>
      <c r="IOU161" s="77"/>
      <c r="IOV161" s="77"/>
      <c r="IOW161" s="77"/>
      <c r="IOX161" s="77"/>
      <c r="IOY161" s="77"/>
      <c r="IOZ161" s="77"/>
      <c r="IPA161" s="77"/>
      <c r="IPB161" s="77"/>
      <c r="IPC161" s="77"/>
      <c r="IPD161" s="77"/>
      <c r="IPE161" s="77"/>
      <c r="IPF161" s="77"/>
      <c r="IPG161" s="77"/>
      <c r="IPH161" s="77"/>
      <c r="IPI161" s="77"/>
      <c r="IPJ161" s="77"/>
      <c r="IPK161" s="77"/>
      <c r="IPL161" s="77"/>
      <c r="IPM161" s="77"/>
      <c r="IPN161" s="77"/>
      <c r="IPO161" s="77"/>
      <c r="IPP161" s="77"/>
      <c r="IPQ161" s="77"/>
      <c r="IPR161" s="77"/>
      <c r="IPS161" s="77"/>
      <c r="IPT161" s="77"/>
      <c r="IPU161" s="77"/>
      <c r="IPV161" s="77"/>
      <c r="IPW161" s="77"/>
      <c r="IPX161" s="77"/>
      <c r="IPY161" s="77"/>
      <c r="IPZ161" s="77"/>
      <c r="IQA161" s="77"/>
      <c r="IQB161" s="77"/>
      <c r="IQC161" s="77"/>
      <c r="IQD161" s="77"/>
      <c r="IQE161" s="77"/>
      <c r="IQF161" s="77"/>
      <c r="IQG161" s="77"/>
      <c r="IQH161" s="77"/>
      <c r="IQI161" s="77"/>
      <c r="IQJ161" s="77"/>
      <c r="IQK161" s="77"/>
      <c r="IQL161" s="77"/>
      <c r="IQM161" s="77"/>
      <c r="IQN161" s="77"/>
      <c r="IQO161" s="77"/>
      <c r="IQP161" s="77"/>
      <c r="IQQ161" s="77"/>
      <c r="IQR161" s="77"/>
      <c r="IQS161" s="77"/>
      <c r="IQT161" s="77"/>
      <c r="IQU161" s="77"/>
      <c r="IQV161" s="77"/>
      <c r="IQW161" s="77"/>
      <c r="IQX161" s="77"/>
      <c r="IQY161" s="77"/>
      <c r="IQZ161" s="77"/>
      <c r="IRA161" s="77"/>
      <c r="IRB161" s="77"/>
      <c r="IRC161" s="77"/>
      <c r="IRD161" s="77"/>
      <c r="IRE161" s="77"/>
      <c r="IRF161" s="77"/>
      <c r="IRG161" s="77"/>
      <c r="IRH161" s="77"/>
      <c r="IRI161" s="77"/>
      <c r="IRJ161" s="77"/>
      <c r="IRK161" s="77"/>
      <c r="IRL161" s="77"/>
      <c r="IRM161" s="77"/>
      <c r="IRN161" s="77"/>
      <c r="IRO161" s="77"/>
      <c r="IRP161" s="77"/>
      <c r="IRQ161" s="77"/>
      <c r="IRR161" s="77"/>
      <c r="IRS161" s="77"/>
      <c r="IRT161" s="77"/>
      <c r="IRU161" s="77"/>
      <c r="IRV161" s="77"/>
      <c r="IRW161" s="77"/>
      <c r="IRX161" s="77"/>
      <c r="IRY161" s="77"/>
      <c r="IRZ161" s="77"/>
      <c r="ISA161" s="77"/>
      <c r="ISB161" s="77"/>
      <c r="ISC161" s="77"/>
      <c r="ISD161" s="77"/>
      <c r="ISE161" s="77"/>
      <c r="ISF161" s="77"/>
      <c r="ISG161" s="77"/>
      <c r="ISH161" s="77"/>
      <c r="ISI161" s="77"/>
      <c r="ISJ161" s="77"/>
      <c r="ISK161" s="77"/>
      <c r="ISL161" s="77"/>
      <c r="ISM161" s="77"/>
      <c r="ISN161" s="77"/>
      <c r="ISO161" s="77"/>
      <c r="ISP161" s="77"/>
      <c r="ISQ161" s="77"/>
      <c r="ISR161" s="77"/>
      <c r="ISS161" s="77"/>
      <c r="IST161" s="77"/>
      <c r="ISU161" s="77"/>
      <c r="ISV161" s="77"/>
      <c r="ISW161" s="77"/>
      <c r="ISX161" s="77"/>
      <c r="ISY161" s="77"/>
      <c r="ISZ161" s="77"/>
      <c r="ITA161" s="77"/>
      <c r="ITB161" s="77"/>
      <c r="ITC161" s="77"/>
      <c r="ITD161" s="77"/>
      <c r="ITE161" s="77"/>
      <c r="ITF161" s="77"/>
      <c r="ITG161" s="77"/>
      <c r="ITH161" s="77"/>
      <c r="ITI161" s="77"/>
      <c r="ITJ161" s="77"/>
      <c r="ITK161" s="77"/>
      <c r="ITL161" s="77"/>
      <c r="ITM161" s="77"/>
      <c r="ITN161" s="77"/>
      <c r="ITO161" s="77"/>
      <c r="ITP161" s="77"/>
      <c r="ITQ161" s="77"/>
      <c r="ITR161" s="77"/>
      <c r="ITS161" s="77"/>
      <c r="ITT161" s="77"/>
      <c r="ITU161" s="77"/>
      <c r="ITV161" s="77"/>
      <c r="ITW161" s="77"/>
      <c r="ITX161" s="77"/>
      <c r="ITY161" s="77"/>
      <c r="ITZ161" s="77"/>
      <c r="IUA161" s="77"/>
      <c r="IUB161" s="77"/>
      <c r="IUC161" s="77"/>
      <c r="IUD161" s="77"/>
      <c r="IUE161" s="77"/>
      <c r="IUF161" s="77"/>
      <c r="IUG161" s="77"/>
      <c r="IUH161" s="77"/>
      <c r="IUI161" s="77"/>
      <c r="IUJ161" s="77"/>
      <c r="IUK161" s="77"/>
      <c r="IUL161" s="77"/>
      <c r="IUM161" s="77"/>
      <c r="IUN161" s="77"/>
      <c r="IUO161" s="77"/>
      <c r="IUP161" s="77"/>
      <c r="IUQ161" s="77"/>
      <c r="IUR161" s="77"/>
      <c r="IUS161" s="77"/>
      <c r="IUT161" s="77"/>
      <c r="IUU161" s="77"/>
      <c r="IUV161" s="77"/>
      <c r="IUW161" s="77"/>
      <c r="IUX161" s="77"/>
      <c r="IUY161" s="77"/>
      <c r="IUZ161" s="77"/>
      <c r="IVA161" s="77"/>
      <c r="IVB161" s="77"/>
      <c r="IVC161" s="77"/>
      <c r="IVD161" s="77"/>
      <c r="IVE161" s="77"/>
      <c r="IVF161" s="77"/>
      <c r="IVG161" s="77"/>
      <c r="IVH161" s="77"/>
      <c r="IVI161" s="77"/>
      <c r="IVJ161" s="77"/>
      <c r="IVK161" s="77"/>
      <c r="IVL161" s="77"/>
      <c r="IVM161" s="77"/>
      <c r="IVN161" s="77"/>
      <c r="IVO161" s="77"/>
      <c r="IVP161" s="77"/>
      <c r="IVQ161" s="77"/>
      <c r="IVR161" s="77"/>
      <c r="IVS161" s="77"/>
      <c r="IVT161" s="77"/>
      <c r="IVU161" s="77"/>
      <c r="IVV161" s="77"/>
      <c r="IVW161" s="77"/>
      <c r="IVX161" s="77"/>
      <c r="IVY161" s="77"/>
      <c r="IVZ161" s="77"/>
      <c r="IWA161" s="77"/>
      <c r="IWB161" s="77"/>
      <c r="IWC161" s="77"/>
      <c r="IWD161" s="77"/>
      <c r="IWE161" s="77"/>
      <c r="IWF161" s="77"/>
      <c r="IWG161" s="77"/>
      <c r="IWH161" s="77"/>
      <c r="IWI161" s="77"/>
      <c r="IWJ161" s="77"/>
      <c r="IWK161" s="77"/>
      <c r="IWL161" s="77"/>
      <c r="IWM161" s="77"/>
      <c r="IWN161" s="77"/>
      <c r="IWO161" s="77"/>
      <c r="IWP161" s="77"/>
      <c r="IWQ161" s="77"/>
      <c r="IWR161" s="77"/>
      <c r="IWS161" s="77"/>
      <c r="IWT161" s="77"/>
      <c r="IWU161" s="77"/>
      <c r="IWV161" s="77"/>
      <c r="IWW161" s="77"/>
      <c r="IWX161" s="77"/>
      <c r="IWY161" s="77"/>
      <c r="IWZ161" s="77"/>
      <c r="IXA161" s="77"/>
      <c r="IXB161" s="77"/>
      <c r="IXC161" s="77"/>
      <c r="IXD161" s="77"/>
      <c r="IXE161" s="77"/>
      <c r="IXF161" s="77"/>
      <c r="IXG161" s="77"/>
      <c r="IXH161" s="77"/>
      <c r="IXI161" s="77"/>
      <c r="IXJ161" s="77"/>
      <c r="IXK161" s="77"/>
      <c r="IXL161" s="77"/>
      <c r="IXM161" s="77"/>
      <c r="IXN161" s="77"/>
      <c r="IXO161" s="77"/>
      <c r="IXP161" s="77"/>
      <c r="IXQ161" s="77"/>
      <c r="IXR161" s="77"/>
      <c r="IXS161" s="77"/>
      <c r="IXT161" s="77"/>
      <c r="IXU161" s="77"/>
      <c r="IXV161" s="77"/>
      <c r="IXW161" s="77"/>
      <c r="IXX161" s="77"/>
      <c r="IXY161" s="77"/>
      <c r="IXZ161" s="77"/>
      <c r="IYA161" s="77"/>
      <c r="IYB161" s="77"/>
      <c r="IYC161" s="77"/>
      <c r="IYD161" s="77"/>
      <c r="IYE161" s="77"/>
      <c r="IYF161" s="77"/>
      <c r="IYG161" s="77"/>
      <c r="IYH161" s="77"/>
      <c r="IYI161" s="77"/>
      <c r="IYJ161" s="77"/>
      <c r="IYK161" s="77"/>
      <c r="IYL161" s="77"/>
      <c r="IYM161" s="77"/>
      <c r="IYN161" s="77"/>
      <c r="IYO161" s="77"/>
      <c r="IYP161" s="77"/>
      <c r="IYQ161" s="77"/>
      <c r="IYR161" s="77"/>
      <c r="IYS161" s="77"/>
      <c r="IYT161" s="77"/>
      <c r="IYU161" s="77"/>
      <c r="IYV161" s="77"/>
      <c r="IYW161" s="77"/>
      <c r="IYX161" s="77"/>
      <c r="IYY161" s="77"/>
      <c r="IYZ161" s="77"/>
      <c r="IZA161" s="77"/>
      <c r="IZB161" s="77"/>
      <c r="IZC161" s="77"/>
      <c r="IZD161" s="77"/>
      <c r="IZE161" s="77"/>
      <c r="IZF161" s="77"/>
      <c r="IZG161" s="77"/>
      <c r="IZH161" s="77"/>
      <c r="IZI161" s="77"/>
      <c r="IZJ161" s="77"/>
      <c r="IZK161" s="77"/>
      <c r="IZL161" s="77"/>
      <c r="IZM161" s="77"/>
      <c r="IZN161" s="77"/>
      <c r="IZO161" s="77"/>
      <c r="IZP161" s="77"/>
      <c r="IZQ161" s="77"/>
      <c r="IZR161" s="77"/>
      <c r="IZS161" s="77"/>
      <c r="IZT161" s="77"/>
      <c r="IZU161" s="77"/>
      <c r="IZV161" s="77"/>
      <c r="IZW161" s="77"/>
      <c r="IZX161" s="77"/>
      <c r="IZY161" s="77"/>
      <c r="IZZ161" s="77"/>
      <c r="JAA161" s="77"/>
      <c r="JAB161" s="77"/>
      <c r="JAC161" s="77"/>
      <c r="JAD161" s="77"/>
      <c r="JAE161" s="77"/>
      <c r="JAF161" s="77"/>
      <c r="JAG161" s="77"/>
      <c r="JAH161" s="77"/>
      <c r="JAI161" s="77"/>
      <c r="JAJ161" s="77"/>
      <c r="JAK161" s="77"/>
      <c r="JAL161" s="77"/>
      <c r="JAM161" s="77"/>
      <c r="JAN161" s="77"/>
      <c r="JAO161" s="77"/>
      <c r="JAP161" s="77"/>
      <c r="JAQ161" s="77"/>
      <c r="JAR161" s="77"/>
      <c r="JAS161" s="77"/>
      <c r="JAT161" s="77"/>
      <c r="JAU161" s="77"/>
      <c r="JAV161" s="77"/>
      <c r="JAW161" s="77"/>
      <c r="JAX161" s="77"/>
      <c r="JAY161" s="77"/>
      <c r="JAZ161" s="77"/>
      <c r="JBA161" s="77"/>
      <c r="JBB161" s="77"/>
      <c r="JBC161" s="77"/>
      <c r="JBD161" s="77"/>
      <c r="JBE161" s="77"/>
      <c r="JBF161" s="77"/>
      <c r="JBG161" s="77"/>
      <c r="JBH161" s="77"/>
      <c r="JBI161" s="77"/>
      <c r="JBJ161" s="77"/>
      <c r="JBK161" s="77"/>
      <c r="JBL161" s="77"/>
      <c r="JBM161" s="77"/>
      <c r="JBN161" s="77"/>
      <c r="JBO161" s="77"/>
      <c r="JBP161" s="77"/>
      <c r="JBQ161" s="77"/>
      <c r="JBR161" s="77"/>
      <c r="JBS161" s="77"/>
      <c r="JBT161" s="77"/>
      <c r="JBU161" s="77"/>
      <c r="JBV161" s="77"/>
      <c r="JBW161" s="77"/>
      <c r="JBX161" s="77"/>
      <c r="JBY161" s="77"/>
      <c r="JBZ161" s="77"/>
      <c r="JCA161" s="77"/>
      <c r="JCB161" s="77"/>
      <c r="JCC161" s="77"/>
      <c r="JCD161" s="77"/>
      <c r="JCE161" s="77"/>
      <c r="JCF161" s="77"/>
      <c r="JCG161" s="77"/>
      <c r="JCH161" s="77"/>
      <c r="JCI161" s="77"/>
      <c r="JCJ161" s="77"/>
      <c r="JCK161" s="77"/>
      <c r="JCL161" s="77"/>
      <c r="JCM161" s="77"/>
      <c r="JCN161" s="77"/>
      <c r="JCO161" s="77"/>
      <c r="JCP161" s="77"/>
      <c r="JCQ161" s="77"/>
      <c r="JCR161" s="77"/>
      <c r="JCS161" s="77"/>
      <c r="JCT161" s="77"/>
      <c r="JCU161" s="77"/>
      <c r="JCV161" s="77"/>
      <c r="JCW161" s="77"/>
      <c r="JCX161" s="77"/>
      <c r="JCY161" s="77"/>
      <c r="JCZ161" s="77"/>
      <c r="JDA161" s="77"/>
      <c r="JDB161" s="77"/>
      <c r="JDC161" s="77"/>
      <c r="JDD161" s="77"/>
      <c r="JDE161" s="77"/>
      <c r="JDF161" s="77"/>
      <c r="JDG161" s="77"/>
      <c r="JDH161" s="77"/>
      <c r="JDI161" s="77"/>
      <c r="JDJ161" s="77"/>
      <c r="JDK161" s="77"/>
      <c r="JDL161" s="77"/>
      <c r="JDM161" s="77"/>
      <c r="JDN161" s="77"/>
      <c r="JDO161" s="77"/>
      <c r="JDP161" s="77"/>
      <c r="JDQ161" s="77"/>
      <c r="JDR161" s="77"/>
      <c r="JDS161" s="77"/>
      <c r="JDT161" s="77"/>
      <c r="JDU161" s="77"/>
      <c r="JDV161" s="77"/>
      <c r="JDW161" s="77"/>
      <c r="JDX161" s="77"/>
      <c r="JDY161" s="77"/>
      <c r="JDZ161" s="77"/>
      <c r="JEA161" s="77"/>
      <c r="JEB161" s="77"/>
      <c r="JEC161" s="77"/>
      <c r="JED161" s="77"/>
      <c r="JEE161" s="77"/>
      <c r="JEF161" s="77"/>
      <c r="JEG161" s="77"/>
      <c r="JEH161" s="77"/>
      <c r="JEI161" s="77"/>
      <c r="JEJ161" s="77"/>
      <c r="JEK161" s="77"/>
      <c r="JEL161" s="77"/>
      <c r="JEM161" s="77"/>
      <c r="JEN161" s="77"/>
      <c r="JEO161" s="77"/>
      <c r="JEP161" s="77"/>
      <c r="JEQ161" s="77"/>
      <c r="JER161" s="77"/>
      <c r="JES161" s="77"/>
      <c r="JET161" s="77"/>
      <c r="JEU161" s="77"/>
      <c r="JEV161" s="77"/>
      <c r="JEW161" s="77"/>
      <c r="JEX161" s="77"/>
      <c r="JEY161" s="77"/>
      <c r="JEZ161" s="77"/>
      <c r="JFA161" s="77"/>
      <c r="JFB161" s="77"/>
      <c r="JFC161" s="77"/>
      <c r="JFD161" s="77"/>
      <c r="JFE161" s="77"/>
      <c r="JFF161" s="77"/>
      <c r="JFG161" s="77"/>
      <c r="JFH161" s="77"/>
      <c r="JFI161" s="77"/>
      <c r="JFJ161" s="77"/>
      <c r="JFK161" s="77"/>
      <c r="JFL161" s="77"/>
      <c r="JFM161" s="77"/>
      <c r="JFN161" s="77"/>
      <c r="JFO161" s="77"/>
      <c r="JFP161" s="77"/>
      <c r="JFQ161" s="77"/>
      <c r="JFR161" s="77"/>
      <c r="JFS161" s="77"/>
      <c r="JFT161" s="77"/>
      <c r="JFU161" s="77"/>
      <c r="JFV161" s="77"/>
      <c r="JFW161" s="77"/>
      <c r="JFX161" s="77"/>
      <c r="JFY161" s="77"/>
      <c r="JFZ161" s="77"/>
      <c r="JGA161" s="77"/>
      <c r="JGB161" s="77"/>
      <c r="JGC161" s="77"/>
      <c r="JGD161" s="77"/>
      <c r="JGE161" s="77"/>
      <c r="JGF161" s="77"/>
      <c r="JGG161" s="77"/>
      <c r="JGH161" s="77"/>
      <c r="JGI161" s="77"/>
      <c r="JGJ161" s="77"/>
      <c r="JGK161" s="77"/>
      <c r="JGL161" s="77"/>
      <c r="JGM161" s="77"/>
      <c r="JGN161" s="77"/>
      <c r="JGO161" s="77"/>
      <c r="JGP161" s="77"/>
      <c r="JGQ161" s="77"/>
      <c r="JGR161" s="77"/>
      <c r="JGS161" s="77"/>
      <c r="JGT161" s="77"/>
      <c r="JGU161" s="77"/>
      <c r="JGV161" s="77"/>
      <c r="JGW161" s="77"/>
      <c r="JGX161" s="77"/>
      <c r="JGY161" s="77"/>
      <c r="JGZ161" s="77"/>
      <c r="JHA161" s="77"/>
      <c r="JHB161" s="77"/>
      <c r="JHC161" s="77"/>
      <c r="JHD161" s="77"/>
      <c r="JHE161" s="77"/>
      <c r="JHF161" s="77"/>
      <c r="JHG161" s="77"/>
      <c r="JHH161" s="77"/>
      <c r="JHI161" s="77"/>
      <c r="JHJ161" s="77"/>
      <c r="JHK161" s="77"/>
      <c r="JHL161" s="77"/>
      <c r="JHM161" s="77"/>
      <c r="JHN161" s="77"/>
      <c r="JHO161" s="77"/>
      <c r="JHP161" s="77"/>
      <c r="JHQ161" s="77"/>
      <c r="JHR161" s="77"/>
      <c r="JHS161" s="77"/>
      <c r="JHT161" s="77"/>
      <c r="JHU161" s="77"/>
      <c r="JHV161" s="77"/>
      <c r="JHW161" s="77"/>
      <c r="JHX161" s="77"/>
      <c r="JHY161" s="77"/>
      <c r="JHZ161" s="77"/>
      <c r="JIA161" s="77"/>
      <c r="JIB161" s="77"/>
      <c r="JIC161" s="77"/>
      <c r="JID161" s="77"/>
      <c r="JIE161" s="77"/>
      <c r="JIF161" s="77"/>
      <c r="JIG161" s="77"/>
      <c r="JIH161" s="77"/>
      <c r="JII161" s="77"/>
      <c r="JIJ161" s="77"/>
      <c r="JIK161" s="77"/>
      <c r="JIL161" s="77"/>
      <c r="JIM161" s="77"/>
      <c r="JIN161" s="77"/>
      <c r="JIO161" s="77"/>
      <c r="JIP161" s="77"/>
      <c r="JIQ161" s="77"/>
      <c r="JIR161" s="77"/>
      <c r="JIS161" s="77"/>
      <c r="JIT161" s="77"/>
      <c r="JIU161" s="77"/>
      <c r="JIV161" s="77"/>
      <c r="JIW161" s="77"/>
      <c r="JIX161" s="77"/>
      <c r="JIY161" s="77"/>
      <c r="JIZ161" s="77"/>
      <c r="JJA161" s="77"/>
      <c r="JJB161" s="77"/>
      <c r="JJC161" s="77"/>
      <c r="JJD161" s="77"/>
      <c r="JJE161" s="77"/>
      <c r="JJF161" s="77"/>
      <c r="JJG161" s="77"/>
      <c r="JJH161" s="77"/>
      <c r="JJI161" s="77"/>
      <c r="JJJ161" s="77"/>
      <c r="JJK161" s="77"/>
      <c r="JJL161" s="77"/>
      <c r="JJM161" s="77"/>
      <c r="JJN161" s="77"/>
      <c r="JJO161" s="77"/>
      <c r="JJP161" s="77"/>
      <c r="JJQ161" s="77"/>
      <c r="JJR161" s="77"/>
      <c r="JJS161" s="77"/>
      <c r="JJT161" s="77"/>
      <c r="JJU161" s="77"/>
      <c r="JJV161" s="77"/>
      <c r="JJW161" s="77"/>
      <c r="JJX161" s="77"/>
      <c r="JJY161" s="77"/>
      <c r="JJZ161" s="77"/>
      <c r="JKA161" s="77"/>
      <c r="JKB161" s="77"/>
      <c r="JKC161" s="77"/>
      <c r="JKD161" s="77"/>
      <c r="JKE161" s="77"/>
      <c r="JKF161" s="77"/>
      <c r="JKG161" s="77"/>
      <c r="JKH161" s="77"/>
      <c r="JKI161" s="77"/>
      <c r="JKJ161" s="77"/>
      <c r="JKK161" s="77"/>
      <c r="JKL161" s="77"/>
      <c r="JKM161" s="77"/>
      <c r="JKN161" s="77"/>
      <c r="JKO161" s="77"/>
      <c r="JKP161" s="77"/>
      <c r="JKQ161" s="77"/>
      <c r="JKR161" s="77"/>
      <c r="JKS161" s="77"/>
      <c r="JKT161" s="77"/>
      <c r="JKU161" s="77"/>
      <c r="JKV161" s="77"/>
      <c r="JKW161" s="77"/>
      <c r="JKX161" s="77"/>
      <c r="JKY161" s="77"/>
      <c r="JKZ161" s="77"/>
      <c r="JLA161" s="77"/>
      <c r="JLB161" s="77"/>
      <c r="JLC161" s="77"/>
      <c r="JLD161" s="77"/>
      <c r="JLE161" s="77"/>
      <c r="JLF161" s="77"/>
      <c r="JLG161" s="77"/>
      <c r="JLH161" s="77"/>
      <c r="JLI161" s="77"/>
      <c r="JLJ161" s="77"/>
      <c r="JLK161" s="77"/>
      <c r="JLL161" s="77"/>
      <c r="JLM161" s="77"/>
      <c r="JLN161" s="77"/>
      <c r="JLO161" s="77"/>
      <c r="JLP161" s="77"/>
      <c r="JLQ161" s="77"/>
      <c r="JLR161" s="77"/>
      <c r="JLS161" s="77"/>
      <c r="JLT161" s="77"/>
      <c r="JLU161" s="77"/>
      <c r="JLV161" s="77"/>
      <c r="JLW161" s="77"/>
      <c r="JLX161" s="77"/>
      <c r="JLY161" s="77"/>
      <c r="JLZ161" s="77"/>
      <c r="JMA161" s="77"/>
      <c r="JMB161" s="77"/>
      <c r="JMC161" s="77"/>
      <c r="JMD161" s="77"/>
      <c r="JME161" s="77"/>
      <c r="JMF161" s="77"/>
      <c r="JMG161" s="77"/>
      <c r="JMH161" s="77"/>
      <c r="JMI161" s="77"/>
      <c r="JMJ161" s="77"/>
      <c r="JMK161" s="77"/>
      <c r="JML161" s="77"/>
      <c r="JMM161" s="77"/>
      <c r="JMN161" s="77"/>
      <c r="JMO161" s="77"/>
      <c r="JMP161" s="77"/>
      <c r="JMQ161" s="77"/>
      <c r="JMR161" s="77"/>
      <c r="JMS161" s="77"/>
      <c r="JMT161" s="77"/>
      <c r="JMU161" s="77"/>
      <c r="JMV161" s="77"/>
      <c r="JMW161" s="77"/>
      <c r="JMX161" s="77"/>
      <c r="JMY161" s="77"/>
      <c r="JMZ161" s="77"/>
      <c r="JNA161" s="77"/>
      <c r="JNB161" s="77"/>
      <c r="JNC161" s="77"/>
      <c r="JND161" s="77"/>
      <c r="JNE161" s="77"/>
      <c r="JNF161" s="77"/>
      <c r="JNG161" s="77"/>
      <c r="JNH161" s="77"/>
      <c r="JNI161" s="77"/>
      <c r="JNJ161" s="77"/>
      <c r="JNK161" s="77"/>
      <c r="JNL161" s="77"/>
      <c r="JNM161" s="77"/>
      <c r="JNN161" s="77"/>
      <c r="JNO161" s="77"/>
      <c r="JNP161" s="77"/>
      <c r="JNQ161" s="77"/>
      <c r="JNR161" s="77"/>
      <c r="JNS161" s="77"/>
      <c r="JNT161" s="77"/>
      <c r="JNU161" s="77"/>
      <c r="JNV161" s="77"/>
      <c r="JNW161" s="77"/>
      <c r="JNX161" s="77"/>
      <c r="JNY161" s="77"/>
      <c r="JNZ161" s="77"/>
      <c r="JOA161" s="77"/>
      <c r="JOB161" s="77"/>
      <c r="JOC161" s="77"/>
      <c r="JOD161" s="77"/>
      <c r="JOE161" s="77"/>
      <c r="JOF161" s="77"/>
      <c r="JOG161" s="77"/>
      <c r="JOH161" s="77"/>
      <c r="JOI161" s="77"/>
      <c r="JOJ161" s="77"/>
      <c r="JOK161" s="77"/>
      <c r="JOL161" s="77"/>
      <c r="JOM161" s="77"/>
      <c r="JON161" s="77"/>
      <c r="JOO161" s="77"/>
      <c r="JOP161" s="77"/>
      <c r="JOQ161" s="77"/>
      <c r="JOR161" s="77"/>
      <c r="JOS161" s="77"/>
      <c r="JOT161" s="77"/>
      <c r="JOU161" s="77"/>
      <c r="JOV161" s="77"/>
      <c r="JOW161" s="77"/>
      <c r="JOX161" s="77"/>
      <c r="JOY161" s="77"/>
      <c r="JOZ161" s="77"/>
      <c r="JPA161" s="77"/>
      <c r="JPB161" s="77"/>
      <c r="JPC161" s="77"/>
      <c r="JPD161" s="77"/>
      <c r="JPE161" s="77"/>
      <c r="JPF161" s="77"/>
      <c r="JPG161" s="77"/>
      <c r="JPH161" s="77"/>
      <c r="JPI161" s="77"/>
      <c r="JPJ161" s="77"/>
      <c r="JPK161" s="77"/>
      <c r="JPL161" s="77"/>
      <c r="JPM161" s="77"/>
      <c r="JPN161" s="77"/>
      <c r="JPO161" s="77"/>
      <c r="JPP161" s="77"/>
      <c r="JPQ161" s="77"/>
      <c r="JPR161" s="77"/>
      <c r="JPS161" s="77"/>
      <c r="JPT161" s="77"/>
      <c r="JPU161" s="77"/>
      <c r="JPV161" s="77"/>
      <c r="JPW161" s="77"/>
      <c r="JPX161" s="77"/>
      <c r="JPY161" s="77"/>
      <c r="JPZ161" s="77"/>
      <c r="JQA161" s="77"/>
      <c r="JQB161" s="77"/>
      <c r="JQC161" s="77"/>
      <c r="JQD161" s="77"/>
      <c r="JQE161" s="77"/>
      <c r="JQF161" s="77"/>
      <c r="JQG161" s="77"/>
      <c r="JQH161" s="77"/>
      <c r="JQI161" s="77"/>
      <c r="JQJ161" s="77"/>
      <c r="JQK161" s="77"/>
      <c r="JQL161" s="77"/>
      <c r="JQM161" s="77"/>
      <c r="JQN161" s="77"/>
      <c r="JQO161" s="77"/>
      <c r="JQP161" s="77"/>
      <c r="JQQ161" s="77"/>
      <c r="JQR161" s="77"/>
      <c r="JQS161" s="77"/>
      <c r="JQT161" s="77"/>
      <c r="JQU161" s="77"/>
      <c r="JQV161" s="77"/>
      <c r="JQW161" s="77"/>
      <c r="JQX161" s="77"/>
      <c r="JQY161" s="77"/>
      <c r="JQZ161" s="77"/>
      <c r="JRA161" s="77"/>
      <c r="JRB161" s="77"/>
      <c r="JRC161" s="77"/>
      <c r="JRD161" s="77"/>
      <c r="JRE161" s="77"/>
      <c r="JRF161" s="77"/>
      <c r="JRG161" s="77"/>
      <c r="JRH161" s="77"/>
      <c r="JRI161" s="77"/>
      <c r="JRJ161" s="77"/>
      <c r="JRK161" s="77"/>
      <c r="JRL161" s="77"/>
      <c r="JRM161" s="77"/>
      <c r="JRN161" s="77"/>
      <c r="JRO161" s="77"/>
      <c r="JRP161" s="77"/>
      <c r="JRQ161" s="77"/>
      <c r="JRR161" s="77"/>
      <c r="JRS161" s="77"/>
      <c r="JRT161" s="77"/>
      <c r="JRU161" s="77"/>
      <c r="JRV161" s="77"/>
      <c r="JRW161" s="77"/>
      <c r="JRX161" s="77"/>
      <c r="JRY161" s="77"/>
      <c r="JRZ161" s="77"/>
      <c r="JSA161" s="77"/>
      <c r="JSB161" s="77"/>
      <c r="JSC161" s="77"/>
      <c r="JSD161" s="77"/>
      <c r="JSE161" s="77"/>
      <c r="JSF161" s="77"/>
      <c r="JSG161" s="77"/>
      <c r="JSH161" s="77"/>
      <c r="JSI161" s="77"/>
      <c r="JSJ161" s="77"/>
      <c r="JSK161" s="77"/>
      <c r="JSL161" s="77"/>
      <c r="JSM161" s="77"/>
      <c r="JSN161" s="77"/>
      <c r="JSO161" s="77"/>
      <c r="JSP161" s="77"/>
      <c r="JSQ161" s="77"/>
      <c r="JSR161" s="77"/>
      <c r="JSS161" s="77"/>
      <c r="JST161" s="77"/>
      <c r="JSU161" s="77"/>
      <c r="JSV161" s="77"/>
      <c r="JSW161" s="77"/>
      <c r="JSX161" s="77"/>
      <c r="JSY161" s="77"/>
      <c r="JSZ161" s="77"/>
      <c r="JTA161" s="77"/>
      <c r="JTB161" s="77"/>
      <c r="JTC161" s="77"/>
      <c r="JTD161" s="77"/>
      <c r="JTE161" s="77"/>
      <c r="JTF161" s="77"/>
      <c r="JTG161" s="77"/>
      <c r="JTH161" s="77"/>
      <c r="JTI161" s="77"/>
      <c r="JTJ161" s="77"/>
      <c r="JTK161" s="77"/>
      <c r="JTL161" s="77"/>
      <c r="JTM161" s="77"/>
      <c r="JTN161" s="77"/>
      <c r="JTO161" s="77"/>
      <c r="JTP161" s="77"/>
      <c r="JTQ161" s="77"/>
      <c r="JTR161" s="77"/>
      <c r="JTS161" s="77"/>
      <c r="JTT161" s="77"/>
      <c r="JTU161" s="77"/>
      <c r="JTV161" s="77"/>
      <c r="JTW161" s="77"/>
      <c r="JTX161" s="77"/>
      <c r="JTY161" s="77"/>
      <c r="JTZ161" s="77"/>
      <c r="JUA161" s="77"/>
      <c r="JUB161" s="77"/>
      <c r="JUC161" s="77"/>
      <c r="JUD161" s="77"/>
      <c r="JUE161" s="77"/>
      <c r="JUF161" s="77"/>
      <c r="JUG161" s="77"/>
      <c r="JUH161" s="77"/>
      <c r="JUI161" s="77"/>
      <c r="JUJ161" s="77"/>
      <c r="JUK161" s="77"/>
      <c r="JUL161" s="77"/>
      <c r="JUM161" s="77"/>
      <c r="JUN161" s="77"/>
      <c r="JUO161" s="77"/>
      <c r="JUP161" s="77"/>
      <c r="JUQ161" s="77"/>
      <c r="JUR161" s="77"/>
      <c r="JUS161" s="77"/>
      <c r="JUT161" s="77"/>
      <c r="JUU161" s="77"/>
      <c r="JUV161" s="77"/>
      <c r="JUW161" s="77"/>
      <c r="JUX161" s="77"/>
      <c r="JUY161" s="77"/>
      <c r="JUZ161" s="77"/>
      <c r="JVA161" s="77"/>
      <c r="JVB161" s="77"/>
      <c r="JVC161" s="77"/>
      <c r="JVD161" s="77"/>
      <c r="JVE161" s="77"/>
      <c r="JVF161" s="77"/>
      <c r="JVG161" s="77"/>
      <c r="JVH161" s="77"/>
      <c r="JVI161" s="77"/>
      <c r="JVJ161" s="77"/>
      <c r="JVK161" s="77"/>
      <c r="JVL161" s="77"/>
      <c r="JVM161" s="77"/>
      <c r="JVN161" s="77"/>
      <c r="JVO161" s="77"/>
      <c r="JVP161" s="77"/>
      <c r="JVQ161" s="77"/>
      <c r="JVR161" s="77"/>
      <c r="JVS161" s="77"/>
      <c r="JVT161" s="77"/>
      <c r="JVU161" s="77"/>
      <c r="JVV161" s="77"/>
      <c r="JVW161" s="77"/>
      <c r="JVX161" s="77"/>
      <c r="JVY161" s="77"/>
      <c r="JVZ161" s="77"/>
      <c r="JWA161" s="77"/>
      <c r="JWB161" s="77"/>
      <c r="JWC161" s="77"/>
      <c r="JWD161" s="77"/>
      <c r="JWE161" s="77"/>
      <c r="JWF161" s="77"/>
      <c r="JWG161" s="77"/>
      <c r="JWH161" s="77"/>
      <c r="JWI161" s="77"/>
      <c r="JWJ161" s="77"/>
      <c r="JWK161" s="77"/>
      <c r="JWL161" s="77"/>
      <c r="JWM161" s="77"/>
      <c r="JWN161" s="77"/>
      <c r="JWO161" s="77"/>
      <c r="JWP161" s="77"/>
      <c r="JWQ161" s="77"/>
      <c r="JWR161" s="77"/>
      <c r="JWS161" s="77"/>
      <c r="JWT161" s="77"/>
      <c r="JWU161" s="77"/>
      <c r="JWV161" s="77"/>
      <c r="JWW161" s="77"/>
      <c r="JWX161" s="77"/>
      <c r="JWY161" s="77"/>
      <c r="JWZ161" s="77"/>
      <c r="JXA161" s="77"/>
      <c r="JXB161" s="77"/>
      <c r="JXC161" s="77"/>
      <c r="JXD161" s="77"/>
      <c r="JXE161" s="77"/>
      <c r="JXF161" s="77"/>
      <c r="JXG161" s="77"/>
      <c r="JXH161" s="77"/>
      <c r="JXI161" s="77"/>
      <c r="JXJ161" s="77"/>
      <c r="JXK161" s="77"/>
      <c r="JXL161" s="77"/>
      <c r="JXM161" s="77"/>
      <c r="JXN161" s="77"/>
      <c r="JXO161" s="77"/>
      <c r="JXP161" s="77"/>
      <c r="JXQ161" s="77"/>
      <c r="JXR161" s="77"/>
      <c r="JXS161" s="77"/>
      <c r="JXT161" s="77"/>
      <c r="JXU161" s="77"/>
      <c r="JXV161" s="77"/>
      <c r="JXW161" s="77"/>
      <c r="JXX161" s="77"/>
      <c r="JXY161" s="77"/>
      <c r="JXZ161" s="77"/>
      <c r="JYA161" s="77"/>
      <c r="JYB161" s="77"/>
      <c r="JYC161" s="77"/>
      <c r="JYD161" s="77"/>
      <c r="JYE161" s="77"/>
      <c r="JYF161" s="77"/>
      <c r="JYG161" s="77"/>
      <c r="JYH161" s="77"/>
      <c r="JYI161" s="77"/>
      <c r="JYJ161" s="77"/>
      <c r="JYK161" s="77"/>
      <c r="JYL161" s="77"/>
      <c r="JYM161" s="77"/>
      <c r="JYN161" s="77"/>
      <c r="JYO161" s="77"/>
      <c r="JYP161" s="77"/>
      <c r="JYQ161" s="77"/>
      <c r="JYR161" s="77"/>
      <c r="JYS161" s="77"/>
      <c r="JYT161" s="77"/>
      <c r="JYU161" s="77"/>
      <c r="JYV161" s="77"/>
      <c r="JYW161" s="77"/>
      <c r="JYX161" s="77"/>
      <c r="JYY161" s="77"/>
      <c r="JYZ161" s="77"/>
      <c r="JZA161" s="77"/>
      <c r="JZB161" s="77"/>
      <c r="JZC161" s="77"/>
      <c r="JZD161" s="77"/>
      <c r="JZE161" s="77"/>
      <c r="JZF161" s="77"/>
      <c r="JZG161" s="77"/>
      <c r="JZH161" s="77"/>
      <c r="JZI161" s="77"/>
      <c r="JZJ161" s="77"/>
      <c r="JZK161" s="77"/>
      <c r="JZL161" s="77"/>
      <c r="JZM161" s="77"/>
      <c r="JZN161" s="77"/>
      <c r="JZO161" s="77"/>
      <c r="JZP161" s="77"/>
      <c r="JZQ161" s="77"/>
      <c r="JZR161" s="77"/>
      <c r="JZS161" s="77"/>
      <c r="JZT161" s="77"/>
      <c r="JZU161" s="77"/>
      <c r="JZV161" s="77"/>
      <c r="JZW161" s="77"/>
      <c r="JZX161" s="77"/>
      <c r="JZY161" s="77"/>
      <c r="JZZ161" s="77"/>
      <c r="KAA161" s="77"/>
      <c r="KAB161" s="77"/>
      <c r="KAC161" s="77"/>
      <c r="KAD161" s="77"/>
      <c r="KAE161" s="77"/>
      <c r="KAF161" s="77"/>
      <c r="KAG161" s="77"/>
      <c r="KAH161" s="77"/>
      <c r="KAI161" s="77"/>
      <c r="KAJ161" s="77"/>
      <c r="KAK161" s="77"/>
      <c r="KAL161" s="77"/>
      <c r="KAM161" s="77"/>
      <c r="KAN161" s="77"/>
      <c r="KAO161" s="77"/>
      <c r="KAP161" s="77"/>
      <c r="KAQ161" s="77"/>
      <c r="KAR161" s="77"/>
      <c r="KAS161" s="77"/>
      <c r="KAT161" s="77"/>
      <c r="KAU161" s="77"/>
      <c r="KAV161" s="77"/>
      <c r="KAW161" s="77"/>
      <c r="KAX161" s="77"/>
      <c r="KAY161" s="77"/>
      <c r="KAZ161" s="77"/>
      <c r="KBA161" s="77"/>
      <c r="KBB161" s="77"/>
      <c r="KBC161" s="77"/>
      <c r="KBD161" s="77"/>
      <c r="KBE161" s="77"/>
      <c r="KBF161" s="77"/>
      <c r="KBG161" s="77"/>
      <c r="KBH161" s="77"/>
      <c r="KBI161" s="77"/>
      <c r="KBJ161" s="77"/>
      <c r="KBK161" s="77"/>
      <c r="KBL161" s="77"/>
      <c r="KBM161" s="77"/>
      <c r="KBN161" s="77"/>
      <c r="KBO161" s="77"/>
      <c r="KBP161" s="77"/>
      <c r="KBQ161" s="77"/>
      <c r="KBR161" s="77"/>
      <c r="KBS161" s="77"/>
      <c r="KBT161" s="77"/>
      <c r="KBU161" s="77"/>
      <c r="KBV161" s="77"/>
      <c r="KBW161" s="77"/>
      <c r="KBX161" s="77"/>
      <c r="KBY161" s="77"/>
      <c r="KBZ161" s="77"/>
      <c r="KCA161" s="77"/>
      <c r="KCB161" s="77"/>
      <c r="KCC161" s="77"/>
      <c r="KCD161" s="77"/>
      <c r="KCE161" s="77"/>
      <c r="KCF161" s="77"/>
      <c r="KCG161" s="77"/>
      <c r="KCH161" s="77"/>
      <c r="KCI161" s="77"/>
      <c r="KCJ161" s="77"/>
      <c r="KCK161" s="77"/>
      <c r="KCL161" s="77"/>
      <c r="KCM161" s="77"/>
      <c r="KCN161" s="77"/>
      <c r="KCO161" s="77"/>
      <c r="KCP161" s="77"/>
      <c r="KCQ161" s="77"/>
      <c r="KCR161" s="77"/>
      <c r="KCS161" s="77"/>
      <c r="KCT161" s="77"/>
      <c r="KCU161" s="77"/>
      <c r="KCV161" s="77"/>
      <c r="KCW161" s="77"/>
      <c r="KCX161" s="77"/>
      <c r="KCY161" s="77"/>
      <c r="KCZ161" s="77"/>
      <c r="KDA161" s="77"/>
      <c r="KDB161" s="77"/>
      <c r="KDC161" s="77"/>
      <c r="KDD161" s="77"/>
      <c r="KDE161" s="77"/>
      <c r="KDF161" s="77"/>
      <c r="KDG161" s="77"/>
      <c r="KDH161" s="77"/>
      <c r="KDI161" s="77"/>
      <c r="KDJ161" s="77"/>
      <c r="KDK161" s="77"/>
      <c r="KDL161" s="77"/>
      <c r="KDM161" s="77"/>
      <c r="KDN161" s="77"/>
      <c r="KDO161" s="77"/>
      <c r="KDP161" s="77"/>
      <c r="KDQ161" s="77"/>
      <c r="KDR161" s="77"/>
      <c r="KDS161" s="77"/>
      <c r="KDT161" s="77"/>
      <c r="KDU161" s="77"/>
      <c r="KDV161" s="77"/>
      <c r="KDW161" s="77"/>
      <c r="KDX161" s="77"/>
      <c r="KDY161" s="77"/>
      <c r="KDZ161" s="77"/>
      <c r="KEA161" s="77"/>
      <c r="KEB161" s="77"/>
      <c r="KEC161" s="77"/>
      <c r="KED161" s="77"/>
      <c r="KEE161" s="77"/>
      <c r="KEF161" s="77"/>
      <c r="KEG161" s="77"/>
      <c r="KEH161" s="77"/>
      <c r="KEI161" s="77"/>
      <c r="KEJ161" s="77"/>
      <c r="KEK161" s="77"/>
      <c r="KEL161" s="77"/>
      <c r="KEM161" s="77"/>
      <c r="KEN161" s="77"/>
      <c r="KEO161" s="77"/>
      <c r="KEP161" s="77"/>
      <c r="KEQ161" s="77"/>
      <c r="KER161" s="77"/>
      <c r="KES161" s="77"/>
      <c r="KET161" s="77"/>
      <c r="KEU161" s="77"/>
      <c r="KEV161" s="77"/>
      <c r="KEW161" s="77"/>
      <c r="KEX161" s="77"/>
      <c r="KEY161" s="77"/>
      <c r="KEZ161" s="77"/>
      <c r="KFA161" s="77"/>
      <c r="KFB161" s="77"/>
      <c r="KFC161" s="77"/>
      <c r="KFD161" s="77"/>
      <c r="KFE161" s="77"/>
      <c r="KFF161" s="77"/>
      <c r="KFG161" s="77"/>
      <c r="KFH161" s="77"/>
      <c r="KFI161" s="77"/>
      <c r="KFJ161" s="77"/>
      <c r="KFK161" s="77"/>
      <c r="KFL161" s="77"/>
      <c r="KFM161" s="77"/>
      <c r="KFN161" s="77"/>
      <c r="KFO161" s="77"/>
      <c r="KFP161" s="77"/>
      <c r="KFQ161" s="77"/>
      <c r="KFR161" s="77"/>
      <c r="KFS161" s="77"/>
      <c r="KFT161" s="77"/>
      <c r="KFU161" s="77"/>
      <c r="KFV161" s="77"/>
      <c r="KFW161" s="77"/>
      <c r="KFX161" s="77"/>
      <c r="KFY161" s="77"/>
      <c r="KFZ161" s="77"/>
      <c r="KGA161" s="77"/>
      <c r="KGB161" s="77"/>
      <c r="KGC161" s="77"/>
      <c r="KGD161" s="77"/>
      <c r="KGE161" s="77"/>
      <c r="KGF161" s="77"/>
      <c r="KGG161" s="77"/>
      <c r="KGH161" s="77"/>
      <c r="KGI161" s="77"/>
      <c r="KGJ161" s="77"/>
      <c r="KGK161" s="77"/>
      <c r="KGL161" s="77"/>
      <c r="KGM161" s="77"/>
      <c r="KGN161" s="77"/>
      <c r="KGO161" s="77"/>
      <c r="KGP161" s="77"/>
      <c r="KGQ161" s="77"/>
      <c r="KGR161" s="77"/>
      <c r="KGS161" s="77"/>
      <c r="KGT161" s="77"/>
      <c r="KGU161" s="77"/>
      <c r="KGV161" s="77"/>
      <c r="KGW161" s="77"/>
      <c r="KGX161" s="77"/>
      <c r="KGY161" s="77"/>
      <c r="KGZ161" s="77"/>
      <c r="KHA161" s="77"/>
      <c r="KHB161" s="77"/>
      <c r="KHC161" s="77"/>
      <c r="KHD161" s="77"/>
      <c r="KHE161" s="77"/>
      <c r="KHF161" s="77"/>
      <c r="KHG161" s="77"/>
      <c r="KHH161" s="77"/>
      <c r="KHI161" s="77"/>
      <c r="KHJ161" s="77"/>
      <c r="KHK161" s="77"/>
      <c r="KHL161" s="77"/>
      <c r="KHM161" s="77"/>
      <c r="KHN161" s="77"/>
      <c r="KHO161" s="77"/>
      <c r="KHP161" s="77"/>
      <c r="KHQ161" s="77"/>
      <c r="KHR161" s="77"/>
      <c r="KHS161" s="77"/>
      <c r="KHT161" s="77"/>
      <c r="KHU161" s="77"/>
      <c r="KHV161" s="77"/>
      <c r="KHW161" s="77"/>
      <c r="KHX161" s="77"/>
      <c r="KHY161" s="77"/>
      <c r="KHZ161" s="77"/>
      <c r="KIA161" s="77"/>
      <c r="KIB161" s="77"/>
      <c r="KIC161" s="77"/>
      <c r="KID161" s="77"/>
      <c r="KIE161" s="77"/>
      <c r="KIF161" s="77"/>
      <c r="KIG161" s="77"/>
      <c r="KIH161" s="77"/>
      <c r="KII161" s="77"/>
      <c r="KIJ161" s="77"/>
      <c r="KIK161" s="77"/>
      <c r="KIL161" s="77"/>
      <c r="KIM161" s="77"/>
      <c r="KIN161" s="77"/>
      <c r="KIO161" s="77"/>
      <c r="KIP161" s="77"/>
      <c r="KIQ161" s="77"/>
      <c r="KIR161" s="77"/>
      <c r="KIS161" s="77"/>
      <c r="KIT161" s="77"/>
      <c r="KIU161" s="77"/>
      <c r="KIV161" s="77"/>
      <c r="KIW161" s="77"/>
      <c r="KIX161" s="77"/>
      <c r="KIY161" s="77"/>
      <c r="KIZ161" s="77"/>
      <c r="KJA161" s="77"/>
      <c r="KJB161" s="77"/>
      <c r="KJC161" s="77"/>
      <c r="KJD161" s="77"/>
      <c r="KJE161" s="77"/>
      <c r="KJF161" s="77"/>
      <c r="KJG161" s="77"/>
      <c r="KJH161" s="77"/>
      <c r="KJI161" s="77"/>
      <c r="KJJ161" s="77"/>
      <c r="KJK161" s="77"/>
      <c r="KJL161" s="77"/>
      <c r="KJM161" s="77"/>
      <c r="KJN161" s="77"/>
      <c r="KJO161" s="77"/>
      <c r="KJP161" s="77"/>
      <c r="KJQ161" s="77"/>
      <c r="KJR161" s="77"/>
      <c r="KJS161" s="77"/>
      <c r="KJT161" s="77"/>
      <c r="KJU161" s="77"/>
      <c r="KJV161" s="77"/>
      <c r="KJW161" s="77"/>
      <c r="KJX161" s="77"/>
      <c r="KJY161" s="77"/>
      <c r="KJZ161" s="77"/>
      <c r="KKA161" s="77"/>
      <c r="KKB161" s="77"/>
      <c r="KKC161" s="77"/>
      <c r="KKD161" s="77"/>
      <c r="KKE161" s="77"/>
      <c r="KKF161" s="77"/>
      <c r="KKG161" s="77"/>
      <c r="KKH161" s="77"/>
      <c r="KKI161" s="77"/>
      <c r="KKJ161" s="77"/>
      <c r="KKK161" s="77"/>
      <c r="KKL161" s="77"/>
      <c r="KKM161" s="77"/>
      <c r="KKN161" s="77"/>
      <c r="KKO161" s="77"/>
      <c r="KKP161" s="77"/>
      <c r="KKQ161" s="77"/>
      <c r="KKR161" s="77"/>
      <c r="KKS161" s="77"/>
      <c r="KKT161" s="77"/>
      <c r="KKU161" s="77"/>
      <c r="KKV161" s="77"/>
      <c r="KKW161" s="77"/>
      <c r="KKX161" s="77"/>
      <c r="KKY161" s="77"/>
      <c r="KKZ161" s="77"/>
      <c r="KLA161" s="77"/>
      <c r="KLB161" s="77"/>
      <c r="KLC161" s="77"/>
      <c r="KLD161" s="77"/>
      <c r="KLE161" s="77"/>
      <c r="KLF161" s="77"/>
      <c r="KLG161" s="77"/>
      <c r="KLH161" s="77"/>
      <c r="KLI161" s="77"/>
      <c r="KLJ161" s="77"/>
      <c r="KLK161" s="77"/>
      <c r="KLL161" s="77"/>
      <c r="KLM161" s="77"/>
      <c r="KLN161" s="77"/>
      <c r="KLO161" s="77"/>
      <c r="KLP161" s="77"/>
      <c r="KLQ161" s="77"/>
      <c r="KLR161" s="77"/>
      <c r="KLS161" s="77"/>
      <c r="KLT161" s="77"/>
      <c r="KLU161" s="77"/>
      <c r="KLV161" s="77"/>
      <c r="KLW161" s="77"/>
      <c r="KLX161" s="77"/>
      <c r="KLY161" s="77"/>
      <c r="KLZ161" s="77"/>
      <c r="KMA161" s="77"/>
      <c r="KMB161" s="77"/>
      <c r="KMC161" s="77"/>
      <c r="KMD161" s="77"/>
      <c r="KME161" s="77"/>
      <c r="KMF161" s="77"/>
      <c r="KMG161" s="77"/>
      <c r="KMH161" s="77"/>
      <c r="KMI161" s="77"/>
      <c r="KMJ161" s="77"/>
      <c r="KMK161" s="77"/>
      <c r="KML161" s="77"/>
      <c r="KMM161" s="77"/>
      <c r="KMN161" s="77"/>
      <c r="KMO161" s="77"/>
      <c r="KMP161" s="77"/>
      <c r="KMQ161" s="77"/>
      <c r="KMR161" s="77"/>
      <c r="KMS161" s="77"/>
      <c r="KMT161" s="77"/>
      <c r="KMU161" s="77"/>
      <c r="KMV161" s="77"/>
      <c r="KMW161" s="77"/>
      <c r="KMX161" s="77"/>
      <c r="KMY161" s="77"/>
      <c r="KMZ161" s="77"/>
      <c r="KNA161" s="77"/>
      <c r="KNB161" s="77"/>
      <c r="KNC161" s="77"/>
      <c r="KND161" s="77"/>
      <c r="KNE161" s="77"/>
      <c r="KNF161" s="77"/>
      <c r="KNG161" s="77"/>
      <c r="KNH161" s="77"/>
      <c r="KNI161" s="77"/>
      <c r="KNJ161" s="77"/>
      <c r="KNK161" s="77"/>
      <c r="KNL161" s="77"/>
      <c r="KNM161" s="77"/>
      <c r="KNN161" s="77"/>
      <c r="KNO161" s="77"/>
      <c r="KNP161" s="77"/>
      <c r="KNQ161" s="77"/>
      <c r="KNR161" s="77"/>
      <c r="KNS161" s="77"/>
      <c r="KNT161" s="77"/>
      <c r="KNU161" s="77"/>
      <c r="KNV161" s="77"/>
      <c r="KNW161" s="77"/>
      <c r="KNX161" s="77"/>
      <c r="KNY161" s="77"/>
      <c r="KNZ161" s="77"/>
      <c r="KOA161" s="77"/>
      <c r="KOB161" s="77"/>
      <c r="KOC161" s="77"/>
      <c r="KOD161" s="77"/>
      <c r="KOE161" s="77"/>
      <c r="KOF161" s="77"/>
      <c r="KOG161" s="77"/>
      <c r="KOH161" s="77"/>
      <c r="KOI161" s="77"/>
      <c r="KOJ161" s="77"/>
      <c r="KOK161" s="77"/>
      <c r="KOL161" s="77"/>
      <c r="KOM161" s="77"/>
      <c r="KON161" s="77"/>
      <c r="KOO161" s="77"/>
      <c r="KOP161" s="77"/>
      <c r="KOQ161" s="77"/>
      <c r="KOR161" s="77"/>
      <c r="KOS161" s="77"/>
      <c r="KOT161" s="77"/>
      <c r="KOU161" s="77"/>
      <c r="KOV161" s="77"/>
      <c r="KOW161" s="77"/>
      <c r="KOX161" s="77"/>
      <c r="KOY161" s="77"/>
      <c r="KOZ161" s="77"/>
      <c r="KPA161" s="77"/>
      <c r="KPB161" s="77"/>
      <c r="KPC161" s="77"/>
      <c r="KPD161" s="77"/>
      <c r="KPE161" s="77"/>
      <c r="KPF161" s="77"/>
      <c r="KPG161" s="77"/>
      <c r="KPH161" s="77"/>
      <c r="KPI161" s="77"/>
      <c r="KPJ161" s="77"/>
      <c r="KPK161" s="77"/>
      <c r="KPL161" s="77"/>
      <c r="KPM161" s="77"/>
      <c r="KPN161" s="77"/>
      <c r="KPO161" s="77"/>
      <c r="KPP161" s="77"/>
      <c r="KPQ161" s="77"/>
      <c r="KPR161" s="77"/>
      <c r="KPS161" s="77"/>
      <c r="KPT161" s="77"/>
      <c r="KPU161" s="77"/>
      <c r="KPV161" s="77"/>
      <c r="KPW161" s="77"/>
      <c r="KPX161" s="77"/>
      <c r="KPY161" s="77"/>
      <c r="KPZ161" s="77"/>
      <c r="KQA161" s="77"/>
      <c r="KQB161" s="77"/>
      <c r="KQC161" s="77"/>
      <c r="KQD161" s="77"/>
      <c r="KQE161" s="77"/>
      <c r="KQF161" s="77"/>
      <c r="KQG161" s="77"/>
      <c r="KQH161" s="77"/>
      <c r="KQI161" s="77"/>
      <c r="KQJ161" s="77"/>
      <c r="KQK161" s="77"/>
      <c r="KQL161" s="77"/>
      <c r="KQM161" s="77"/>
      <c r="KQN161" s="77"/>
      <c r="KQO161" s="77"/>
      <c r="KQP161" s="77"/>
      <c r="KQQ161" s="77"/>
      <c r="KQR161" s="77"/>
      <c r="KQS161" s="77"/>
      <c r="KQT161" s="77"/>
      <c r="KQU161" s="77"/>
      <c r="KQV161" s="77"/>
      <c r="KQW161" s="77"/>
      <c r="KQX161" s="77"/>
      <c r="KQY161" s="77"/>
      <c r="KQZ161" s="77"/>
      <c r="KRA161" s="77"/>
      <c r="KRB161" s="77"/>
      <c r="KRC161" s="77"/>
      <c r="KRD161" s="77"/>
      <c r="KRE161" s="77"/>
      <c r="KRF161" s="77"/>
      <c r="KRG161" s="77"/>
      <c r="KRH161" s="77"/>
      <c r="KRI161" s="77"/>
      <c r="KRJ161" s="77"/>
      <c r="KRK161" s="77"/>
      <c r="KRL161" s="77"/>
      <c r="KRM161" s="77"/>
      <c r="KRN161" s="77"/>
      <c r="KRO161" s="77"/>
      <c r="KRP161" s="77"/>
      <c r="KRQ161" s="77"/>
      <c r="KRR161" s="77"/>
      <c r="KRS161" s="77"/>
      <c r="KRT161" s="77"/>
      <c r="KRU161" s="77"/>
      <c r="KRV161" s="77"/>
      <c r="KRW161" s="77"/>
      <c r="KRX161" s="77"/>
      <c r="KRY161" s="77"/>
      <c r="KRZ161" s="77"/>
      <c r="KSA161" s="77"/>
      <c r="KSB161" s="77"/>
      <c r="KSC161" s="77"/>
      <c r="KSD161" s="77"/>
      <c r="KSE161" s="77"/>
      <c r="KSF161" s="77"/>
      <c r="KSG161" s="77"/>
      <c r="KSH161" s="77"/>
      <c r="KSI161" s="77"/>
      <c r="KSJ161" s="77"/>
      <c r="KSK161" s="77"/>
      <c r="KSL161" s="77"/>
      <c r="KSM161" s="77"/>
      <c r="KSN161" s="77"/>
      <c r="KSO161" s="77"/>
      <c r="KSP161" s="77"/>
      <c r="KSQ161" s="77"/>
      <c r="KSR161" s="77"/>
      <c r="KSS161" s="77"/>
      <c r="KST161" s="77"/>
      <c r="KSU161" s="77"/>
      <c r="KSV161" s="77"/>
      <c r="KSW161" s="77"/>
      <c r="KSX161" s="77"/>
      <c r="KSY161" s="77"/>
      <c r="KSZ161" s="77"/>
      <c r="KTA161" s="77"/>
      <c r="KTB161" s="77"/>
      <c r="KTC161" s="77"/>
      <c r="KTD161" s="77"/>
      <c r="KTE161" s="77"/>
      <c r="KTF161" s="77"/>
      <c r="KTG161" s="77"/>
      <c r="KTH161" s="77"/>
      <c r="KTI161" s="77"/>
      <c r="KTJ161" s="77"/>
      <c r="KTK161" s="77"/>
      <c r="KTL161" s="77"/>
      <c r="KTM161" s="77"/>
      <c r="KTN161" s="77"/>
      <c r="KTO161" s="77"/>
      <c r="KTP161" s="77"/>
      <c r="KTQ161" s="77"/>
      <c r="KTR161" s="77"/>
      <c r="KTS161" s="77"/>
      <c r="KTT161" s="77"/>
      <c r="KTU161" s="77"/>
      <c r="KTV161" s="77"/>
      <c r="KTW161" s="77"/>
      <c r="KTX161" s="77"/>
      <c r="KTY161" s="77"/>
      <c r="KTZ161" s="77"/>
      <c r="KUA161" s="77"/>
      <c r="KUB161" s="77"/>
      <c r="KUC161" s="77"/>
      <c r="KUD161" s="77"/>
      <c r="KUE161" s="77"/>
      <c r="KUF161" s="77"/>
      <c r="KUG161" s="77"/>
      <c r="KUH161" s="77"/>
      <c r="KUI161" s="77"/>
      <c r="KUJ161" s="77"/>
      <c r="KUK161" s="77"/>
      <c r="KUL161" s="77"/>
      <c r="KUM161" s="77"/>
      <c r="KUN161" s="77"/>
      <c r="KUO161" s="77"/>
      <c r="KUP161" s="77"/>
      <c r="KUQ161" s="77"/>
      <c r="KUR161" s="77"/>
      <c r="KUS161" s="77"/>
      <c r="KUT161" s="77"/>
      <c r="KUU161" s="77"/>
      <c r="KUV161" s="77"/>
      <c r="KUW161" s="77"/>
      <c r="KUX161" s="77"/>
      <c r="KUY161" s="77"/>
      <c r="KUZ161" s="77"/>
      <c r="KVA161" s="77"/>
      <c r="KVB161" s="77"/>
      <c r="KVC161" s="77"/>
      <c r="KVD161" s="77"/>
      <c r="KVE161" s="77"/>
      <c r="KVF161" s="77"/>
      <c r="KVG161" s="77"/>
      <c r="KVH161" s="77"/>
      <c r="KVI161" s="77"/>
      <c r="KVJ161" s="77"/>
      <c r="KVK161" s="77"/>
      <c r="KVL161" s="77"/>
      <c r="KVM161" s="77"/>
      <c r="KVN161" s="77"/>
      <c r="KVO161" s="77"/>
      <c r="KVP161" s="77"/>
      <c r="KVQ161" s="77"/>
      <c r="KVR161" s="77"/>
      <c r="KVS161" s="77"/>
      <c r="KVT161" s="77"/>
      <c r="KVU161" s="77"/>
      <c r="KVV161" s="77"/>
      <c r="KVW161" s="77"/>
      <c r="KVX161" s="77"/>
      <c r="KVY161" s="77"/>
      <c r="KVZ161" s="77"/>
      <c r="KWA161" s="77"/>
      <c r="KWB161" s="77"/>
      <c r="KWC161" s="77"/>
      <c r="KWD161" s="77"/>
      <c r="KWE161" s="77"/>
      <c r="KWF161" s="77"/>
      <c r="KWG161" s="77"/>
      <c r="KWH161" s="77"/>
      <c r="KWI161" s="77"/>
      <c r="KWJ161" s="77"/>
      <c r="KWK161" s="77"/>
      <c r="KWL161" s="77"/>
      <c r="KWM161" s="77"/>
      <c r="KWN161" s="77"/>
      <c r="KWO161" s="77"/>
      <c r="KWP161" s="77"/>
      <c r="KWQ161" s="77"/>
      <c r="KWR161" s="77"/>
      <c r="KWS161" s="77"/>
      <c r="KWT161" s="77"/>
      <c r="KWU161" s="77"/>
      <c r="KWV161" s="77"/>
      <c r="KWW161" s="77"/>
      <c r="KWX161" s="77"/>
      <c r="KWY161" s="77"/>
      <c r="KWZ161" s="77"/>
      <c r="KXA161" s="77"/>
      <c r="KXB161" s="77"/>
      <c r="KXC161" s="77"/>
      <c r="KXD161" s="77"/>
      <c r="KXE161" s="77"/>
      <c r="KXF161" s="77"/>
      <c r="KXG161" s="77"/>
      <c r="KXH161" s="77"/>
      <c r="KXI161" s="77"/>
      <c r="KXJ161" s="77"/>
      <c r="KXK161" s="77"/>
      <c r="KXL161" s="77"/>
      <c r="KXM161" s="77"/>
      <c r="KXN161" s="77"/>
      <c r="KXO161" s="77"/>
      <c r="KXP161" s="77"/>
      <c r="KXQ161" s="77"/>
      <c r="KXR161" s="77"/>
      <c r="KXS161" s="77"/>
      <c r="KXT161" s="77"/>
      <c r="KXU161" s="77"/>
      <c r="KXV161" s="77"/>
      <c r="KXW161" s="77"/>
      <c r="KXX161" s="77"/>
      <c r="KXY161" s="77"/>
      <c r="KXZ161" s="77"/>
      <c r="KYA161" s="77"/>
      <c r="KYB161" s="77"/>
      <c r="KYC161" s="77"/>
      <c r="KYD161" s="77"/>
      <c r="KYE161" s="77"/>
      <c r="KYF161" s="77"/>
      <c r="KYG161" s="77"/>
      <c r="KYH161" s="77"/>
      <c r="KYI161" s="77"/>
      <c r="KYJ161" s="77"/>
      <c r="KYK161" s="77"/>
      <c r="KYL161" s="77"/>
      <c r="KYM161" s="77"/>
      <c r="KYN161" s="77"/>
      <c r="KYO161" s="77"/>
      <c r="KYP161" s="77"/>
      <c r="KYQ161" s="77"/>
      <c r="KYR161" s="77"/>
      <c r="KYS161" s="77"/>
      <c r="KYT161" s="77"/>
      <c r="KYU161" s="77"/>
      <c r="KYV161" s="77"/>
      <c r="KYW161" s="77"/>
      <c r="KYX161" s="77"/>
      <c r="KYY161" s="77"/>
      <c r="KYZ161" s="77"/>
      <c r="KZA161" s="77"/>
      <c r="KZB161" s="77"/>
      <c r="KZC161" s="77"/>
      <c r="KZD161" s="77"/>
      <c r="KZE161" s="77"/>
      <c r="KZF161" s="77"/>
      <c r="KZG161" s="77"/>
      <c r="KZH161" s="77"/>
      <c r="KZI161" s="77"/>
      <c r="KZJ161" s="77"/>
      <c r="KZK161" s="77"/>
      <c r="KZL161" s="77"/>
      <c r="KZM161" s="77"/>
      <c r="KZN161" s="77"/>
      <c r="KZO161" s="77"/>
      <c r="KZP161" s="77"/>
      <c r="KZQ161" s="77"/>
      <c r="KZR161" s="77"/>
      <c r="KZS161" s="77"/>
      <c r="KZT161" s="77"/>
      <c r="KZU161" s="77"/>
      <c r="KZV161" s="77"/>
      <c r="KZW161" s="77"/>
      <c r="KZX161" s="77"/>
      <c r="KZY161" s="77"/>
      <c r="KZZ161" s="77"/>
      <c r="LAA161" s="77"/>
      <c r="LAB161" s="77"/>
      <c r="LAC161" s="77"/>
      <c r="LAD161" s="77"/>
      <c r="LAE161" s="77"/>
      <c r="LAF161" s="77"/>
      <c r="LAG161" s="77"/>
      <c r="LAH161" s="77"/>
      <c r="LAI161" s="77"/>
      <c r="LAJ161" s="77"/>
      <c r="LAK161" s="77"/>
      <c r="LAL161" s="77"/>
      <c r="LAM161" s="77"/>
      <c r="LAN161" s="77"/>
      <c r="LAO161" s="77"/>
      <c r="LAP161" s="77"/>
      <c r="LAQ161" s="77"/>
      <c r="LAR161" s="77"/>
      <c r="LAS161" s="77"/>
      <c r="LAT161" s="77"/>
      <c r="LAU161" s="77"/>
      <c r="LAV161" s="77"/>
      <c r="LAW161" s="77"/>
      <c r="LAX161" s="77"/>
      <c r="LAY161" s="77"/>
      <c r="LAZ161" s="77"/>
      <c r="LBA161" s="77"/>
      <c r="LBB161" s="77"/>
      <c r="LBC161" s="77"/>
      <c r="LBD161" s="77"/>
      <c r="LBE161" s="77"/>
      <c r="LBF161" s="77"/>
      <c r="LBG161" s="77"/>
      <c r="LBH161" s="77"/>
      <c r="LBI161" s="77"/>
      <c r="LBJ161" s="77"/>
      <c r="LBK161" s="77"/>
      <c r="LBL161" s="77"/>
      <c r="LBM161" s="77"/>
      <c r="LBN161" s="77"/>
      <c r="LBO161" s="77"/>
      <c r="LBP161" s="77"/>
      <c r="LBQ161" s="77"/>
      <c r="LBR161" s="77"/>
      <c r="LBS161" s="77"/>
      <c r="LBT161" s="77"/>
      <c r="LBU161" s="77"/>
      <c r="LBV161" s="77"/>
      <c r="LBW161" s="77"/>
      <c r="LBX161" s="77"/>
      <c r="LBY161" s="77"/>
      <c r="LBZ161" s="77"/>
      <c r="LCA161" s="77"/>
      <c r="LCB161" s="77"/>
      <c r="LCC161" s="77"/>
      <c r="LCD161" s="77"/>
      <c r="LCE161" s="77"/>
      <c r="LCF161" s="77"/>
      <c r="LCG161" s="77"/>
      <c r="LCH161" s="77"/>
      <c r="LCI161" s="77"/>
      <c r="LCJ161" s="77"/>
      <c r="LCK161" s="77"/>
      <c r="LCL161" s="77"/>
      <c r="LCM161" s="77"/>
      <c r="LCN161" s="77"/>
      <c r="LCO161" s="77"/>
      <c r="LCP161" s="77"/>
      <c r="LCQ161" s="77"/>
      <c r="LCR161" s="77"/>
      <c r="LCS161" s="77"/>
      <c r="LCT161" s="77"/>
      <c r="LCU161" s="77"/>
      <c r="LCV161" s="77"/>
      <c r="LCW161" s="77"/>
      <c r="LCX161" s="77"/>
      <c r="LCY161" s="77"/>
      <c r="LCZ161" s="77"/>
      <c r="LDA161" s="77"/>
      <c r="LDB161" s="77"/>
      <c r="LDC161" s="77"/>
      <c r="LDD161" s="77"/>
      <c r="LDE161" s="77"/>
      <c r="LDF161" s="77"/>
      <c r="LDG161" s="77"/>
      <c r="LDH161" s="77"/>
      <c r="LDI161" s="77"/>
      <c r="LDJ161" s="77"/>
      <c r="LDK161" s="77"/>
      <c r="LDL161" s="77"/>
      <c r="LDM161" s="77"/>
      <c r="LDN161" s="77"/>
      <c r="LDO161" s="77"/>
      <c r="LDP161" s="77"/>
      <c r="LDQ161" s="77"/>
      <c r="LDR161" s="77"/>
      <c r="LDS161" s="77"/>
      <c r="LDT161" s="77"/>
      <c r="LDU161" s="77"/>
      <c r="LDV161" s="77"/>
      <c r="LDW161" s="77"/>
      <c r="LDX161" s="77"/>
      <c r="LDY161" s="77"/>
      <c r="LDZ161" s="77"/>
      <c r="LEA161" s="77"/>
      <c r="LEB161" s="77"/>
      <c r="LEC161" s="77"/>
      <c r="LED161" s="77"/>
      <c r="LEE161" s="77"/>
      <c r="LEF161" s="77"/>
      <c r="LEG161" s="77"/>
      <c r="LEH161" s="77"/>
      <c r="LEI161" s="77"/>
      <c r="LEJ161" s="77"/>
      <c r="LEK161" s="77"/>
      <c r="LEL161" s="77"/>
      <c r="LEM161" s="77"/>
      <c r="LEN161" s="77"/>
      <c r="LEO161" s="77"/>
      <c r="LEP161" s="77"/>
      <c r="LEQ161" s="77"/>
      <c r="LER161" s="77"/>
      <c r="LES161" s="77"/>
      <c r="LET161" s="77"/>
      <c r="LEU161" s="77"/>
      <c r="LEV161" s="77"/>
      <c r="LEW161" s="77"/>
      <c r="LEX161" s="77"/>
      <c r="LEY161" s="77"/>
      <c r="LEZ161" s="77"/>
      <c r="LFA161" s="77"/>
      <c r="LFB161" s="77"/>
      <c r="LFC161" s="77"/>
      <c r="LFD161" s="77"/>
      <c r="LFE161" s="77"/>
      <c r="LFF161" s="77"/>
      <c r="LFG161" s="77"/>
      <c r="LFH161" s="77"/>
      <c r="LFI161" s="77"/>
      <c r="LFJ161" s="77"/>
      <c r="LFK161" s="77"/>
      <c r="LFL161" s="77"/>
      <c r="LFM161" s="77"/>
      <c r="LFN161" s="77"/>
      <c r="LFO161" s="77"/>
      <c r="LFP161" s="77"/>
      <c r="LFQ161" s="77"/>
      <c r="LFR161" s="77"/>
      <c r="LFS161" s="77"/>
      <c r="LFT161" s="77"/>
      <c r="LFU161" s="77"/>
      <c r="LFV161" s="77"/>
      <c r="LFW161" s="77"/>
      <c r="LFX161" s="77"/>
      <c r="LFY161" s="77"/>
      <c r="LFZ161" s="77"/>
      <c r="LGA161" s="77"/>
      <c r="LGB161" s="77"/>
      <c r="LGC161" s="77"/>
      <c r="LGD161" s="77"/>
      <c r="LGE161" s="77"/>
      <c r="LGF161" s="77"/>
      <c r="LGG161" s="77"/>
      <c r="LGH161" s="77"/>
      <c r="LGI161" s="77"/>
      <c r="LGJ161" s="77"/>
      <c r="LGK161" s="77"/>
      <c r="LGL161" s="77"/>
      <c r="LGM161" s="77"/>
      <c r="LGN161" s="77"/>
      <c r="LGO161" s="77"/>
      <c r="LGP161" s="77"/>
      <c r="LGQ161" s="77"/>
      <c r="LGR161" s="77"/>
      <c r="LGS161" s="77"/>
      <c r="LGT161" s="77"/>
      <c r="LGU161" s="77"/>
      <c r="LGV161" s="77"/>
      <c r="LGW161" s="77"/>
      <c r="LGX161" s="77"/>
      <c r="LGY161" s="77"/>
      <c r="LGZ161" s="77"/>
      <c r="LHA161" s="77"/>
      <c r="LHB161" s="77"/>
      <c r="LHC161" s="77"/>
      <c r="LHD161" s="77"/>
      <c r="LHE161" s="77"/>
      <c r="LHF161" s="77"/>
      <c r="LHG161" s="77"/>
      <c r="LHH161" s="77"/>
      <c r="LHI161" s="77"/>
      <c r="LHJ161" s="77"/>
      <c r="LHK161" s="77"/>
      <c r="LHL161" s="77"/>
      <c r="LHM161" s="77"/>
      <c r="LHN161" s="77"/>
      <c r="LHO161" s="77"/>
      <c r="LHP161" s="77"/>
      <c r="LHQ161" s="77"/>
      <c r="LHR161" s="77"/>
      <c r="LHS161" s="77"/>
      <c r="LHT161" s="77"/>
      <c r="LHU161" s="77"/>
      <c r="LHV161" s="77"/>
      <c r="LHW161" s="77"/>
      <c r="LHX161" s="77"/>
      <c r="LHY161" s="77"/>
      <c r="LHZ161" s="77"/>
      <c r="LIA161" s="77"/>
      <c r="LIB161" s="77"/>
      <c r="LIC161" s="77"/>
      <c r="LID161" s="77"/>
      <c r="LIE161" s="77"/>
      <c r="LIF161" s="77"/>
      <c r="LIG161" s="77"/>
      <c r="LIH161" s="77"/>
      <c r="LII161" s="77"/>
      <c r="LIJ161" s="77"/>
      <c r="LIK161" s="77"/>
      <c r="LIL161" s="77"/>
      <c r="LIM161" s="77"/>
      <c r="LIN161" s="77"/>
      <c r="LIO161" s="77"/>
      <c r="LIP161" s="77"/>
      <c r="LIQ161" s="77"/>
      <c r="LIR161" s="77"/>
      <c r="LIS161" s="77"/>
      <c r="LIT161" s="77"/>
      <c r="LIU161" s="77"/>
      <c r="LIV161" s="77"/>
      <c r="LIW161" s="77"/>
      <c r="LIX161" s="77"/>
      <c r="LIY161" s="77"/>
      <c r="LIZ161" s="77"/>
      <c r="LJA161" s="77"/>
      <c r="LJB161" s="77"/>
      <c r="LJC161" s="77"/>
      <c r="LJD161" s="77"/>
      <c r="LJE161" s="77"/>
      <c r="LJF161" s="77"/>
      <c r="LJG161" s="77"/>
      <c r="LJH161" s="77"/>
      <c r="LJI161" s="77"/>
      <c r="LJJ161" s="77"/>
      <c r="LJK161" s="77"/>
      <c r="LJL161" s="77"/>
      <c r="LJM161" s="77"/>
      <c r="LJN161" s="77"/>
      <c r="LJO161" s="77"/>
      <c r="LJP161" s="77"/>
      <c r="LJQ161" s="77"/>
      <c r="LJR161" s="77"/>
      <c r="LJS161" s="77"/>
      <c r="LJT161" s="77"/>
      <c r="LJU161" s="77"/>
      <c r="LJV161" s="77"/>
      <c r="LJW161" s="77"/>
      <c r="LJX161" s="77"/>
      <c r="LJY161" s="77"/>
      <c r="LJZ161" s="77"/>
      <c r="LKA161" s="77"/>
      <c r="LKB161" s="77"/>
      <c r="LKC161" s="77"/>
      <c r="LKD161" s="77"/>
      <c r="LKE161" s="77"/>
      <c r="LKF161" s="77"/>
      <c r="LKG161" s="77"/>
      <c r="LKH161" s="77"/>
      <c r="LKI161" s="77"/>
      <c r="LKJ161" s="77"/>
      <c r="LKK161" s="77"/>
      <c r="LKL161" s="77"/>
      <c r="LKM161" s="77"/>
      <c r="LKN161" s="77"/>
      <c r="LKO161" s="77"/>
      <c r="LKP161" s="77"/>
      <c r="LKQ161" s="77"/>
      <c r="LKR161" s="77"/>
      <c r="LKS161" s="77"/>
      <c r="LKT161" s="77"/>
      <c r="LKU161" s="77"/>
      <c r="LKV161" s="77"/>
      <c r="LKW161" s="77"/>
      <c r="LKX161" s="77"/>
      <c r="LKY161" s="77"/>
      <c r="LKZ161" s="77"/>
      <c r="LLA161" s="77"/>
      <c r="LLB161" s="77"/>
      <c r="LLC161" s="77"/>
      <c r="LLD161" s="77"/>
      <c r="LLE161" s="77"/>
      <c r="LLF161" s="77"/>
      <c r="LLG161" s="77"/>
      <c r="LLH161" s="77"/>
      <c r="LLI161" s="77"/>
      <c r="LLJ161" s="77"/>
      <c r="LLK161" s="77"/>
      <c r="LLL161" s="77"/>
      <c r="LLM161" s="77"/>
      <c r="LLN161" s="77"/>
      <c r="LLO161" s="77"/>
      <c r="LLP161" s="77"/>
      <c r="LLQ161" s="77"/>
      <c r="LLR161" s="77"/>
      <c r="LLS161" s="77"/>
      <c r="LLT161" s="77"/>
      <c r="LLU161" s="77"/>
      <c r="LLV161" s="77"/>
      <c r="LLW161" s="77"/>
      <c r="LLX161" s="77"/>
      <c r="LLY161" s="77"/>
      <c r="LLZ161" s="77"/>
      <c r="LMA161" s="77"/>
      <c r="LMB161" s="77"/>
      <c r="LMC161" s="77"/>
      <c r="LMD161" s="77"/>
      <c r="LME161" s="77"/>
      <c r="LMF161" s="77"/>
      <c r="LMG161" s="77"/>
      <c r="LMH161" s="77"/>
      <c r="LMI161" s="77"/>
      <c r="LMJ161" s="77"/>
      <c r="LMK161" s="77"/>
      <c r="LML161" s="77"/>
      <c r="LMM161" s="77"/>
      <c r="LMN161" s="77"/>
      <c r="LMO161" s="77"/>
      <c r="LMP161" s="77"/>
      <c r="LMQ161" s="77"/>
      <c r="LMR161" s="77"/>
      <c r="LMS161" s="77"/>
      <c r="LMT161" s="77"/>
      <c r="LMU161" s="77"/>
      <c r="LMV161" s="77"/>
      <c r="LMW161" s="77"/>
      <c r="LMX161" s="77"/>
      <c r="LMY161" s="77"/>
      <c r="LMZ161" s="77"/>
      <c r="LNA161" s="77"/>
      <c r="LNB161" s="77"/>
      <c r="LNC161" s="77"/>
      <c r="LND161" s="77"/>
      <c r="LNE161" s="77"/>
      <c r="LNF161" s="77"/>
      <c r="LNG161" s="77"/>
      <c r="LNH161" s="77"/>
      <c r="LNI161" s="77"/>
      <c r="LNJ161" s="77"/>
      <c r="LNK161" s="77"/>
      <c r="LNL161" s="77"/>
      <c r="LNM161" s="77"/>
      <c r="LNN161" s="77"/>
      <c r="LNO161" s="77"/>
      <c r="LNP161" s="77"/>
      <c r="LNQ161" s="77"/>
      <c r="LNR161" s="77"/>
      <c r="LNS161" s="77"/>
      <c r="LNT161" s="77"/>
      <c r="LNU161" s="77"/>
      <c r="LNV161" s="77"/>
      <c r="LNW161" s="77"/>
      <c r="LNX161" s="77"/>
      <c r="LNY161" s="77"/>
      <c r="LNZ161" s="77"/>
      <c r="LOA161" s="77"/>
      <c r="LOB161" s="77"/>
      <c r="LOC161" s="77"/>
      <c r="LOD161" s="77"/>
      <c r="LOE161" s="77"/>
      <c r="LOF161" s="77"/>
      <c r="LOG161" s="77"/>
      <c r="LOH161" s="77"/>
      <c r="LOI161" s="77"/>
      <c r="LOJ161" s="77"/>
      <c r="LOK161" s="77"/>
      <c r="LOL161" s="77"/>
      <c r="LOM161" s="77"/>
      <c r="LON161" s="77"/>
      <c r="LOO161" s="77"/>
      <c r="LOP161" s="77"/>
      <c r="LOQ161" s="77"/>
      <c r="LOR161" s="77"/>
      <c r="LOS161" s="77"/>
      <c r="LOT161" s="77"/>
      <c r="LOU161" s="77"/>
      <c r="LOV161" s="77"/>
      <c r="LOW161" s="77"/>
      <c r="LOX161" s="77"/>
      <c r="LOY161" s="77"/>
      <c r="LOZ161" s="77"/>
      <c r="LPA161" s="77"/>
      <c r="LPB161" s="77"/>
      <c r="LPC161" s="77"/>
      <c r="LPD161" s="77"/>
      <c r="LPE161" s="77"/>
      <c r="LPF161" s="77"/>
      <c r="LPG161" s="77"/>
      <c r="LPH161" s="77"/>
      <c r="LPI161" s="77"/>
      <c r="LPJ161" s="77"/>
      <c r="LPK161" s="77"/>
      <c r="LPL161" s="77"/>
      <c r="LPM161" s="77"/>
      <c r="LPN161" s="77"/>
      <c r="LPO161" s="77"/>
      <c r="LPP161" s="77"/>
      <c r="LPQ161" s="77"/>
      <c r="LPR161" s="77"/>
      <c r="LPS161" s="77"/>
      <c r="LPT161" s="77"/>
      <c r="LPU161" s="77"/>
      <c r="LPV161" s="77"/>
      <c r="LPW161" s="77"/>
      <c r="LPX161" s="77"/>
      <c r="LPY161" s="77"/>
      <c r="LPZ161" s="77"/>
      <c r="LQA161" s="77"/>
      <c r="LQB161" s="77"/>
      <c r="LQC161" s="77"/>
      <c r="LQD161" s="77"/>
      <c r="LQE161" s="77"/>
      <c r="LQF161" s="77"/>
      <c r="LQG161" s="77"/>
      <c r="LQH161" s="77"/>
      <c r="LQI161" s="77"/>
      <c r="LQJ161" s="77"/>
      <c r="LQK161" s="77"/>
      <c r="LQL161" s="77"/>
      <c r="LQM161" s="77"/>
      <c r="LQN161" s="77"/>
      <c r="LQO161" s="77"/>
      <c r="LQP161" s="77"/>
      <c r="LQQ161" s="77"/>
      <c r="LQR161" s="77"/>
      <c r="LQS161" s="77"/>
      <c r="LQT161" s="77"/>
      <c r="LQU161" s="77"/>
      <c r="LQV161" s="77"/>
      <c r="LQW161" s="77"/>
      <c r="LQX161" s="77"/>
      <c r="LQY161" s="77"/>
      <c r="LQZ161" s="77"/>
      <c r="LRA161" s="77"/>
      <c r="LRB161" s="77"/>
      <c r="LRC161" s="77"/>
      <c r="LRD161" s="77"/>
      <c r="LRE161" s="77"/>
      <c r="LRF161" s="77"/>
      <c r="LRG161" s="77"/>
      <c r="LRH161" s="77"/>
      <c r="LRI161" s="77"/>
      <c r="LRJ161" s="77"/>
      <c r="LRK161" s="77"/>
      <c r="LRL161" s="77"/>
      <c r="LRM161" s="77"/>
      <c r="LRN161" s="77"/>
      <c r="LRO161" s="77"/>
      <c r="LRP161" s="77"/>
      <c r="LRQ161" s="77"/>
      <c r="LRR161" s="77"/>
      <c r="LRS161" s="77"/>
      <c r="LRT161" s="77"/>
      <c r="LRU161" s="77"/>
      <c r="LRV161" s="77"/>
      <c r="LRW161" s="77"/>
      <c r="LRX161" s="77"/>
      <c r="LRY161" s="77"/>
      <c r="LRZ161" s="77"/>
      <c r="LSA161" s="77"/>
      <c r="LSB161" s="77"/>
      <c r="LSC161" s="77"/>
      <c r="LSD161" s="77"/>
      <c r="LSE161" s="77"/>
      <c r="LSF161" s="77"/>
      <c r="LSG161" s="77"/>
      <c r="LSH161" s="77"/>
      <c r="LSI161" s="77"/>
      <c r="LSJ161" s="77"/>
      <c r="LSK161" s="77"/>
      <c r="LSL161" s="77"/>
      <c r="LSM161" s="77"/>
      <c r="LSN161" s="77"/>
      <c r="LSO161" s="77"/>
      <c r="LSP161" s="77"/>
      <c r="LSQ161" s="77"/>
      <c r="LSR161" s="77"/>
      <c r="LSS161" s="77"/>
      <c r="LST161" s="77"/>
      <c r="LSU161" s="77"/>
      <c r="LSV161" s="77"/>
      <c r="LSW161" s="77"/>
      <c r="LSX161" s="77"/>
      <c r="LSY161" s="77"/>
      <c r="LSZ161" s="77"/>
      <c r="LTA161" s="77"/>
      <c r="LTB161" s="77"/>
      <c r="LTC161" s="77"/>
      <c r="LTD161" s="77"/>
      <c r="LTE161" s="77"/>
      <c r="LTF161" s="77"/>
      <c r="LTG161" s="77"/>
      <c r="LTH161" s="77"/>
      <c r="LTI161" s="77"/>
      <c r="LTJ161" s="77"/>
      <c r="LTK161" s="77"/>
      <c r="LTL161" s="77"/>
      <c r="LTM161" s="77"/>
      <c r="LTN161" s="77"/>
      <c r="LTO161" s="77"/>
      <c r="LTP161" s="77"/>
      <c r="LTQ161" s="77"/>
      <c r="LTR161" s="77"/>
      <c r="LTS161" s="77"/>
      <c r="LTT161" s="77"/>
      <c r="LTU161" s="77"/>
      <c r="LTV161" s="77"/>
      <c r="LTW161" s="77"/>
      <c r="LTX161" s="77"/>
      <c r="LTY161" s="77"/>
      <c r="LTZ161" s="77"/>
      <c r="LUA161" s="77"/>
      <c r="LUB161" s="77"/>
      <c r="LUC161" s="77"/>
      <c r="LUD161" s="77"/>
      <c r="LUE161" s="77"/>
      <c r="LUF161" s="77"/>
      <c r="LUG161" s="77"/>
      <c r="LUH161" s="77"/>
      <c r="LUI161" s="77"/>
      <c r="LUJ161" s="77"/>
      <c r="LUK161" s="77"/>
      <c r="LUL161" s="77"/>
      <c r="LUM161" s="77"/>
      <c r="LUN161" s="77"/>
      <c r="LUO161" s="77"/>
      <c r="LUP161" s="77"/>
      <c r="LUQ161" s="77"/>
      <c r="LUR161" s="77"/>
      <c r="LUS161" s="77"/>
      <c r="LUT161" s="77"/>
      <c r="LUU161" s="77"/>
      <c r="LUV161" s="77"/>
      <c r="LUW161" s="77"/>
      <c r="LUX161" s="77"/>
      <c r="LUY161" s="77"/>
      <c r="LUZ161" s="77"/>
      <c r="LVA161" s="77"/>
      <c r="LVB161" s="77"/>
      <c r="LVC161" s="77"/>
      <c r="LVD161" s="77"/>
      <c r="LVE161" s="77"/>
      <c r="LVF161" s="77"/>
      <c r="LVG161" s="77"/>
      <c r="LVH161" s="77"/>
      <c r="LVI161" s="77"/>
      <c r="LVJ161" s="77"/>
      <c r="LVK161" s="77"/>
      <c r="LVL161" s="77"/>
      <c r="LVM161" s="77"/>
      <c r="LVN161" s="77"/>
      <c r="LVO161" s="77"/>
      <c r="LVP161" s="77"/>
      <c r="LVQ161" s="77"/>
      <c r="LVR161" s="77"/>
      <c r="LVS161" s="77"/>
      <c r="LVT161" s="77"/>
      <c r="LVU161" s="77"/>
      <c r="LVV161" s="77"/>
      <c r="LVW161" s="77"/>
      <c r="LVX161" s="77"/>
      <c r="LVY161" s="77"/>
      <c r="LVZ161" s="77"/>
      <c r="LWA161" s="77"/>
      <c r="LWB161" s="77"/>
      <c r="LWC161" s="77"/>
      <c r="LWD161" s="77"/>
      <c r="LWE161" s="77"/>
      <c r="LWF161" s="77"/>
      <c r="LWG161" s="77"/>
      <c r="LWH161" s="77"/>
      <c r="LWI161" s="77"/>
      <c r="LWJ161" s="77"/>
      <c r="LWK161" s="77"/>
      <c r="LWL161" s="77"/>
      <c r="LWM161" s="77"/>
      <c r="LWN161" s="77"/>
      <c r="LWO161" s="77"/>
      <c r="LWP161" s="77"/>
      <c r="LWQ161" s="77"/>
      <c r="LWR161" s="77"/>
      <c r="LWS161" s="77"/>
      <c r="LWT161" s="77"/>
      <c r="LWU161" s="77"/>
      <c r="LWV161" s="77"/>
      <c r="LWW161" s="77"/>
      <c r="LWX161" s="77"/>
      <c r="LWY161" s="77"/>
      <c r="LWZ161" s="77"/>
      <c r="LXA161" s="77"/>
      <c r="LXB161" s="77"/>
      <c r="LXC161" s="77"/>
      <c r="LXD161" s="77"/>
      <c r="LXE161" s="77"/>
      <c r="LXF161" s="77"/>
      <c r="LXG161" s="77"/>
      <c r="LXH161" s="77"/>
      <c r="LXI161" s="77"/>
      <c r="LXJ161" s="77"/>
      <c r="LXK161" s="77"/>
      <c r="LXL161" s="77"/>
      <c r="LXM161" s="77"/>
      <c r="LXN161" s="77"/>
      <c r="LXO161" s="77"/>
      <c r="LXP161" s="77"/>
      <c r="LXQ161" s="77"/>
      <c r="LXR161" s="77"/>
      <c r="LXS161" s="77"/>
      <c r="LXT161" s="77"/>
      <c r="LXU161" s="77"/>
      <c r="LXV161" s="77"/>
      <c r="LXW161" s="77"/>
      <c r="LXX161" s="77"/>
      <c r="LXY161" s="77"/>
      <c r="LXZ161" s="77"/>
      <c r="LYA161" s="77"/>
      <c r="LYB161" s="77"/>
      <c r="LYC161" s="77"/>
      <c r="LYD161" s="77"/>
      <c r="LYE161" s="77"/>
      <c r="LYF161" s="77"/>
      <c r="LYG161" s="77"/>
      <c r="LYH161" s="77"/>
      <c r="LYI161" s="77"/>
      <c r="LYJ161" s="77"/>
      <c r="LYK161" s="77"/>
      <c r="LYL161" s="77"/>
      <c r="LYM161" s="77"/>
      <c r="LYN161" s="77"/>
      <c r="LYO161" s="77"/>
      <c r="LYP161" s="77"/>
      <c r="LYQ161" s="77"/>
      <c r="LYR161" s="77"/>
      <c r="LYS161" s="77"/>
      <c r="LYT161" s="77"/>
      <c r="LYU161" s="77"/>
      <c r="LYV161" s="77"/>
      <c r="LYW161" s="77"/>
      <c r="LYX161" s="77"/>
      <c r="LYY161" s="77"/>
      <c r="LYZ161" s="77"/>
      <c r="LZA161" s="77"/>
      <c r="LZB161" s="77"/>
      <c r="LZC161" s="77"/>
      <c r="LZD161" s="77"/>
      <c r="LZE161" s="77"/>
      <c r="LZF161" s="77"/>
      <c r="LZG161" s="77"/>
      <c r="LZH161" s="77"/>
      <c r="LZI161" s="77"/>
      <c r="LZJ161" s="77"/>
      <c r="LZK161" s="77"/>
      <c r="LZL161" s="77"/>
      <c r="LZM161" s="77"/>
      <c r="LZN161" s="77"/>
      <c r="LZO161" s="77"/>
      <c r="LZP161" s="77"/>
      <c r="LZQ161" s="77"/>
      <c r="LZR161" s="77"/>
      <c r="LZS161" s="77"/>
      <c r="LZT161" s="77"/>
      <c r="LZU161" s="77"/>
      <c r="LZV161" s="77"/>
      <c r="LZW161" s="77"/>
      <c r="LZX161" s="77"/>
      <c r="LZY161" s="77"/>
      <c r="LZZ161" s="77"/>
      <c r="MAA161" s="77"/>
      <c r="MAB161" s="77"/>
      <c r="MAC161" s="77"/>
      <c r="MAD161" s="77"/>
      <c r="MAE161" s="77"/>
      <c r="MAF161" s="77"/>
      <c r="MAG161" s="77"/>
      <c r="MAH161" s="77"/>
      <c r="MAI161" s="77"/>
      <c r="MAJ161" s="77"/>
      <c r="MAK161" s="77"/>
      <c r="MAL161" s="77"/>
      <c r="MAM161" s="77"/>
      <c r="MAN161" s="77"/>
      <c r="MAO161" s="77"/>
      <c r="MAP161" s="77"/>
      <c r="MAQ161" s="77"/>
      <c r="MAR161" s="77"/>
      <c r="MAS161" s="77"/>
      <c r="MAT161" s="77"/>
      <c r="MAU161" s="77"/>
      <c r="MAV161" s="77"/>
      <c r="MAW161" s="77"/>
      <c r="MAX161" s="77"/>
      <c r="MAY161" s="77"/>
      <c r="MAZ161" s="77"/>
      <c r="MBA161" s="77"/>
      <c r="MBB161" s="77"/>
      <c r="MBC161" s="77"/>
      <c r="MBD161" s="77"/>
      <c r="MBE161" s="77"/>
      <c r="MBF161" s="77"/>
      <c r="MBG161" s="77"/>
      <c r="MBH161" s="77"/>
      <c r="MBI161" s="77"/>
      <c r="MBJ161" s="77"/>
      <c r="MBK161" s="77"/>
      <c r="MBL161" s="77"/>
      <c r="MBM161" s="77"/>
      <c r="MBN161" s="77"/>
      <c r="MBO161" s="77"/>
      <c r="MBP161" s="77"/>
      <c r="MBQ161" s="77"/>
      <c r="MBR161" s="77"/>
      <c r="MBS161" s="77"/>
      <c r="MBT161" s="77"/>
      <c r="MBU161" s="77"/>
      <c r="MBV161" s="77"/>
      <c r="MBW161" s="77"/>
      <c r="MBX161" s="77"/>
      <c r="MBY161" s="77"/>
      <c r="MBZ161" s="77"/>
      <c r="MCA161" s="77"/>
      <c r="MCB161" s="77"/>
      <c r="MCC161" s="77"/>
      <c r="MCD161" s="77"/>
      <c r="MCE161" s="77"/>
      <c r="MCF161" s="77"/>
      <c r="MCG161" s="77"/>
      <c r="MCH161" s="77"/>
      <c r="MCI161" s="77"/>
      <c r="MCJ161" s="77"/>
      <c r="MCK161" s="77"/>
      <c r="MCL161" s="77"/>
      <c r="MCM161" s="77"/>
      <c r="MCN161" s="77"/>
      <c r="MCO161" s="77"/>
      <c r="MCP161" s="77"/>
      <c r="MCQ161" s="77"/>
      <c r="MCR161" s="77"/>
      <c r="MCS161" s="77"/>
      <c r="MCT161" s="77"/>
      <c r="MCU161" s="77"/>
      <c r="MCV161" s="77"/>
      <c r="MCW161" s="77"/>
      <c r="MCX161" s="77"/>
      <c r="MCY161" s="77"/>
      <c r="MCZ161" s="77"/>
      <c r="MDA161" s="77"/>
      <c r="MDB161" s="77"/>
      <c r="MDC161" s="77"/>
      <c r="MDD161" s="77"/>
      <c r="MDE161" s="77"/>
      <c r="MDF161" s="77"/>
      <c r="MDG161" s="77"/>
      <c r="MDH161" s="77"/>
      <c r="MDI161" s="77"/>
      <c r="MDJ161" s="77"/>
      <c r="MDK161" s="77"/>
      <c r="MDL161" s="77"/>
      <c r="MDM161" s="77"/>
      <c r="MDN161" s="77"/>
      <c r="MDO161" s="77"/>
      <c r="MDP161" s="77"/>
      <c r="MDQ161" s="77"/>
      <c r="MDR161" s="77"/>
      <c r="MDS161" s="77"/>
      <c r="MDT161" s="77"/>
      <c r="MDU161" s="77"/>
      <c r="MDV161" s="77"/>
      <c r="MDW161" s="77"/>
      <c r="MDX161" s="77"/>
      <c r="MDY161" s="77"/>
      <c r="MDZ161" s="77"/>
      <c r="MEA161" s="77"/>
      <c r="MEB161" s="77"/>
      <c r="MEC161" s="77"/>
      <c r="MED161" s="77"/>
      <c r="MEE161" s="77"/>
      <c r="MEF161" s="77"/>
      <c r="MEG161" s="77"/>
      <c r="MEH161" s="77"/>
      <c r="MEI161" s="77"/>
      <c r="MEJ161" s="77"/>
      <c r="MEK161" s="77"/>
      <c r="MEL161" s="77"/>
      <c r="MEM161" s="77"/>
      <c r="MEN161" s="77"/>
      <c r="MEO161" s="77"/>
      <c r="MEP161" s="77"/>
      <c r="MEQ161" s="77"/>
      <c r="MER161" s="77"/>
      <c r="MES161" s="77"/>
      <c r="MET161" s="77"/>
      <c r="MEU161" s="77"/>
      <c r="MEV161" s="77"/>
      <c r="MEW161" s="77"/>
      <c r="MEX161" s="77"/>
      <c r="MEY161" s="77"/>
      <c r="MEZ161" s="77"/>
      <c r="MFA161" s="77"/>
      <c r="MFB161" s="77"/>
      <c r="MFC161" s="77"/>
      <c r="MFD161" s="77"/>
      <c r="MFE161" s="77"/>
      <c r="MFF161" s="77"/>
      <c r="MFG161" s="77"/>
      <c r="MFH161" s="77"/>
      <c r="MFI161" s="77"/>
      <c r="MFJ161" s="77"/>
      <c r="MFK161" s="77"/>
      <c r="MFL161" s="77"/>
      <c r="MFM161" s="77"/>
      <c r="MFN161" s="77"/>
      <c r="MFO161" s="77"/>
      <c r="MFP161" s="77"/>
      <c r="MFQ161" s="77"/>
      <c r="MFR161" s="77"/>
      <c r="MFS161" s="77"/>
      <c r="MFT161" s="77"/>
      <c r="MFU161" s="77"/>
      <c r="MFV161" s="77"/>
      <c r="MFW161" s="77"/>
      <c r="MFX161" s="77"/>
      <c r="MFY161" s="77"/>
      <c r="MFZ161" s="77"/>
      <c r="MGA161" s="77"/>
      <c r="MGB161" s="77"/>
      <c r="MGC161" s="77"/>
      <c r="MGD161" s="77"/>
      <c r="MGE161" s="77"/>
      <c r="MGF161" s="77"/>
      <c r="MGG161" s="77"/>
      <c r="MGH161" s="77"/>
      <c r="MGI161" s="77"/>
      <c r="MGJ161" s="77"/>
      <c r="MGK161" s="77"/>
      <c r="MGL161" s="77"/>
      <c r="MGM161" s="77"/>
      <c r="MGN161" s="77"/>
      <c r="MGO161" s="77"/>
      <c r="MGP161" s="77"/>
      <c r="MGQ161" s="77"/>
      <c r="MGR161" s="77"/>
      <c r="MGS161" s="77"/>
      <c r="MGT161" s="77"/>
      <c r="MGU161" s="77"/>
      <c r="MGV161" s="77"/>
      <c r="MGW161" s="77"/>
      <c r="MGX161" s="77"/>
      <c r="MGY161" s="77"/>
      <c r="MGZ161" s="77"/>
      <c r="MHA161" s="77"/>
      <c r="MHB161" s="77"/>
      <c r="MHC161" s="77"/>
      <c r="MHD161" s="77"/>
      <c r="MHE161" s="77"/>
      <c r="MHF161" s="77"/>
      <c r="MHG161" s="77"/>
      <c r="MHH161" s="77"/>
      <c r="MHI161" s="77"/>
      <c r="MHJ161" s="77"/>
      <c r="MHK161" s="77"/>
      <c r="MHL161" s="77"/>
      <c r="MHM161" s="77"/>
      <c r="MHN161" s="77"/>
      <c r="MHO161" s="77"/>
      <c r="MHP161" s="77"/>
      <c r="MHQ161" s="77"/>
      <c r="MHR161" s="77"/>
      <c r="MHS161" s="77"/>
      <c r="MHT161" s="77"/>
      <c r="MHU161" s="77"/>
      <c r="MHV161" s="77"/>
      <c r="MHW161" s="77"/>
      <c r="MHX161" s="77"/>
      <c r="MHY161" s="77"/>
      <c r="MHZ161" s="77"/>
      <c r="MIA161" s="77"/>
      <c r="MIB161" s="77"/>
      <c r="MIC161" s="77"/>
      <c r="MID161" s="77"/>
      <c r="MIE161" s="77"/>
      <c r="MIF161" s="77"/>
      <c r="MIG161" s="77"/>
      <c r="MIH161" s="77"/>
      <c r="MII161" s="77"/>
      <c r="MIJ161" s="77"/>
      <c r="MIK161" s="77"/>
      <c r="MIL161" s="77"/>
      <c r="MIM161" s="77"/>
      <c r="MIN161" s="77"/>
      <c r="MIO161" s="77"/>
      <c r="MIP161" s="77"/>
      <c r="MIQ161" s="77"/>
      <c r="MIR161" s="77"/>
      <c r="MIS161" s="77"/>
      <c r="MIT161" s="77"/>
      <c r="MIU161" s="77"/>
      <c r="MIV161" s="77"/>
      <c r="MIW161" s="77"/>
      <c r="MIX161" s="77"/>
      <c r="MIY161" s="77"/>
      <c r="MIZ161" s="77"/>
      <c r="MJA161" s="77"/>
      <c r="MJB161" s="77"/>
      <c r="MJC161" s="77"/>
      <c r="MJD161" s="77"/>
      <c r="MJE161" s="77"/>
      <c r="MJF161" s="77"/>
      <c r="MJG161" s="77"/>
      <c r="MJH161" s="77"/>
      <c r="MJI161" s="77"/>
      <c r="MJJ161" s="77"/>
      <c r="MJK161" s="77"/>
      <c r="MJL161" s="77"/>
      <c r="MJM161" s="77"/>
      <c r="MJN161" s="77"/>
      <c r="MJO161" s="77"/>
      <c r="MJP161" s="77"/>
      <c r="MJQ161" s="77"/>
      <c r="MJR161" s="77"/>
      <c r="MJS161" s="77"/>
      <c r="MJT161" s="77"/>
      <c r="MJU161" s="77"/>
      <c r="MJV161" s="77"/>
      <c r="MJW161" s="77"/>
      <c r="MJX161" s="77"/>
      <c r="MJY161" s="77"/>
      <c r="MJZ161" s="77"/>
      <c r="MKA161" s="77"/>
      <c r="MKB161" s="77"/>
      <c r="MKC161" s="77"/>
      <c r="MKD161" s="77"/>
      <c r="MKE161" s="77"/>
      <c r="MKF161" s="77"/>
      <c r="MKG161" s="77"/>
      <c r="MKH161" s="77"/>
      <c r="MKI161" s="77"/>
      <c r="MKJ161" s="77"/>
      <c r="MKK161" s="77"/>
      <c r="MKL161" s="77"/>
      <c r="MKM161" s="77"/>
      <c r="MKN161" s="77"/>
      <c r="MKO161" s="77"/>
      <c r="MKP161" s="77"/>
      <c r="MKQ161" s="77"/>
      <c r="MKR161" s="77"/>
      <c r="MKS161" s="77"/>
      <c r="MKT161" s="77"/>
      <c r="MKU161" s="77"/>
      <c r="MKV161" s="77"/>
      <c r="MKW161" s="77"/>
      <c r="MKX161" s="77"/>
      <c r="MKY161" s="77"/>
      <c r="MKZ161" s="77"/>
      <c r="MLA161" s="77"/>
      <c r="MLB161" s="77"/>
      <c r="MLC161" s="77"/>
      <c r="MLD161" s="77"/>
      <c r="MLE161" s="77"/>
      <c r="MLF161" s="77"/>
      <c r="MLG161" s="77"/>
      <c r="MLH161" s="77"/>
      <c r="MLI161" s="77"/>
      <c r="MLJ161" s="77"/>
      <c r="MLK161" s="77"/>
      <c r="MLL161" s="77"/>
      <c r="MLM161" s="77"/>
      <c r="MLN161" s="77"/>
      <c r="MLO161" s="77"/>
      <c r="MLP161" s="77"/>
      <c r="MLQ161" s="77"/>
      <c r="MLR161" s="77"/>
      <c r="MLS161" s="77"/>
      <c r="MLT161" s="77"/>
      <c r="MLU161" s="77"/>
      <c r="MLV161" s="77"/>
      <c r="MLW161" s="77"/>
      <c r="MLX161" s="77"/>
      <c r="MLY161" s="77"/>
      <c r="MLZ161" s="77"/>
      <c r="MMA161" s="77"/>
      <c r="MMB161" s="77"/>
      <c r="MMC161" s="77"/>
      <c r="MMD161" s="77"/>
      <c r="MME161" s="77"/>
      <c r="MMF161" s="77"/>
      <c r="MMG161" s="77"/>
      <c r="MMH161" s="77"/>
      <c r="MMI161" s="77"/>
      <c r="MMJ161" s="77"/>
      <c r="MMK161" s="77"/>
      <c r="MML161" s="77"/>
      <c r="MMM161" s="77"/>
      <c r="MMN161" s="77"/>
      <c r="MMO161" s="77"/>
      <c r="MMP161" s="77"/>
      <c r="MMQ161" s="77"/>
      <c r="MMR161" s="77"/>
      <c r="MMS161" s="77"/>
      <c r="MMT161" s="77"/>
      <c r="MMU161" s="77"/>
      <c r="MMV161" s="77"/>
      <c r="MMW161" s="77"/>
      <c r="MMX161" s="77"/>
      <c r="MMY161" s="77"/>
      <c r="MMZ161" s="77"/>
      <c r="MNA161" s="77"/>
      <c r="MNB161" s="77"/>
      <c r="MNC161" s="77"/>
      <c r="MND161" s="77"/>
      <c r="MNE161" s="77"/>
      <c r="MNF161" s="77"/>
      <c r="MNG161" s="77"/>
      <c r="MNH161" s="77"/>
      <c r="MNI161" s="77"/>
      <c r="MNJ161" s="77"/>
      <c r="MNK161" s="77"/>
      <c r="MNL161" s="77"/>
      <c r="MNM161" s="77"/>
      <c r="MNN161" s="77"/>
      <c r="MNO161" s="77"/>
      <c r="MNP161" s="77"/>
      <c r="MNQ161" s="77"/>
      <c r="MNR161" s="77"/>
      <c r="MNS161" s="77"/>
      <c r="MNT161" s="77"/>
      <c r="MNU161" s="77"/>
      <c r="MNV161" s="77"/>
      <c r="MNW161" s="77"/>
      <c r="MNX161" s="77"/>
      <c r="MNY161" s="77"/>
      <c r="MNZ161" s="77"/>
      <c r="MOA161" s="77"/>
      <c r="MOB161" s="77"/>
      <c r="MOC161" s="77"/>
      <c r="MOD161" s="77"/>
      <c r="MOE161" s="77"/>
      <c r="MOF161" s="77"/>
      <c r="MOG161" s="77"/>
      <c r="MOH161" s="77"/>
      <c r="MOI161" s="77"/>
      <c r="MOJ161" s="77"/>
      <c r="MOK161" s="77"/>
      <c r="MOL161" s="77"/>
      <c r="MOM161" s="77"/>
      <c r="MON161" s="77"/>
      <c r="MOO161" s="77"/>
      <c r="MOP161" s="77"/>
      <c r="MOQ161" s="77"/>
      <c r="MOR161" s="77"/>
      <c r="MOS161" s="77"/>
      <c r="MOT161" s="77"/>
      <c r="MOU161" s="77"/>
      <c r="MOV161" s="77"/>
      <c r="MOW161" s="77"/>
      <c r="MOX161" s="77"/>
      <c r="MOY161" s="77"/>
      <c r="MOZ161" s="77"/>
      <c r="MPA161" s="77"/>
      <c r="MPB161" s="77"/>
      <c r="MPC161" s="77"/>
      <c r="MPD161" s="77"/>
      <c r="MPE161" s="77"/>
      <c r="MPF161" s="77"/>
      <c r="MPG161" s="77"/>
      <c r="MPH161" s="77"/>
      <c r="MPI161" s="77"/>
      <c r="MPJ161" s="77"/>
      <c r="MPK161" s="77"/>
      <c r="MPL161" s="77"/>
      <c r="MPM161" s="77"/>
      <c r="MPN161" s="77"/>
      <c r="MPO161" s="77"/>
      <c r="MPP161" s="77"/>
      <c r="MPQ161" s="77"/>
      <c r="MPR161" s="77"/>
      <c r="MPS161" s="77"/>
      <c r="MPT161" s="77"/>
      <c r="MPU161" s="77"/>
      <c r="MPV161" s="77"/>
      <c r="MPW161" s="77"/>
      <c r="MPX161" s="77"/>
      <c r="MPY161" s="77"/>
      <c r="MPZ161" s="77"/>
      <c r="MQA161" s="77"/>
      <c r="MQB161" s="77"/>
      <c r="MQC161" s="77"/>
      <c r="MQD161" s="77"/>
      <c r="MQE161" s="77"/>
      <c r="MQF161" s="77"/>
      <c r="MQG161" s="77"/>
      <c r="MQH161" s="77"/>
      <c r="MQI161" s="77"/>
      <c r="MQJ161" s="77"/>
      <c r="MQK161" s="77"/>
      <c r="MQL161" s="77"/>
      <c r="MQM161" s="77"/>
      <c r="MQN161" s="77"/>
      <c r="MQO161" s="77"/>
      <c r="MQP161" s="77"/>
      <c r="MQQ161" s="77"/>
      <c r="MQR161" s="77"/>
      <c r="MQS161" s="77"/>
      <c r="MQT161" s="77"/>
      <c r="MQU161" s="77"/>
      <c r="MQV161" s="77"/>
      <c r="MQW161" s="77"/>
      <c r="MQX161" s="77"/>
      <c r="MQY161" s="77"/>
      <c r="MQZ161" s="77"/>
      <c r="MRA161" s="77"/>
      <c r="MRB161" s="77"/>
      <c r="MRC161" s="77"/>
      <c r="MRD161" s="77"/>
      <c r="MRE161" s="77"/>
      <c r="MRF161" s="77"/>
      <c r="MRG161" s="77"/>
      <c r="MRH161" s="77"/>
      <c r="MRI161" s="77"/>
      <c r="MRJ161" s="77"/>
      <c r="MRK161" s="77"/>
      <c r="MRL161" s="77"/>
      <c r="MRM161" s="77"/>
      <c r="MRN161" s="77"/>
      <c r="MRO161" s="77"/>
      <c r="MRP161" s="77"/>
      <c r="MRQ161" s="77"/>
      <c r="MRR161" s="77"/>
      <c r="MRS161" s="77"/>
      <c r="MRT161" s="77"/>
      <c r="MRU161" s="77"/>
      <c r="MRV161" s="77"/>
      <c r="MRW161" s="77"/>
      <c r="MRX161" s="77"/>
      <c r="MRY161" s="77"/>
      <c r="MRZ161" s="77"/>
      <c r="MSA161" s="77"/>
      <c r="MSB161" s="77"/>
      <c r="MSC161" s="77"/>
      <c r="MSD161" s="77"/>
      <c r="MSE161" s="77"/>
      <c r="MSF161" s="77"/>
      <c r="MSG161" s="77"/>
      <c r="MSH161" s="77"/>
      <c r="MSI161" s="77"/>
      <c r="MSJ161" s="77"/>
      <c r="MSK161" s="77"/>
      <c r="MSL161" s="77"/>
      <c r="MSM161" s="77"/>
      <c r="MSN161" s="77"/>
      <c r="MSO161" s="77"/>
      <c r="MSP161" s="77"/>
      <c r="MSQ161" s="77"/>
      <c r="MSR161" s="77"/>
      <c r="MSS161" s="77"/>
      <c r="MST161" s="77"/>
      <c r="MSU161" s="77"/>
      <c r="MSV161" s="77"/>
      <c r="MSW161" s="77"/>
      <c r="MSX161" s="77"/>
      <c r="MSY161" s="77"/>
      <c r="MSZ161" s="77"/>
      <c r="MTA161" s="77"/>
      <c r="MTB161" s="77"/>
      <c r="MTC161" s="77"/>
      <c r="MTD161" s="77"/>
      <c r="MTE161" s="77"/>
      <c r="MTF161" s="77"/>
      <c r="MTG161" s="77"/>
      <c r="MTH161" s="77"/>
      <c r="MTI161" s="77"/>
      <c r="MTJ161" s="77"/>
      <c r="MTK161" s="77"/>
      <c r="MTL161" s="77"/>
      <c r="MTM161" s="77"/>
      <c r="MTN161" s="77"/>
      <c r="MTO161" s="77"/>
      <c r="MTP161" s="77"/>
      <c r="MTQ161" s="77"/>
      <c r="MTR161" s="77"/>
      <c r="MTS161" s="77"/>
      <c r="MTT161" s="77"/>
      <c r="MTU161" s="77"/>
      <c r="MTV161" s="77"/>
      <c r="MTW161" s="77"/>
      <c r="MTX161" s="77"/>
      <c r="MTY161" s="77"/>
      <c r="MTZ161" s="77"/>
      <c r="MUA161" s="77"/>
      <c r="MUB161" s="77"/>
      <c r="MUC161" s="77"/>
      <c r="MUD161" s="77"/>
      <c r="MUE161" s="77"/>
      <c r="MUF161" s="77"/>
      <c r="MUG161" s="77"/>
      <c r="MUH161" s="77"/>
      <c r="MUI161" s="77"/>
      <c r="MUJ161" s="77"/>
      <c r="MUK161" s="77"/>
      <c r="MUL161" s="77"/>
      <c r="MUM161" s="77"/>
      <c r="MUN161" s="77"/>
      <c r="MUO161" s="77"/>
      <c r="MUP161" s="77"/>
      <c r="MUQ161" s="77"/>
      <c r="MUR161" s="77"/>
      <c r="MUS161" s="77"/>
      <c r="MUT161" s="77"/>
      <c r="MUU161" s="77"/>
      <c r="MUV161" s="77"/>
      <c r="MUW161" s="77"/>
      <c r="MUX161" s="77"/>
      <c r="MUY161" s="77"/>
      <c r="MUZ161" s="77"/>
      <c r="MVA161" s="77"/>
      <c r="MVB161" s="77"/>
      <c r="MVC161" s="77"/>
      <c r="MVD161" s="77"/>
      <c r="MVE161" s="77"/>
      <c r="MVF161" s="77"/>
      <c r="MVG161" s="77"/>
      <c r="MVH161" s="77"/>
      <c r="MVI161" s="77"/>
      <c r="MVJ161" s="77"/>
      <c r="MVK161" s="77"/>
      <c r="MVL161" s="77"/>
      <c r="MVM161" s="77"/>
      <c r="MVN161" s="77"/>
      <c r="MVO161" s="77"/>
      <c r="MVP161" s="77"/>
      <c r="MVQ161" s="77"/>
      <c r="MVR161" s="77"/>
      <c r="MVS161" s="77"/>
      <c r="MVT161" s="77"/>
      <c r="MVU161" s="77"/>
      <c r="MVV161" s="77"/>
      <c r="MVW161" s="77"/>
      <c r="MVX161" s="77"/>
      <c r="MVY161" s="77"/>
      <c r="MVZ161" s="77"/>
      <c r="MWA161" s="77"/>
      <c r="MWB161" s="77"/>
      <c r="MWC161" s="77"/>
      <c r="MWD161" s="77"/>
      <c r="MWE161" s="77"/>
      <c r="MWF161" s="77"/>
      <c r="MWG161" s="77"/>
      <c r="MWH161" s="77"/>
      <c r="MWI161" s="77"/>
      <c r="MWJ161" s="77"/>
      <c r="MWK161" s="77"/>
      <c r="MWL161" s="77"/>
      <c r="MWM161" s="77"/>
      <c r="MWN161" s="77"/>
      <c r="MWO161" s="77"/>
      <c r="MWP161" s="77"/>
      <c r="MWQ161" s="77"/>
      <c r="MWR161" s="77"/>
      <c r="MWS161" s="77"/>
      <c r="MWT161" s="77"/>
      <c r="MWU161" s="77"/>
      <c r="MWV161" s="77"/>
      <c r="MWW161" s="77"/>
      <c r="MWX161" s="77"/>
      <c r="MWY161" s="77"/>
      <c r="MWZ161" s="77"/>
      <c r="MXA161" s="77"/>
      <c r="MXB161" s="77"/>
      <c r="MXC161" s="77"/>
      <c r="MXD161" s="77"/>
      <c r="MXE161" s="77"/>
      <c r="MXF161" s="77"/>
      <c r="MXG161" s="77"/>
      <c r="MXH161" s="77"/>
      <c r="MXI161" s="77"/>
      <c r="MXJ161" s="77"/>
      <c r="MXK161" s="77"/>
      <c r="MXL161" s="77"/>
      <c r="MXM161" s="77"/>
      <c r="MXN161" s="77"/>
      <c r="MXO161" s="77"/>
      <c r="MXP161" s="77"/>
      <c r="MXQ161" s="77"/>
      <c r="MXR161" s="77"/>
      <c r="MXS161" s="77"/>
      <c r="MXT161" s="77"/>
      <c r="MXU161" s="77"/>
      <c r="MXV161" s="77"/>
      <c r="MXW161" s="77"/>
      <c r="MXX161" s="77"/>
      <c r="MXY161" s="77"/>
      <c r="MXZ161" s="77"/>
      <c r="MYA161" s="77"/>
      <c r="MYB161" s="77"/>
      <c r="MYC161" s="77"/>
      <c r="MYD161" s="77"/>
      <c r="MYE161" s="77"/>
      <c r="MYF161" s="77"/>
      <c r="MYG161" s="77"/>
      <c r="MYH161" s="77"/>
      <c r="MYI161" s="77"/>
      <c r="MYJ161" s="77"/>
      <c r="MYK161" s="77"/>
      <c r="MYL161" s="77"/>
      <c r="MYM161" s="77"/>
      <c r="MYN161" s="77"/>
      <c r="MYO161" s="77"/>
      <c r="MYP161" s="77"/>
      <c r="MYQ161" s="77"/>
      <c r="MYR161" s="77"/>
      <c r="MYS161" s="77"/>
      <c r="MYT161" s="77"/>
      <c r="MYU161" s="77"/>
      <c r="MYV161" s="77"/>
      <c r="MYW161" s="77"/>
      <c r="MYX161" s="77"/>
      <c r="MYY161" s="77"/>
      <c r="MYZ161" s="77"/>
      <c r="MZA161" s="77"/>
      <c r="MZB161" s="77"/>
      <c r="MZC161" s="77"/>
      <c r="MZD161" s="77"/>
      <c r="MZE161" s="77"/>
      <c r="MZF161" s="77"/>
      <c r="MZG161" s="77"/>
      <c r="MZH161" s="77"/>
      <c r="MZI161" s="77"/>
      <c r="MZJ161" s="77"/>
      <c r="MZK161" s="77"/>
      <c r="MZL161" s="77"/>
      <c r="MZM161" s="77"/>
      <c r="MZN161" s="77"/>
      <c r="MZO161" s="77"/>
      <c r="MZP161" s="77"/>
      <c r="MZQ161" s="77"/>
      <c r="MZR161" s="77"/>
      <c r="MZS161" s="77"/>
      <c r="MZT161" s="77"/>
      <c r="MZU161" s="77"/>
      <c r="MZV161" s="77"/>
      <c r="MZW161" s="77"/>
      <c r="MZX161" s="77"/>
      <c r="MZY161" s="77"/>
      <c r="MZZ161" s="77"/>
      <c r="NAA161" s="77"/>
      <c r="NAB161" s="77"/>
      <c r="NAC161" s="77"/>
      <c r="NAD161" s="77"/>
      <c r="NAE161" s="77"/>
      <c r="NAF161" s="77"/>
      <c r="NAG161" s="77"/>
      <c r="NAH161" s="77"/>
      <c r="NAI161" s="77"/>
      <c r="NAJ161" s="77"/>
      <c r="NAK161" s="77"/>
      <c r="NAL161" s="77"/>
      <c r="NAM161" s="77"/>
      <c r="NAN161" s="77"/>
      <c r="NAO161" s="77"/>
      <c r="NAP161" s="77"/>
      <c r="NAQ161" s="77"/>
      <c r="NAR161" s="77"/>
      <c r="NAS161" s="77"/>
      <c r="NAT161" s="77"/>
      <c r="NAU161" s="77"/>
      <c r="NAV161" s="77"/>
      <c r="NAW161" s="77"/>
      <c r="NAX161" s="77"/>
      <c r="NAY161" s="77"/>
      <c r="NAZ161" s="77"/>
      <c r="NBA161" s="77"/>
      <c r="NBB161" s="77"/>
      <c r="NBC161" s="77"/>
      <c r="NBD161" s="77"/>
      <c r="NBE161" s="77"/>
      <c r="NBF161" s="77"/>
      <c r="NBG161" s="77"/>
      <c r="NBH161" s="77"/>
      <c r="NBI161" s="77"/>
      <c r="NBJ161" s="77"/>
      <c r="NBK161" s="77"/>
      <c r="NBL161" s="77"/>
      <c r="NBM161" s="77"/>
      <c r="NBN161" s="77"/>
      <c r="NBO161" s="77"/>
      <c r="NBP161" s="77"/>
      <c r="NBQ161" s="77"/>
      <c r="NBR161" s="77"/>
      <c r="NBS161" s="77"/>
      <c r="NBT161" s="77"/>
      <c r="NBU161" s="77"/>
      <c r="NBV161" s="77"/>
      <c r="NBW161" s="77"/>
      <c r="NBX161" s="77"/>
      <c r="NBY161" s="77"/>
      <c r="NBZ161" s="77"/>
      <c r="NCA161" s="77"/>
      <c r="NCB161" s="77"/>
      <c r="NCC161" s="77"/>
      <c r="NCD161" s="77"/>
      <c r="NCE161" s="77"/>
      <c r="NCF161" s="77"/>
      <c r="NCG161" s="77"/>
      <c r="NCH161" s="77"/>
      <c r="NCI161" s="77"/>
      <c r="NCJ161" s="77"/>
      <c r="NCK161" s="77"/>
      <c r="NCL161" s="77"/>
      <c r="NCM161" s="77"/>
      <c r="NCN161" s="77"/>
      <c r="NCO161" s="77"/>
      <c r="NCP161" s="77"/>
      <c r="NCQ161" s="77"/>
      <c r="NCR161" s="77"/>
      <c r="NCS161" s="77"/>
      <c r="NCT161" s="77"/>
      <c r="NCU161" s="77"/>
      <c r="NCV161" s="77"/>
      <c r="NCW161" s="77"/>
      <c r="NCX161" s="77"/>
      <c r="NCY161" s="77"/>
      <c r="NCZ161" s="77"/>
      <c r="NDA161" s="77"/>
      <c r="NDB161" s="77"/>
      <c r="NDC161" s="77"/>
      <c r="NDD161" s="77"/>
      <c r="NDE161" s="77"/>
      <c r="NDF161" s="77"/>
      <c r="NDG161" s="77"/>
      <c r="NDH161" s="77"/>
      <c r="NDI161" s="77"/>
      <c r="NDJ161" s="77"/>
      <c r="NDK161" s="77"/>
      <c r="NDL161" s="77"/>
      <c r="NDM161" s="77"/>
      <c r="NDN161" s="77"/>
      <c r="NDO161" s="77"/>
      <c r="NDP161" s="77"/>
      <c r="NDQ161" s="77"/>
      <c r="NDR161" s="77"/>
      <c r="NDS161" s="77"/>
      <c r="NDT161" s="77"/>
      <c r="NDU161" s="77"/>
      <c r="NDV161" s="77"/>
      <c r="NDW161" s="77"/>
      <c r="NDX161" s="77"/>
      <c r="NDY161" s="77"/>
      <c r="NDZ161" s="77"/>
      <c r="NEA161" s="77"/>
      <c r="NEB161" s="77"/>
      <c r="NEC161" s="77"/>
      <c r="NED161" s="77"/>
      <c r="NEE161" s="77"/>
      <c r="NEF161" s="77"/>
      <c r="NEG161" s="77"/>
      <c r="NEH161" s="77"/>
      <c r="NEI161" s="77"/>
      <c r="NEJ161" s="77"/>
      <c r="NEK161" s="77"/>
      <c r="NEL161" s="77"/>
      <c r="NEM161" s="77"/>
      <c r="NEN161" s="77"/>
      <c r="NEO161" s="77"/>
      <c r="NEP161" s="77"/>
      <c r="NEQ161" s="77"/>
      <c r="NER161" s="77"/>
      <c r="NES161" s="77"/>
      <c r="NET161" s="77"/>
      <c r="NEU161" s="77"/>
      <c r="NEV161" s="77"/>
      <c r="NEW161" s="77"/>
      <c r="NEX161" s="77"/>
      <c r="NEY161" s="77"/>
      <c r="NEZ161" s="77"/>
      <c r="NFA161" s="77"/>
      <c r="NFB161" s="77"/>
      <c r="NFC161" s="77"/>
      <c r="NFD161" s="77"/>
      <c r="NFE161" s="77"/>
      <c r="NFF161" s="77"/>
      <c r="NFG161" s="77"/>
      <c r="NFH161" s="77"/>
      <c r="NFI161" s="77"/>
      <c r="NFJ161" s="77"/>
      <c r="NFK161" s="77"/>
      <c r="NFL161" s="77"/>
      <c r="NFM161" s="77"/>
      <c r="NFN161" s="77"/>
      <c r="NFO161" s="77"/>
      <c r="NFP161" s="77"/>
      <c r="NFQ161" s="77"/>
      <c r="NFR161" s="77"/>
      <c r="NFS161" s="77"/>
      <c r="NFT161" s="77"/>
      <c r="NFU161" s="77"/>
      <c r="NFV161" s="77"/>
      <c r="NFW161" s="77"/>
      <c r="NFX161" s="77"/>
      <c r="NFY161" s="77"/>
      <c r="NFZ161" s="77"/>
      <c r="NGA161" s="77"/>
      <c r="NGB161" s="77"/>
      <c r="NGC161" s="77"/>
      <c r="NGD161" s="77"/>
      <c r="NGE161" s="77"/>
      <c r="NGF161" s="77"/>
      <c r="NGG161" s="77"/>
      <c r="NGH161" s="77"/>
      <c r="NGI161" s="77"/>
      <c r="NGJ161" s="77"/>
      <c r="NGK161" s="77"/>
      <c r="NGL161" s="77"/>
      <c r="NGM161" s="77"/>
      <c r="NGN161" s="77"/>
      <c r="NGO161" s="77"/>
      <c r="NGP161" s="77"/>
      <c r="NGQ161" s="77"/>
      <c r="NGR161" s="77"/>
      <c r="NGS161" s="77"/>
      <c r="NGT161" s="77"/>
      <c r="NGU161" s="77"/>
      <c r="NGV161" s="77"/>
      <c r="NGW161" s="77"/>
      <c r="NGX161" s="77"/>
      <c r="NGY161" s="77"/>
      <c r="NGZ161" s="77"/>
      <c r="NHA161" s="77"/>
      <c r="NHB161" s="77"/>
      <c r="NHC161" s="77"/>
      <c r="NHD161" s="77"/>
      <c r="NHE161" s="77"/>
      <c r="NHF161" s="77"/>
      <c r="NHG161" s="77"/>
      <c r="NHH161" s="77"/>
      <c r="NHI161" s="77"/>
      <c r="NHJ161" s="77"/>
      <c r="NHK161" s="77"/>
      <c r="NHL161" s="77"/>
      <c r="NHM161" s="77"/>
      <c r="NHN161" s="77"/>
      <c r="NHO161" s="77"/>
      <c r="NHP161" s="77"/>
      <c r="NHQ161" s="77"/>
      <c r="NHR161" s="77"/>
      <c r="NHS161" s="77"/>
      <c r="NHT161" s="77"/>
      <c r="NHU161" s="77"/>
      <c r="NHV161" s="77"/>
      <c r="NHW161" s="77"/>
      <c r="NHX161" s="77"/>
      <c r="NHY161" s="77"/>
      <c r="NHZ161" s="77"/>
      <c r="NIA161" s="77"/>
      <c r="NIB161" s="77"/>
      <c r="NIC161" s="77"/>
      <c r="NID161" s="77"/>
      <c r="NIE161" s="77"/>
      <c r="NIF161" s="77"/>
      <c r="NIG161" s="77"/>
      <c r="NIH161" s="77"/>
      <c r="NII161" s="77"/>
      <c r="NIJ161" s="77"/>
      <c r="NIK161" s="77"/>
      <c r="NIL161" s="77"/>
      <c r="NIM161" s="77"/>
      <c r="NIN161" s="77"/>
      <c r="NIO161" s="77"/>
      <c r="NIP161" s="77"/>
      <c r="NIQ161" s="77"/>
      <c r="NIR161" s="77"/>
      <c r="NIS161" s="77"/>
      <c r="NIT161" s="77"/>
      <c r="NIU161" s="77"/>
      <c r="NIV161" s="77"/>
      <c r="NIW161" s="77"/>
      <c r="NIX161" s="77"/>
      <c r="NIY161" s="77"/>
      <c r="NIZ161" s="77"/>
      <c r="NJA161" s="77"/>
      <c r="NJB161" s="77"/>
      <c r="NJC161" s="77"/>
      <c r="NJD161" s="77"/>
      <c r="NJE161" s="77"/>
      <c r="NJF161" s="77"/>
      <c r="NJG161" s="77"/>
      <c r="NJH161" s="77"/>
      <c r="NJI161" s="77"/>
      <c r="NJJ161" s="77"/>
      <c r="NJK161" s="77"/>
      <c r="NJL161" s="77"/>
      <c r="NJM161" s="77"/>
      <c r="NJN161" s="77"/>
      <c r="NJO161" s="77"/>
      <c r="NJP161" s="77"/>
      <c r="NJQ161" s="77"/>
      <c r="NJR161" s="77"/>
      <c r="NJS161" s="77"/>
      <c r="NJT161" s="77"/>
      <c r="NJU161" s="77"/>
      <c r="NJV161" s="77"/>
      <c r="NJW161" s="77"/>
      <c r="NJX161" s="77"/>
      <c r="NJY161" s="77"/>
      <c r="NJZ161" s="77"/>
      <c r="NKA161" s="77"/>
      <c r="NKB161" s="77"/>
      <c r="NKC161" s="77"/>
      <c r="NKD161" s="77"/>
      <c r="NKE161" s="77"/>
      <c r="NKF161" s="77"/>
      <c r="NKG161" s="77"/>
      <c r="NKH161" s="77"/>
      <c r="NKI161" s="77"/>
      <c r="NKJ161" s="77"/>
      <c r="NKK161" s="77"/>
      <c r="NKL161" s="77"/>
      <c r="NKM161" s="77"/>
      <c r="NKN161" s="77"/>
      <c r="NKO161" s="77"/>
      <c r="NKP161" s="77"/>
      <c r="NKQ161" s="77"/>
      <c r="NKR161" s="77"/>
      <c r="NKS161" s="77"/>
      <c r="NKT161" s="77"/>
      <c r="NKU161" s="77"/>
      <c r="NKV161" s="77"/>
      <c r="NKW161" s="77"/>
      <c r="NKX161" s="77"/>
      <c r="NKY161" s="77"/>
      <c r="NKZ161" s="77"/>
      <c r="NLA161" s="77"/>
      <c r="NLB161" s="77"/>
      <c r="NLC161" s="77"/>
      <c r="NLD161" s="77"/>
      <c r="NLE161" s="77"/>
      <c r="NLF161" s="77"/>
      <c r="NLG161" s="77"/>
      <c r="NLH161" s="77"/>
      <c r="NLI161" s="77"/>
      <c r="NLJ161" s="77"/>
      <c r="NLK161" s="77"/>
      <c r="NLL161" s="77"/>
      <c r="NLM161" s="77"/>
      <c r="NLN161" s="77"/>
      <c r="NLO161" s="77"/>
      <c r="NLP161" s="77"/>
      <c r="NLQ161" s="77"/>
      <c r="NLR161" s="77"/>
      <c r="NLS161" s="77"/>
      <c r="NLT161" s="77"/>
      <c r="NLU161" s="77"/>
      <c r="NLV161" s="77"/>
      <c r="NLW161" s="77"/>
      <c r="NLX161" s="77"/>
      <c r="NLY161" s="77"/>
      <c r="NLZ161" s="77"/>
      <c r="NMA161" s="77"/>
      <c r="NMB161" s="77"/>
      <c r="NMC161" s="77"/>
      <c r="NMD161" s="77"/>
      <c r="NME161" s="77"/>
      <c r="NMF161" s="77"/>
      <c r="NMG161" s="77"/>
      <c r="NMH161" s="77"/>
      <c r="NMI161" s="77"/>
      <c r="NMJ161" s="77"/>
      <c r="NMK161" s="77"/>
      <c r="NML161" s="77"/>
      <c r="NMM161" s="77"/>
      <c r="NMN161" s="77"/>
      <c r="NMO161" s="77"/>
      <c r="NMP161" s="77"/>
      <c r="NMQ161" s="77"/>
      <c r="NMR161" s="77"/>
      <c r="NMS161" s="77"/>
      <c r="NMT161" s="77"/>
      <c r="NMU161" s="77"/>
      <c r="NMV161" s="77"/>
      <c r="NMW161" s="77"/>
      <c r="NMX161" s="77"/>
      <c r="NMY161" s="77"/>
      <c r="NMZ161" s="77"/>
      <c r="NNA161" s="77"/>
      <c r="NNB161" s="77"/>
      <c r="NNC161" s="77"/>
      <c r="NND161" s="77"/>
      <c r="NNE161" s="77"/>
      <c r="NNF161" s="77"/>
      <c r="NNG161" s="77"/>
      <c r="NNH161" s="77"/>
      <c r="NNI161" s="77"/>
      <c r="NNJ161" s="77"/>
      <c r="NNK161" s="77"/>
      <c r="NNL161" s="77"/>
      <c r="NNM161" s="77"/>
      <c r="NNN161" s="77"/>
      <c r="NNO161" s="77"/>
      <c r="NNP161" s="77"/>
      <c r="NNQ161" s="77"/>
      <c r="NNR161" s="77"/>
      <c r="NNS161" s="77"/>
      <c r="NNT161" s="77"/>
      <c r="NNU161" s="77"/>
      <c r="NNV161" s="77"/>
      <c r="NNW161" s="77"/>
      <c r="NNX161" s="77"/>
      <c r="NNY161" s="77"/>
      <c r="NNZ161" s="77"/>
      <c r="NOA161" s="77"/>
      <c r="NOB161" s="77"/>
      <c r="NOC161" s="77"/>
      <c r="NOD161" s="77"/>
      <c r="NOE161" s="77"/>
      <c r="NOF161" s="77"/>
      <c r="NOG161" s="77"/>
      <c r="NOH161" s="77"/>
      <c r="NOI161" s="77"/>
      <c r="NOJ161" s="77"/>
      <c r="NOK161" s="77"/>
      <c r="NOL161" s="77"/>
      <c r="NOM161" s="77"/>
      <c r="NON161" s="77"/>
      <c r="NOO161" s="77"/>
      <c r="NOP161" s="77"/>
      <c r="NOQ161" s="77"/>
      <c r="NOR161" s="77"/>
      <c r="NOS161" s="77"/>
      <c r="NOT161" s="77"/>
      <c r="NOU161" s="77"/>
      <c r="NOV161" s="77"/>
      <c r="NOW161" s="77"/>
      <c r="NOX161" s="77"/>
      <c r="NOY161" s="77"/>
      <c r="NOZ161" s="77"/>
      <c r="NPA161" s="77"/>
      <c r="NPB161" s="77"/>
      <c r="NPC161" s="77"/>
      <c r="NPD161" s="77"/>
      <c r="NPE161" s="77"/>
      <c r="NPF161" s="77"/>
      <c r="NPG161" s="77"/>
      <c r="NPH161" s="77"/>
      <c r="NPI161" s="77"/>
      <c r="NPJ161" s="77"/>
      <c r="NPK161" s="77"/>
      <c r="NPL161" s="77"/>
      <c r="NPM161" s="77"/>
      <c r="NPN161" s="77"/>
      <c r="NPO161" s="77"/>
      <c r="NPP161" s="77"/>
      <c r="NPQ161" s="77"/>
      <c r="NPR161" s="77"/>
      <c r="NPS161" s="77"/>
      <c r="NPT161" s="77"/>
      <c r="NPU161" s="77"/>
      <c r="NPV161" s="77"/>
      <c r="NPW161" s="77"/>
      <c r="NPX161" s="77"/>
      <c r="NPY161" s="77"/>
      <c r="NPZ161" s="77"/>
      <c r="NQA161" s="77"/>
      <c r="NQB161" s="77"/>
      <c r="NQC161" s="77"/>
      <c r="NQD161" s="77"/>
      <c r="NQE161" s="77"/>
      <c r="NQF161" s="77"/>
      <c r="NQG161" s="77"/>
      <c r="NQH161" s="77"/>
      <c r="NQI161" s="77"/>
      <c r="NQJ161" s="77"/>
      <c r="NQK161" s="77"/>
      <c r="NQL161" s="77"/>
      <c r="NQM161" s="77"/>
      <c r="NQN161" s="77"/>
      <c r="NQO161" s="77"/>
      <c r="NQP161" s="77"/>
      <c r="NQQ161" s="77"/>
      <c r="NQR161" s="77"/>
      <c r="NQS161" s="77"/>
      <c r="NQT161" s="77"/>
      <c r="NQU161" s="77"/>
      <c r="NQV161" s="77"/>
      <c r="NQW161" s="77"/>
      <c r="NQX161" s="77"/>
      <c r="NQY161" s="77"/>
      <c r="NQZ161" s="77"/>
      <c r="NRA161" s="77"/>
      <c r="NRB161" s="77"/>
      <c r="NRC161" s="77"/>
      <c r="NRD161" s="77"/>
      <c r="NRE161" s="77"/>
      <c r="NRF161" s="77"/>
      <c r="NRG161" s="77"/>
      <c r="NRH161" s="77"/>
      <c r="NRI161" s="77"/>
      <c r="NRJ161" s="77"/>
      <c r="NRK161" s="77"/>
      <c r="NRL161" s="77"/>
      <c r="NRM161" s="77"/>
      <c r="NRN161" s="77"/>
      <c r="NRO161" s="77"/>
      <c r="NRP161" s="77"/>
      <c r="NRQ161" s="77"/>
      <c r="NRR161" s="77"/>
      <c r="NRS161" s="77"/>
      <c r="NRT161" s="77"/>
      <c r="NRU161" s="77"/>
      <c r="NRV161" s="77"/>
      <c r="NRW161" s="77"/>
      <c r="NRX161" s="77"/>
      <c r="NRY161" s="77"/>
      <c r="NRZ161" s="77"/>
      <c r="NSA161" s="77"/>
      <c r="NSB161" s="77"/>
      <c r="NSC161" s="77"/>
      <c r="NSD161" s="77"/>
      <c r="NSE161" s="77"/>
      <c r="NSF161" s="77"/>
      <c r="NSG161" s="77"/>
      <c r="NSH161" s="77"/>
      <c r="NSI161" s="77"/>
      <c r="NSJ161" s="77"/>
      <c r="NSK161" s="77"/>
      <c r="NSL161" s="77"/>
      <c r="NSM161" s="77"/>
      <c r="NSN161" s="77"/>
      <c r="NSO161" s="77"/>
      <c r="NSP161" s="77"/>
      <c r="NSQ161" s="77"/>
      <c r="NSR161" s="77"/>
      <c r="NSS161" s="77"/>
      <c r="NST161" s="77"/>
      <c r="NSU161" s="77"/>
      <c r="NSV161" s="77"/>
      <c r="NSW161" s="77"/>
      <c r="NSX161" s="77"/>
      <c r="NSY161" s="77"/>
      <c r="NSZ161" s="77"/>
      <c r="NTA161" s="77"/>
      <c r="NTB161" s="77"/>
      <c r="NTC161" s="77"/>
      <c r="NTD161" s="77"/>
      <c r="NTE161" s="77"/>
      <c r="NTF161" s="77"/>
      <c r="NTG161" s="77"/>
      <c r="NTH161" s="77"/>
      <c r="NTI161" s="77"/>
      <c r="NTJ161" s="77"/>
      <c r="NTK161" s="77"/>
      <c r="NTL161" s="77"/>
      <c r="NTM161" s="77"/>
      <c r="NTN161" s="77"/>
      <c r="NTO161" s="77"/>
      <c r="NTP161" s="77"/>
      <c r="NTQ161" s="77"/>
      <c r="NTR161" s="77"/>
      <c r="NTS161" s="77"/>
      <c r="NTT161" s="77"/>
      <c r="NTU161" s="77"/>
      <c r="NTV161" s="77"/>
      <c r="NTW161" s="77"/>
      <c r="NTX161" s="77"/>
      <c r="NTY161" s="77"/>
      <c r="NTZ161" s="77"/>
      <c r="NUA161" s="77"/>
      <c r="NUB161" s="77"/>
      <c r="NUC161" s="77"/>
      <c r="NUD161" s="77"/>
      <c r="NUE161" s="77"/>
      <c r="NUF161" s="77"/>
      <c r="NUG161" s="77"/>
      <c r="NUH161" s="77"/>
      <c r="NUI161" s="77"/>
      <c r="NUJ161" s="77"/>
      <c r="NUK161" s="77"/>
      <c r="NUL161" s="77"/>
      <c r="NUM161" s="77"/>
      <c r="NUN161" s="77"/>
      <c r="NUO161" s="77"/>
      <c r="NUP161" s="77"/>
      <c r="NUQ161" s="77"/>
      <c r="NUR161" s="77"/>
      <c r="NUS161" s="77"/>
      <c r="NUT161" s="77"/>
      <c r="NUU161" s="77"/>
      <c r="NUV161" s="77"/>
      <c r="NUW161" s="77"/>
      <c r="NUX161" s="77"/>
      <c r="NUY161" s="77"/>
      <c r="NUZ161" s="77"/>
      <c r="NVA161" s="77"/>
      <c r="NVB161" s="77"/>
      <c r="NVC161" s="77"/>
      <c r="NVD161" s="77"/>
      <c r="NVE161" s="77"/>
      <c r="NVF161" s="77"/>
      <c r="NVG161" s="77"/>
      <c r="NVH161" s="77"/>
      <c r="NVI161" s="77"/>
      <c r="NVJ161" s="77"/>
      <c r="NVK161" s="77"/>
      <c r="NVL161" s="77"/>
      <c r="NVM161" s="77"/>
      <c r="NVN161" s="77"/>
      <c r="NVO161" s="77"/>
      <c r="NVP161" s="77"/>
      <c r="NVQ161" s="77"/>
      <c r="NVR161" s="77"/>
      <c r="NVS161" s="77"/>
      <c r="NVT161" s="77"/>
      <c r="NVU161" s="77"/>
      <c r="NVV161" s="77"/>
      <c r="NVW161" s="77"/>
      <c r="NVX161" s="77"/>
      <c r="NVY161" s="77"/>
      <c r="NVZ161" s="77"/>
      <c r="NWA161" s="77"/>
      <c r="NWB161" s="77"/>
      <c r="NWC161" s="77"/>
      <c r="NWD161" s="77"/>
      <c r="NWE161" s="77"/>
      <c r="NWF161" s="77"/>
      <c r="NWG161" s="77"/>
      <c r="NWH161" s="77"/>
      <c r="NWI161" s="77"/>
      <c r="NWJ161" s="77"/>
      <c r="NWK161" s="77"/>
      <c r="NWL161" s="77"/>
      <c r="NWM161" s="77"/>
      <c r="NWN161" s="77"/>
      <c r="NWO161" s="77"/>
      <c r="NWP161" s="77"/>
      <c r="NWQ161" s="77"/>
      <c r="NWR161" s="77"/>
      <c r="NWS161" s="77"/>
      <c r="NWT161" s="77"/>
      <c r="NWU161" s="77"/>
      <c r="NWV161" s="77"/>
      <c r="NWW161" s="77"/>
      <c r="NWX161" s="77"/>
      <c r="NWY161" s="77"/>
      <c r="NWZ161" s="77"/>
      <c r="NXA161" s="77"/>
      <c r="NXB161" s="77"/>
      <c r="NXC161" s="77"/>
      <c r="NXD161" s="77"/>
      <c r="NXE161" s="77"/>
      <c r="NXF161" s="77"/>
      <c r="NXG161" s="77"/>
      <c r="NXH161" s="77"/>
      <c r="NXI161" s="77"/>
      <c r="NXJ161" s="77"/>
      <c r="NXK161" s="77"/>
      <c r="NXL161" s="77"/>
      <c r="NXM161" s="77"/>
      <c r="NXN161" s="77"/>
      <c r="NXO161" s="77"/>
      <c r="NXP161" s="77"/>
      <c r="NXQ161" s="77"/>
      <c r="NXR161" s="77"/>
      <c r="NXS161" s="77"/>
      <c r="NXT161" s="77"/>
      <c r="NXU161" s="77"/>
      <c r="NXV161" s="77"/>
      <c r="NXW161" s="77"/>
      <c r="NXX161" s="77"/>
      <c r="NXY161" s="77"/>
      <c r="NXZ161" s="77"/>
      <c r="NYA161" s="77"/>
      <c r="NYB161" s="77"/>
      <c r="NYC161" s="77"/>
      <c r="NYD161" s="77"/>
      <c r="NYE161" s="77"/>
      <c r="NYF161" s="77"/>
      <c r="NYG161" s="77"/>
      <c r="NYH161" s="77"/>
      <c r="NYI161" s="77"/>
      <c r="NYJ161" s="77"/>
      <c r="NYK161" s="77"/>
      <c r="NYL161" s="77"/>
      <c r="NYM161" s="77"/>
      <c r="NYN161" s="77"/>
      <c r="NYO161" s="77"/>
      <c r="NYP161" s="77"/>
      <c r="NYQ161" s="77"/>
      <c r="NYR161" s="77"/>
      <c r="NYS161" s="77"/>
      <c r="NYT161" s="77"/>
      <c r="NYU161" s="77"/>
      <c r="NYV161" s="77"/>
      <c r="NYW161" s="77"/>
      <c r="NYX161" s="77"/>
      <c r="NYY161" s="77"/>
      <c r="NYZ161" s="77"/>
      <c r="NZA161" s="77"/>
      <c r="NZB161" s="77"/>
      <c r="NZC161" s="77"/>
      <c r="NZD161" s="77"/>
      <c r="NZE161" s="77"/>
      <c r="NZF161" s="77"/>
      <c r="NZG161" s="77"/>
      <c r="NZH161" s="77"/>
      <c r="NZI161" s="77"/>
      <c r="NZJ161" s="77"/>
      <c r="NZK161" s="77"/>
      <c r="NZL161" s="77"/>
      <c r="NZM161" s="77"/>
      <c r="NZN161" s="77"/>
      <c r="NZO161" s="77"/>
      <c r="NZP161" s="77"/>
      <c r="NZQ161" s="77"/>
      <c r="NZR161" s="77"/>
      <c r="NZS161" s="77"/>
      <c r="NZT161" s="77"/>
      <c r="NZU161" s="77"/>
      <c r="NZV161" s="77"/>
      <c r="NZW161" s="77"/>
      <c r="NZX161" s="77"/>
      <c r="NZY161" s="77"/>
      <c r="NZZ161" s="77"/>
      <c r="OAA161" s="77"/>
      <c r="OAB161" s="77"/>
      <c r="OAC161" s="77"/>
      <c r="OAD161" s="77"/>
      <c r="OAE161" s="77"/>
      <c r="OAF161" s="77"/>
      <c r="OAG161" s="77"/>
      <c r="OAH161" s="77"/>
      <c r="OAI161" s="77"/>
      <c r="OAJ161" s="77"/>
      <c r="OAK161" s="77"/>
      <c r="OAL161" s="77"/>
      <c r="OAM161" s="77"/>
      <c r="OAN161" s="77"/>
      <c r="OAO161" s="77"/>
      <c r="OAP161" s="77"/>
      <c r="OAQ161" s="77"/>
      <c r="OAR161" s="77"/>
      <c r="OAS161" s="77"/>
      <c r="OAT161" s="77"/>
      <c r="OAU161" s="77"/>
      <c r="OAV161" s="77"/>
      <c r="OAW161" s="77"/>
      <c r="OAX161" s="77"/>
      <c r="OAY161" s="77"/>
      <c r="OAZ161" s="77"/>
      <c r="OBA161" s="77"/>
      <c r="OBB161" s="77"/>
      <c r="OBC161" s="77"/>
      <c r="OBD161" s="77"/>
      <c r="OBE161" s="77"/>
      <c r="OBF161" s="77"/>
      <c r="OBG161" s="77"/>
      <c r="OBH161" s="77"/>
      <c r="OBI161" s="77"/>
      <c r="OBJ161" s="77"/>
      <c r="OBK161" s="77"/>
      <c r="OBL161" s="77"/>
      <c r="OBM161" s="77"/>
      <c r="OBN161" s="77"/>
      <c r="OBO161" s="77"/>
      <c r="OBP161" s="77"/>
      <c r="OBQ161" s="77"/>
      <c r="OBR161" s="77"/>
      <c r="OBS161" s="77"/>
      <c r="OBT161" s="77"/>
      <c r="OBU161" s="77"/>
      <c r="OBV161" s="77"/>
      <c r="OBW161" s="77"/>
      <c r="OBX161" s="77"/>
      <c r="OBY161" s="77"/>
      <c r="OBZ161" s="77"/>
      <c r="OCA161" s="77"/>
      <c r="OCB161" s="77"/>
      <c r="OCC161" s="77"/>
      <c r="OCD161" s="77"/>
      <c r="OCE161" s="77"/>
      <c r="OCF161" s="77"/>
      <c r="OCG161" s="77"/>
      <c r="OCH161" s="77"/>
      <c r="OCI161" s="77"/>
      <c r="OCJ161" s="77"/>
      <c r="OCK161" s="77"/>
      <c r="OCL161" s="77"/>
      <c r="OCM161" s="77"/>
      <c r="OCN161" s="77"/>
      <c r="OCO161" s="77"/>
      <c r="OCP161" s="77"/>
      <c r="OCQ161" s="77"/>
      <c r="OCR161" s="77"/>
      <c r="OCS161" s="77"/>
      <c r="OCT161" s="77"/>
      <c r="OCU161" s="77"/>
      <c r="OCV161" s="77"/>
      <c r="OCW161" s="77"/>
      <c r="OCX161" s="77"/>
      <c r="OCY161" s="77"/>
      <c r="OCZ161" s="77"/>
      <c r="ODA161" s="77"/>
      <c r="ODB161" s="77"/>
      <c r="ODC161" s="77"/>
      <c r="ODD161" s="77"/>
      <c r="ODE161" s="77"/>
      <c r="ODF161" s="77"/>
      <c r="ODG161" s="77"/>
      <c r="ODH161" s="77"/>
      <c r="ODI161" s="77"/>
      <c r="ODJ161" s="77"/>
      <c r="ODK161" s="77"/>
      <c r="ODL161" s="77"/>
      <c r="ODM161" s="77"/>
      <c r="ODN161" s="77"/>
      <c r="ODO161" s="77"/>
      <c r="ODP161" s="77"/>
      <c r="ODQ161" s="77"/>
      <c r="ODR161" s="77"/>
      <c r="ODS161" s="77"/>
      <c r="ODT161" s="77"/>
      <c r="ODU161" s="77"/>
      <c r="ODV161" s="77"/>
      <c r="ODW161" s="77"/>
      <c r="ODX161" s="77"/>
      <c r="ODY161" s="77"/>
      <c r="ODZ161" s="77"/>
      <c r="OEA161" s="77"/>
      <c r="OEB161" s="77"/>
      <c r="OEC161" s="77"/>
      <c r="OED161" s="77"/>
      <c r="OEE161" s="77"/>
      <c r="OEF161" s="77"/>
      <c r="OEG161" s="77"/>
      <c r="OEH161" s="77"/>
      <c r="OEI161" s="77"/>
      <c r="OEJ161" s="77"/>
      <c r="OEK161" s="77"/>
      <c r="OEL161" s="77"/>
      <c r="OEM161" s="77"/>
      <c r="OEN161" s="77"/>
      <c r="OEO161" s="77"/>
      <c r="OEP161" s="77"/>
      <c r="OEQ161" s="77"/>
      <c r="OER161" s="77"/>
      <c r="OES161" s="77"/>
      <c r="OET161" s="77"/>
      <c r="OEU161" s="77"/>
      <c r="OEV161" s="77"/>
      <c r="OEW161" s="77"/>
      <c r="OEX161" s="77"/>
      <c r="OEY161" s="77"/>
      <c r="OEZ161" s="77"/>
      <c r="OFA161" s="77"/>
      <c r="OFB161" s="77"/>
      <c r="OFC161" s="77"/>
      <c r="OFD161" s="77"/>
      <c r="OFE161" s="77"/>
      <c r="OFF161" s="77"/>
      <c r="OFG161" s="77"/>
      <c r="OFH161" s="77"/>
      <c r="OFI161" s="77"/>
      <c r="OFJ161" s="77"/>
      <c r="OFK161" s="77"/>
      <c r="OFL161" s="77"/>
      <c r="OFM161" s="77"/>
      <c r="OFN161" s="77"/>
      <c r="OFO161" s="77"/>
      <c r="OFP161" s="77"/>
      <c r="OFQ161" s="77"/>
      <c r="OFR161" s="77"/>
      <c r="OFS161" s="77"/>
      <c r="OFT161" s="77"/>
      <c r="OFU161" s="77"/>
      <c r="OFV161" s="77"/>
      <c r="OFW161" s="77"/>
      <c r="OFX161" s="77"/>
      <c r="OFY161" s="77"/>
      <c r="OFZ161" s="77"/>
      <c r="OGA161" s="77"/>
      <c r="OGB161" s="77"/>
      <c r="OGC161" s="77"/>
      <c r="OGD161" s="77"/>
      <c r="OGE161" s="77"/>
      <c r="OGF161" s="77"/>
      <c r="OGG161" s="77"/>
      <c r="OGH161" s="77"/>
      <c r="OGI161" s="77"/>
      <c r="OGJ161" s="77"/>
      <c r="OGK161" s="77"/>
      <c r="OGL161" s="77"/>
      <c r="OGM161" s="77"/>
      <c r="OGN161" s="77"/>
      <c r="OGO161" s="77"/>
      <c r="OGP161" s="77"/>
      <c r="OGQ161" s="77"/>
      <c r="OGR161" s="77"/>
      <c r="OGS161" s="77"/>
      <c r="OGT161" s="77"/>
      <c r="OGU161" s="77"/>
      <c r="OGV161" s="77"/>
      <c r="OGW161" s="77"/>
      <c r="OGX161" s="77"/>
      <c r="OGY161" s="77"/>
      <c r="OGZ161" s="77"/>
      <c r="OHA161" s="77"/>
      <c r="OHB161" s="77"/>
      <c r="OHC161" s="77"/>
      <c r="OHD161" s="77"/>
      <c r="OHE161" s="77"/>
      <c r="OHF161" s="77"/>
      <c r="OHG161" s="77"/>
      <c r="OHH161" s="77"/>
      <c r="OHI161" s="77"/>
      <c r="OHJ161" s="77"/>
      <c r="OHK161" s="77"/>
      <c r="OHL161" s="77"/>
      <c r="OHM161" s="77"/>
      <c r="OHN161" s="77"/>
      <c r="OHO161" s="77"/>
      <c r="OHP161" s="77"/>
      <c r="OHQ161" s="77"/>
      <c r="OHR161" s="77"/>
      <c r="OHS161" s="77"/>
      <c r="OHT161" s="77"/>
      <c r="OHU161" s="77"/>
      <c r="OHV161" s="77"/>
      <c r="OHW161" s="77"/>
      <c r="OHX161" s="77"/>
      <c r="OHY161" s="77"/>
      <c r="OHZ161" s="77"/>
      <c r="OIA161" s="77"/>
      <c r="OIB161" s="77"/>
      <c r="OIC161" s="77"/>
      <c r="OID161" s="77"/>
      <c r="OIE161" s="77"/>
      <c r="OIF161" s="77"/>
      <c r="OIG161" s="77"/>
      <c r="OIH161" s="77"/>
      <c r="OII161" s="77"/>
      <c r="OIJ161" s="77"/>
      <c r="OIK161" s="77"/>
      <c r="OIL161" s="77"/>
      <c r="OIM161" s="77"/>
      <c r="OIN161" s="77"/>
      <c r="OIO161" s="77"/>
      <c r="OIP161" s="77"/>
      <c r="OIQ161" s="77"/>
      <c r="OIR161" s="77"/>
      <c r="OIS161" s="77"/>
      <c r="OIT161" s="77"/>
      <c r="OIU161" s="77"/>
      <c r="OIV161" s="77"/>
      <c r="OIW161" s="77"/>
      <c r="OIX161" s="77"/>
      <c r="OIY161" s="77"/>
      <c r="OIZ161" s="77"/>
      <c r="OJA161" s="77"/>
      <c r="OJB161" s="77"/>
      <c r="OJC161" s="77"/>
      <c r="OJD161" s="77"/>
      <c r="OJE161" s="77"/>
      <c r="OJF161" s="77"/>
      <c r="OJG161" s="77"/>
      <c r="OJH161" s="77"/>
      <c r="OJI161" s="77"/>
      <c r="OJJ161" s="77"/>
      <c r="OJK161" s="77"/>
      <c r="OJL161" s="77"/>
      <c r="OJM161" s="77"/>
      <c r="OJN161" s="77"/>
      <c r="OJO161" s="77"/>
      <c r="OJP161" s="77"/>
      <c r="OJQ161" s="77"/>
      <c r="OJR161" s="77"/>
      <c r="OJS161" s="77"/>
      <c r="OJT161" s="77"/>
      <c r="OJU161" s="77"/>
      <c r="OJV161" s="77"/>
      <c r="OJW161" s="77"/>
      <c r="OJX161" s="77"/>
      <c r="OJY161" s="77"/>
      <c r="OJZ161" s="77"/>
      <c r="OKA161" s="77"/>
      <c r="OKB161" s="77"/>
      <c r="OKC161" s="77"/>
      <c r="OKD161" s="77"/>
      <c r="OKE161" s="77"/>
      <c r="OKF161" s="77"/>
      <c r="OKG161" s="77"/>
      <c r="OKH161" s="77"/>
      <c r="OKI161" s="77"/>
      <c r="OKJ161" s="77"/>
      <c r="OKK161" s="77"/>
      <c r="OKL161" s="77"/>
      <c r="OKM161" s="77"/>
      <c r="OKN161" s="77"/>
      <c r="OKO161" s="77"/>
      <c r="OKP161" s="77"/>
      <c r="OKQ161" s="77"/>
      <c r="OKR161" s="77"/>
      <c r="OKS161" s="77"/>
      <c r="OKT161" s="77"/>
      <c r="OKU161" s="77"/>
      <c r="OKV161" s="77"/>
      <c r="OKW161" s="77"/>
      <c r="OKX161" s="77"/>
      <c r="OKY161" s="77"/>
      <c r="OKZ161" s="77"/>
      <c r="OLA161" s="77"/>
      <c r="OLB161" s="77"/>
      <c r="OLC161" s="77"/>
      <c r="OLD161" s="77"/>
      <c r="OLE161" s="77"/>
      <c r="OLF161" s="77"/>
      <c r="OLG161" s="77"/>
      <c r="OLH161" s="77"/>
      <c r="OLI161" s="77"/>
      <c r="OLJ161" s="77"/>
      <c r="OLK161" s="77"/>
      <c r="OLL161" s="77"/>
      <c r="OLM161" s="77"/>
      <c r="OLN161" s="77"/>
      <c r="OLO161" s="77"/>
      <c r="OLP161" s="77"/>
      <c r="OLQ161" s="77"/>
      <c r="OLR161" s="77"/>
      <c r="OLS161" s="77"/>
      <c r="OLT161" s="77"/>
      <c r="OLU161" s="77"/>
      <c r="OLV161" s="77"/>
      <c r="OLW161" s="77"/>
      <c r="OLX161" s="77"/>
      <c r="OLY161" s="77"/>
      <c r="OLZ161" s="77"/>
      <c r="OMA161" s="77"/>
      <c r="OMB161" s="77"/>
      <c r="OMC161" s="77"/>
      <c r="OMD161" s="77"/>
      <c r="OME161" s="77"/>
      <c r="OMF161" s="77"/>
      <c r="OMG161" s="77"/>
      <c r="OMH161" s="77"/>
      <c r="OMI161" s="77"/>
      <c r="OMJ161" s="77"/>
      <c r="OMK161" s="77"/>
      <c r="OML161" s="77"/>
      <c r="OMM161" s="77"/>
      <c r="OMN161" s="77"/>
      <c r="OMO161" s="77"/>
      <c r="OMP161" s="77"/>
      <c r="OMQ161" s="77"/>
      <c r="OMR161" s="77"/>
      <c r="OMS161" s="77"/>
      <c r="OMT161" s="77"/>
      <c r="OMU161" s="77"/>
      <c r="OMV161" s="77"/>
      <c r="OMW161" s="77"/>
      <c r="OMX161" s="77"/>
      <c r="OMY161" s="77"/>
      <c r="OMZ161" s="77"/>
      <c r="ONA161" s="77"/>
      <c r="ONB161" s="77"/>
      <c r="ONC161" s="77"/>
      <c r="OND161" s="77"/>
      <c r="ONE161" s="77"/>
      <c r="ONF161" s="77"/>
      <c r="ONG161" s="77"/>
      <c r="ONH161" s="77"/>
      <c r="ONI161" s="77"/>
      <c r="ONJ161" s="77"/>
      <c r="ONK161" s="77"/>
      <c r="ONL161" s="77"/>
      <c r="ONM161" s="77"/>
      <c r="ONN161" s="77"/>
      <c r="ONO161" s="77"/>
      <c r="ONP161" s="77"/>
      <c r="ONQ161" s="77"/>
      <c r="ONR161" s="77"/>
      <c r="ONS161" s="77"/>
      <c r="ONT161" s="77"/>
      <c r="ONU161" s="77"/>
      <c r="ONV161" s="77"/>
      <c r="ONW161" s="77"/>
      <c r="ONX161" s="77"/>
      <c r="ONY161" s="77"/>
      <c r="ONZ161" s="77"/>
      <c r="OOA161" s="77"/>
      <c r="OOB161" s="77"/>
      <c r="OOC161" s="77"/>
      <c r="OOD161" s="77"/>
      <c r="OOE161" s="77"/>
      <c r="OOF161" s="77"/>
      <c r="OOG161" s="77"/>
      <c r="OOH161" s="77"/>
      <c r="OOI161" s="77"/>
      <c r="OOJ161" s="77"/>
      <c r="OOK161" s="77"/>
      <c r="OOL161" s="77"/>
      <c r="OOM161" s="77"/>
      <c r="OON161" s="77"/>
      <c r="OOO161" s="77"/>
      <c r="OOP161" s="77"/>
      <c r="OOQ161" s="77"/>
      <c r="OOR161" s="77"/>
      <c r="OOS161" s="77"/>
      <c r="OOT161" s="77"/>
      <c r="OOU161" s="77"/>
      <c r="OOV161" s="77"/>
      <c r="OOW161" s="77"/>
      <c r="OOX161" s="77"/>
      <c r="OOY161" s="77"/>
      <c r="OOZ161" s="77"/>
      <c r="OPA161" s="77"/>
      <c r="OPB161" s="77"/>
      <c r="OPC161" s="77"/>
      <c r="OPD161" s="77"/>
      <c r="OPE161" s="77"/>
      <c r="OPF161" s="77"/>
      <c r="OPG161" s="77"/>
      <c r="OPH161" s="77"/>
      <c r="OPI161" s="77"/>
      <c r="OPJ161" s="77"/>
      <c r="OPK161" s="77"/>
      <c r="OPL161" s="77"/>
      <c r="OPM161" s="77"/>
      <c r="OPN161" s="77"/>
      <c r="OPO161" s="77"/>
      <c r="OPP161" s="77"/>
      <c r="OPQ161" s="77"/>
      <c r="OPR161" s="77"/>
      <c r="OPS161" s="77"/>
      <c r="OPT161" s="77"/>
      <c r="OPU161" s="77"/>
      <c r="OPV161" s="77"/>
      <c r="OPW161" s="77"/>
      <c r="OPX161" s="77"/>
      <c r="OPY161" s="77"/>
      <c r="OPZ161" s="77"/>
      <c r="OQA161" s="77"/>
      <c r="OQB161" s="77"/>
      <c r="OQC161" s="77"/>
      <c r="OQD161" s="77"/>
      <c r="OQE161" s="77"/>
      <c r="OQF161" s="77"/>
      <c r="OQG161" s="77"/>
      <c r="OQH161" s="77"/>
      <c r="OQI161" s="77"/>
      <c r="OQJ161" s="77"/>
      <c r="OQK161" s="77"/>
      <c r="OQL161" s="77"/>
      <c r="OQM161" s="77"/>
      <c r="OQN161" s="77"/>
      <c r="OQO161" s="77"/>
      <c r="OQP161" s="77"/>
      <c r="OQQ161" s="77"/>
      <c r="OQR161" s="77"/>
      <c r="OQS161" s="77"/>
      <c r="OQT161" s="77"/>
      <c r="OQU161" s="77"/>
      <c r="OQV161" s="77"/>
      <c r="OQW161" s="77"/>
      <c r="OQX161" s="77"/>
      <c r="OQY161" s="77"/>
      <c r="OQZ161" s="77"/>
      <c r="ORA161" s="77"/>
      <c r="ORB161" s="77"/>
      <c r="ORC161" s="77"/>
      <c r="ORD161" s="77"/>
      <c r="ORE161" s="77"/>
      <c r="ORF161" s="77"/>
      <c r="ORG161" s="77"/>
      <c r="ORH161" s="77"/>
      <c r="ORI161" s="77"/>
      <c r="ORJ161" s="77"/>
      <c r="ORK161" s="77"/>
      <c r="ORL161" s="77"/>
      <c r="ORM161" s="77"/>
      <c r="ORN161" s="77"/>
      <c r="ORO161" s="77"/>
      <c r="ORP161" s="77"/>
      <c r="ORQ161" s="77"/>
      <c r="ORR161" s="77"/>
      <c r="ORS161" s="77"/>
      <c r="ORT161" s="77"/>
      <c r="ORU161" s="77"/>
      <c r="ORV161" s="77"/>
      <c r="ORW161" s="77"/>
      <c r="ORX161" s="77"/>
      <c r="ORY161" s="77"/>
      <c r="ORZ161" s="77"/>
      <c r="OSA161" s="77"/>
      <c r="OSB161" s="77"/>
      <c r="OSC161" s="77"/>
      <c r="OSD161" s="77"/>
      <c r="OSE161" s="77"/>
      <c r="OSF161" s="77"/>
      <c r="OSG161" s="77"/>
      <c r="OSH161" s="77"/>
      <c r="OSI161" s="77"/>
      <c r="OSJ161" s="77"/>
      <c r="OSK161" s="77"/>
      <c r="OSL161" s="77"/>
      <c r="OSM161" s="77"/>
      <c r="OSN161" s="77"/>
      <c r="OSO161" s="77"/>
      <c r="OSP161" s="77"/>
      <c r="OSQ161" s="77"/>
      <c r="OSR161" s="77"/>
      <c r="OSS161" s="77"/>
      <c r="OST161" s="77"/>
      <c r="OSU161" s="77"/>
      <c r="OSV161" s="77"/>
      <c r="OSW161" s="77"/>
      <c r="OSX161" s="77"/>
      <c r="OSY161" s="77"/>
      <c r="OSZ161" s="77"/>
      <c r="OTA161" s="77"/>
      <c r="OTB161" s="77"/>
      <c r="OTC161" s="77"/>
      <c r="OTD161" s="77"/>
      <c r="OTE161" s="77"/>
      <c r="OTF161" s="77"/>
      <c r="OTG161" s="77"/>
      <c r="OTH161" s="77"/>
      <c r="OTI161" s="77"/>
      <c r="OTJ161" s="77"/>
      <c r="OTK161" s="77"/>
      <c r="OTL161" s="77"/>
      <c r="OTM161" s="77"/>
      <c r="OTN161" s="77"/>
      <c r="OTO161" s="77"/>
      <c r="OTP161" s="77"/>
      <c r="OTQ161" s="77"/>
      <c r="OTR161" s="77"/>
      <c r="OTS161" s="77"/>
      <c r="OTT161" s="77"/>
      <c r="OTU161" s="77"/>
      <c r="OTV161" s="77"/>
      <c r="OTW161" s="77"/>
      <c r="OTX161" s="77"/>
      <c r="OTY161" s="77"/>
      <c r="OTZ161" s="77"/>
      <c r="OUA161" s="77"/>
      <c r="OUB161" s="77"/>
      <c r="OUC161" s="77"/>
      <c r="OUD161" s="77"/>
      <c r="OUE161" s="77"/>
      <c r="OUF161" s="77"/>
      <c r="OUG161" s="77"/>
      <c r="OUH161" s="77"/>
      <c r="OUI161" s="77"/>
      <c r="OUJ161" s="77"/>
      <c r="OUK161" s="77"/>
      <c r="OUL161" s="77"/>
      <c r="OUM161" s="77"/>
      <c r="OUN161" s="77"/>
      <c r="OUO161" s="77"/>
      <c r="OUP161" s="77"/>
      <c r="OUQ161" s="77"/>
      <c r="OUR161" s="77"/>
      <c r="OUS161" s="77"/>
      <c r="OUT161" s="77"/>
      <c r="OUU161" s="77"/>
      <c r="OUV161" s="77"/>
      <c r="OUW161" s="77"/>
      <c r="OUX161" s="77"/>
      <c r="OUY161" s="77"/>
      <c r="OUZ161" s="77"/>
      <c r="OVA161" s="77"/>
      <c r="OVB161" s="77"/>
      <c r="OVC161" s="77"/>
      <c r="OVD161" s="77"/>
      <c r="OVE161" s="77"/>
      <c r="OVF161" s="77"/>
      <c r="OVG161" s="77"/>
      <c r="OVH161" s="77"/>
      <c r="OVI161" s="77"/>
      <c r="OVJ161" s="77"/>
      <c r="OVK161" s="77"/>
      <c r="OVL161" s="77"/>
      <c r="OVM161" s="77"/>
      <c r="OVN161" s="77"/>
      <c r="OVO161" s="77"/>
      <c r="OVP161" s="77"/>
      <c r="OVQ161" s="77"/>
      <c r="OVR161" s="77"/>
      <c r="OVS161" s="77"/>
      <c r="OVT161" s="77"/>
      <c r="OVU161" s="77"/>
      <c r="OVV161" s="77"/>
      <c r="OVW161" s="77"/>
      <c r="OVX161" s="77"/>
      <c r="OVY161" s="77"/>
      <c r="OVZ161" s="77"/>
      <c r="OWA161" s="77"/>
      <c r="OWB161" s="77"/>
      <c r="OWC161" s="77"/>
      <c r="OWD161" s="77"/>
      <c r="OWE161" s="77"/>
      <c r="OWF161" s="77"/>
      <c r="OWG161" s="77"/>
      <c r="OWH161" s="77"/>
      <c r="OWI161" s="77"/>
      <c r="OWJ161" s="77"/>
      <c r="OWK161" s="77"/>
      <c r="OWL161" s="77"/>
      <c r="OWM161" s="77"/>
      <c r="OWN161" s="77"/>
      <c r="OWO161" s="77"/>
      <c r="OWP161" s="77"/>
      <c r="OWQ161" s="77"/>
      <c r="OWR161" s="77"/>
      <c r="OWS161" s="77"/>
      <c r="OWT161" s="77"/>
      <c r="OWU161" s="77"/>
      <c r="OWV161" s="77"/>
      <c r="OWW161" s="77"/>
      <c r="OWX161" s="77"/>
      <c r="OWY161" s="77"/>
      <c r="OWZ161" s="77"/>
      <c r="OXA161" s="77"/>
      <c r="OXB161" s="77"/>
      <c r="OXC161" s="77"/>
      <c r="OXD161" s="77"/>
      <c r="OXE161" s="77"/>
      <c r="OXF161" s="77"/>
      <c r="OXG161" s="77"/>
      <c r="OXH161" s="77"/>
      <c r="OXI161" s="77"/>
      <c r="OXJ161" s="77"/>
      <c r="OXK161" s="77"/>
      <c r="OXL161" s="77"/>
      <c r="OXM161" s="77"/>
      <c r="OXN161" s="77"/>
      <c r="OXO161" s="77"/>
      <c r="OXP161" s="77"/>
      <c r="OXQ161" s="77"/>
      <c r="OXR161" s="77"/>
      <c r="OXS161" s="77"/>
      <c r="OXT161" s="77"/>
      <c r="OXU161" s="77"/>
      <c r="OXV161" s="77"/>
      <c r="OXW161" s="77"/>
      <c r="OXX161" s="77"/>
      <c r="OXY161" s="77"/>
      <c r="OXZ161" s="77"/>
      <c r="OYA161" s="77"/>
      <c r="OYB161" s="77"/>
      <c r="OYC161" s="77"/>
      <c r="OYD161" s="77"/>
      <c r="OYE161" s="77"/>
      <c r="OYF161" s="77"/>
      <c r="OYG161" s="77"/>
      <c r="OYH161" s="77"/>
      <c r="OYI161" s="77"/>
      <c r="OYJ161" s="77"/>
      <c r="OYK161" s="77"/>
      <c r="OYL161" s="77"/>
      <c r="OYM161" s="77"/>
      <c r="OYN161" s="77"/>
      <c r="OYO161" s="77"/>
      <c r="OYP161" s="77"/>
      <c r="OYQ161" s="77"/>
      <c r="OYR161" s="77"/>
      <c r="OYS161" s="77"/>
      <c r="OYT161" s="77"/>
      <c r="OYU161" s="77"/>
      <c r="OYV161" s="77"/>
      <c r="OYW161" s="77"/>
      <c r="OYX161" s="77"/>
      <c r="OYY161" s="77"/>
      <c r="OYZ161" s="77"/>
      <c r="OZA161" s="77"/>
      <c r="OZB161" s="77"/>
      <c r="OZC161" s="77"/>
      <c r="OZD161" s="77"/>
      <c r="OZE161" s="77"/>
      <c r="OZF161" s="77"/>
      <c r="OZG161" s="77"/>
      <c r="OZH161" s="77"/>
      <c r="OZI161" s="77"/>
      <c r="OZJ161" s="77"/>
      <c r="OZK161" s="77"/>
      <c r="OZL161" s="77"/>
      <c r="OZM161" s="77"/>
      <c r="OZN161" s="77"/>
      <c r="OZO161" s="77"/>
      <c r="OZP161" s="77"/>
      <c r="OZQ161" s="77"/>
      <c r="OZR161" s="77"/>
      <c r="OZS161" s="77"/>
      <c r="OZT161" s="77"/>
      <c r="OZU161" s="77"/>
      <c r="OZV161" s="77"/>
      <c r="OZW161" s="77"/>
      <c r="OZX161" s="77"/>
      <c r="OZY161" s="77"/>
      <c r="OZZ161" s="77"/>
      <c r="PAA161" s="77"/>
      <c r="PAB161" s="77"/>
      <c r="PAC161" s="77"/>
      <c r="PAD161" s="77"/>
      <c r="PAE161" s="77"/>
      <c r="PAF161" s="77"/>
      <c r="PAG161" s="77"/>
      <c r="PAH161" s="77"/>
      <c r="PAI161" s="77"/>
      <c r="PAJ161" s="77"/>
      <c r="PAK161" s="77"/>
      <c r="PAL161" s="77"/>
      <c r="PAM161" s="77"/>
      <c r="PAN161" s="77"/>
      <c r="PAO161" s="77"/>
      <c r="PAP161" s="77"/>
      <c r="PAQ161" s="77"/>
      <c r="PAR161" s="77"/>
      <c r="PAS161" s="77"/>
      <c r="PAT161" s="77"/>
      <c r="PAU161" s="77"/>
      <c r="PAV161" s="77"/>
      <c r="PAW161" s="77"/>
      <c r="PAX161" s="77"/>
      <c r="PAY161" s="77"/>
      <c r="PAZ161" s="77"/>
      <c r="PBA161" s="77"/>
      <c r="PBB161" s="77"/>
      <c r="PBC161" s="77"/>
      <c r="PBD161" s="77"/>
      <c r="PBE161" s="77"/>
      <c r="PBF161" s="77"/>
      <c r="PBG161" s="77"/>
      <c r="PBH161" s="77"/>
      <c r="PBI161" s="77"/>
      <c r="PBJ161" s="77"/>
      <c r="PBK161" s="77"/>
      <c r="PBL161" s="77"/>
      <c r="PBM161" s="77"/>
      <c r="PBN161" s="77"/>
      <c r="PBO161" s="77"/>
      <c r="PBP161" s="77"/>
      <c r="PBQ161" s="77"/>
      <c r="PBR161" s="77"/>
      <c r="PBS161" s="77"/>
      <c r="PBT161" s="77"/>
      <c r="PBU161" s="77"/>
      <c r="PBV161" s="77"/>
      <c r="PBW161" s="77"/>
      <c r="PBX161" s="77"/>
      <c r="PBY161" s="77"/>
      <c r="PBZ161" s="77"/>
      <c r="PCA161" s="77"/>
      <c r="PCB161" s="77"/>
      <c r="PCC161" s="77"/>
      <c r="PCD161" s="77"/>
      <c r="PCE161" s="77"/>
      <c r="PCF161" s="77"/>
      <c r="PCG161" s="77"/>
      <c r="PCH161" s="77"/>
      <c r="PCI161" s="77"/>
      <c r="PCJ161" s="77"/>
      <c r="PCK161" s="77"/>
      <c r="PCL161" s="77"/>
      <c r="PCM161" s="77"/>
      <c r="PCN161" s="77"/>
      <c r="PCO161" s="77"/>
      <c r="PCP161" s="77"/>
      <c r="PCQ161" s="77"/>
      <c r="PCR161" s="77"/>
      <c r="PCS161" s="77"/>
      <c r="PCT161" s="77"/>
      <c r="PCU161" s="77"/>
      <c r="PCV161" s="77"/>
      <c r="PCW161" s="77"/>
      <c r="PCX161" s="77"/>
      <c r="PCY161" s="77"/>
      <c r="PCZ161" s="77"/>
      <c r="PDA161" s="77"/>
      <c r="PDB161" s="77"/>
      <c r="PDC161" s="77"/>
      <c r="PDD161" s="77"/>
      <c r="PDE161" s="77"/>
      <c r="PDF161" s="77"/>
      <c r="PDG161" s="77"/>
      <c r="PDH161" s="77"/>
      <c r="PDI161" s="77"/>
      <c r="PDJ161" s="77"/>
      <c r="PDK161" s="77"/>
      <c r="PDL161" s="77"/>
      <c r="PDM161" s="77"/>
      <c r="PDN161" s="77"/>
      <c r="PDO161" s="77"/>
      <c r="PDP161" s="77"/>
      <c r="PDQ161" s="77"/>
      <c r="PDR161" s="77"/>
      <c r="PDS161" s="77"/>
      <c r="PDT161" s="77"/>
      <c r="PDU161" s="77"/>
      <c r="PDV161" s="77"/>
      <c r="PDW161" s="77"/>
      <c r="PDX161" s="77"/>
      <c r="PDY161" s="77"/>
      <c r="PDZ161" s="77"/>
      <c r="PEA161" s="77"/>
      <c r="PEB161" s="77"/>
      <c r="PEC161" s="77"/>
      <c r="PED161" s="77"/>
      <c r="PEE161" s="77"/>
      <c r="PEF161" s="77"/>
      <c r="PEG161" s="77"/>
      <c r="PEH161" s="77"/>
      <c r="PEI161" s="77"/>
      <c r="PEJ161" s="77"/>
      <c r="PEK161" s="77"/>
      <c r="PEL161" s="77"/>
      <c r="PEM161" s="77"/>
      <c r="PEN161" s="77"/>
      <c r="PEO161" s="77"/>
      <c r="PEP161" s="77"/>
      <c r="PEQ161" s="77"/>
      <c r="PER161" s="77"/>
      <c r="PES161" s="77"/>
      <c r="PET161" s="77"/>
      <c r="PEU161" s="77"/>
      <c r="PEV161" s="77"/>
      <c r="PEW161" s="77"/>
      <c r="PEX161" s="77"/>
      <c r="PEY161" s="77"/>
      <c r="PEZ161" s="77"/>
      <c r="PFA161" s="77"/>
      <c r="PFB161" s="77"/>
      <c r="PFC161" s="77"/>
      <c r="PFD161" s="77"/>
      <c r="PFE161" s="77"/>
      <c r="PFF161" s="77"/>
      <c r="PFG161" s="77"/>
      <c r="PFH161" s="77"/>
      <c r="PFI161" s="77"/>
      <c r="PFJ161" s="77"/>
      <c r="PFK161" s="77"/>
      <c r="PFL161" s="77"/>
      <c r="PFM161" s="77"/>
      <c r="PFN161" s="77"/>
      <c r="PFO161" s="77"/>
      <c r="PFP161" s="77"/>
      <c r="PFQ161" s="77"/>
      <c r="PFR161" s="77"/>
      <c r="PFS161" s="77"/>
      <c r="PFT161" s="77"/>
      <c r="PFU161" s="77"/>
      <c r="PFV161" s="77"/>
      <c r="PFW161" s="77"/>
      <c r="PFX161" s="77"/>
      <c r="PFY161" s="77"/>
      <c r="PFZ161" s="77"/>
      <c r="PGA161" s="77"/>
      <c r="PGB161" s="77"/>
      <c r="PGC161" s="77"/>
      <c r="PGD161" s="77"/>
      <c r="PGE161" s="77"/>
      <c r="PGF161" s="77"/>
      <c r="PGG161" s="77"/>
      <c r="PGH161" s="77"/>
      <c r="PGI161" s="77"/>
      <c r="PGJ161" s="77"/>
      <c r="PGK161" s="77"/>
      <c r="PGL161" s="77"/>
      <c r="PGM161" s="77"/>
      <c r="PGN161" s="77"/>
      <c r="PGO161" s="77"/>
      <c r="PGP161" s="77"/>
      <c r="PGQ161" s="77"/>
      <c r="PGR161" s="77"/>
      <c r="PGS161" s="77"/>
      <c r="PGT161" s="77"/>
      <c r="PGU161" s="77"/>
      <c r="PGV161" s="77"/>
      <c r="PGW161" s="77"/>
      <c r="PGX161" s="77"/>
      <c r="PGY161" s="77"/>
      <c r="PGZ161" s="77"/>
      <c r="PHA161" s="77"/>
      <c r="PHB161" s="77"/>
      <c r="PHC161" s="77"/>
      <c r="PHD161" s="77"/>
      <c r="PHE161" s="77"/>
      <c r="PHF161" s="77"/>
      <c r="PHG161" s="77"/>
      <c r="PHH161" s="77"/>
      <c r="PHI161" s="77"/>
      <c r="PHJ161" s="77"/>
      <c r="PHK161" s="77"/>
      <c r="PHL161" s="77"/>
      <c r="PHM161" s="77"/>
      <c r="PHN161" s="77"/>
      <c r="PHO161" s="77"/>
      <c r="PHP161" s="77"/>
      <c r="PHQ161" s="77"/>
      <c r="PHR161" s="77"/>
      <c r="PHS161" s="77"/>
      <c r="PHT161" s="77"/>
      <c r="PHU161" s="77"/>
      <c r="PHV161" s="77"/>
      <c r="PHW161" s="77"/>
      <c r="PHX161" s="77"/>
      <c r="PHY161" s="77"/>
      <c r="PHZ161" s="77"/>
      <c r="PIA161" s="77"/>
      <c r="PIB161" s="77"/>
      <c r="PIC161" s="77"/>
      <c r="PID161" s="77"/>
      <c r="PIE161" s="77"/>
      <c r="PIF161" s="77"/>
      <c r="PIG161" s="77"/>
      <c r="PIH161" s="77"/>
      <c r="PII161" s="77"/>
      <c r="PIJ161" s="77"/>
      <c r="PIK161" s="77"/>
      <c r="PIL161" s="77"/>
      <c r="PIM161" s="77"/>
      <c r="PIN161" s="77"/>
      <c r="PIO161" s="77"/>
      <c r="PIP161" s="77"/>
      <c r="PIQ161" s="77"/>
      <c r="PIR161" s="77"/>
      <c r="PIS161" s="77"/>
      <c r="PIT161" s="77"/>
      <c r="PIU161" s="77"/>
      <c r="PIV161" s="77"/>
      <c r="PIW161" s="77"/>
      <c r="PIX161" s="77"/>
      <c r="PIY161" s="77"/>
      <c r="PIZ161" s="77"/>
      <c r="PJA161" s="77"/>
      <c r="PJB161" s="77"/>
      <c r="PJC161" s="77"/>
      <c r="PJD161" s="77"/>
      <c r="PJE161" s="77"/>
      <c r="PJF161" s="77"/>
      <c r="PJG161" s="77"/>
      <c r="PJH161" s="77"/>
      <c r="PJI161" s="77"/>
      <c r="PJJ161" s="77"/>
      <c r="PJK161" s="77"/>
      <c r="PJL161" s="77"/>
      <c r="PJM161" s="77"/>
      <c r="PJN161" s="77"/>
      <c r="PJO161" s="77"/>
      <c r="PJP161" s="77"/>
      <c r="PJQ161" s="77"/>
      <c r="PJR161" s="77"/>
      <c r="PJS161" s="77"/>
      <c r="PJT161" s="77"/>
      <c r="PJU161" s="77"/>
      <c r="PJV161" s="77"/>
      <c r="PJW161" s="77"/>
      <c r="PJX161" s="77"/>
      <c r="PJY161" s="77"/>
      <c r="PJZ161" s="77"/>
      <c r="PKA161" s="77"/>
      <c r="PKB161" s="77"/>
      <c r="PKC161" s="77"/>
      <c r="PKD161" s="77"/>
      <c r="PKE161" s="77"/>
      <c r="PKF161" s="77"/>
      <c r="PKG161" s="77"/>
      <c r="PKH161" s="77"/>
      <c r="PKI161" s="77"/>
      <c r="PKJ161" s="77"/>
      <c r="PKK161" s="77"/>
      <c r="PKL161" s="77"/>
      <c r="PKM161" s="77"/>
      <c r="PKN161" s="77"/>
      <c r="PKO161" s="77"/>
      <c r="PKP161" s="77"/>
      <c r="PKQ161" s="77"/>
      <c r="PKR161" s="77"/>
      <c r="PKS161" s="77"/>
      <c r="PKT161" s="77"/>
      <c r="PKU161" s="77"/>
      <c r="PKV161" s="77"/>
      <c r="PKW161" s="77"/>
      <c r="PKX161" s="77"/>
      <c r="PKY161" s="77"/>
      <c r="PKZ161" s="77"/>
      <c r="PLA161" s="77"/>
      <c r="PLB161" s="77"/>
      <c r="PLC161" s="77"/>
      <c r="PLD161" s="77"/>
      <c r="PLE161" s="77"/>
      <c r="PLF161" s="77"/>
      <c r="PLG161" s="77"/>
      <c r="PLH161" s="77"/>
      <c r="PLI161" s="77"/>
      <c r="PLJ161" s="77"/>
      <c r="PLK161" s="77"/>
      <c r="PLL161" s="77"/>
      <c r="PLM161" s="77"/>
      <c r="PLN161" s="77"/>
      <c r="PLO161" s="77"/>
      <c r="PLP161" s="77"/>
      <c r="PLQ161" s="77"/>
      <c r="PLR161" s="77"/>
      <c r="PLS161" s="77"/>
      <c r="PLT161" s="77"/>
      <c r="PLU161" s="77"/>
      <c r="PLV161" s="77"/>
      <c r="PLW161" s="77"/>
      <c r="PLX161" s="77"/>
      <c r="PLY161" s="77"/>
      <c r="PLZ161" s="77"/>
      <c r="PMA161" s="77"/>
      <c r="PMB161" s="77"/>
      <c r="PMC161" s="77"/>
      <c r="PMD161" s="77"/>
      <c r="PME161" s="77"/>
      <c r="PMF161" s="77"/>
      <c r="PMG161" s="77"/>
      <c r="PMH161" s="77"/>
      <c r="PMI161" s="77"/>
      <c r="PMJ161" s="77"/>
      <c r="PMK161" s="77"/>
      <c r="PML161" s="77"/>
      <c r="PMM161" s="77"/>
      <c r="PMN161" s="77"/>
      <c r="PMO161" s="77"/>
      <c r="PMP161" s="77"/>
      <c r="PMQ161" s="77"/>
      <c r="PMR161" s="77"/>
      <c r="PMS161" s="77"/>
      <c r="PMT161" s="77"/>
      <c r="PMU161" s="77"/>
      <c r="PMV161" s="77"/>
      <c r="PMW161" s="77"/>
      <c r="PMX161" s="77"/>
      <c r="PMY161" s="77"/>
      <c r="PMZ161" s="77"/>
      <c r="PNA161" s="77"/>
      <c r="PNB161" s="77"/>
      <c r="PNC161" s="77"/>
      <c r="PND161" s="77"/>
      <c r="PNE161" s="77"/>
      <c r="PNF161" s="77"/>
      <c r="PNG161" s="77"/>
      <c r="PNH161" s="77"/>
      <c r="PNI161" s="77"/>
      <c r="PNJ161" s="77"/>
      <c r="PNK161" s="77"/>
      <c r="PNL161" s="77"/>
      <c r="PNM161" s="77"/>
      <c r="PNN161" s="77"/>
      <c r="PNO161" s="77"/>
      <c r="PNP161" s="77"/>
      <c r="PNQ161" s="77"/>
      <c r="PNR161" s="77"/>
      <c r="PNS161" s="77"/>
      <c r="PNT161" s="77"/>
      <c r="PNU161" s="77"/>
      <c r="PNV161" s="77"/>
      <c r="PNW161" s="77"/>
      <c r="PNX161" s="77"/>
      <c r="PNY161" s="77"/>
      <c r="PNZ161" s="77"/>
      <c r="POA161" s="77"/>
      <c r="POB161" s="77"/>
      <c r="POC161" s="77"/>
      <c r="POD161" s="77"/>
      <c r="POE161" s="77"/>
      <c r="POF161" s="77"/>
      <c r="POG161" s="77"/>
      <c r="POH161" s="77"/>
      <c r="POI161" s="77"/>
      <c r="POJ161" s="77"/>
      <c r="POK161" s="77"/>
      <c r="POL161" s="77"/>
      <c r="POM161" s="77"/>
      <c r="PON161" s="77"/>
      <c r="POO161" s="77"/>
      <c r="POP161" s="77"/>
      <c r="POQ161" s="77"/>
      <c r="POR161" s="77"/>
      <c r="POS161" s="77"/>
      <c r="POT161" s="77"/>
      <c r="POU161" s="77"/>
      <c r="POV161" s="77"/>
      <c r="POW161" s="77"/>
      <c r="POX161" s="77"/>
      <c r="POY161" s="77"/>
      <c r="POZ161" s="77"/>
      <c r="PPA161" s="77"/>
      <c r="PPB161" s="77"/>
      <c r="PPC161" s="77"/>
      <c r="PPD161" s="77"/>
      <c r="PPE161" s="77"/>
      <c r="PPF161" s="77"/>
      <c r="PPG161" s="77"/>
      <c r="PPH161" s="77"/>
      <c r="PPI161" s="77"/>
      <c r="PPJ161" s="77"/>
      <c r="PPK161" s="77"/>
      <c r="PPL161" s="77"/>
      <c r="PPM161" s="77"/>
      <c r="PPN161" s="77"/>
      <c r="PPO161" s="77"/>
      <c r="PPP161" s="77"/>
      <c r="PPQ161" s="77"/>
      <c r="PPR161" s="77"/>
      <c r="PPS161" s="77"/>
      <c r="PPT161" s="77"/>
      <c r="PPU161" s="77"/>
      <c r="PPV161" s="77"/>
      <c r="PPW161" s="77"/>
      <c r="PPX161" s="77"/>
      <c r="PPY161" s="77"/>
      <c r="PPZ161" s="77"/>
      <c r="PQA161" s="77"/>
      <c r="PQB161" s="77"/>
      <c r="PQC161" s="77"/>
      <c r="PQD161" s="77"/>
      <c r="PQE161" s="77"/>
      <c r="PQF161" s="77"/>
      <c r="PQG161" s="77"/>
      <c r="PQH161" s="77"/>
      <c r="PQI161" s="77"/>
      <c r="PQJ161" s="77"/>
      <c r="PQK161" s="77"/>
      <c r="PQL161" s="77"/>
      <c r="PQM161" s="77"/>
      <c r="PQN161" s="77"/>
      <c r="PQO161" s="77"/>
      <c r="PQP161" s="77"/>
      <c r="PQQ161" s="77"/>
      <c r="PQR161" s="77"/>
      <c r="PQS161" s="77"/>
      <c r="PQT161" s="77"/>
      <c r="PQU161" s="77"/>
      <c r="PQV161" s="77"/>
      <c r="PQW161" s="77"/>
      <c r="PQX161" s="77"/>
      <c r="PQY161" s="77"/>
      <c r="PQZ161" s="77"/>
      <c r="PRA161" s="77"/>
      <c r="PRB161" s="77"/>
      <c r="PRC161" s="77"/>
      <c r="PRD161" s="77"/>
      <c r="PRE161" s="77"/>
      <c r="PRF161" s="77"/>
      <c r="PRG161" s="77"/>
      <c r="PRH161" s="77"/>
      <c r="PRI161" s="77"/>
      <c r="PRJ161" s="77"/>
      <c r="PRK161" s="77"/>
      <c r="PRL161" s="77"/>
      <c r="PRM161" s="77"/>
      <c r="PRN161" s="77"/>
      <c r="PRO161" s="77"/>
      <c r="PRP161" s="77"/>
      <c r="PRQ161" s="77"/>
      <c r="PRR161" s="77"/>
      <c r="PRS161" s="77"/>
      <c r="PRT161" s="77"/>
      <c r="PRU161" s="77"/>
      <c r="PRV161" s="77"/>
      <c r="PRW161" s="77"/>
      <c r="PRX161" s="77"/>
      <c r="PRY161" s="77"/>
      <c r="PRZ161" s="77"/>
      <c r="PSA161" s="77"/>
      <c r="PSB161" s="77"/>
      <c r="PSC161" s="77"/>
      <c r="PSD161" s="77"/>
      <c r="PSE161" s="77"/>
      <c r="PSF161" s="77"/>
      <c r="PSG161" s="77"/>
      <c r="PSH161" s="77"/>
      <c r="PSI161" s="77"/>
      <c r="PSJ161" s="77"/>
      <c r="PSK161" s="77"/>
      <c r="PSL161" s="77"/>
      <c r="PSM161" s="77"/>
      <c r="PSN161" s="77"/>
      <c r="PSO161" s="77"/>
      <c r="PSP161" s="77"/>
      <c r="PSQ161" s="77"/>
      <c r="PSR161" s="77"/>
      <c r="PSS161" s="77"/>
      <c r="PST161" s="77"/>
      <c r="PSU161" s="77"/>
      <c r="PSV161" s="77"/>
      <c r="PSW161" s="77"/>
      <c r="PSX161" s="77"/>
      <c r="PSY161" s="77"/>
      <c r="PSZ161" s="77"/>
      <c r="PTA161" s="77"/>
      <c r="PTB161" s="77"/>
      <c r="PTC161" s="77"/>
      <c r="PTD161" s="77"/>
      <c r="PTE161" s="77"/>
      <c r="PTF161" s="77"/>
      <c r="PTG161" s="77"/>
      <c r="PTH161" s="77"/>
      <c r="PTI161" s="77"/>
      <c r="PTJ161" s="77"/>
      <c r="PTK161" s="77"/>
      <c r="PTL161" s="77"/>
      <c r="PTM161" s="77"/>
      <c r="PTN161" s="77"/>
      <c r="PTO161" s="77"/>
      <c r="PTP161" s="77"/>
      <c r="PTQ161" s="77"/>
      <c r="PTR161" s="77"/>
      <c r="PTS161" s="77"/>
      <c r="PTT161" s="77"/>
      <c r="PTU161" s="77"/>
      <c r="PTV161" s="77"/>
      <c r="PTW161" s="77"/>
      <c r="PTX161" s="77"/>
      <c r="PTY161" s="77"/>
      <c r="PTZ161" s="77"/>
      <c r="PUA161" s="77"/>
      <c r="PUB161" s="77"/>
      <c r="PUC161" s="77"/>
      <c r="PUD161" s="77"/>
      <c r="PUE161" s="77"/>
      <c r="PUF161" s="77"/>
      <c r="PUG161" s="77"/>
      <c r="PUH161" s="77"/>
      <c r="PUI161" s="77"/>
      <c r="PUJ161" s="77"/>
      <c r="PUK161" s="77"/>
      <c r="PUL161" s="77"/>
      <c r="PUM161" s="77"/>
      <c r="PUN161" s="77"/>
      <c r="PUO161" s="77"/>
      <c r="PUP161" s="77"/>
      <c r="PUQ161" s="77"/>
      <c r="PUR161" s="77"/>
      <c r="PUS161" s="77"/>
      <c r="PUT161" s="77"/>
      <c r="PUU161" s="77"/>
      <c r="PUV161" s="77"/>
      <c r="PUW161" s="77"/>
      <c r="PUX161" s="77"/>
      <c r="PUY161" s="77"/>
      <c r="PUZ161" s="77"/>
      <c r="PVA161" s="77"/>
      <c r="PVB161" s="77"/>
      <c r="PVC161" s="77"/>
      <c r="PVD161" s="77"/>
      <c r="PVE161" s="77"/>
      <c r="PVF161" s="77"/>
      <c r="PVG161" s="77"/>
      <c r="PVH161" s="77"/>
      <c r="PVI161" s="77"/>
      <c r="PVJ161" s="77"/>
      <c r="PVK161" s="77"/>
      <c r="PVL161" s="77"/>
      <c r="PVM161" s="77"/>
      <c r="PVN161" s="77"/>
      <c r="PVO161" s="77"/>
      <c r="PVP161" s="77"/>
      <c r="PVQ161" s="77"/>
      <c r="PVR161" s="77"/>
      <c r="PVS161" s="77"/>
      <c r="PVT161" s="77"/>
      <c r="PVU161" s="77"/>
      <c r="PVV161" s="77"/>
      <c r="PVW161" s="77"/>
      <c r="PVX161" s="77"/>
      <c r="PVY161" s="77"/>
      <c r="PVZ161" s="77"/>
      <c r="PWA161" s="77"/>
      <c r="PWB161" s="77"/>
      <c r="PWC161" s="77"/>
      <c r="PWD161" s="77"/>
      <c r="PWE161" s="77"/>
      <c r="PWF161" s="77"/>
      <c r="PWG161" s="77"/>
      <c r="PWH161" s="77"/>
      <c r="PWI161" s="77"/>
      <c r="PWJ161" s="77"/>
      <c r="PWK161" s="77"/>
      <c r="PWL161" s="77"/>
      <c r="PWM161" s="77"/>
      <c r="PWN161" s="77"/>
      <c r="PWO161" s="77"/>
      <c r="PWP161" s="77"/>
      <c r="PWQ161" s="77"/>
      <c r="PWR161" s="77"/>
      <c r="PWS161" s="77"/>
      <c r="PWT161" s="77"/>
      <c r="PWU161" s="77"/>
      <c r="PWV161" s="77"/>
      <c r="PWW161" s="77"/>
      <c r="PWX161" s="77"/>
      <c r="PWY161" s="77"/>
      <c r="PWZ161" s="77"/>
      <c r="PXA161" s="77"/>
      <c r="PXB161" s="77"/>
      <c r="PXC161" s="77"/>
      <c r="PXD161" s="77"/>
      <c r="PXE161" s="77"/>
      <c r="PXF161" s="77"/>
      <c r="PXG161" s="77"/>
      <c r="PXH161" s="77"/>
      <c r="PXI161" s="77"/>
      <c r="PXJ161" s="77"/>
      <c r="PXK161" s="77"/>
      <c r="PXL161" s="77"/>
      <c r="PXM161" s="77"/>
      <c r="PXN161" s="77"/>
      <c r="PXO161" s="77"/>
      <c r="PXP161" s="77"/>
      <c r="PXQ161" s="77"/>
      <c r="PXR161" s="77"/>
      <c r="PXS161" s="77"/>
      <c r="PXT161" s="77"/>
      <c r="PXU161" s="77"/>
      <c r="PXV161" s="77"/>
      <c r="PXW161" s="77"/>
      <c r="PXX161" s="77"/>
      <c r="PXY161" s="77"/>
      <c r="PXZ161" s="77"/>
      <c r="PYA161" s="77"/>
      <c r="PYB161" s="77"/>
      <c r="PYC161" s="77"/>
      <c r="PYD161" s="77"/>
      <c r="PYE161" s="77"/>
      <c r="PYF161" s="77"/>
      <c r="PYG161" s="77"/>
      <c r="PYH161" s="77"/>
      <c r="PYI161" s="77"/>
      <c r="PYJ161" s="77"/>
      <c r="PYK161" s="77"/>
      <c r="PYL161" s="77"/>
      <c r="PYM161" s="77"/>
      <c r="PYN161" s="77"/>
      <c r="PYO161" s="77"/>
      <c r="PYP161" s="77"/>
      <c r="PYQ161" s="77"/>
      <c r="PYR161" s="77"/>
      <c r="PYS161" s="77"/>
      <c r="PYT161" s="77"/>
      <c r="PYU161" s="77"/>
      <c r="PYV161" s="77"/>
      <c r="PYW161" s="77"/>
      <c r="PYX161" s="77"/>
      <c r="PYY161" s="77"/>
      <c r="PYZ161" s="77"/>
      <c r="PZA161" s="77"/>
      <c r="PZB161" s="77"/>
      <c r="PZC161" s="77"/>
      <c r="PZD161" s="77"/>
      <c r="PZE161" s="77"/>
      <c r="PZF161" s="77"/>
      <c r="PZG161" s="77"/>
      <c r="PZH161" s="77"/>
      <c r="PZI161" s="77"/>
      <c r="PZJ161" s="77"/>
      <c r="PZK161" s="77"/>
      <c r="PZL161" s="77"/>
      <c r="PZM161" s="77"/>
      <c r="PZN161" s="77"/>
      <c r="PZO161" s="77"/>
      <c r="PZP161" s="77"/>
      <c r="PZQ161" s="77"/>
      <c r="PZR161" s="77"/>
      <c r="PZS161" s="77"/>
      <c r="PZT161" s="77"/>
      <c r="PZU161" s="77"/>
      <c r="PZV161" s="77"/>
      <c r="PZW161" s="77"/>
      <c r="PZX161" s="77"/>
      <c r="PZY161" s="77"/>
      <c r="PZZ161" s="77"/>
      <c r="QAA161" s="77"/>
      <c r="QAB161" s="77"/>
      <c r="QAC161" s="77"/>
      <c r="QAD161" s="77"/>
      <c r="QAE161" s="77"/>
      <c r="QAF161" s="77"/>
      <c r="QAG161" s="77"/>
      <c r="QAH161" s="77"/>
      <c r="QAI161" s="77"/>
      <c r="QAJ161" s="77"/>
      <c r="QAK161" s="77"/>
      <c r="QAL161" s="77"/>
      <c r="QAM161" s="77"/>
      <c r="QAN161" s="77"/>
      <c r="QAO161" s="77"/>
      <c r="QAP161" s="77"/>
      <c r="QAQ161" s="77"/>
      <c r="QAR161" s="77"/>
      <c r="QAS161" s="77"/>
      <c r="QAT161" s="77"/>
      <c r="QAU161" s="77"/>
      <c r="QAV161" s="77"/>
      <c r="QAW161" s="77"/>
      <c r="QAX161" s="77"/>
      <c r="QAY161" s="77"/>
      <c r="QAZ161" s="77"/>
      <c r="QBA161" s="77"/>
      <c r="QBB161" s="77"/>
      <c r="QBC161" s="77"/>
      <c r="QBD161" s="77"/>
      <c r="QBE161" s="77"/>
      <c r="QBF161" s="77"/>
      <c r="QBG161" s="77"/>
      <c r="QBH161" s="77"/>
      <c r="QBI161" s="77"/>
      <c r="QBJ161" s="77"/>
      <c r="QBK161" s="77"/>
      <c r="QBL161" s="77"/>
      <c r="QBM161" s="77"/>
      <c r="QBN161" s="77"/>
      <c r="QBO161" s="77"/>
      <c r="QBP161" s="77"/>
      <c r="QBQ161" s="77"/>
      <c r="QBR161" s="77"/>
      <c r="QBS161" s="77"/>
      <c r="QBT161" s="77"/>
      <c r="QBU161" s="77"/>
      <c r="QBV161" s="77"/>
      <c r="QBW161" s="77"/>
      <c r="QBX161" s="77"/>
      <c r="QBY161" s="77"/>
      <c r="QBZ161" s="77"/>
      <c r="QCA161" s="77"/>
      <c r="QCB161" s="77"/>
      <c r="QCC161" s="77"/>
      <c r="QCD161" s="77"/>
      <c r="QCE161" s="77"/>
      <c r="QCF161" s="77"/>
      <c r="QCG161" s="77"/>
      <c r="QCH161" s="77"/>
      <c r="QCI161" s="77"/>
      <c r="QCJ161" s="77"/>
      <c r="QCK161" s="77"/>
      <c r="QCL161" s="77"/>
      <c r="QCM161" s="77"/>
      <c r="QCN161" s="77"/>
      <c r="QCO161" s="77"/>
      <c r="QCP161" s="77"/>
      <c r="QCQ161" s="77"/>
      <c r="QCR161" s="77"/>
      <c r="QCS161" s="77"/>
      <c r="QCT161" s="77"/>
      <c r="QCU161" s="77"/>
      <c r="QCV161" s="77"/>
      <c r="QCW161" s="77"/>
      <c r="QCX161" s="77"/>
      <c r="QCY161" s="77"/>
      <c r="QCZ161" s="77"/>
      <c r="QDA161" s="77"/>
      <c r="QDB161" s="77"/>
      <c r="QDC161" s="77"/>
      <c r="QDD161" s="77"/>
      <c r="QDE161" s="77"/>
      <c r="QDF161" s="77"/>
      <c r="QDG161" s="77"/>
      <c r="QDH161" s="77"/>
      <c r="QDI161" s="77"/>
      <c r="QDJ161" s="77"/>
      <c r="QDK161" s="77"/>
      <c r="QDL161" s="77"/>
      <c r="QDM161" s="77"/>
      <c r="QDN161" s="77"/>
      <c r="QDO161" s="77"/>
      <c r="QDP161" s="77"/>
      <c r="QDQ161" s="77"/>
      <c r="QDR161" s="77"/>
      <c r="QDS161" s="77"/>
      <c r="QDT161" s="77"/>
      <c r="QDU161" s="77"/>
      <c r="QDV161" s="77"/>
      <c r="QDW161" s="77"/>
      <c r="QDX161" s="77"/>
      <c r="QDY161" s="77"/>
      <c r="QDZ161" s="77"/>
      <c r="QEA161" s="77"/>
      <c r="QEB161" s="77"/>
      <c r="QEC161" s="77"/>
      <c r="QED161" s="77"/>
      <c r="QEE161" s="77"/>
      <c r="QEF161" s="77"/>
      <c r="QEG161" s="77"/>
      <c r="QEH161" s="77"/>
      <c r="QEI161" s="77"/>
      <c r="QEJ161" s="77"/>
      <c r="QEK161" s="77"/>
      <c r="QEL161" s="77"/>
      <c r="QEM161" s="77"/>
      <c r="QEN161" s="77"/>
      <c r="QEO161" s="77"/>
      <c r="QEP161" s="77"/>
      <c r="QEQ161" s="77"/>
      <c r="QER161" s="77"/>
      <c r="QES161" s="77"/>
      <c r="QET161" s="77"/>
      <c r="QEU161" s="77"/>
      <c r="QEV161" s="77"/>
      <c r="QEW161" s="77"/>
      <c r="QEX161" s="77"/>
      <c r="QEY161" s="77"/>
      <c r="QEZ161" s="77"/>
      <c r="QFA161" s="77"/>
      <c r="QFB161" s="77"/>
      <c r="QFC161" s="77"/>
      <c r="QFD161" s="77"/>
      <c r="QFE161" s="77"/>
      <c r="QFF161" s="77"/>
      <c r="QFG161" s="77"/>
      <c r="QFH161" s="77"/>
      <c r="QFI161" s="77"/>
      <c r="QFJ161" s="77"/>
      <c r="QFK161" s="77"/>
      <c r="QFL161" s="77"/>
      <c r="QFM161" s="77"/>
      <c r="QFN161" s="77"/>
      <c r="QFO161" s="77"/>
      <c r="QFP161" s="77"/>
      <c r="QFQ161" s="77"/>
      <c r="QFR161" s="77"/>
      <c r="QFS161" s="77"/>
      <c r="QFT161" s="77"/>
      <c r="QFU161" s="77"/>
      <c r="QFV161" s="77"/>
      <c r="QFW161" s="77"/>
      <c r="QFX161" s="77"/>
      <c r="QFY161" s="77"/>
      <c r="QFZ161" s="77"/>
      <c r="QGA161" s="77"/>
      <c r="QGB161" s="77"/>
      <c r="QGC161" s="77"/>
      <c r="QGD161" s="77"/>
      <c r="QGE161" s="77"/>
      <c r="QGF161" s="77"/>
      <c r="QGG161" s="77"/>
      <c r="QGH161" s="77"/>
      <c r="QGI161" s="77"/>
      <c r="QGJ161" s="77"/>
      <c r="QGK161" s="77"/>
      <c r="QGL161" s="77"/>
      <c r="QGM161" s="77"/>
      <c r="QGN161" s="77"/>
      <c r="QGO161" s="77"/>
      <c r="QGP161" s="77"/>
      <c r="QGQ161" s="77"/>
      <c r="QGR161" s="77"/>
      <c r="QGS161" s="77"/>
      <c r="QGT161" s="77"/>
      <c r="QGU161" s="77"/>
      <c r="QGV161" s="77"/>
      <c r="QGW161" s="77"/>
      <c r="QGX161" s="77"/>
      <c r="QGY161" s="77"/>
      <c r="QGZ161" s="77"/>
      <c r="QHA161" s="77"/>
      <c r="QHB161" s="77"/>
      <c r="QHC161" s="77"/>
      <c r="QHD161" s="77"/>
      <c r="QHE161" s="77"/>
      <c r="QHF161" s="77"/>
      <c r="QHG161" s="77"/>
      <c r="QHH161" s="77"/>
      <c r="QHI161" s="77"/>
      <c r="QHJ161" s="77"/>
      <c r="QHK161" s="77"/>
      <c r="QHL161" s="77"/>
      <c r="QHM161" s="77"/>
      <c r="QHN161" s="77"/>
      <c r="QHO161" s="77"/>
      <c r="QHP161" s="77"/>
      <c r="QHQ161" s="77"/>
      <c r="QHR161" s="77"/>
      <c r="QHS161" s="77"/>
      <c r="QHT161" s="77"/>
      <c r="QHU161" s="77"/>
      <c r="QHV161" s="77"/>
      <c r="QHW161" s="77"/>
      <c r="QHX161" s="77"/>
      <c r="QHY161" s="77"/>
      <c r="QHZ161" s="77"/>
      <c r="QIA161" s="77"/>
      <c r="QIB161" s="77"/>
      <c r="QIC161" s="77"/>
      <c r="QID161" s="77"/>
      <c r="QIE161" s="77"/>
      <c r="QIF161" s="77"/>
      <c r="QIG161" s="77"/>
      <c r="QIH161" s="77"/>
      <c r="QII161" s="77"/>
      <c r="QIJ161" s="77"/>
      <c r="QIK161" s="77"/>
      <c r="QIL161" s="77"/>
      <c r="QIM161" s="77"/>
      <c r="QIN161" s="77"/>
      <c r="QIO161" s="77"/>
      <c r="QIP161" s="77"/>
      <c r="QIQ161" s="77"/>
      <c r="QIR161" s="77"/>
      <c r="QIS161" s="77"/>
      <c r="QIT161" s="77"/>
      <c r="QIU161" s="77"/>
      <c r="QIV161" s="77"/>
      <c r="QIW161" s="77"/>
      <c r="QIX161" s="77"/>
      <c r="QIY161" s="77"/>
      <c r="QIZ161" s="77"/>
      <c r="QJA161" s="77"/>
      <c r="QJB161" s="77"/>
      <c r="QJC161" s="77"/>
      <c r="QJD161" s="77"/>
      <c r="QJE161" s="77"/>
      <c r="QJF161" s="77"/>
      <c r="QJG161" s="77"/>
      <c r="QJH161" s="77"/>
      <c r="QJI161" s="77"/>
      <c r="QJJ161" s="77"/>
      <c r="QJK161" s="77"/>
      <c r="QJL161" s="77"/>
      <c r="QJM161" s="77"/>
      <c r="QJN161" s="77"/>
      <c r="QJO161" s="77"/>
      <c r="QJP161" s="77"/>
      <c r="QJQ161" s="77"/>
      <c r="QJR161" s="77"/>
      <c r="QJS161" s="77"/>
      <c r="QJT161" s="77"/>
      <c r="QJU161" s="77"/>
      <c r="QJV161" s="77"/>
      <c r="QJW161" s="77"/>
      <c r="QJX161" s="77"/>
      <c r="QJY161" s="77"/>
      <c r="QJZ161" s="77"/>
      <c r="QKA161" s="77"/>
      <c r="QKB161" s="77"/>
      <c r="QKC161" s="77"/>
      <c r="QKD161" s="77"/>
      <c r="QKE161" s="77"/>
      <c r="QKF161" s="77"/>
      <c r="QKG161" s="77"/>
      <c r="QKH161" s="77"/>
      <c r="QKI161" s="77"/>
      <c r="QKJ161" s="77"/>
      <c r="QKK161" s="77"/>
      <c r="QKL161" s="77"/>
      <c r="QKM161" s="77"/>
      <c r="QKN161" s="77"/>
      <c r="QKO161" s="77"/>
      <c r="QKP161" s="77"/>
      <c r="QKQ161" s="77"/>
      <c r="QKR161" s="77"/>
      <c r="QKS161" s="77"/>
      <c r="QKT161" s="77"/>
      <c r="QKU161" s="77"/>
      <c r="QKV161" s="77"/>
      <c r="QKW161" s="77"/>
      <c r="QKX161" s="77"/>
      <c r="QKY161" s="77"/>
      <c r="QKZ161" s="77"/>
      <c r="QLA161" s="77"/>
      <c r="QLB161" s="77"/>
      <c r="QLC161" s="77"/>
      <c r="QLD161" s="77"/>
      <c r="QLE161" s="77"/>
      <c r="QLF161" s="77"/>
      <c r="QLG161" s="77"/>
      <c r="QLH161" s="77"/>
      <c r="QLI161" s="77"/>
      <c r="QLJ161" s="77"/>
      <c r="QLK161" s="77"/>
      <c r="QLL161" s="77"/>
      <c r="QLM161" s="77"/>
      <c r="QLN161" s="77"/>
      <c r="QLO161" s="77"/>
      <c r="QLP161" s="77"/>
      <c r="QLQ161" s="77"/>
      <c r="QLR161" s="77"/>
      <c r="QLS161" s="77"/>
      <c r="QLT161" s="77"/>
      <c r="QLU161" s="77"/>
      <c r="QLV161" s="77"/>
      <c r="QLW161" s="77"/>
      <c r="QLX161" s="77"/>
      <c r="QLY161" s="77"/>
      <c r="QLZ161" s="77"/>
      <c r="QMA161" s="77"/>
      <c r="QMB161" s="77"/>
      <c r="QMC161" s="77"/>
      <c r="QMD161" s="77"/>
      <c r="QME161" s="77"/>
      <c r="QMF161" s="77"/>
      <c r="QMG161" s="77"/>
      <c r="QMH161" s="77"/>
      <c r="QMI161" s="77"/>
      <c r="QMJ161" s="77"/>
      <c r="QMK161" s="77"/>
      <c r="QML161" s="77"/>
      <c r="QMM161" s="77"/>
      <c r="QMN161" s="77"/>
      <c r="QMO161" s="77"/>
      <c r="QMP161" s="77"/>
      <c r="QMQ161" s="77"/>
      <c r="QMR161" s="77"/>
      <c r="QMS161" s="77"/>
      <c r="QMT161" s="77"/>
      <c r="QMU161" s="77"/>
      <c r="QMV161" s="77"/>
      <c r="QMW161" s="77"/>
      <c r="QMX161" s="77"/>
      <c r="QMY161" s="77"/>
      <c r="QMZ161" s="77"/>
      <c r="QNA161" s="77"/>
      <c r="QNB161" s="77"/>
      <c r="QNC161" s="77"/>
      <c r="QND161" s="77"/>
      <c r="QNE161" s="77"/>
      <c r="QNF161" s="77"/>
      <c r="QNG161" s="77"/>
      <c r="QNH161" s="77"/>
      <c r="QNI161" s="77"/>
      <c r="QNJ161" s="77"/>
      <c r="QNK161" s="77"/>
      <c r="QNL161" s="77"/>
      <c r="QNM161" s="77"/>
      <c r="QNN161" s="77"/>
      <c r="QNO161" s="77"/>
      <c r="QNP161" s="77"/>
      <c r="QNQ161" s="77"/>
      <c r="QNR161" s="77"/>
      <c r="QNS161" s="77"/>
      <c r="QNT161" s="77"/>
      <c r="QNU161" s="77"/>
      <c r="QNV161" s="77"/>
      <c r="QNW161" s="77"/>
      <c r="QNX161" s="77"/>
      <c r="QNY161" s="77"/>
      <c r="QNZ161" s="77"/>
      <c r="QOA161" s="77"/>
      <c r="QOB161" s="77"/>
      <c r="QOC161" s="77"/>
      <c r="QOD161" s="77"/>
      <c r="QOE161" s="77"/>
      <c r="QOF161" s="77"/>
      <c r="QOG161" s="77"/>
      <c r="QOH161" s="77"/>
      <c r="QOI161" s="77"/>
      <c r="QOJ161" s="77"/>
      <c r="QOK161" s="77"/>
      <c r="QOL161" s="77"/>
      <c r="QOM161" s="77"/>
      <c r="QON161" s="77"/>
      <c r="QOO161" s="77"/>
      <c r="QOP161" s="77"/>
      <c r="QOQ161" s="77"/>
      <c r="QOR161" s="77"/>
      <c r="QOS161" s="77"/>
      <c r="QOT161" s="77"/>
      <c r="QOU161" s="77"/>
      <c r="QOV161" s="77"/>
      <c r="QOW161" s="77"/>
      <c r="QOX161" s="77"/>
      <c r="QOY161" s="77"/>
      <c r="QOZ161" s="77"/>
      <c r="QPA161" s="77"/>
      <c r="QPB161" s="77"/>
      <c r="QPC161" s="77"/>
      <c r="QPD161" s="77"/>
      <c r="QPE161" s="77"/>
      <c r="QPF161" s="77"/>
      <c r="QPG161" s="77"/>
      <c r="QPH161" s="77"/>
      <c r="QPI161" s="77"/>
      <c r="QPJ161" s="77"/>
      <c r="QPK161" s="77"/>
      <c r="QPL161" s="77"/>
      <c r="QPM161" s="77"/>
      <c r="QPN161" s="77"/>
      <c r="QPO161" s="77"/>
      <c r="QPP161" s="77"/>
      <c r="QPQ161" s="77"/>
      <c r="QPR161" s="77"/>
      <c r="QPS161" s="77"/>
      <c r="QPT161" s="77"/>
      <c r="QPU161" s="77"/>
      <c r="QPV161" s="77"/>
      <c r="QPW161" s="77"/>
      <c r="QPX161" s="77"/>
      <c r="QPY161" s="77"/>
      <c r="QPZ161" s="77"/>
      <c r="QQA161" s="77"/>
      <c r="QQB161" s="77"/>
      <c r="QQC161" s="77"/>
      <c r="QQD161" s="77"/>
      <c r="QQE161" s="77"/>
      <c r="QQF161" s="77"/>
      <c r="QQG161" s="77"/>
      <c r="QQH161" s="77"/>
      <c r="QQI161" s="77"/>
      <c r="QQJ161" s="77"/>
      <c r="QQK161" s="77"/>
      <c r="QQL161" s="77"/>
      <c r="QQM161" s="77"/>
      <c r="QQN161" s="77"/>
      <c r="QQO161" s="77"/>
      <c r="QQP161" s="77"/>
      <c r="QQQ161" s="77"/>
      <c r="QQR161" s="77"/>
      <c r="QQS161" s="77"/>
      <c r="QQT161" s="77"/>
      <c r="QQU161" s="77"/>
      <c r="QQV161" s="77"/>
      <c r="QQW161" s="77"/>
      <c r="QQX161" s="77"/>
      <c r="QQY161" s="77"/>
      <c r="QQZ161" s="77"/>
      <c r="QRA161" s="77"/>
      <c r="QRB161" s="77"/>
      <c r="QRC161" s="77"/>
      <c r="QRD161" s="77"/>
      <c r="QRE161" s="77"/>
      <c r="QRF161" s="77"/>
      <c r="QRG161" s="77"/>
      <c r="QRH161" s="77"/>
      <c r="QRI161" s="77"/>
      <c r="QRJ161" s="77"/>
      <c r="QRK161" s="77"/>
      <c r="QRL161" s="77"/>
      <c r="QRM161" s="77"/>
      <c r="QRN161" s="77"/>
      <c r="QRO161" s="77"/>
      <c r="QRP161" s="77"/>
      <c r="QRQ161" s="77"/>
      <c r="QRR161" s="77"/>
      <c r="QRS161" s="77"/>
      <c r="QRT161" s="77"/>
      <c r="QRU161" s="77"/>
      <c r="QRV161" s="77"/>
      <c r="QRW161" s="77"/>
      <c r="QRX161" s="77"/>
      <c r="QRY161" s="77"/>
      <c r="QRZ161" s="77"/>
      <c r="QSA161" s="77"/>
      <c r="QSB161" s="77"/>
      <c r="QSC161" s="77"/>
      <c r="QSD161" s="77"/>
      <c r="QSE161" s="77"/>
      <c r="QSF161" s="77"/>
      <c r="QSG161" s="77"/>
      <c r="QSH161" s="77"/>
      <c r="QSI161" s="77"/>
      <c r="QSJ161" s="77"/>
      <c r="QSK161" s="77"/>
      <c r="QSL161" s="77"/>
      <c r="QSM161" s="77"/>
      <c r="QSN161" s="77"/>
      <c r="QSO161" s="77"/>
      <c r="QSP161" s="77"/>
      <c r="QSQ161" s="77"/>
      <c r="QSR161" s="77"/>
      <c r="QSS161" s="77"/>
      <c r="QST161" s="77"/>
      <c r="QSU161" s="77"/>
      <c r="QSV161" s="77"/>
      <c r="QSW161" s="77"/>
      <c r="QSX161" s="77"/>
      <c r="QSY161" s="77"/>
      <c r="QSZ161" s="77"/>
      <c r="QTA161" s="77"/>
      <c r="QTB161" s="77"/>
      <c r="QTC161" s="77"/>
      <c r="QTD161" s="77"/>
      <c r="QTE161" s="77"/>
      <c r="QTF161" s="77"/>
      <c r="QTG161" s="77"/>
      <c r="QTH161" s="77"/>
      <c r="QTI161" s="77"/>
      <c r="QTJ161" s="77"/>
      <c r="QTK161" s="77"/>
      <c r="QTL161" s="77"/>
      <c r="QTM161" s="77"/>
      <c r="QTN161" s="77"/>
      <c r="QTO161" s="77"/>
      <c r="QTP161" s="77"/>
      <c r="QTQ161" s="77"/>
      <c r="QTR161" s="77"/>
      <c r="QTS161" s="77"/>
      <c r="QTT161" s="77"/>
      <c r="QTU161" s="77"/>
      <c r="QTV161" s="77"/>
      <c r="QTW161" s="77"/>
      <c r="QTX161" s="77"/>
      <c r="QTY161" s="77"/>
      <c r="QTZ161" s="77"/>
      <c r="QUA161" s="77"/>
      <c r="QUB161" s="77"/>
      <c r="QUC161" s="77"/>
      <c r="QUD161" s="77"/>
      <c r="QUE161" s="77"/>
      <c r="QUF161" s="77"/>
      <c r="QUG161" s="77"/>
      <c r="QUH161" s="77"/>
      <c r="QUI161" s="77"/>
      <c r="QUJ161" s="77"/>
      <c r="QUK161" s="77"/>
      <c r="QUL161" s="77"/>
      <c r="QUM161" s="77"/>
      <c r="QUN161" s="77"/>
      <c r="QUO161" s="77"/>
      <c r="QUP161" s="77"/>
      <c r="QUQ161" s="77"/>
      <c r="QUR161" s="77"/>
      <c r="QUS161" s="77"/>
      <c r="QUT161" s="77"/>
      <c r="QUU161" s="77"/>
      <c r="QUV161" s="77"/>
      <c r="QUW161" s="77"/>
      <c r="QUX161" s="77"/>
      <c r="QUY161" s="77"/>
      <c r="QUZ161" s="77"/>
      <c r="QVA161" s="77"/>
      <c r="QVB161" s="77"/>
      <c r="QVC161" s="77"/>
      <c r="QVD161" s="77"/>
      <c r="QVE161" s="77"/>
      <c r="QVF161" s="77"/>
      <c r="QVG161" s="77"/>
      <c r="QVH161" s="77"/>
      <c r="QVI161" s="77"/>
      <c r="QVJ161" s="77"/>
      <c r="QVK161" s="77"/>
      <c r="QVL161" s="77"/>
      <c r="QVM161" s="77"/>
      <c r="QVN161" s="77"/>
      <c r="QVO161" s="77"/>
      <c r="QVP161" s="77"/>
      <c r="QVQ161" s="77"/>
      <c r="QVR161" s="77"/>
      <c r="QVS161" s="77"/>
      <c r="QVT161" s="77"/>
      <c r="QVU161" s="77"/>
      <c r="QVV161" s="77"/>
      <c r="QVW161" s="77"/>
      <c r="QVX161" s="77"/>
      <c r="QVY161" s="77"/>
      <c r="QVZ161" s="77"/>
      <c r="QWA161" s="77"/>
      <c r="QWB161" s="77"/>
      <c r="QWC161" s="77"/>
      <c r="QWD161" s="77"/>
      <c r="QWE161" s="77"/>
      <c r="QWF161" s="77"/>
      <c r="QWG161" s="77"/>
      <c r="QWH161" s="77"/>
      <c r="QWI161" s="77"/>
      <c r="QWJ161" s="77"/>
      <c r="QWK161" s="77"/>
      <c r="QWL161" s="77"/>
      <c r="QWM161" s="77"/>
      <c r="QWN161" s="77"/>
      <c r="QWO161" s="77"/>
      <c r="QWP161" s="77"/>
      <c r="QWQ161" s="77"/>
      <c r="QWR161" s="77"/>
      <c r="QWS161" s="77"/>
      <c r="QWT161" s="77"/>
      <c r="QWU161" s="77"/>
      <c r="QWV161" s="77"/>
      <c r="QWW161" s="77"/>
      <c r="QWX161" s="77"/>
      <c r="QWY161" s="77"/>
      <c r="QWZ161" s="77"/>
      <c r="QXA161" s="77"/>
      <c r="QXB161" s="77"/>
      <c r="QXC161" s="77"/>
      <c r="QXD161" s="77"/>
      <c r="QXE161" s="77"/>
      <c r="QXF161" s="77"/>
      <c r="QXG161" s="77"/>
      <c r="QXH161" s="77"/>
      <c r="QXI161" s="77"/>
      <c r="QXJ161" s="77"/>
      <c r="QXK161" s="77"/>
      <c r="QXL161" s="77"/>
      <c r="QXM161" s="77"/>
      <c r="QXN161" s="77"/>
      <c r="QXO161" s="77"/>
      <c r="QXP161" s="77"/>
      <c r="QXQ161" s="77"/>
      <c r="QXR161" s="77"/>
      <c r="QXS161" s="77"/>
      <c r="QXT161" s="77"/>
      <c r="QXU161" s="77"/>
      <c r="QXV161" s="77"/>
      <c r="QXW161" s="77"/>
      <c r="QXX161" s="77"/>
      <c r="QXY161" s="77"/>
      <c r="QXZ161" s="77"/>
      <c r="QYA161" s="77"/>
      <c r="QYB161" s="77"/>
      <c r="QYC161" s="77"/>
      <c r="QYD161" s="77"/>
      <c r="QYE161" s="77"/>
      <c r="QYF161" s="77"/>
      <c r="QYG161" s="77"/>
      <c r="QYH161" s="77"/>
      <c r="QYI161" s="77"/>
      <c r="QYJ161" s="77"/>
      <c r="QYK161" s="77"/>
      <c r="QYL161" s="77"/>
      <c r="QYM161" s="77"/>
      <c r="QYN161" s="77"/>
      <c r="QYO161" s="77"/>
      <c r="QYP161" s="77"/>
      <c r="QYQ161" s="77"/>
      <c r="QYR161" s="77"/>
      <c r="QYS161" s="77"/>
      <c r="QYT161" s="77"/>
      <c r="QYU161" s="77"/>
      <c r="QYV161" s="77"/>
      <c r="QYW161" s="77"/>
      <c r="QYX161" s="77"/>
      <c r="QYY161" s="77"/>
      <c r="QYZ161" s="77"/>
      <c r="QZA161" s="77"/>
      <c r="QZB161" s="77"/>
      <c r="QZC161" s="77"/>
      <c r="QZD161" s="77"/>
      <c r="QZE161" s="77"/>
      <c r="QZF161" s="77"/>
      <c r="QZG161" s="77"/>
      <c r="QZH161" s="77"/>
      <c r="QZI161" s="77"/>
      <c r="QZJ161" s="77"/>
      <c r="QZK161" s="77"/>
      <c r="QZL161" s="77"/>
      <c r="QZM161" s="77"/>
      <c r="QZN161" s="77"/>
      <c r="QZO161" s="77"/>
      <c r="QZP161" s="77"/>
      <c r="QZQ161" s="77"/>
      <c r="QZR161" s="77"/>
      <c r="QZS161" s="77"/>
      <c r="QZT161" s="77"/>
      <c r="QZU161" s="77"/>
      <c r="QZV161" s="77"/>
      <c r="QZW161" s="77"/>
      <c r="QZX161" s="77"/>
      <c r="QZY161" s="77"/>
      <c r="QZZ161" s="77"/>
      <c r="RAA161" s="77"/>
      <c r="RAB161" s="77"/>
      <c r="RAC161" s="77"/>
      <c r="RAD161" s="77"/>
      <c r="RAE161" s="77"/>
      <c r="RAF161" s="77"/>
      <c r="RAG161" s="77"/>
      <c r="RAH161" s="77"/>
      <c r="RAI161" s="77"/>
      <c r="RAJ161" s="77"/>
      <c r="RAK161" s="77"/>
      <c r="RAL161" s="77"/>
      <c r="RAM161" s="77"/>
      <c r="RAN161" s="77"/>
      <c r="RAO161" s="77"/>
      <c r="RAP161" s="77"/>
      <c r="RAQ161" s="77"/>
      <c r="RAR161" s="77"/>
      <c r="RAS161" s="77"/>
      <c r="RAT161" s="77"/>
      <c r="RAU161" s="77"/>
      <c r="RAV161" s="77"/>
      <c r="RAW161" s="77"/>
      <c r="RAX161" s="77"/>
      <c r="RAY161" s="77"/>
      <c r="RAZ161" s="77"/>
      <c r="RBA161" s="77"/>
      <c r="RBB161" s="77"/>
      <c r="RBC161" s="77"/>
      <c r="RBD161" s="77"/>
      <c r="RBE161" s="77"/>
      <c r="RBF161" s="77"/>
      <c r="RBG161" s="77"/>
      <c r="RBH161" s="77"/>
      <c r="RBI161" s="77"/>
      <c r="RBJ161" s="77"/>
      <c r="RBK161" s="77"/>
      <c r="RBL161" s="77"/>
      <c r="RBM161" s="77"/>
      <c r="RBN161" s="77"/>
      <c r="RBO161" s="77"/>
      <c r="RBP161" s="77"/>
      <c r="RBQ161" s="77"/>
      <c r="RBR161" s="77"/>
      <c r="RBS161" s="77"/>
      <c r="RBT161" s="77"/>
      <c r="RBU161" s="77"/>
      <c r="RBV161" s="77"/>
      <c r="RBW161" s="77"/>
      <c r="RBX161" s="77"/>
      <c r="RBY161" s="77"/>
      <c r="RBZ161" s="77"/>
      <c r="RCA161" s="77"/>
      <c r="RCB161" s="77"/>
      <c r="RCC161" s="77"/>
      <c r="RCD161" s="77"/>
      <c r="RCE161" s="77"/>
      <c r="RCF161" s="77"/>
      <c r="RCG161" s="77"/>
      <c r="RCH161" s="77"/>
      <c r="RCI161" s="77"/>
      <c r="RCJ161" s="77"/>
      <c r="RCK161" s="77"/>
      <c r="RCL161" s="77"/>
      <c r="RCM161" s="77"/>
      <c r="RCN161" s="77"/>
      <c r="RCO161" s="77"/>
      <c r="RCP161" s="77"/>
      <c r="RCQ161" s="77"/>
      <c r="RCR161" s="77"/>
      <c r="RCS161" s="77"/>
      <c r="RCT161" s="77"/>
      <c r="RCU161" s="77"/>
      <c r="RCV161" s="77"/>
      <c r="RCW161" s="77"/>
      <c r="RCX161" s="77"/>
      <c r="RCY161" s="77"/>
      <c r="RCZ161" s="77"/>
      <c r="RDA161" s="77"/>
      <c r="RDB161" s="77"/>
      <c r="RDC161" s="77"/>
      <c r="RDD161" s="77"/>
      <c r="RDE161" s="77"/>
      <c r="RDF161" s="77"/>
      <c r="RDG161" s="77"/>
      <c r="RDH161" s="77"/>
      <c r="RDI161" s="77"/>
      <c r="RDJ161" s="77"/>
      <c r="RDK161" s="77"/>
      <c r="RDL161" s="77"/>
      <c r="RDM161" s="77"/>
      <c r="RDN161" s="77"/>
      <c r="RDO161" s="77"/>
      <c r="RDP161" s="77"/>
      <c r="RDQ161" s="77"/>
      <c r="RDR161" s="77"/>
      <c r="RDS161" s="77"/>
      <c r="RDT161" s="77"/>
      <c r="RDU161" s="77"/>
      <c r="RDV161" s="77"/>
      <c r="RDW161" s="77"/>
      <c r="RDX161" s="77"/>
      <c r="RDY161" s="77"/>
      <c r="RDZ161" s="77"/>
      <c r="REA161" s="77"/>
      <c r="REB161" s="77"/>
      <c r="REC161" s="77"/>
      <c r="RED161" s="77"/>
      <c r="REE161" s="77"/>
      <c r="REF161" s="77"/>
      <c r="REG161" s="77"/>
      <c r="REH161" s="77"/>
      <c r="REI161" s="77"/>
      <c r="REJ161" s="77"/>
      <c r="REK161" s="77"/>
      <c r="REL161" s="77"/>
      <c r="REM161" s="77"/>
      <c r="REN161" s="77"/>
      <c r="REO161" s="77"/>
      <c r="REP161" s="77"/>
      <c r="REQ161" s="77"/>
      <c r="RER161" s="77"/>
      <c r="RES161" s="77"/>
      <c r="RET161" s="77"/>
      <c r="REU161" s="77"/>
      <c r="REV161" s="77"/>
      <c r="REW161" s="77"/>
      <c r="REX161" s="77"/>
      <c r="REY161" s="77"/>
      <c r="REZ161" s="77"/>
      <c r="RFA161" s="77"/>
      <c r="RFB161" s="77"/>
      <c r="RFC161" s="77"/>
      <c r="RFD161" s="77"/>
      <c r="RFE161" s="77"/>
      <c r="RFF161" s="77"/>
      <c r="RFG161" s="77"/>
      <c r="RFH161" s="77"/>
      <c r="RFI161" s="77"/>
      <c r="RFJ161" s="77"/>
      <c r="RFK161" s="77"/>
      <c r="RFL161" s="77"/>
      <c r="RFM161" s="77"/>
      <c r="RFN161" s="77"/>
      <c r="RFO161" s="77"/>
      <c r="RFP161" s="77"/>
      <c r="RFQ161" s="77"/>
      <c r="RFR161" s="77"/>
      <c r="RFS161" s="77"/>
      <c r="RFT161" s="77"/>
      <c r="RFU161" s="77"/>
      <c r="RFV161" s="77"/>
      <c r="RFW161" s="77"/>
      <c r="RFX161" s="77"/>
      <c r="RFY161" s="77"/>
      <c r="RFZ161" s="77"/>
      <c r="RGA161" s="77"/>
      <c r="RGB161" s="77"/>
      <c r="RGC161" s="77"/>
      <c r="RGD161" s="77"/>
      <c r="RGE161" s="77"/>
      <c r="RGF161" s="77"/>
      <c r="RGG161" s="77"/>
      <c r="RGH161" s="77"/>
      <c r="RGI161" s="77"/>
      <c r="RGJ161" s="77"/>
      <c r="RGK161" s="77"/>
      <c r="RGL161" s="77"/>
      <c r="RGM161" s="77"/>
      <c r="RGN161" s="77"/>
      <c r="RGO161" s="77"/>
      <c r="RGP161" s="77"/>
      <c r="RGQ161" s="77"/>
      <c r="RGR161" s="77"/>
      <c r="RGS161" s="77"/>
      <c r="RGT161" s="77"/>
      <c r="RGU161" s="77"/>
      <c r="RGV161" s="77"/>
      <c r="RGW161" s="77"/>
      <c r="RGX161" s="77"/>
      <c r="RGY161" s="77"/>
      <c r="RGZ161" s="77"/>
      <c r="RHA161" s="77"/>
      <c r="RHB161" s="77"/>
      <c r="RHC161" s="77"/>
      <c r="RHD161" s="77"/>
      <c r="RHE161" s="77"/>
      <c r="RHF161" s="77"/>
      <c r="RHG161" s="77"/>
      <c r="RHH161" s="77"/>
      <c r="RHI161" s="77"/>
      <c r="RHJ161" s="77"/>
      <c r="RHK161" s="77"/>
      <c r="RHL161" s="77"/>
      <c r="RHM161" s="77"/>
      <c r="RHN161" s="77"/>
      <c r="RHO161" s="77"/>
      <c r="RHP161" s="77"/>
      <c r="RHQ161" s="77"/>
      <c r="RHR161" s="77"/>
      <c r="RHS161" s="77"/>
      <c r="RHT161" s="77"/>
      <c r="RHU161" s="77"/>
      <c r="RHV161" s="77"/>
      <c r="RHW161" s="77"/>
      <c r="RHX161" s="77"/>
      <c r="RHY161" s="77"/>
      <c r="RHZ161" s="77"/>
      <c r="RIA161" s="77"/>
      <c r="RIB161" s="77"/>
      <c r="RIC161" s="77"/>
      <c r="RID161" s="77"/>
      <c r="RIE161" s="77"/>
      <c r="RIF161" s="77"/>
      <c r="RIG161" s="77"/>
      <c r="RIH161" s="77"/>
      <c r="RII161" s="77"/>
      <c r="RIJ161" s="77"/>
      <c r="RIK161" s="77"/>
      <c r="RIL161" s="77"/>
      <c r="RIM161" s="77"/>
      <c r="RIN161" s="77"/>
      <c r="RIO161" s="77"/>
      <c r="RIP161" s="77"/>
      <c r="RIQ161" s="77"/>
      <c r="RIR161" s="77"/>
      <c r="RIS161" s="77"/>
      <c r="RIT161" s="77"/>
      <c r="RIU161" s="77"/>
      <c r="RIV161" s="77"/>
      <c r="RIW161" s="77"/>
      <c r="RIX161" s="77"/>
      <c r="RIY161" s="77"/>
      <c r="RIZ161" s="77"/>
      <c r="RJA161" s="77"/>
      <c r="RJB161" s="77"/>
      <c r="RJC161" s="77"/>
      <c r="RJD161" s="77"/>
      <c r="RJE161" s="77"/>
      <c r="RJF161" s="77"/>
      <c r="RJG161" s="77"/>
      <c r="RJH161" s="77"/>
      <c r="RJI161" s="77"/>
      <c r="RJJ161" s="77"/>
      <c r="RJK161" s="77"/>
      <c r="RJL161" s="77"/>
      <c r="RJM161" s="77"/>
      <c r="RJN161" s="77"/>
      <c r="RJO161" s="77"/>
      <c r="RJP161" s="77"/>
      <c r="RJQ161" s="77"/>
      <c r="RJR161" s="77"/>
      <c r="RJS161" s="77"/>
      <c r="RJT161" s="77"/>
      <c r="RJU161" s="77"/>
      <c r="RJV161" s="77"/>
      <c r="RJW161" s="77"/>
      <c r="RJX161" s="77"/>
      <c r="RJY161" s="77"/>
      <c r="RJZ161" s="77"/>
      <c r="RKA161" s="77"/>
      <c r="RKB161" s="77"/>
      <c r="RKC161" s="77"/>
      <c r="RKD161" s="77"/>
      <c r="RKE161" s="77"/>
      <c r="RKF161" s="77"/>
      <c r="RKG161" s="77"/>
      <c r="RKH161" s="77"/>
      <c r="RKI161" s="77"/>
      <c r="RKJ161" s="77"/>
      <c r="RKK161" s="77"/>
      <c r="RKL161" s="77"/>
      <c r="RKM161" s="77"/>
      <c r="RKN161" s="77"/>
      <c r="RKO161" s="77"/>
      <c r="RKP161" s="77"/>
      <c r="RKQ161" s="77"/>
      <c r="RKR161" s="77"/>
      <c r="RKS161" s="77"/>
      <c r="RKT161" s="77"/>
      <c r="RKU161" s="77"/>
      <c r="RKV161" s="77"/>
      <c r="RKW161" s="77"/>
      <c r="RKX161" s="77"/>
      <c r="RKY161" s="77"/>
      <c r="RKZ161" s="77"/>
      <c r="RLA161" s="77"/>
      <c r="RLB161" s="77"/>
      <c r="RLC161" s="77"/>
      <c r="RLD161" s="77"/>
      <c r="RLE161" s="77"/>
      <c r="RLF161" s="77"/>
      <c r="RLG161" s="77"/>
      <c r="RLH161" s="77"/>
      <c r="RLI161" s="77"/>
      <c r="RLJ161" s="77"/>
      <c r="RLK161" s="77"/>
      <c r="RLL161" s="77"/>
      <c r="RLM161" s="77"/>
      <c r="RLN161" s="77"/>
      <c r="RLO161" s="77"/>
      <c r="RLP161" s="77"/>
      <c r="RLQ161" s="77"/>
      <c r="RLR161" s="77"/>
      <c r="RLS161" s="77"/>
      <c r="RLT161" s="77"/>
      <c r="RLU161" s="77"/>
      <c r="RLV161" s="77"/>
      <c r="RLW161" s="77"/>
      <c r="RLX161" s="77"/>
      <c r="RLY161" s="77"/>
      <c r="RLZ161" s="77"/>
      <c r="RMA161" s="77"/>
      <c r="RMB161" s="77"/>
      <c r="RMC161" s="77"/>
      <c r="RMD161" s="77"/>
      <c r="RME161" s="77"/>
      <c r="RMF161" s="77"/>
      <c r="RMG161" s="77"/>
      <c r="RMH161" s="77"/>
      <c r="RMI161" s="77"/>
      <c r="RMJ161" s="77"/>
      <c r="RMK161" s="77"/>
      <c r="RML161" s="77"/>
      <c r="RMM161" s="77"/>
      <c r="RMN161" s="77"/>
      <c r="RMO161" s="77"/>
      <c r="RMP161" s="77"/>
      <c r="RMQ161" s="77"/>
      <c r="RMR161" s="77"/>
      <c r="RMS161" s="77"/>
      <c r="RMT161" s="77"/>
      <c r="RMU161" s="77"/>
      <c r="RMV161" s="77"/>
      <c r="RMW161" s="77"/>
      <c r="RMX161" s="77"/>
      <c r="RMY161" s="77"/>
      <c r="RMZ161" s="77"/>
      <c r="RNA161" s="77"/>
      <c r="RNB161" s="77"/>
      <c r="RNC161" s="77"/>
      <c r="RND161" s="77"/>
      <c r="RNE161" s="77"/>
      <c r="RNF161" s="77"/>
      <c r="RNG161" s="77"/>
      <c r="RNH161" s="77"/>
      <c r="RNI161" s="77"/>
      <c r="RNJ161" s="77"/>
      <c r="RNK161" s="77"/>
      <c r="RNL161" s="77"/>
      <c r="RNM161" s="77"/>
      <c r="RNN161" s="77"/>
      <c r="RNO161" s="77"/>
      <c r="RNP161" s="77"/>
      <c r="RNQ161" s="77"/>
      <c r="RNR161" s="77"/>
      <c r="RNS161" s="77"/>
      <c r="RNT161" s="77"/>
      <c r="RNU161" s="77"/>
      <c r="RNV161" s="77"/>
      <c r="RNW161" s="77"/>
      <c r="RNX161" s="77"/>
      <c r="RNY161" s="77"/>
      <c r="RNZ161" s="77"/>
      <c r="ROA161" s="77"/>
      <c r="ROB161" s="77"/>
      <c r="ROC161" s="77"/>
      <c r="ROD161" s="77"/>
      <c r="ROE161" s="77"/>
      <c r="ROF161" s="77"/>
      <c r="ROG161" s="77"/>
      <c r="ROH161" s="77"/>
      <c r="ROI161" s="77"/>
      <c r="ROJ161" s="77"/>
      <c r="ROK161" s="77"/>
      <c r="ROL161" s="77"/>
      <c r="ROM161" s="77"/>
      <c r="RON161" s="77"/>
      <c r="ROO161" s="77"/>
      <c r="ROP161" s="77"/>
      <c r="ROQ161" s="77"/>
      <c r="ROR161" s="77"/>
      <c r="ROS161" s="77"/>
      <c r="ROT161" s="77"/>
      <c r="ROU161" s="77"/>
      <c r="ROV161" s="77"/>
      <c r="ROW161" s="77"/>
      <c r="ROX161" s="77"/>
      <c r="ROY161" s="77"/>
      <c r="ROZ161" s="77"/>
      <c r="RPA161" s="77"/>
      <c r="RPB161" s="77"/>
      <c r="RPC161" s="77"/>
      <c r="RPD161" s="77"/>
      <c r="RPE161" s="77"/>
      <c r="RPF161" s="77"/>
      <c r="RPG161" s="77"/>
      <c r="RPH161" s="77"/>
      <c r="RPI161" s="77"/>
      <c r="RPJ161" s="77"/>
      <c r="RPK161" s="77"/>
      <c r="RPL161" s="77"/>
      <c r="RPM161" s="77"/>
      <c r="RPN161" s="77"/>
      <c r="RPO161" s="77"/>
      <c r="RPP161" s="77"/>
      <c r="RPQ161" s="77"/>
      <c r="RPR161" s="77"/>
      <c r="RPS161" s="77"/>
      <c r="RPT161" s="77"/>
      <c r="RPU161" s="77"/>
      <c r="RPV161" s="77"/>
      <c r="RPW161" s="77"/>
      <c r="RPX161" s="77"/>
      <c r="RPY161" s="77"/>
      <c r="RPZ161" s="77"/>
      <c r="RQA161" s="77"/>
      <c r="RQB161" s="77"/>
      <c r="RQC161" s="77"/>
      <c r="RQD161" s="77"/>
      <c r="RQE161" s="77"/>
      <c r="RQF161" s="77"/>
      <c r="RQG161" s="77"/>
      <c r="RQH161" s="77"/>
      <c r="RQI161" s="77"/>
      <c r="RQJ161" s="77"/>
      <c r="RQK161" s="77"/>
      <c r="RQL161" s="77"/>
      <c r="RQM161" s="77"/>
      <c r="RQN161" s="77"/>
      <c r="RQO161" s="77"/>
      <c r="RQP161" s="77"/>
      <c r="RQQ161" s="77"/>
      <c r="RQR161" s="77"/>
      <c r="RQS161" s="77"/>
      <c r="RQT161" s="77"/>
      <c r="RQU161" s="77"/>
      <c r="RQV161" s="77"/>
      <c r="RQW161" s="77"/>
      <c r="RQX161" s="77"/>
      <c r="RQY161" s="77"/>
      <c r="RQZ161" s="77"/>
      <c r="RRA161" s="77"/>
      <c r="RRB161" s="77"/>
      <c r="RRC161" s="77"/>
      <c r="RRD161" s="77"/>
      <c r="RRE161" s="77"/>
      <c r="RRF161" s="77"/>
      <c r="RRG161" s="77"/>
      <c r="RRH161" s="77"/>
      <c r="RRI161" s="77"/>
      <c r="RRJ161" s="77"/>
      <c r="RRK161" s="77"/>
      <c r="RRL161" s="77"/>
      <c r="RRM161" s="77"/>
      <c r="RRN161" s="77"/>
      <c r="RRO161" s="77"/>
      <c r="RRP161" s="77"/>
      <c r="RRQ161" s="77"/>
      <c r="RRR161" s="77"/>
      <c r="RRS161" s="77"/>
      <c r="RRT161" s="77"/>
      <c r="RRU161" s="77"/>
      <c r="RRV161" s="77"/>
      <c r="RRW161" s="77"/>
      <c r="RRX161" s="77"/>
      <c r="RRY161" s="77"/>
      <c r="RRZ161" s="77"/>
      <c r="RSA161" s="77"/>
      <c r="RSB161" s="77"/>
      <c r="RSC161" s="77"/>
      <c r="RSD161" s="77"/>
      <c r="RSE161" s="77"/>
      <c r="RSF161" s="77"/>
      <c r="RSG161" s="77"/>
      <c r="RSH161" s="77"/>
      <c r="RSI161" s="77"/>
      <c r="RSJ161" s="77"/>
      <c r="RSK161" s="77"/>
      <c r="RSL161" s="77"/>
      <c r="RSM161" s="77"/>
      <c r="RSN161" s="77"/>
      <c r="RSO161" s="77"/>
      <c r="RSP161" s="77"/>
      <c r="RSQ161" s="77"/>
      <c r="RSR161" s="77"/>
      <c r="RSS161" s="77"/>
      <c r="RST161" s="77"/>
      <c r="RSU161" s="77"/>
      <c r="RSV161" s="77"/>
      <c r="RSW161" s="77"/>
      <c r="RSX161" s="77"/>
      <c r="RSY161" s="77"/>
      <c r="RSZ161" s="77"/>
      <c r="RTA161" s="77"/>
      <c r="RTB161" s="77"/>
      <c r="RTC161" s="77"/>
      <c r="RTD161" s="77"/>
      <c r="RTE161" s="77"/>
      <c r="RTF161" s="77"/>
      <c r="RTG161" s="77"/>
      <c r="RTH161" s="77"/>
      <c r="RTI161" s="77"/>
      <c r="RTJ161" s="77"/>
      <c r="RTK161" s="77"/>
      <c r="RTL161" s="77"/>
      <c r="RTM161" s="77"/>
      <c r="RTN161" s="77"/>
      <c r="RTO161" s="77"/>
      <c r="RTP161" s="77"/>
      <c r="RTQ161" s="77"/>
      <c r="RTR161" s="77"/>
      <c r="RTS161" s="77"/>
      <c r="RTT161" s="77"/>
      <c r="RTU161" s="77"/>
      <c r="RTV161" s="77"/>
      <c r="RTW161" s="77"/>
      <c r="RTX161" s="77"/>
      <c r="RTY161" s="77"/>
      <c r="RTZ161" s="77"/>
      <c r="RUA161" s="77"/>
      <c r="RUB161" s="77"/>
      <c r="RUC161" s="77"/>
      <c r="RUD161" s="77"/>
      <c r="RUE161" s="77"/>
      <c r="RUF161" s="77"/>
      <c r="RUG161" s="77"/>
      <c r="RUH161" s="77"/>
      <c r="RUI161" s="77"/>
      <c r="RUJ161" s="77"/>
      <c r="RUK161" s="77"/>
      <c r="RUL161" s="77"/>
      <c r="RUM161" s="77"/>
      <c r="RUN161" s="77"/>
      <c r="RUO161" s="77"/>
      <c r="RUP161" s="77"/>
      <c r="RUQ161" s="77"/>
      <c r="RUR161" s="77"/>
      <c r="RUS161" s="77"/>
      <c r="RUT161" s="77"/>
      <c r="RUU161" s="77"/>
      <c r="RUV161" s="77"/>
      <c r="RUW161" s="77"/>
      <c r="RUX161" s="77"/>
      <c r="RUY161" s="77"/>
      <c r="RUZ161" s="77"/>
      <c r="RVA161" s="77"/>
      <c r="RVB161" s="77"/>
      <c r="RVC161" s="77"/>
      <c r="RVD161" s="77"/>
      <c r="RVE161" s="77"/>
      <c r="RVF161" s="77"/>
      <c r="RVG161" s="77"/>
      <c r="RVH161" s="77"/>
      <c r="RVI161" s="77"/>
      <c r="RVJ161" s="77"/>
      <c r="RVK161" s="77"/>
      <c r="RVL161" s="77"/>
      <c r="RVM161" s="77"/>
      <c r="RVN161" s="77"/>
      <c r="RVO161" s="77"/>
      <c r="RVP161" s="77"/>
      <c r="RVQ161" s="77"/>
      <c r="RVR161" s="77"/>
      <c r="RVS161" s="77"/>
      <c r="RVT161" s="77"/>
      <c r="RVU161" s="77"/>
      <c r="RVV161" s="77"/>
      <c r="RVW161" s="77"/>
      <c r="RVX161" s="77"/>
      <c r="RVY161" s="77"/>
      <c r="RVZ161" s="77"/>
      <c r="RWA161" s="77"/>
      <c r="RWB161" s="77"/>
      <c r="RWC161" s="77"/>
      <c r="RWD161" s="77"/>
      <c r="RWE161" s="77"/>
      <c r="RWF161" s="77"/>
      <c r="RWG161" s="77"/>
      <c r="RWH161" s="77"/>
      <c r="RWI161" s="77"/>
      <c r="RWJ161" s="77"/>
      <c r="RWK161" s="77"/>
      <c r="RWL161" s="77"/>
      <c r="RWM161" s="77"/>
      <c r="RWN161" s="77"/>
      <c r="RWO161" s="77"/>
      <c r="RWP161" s="77"/>
      <c r="RWQ161" s="77"/>
      <c r="RWR161" s="77"/>
      <c r="RWS161" s="77"/>
      <c r="RWT161" s="77"/>
      <c r="RWU161" s="77"/>
      <c r="RWV161" s="77"/>
      <c r="RWW161" s="77"/>
      <c r="RWX161" s="77"/>
      <c r="RWY161" s="77"/>
      <c r="RWZ161" s="77"/>
      <c r="RXA161" s="77"/>
      <c r="RXB161" s="77"/>
      <c r="RXC161" s="77"/>
      <c r="RXD161" s="77"/>
      <c r="RXE161" s="77"/>
      <c r="RXF161" s="77"/>
      <c r="RXG161" s="77"/>
      <c r="RXH161" s="77"/>
      <c r="RXI161" s="77"/>
      <c r="RXJ161" s="77"/>
      <c r="RXK161" s="77"/>
      <c r="RXL161" s="77"/>
      <c r="RXM161" s="77"/>
      <c r="RXN161" s="77"/>
      <c r="RXO161" s="77"/>
      <c r="RXP161" s="77"/>
      <c r="RXQ161" s="77"/>
      <c r="RXR161" s="77"/>
      <c r="RXS161" s="77"/>
      <c r="RXT161" s="77"/>
      <c r="RXU161" s="77"/>
      <c r="RXV161" s="77"/>
      <c r="RXW161" s="77"/>
      <c r="RXX161" s="77"/>
      <c r="RXY161" s="77"/>
      <c r="RXZ161" s="77"/>
      <c r="RYA161" s="77"/>
      <c r="RYB161" s="77"/>
      <c r="RYC161" s="77"/>
      <c r="RYD161" s="77"/>
      <c r="RYE161" s="77"/>
      <c r="RYF161" s="77"/>
      <c r="RYG161" s="77"/>
      <c r="RYH161" s="77"/>
      <c r="RYI161" s="77"/>
      <c r="RYJ161" s="77"/>
      <c r="RYK161" s="77"/>
      <c r="RYL161" s="77"/>
      <c r="RYM161" s="77"/>
      <c r="RYN161" s="77"/>
      <c r="RYO161" s="77"/>
      <c r="RYP161" s="77"/>
      <c r="RYQ161" s="77"/>
      <c r="RYR161" s="77"/>
      <c r="RYS161" s="77"/>
      <c r="RYT161" s="77"/>
      <c r="RYU161" s="77"/>
      <c r="RYV161" s="77"/>
      <c r="RYW161" s="77"/>
      <c r="RYX161" s="77"/>
      <c r="RYY161" s="77"/>
      <c r="RYZ161" s="77"/>
      <c r="RZA161" s="77"/>
      <c r="RZB161" s="77"/>
      <c r="RZC161" s="77"/>
      <c r="RZD161" s="77"/>
      <c r="RZE161" s="77"/>
      <c r="RZF161" s="77"/>
      <c r="RZG161" s="77"/>
      <c r="RZH161" s="77"/>
      <c r="RZI161" s="77"/>
      <c r="RZJ161" s="77"/>
      <c r="RZK161" s="77"/>
      <c r="RZL161" s="77"/>
      <c r="RZM161" s="77"/>
      <c r="RZN161" s="77"/>
      <c r="RZO161" s="77"/>
      <c r="RZP161" s="77"/>
      <c r="RZQ161" s="77"/>
      <c r="RZR161" s="77"/>
      <c r="RZS161" s="77"/>
      <c r="RZT161" s="77"/>
      <c r="RZU161" s="77"/>
      <c r="RZV161" s="77"/>
      <c r="RZW161" s="77"/>
      <c r="RZX161" s="77"/>
      <c r="RZY161" s="77"/>
      <c r="RZZ161" s="77"/>
      <c r="SAA161" s="77"/>
      <c r="SAB161" s="77"/>
      <c r="SAC161" s="77"/>
      <c r="SAD161" s="77"/>
      <c r="SAE161" s="77"/>
      <c r="SAF161" s="77"/>
      <c r="SAG161" s="77"/>
      <c r="SAH161" s="77"/>
      <c r="SAI161" s="77"/>
      <c r="SAJ161" s="77"/>
      <c r="SAK161" s="77"/>
      <c r="SAL161" s="77"/>
      <c r="SAM161" s="77"/>
      <c r="SAN161" s="77"/>
      <c r="SAO161" s="77"/>
      <c r="SAP161" s="77"/>
      <c r="SAQ161" s="77"/>
      <c r="SAR161" s="77"/>
      <c r="SAS161" s="77"/>
      <c r="SAT161" s="77"/>
      <c r="SAU161" s="77"/>
      <c r="SAV161" s="77"/>
      <c r="SAW161" s="77"/>
      <c r="SAX161" s="77"/>
      <c r="SAY161" s="77"/>
      <c r="SAZ161" s="77"/>
      <c r="SBA161" s="77"/>
      <c r="SBB161" s="77"/>
      <c r="SBC161" s="77"/>
      <c r="SBD161" s="77"/>
      <c r="SBE161" s="77"/>
      <c r="SBF161" s="77"/>
      <c r="SBG161" s="77"/>
      <c r="SBH161" s="77"/>
      <c r="SBI161" s="77"/>
      <c r="SBJ161" s="77"/>
      <c r="SBK161" s="77"/>
      <c r="SBL161" s="77"/>
      <c r="SBM161" s="77"/>
      <c r="SBN161" s="77"/>
      <c r="SBO161" s="77"/>
      <c r="SBP161" s="77"/>
      <c r="SBQ161" s="77"/>
      <c r="SBR161" s="77"/>
      <c r="SBS161" s="77"/>
      <c r="SBT161" s="77"/>
      <c r="SBU161" s="77"/>
      <c r="SBV161" s="77"/>
      <c r="SBW161" s="77"/>
      <c r="SBX161" s="77"/>
      <c r="SBY161" s="77"/>
      <c r="SBZ161" s="77"/>
      <c r="SCA161" s="77"/>
      <c r="SCB161" s="77"/>
      <c r="SCC161" s="77"/>
      <c r="SCD161" s="77"/>
      <c r="SCE161" s="77"/>
      <c r="SCF161" s="77"/>
      <c r="SCG161" s="77"/>
      <c r="SCH161" s="77"/>
      <c r="SCI161" s="77"/>
      <c r="SCJ161" s="77"/>
      <c r="SCK161" s="77"/>
      <c r="SCL161" s="77"/>
      <c r="SCM161" s="77"/>
      <c r="SCN161" s="77"/>
      <c r="SCO161" s="77"/>
      <c r="SCP161" s="77"/>
      <c r="SCQ161" s="77"/>
      <c r="SCR161" s="77"/>
      <c r="SCS161" s="77"/>
      <c r="SCT161" s="77"/>
      <c r="SCU161" s="77"/>
      <c r="SCV161" s="77"/>
      <c r="SCW161" s="77"/>
      <c r="SCX161" s="77"/>
      <c r="SCY161" s="77"/>
      <c r="SCZ161" s="77"/>
      <c r="SDA161" s="77"/>
      <c r="SDB161" s="77"/>
      <c r="SDC161" s="77"/>
      <c r="SDD161" s="77"/>
      <c r="SDE161" s="77"/>
      <c r="SDF161" s="77"/>
      <c r="SDG161" s="77"/>
      <c r="SDH161" s="77"/>
      <c r="SDI161" s="77"/>
      <c r="SDJ161" s="77"/>
      <c r="SDK161" s="77"/>
      <c r="SDL161" s="77"/>
      <c r="SDM161" s="77"/>
      <c r="SDN161" s="77"/>
      <c r="SDO161" s="77"/>
      <c r="SDP161" s="77"/>
      <c r="SDQ161" s="77"/>
      <c r="SDR161" s="77"/>
      <c r="SDS161" s="77"/>
      <c r="SDT161" s="77"/>
      <c r="SDU161" s="77"/>
      <c r="SDV161" s="77"/>
      <c r="SDW161" s="77"/>
      <c r="SDX161" s="77"/>
      <c r="SDY161" s="77"/>
      <c r="SDZ161" s="77"/>
      <c r="SEA161" s="77"/>
      <c r="SEB161" s="77"/>
      <c r="SEC161" s="77"/>
      <c r="SED161" s="77"/>
      <c r="SEE161" s="77"/>
      <c r="SEF161" s="77"/>
      <c r="SEG161" s="77"/>
      <c r="SEH161" s="77"/>
      <c r="SEI161" s="77"/>
      <c r="SEJ161" s="77"/>
      <c r="SEK161" s="77"/>
      <c r="SEL161" s="77"/>
      <c r="SEM161" s="77"/>
      <c r="SEN161" s="77"/>
      <c r="SEO161" s="77"/>
      <c r="SEP161" s="77"/>
      <c r="SEQ161" s="77"/>
      <c r="SER161" s="77"/>
      <c r="SES161" s="77"/>
      <c r="SET161" s="77"/>
      <c r="SEU161" s="77"/>
      <c r="SEV161" s="77"/>
      <c r="SEW161" s="77"/>
      <c r="SEX161" s="77"/>
      <c r="SEY161" s="77"/>
      <c r="SEZ161" s="77"/>
      <c r="SFA161" s="77"/>
      <c r="SFB161" s="77"/>
      <c r="SFC161" s="77"/>
      <c r="SFD161" s="77"/>
      <c r="SFE161" s="77"/>
      <c r="SFF161" s="77"/>
      <c r="SFG161" s="77"/>
      <c r="SFH161" s="77"/>
      <c r="SFI161" s="77"/>
      <c r="SFJ161" s="77"/>
      <c r="SFK161" s="77"/>
      <c r="SFL161" s="77"/>
      <c r="SFM161" s="77"/>
      <c r="SFN161" s="77"/>
      <c r="SFO161" s="77"/>
      <c r="SFP161" s="77"/>
      <c r="SFQ161" s="77"/>
      <c r="SFR161" s="77"/>
      <c r="SFS161" s="77"/>
      <c r="SFT161" s="77"/>
      <c r="SFU161" s="77"/>
      <c r="SFV161" s="77"/>
      <c r="SFW161" s="77"/>
      <c r="SFX161" s="77"/>
      <c r="SFY161" s="77"/>
      <c r="SFZ161" s="77"/>
      <c r="SGA161" s="77"/>
      <c r="SGB161" s="77"/>
      <c r="SGC161" s="77"/>
      <c r="SGD161" s="77"/>
      <c r="SGE161" s="77"/>
      <c r="SGF161" s="77"/>
      <c r="SGG161" s="77"/>
      <c r="SGH161" s="77"/>
      <c r="SGI161" s="77"/>
      <c r="SGJ161" s="77"/>
      <c r="SGK161" s="77"/>
      <c r="SGL161" s="77"/>
      <c r="SGM161" s="77"/>
      <c r="SGN161" s="77"/>
      <c r="SGO161" s="77"/>
      <c r="SGP161" s="77"/>
      <c r="SGQ161" s="77"/>
      <c r="SGR161" s="77"/>
      <c r="SGS161" s="77"/>
      <c r="SGT161" s="77"/>
      <c r="SGU161" s="77"/>
      <c r="SGV161" s="77"/>
      <c r="SGW161" s="77"/>
      <c r="SGX161" s="77"/>
      <c r="SGY161" s="77"/>
      <c r="SGZ161" s="77"/>
      <c r="SHA161" s="77"/>
      <c r="SHB161" s="77"/>
      <c r="SHC161" s="77"/>
      <c r="SHD161" s="77"/>
      <c r="SHE161" s="77"/>
      <c r="SHF161" s="77"/>
      <c r="SHG161" s="77"/>
      <c r="SHH161" s="77"/>
      <c r="SHI161" s="77"/>
      <c r="SHJ161" s="77"/>
      <c r="SHK161" s="77"/>
      <c r="SHL161" s="77"/>
      <c r="SHM161" s="77"/>
      <c r="SHN161" s="77"/>
      <c r="SHO161" s="77"/>
      <c r="SHP161" s="77"/>
      <c r="SHQ161" s="77"/>
      <c r="SHR161" s="77"/>
      <c r="SHS161" s="77"/>
      <c r="SHT161" s="77"/>
      <c r="SHU161" s="77"/>
      <c r="SHV161" s="77"/>
      <c r="SHW161" s="77"/>
      <c r="SHX161" s="77"/>
      <c r="SHY161" s="77"/>
      <c r="SHZ161" s="77"/>
      <c r="SIA161" s="77"/>
      <c r="SIB161" s="77"/>
      <c r="SIC161" s="77"/>
      <c r="SID161" s="77"/>
      <c r="SIE161" s="77"/>
      <c r="SIF161" s="77"/>
      <c r="SIG161" s="77"/>
      <c r="SIH161" s="77"/>
      <c r="SII161" s="77"/>
      <c r="SIJ161" s="77"/>
      <c r="SIK161" s="77"/>
      <c r="SIL161" s="77"/>
      <c r="SIM161" s="77"/>
      <c r="SIN161" s="77"/>
      <c r="SIO161" s="77"/>
      <c r="SIP161" s="77"/>
      <c r="SIQ161" s="77"/>
      <c r="SIR161" s="77"/>
      <c r="SIS161" s="77"/>
      <c r="SIT161" s="77"/>
      <c r="SIU161" s="77"/>
      <c r="SIV161" s="77"/>
      <c r="SIW161" s="77"/>
      <c r="SIX161" s="77"/>
      <c r="SIY161" s="77"/>
      <c r="SIZ161" s="77"/>
      <c r="SJA161" s="77"/>
      <c r="SJB161" s="77"/>
      <c r="SJC161" s="77"/>
      <c r="SJD161" s="77"/>
      <c r="SJE161" s="77"/>
      <c r="SJF161" s="77"/>
      <c r="SJG161" s="77"/>
      <c r="SJH161" s="77"/>
      <c r="SJI161" s="77"/>
      <c r="SJJ161" s="77"/>
      <c r="SJK161" s="77"/>
      <c r="SJL161" s="77"/>
      <c r="SJM161" s="77"/>
      <c r="SJN161" s="77"/>
      <c r="SJO161" s="77"/>
      <c r="SJP161" s="77"/>
      <c r="SJQ161" s="77"/>
      <c r="SJR161" s="77"/>
      <c r="SJS161" s="77"/>
      <c r="SJT161" s="77"/>
      <c r="SJU161" s="77"/>
      <c r="SJV161" s="77"/>
      <c r="SJW161" s="77"/>
      <c r="SJX161" s="77"/>
      <c r="SJY161" s="77"/>
      <c r="SJZ161" s="77"/>
      <c r="SKA161" s="77"/>
      <c r="SKB161" s="77"/>
      <c r="SKC161" s="77"/>
      <c r="SKD161" s="77"/>
      <c r="SKE161" s="77"/>
      <c r="SKF161" s="77"/>
      <c r="SKG161" s="77"/>
      <c r="SKH161" s="77"/>
      <c r="SKI161" s="77"/>
      <c r="SKJ161" s="77"/>
      <c r="SKK161" s="77"/>
      <c r="SKL161" s="77"/>
      <c r="SKM161" s="77"/>
      <c r="SKN161" s="77"/>
      <c r="SKO161" s="77"/>
      <c r="SKP161" s="77"/>
      <c r="SKQ161" s="77"/>
      <c r="SKR161" s="77"/>
      <c r="SKS161" s="77"/>
      <c r="SKT161" s="77"/>
      <c r="SKU161" s="77"/>
      <c r="SKV161" s="77"/>
      <c r="SKW161" s="77"/>
      <c r="SKX161" s="77"/>
      <c r="SKY161" s="77"/>
      <c r="SKZ161" s="77"/>
      <c r="SLA161" s="77"/>
      <c r="SLB161" s="77"/>
      <c r="SLC161" s="77"/>
      <c r="SLD161" s="77"/>
      <c r="SLE161" s="77"/>
      <c r="SLF161" s="77"/>
      <c r="SLG161" s="77"/>
      <c r="SLH161" s="77"/>
      <c r="SLI161" s="77"/>
      <c r="SLJ161" s="77"/>
      <c r="SLK161" s="77"/>
      <c r="SLL161" s="77"/>
      <c r="SLM161" s="77"/>
      <c r="SLN161" s="77"/>
      <c r="SLO161" s="77"/>
      <c r="SLP161" s="77"/>
      <c r="SLQ161" s="77"/>
      <c r="SLR161" s="77"/>
      <c r="SLS161" s="77"/>
      <c r="SLT161" s="77"/>
      <c r="SLU161" s="77"/>
      <c r="SLV161" s="77"/>
      <c r="SLW161" s="77"/>
      <c r="SLX161" s="77"/>
      <c r="SLY161" s="77"/>
      <c r="SLZ161" s="77"/>
      <c r="SMA161" s="77"/>
      <c r="SMB161" s="77"/>
      <c r="SMC161" s="77"/>
      <c r="SMD161" s="77"/>
      <c r="SME161" s="77"/>
      <c r="SMF161" s="77"/>
      <c r="SMG161" s="77"/>
      <c r="SMH161" s="77"/>
      <c r="SMI161" s="77"/>
      <c r="SMJ161" s="77"/>
      <c r="SMK161" s="77"/>
      <c r="SML161" s="77"/>
      <c r="SMM161" s="77"/>
      <c r="SMN161" s="77"/>
      <c r="SMO161" s="77"/>
      <c r="SMP161" s="77"/>
      <c r="SMQ161" s="77"/>
      <c r="SMR161" s="77"/>
      <c r="SMS161" s="77"/>
      <c r="SMT161" s="77"/>
      <c r="SMU161" s="77"/>
      <c r="SMV161" s="77"/>
      <c r="SMW161" s="77"/>
      <c r="SMX161" s="77"/>
      <c r="SMY161" s="77"/>
      <c r="SMZ161" s="77"/>
      <c r="SNA161" s="77"/>
      <c r="SNB161" s="77"/>
      <c r="SNC161" s="77"/>
      <c r="SND161" s="77"/>
      <c r="SNE161" s="77"/>
      <c r="SNF161" s="77"/>
      <c r="SNG161" s="77"/>
      <c r="SNH161" s="77"/>
      <c r="SNI161" s="77"/>
      <c r="SNJ161" s="77"/>
      <c r="SNK161" s="77"/>
      <c r="SNL161" s="77"/>
      <c r="SNM161" s="77"/>
      <c r="SNN161" s="77"/>
      <c r="SNO161" s="77"/>
      <c r="SNP161" s="77"/>
      <c r="SNQ161" s="77"/>
      <c r="SNR161" s="77"/>
      <c r="SNS161" s="77"/>
      <c r="SNT161" s="77"/>
      <c r="SNU161" s="77"/>
      <c r="SNV161" s="77"/>
      <c r="SNW161" s="77"/>
      <c r="SNX161" s="77"/>
      <c r="SNY161" s="77"/>
      <c r="SNZ161" s="77"/>
      <c r="SOA161" s="77"/>
      <c r="SOB161" s="77"/>
      <c r="SOC161" s="77"/>
      <c r="SOD161" s="77"/>
      <c r="SOE161" s="77"/>
      <c r="SOF161" s="77"/>
      <c r="SOG161" s="77"/>
      <c r="SOH161" s="77"/>
      <c r="SOI161" s="77"/>
      <c r="SOJ161" s="77"/>
      <c r="SOK161" s="77"/>
      <c r="SOL161" s="77"/>
      <c r="SOM161" s="77"/>
      <c r="SON161" s="77"/>
      <c r="SOO161" s="77"/>
      <c r="SOP161" s="77"/>
      <c r="SOQ161" s="77"/>
      <c r="SOR161" s="77"/>
      <c r="SOS161" s="77"/>
      <c r="SOT161" s="77"/>
      <c r="SOU161" s="77"/>
      <c r="SOV161" s="77"/>
      <c r="SOW161" s="77"/>
      <c r="SOX161" s="77"/>
      <c r="SOY161" s="77"/>
      <c r="SOZ161" s="77"/>
      <c r="SPA161" s="77"/>
      <c r="SPB161" s="77"/>
      <c r="SPC161" s="77"/>
      <c r="SPD161" s="77"/>
      <c r="SPE161" s="77"/>
      <c r="SPF161" s="77"/>
      <c r="SPG161" s="77"/>
      <c r="SPH161" s="77"/>
      <c r="SPI161" s="77"/>
      <c r="SPJ161" s="77"/>
      <c r="SPK161" s="77"/>
      <c r="SPL161" s="77"/>
      <c r="SPM161" s="77"/>
      <c r="SPN161" s="77"/>
      <c r="SPO161" s="77"/>
      <c r="SPP161" s="77"/>
      <c r="SPQ161" s="77"/>
      <c r="SPR161" s="77"/>
      <c r="SPS161" s="77"/>
      <c r="SPT161" s="77"/>
      <c r="SPU161" s="77"/>
      <c r="SPV161" s="77"/>
      <c r="SPW161" s="77"/>
      <c r="SPX161" s="77"/>
      <c r="SPY161" s="77"/>
      <c r="SPZ161" s="77"/>
      <c r="SQA161" s="77"/>
      <c r="SQB161" s="77"/>
      <c r="SQC161" s="77"/>
      <c r="SQD161" s="77"/>
      <c r="SQE161" s="77"/>
      <c r="SQF161" s="77"/>
      <c r="SQG161" s="77"/>
      <c r="SQH161" s="77"/>
      <c r="SQI161" s="77"/>
      <c r="SQJ161" s="77"/>
      <c r="SQK161" s="77"/>
      <c r="SQL161" s="77"/>
      <c r="SQM161" s="77"/>
      <c r="SQN161" s="77"/>
      <c r="SQO161" s="77"/>
      <c r="SQP161" s="77"/>
      <c r="SQQ161" s="77"/>
      <c r="SQR161" s="77"/>
      <c r="SQS161" s="77"/>
      <c r="SQT161" s="77"/>
      <c r="SQU161" s="77"/>
      <c r="SQV161" s="77"/>
      <c r="SQW161" s="77"/>
      <c r="SQX161" s="77"/>
      <c r="SQY161" s="77"/>
      <c r="SQZ161" s="77"/>
      <c r="SRA161" s="77"/>
      <c r="SRB161" s="77"/>
      <c r="SRC161" s="77"/>
      <c r="SRD161" s="77"/>
      <c r="SRE161" s="77"/>
      <c r="SRF161" s="77"/>
      <c r="SRG161" s="77"/>
      <c r="SRH161" s="77"/>
      <c r="SRI161" s="77"/>
      <c r="SRJ161" s="77"/>
      <c r="SRK161" s="77"/>
      <c r="SRL161" s="77"/>
      <c r="SRM161" s="77"/>
      <c r="SRN161" s="77"/>
      <c r="SRO161" s="77"/>
      <c r="SRP161" s="77"/>
      <c r="SRQ161" s="77"/>
      <c r="SRR161" s="77"/>
      <c r="SRS161" s="77"/>
      <c r="SRT161" s="77"/>
      <c r="SRU161" s="77"/>
      <c r="SRV161" s="77"/>
      <c r="SRW161" s="77"/>
      <c r="SRX161" s="77"/>
      <c r="SRY161" s="77"/>
      <c r="SRZ161" s="77"/>
      <c r="SSA161" s="77"/>
      <c r="SSB161" s="77"/>
      <c r="SSC161" s="77"/>
      <c r="SSD161" s="77"/>
      <c r="SSE161" s="77"/>
      <c r="SSF161" s="77"/>
      <c r="SSG161" s="77"/>
      <c r="SSH161" s="77"/>
      <c r="SSI161" s="77"/>
      <c r="SSJ161" s="77"/>
      <c r="SSK161" s="77"/>
      <c r="SSL161" s="77"/>
      <c r="SSM161" s="77"/>
      <c r="SSN161" s="77"/>
      <c r="SSO161" s="77"/>
      <c r="SSP161" s="77"/>
      <c r="SSQ161" s="77"/>
      <c r="SSR161" s="77"/>
      <c r="SSS161" s="77"/>
      <c r="SST161" s="77"/>
      <c r="SSU161" s="77"/>
      <c r="SSV161" s="77"/>
      <c r="SSW161" s="77"/>
      <c r="SSX161" s="77"/>
      <c r="SSY161" s="77"/>
      <c r="SSZ161" s="77"/>
      <c r="STA161" s="77"/>
      <c r="STB161" s="77"/>
      <c r="STC161" s="77"/>
      <c r="STD161" s="77"/>
      <c r="STE161" s="77"/>
      <c r="STF161" s="77"/>
      <c r="STG161" s="77"/>
      <c r="STH161" s="77"/>
      <c r="STI161" s="77"/>
      <c r="STJ161" s="77"/>
      <c r="STK161" s="77"/>
      <c r="STL161" s="77"/>
      <c r="STM161" s="77"/>
      <c r="STN161" s="77"/>
      <c r="STO161" s="77"/>
      <c r="STP161" s="77"/>
      <c r="STQ161" s="77"/>
      <c r="STR161" s="77"/>
      <c r="STS161" s="77"/>
      <c r="STT161" s="77"/>
      <c r="STU161" s="77"/>
      <c r="STV161" s="77"/>
      <c r="STW161" s="77"/>
      <c r="STX161" s="77"/>
      <c r="STY161" s="77"/>
      <c r="STZ161" s="77"/>
      <c r="SUA161" s="77"/>
      <c r="SUB161" s="77"/>
      <c r="SUC161" s="77"/>
      <c r="SUD161" s="77"/>
      <c r="SUE161" s="77"/>
      <c r="SUF161" s="77"/>
      <c r="SUG161" s="77"/>
      <c r="SUH161" s="77"/>
      <c r="SUI161" s="77"/>
      <c r="SUJ161" s="77"/>
      <c r="SUK161" s="77"/>
      <c r="SUL161" s="77"/>
      <c r="SUM161" s="77"/>
      <c r="SUN161" s="77"/>
      <c r="SUO161" s="77"/>
      <c r="SUP161" s="77"/>
      <c r="SUQ161" s="77"/>
      <c r="SUR161" s="77"/>
      <c r="SUS161" s="77"/>
      <c r="SUT161" s="77"/>
      <c r="SUU161" s="77"/>
      <c r="SUV161" s="77"/>
      <c r="SUW161" s="77"/>
      <c r="SUX161" s="77"/>
      <c r="SUY161" s="77"/>
      <c r="SUZ161" s="77"/>
      <c r="SVA161" s="77"/>
      <c r="SVB161" s="77"/>
      <c r="SVC161" s="77"/>
      <c r="SVD161" s="77"/>
      <c r="SVE161" s="77"/>
      <c r="SVF161" s="77"/>
      <c r="SVG161" s="77"/>
      <c r="SVH161" s="77"/>
      <c r="SVI161" s="77"/>
      <c r="SVJ161" s="77"/>
      <c r="SVK161" s="77"/>
      <c r="SVL161" s="77"/>
      <c r="SVM161" s="77"/>
      <c r="SVN161" s="77"/>
      <c r="SVO161" s="77"/>
      <c r="SVP161" s="77"/>
      <c r="SVQ161" s="77"/>
      <c r="SVR161" s="77"/>
      <c r="SVS161" s="77"/>
      <c r="SVT161" s="77"/>
      <c r="SVU161" s="77"/>
      <c r="SVV161" s="77"/>
      <c r="SVW161" s="77"/>
      <c r="SVX161" s="77"/>
      <c r="SVY161" s="77"/>
      <c r="SVZ161" s="77"/>
      <c r="SWA161" s="77"/>
      <c r="SWB161" s="77"/>
      <c r="SWC161" s="77"/>
      <c r="SWD161" s="77"/>
      <c r="SWE161" s="77"/>
      <c r="SWF161" s="77"/>
      <c r="SWG161" s="77"/>
      <c r="SWH161" s="77"/>
      <c r="SWI161" s="77"/>
      <c r="SWJ161" s="77"/>
      <c r="SWK161" s="77"/>
      <c r="SWL161" s="77"/>
      <c r="SWM161" s="77"/>
      <c r="SWN161" s="77"/>
      <c r="SWO161" s="77"/>
      <c r="SWP161" s="77"/>
      <c r="SWQ161" s="77"/>
      <c r="SWR161" s="77"/>
      <c r="SWS161" s="77"/>
      <c r="SWT161" s="77"/>
      <c r="SWU161" s="77"/>
      <c r="SWV161" s="77"/>
      <c r="SWW161" s="77"/>
      <c r="SWX161" s="77"/>
      <c r="SWY161" s="77"/>
      <c r="SWZ161" s="77"/>
      <c r="SXA161" s="77"/>
      <c r="SXB161" s="77"/>
      <c r="SXC161" s="77"/>
      <c r="SXD161" s="77"/>
      <c r="SXE161" s="77"/>
      <c r="SXF161" s="77"/>
      <c r="SXG161" s="77"/>
      <c r="SXH161" s="77"/>
      <c r="SXI161" s="77"/>
      <c r="SXJ161" s="77"/>
      <c r="SXK161" s="77"/>
      <c r="SXL161" s="77"/>
      <c r="SXM161" s="77"/>
      <c r="SXN161" s="77"/>
      <c r="SXO161" s="77"/>
      <c r="SXP161" s="77"/>
      <c r="SXQ161" s="77"/>
      <c r="SXR161" s="77"/>
      <c r="SXS161" s="77"/>
      <c r="SXT161" s="77"/>
      <c r="SXU161" s="77"/>
      <c r="SXV161" s="77"/>
      <c r="SXW161" s="77"/>
      <c r="SXX161" s="77"/>
      <c r="SXY161" s="77"/>
      <c r="SXZ161" s="77"/>
      <c r="SYA161" s="77"/>
      <c r="SYB161" s="77"/>
      <c r="SYC161" s="77"/>
      <c r="SYD161" s="77"/>
      <c r="SYE161" s="77"/>
      <c r="SYF161" s="77"/>
      <c r="SYG161" s="77"/>
      <c r="SYH161" s="77"/>
      <c r="SYI161" s="77"/>
      <c r="SYJ161" s="77"/>
      <c r="SYK161" s="77"/>
      <c r="SYL161" s="77"/>
      <c r="SYM161" s="77"/>
      <c r="SYN161" s="77"/>
      <c r="SYO161" s="77"/>
      <c r="SYP161" s="77"/>
      <c r="SYQ161" s="77"/>
      <c r="SYR161" s="77"/>
      <c r="SYS161" s="77"/>
      <c r="SYT161" s="77"/>
      <c r="SYU161" s="77"/>
      <c r="SYV161" s="77"/>
      <c r="SYW161" s="77"/>
      <c r="SYX161" s="77"/>
      <c r="SYY161" s="77"/>
      <c r="SYZ161" s="77"/>
      <c r="SZA161" s="77"/>
      <c r="SZB161" s="77"/>
      <c r="SZC161" s="77"/>
      <c r="SZD161" s="77"/>
      <c r="SZE161" s="77"/>
      <c r="SZF161" s="77"/>
      <c r="SZG161" s="77"/>
      <c r="SZH161" s="77"/>
      <c r="SZI161" s="77"/>
      <c r="SZJ161" s="77"/>
      <c r="SZK161" s="77"/>
      <c r="SZL161" s="77"/>
      <c r="SZM161" s="77"/>
      <c r="SZN161" s="77"/>
      <c r="SZO161" s="77"/>
      <c r="SZP161" s="77"/>
      <c r="SZQ161" s="77"/>
      <c r="SZR161" s="77"/>
      <c r="SZS161" s="77"/>
      <c r="SZT161" s="77"/>
      <c r="SZU161" s="77"/>
      <c r="SZV161" s="77"/>
      <c r="SZW161" s="77"/>
      <c r="SZX161" s="77"/>
      <c r="SZY161" s="77"/>
      <c r="SZZ161" s="77"/>
      <c r="TAA161" s="77"/>
      <c r="TAB161" s="77"/>
      <c r="TAC161" s="77"/>
      <c r="TAD161" s="77"/>
      <c r="TAE161" s="77"/>
      <c r="TAF161" s="77"/>
      <c r="TAG161" s="77"/>
      <c r="TAH161" s="77"/>
      <c r="TAI161" s="77"/>
      <c r="TAJ161" s="77"/>
      <c r="TAK161" s="77"/>
      <c r="TAL161" s="77"/>
      <c r="TAM161" s="77"/>
      <c r="TAN161" s="77"/>
      <c r="TAO161" s="77"/>
      <c r="TAP161" s="77"/>
      <c r="TAQ161" s="77"/>
      <c r="TAR161" s="77"/>
      <c r="TAS161" s="77"/>
      <c r="TAT161" s="77"/>
      <c r="TAU161" s="77"/>
      <c r="TAV161" s="77"/>
      <c r="TAW161" s="77"/>
      <c r="TAX161" s="77"/>
      <c r="TAY161" s="77"/>
      <c r="TAZ161" s="77"/>
      <c r="TBA161" s="77"/>
      <c r="TBB161" s="77"/>
      <c r="TBC161" s="77"/>
      <c r="TBD161" s="77"/>
      <c r="TBE161" s="77"/>
      <c r="TBF161" s="77"/>
      <c r="TBG161" s="77"/>
      <c r="TBH161" s="77"/>
      <c r="TBI161" s="77"/>
      <c r="TBJ161" s="77"/>
      <c r="TBK161" s="77"/>
      <c r="TBL161" s="77"/>
      <c r="TBM161" s="77"/>
      <c r="TBN161" s="77"/>
      <c r="TBO161" s="77"/>
      <c r="TBP161" s="77"/>
      <c r="TBQ161" s="77"/>
      <c r="TBR161" s="77"/>
      <c r="TBS161" s="77"/>
      <c r="TBT161" s="77"/>
      <c r="TBU161" s="77"/>
      <c r="TBV161" s="77"/>
      <c r="TBW161" s="77"/>
      <c r="TBX161" s="77"/>
      <c r="TBY161" s="77"/>
      <c r="TBZ161" s="77"/>
      <c r="TCA161" s="77"/>
      <c r="TCB161" s="77"/>
      <c r="TCC161" s="77"/>
      <c r="TCD161" s="77"/>
      <c r="TCE161" s="77"/>
      <c r="TCF161" s="77"/>
      <c r="TCG161" s="77"/>
      <c r="TCH161" s="77"/>
      <c r="TCI161" s="77"/>
      <c r="TCJ161" s="77"/>
      <c r="TCK161" s="77"/>
      <c r="TCL161" s="77"/>
      <c r="TCM161" s="77"/>
      <c r="TCN161" s="77"/>
      <c r="TCO161" s="77"/>
      <c r="TCP161" s="77"/>
      <c r="TCQ161" s="77"/>
      <c r="TCR161" s="77"/>
      <c r="TCS161" s="77"/>
      <c r="TCT161" s="77"/>
      <c r="TCU161" s="77"/>
      <c r="TCV161" s="77"/>
      <c r="TCW161" s="77"/>
      <c r="TCX161" s="77"/>
      <c r="TCY161" s="77"/>
      <c r="TCZ161" s="77"/>
      <c r="TDA161" s="77"/>
      <c r="TDB161" s="77"/>
      <c r="TDC161" s="77"/>
      <c r="TDD161" s="77"/>
      <c r="TDE161" s="77"/>
      <c r="TDF161" s="77"/>
      <c r="TDG161" s="77"/>
      <c r="TDH161" s="77"/>
      <c r="TDI161" s="77"/>
      <c r="TDJ161" s="77"/>
      <c r="TDK161" s="77"/>
      <c r="TDL161" s="77"/>
      <c r="TDM161" s="77"/>
      <c r="TDN161" s="77"/>
      <c r="TDO161" s="77"/>
      <c r="TDP161" s="77"/>
      <c r="TDQ161" s="77"/>
      <c r="TDR161" s="77"/>
      <c r="TDS161" s="77"/>
      <c r="TDT161" s="77"/>
      <c r="TDU161" s="77"/>
      <c r="TDV161" s="77"/>
      <c r="TDW161" s="77"/>
      <c r="TDX161" s="77"/>
      <c r="TDY161" s="77"/>
      <c r="TDZ161" s="77"/>
      <c r="TEA161" s="77"/>
      <c r="TEB161" s="77"/>
      <c r="TEC161" s="77"/>
      <c r="TED161" s="77"/>
      <c r="TEE161" s="77"/>
      <c r="TEF161" s="77"/>
      <c r="TEG161" s="77"/>
      <c r="TEH161" s="77"/>
      <c r="TEI161" s="77"/>
      <c r="TEJ161" s="77"/>
      <c r="TEK161" s="77"/>
      <c r="TEL161" s="77"/>
      <c r="TEM161" s="77"/>
      <c r="TEN161" s="77"/>
      <c r="TEO161" s="77"/>
      <c r="TEP161" s="77"/>
      <c r="TEQ161" s="77"/>
      <c r="TER161" s="77"/>
      <c r="TES161" s="77"/>
      <c r="TET161" s="77"/>
      <c r="TEU161" s="77"/>
      <c r="TEV161" s="77"/>
      <c r="TEW161" s="77"/>
      <c r="TEX161" s="77"/>
      <c r="TEY161" s="77"/>
      <c r="TEZ161" s="77"/>
      <c r="TFA161" s="77"/>
      <c r="TFB161" s="77"/>
      <c r="TFC161" s="77"/>
      <c r="TFD161" s="77"/>
      <c r="TFE161" s="77"/>
      <c r="TFF161" s="77"/>
      <c r="TFG161" s="77"/>
      <c r="TFH161" s="77"/>
      <c r="TFI161" s="77"/>
      <c r="TFJ161" s="77"/>
      <c r="TFK161" s="77"/>
      <c r="TFL161" s="77"/>
      <c r="TFM161" s="77"/>
      <c r="TFN161" s="77"/>
      <c r="TFO161" s="77"/>
      <c r="TFP161" s="77"/>
      <c r="TFQ161" s="77"/>
      <c r="TFR161" s="77"/>
      <c r="TFS161" s="77"/>
      <c r="TFT161" s="77"/>
      <c r="TFU161" s="77"/>
      <c r="TFV161" s="77"/>
      <c r="TFW161" s="77"/>
      <c r="TFX161" s="77"/>
      <c r="TFY161" s="77"/>
      <c r="TFZ161" s="77"/>
      <c r="TGA161" s="77"/>
      <c r="TGB161" s="77"/>
      <c r="TGC161" s="77"/>
      <c r="TGD161" s="77"/>
      <c r="TGE161" s="77"/>
      <c r="TGF161" s="77"/>
      <c r="TGG161" s="77"/>
      <c r="TGH161" s="77"/>
      <c r="TGI161" s="77"/>
      <c r="TGJ161" s="77"/>
      <c r="TGK161" s="77"/>
      <c r="TGL161" s="77"/>
      <c r="TGM161" s="77"/>
      <c r="TGN161" s="77"/>
      <c r="TGO161" s="77"/>
      <c r="TGP161" s="77"/>
      <c r="TGQ161" s="77"/>
      <c r="TGR161" s="77"/>
      <c r="TGS161" s="77"/>
      <c r="TGT161" s="77"/>
      <c r="TGU161" s="77"/>
      <c r="TGV161" s="77"/>
      <c r="TGW161" s="77"/>
      <c r="TGX161" s="77"/>
      <c r="TGY161" s="77"/>
      <c r="TGZ161" s="77"/>
      <c r="THA161" s="77"/>
      <c r="THB161" s="77"/>
      <c r="THC161" s="77"/>
      <c r="THD161" s="77"/>
      <c r="THE161" s="77"/>
      <c r="THF161" s="77"/>
      <c r="THG161" s="77"/>
      <c r="THH161" s="77"/>
      <c r="THI161" s="77"/>
      <c r="THJ161" s="77"/>
      <c r="THK161" s="77"/>
      <c r="THL161" s="77"/>
      <c r="THM161" s="77"/>
      <c r="THN161" s="77"/>
      <c r="THO161" s="77"/>
      <c r="THP161" s="77"/>
      <c r="THQ161" s="77"/>
      <c r="THR161" s="77"/>
      <c r="THS161" s="77"/>
      <c r="THT161" s="77"/>
      <c r="THU161" s="77"/>
      <c r="THV161" s="77"/>
      <c r="THW161" s="77"/>
      <c r="THX161" s="77"/>
      <c r="THY161" s="77"/>
      <c r="THZ161" s="77"/>
      <c r="TIA161" s="77"/>
      <c r="TIB161" s="77"/>
      <c r="TIC161" s="77"/>
      <c r="TID161" s="77"/>
      <c r="TIE161" s="77"/>
      <c r="TIF161" s="77"/>
      <c r="TIG161" s="77"/>
      <c r="TIH161" s="77"/>
      <c r="TII161" s="77"/>
      <c r="TIJ161" s="77"/>
      <c r="TIK161" s="77"/>
      <c r="TIL161" s="77"/>
      <c r="TIM161" s="77"/>
      <c r="TIN161" s="77"/>
      <c r="TIO161" s="77"/>
      <c r="TIP161" s="77"/>
      <c r="TIQ161" s="77"/>
      <c r="TIR161" s="77"/>
      <c r="TIS161" s="77"/>
      <c r="TIT161" s="77"/>
      <c r="TIU161" s="77"/>
      <c r="TIV161" s="77"/>
      <c r="TIW161" s="77"/>
      <c r="TIX161" s="77"/>
      <c r="TIY161" s="77"/>
      <c r="TIZ161" s="77"/>
      <c r="TJA161" s="77"/>
      <c r="TJB161" s="77"/>
      <c r="TJC161" s="77"/>
      <c r="TJD161" s="77"/>
      <c r="TJE161" s="77"/>
      <c r="TJF161" s="77"/>
      <c r="TJG161" s="77"/>
      <c r="TJH161" s="77"/>
      <c r="TJI161" s="77"/>
      <c r="TJJ161" s="77"/>
      <c r="TJK161" s="77"/>
      <c r="TJL161" s="77"/>
      <c r="TJM161" s="77"/>
      <c r="TJN161" s="77"/>
      <c r="TJO161" s="77"/>
      <c r="TJP161" s="77"/>
      <c r="TJQ161" s="77"/>
      <c r="TJR161" s="77"/>
      <c r="TJS161" s="77"/>
      <c r="TJT161" s="77"/>
      <c r="TJU161" s="77"/>
      <c r="TJV161" s="77"/>
      <c r="TJW161" s="77"/>
      <c r="TJX161" s="77"/>
      <c r="TJY161" s="77"/>
      <c r="TJZ161" s="77"/>
      <c r="TKA161" s="77"/>
      <c r="TKB161" s="77"/>
      <c r="TKC161" s="77"/>
      <c r="TKD161" s="77"/>
      <c r="TKE161" s="77"/>
      <c r="TKF161" s="77"/>
      <c r="TKG161" s="77"/>
      <c r="TKH161" s="77"/>
      <c r="TKI161" s="77"/>
      <c r="TKJ161" s="77"/>
      <c r="TKK161" s="77"/>
      <c r="TKL161" s="77"/>
      <c r="TKM161" s="77"/>
      <c r="TKN161" s="77"/>
      <c r="TKO161" s="77"/>
      <c r="TKP161" s="77"/>
      <c r="TKQ161" s="77"/>
      <c r="TKR161" s="77"/>
      <c r="TKS161" s="77"/>
      <c r="TKT161" s="77"/>
      <c r="TKU161" s="77"/>
      <c r="TKV161" s="77"/>
      <c r="TKW161" s="77"/>
      <c r="TKX161" s="77"/>
      <c r="TKY161" s="77"/>
      <c r="TKZ161" s="77"/>
      <c r="TLA161" s="77"/>
      <c r="TLB161" s="77"/>
      <c r="TLC161" s="77"/>
      <c r="TLD161" s="77"/>
      <c r="TLE161" s="77"/>
      <c r="TLF161" s="77"/>
      <c r="TLG161" s="77"/>
      <c r="TLH161" s="77"/>
      <c r="TLI161" s="77"/>
      <c r="TLJ161" s="77"/>
      <c r="TLK161" s="77"/>
      <c r="TLL161" s="77"/>
      <c r="TLM161" s="77"/>
      <c r="TLN161" s="77"/>
      <c r="TLO161" s="77"/>
      <c r="TLP161" s="77"/>
      <c r="TLQ161" s="77"/>
      <c r="TLR161" s="77"/>
      <c r="TLS161" s="77"/>
      <c r="TLT161" s="77"/>
      <c r="TLU161" s="77"/>
      <c r="TLV161" s="77"/>
      <c r="TLW161" s="77"/>
      <c r="TLX161" s="77"/>
      <c r="TLY161" s="77"/>
      <c r="TLZ161" s="77"/>
      <c r="TMA161" s="77"/>
      <c r="TMB161" s="77"/>
      <c r="TMC161" s="77"/>
      <c r="TMD161" s="77"/>
      <c r="TME161" s="77"/>
      <c r="TMF161" s="77"/>
      <c r="TMG161" s="77"/>
      <c r="TMH161" s="77"/>
      <c r="TMI161" s="77"/>
      <c r="TMJ161" s="77"/>
      <c r="TMK161" s="77"/>
      <c r="TML161" s="77"/>
      <c r="TMM161" s="77"/>
      <c r="TMN161" s="77"/>
      <c r="TMO161" s="77"/>
      <c r="TMP161" s="77"/>
      <c r="TMQ161" s="77"/>
      <c r="TMR161" s="77"/>
      <c r="TMS161" s="77"/>
      <c r="TMT161" s="77"/>
      <c r="TMU161" s="77"/>
      <c r="TMV161" s="77"/>
      <c r="TMW161" s="77"/>
      <c r="TMX161" s="77"/>
      <c r="TMY161" s="77"/>
      <c r="TMZ161" s="77"/>
      <c r="TNA161" s="77"/>
      <c r="TNB161" s="77"/>
      <c r="TNC161" s="77"/>
      <c r="TND161" s="77"/>
      <c r="TNE161" s="77"/>
      <c r="TNF161" s="77"/>
      <c r="TNG161" s="77"/>
      <c r="TNH161" s="77"/>
      <c r="TNI161" s="77"/>
      <c r="TNJ161" s="77"/>
      <c r="TNK161" s="77"/>
      <c r="TNL161" s="77"/>
      <c r="TNM161" s="77"/>
      <c r="TNN161" s="77"/>
      <c r="TNO161" s="77"/>
      <c r="TNP161" s="77"/>
      <c r="TNQ161" s="77"/>
      <c r="TNR161" s="77"/>
      <c r="TNS161" s="77"/>
      <c r="TNT161" s="77"/>
      <c r="TNU161" s="77"/>
      <c r="TNV161" s="77"/>
      <c r="TNW161" s="77"/>
      <c r="TNX161" s="77"/>
      <c r="TNY161" s="77"/>
      <c r="TNZ161" s="77"/>
      <c r="TOA161" s="77"/>
      <c r="TOB161" s="77"/>
      <c r="TOC161" s="77"/>
      <c r="TOD161" s="77"/>
      <c r="TOE161" s="77"/>
      <c r="TOF161" s="77"/>
      <c r="TOG161" s="77"/>
      <c r="TOH161" s="77"/>
      <c r="TOI161" s="77"/>
      <c r="TOJ161" s="77"/>
      <c r="TOK161" s="77"/>
      <c r="TOL161" s="77"/>
      <c r="TOM161" s="77"/>
      <c r="TON161" s="77"/>
      <c r="TOO161" s="77"/>
      <c r="TOP161" s="77"/>
      <c r="TOQ161" s="77"/>
      <c r="TOR161" s="77"/>
      <c r="TOS161" s="77"/>
      <c r="TOT161" s="77"/>
      <c r="TOU161" s="77"/>
      <c r="TOV161" s="77"/>
      <c r="TOW161" s="77"/>
      <c r="TOX161" s="77"/>
      <c r="TOY161" s="77"/>
      <c r="TOZ161" s="77"/>
      <c r="TPA161" s="77"/>
      <c r="TPB161" s="77"/>
      <c r="TPC161" s="77"/>
      <c r="TPD161" s="77"/>
      <c r="TPE161" s="77"/>
      <c r="TPF161" s="77"/>
      <c r="TPG161" s="77"/>
      <c r="TPH161" s="77"/>
      <c r="TPI161" s="77"/>
      <c r="TPJ161" s="77"/>
      <c r="TPK161" s="77"/>
      <c r="TPL161" s="77"/>
      <c r="TPM161" s="77"/>
      <c r="TPN161" s="77"/>
      <c r="TPO161" s="77"/>
      <c r="TPP161" s="77"/>
      <c r="TPQ161" s="77"/>
      <c r="TPR161" s="77"/>
      <c r="TPS161" s="77"/>
      <c r="TPT161" s="77"/>
      <c r="TPU161" s="77"/>
      <c r="TPV161" s="77"/>
      <c r="TPW161" s="77"/>
      <c r="TPX161" s="77"/>
      <c r="TPY161" s="77"/>
      <c r="TPZ161" s="77"/>
      <c r="TQA161" s="77"/>
      <c r="TQB161" s="77"/>
      <c r="TQC161" s="77"/>
      <c r="TQD161" s="77"/>
      <c r="TQE161" s="77"/>
      <c r="TQF161" s="77"/>
      <c r="TQG161" s="77"/>
      <c r="TQH161" s="77"/>
      <c r="TQI161" s="77"/>
      <c r="TQJ161" s="77"/>
      <c r="TQK161" s="77"/>
      <c r="TQL161" s="77"/>
      <c r="TQM161" s="77"/>
      <c r="TQN161" s="77"/>
      <c r="TQO161" s="77"/>
      <c r="TQP161" s="77"/>
      <c r="TQQ161" s="77"/>
      <c r="TQR161" s="77"/>
      <c r="TQS161" s="77"/>
      <c r="TQT161" s="77"/>
      <c r="TQU161" s="77"/>
      <c r="TQV161" s="77"/>
      <c r="TQW161" s="77"/>
      <c r="TQX161" s="77"/>
      <c r="TQY161" s="77"/>
      <c r="TQZ161" s="77"/>
      <c r="TRA161" s="77"/>
      <c r="TRB161" s="77"/>
      <c r="TRC161" s="77"/>
      <c r="TRD161" s="77"/>
      <c r="TRE161" s="77"/>
      <c r="TRF161" s="77"/>
      <c r="TRG161" s="77"/>
      <c r="TRH161" s="77"/>
      <c r="TRI161" s="77"/>
      <c r="TRJ161" s="77"/>
      <c r="TRK161" s="77"/>
      <c r="TRL161" s="77"/>
      <c r="TRM161" s="77"/>
      <c r="TRN161" s="77"/>
      <c r="TRO161" s="77"/>
      <c r="TRP161" s="77"/>
      <c r="TRQ161" s="77"/>
      <c r="TRR161" s="77"/>
      <c r="TRS161" s="77"/>
      <c r="TRT161" s="77"/>
      <c r="TRU161" s="77"/>
      <c r="TRV161" s="77"/>
      <c r="TRW161" s="77"/>
      <c r="TRX161" s="77"/>
      <c r="TRY161" s="77"/>
      <c r="TRZ161" s="77"/>
      <c r="TSA161" s="77"/>
      <c r="TSB161" s="77"/>
      <c r="TSC161" s="77"/>
      <c r="TSD161" s="77"/>
      <c r="TSE161" s="77"/>
      <c r="TSF161" s="77"/>
      <c r="TSG161" s="77"/>
      <c r="TSH161" s="77"/>
      <c r="TSI161" s="77"/>
      <c r="TSJ161" s="77"/>
      <c r="TSK161" s="77"/>
      <c r="TSL161" s="77"/>
      <c r="TSM161" s="77"/>
      <c r="TSN161" s="77"/>
      <c r="TSO161" s="77"/>
      <c r="TSP161" s="77"/>
      <c r="TSQ161" s="77"/>
      <c r="TSR161" s="77"/>
      <c r="TSS161" s="77"/>
      <c r="TST161" s="77"/>
      <c r="TSU161" s="77"/>
      <c r="TSV161" s="77"/>
      <c r="TSW161" s="77"/>
      <c r="TSX161" s="77"/>
      <c r="TSY161" s="77"/>
      <c r="TSZ161" s="77"/>
      <c r="TTA161" s="77"/>
      <c r="TTB161" s="77"/>
      <c r="TTC161" s="77"/>
      <c r="TTD161" s="77"/>
      <c r="TTE161" s="77"/>
      <c r="TTF161" s="77"/>
      <c r="TTG161" s="77"/>
      <c r="TTH161" s="77"/>
      <c r="TTI161" s="77"/>
      <c r="TTJ161" s="77"/>
      <c r="TTK161" s="77"/>
      <c r="TTL161" s="77"/>
      <c r="TTM161" s="77"/>
      <c r="TTN161" s="77"/>
      <c r="TTO161" s="77"/>
      <c r="TTP161" s="77"/>
      <c r="TTQ161" s="77"/>
      <c r="TTR161" s="77"/>
      <c r="TTS161" s="77"/>
      <c r="TTT161" s="77"/>
      <c r="TTU161" s="77"/>
      <c r="TTV161" s="77"/>
      <c r="TTW161" s="77"/>
      <c r="TTX161" s="77"/>
      <c r="TTY161" s="77"/>
      <c r="TTZ161" s="77"/>
      <c r="TUA161" s="77"/>
      <c r="TUB161" s="77"/>
      <c r="TUC161" s="77"/>
      <c r="TUD161" s="77"/>
      <c r="TUE161" s="77"/>
      <c r="TUF161" s="77"/>
      <c r="TUG161" s="77"/>
      <c r="TUH161" s="77"/>
      <c r="TUI161" s="77"/>
      <c r="TUJ161" s="77"/>
      <c r="TUK161" s="77"/>
      <c r="TUL161" s="77"/>
      <c r="TUM161" s="77"/>
      <c r="TUN161" s="77"/>
      <c r="TUO161" s="77"/>
      <c r="TUP161" s="77"/>
      <c r="TUQ161" s="77"/>
      <c r="TUR161" s="77"/>
      <c r="TUS161" s="77"/>
      <c r="TUT161" s="77"/>
      <c r="TUU161" s="77"/>
      <c r="TUV161" s="77"/>
      <c r="TUW161" s="77"/>
      <c r="TUX161" s="77"/>
      <c r="TUY161" s="77"/>
      <c r="TUZ161" s="77"/>
      <c r="TVA161" s="77"/>
      <c r="TVB161" s="77"/>
      <c r="TVC161" s="77"/>
      <c r="TVD161" s="77"/>
      <c r="TVE161" s="77"/>
      <c r="TVF161" s="77"/>
      <c r="TVG161" s="77"/>
      <c r="TVH161" s="77"/>
      <c r="TVI161" s="77"/>
      <c r="TVJ161" s="77"/>
      <c r="TVK161" s="77"/>
      <c r="TVL161" s="77"/>
      <c r="TVM161" s="77"/>
      <c r="TVN161" s="77"/>
      <c r="TVO161" s="77"/>
      <c r="TVP161" s="77"/>
      <c r="TVQ161" s="77"/>
      <c r="TVR161" s="77"/>
      <c r="TVS161" s="77"/>
      <c r="TVT161" s="77"/>
      <c r="TVU161" s="77"/>
      <c r="TVV161" s="77"/>
      <c r="TVW161" s="77"/>
      <c r="TVX161" s="77"/>
      <c r="TVY161" s="77"/>
      <c r="TVZ161" s="77"/>
      <c r="TWA161" s="77"/>
      <c r="TWB161" s="77"/>
      <c r="TWC161" s="77"/>
      <c r="TWD161" s="77"/>
      <c r="TWE161" s="77"/>
      <c r="TWF161" s="77"/>
      <c r="TWG161" s="77"/>
      <c r="TWH161" s="77"/>
      <c r="TWI161" s="77"/>
      <c r="TWJ161" s="77"/>
      <c r="TWK161" s="77"/>
      <c r="TWL161" s="77"/>
      <c r="TWM161" s="77"/>
      <c r="TWN161" s="77"/>
      <c r="TWO161" s="77"/>
      <c r="TWP161" s="77"/>
      <c r="TWQ161" s="77"/>
      <c r="TWR161" s="77"/>
      <c r="TWS161" s="77"/>
      <c r="TWT161" s="77"/>
      <c r="TWU161" s="77"/>
      <c r="TWV161" s="77"/>
      <c r="TWW161" s="77"/>
      <c r="TWX161" s="77"/>
      <c r="TWY161" s="77"/>
      <c r="TWZ161" s="77"/>
      <c r="TXA161" s="77"/>
      <c r="TXB161" s="77"/>
      <c r="TXC161" s="77"/>
      <c r="TXD161" s="77"/>
      <c r="TXE161" s="77"/>
      <c r="TXF161" s="77"/>
      <c r="TXG161" s="77"/>
      <c r="TXH161" s="77"/>
      <c r="TXI161" s="77"/>
      <c r="TXJ161" s="77"/>
      <c r="TXK161" s="77"/>
      <c r="TXL161" s="77"/>
      <c r="TXM161" s="77"/>
      <c r="TXN161" s="77"/>
      <c r="TXO161" s="77"/>
      <c r="TXP161" s="77"/>
      <c r="TXQ161" s="77"/>
      <c r="TXR161" s="77"/>
      <c r="TXS161" s="77"/>
      <c r="TXT161" s="77"/>
      <c r="TXU161" s="77"/>
      <c r="TXV161" s="77"/>
      <c r="TXW161" s="77"/>
      <c r="TXX161" s="77"/>
      <c r="TXY161" s="77"/>
      <c r="TXZ161" s="77"/>
      <c r="TYA161" s="77"/>
      <c r="TYB161" s="77"/>
      <c r="TYC161" s="77"/>
      <c r="TYD161" s="77"/>
      <c r="TYE161" s="77"/>
      <c r="TYF161" s="77"/>
      <c r="TYG161" s="77"/>
      <c r="TYH161" s="77"/>
      <c r="TYI161" s="77"/>
      <c r="TYJ161" s="77"/>
      <c r="TYK161" s="77"/>
      <c r="TYL161" s="77"/>
      <c r="TYM161" s="77"/>
      <c r="TYN161" s="77"/>
      <c r="TYO161" s="77"/>
      <c r="TYP161" s="77"/>
      <c r="TYQ161" s="77"/>
      <c r="TYR161" s="77"/>
      <c r="TYS161" s="77"/>
      <c r="TYT161" s="77"/>
      <c r="TYU161" s="77"/>
      <c r="TYV161" s="77"/>
      <c r="TYW161" s="77"/>
      <c r="TYX161" s="77"/>
      <c r="TYY161" s="77"/>
      <c r="TYZ161" s="77"/>
      <c r="TZA161" s="77"/>
      <c r="TZB161" s="77"/>
      <c r="TZC161" s="77"/>
      <c r="TZD161" s="77"/>
      <c r="TZE161" s="77"/>
      <c r="TZF161" s="77"/>
      <c r="TZG161" s="77"/>
      <c r="TZH161" s="77"/>
      <c r="TZI161" s="77"/>
      <c r="TZJ161" s="77"/>
      <c r="TZK161" s="77"/>
      <c r="TZL161" s="77"/>
      <c r="TZM161" s="77"/>
      <c r="TZN161" s="77"/>
      <c r="TZO161" s="77"/>
      <c r="TZP161" s="77"/>
      <c r="TZQ161" s="77"/>
      <c r="TZR161" s="77"/>
      <c r="TZS161" s="77"/>
      <c r="TZT161" s="77"/>
      <c r="TZU161" s="77"/>
      <c r="TZV161" s="77"/>
      <c r="TZW161" s="77"/>
      <c r="TZX161" s="77"/>
      <c r="TZY161" s="77"/>
      <c r="TZZ161" s="77"/>
      <c r="UAA161" s="77"/>
      <c r="UAB161" s="77"/>
      <c r="UAC161" s="77"/>
      <c r="UAD161" s="77"/>
      <c r="UAE161" s="77"/>
      <c r="UAF161" s="77"/>
      <c r="UAG161" s="77"/>
      <c r="UAH161" s="77"/>
      <c r="UAI161" s="77"/>
      <c r="UAJ161" s="77"/>
      <c r="UAK161" s="77"/>
      <c r="UAL161" s="77"/>
      <c r="UAM161" s="77"/>
      <c r="UAN161" s="77"/>
      <c r="UAO161" s="77"/>
      <c r="UAP161" s="77"/>
      <c r="UAQ161" s="77"/>
      <c r="UAR161" s="77"/>
      <c r="UAS161" s="77"/>
      <c r="UAT161" s="77"/>
      <c r="UAU161" s="77"/>
      <c r="UAV161" s="77"/>
      <c r="UAW161" s="77"/>
      <c r="UAX161" s="77"/>
      <c r="UAY161" s="77"/>
      <c r="UAZ161" s="77"/>
      <c r="UBA161" s="77"/>
      <c r="UBB161" s="77"/>
      <c r="UBC161" s="77"/>
      <c r="UBD161" s="77"/>
      <c r="UBE161" s="77"/>
      <c r="UBF161" s="77"/>
      <c r="UBG161" s="77"/>
      <c r="UBH161" s="77"/>
      <c r="UBI161" s="77"/>
      <c r="UBJ161" s="77"/>
      <c r="UBK161" s="77"/>
      <c r="UBL161" s="77"/>
      <c r="UBM161" s="77"/>
      <c r="UBN161" s="77"/>
      <c r="UBO161" s="77"/>
      <c r="UBP161" s="77"/>
      <c r="UBQ161" s="77"/>
      <c r="UBR161" s="77"/>
      <c r="UBS161" s="77"/>
      <c r="UBT161" s="77"/>
      <c r="UBU161" s="77"/>
      <c r="UBV161" s="77"/>
      <c r="UBW161" s="77"/>
      <c r="UBX161" s="77"/>
      <c r="UBY161" s="77"/>
      <c r="UBZ161" s="77"/>
      <c r="UCA161" s="77"/>
      <c r="UCB161" s="77"/>
      <c r="UCC161" s="77"/>
      <c r="UCD161" s="77"/>
      <c r="UCE161" s="77"/>
      <c r="UCF161" s="77"/>
      <c r="UCG161" s="77"/>
      <c r="UCH161" s="77"/>
      <c r="UCI161" s="77"/>
      <c r="UCJ161" s="77"/>
      <c r="UCK161" s="77"/>
      <c r="UCL161" s="77"/>
      <c r="UCM161" s="77"/>
      <c r="UCN161" s="77"/>
      <c r="UCO161" s="77"/>
      <c r="UCP161" s="77"/>
      <c r="UCQ161" s="77"/>
      <c r="UCR161" s="77"/>
      <c r="UCS161" s="77"/>
      <c r="UCT161" s="77"/>
      <c r="UCU161" s="77"/>
      <c r="UCV161" s="77"/>
      <c r="UCW161" s="77"/>
      <c r="UCX161" s="77"/>
      <c r="UCY161" s="77"/>
      <c r="UCZ161" s="77"/>
      <c r="UDA161" s="77"/>
      <c r="UDB161" s="77"/>
      <c r="UDC161" s="77"/>
      <c r="UDD161" s="77"/>
      <c r="UDE161" s="77"/>
      <c r="UDF161" s="77"/>
      <c r="UDG161" s="77"/>
      <c r="UDH161" s="77"/>
      <c r="UDI161" s="77"/>
      <c r="UDJ161" s="77"/>
      <c r="UDK161" s="77"/>
      <c r="UDL161" s="77"/>
      <c r="UDM161" s="77"/>
      <c r="UDN161" s="77"/>
      <c r="UDO161" s="77"/>
      <c r="UDP161" s="77"/>
      <c r="UDQ161" s="77"/>
      <c r="UDR161" s="77"/>
      <c r="UDS161" s="77"/>
      <c r="UDT161" s="77"/>
      <c r="UDU161" s="77"/>
      <c r="UDV161" s="77"/>
      <c r="UDW161" s="77"/>
      <c r="UDX161" s="77"/>
      <c r="UDY161" s="77"/>
      <c r="UDZ161" s="77"/>
      <c r="UEA161" s="77"/>
      <c r="UEB161" s="77"/>
      <c r="UEC161" s="77"/>
      <c r="UED161" s="77"/>
      <c r="UEE161" s="77"/>
      <c r="UEF161" s="77"/>
      <c r="UEG161" s="77"/>
      <c r="UEH161" s="77"/>
      <c r="UEI161" s="77"/>
      <c r="UEJ161" s="77"/>
      <c r="UEK161" s="77"/>
      <c r="UEL161" s="77"/>
      <c r="UEM161" s="77"/>
      <c r="UEN161" s="77"/>
      <c r="UEO161" s="77"/>
      <c r="UEP161" s="77"/>
      <c r="UEQ161" s="77"/>
      <c r="UER161" s="77"/>
      <c r="UES161" s="77"/>
      <c r="UET161" s="77"/>
      <c r="UEU161" s="77"/>
      <c r="UEV161" s="77"/>
      <c r="UEW161" s="77"/>
      <c r="UEX161" s="77"/>
      <c r="UEY161" s="77"/>
      <c r="UEZ161" s="77"/>
      <c r="UFA161" s="77"/>
      <c r="UFB161" s="77"/>
      <c r="UFC161" s="77"/>
      <c r="UFD161" s="77"/>
      <c r="UFE161" s="77"/>
      <c r="UFF161" s="77"/>
      <c r="UFG161" s="77"/>
      <c r="UFH161" s="77"/>
      <c r="UFI161" s="77"/>
      <c r="UFJ161" s="77"/>
      <c r="UFK161" s="77"/>
      <c r="UFL161" s="77"/>
      <c r="UFM161" s="77"/>
      <c r="UFN161" s="77"/>
      <c r="UFO161" s="77"/>
      <c r="UFP161" s="77"/>
      <c r="UFQ161" s="77"/>
      <c r="UFR161" s="77"/>
      <c r="UFS161" s="77"/>
      <c r="UFT161" s="77"/>
      <c r="UFU161" s="77"/>
      <c r="UFV161" s="77"/>
      <c r="UFW161" s="77"/>
      <c r="UFX161" s="77"/>
      <c r="UFY161" s="77"/>
      <c r="UFZ161" s="77"/>
      <c r="UGA161" s="77"/>
      <c r="UGB161" s="77"/>
      <c r="UGC161" s="77"/>
      <c r="UGD161" s="77"/>
      <c r="UGE161" s="77"/>
      <c r="UGF161" s="77"/>
      <c r="UGG161" s="77"/>
      <c r="UGH161" s="77"/>
      <c r="UGI161" s="77"/>
      <c r="UGJ161" s="77"/>
      <c r="UGK161" s="77"/>
      <c r="UGL161" s="77"/>
      <c r="UGM161" s="77"/>
      <c r="UGN161" s="77"/>
      <c r="UGO161" s="77"/>
      <c r="UGP161" s="77"/>
      <c r="UGQ161" s="77"/>
      <c r="UGR161" s="77"/>
      <c r="UGS161" s="77"/>
      <c r="UGT161" s="77"/>
      <c r="UGU161" s="77"/>
      <c r="UGV161" s="77"/>
      <c r="UGW161" s="77"/>
      <c r="UGX161" s="77"/>
      <c r="UGY161" s="77"/>
      <c r="UGZ161" s="77"/>
      <c r="UHA161" s="77"/>
      <c r="UHB161" s="77"/>
      <c r="UHC161" s="77"/>
      <c r="UHD161" s="77"/>
      <c r="UHE161" s="77"/>
      <c r="UHF161" s="77"/>
      <c r="UHG161" s="77"/>
      <c r="UHH161" s="77"/>
      <c r="UHI161" s="77"/>
      <c r="UHJ161" s="77"/>
      <c r="UHK161" s="77"/>
      <c r="UHL161" s="77"/>
      <c r="UHM161" s="77"/>
      <c r="UHN161" s="77"/>
      <c r="UHO161" s="77"/>
      <c r="UHP161" s="77"/>
      <c r="UHQ161" s="77"/>
      <c r="UHR161" s="77"/>
      <c r="UHS161" s="77"/>
      <c r="UHT161" s="77"/>
      <c r="UHU161" s="77"/>
      <c r="UHV161" s="77"/>
      <c r="UHW161" s="77"/>
      <c r="UHX161" s="77"/>
      <c r="UHY161" s="77"/>
      <c r="UHZ161" s="77"/>
      <c r="UIA161" s="77"/>
      <c r="UIB161" s="77"/>
      <c r="UIC161" s="77"/>
      <c r="UID161" s="77"/>
      <c r="UIE161" s="77"/>
      <c r="UIF161" s="77"/>
      <c r="UIG161" s="77"/>
      <c r="UIH161" s="77"/>
      <c r="UII161" s="77"/>
      <c r="UIJ161" s="77"/>
      <c r="UIK161" s="77"/>
      <c r="UIL161" s="77"/>
      <c r="UIM161" s="77"/>
      <c r="UIN161" s="77"/>
      <c r="UIO161" s="77"/>
      <c r="UIP161" s="77"/>
      <c r="UIQ161" s="77"/>
      <c r="UIR161" s="77"/>
      <c r="UIS161" s="77"/>
      <c r="UIT161" s="77"/>
      <c r="UIU161" s="77"/>
      <c r="UIV161" s="77"/>
      <c r="UIW161" s="77"/>
      <c r="UIX161" s="77"/>
      <c r="UIY161" s="77"/>
      <c r="UIZ161" s="77"/>
      <c r="UJA161" s="77"/>
      <c r="UJB161" s="77"/>
      <c r="UJC161" s="77"/>
      <c r="UJD161" s="77"/>
      <c r="UJE161" s="77"/>
      <c r="UJF161" s="77"/>
      <c r="UJG161" s="77"/>
      <c r="UJH161" s="77"/>
      <c r="UJI161" s="77"/>
      <c r="UJJ161" s="77"/>
      <c r="UJK161" s="77"/>
      <c r="UJL161" s="77"/>
      <c r="UJM161" s="77"/>
      <c r="UJN161" s="77"/>
      <c r="UJO161" s="77"/>
      <c r="UJP161" s="77"/>
      <c r="UJQ161" s="77"/>
      <c r="UJR161" s="77"/>
      <c r="UJS161" s="77"/>
      <c r="UJT161" s="77"/>
      <c r="UJU161" s="77"/>
      <c r="UJV161" s="77"/>
      <c r="UJW161" s="77"/>
      <c r="UJX161" s="77"/>
      <c r="UJY161" s="77"/>
      <c r="UJZ161" s="77"/>
      <c r="UKA161" s="77"/>
      <c r="UKB161" s="77"/>
      <c r="UKC161" s="77"/>
      <c r="UKD161" s="77"/>
      <c r="UKE161" s="77"/>
      <c r="UKF161" s="77"/>
      <c r="UKG161" s="77"/>
      <c r="UKH161" s="77"/>
      <c r="UKI161" s="77"/>
      <c r="UKJ161" s="77"/>
      <c r="UKK161" s="77"/>
      <c r="UKL161" s="77"/>
      <c r="UKM161" s="77"/>
      <c r="UKN161" s="77"/>
      <c r="UKO161" s="77"/>
      <c r="UKP161" s="77"/>
      <c r="UKQ161" s="77"/>
      <c r="UKR161" s="77"/>
      <c r="UKS161" s="77"/>
      <c r="UKT161" s="77"/>
      <c r="UKU161" s="77"/>
      <c r="UKV161" s="77"/>
      <c r="UKW161" s="77"/>
      <c r="UKX161" s="77"/>
      <c r="UKY161" s="77"/>
      <c r="UKZ161" s="77"/>
      <c r="ULA161" s="77"/>
      <c r="ULB161" s="77"/>
      <c r="ULC161" s="77"/>
      <c r="ULD161" s="77"/>
      <c r="ULE161" s="77"/>
      <c r="ULF161" s="77"/>
      <c r="ULG161" s="77"/>
      <c r="ULH161" s="77"/>
      <c r="ULI161" s="77"/>
      <c r="ULJ161" s="77"/>
      <c r="ULK161" s="77"/>
      <c r="ULL161" s="77"/>
      <c r="ULM161" s="77"/>
      <c r="ULN161" s="77"/>
      <c r="ULO161" s="77"/>
      <c r="ULP161" s="77"/>
      <c r="ULQ161" s="77"/>
      <c r="ULR161" s="77"/>
      <c r="ULS161" s="77"/>
      <c r="ULT161" s="77"/>
      <c r="ULU161" s="77"/>
      <c r="ULV161" s="77"/>
      <c r="ULW161" s="77"/>
      <c r="ULX161" s="77"/>
      <c r="ULY161" s="77"/>
      <c r="ULZ161" s="77"/>
      <c r="UMA161" s="77"/>
      <c r="UMB161" s="77"/>
      <c r="UMC161" s="77"/>
      <c r="UMD161" s="77"/>
      <c r="UME161" s="77"/>
      <c r="UMF161" s="77"/>
      <c r="UMG161" s="77"/>
      <c r="UMH161" s="77"/>
      <c r="UMI161" s="77"/>
      <c r="UMJ161" s="77"/>
      <c r="UMK161" s="77"/>
      <c r="UML161" s="77"/>
      <c r="UMM161" s="77"/>
      <c r="UMN161" s="77"/>
      <c r="UMO161" s="77"/>
      <c r="UMP161" s="77"/>
      <c r="UMQ161" s="77"/>
      <c r="UMR161" s="77"/>
      <c r="UMS161" s="77"/>
      <c r="UMT161" s="77"/>
      <c r="UMU161" s="77"/>
      <c r="UMV161" s="77"/>
      <c r="UMW161" s="77"/>
      <c r="UMX161" s="77"/>
      <c r="UMY161" s="77"/>
      <c r="UMZ161" s="77"/>
      <c r="UNA161" s="77"/>
      <c r="UNB161" s="77"/>
      <c r="UNC161" s="77"/>
      <c r="UND161" s="77"/>
      <c r="UNE161" s="77"/>
      <c r="UNF161" s="77"/>
      <c r="UNG161" s="77"/>
      <c r="UNH161" s="77"/>
      <c r="UNI161" s="77"/>
      <c r="UNJ161" s="77"/>
      <c r="UNK161" s="77"/>
      <c r="UNL161" s="77"/>
      <c r="UNM161" s="77"/>
      <c r="UNN161" s="77"/>
      <c r="UNO161" s="77"/>
      <c r="UNP161" s="77"/>
      <c r="UNQ161" s="77"/>
      <c r="UNR161" s="77"/>
      <c r="UNS161" s="77"/>
      <c r="UNT161" s="77"/>
      <c r="UNU161" s="77"/>
      <c r="UNV161" s="77"/>
      <c r="UNW161" s="77"/>
      <c r="UNX161" s="77"/>
      <c r="UNY161" s="77"/>
      <c r="UNZ161" s="77"/>
      <c r="UOA161" s="77"/>
      <c r="UOB161" s="77"/>
      <c r="UOC161" s="77"/>
      <c r="UOD161" s="77"/>
      <c r="UOE161" s="77"/>
      <c r="UOF161" s="77"/>
      <c r="UOG161" s="77"/>
      <c r="UOH161" s="77"/>
      <c r="UOI161" s="77"/>
      <c r="UOJ161" s="77"/>
      <c r="UOK161" s="77"/>
      <c r="UOL161" s="77"/>
      <c r="UOM161" s="77"/>
      <c r="UON161" s="77"/>
      <c r="UOO161" s="77"/>
      <c r="UOP161" s="77"/>
      <c r="UOQ161" s="77"/>
      <c r="UOR161" s="77"/>
      <c r="UOS161" s="77"/>
      <c r="UOT161" s="77"/>
      <c r="UOU161" s="77"/>
      <c r="UOV161" s="77"/>
      <c r="UOW161" s="77"/>
      <c r="UOX161" s="77"/>
      <c r="UOY161" s="77"/>
      <c r="UOZ161" s="77"/>
      <c r="UPA161" s="77"/>
      <c r="UPB161" s="77"/>
      <c r="UPC161" s="77"/>
      <c r="UPD161" s="77"/>
      <c r="UPE161" s="77"/>
      <c r="UPF161" s="77"/>
      <c r="UPG161" s="77"/>
      <c r="UPH161" s="77"/>
      <c r="UPI161" s="77"/>
      <c r="UPJ161" s="77"/>
      <c r="UPK161" s="77"/>
      <c r="UPL161" s="77"/>
      <c r="UPM161" s="77"/>
      <c r="UPN161" s="77"/>
      <c r="UPO161" s="77"/>
      <c r="UPP161" s="77"/>
      <c r="UPQ161" s="77"/>
      <c r="UPR161" s="77"/>
      <c r="UPS161" s="77"/>
      <c r="UPT161" s="77"/>
      <c r="UPU161" s="77"/>
      <c r="UPV161" s="77"/>
      <c r="UPW161" s="77"/>
      <c r="UPX161" s="77"/>
      <c r="UPY161" s="77"/>
      <c r="UPZ161" s="77"/>
      <c r="UQA161" s="77"/>
      <c r="UQB161" s="77"/>
      <c r="UQC161" s="77"/>
      <c r="UQD161" s="77"/>
      <c r="UQE161" s="77"/>
      <c r="UQF161" s="77"/>
      <c r="UQG161" s="77"/>
      <c r="UQH161" s="77"/>
      <c r="UQI161" s="77"/>
      <c r="UQJ161" s="77"/>
      <c r="UQK161" s="77"/>
      <c r="UQL161" s="77"/>
      <c r="UQM161" s="77"/>
      <c r="UQN161" s="77"/>
      <c r="UQO161" s="77"/>
      <c r="UQP161" s="77"/>
      <c r="UQQ161" s="77"/>
      <c r="UQR161" s="77"/>
      <c r="UQS161" s="77"/>
      <c r="UQT161" s="77"/>
      <c r="UQU161" s="77"/>
      <c r="UQV161" s="77"/>
      <c r="UQW161" s="77"/>
      <c r="UQX161" s="77"/>
      <c r="UQY161" s="77"/>
      <c r="UQZ161" s="77"/>
      <c r="URA161" s="77"/>
      <c r="URB161" s="77"/>
      <c r="URC161" s="77"/>
      <c r="URD161" s="77"/>
      <c r="URE161" s="77"/>
      <c r="URF161" s="77"/>
      <c r="URG161" s="77"/>
      <c r="URH161" s="77"/>
      <c r="URI161" s="77"/>
      <c r="URJ161" s="77"/>
      <c r="URK161" s="77"/>
      <c r="URL161" s="77"/>
      <c r="URM161" s="77"/>
      <c r="URN161" s="77"/>
      <c r="URO161" s="77"/>
      <c r="URP161" s="77"/>
      <c r="URQ161" s="77"/>
      <c r="URR161" s="77"/>
      <c r="URS161" s="77"/>
      <c r="URT161" s="77"/>
      <c r="URU161" s="77"/>
      <c r="URV161" s="77"/>
      <c r="URW161" s="77"/>
      <c r="URX161" s="77"/>
      <c r="URY161" s="77"/>
      <c r="URZ161" s="77"/>
      <c r="USA161" s="77"/>
      <c r="USB161" s="77"/>
      <c r="USC161" s="77"/>
      <c r="USD161" s="77"/>
      <c r="USE161" s="77"/>
      <c r="USF161" s="77"/>
      <c r="USG161" s="77"/>
      <c r="USH161" s="77"/>
      <c r="USI161" s="77"/>
      <c r="USJ161" s="77"/>
      <c r="USK161" s="77"/>
      <c r="USL161" s="77"/>
      <c r="USM161" s="77"/>
      <c r="USN161" s="77"/>
      <c r="USO161" s="77"/>
      <c r="USP161" s="77"/>
      <c r="USQ161" s="77"/>
      <c r="USR161" s="77"/>
      <c r="USS161" s="77"/>
      <c r="UST161" s="77"/>
      <c r="USU161" s="77"/>
      <c r="USV161" s="77"/>
      <c r="USW161" s="77"/>
      <c r="USX161" s="77"/>
      <c r="USY161" s="77"/>
      <c r="USZ161" s="77"/>
      <c r="UTA161" s="77"/>
      <c r="UTB161" s="77"/>
      <c r="UTC161" s="77"/>
      <c r="UTD161" s="77"/>
      <c r="UTE161" s="77"/>
      <c r="UTF161" s="77"/>
      <c r="UTG161" s="77"/>
      <c r="UTH161" s="77"/>
      <c r="UTI161" s="77"/>
      <c r="UTJ161" s="77"/>
      <c r="UTK161" s="77"/>
      <c r="UTL161" s="77"/>
      <c r="UTM161" s="77"/>
      <c r="UTN161" s="77"/>
      <c r="UTO161" s="77"/>
      <c r="UTP161" s="77"/>
      <c r="UTQ161" s="77"/>
      <c r="UTR161" s="77"/>
      <c r="UTS161" s="77"/>
      <c r="UTT161" s="77"/>
      <c r="UTU161" s="77"/>
      <c r="UTV161" s="77"/>
      <c r="UTW161" s="77"/>
      <c r="UTX161" s="77"/>
      <c r="UTY161" s="77"/>
      <c r="UTZ161" s="77"/>
      <c r="UUA161" s="77"/>
      <c r="UUB161" s="77"/>
      <c r="UUC161" s="77"/>
      <c r="UUD161" s="77"/>
      <c r="UUE161" s="77"/>
      <c r="UUF161" s="77"/>
      <c r="UUG161" s="77"/>
      <c r="UUH161" s="77"/>
      <c r="UUI161" s="77"/>
      <c r="UUJ161" s="77"/>
      <c r="UUK161" s="77"/>
      <c r="UUL161" s="77"/>
      <c r="UUM161" s="77"/>
      <c r="UUN161" s="77"/>
      <c r="UUO161" s="77"/>
      <c r="UUP161" s="77"/>
      <c r="UUQ161" s="77"/>
      <c r="UUR161" s="77"/>
      <c r="UUS161" s="77"/>
      <c r="UUT161" s="77"/>
      <c r="UUU161" s="77"/>
      <c r="UUV161" s="77"/>
      <c r="UUW161" s="77"/>
      <c r="UUX161" s="77"/>
      <c r="UUY161" s="77"/>
      <c r="UUZ161" s="77"/>
      <c r="UVA161" s="77"/>
      <c r="UVB161" s="77"/>
      <c r="UVC161" s="77"/>
      <c r="UVD161" s="77"/>
      <c r="UVE161" s="77"/>
      <c r="UVF161" s="77"/>
      <c r="UVG161" s="77"/>
      <c r="UVH161" s="77"/>
      <c r="UVI161" s="77"/>
      <c r="UVJ161" s="77"/>
      <c r="UVK161" s="77"/>
      <c r="UVL161" s="77"/>
      <c r="UVM161" s="77"/>
      <c r="UVN161" s="77"/>
      <c r="UVO161" s="77"/>
      <c r="UVP161" s="77"/>
      <c r="UVQ161" s="77"/>
      <c r="UVR161" s="77"/>
      <c r="UVS161" s="77"/>
      <c r="UVT161" s="77"/>
      <c r="UVU161" s="77"/>
      <c r="UVV161" s="77"/>
      <c r="UVW161" s="77"/>
      <c r="UVX161" s="77"/>
      <c r="UVY161" s="77"/>
      <c r="UVZ161" s="77"/>
      <c r="UWA161" s="77"/>
      <c r="UWB161" s="77"/>
      <c r="UWC161" s="77"/>
      <c r="UWD161" s="77"/>
      <c r="UWE161" s="77"/>
      <c r="UWF161" s="77"/>
      <c r="UWG161" s="77"/>
      <c r="UWH161" s="77"/>
      <c r="UWI161" s="77"/>
      <c r="UWJ161" s="77"/>
      <c r="UWK161" s="77"/>
      <c r="UWL161" s="77"/>
      <c r="UWM161" s="77"/>
      <c r="UWN161" s="77"/>
      <c r="UWO161" s="77"/>
      <c r="UWP161" s="77"/>
      <c r="UWQ161" s="77"/>
      <c r="UWR161" s="77"/>
      <c r="UWS161" s="77"/>
      <c r="UWT161" s="77"/>
      <c r="UWU161" s="77"/>
      <c r="UWV161" s="77"/>
      <c r="UWW161" s="77"/>
      <c r="UWX161" s="77"/>
      <c r="UWY161" s="77"/>
      <c r="UWZ161" s="77"/>
      <c r="UXA161" s="77"/>
      <c r="UXB161" s="77"/>
      <c r="UXC161" s="77"/>
      <c r="UXD161" s="77"/>
      <c r="UXE161" s="77"/>
      <c r="UXF161" s="77"/>
      <c r="UXG161" s="77"/>
      <c r="UXH161" s="77"/>
      <c r="UXI161" s="77"/>
      <c r="UXJ161" s="77"/>
      <c r="UXK161" s="77"/>
      <c r="UXL161" s="77"/>
      <c r="UXM161" s="77"/>
      <c r="UXN161" s="77"/>
      <c r="UXO161" s="77"/>
      <c r="UXP161" s="77"/>
      <c r="UXQ161" s="77"/>
      <c r="UXR161" s="77"/>
      <c r="UXS161" s="77"/>
      <c r="UXT161" s="77"/>
      <c r="UXU161" s="77"/>
      <c r="UXV161" s="77"/>
      <c r="UXW161" s="77"/>
      <c r="UXX161" s="77"/>
      <c r="UXY161" s="77"/>
      <c r="UXZ161" s="77"/>
      <c r="UYA161" s="77"/>
      <c r="UYB161" s="77"/>
      <c r="UYC161" s="77"/>
      <c r="UYD161" s="77"/>
      <c r="UYE161" s="77"/>
      <c r="UYF161" s="77"/>
      <c r="UYG161" s="77"/>
      <c r="UYH161" s="77"/>
      <c r="UYI161" s="77"/>
      <c r="UYJ161" s="77"/>
      <c r="UYK161" s="77"/>
      <c r="UYL161" s="77"/>
      <c r="UYM161" s="77"/>
      <c r="UYN161" s="77"/>
      <c r="UYO161" s="77"/>
      <c r="UYP161" s="77"/>
      <c r="UYQ161" s="77"/>
      <c r="UYR161" s="77"/>
      <c r="UYS161" s="77"/>
      <c r="UYT161" s="77"/>
      <c r="UYU161" s="77"/>
      <c r="UYV161" s="77"/>
      <c r="UYW161" s="77"/>
      <c r="UYX161" s="77"/>
      <c r="UYY161" s="77"/>
      <c r="UYZ161" s="77"/>
      <c r="UZA161" s="77"/>
      <c r="UZB161" s="77"/>
      <c r="UZC161" s="77"/>
      <c r="UZD161" s="77"/>
      <c r="UZE161" s="77"/>
      <c r="UZF161" s="77"/>
      <c r="UZG161" s="77"/>
      <c r="UZH161" s="77"/>
      <c r="UZI161" s="77"/>
      <c r="UZJ161" s="77"/>
      <c r="UZK161" s="77"/>
      <c r="UZL161" s="77"/>
      <c r="UZM161" s="77"/>
      <c r="UZN161" s="77"/>
      <c r="UZO161" s="77"/>
      <c r="UZP161" s="77"/>
      <c r="UZQ161" s="77"/>
      <c r="UZR161" s="77"/>
      <c r="UZS161" s="77"/>
      <c r="UZT161" s="77"/>
      <c r="UZU161" s="77"/>
      <c r="UZV161" s="77"/>
      <c r="UZW161" s="77"/>
      <c r="UZX161" s="77"/>
      <c r="UZY161" s="77"/>
      <c r="UZZ161" s="77"/>
      <c r="VAA161" s="77"/>
      <c r="VAB161" s="77"/>
      <c r="VAC161" s="77"/>
      <c r="VAD161" s="77"/>
      <c r="VAE161" s="77"/>
      <c r="VAF161" s="77"/>
      <c r="VAG161" s="77"/>
      <c r="VAH161" s="77"/>
      <c r="VAI161" s="77"/>
      <c r="VAJ161" s="77"/>
      <c r="VAK161" s="77"/>
      <c r="VAL161" s="77"/>
      <c r="VAM161" s="77"/>
      <c r="VAN161" s="77"/>
      <c r="VAO161" s="77"/>
      <c r="VAP161" s="77"/>
      <c r="VAQ161" s="77"/>
      <c r="VAR161" s="77"/>
      <c r="VAS161" s="77"/>
      <c r="VAT161" s="77"/>
      <c r="VAU161" s="77"/>
      <c r="VAV161" s="77"/>
      <c r="VAW161" s="77"/>
      <c r="VAX161" s="77"/>
      <c r="VAY161" s="77"/>
      <c r="VAZ161" s="77"/>
      <c r="VBA161" s="77"/>
      <c r="VBB161" s="77"/>
      <c r="VBC161" s="77"/>
      <c r="VBD161" s="77"/>
      <c r="VBE161" s="77"/>
      <c r="VBF161" s="77"/>
      <c r="VBG161" s="77"/>
      <c r="VBH161" s="77"/>
      <c r="VBI161" s="77"/>
      <c r="VBJ161" s="77"/>
      <c r="VBK161" s="77"/>
      <c r="VBL161" s="77"/>
      <c r="VBM161" s="77"/>
      <c r="VBN161" s="77"/>
      <c r="VBO161" s="77"/>
      <c r="VBP161" s="77"/>
      <c r="VBQ161" s="77"/>
      <c r="VBR161" s="77"/>
      <c r="VBS161" s="77"/>
      <c r="VBT161" s="77"/>
      <c r="VBU161" s="77"/>
      <c r="VBV161" s="77"/>
      <c r="VBW161" s="77"/>
      <c r="VBX161" s="77"/>
      <c r="VBY161" s="77"/>
      <c r="VBZ161" s="77"/>
      <c r="VCA161" s="77"/>
      <c r="VCB161" s="77"/>
      <c r="VCC161" s="77"/>
      <c r="VCD161" s="77"/>
      <c r="VCE161" s="77"/>
      <c r="VCF161" s="77"/>
      <c r="VCG161" s="77"/>
      <c r="VCH161" s="77"/>
      <c r="VCI161" s="77"/>
      <c r="VCJ161" s="77"/>
      <c r="VCK161" s="77"/>
      <c r="VCL161" s="77"/>
      <c r="VCM161" s="77"/>
      <c r="VCN161" s="77"/>
      <c r="VCO161" s="77"/>
      <c r="VCP161" s="77"/>
      <c r="VCQ161" s="77"/>
      <c r="VCR161" s="77"/>
      <c r="VCS161" s="77"/>
      <c r="VCT161" s="77"/>
      <c r="VCU161" s="77"/>
      <c r="VCV161" s="77"/>
      <c r="VCW161" s="77"/>
      <c r="VCX161" s="77"/>
      <c r="VCY161" s="77"/>
      <c r="VCZ161" s="77"/>
      <c r="VDA161" s="77"/>
      <c r="VDB161" s="77"/>
      <c r="VDC161" s="77"/>
      <c r="VDD161" s="77"/>
      <c r="VDE161" s="77"/>
      <c r="VDF161" s="77"/>
      <c r="VDG161" s="77"/>
      <c r="VDH161" s="77"/>
      <c r="VDI161" s="77"/>
      <c r="VDJ161" s="77"/>
      <c r="VDK161" s="77"/>
      <c r="VDL161" s="77"/>
      <c r="VDM161" s="77"/>
      <c r="VDN161" s="77"/>
      <c r="VDO161" s="77"/>
      <c r="VDP161" s="77"/>
      <c r="VDQ161" s="77"/>
      <c r="VDR161" s="77"/>
      <c r="VDS161" s="77"/>
      <c r="VDT161" s="77"/>
      <c r="VDU161" s="77"/>
      <c r="VDV161" s="77"/>
      <c r="VDW161" s="77"/>
      <c r="VDX161" s="77"/>
      <c r="VDY161" s="77"/>
      <c r="VDZ161" s="77"/>
      <c r="VEA161" s="77"/>
      <c r="VEB161" s="77"/>
      <c r="VEC161" s="77"/>
      <c r="VED161" s="77"/>
      <c r="VEE161" s="77"/>
      <c r="VEF161" s="77"/>
      <c r="VEG161" s="77"/>
      <c r="VEH161" s="77"/>
      <c r="VEI161" s="77"/>
      <c r="VEJ161" s="77"/>
      <c r="VEK161" s="77"/>
      <c r="VEL161" s="77"/>
      <c r="VEM161" s="77"/>
      <c r="VEN161" s="77"/>
      <c r="VEO161" s="77"/>
      <c r="VEP161" s="77"/>
      <c r="VEQ161" s="77"/>
      <c r="VER161" s="77"/>
      <c r="VES161" s="77"/>
      <c r="VET161" s="77"/>
      <c r="VEU161" s="77"/>
      <c r="VEV161" s="77"/>
      <c r="VEW161" s="77"/>
      <c r="VEX161" s="77"/>
      <c r="VEY161" s="77"/>
      <c r="VEZ161" s="77"/>
      <c r="VFA161" s="77"/>
      <c r="VFB161" s="77"/>
      <c r="VFC161" s="77"/>
      <c r="VFD161" s="77"/>
      <c r="VFE161" s="77"/>
      <c r="VFF161" s="77"/>
      <c r="VFG161" s="77"/>
      <c r="VFH161" s="77"/>
      <c r="VFI161" s="77"/>
      <c r="VFJ161" s="77"/>
      <c r="VFK161" s="77"/>
      <c r="VFL161" s="77"/>
      <c r="VFM161" s="77"/>
      <c r="VFN161" s="77"/>
      <c r="VFO161" s="77"/>
      <c r="VFP161" s="77"/>
      <c r="VFQ161" s="77"/>
      <c r="VFR161" s="77"/>
      <c r="VFS161" s="77"/>
      <c r="VFT161" s="77"/>
      <c r="VFU161" s="77"/>
      <c r="VFV161" s="77"/>
      <c r="VFW161" s="77"/>
      <c r="VFX161" s="77"/>
      <c r="VFY161" s="77"/>
      <c r="VFZ161" s="77"/>
      <c r="VGA161" s="77"/>
      <c r="VGB161" s="77"/>
      <c r="VGC161" s="77"/>
      <c r="VGD161" s="77"/>
      <c r="VGE161" s="77"/>
      <c r="VGF161" s="77"/>
      <c r="VGG161" s="77"/>
      <c r="VGH161" s="77"/>
      <c r="VGI161" s="77"/>
      <c r="VGJ161" s="77"/>
      <c r="VGK161" s="77"/>
      <c r="VGL161" s="77"/>
      <c r="VGM161" s="77"/>
      <c r="VGN161" s="77"/>
      <c r="VGO161" s="77"/>
      <c r="VGP161" s="77"/>
      <c r="VGQ161" s="77"/>
      <c r="VGR161" s="77"/>
      <c r="VGS161" s="77"/>
      <c r="VGT161" s="77"/>
      <c r="VGU161" s="77"/>
      <c r="VGV161" s="77"/>
      <c r="VGW161" s="77"/>
      <c r="VGX161" s="77"/>
      <c r="VGY161" s="77"/>
      <c r="VGZ161" s="77"/>
      <c r="VHA161" s="77"/>
      <c r="VHB161" s="77"/>
      <c r="VHC161" s="77"/>
      <c r="VHD161" s="77"/>
      <c r="VHE161" s="77"/>
      <c r="VHF161" s="77"/>
      <c r="VHG161" s="77"/>
      <c r="VHH161" s="77"/>
      <c r="VHI161" s="77"/>
      <c r="VHJ161" s="77"/>
      <c r="VHK161" s="77"/>
      <c r="VHL161" s="77"/>
      <c r="VHM161" s="77"/>
      <c r="VHN161" s="77"/>
      <c r="VHO161" s="77"/>
      <c r="VHP161" s="77"/>
      <c r="VHQ161" s="77"/>
      <c r="VHR161" s="77"/>
      <c r="VHS161" s="77"/>
      <c r="VHT161" s="77"/>
      <c r="VHU161" s="77"/>
      <c r="VHV161" s="77"/>
      <c r="VHW161" s="77"/>
      <c r="VHX161" s="77"/>
      <c r="VHY161" s="77"/>
      <c r="VHZ161" s="77"/>
      <c r="VIA161" s="77"/>
      <c r="VIB161" s="77"/>
      <c r="VIC161" s="77"/>
      <c r="VID161" s="77"/>
      <c r="VIE161" s="77"/>
      <c r="VIF161" s="77"/>
      <c r="VIG161" s="77"/>
      <c r="VIH161" s="77"/>
      <c r="VII161" s="77"/>
      <c r="VIJ161" s="77"/>
      <c r="VIK161" s="77"/>
      <c r="VIL161" s="77"/>
      <c r="VIM161" s="77"/>
      <c r="VIN161" s="77"/>
      <c r="VIO161" s="77"/>
      <c r="VIP161" s="77"/>
      <c r="VIQ161" s="77"/>
      <c r="VIR161" s="77"/>
      <c r="VIS161" s="77"/>
      <c r="VIT161" s="77"/>
      <c r="VIU161" s="77"/>
      <c r="VIV161" s="77"/>
      <c r="VIW161" s="77"/>
      <c r="VIX161" s="77"/>
      <c r="VIY161" s="77"/>
      <c r="VIZ161" s="77"/>
      <c r="VJA161" s="77"/>
      <c r="VJB161" s="77"/>
      <c r="VJC161" s="77"/>
      <c r="VJD161" s="77"/>
      <c r="VJE161" s="77"/>
      <c r="VJF161" s="77"/>
      <c r="VJG161" s="77"/>
      <c r="VJH161" s="77"/>
      <c r="VJI161" s="77"/>
      <c r="VJJ161" s="77"/>
      <c r="VJK161" s="77"/>
      <c r="VJL161" s="77"/>
      <c r="VJM161" s="77"/>
      <c r="VJN161" s="77"/>
      <c r="VJO161" s="77"/>
      <c r="VJP161" s="77"/>
      <c r="VJQ161" s="77"/>
      <c r="VJR161" s="77"/>
      <c r="VJS161" s="77"/>
      <c r="VJT161" s="77"/>
      <c r="VJU161" s="77"/>
      <c r="VJV161" s="77"/>
      <c r="VJW161" s="77"/>
      <c r="VJX161" s="77"/>
      <c r="VJY161" s="77"/>
      <c r="VJZ161" s="77"/>
      <c r="VKA161" s="77"/>
      <c r="VKB161" s="77"/>
      <c r="VKC161" s="77"/>
      <c r="VKD161" s="77"/>
      <c r="VKE161" s="77"/>
      <c r="VKF161" s="77"/>
      <c r="VKG161" s="77"/>
      <c r="VKH161" s="77"/>
      <c r="VKI161" s="77"/>
      <c r="VKJ161" s="77"/>
      <c r="VKK161" s="77"/>
      <c r="VKL161" s="77"/>
      <c r="VKM161" s="77"/>
      <c r="VKN161" s="77"/>
      <c r="VKO161" s="77"/>
      <c r="VKP161" s="77"/>
      <c r="VKQ161" s="77"/>
      <c r="VKR161" s="77"/>
      <c r="VKS161" s="77"/>
      <c r="VKT161" s="77"/>
      <c r="VKU161" s="77"/>
      <c r="VKV161" s="77"/>
      <c r="VKW161" s="77"/>
      <c r="VKX161" s="77"/>
      <c r="VKY161" s="77"/>
      <c r="VKZ161" s="77"/>
      <c r="VLA161" s="77"/>
      <c r="VLB161" s="77"/>
      <c r="VLC161" s="77"/>
      <c r="VLD161" s="77"/>
      <c r="VLE161" s="77"/>
      <c r="VLF161" s="77"/>
      <c r="VLG161" s="77"/>
      <c r="VLH161" s="77"/>
      <c r="VLI161" s="77"/>
      <c r="VLJ161" s="77"/>
      <c r="VLK161" s="77"/>
      <c r="VLL161" s="77"/>
      <c r="VLM161" s="77"/>
      <c r="VLN161" s="77"/>
      <c r="VLO161" s="77"/>
      <c r="VLP161" s="77"/>
      <c r="VLQ161" s="77"/>
      <c r="VLR161" s="77"/>
      <c r="VLS161" s="77"/>
      <c r="VLT161" s="77"/>
      <c r="VLU161" s="77"/>
      <c r="VLV161" s="77"/>
      <c r="VLW161" s="77"/>
      <c r="VLX161" s="77"/>
      <c r="VLY161" s="77"/>
      <c r="VLZ161" s="77"/>
      <c r="VMA161" s="77"/>
      <c r="VMB161" s="77"/>
      <c r="VMC161" s="77"/>
      <c r="VMD161" s="77"/>
      <c r="VME161" s="77"/>
      <c r="VMF161" s="77"/>
      <c r="VMG161" s="77"/>
      <c r="VMH161" s="77"/>
      <c r="VMI161" s="77"/>
      <c r="VMJ161" s="77"/>
      <c r="VMK161" s="77"/>
      <c r="VML161" s="77"/>
      <c r="VMM161" s="77"/>
      <c r="VMN161" s="77"/>
      <c r="VMO161" s="77"/>
      <c r="VMP161" s="77"/>
      <c r="VMQ161" s="77"/>
      <c r="VMR161" s="77"/>
      <c r="VMS161" s="77"/>
      <c r="VMT161" s="77"/>
      <c r="VMU161" s="77"/>
      <c r="VMV161" s="77"/>
      <c r="VMW161" s="77"/>
      <c r="VMX161" s="77"/>
      <c r="VMY161" s="77"/>
      <c r="VMZ161" s="77"/>
      <c r="VNA161" s="77"/>
      <c r="VNB161" s="77"/>
      <c r="VNC161" s="77"/>
      <c r="VND161" s="77"/>
      <c r="VNE161" s="77"/>
      <c r="VNF161" s="77"/>
      <c r="VNG161" s="77"/>
      <c r="VNH161" s="77"/>
      <c r="VNI161" s="77"/>
      <c r="VNJ161" s="77"/>
      <c r="VNK161" s="77"/>
      <c r="VNL161" s="77"/>
      <c r="VNM161" s="77"/>
      <c r="VNN161" s="77"/>
      <c r="VNO161" s="77"/>
      <c r="VNP161" s="77"/>
      <c r="VNQ161" s="77"/>
      <c r="VNR161" s="77"/>
      <c r="VNS161" s="77"/>
      <c r="VNT161" s="77"/>
      <c r="VNU161" s="77"/>
      <c r="VNV161" s="77"/>
      <c r="VNW161" s="77"/>
      <c r="VNX161" s="77"/>
      <c r="VNY161" s="77"/>
      <c r="VNZ161" s="77"/>
      <c r="VOA161" s="77"/>
      <c r="VOB161" s="77"/>
      <c r="VOC161" s="77"/>
      <c r="VOD161" s="77"/>
      <c r="VOE161" s="77"/>
      <c r="VOF161" s="77"/>
      <c r="VOG161" s="77"/>
      <c r="VOH161" s="77"/>
      <c r="VOI161" s="77"/>
      <c r="VOJ161" s="77"/>
      <c r="VOK161" s="77"/>
      <c r="VOL161" s="77"/>
      <c r="VOM161" s="77"/>
      <c r="VON161" s="77"/>
      <c r="VOO161" s="77"/>
      <c r="VOP161" s="77"/>
      <c r="VOQ161" s="77"/>
      <c r="VOR161" s="77"/>
      <c r="VOS161" s="77"/>
      <c r="VOT161" s="77"/>
      <c r="VOU161" s="77"/>
      <c r="VOV161" s="77"/>
      <c r="VOW161" s="77"/>
      <c r="VOX161" s="77"/>
      <c r="VOY161" s="77"/>
      <c r="VOZ161" s="77"/>
      <c r="VPA161" s="77"/>
      <c r="VPB161" s="77"/>
      <c r="VPC161" s="77"/>
      <c r="VPD161" s="77"/>
      <c r="VPE161" s="77"/>
      <c r="VPF161" s="77"/>
      <c r="VPG161" s="77"/>
      <c r="VPH161" s="77"/>
      <c r="VPI161" s="77"/>
      <c r="VPJ161" s="77"/>
      <c r="VPK161" s="77"/>
      <c r="VPL161" s="77"/>
      <c r="VPM161" s="77"/>
      <c r="VPN161" s="77"/>
      <c r="VPO161" s="77"/>
      <c r="VPP161" s="77"/>
      <c r="VPQ161" s="77"/>
      <c r="VPR161" s="77"/>
      <c r="VPS161" s="77"/>
      <c r="VPT161" s="77"/>
      <c r="VPU161" s="77"/>
      <c r="VPV161" s="77"/>
      <c r="VPW161" s="77"/>
      <c r="VPX161" s="77"/>
      <c r="VPY161" s="77"/>
      <c r="VPZ161" s="77"/>
      <c r="VQA161" s="77"/>
      <c r="VQB161" s="77"/>
      <c r="VQC161" s="77"/>
      <c r="VQD161" s="77"/>
      <c r="VQE161" s="77"/>
      <c r="VQF161" s="77"/>
      <c r="VQG161" s="77"/>
      <c r="VQH161" s="77"/>
      <c r="VQI161" s="77"/>
      <c r="VQJ161" s="77"/>
      <c r="VQK161" s="77"/>
      <c r="VQL161" s="77"/>
      <c r="VQM161" s="77"/>
      <c r="VQN161" s="77"/>
      <c r="VQO161" s="77"/>
      <c r="VQP161" s="77"/>
      <c r="VQQ161" s="77"/>
      <c r="VQR161" s="77"/>
      <c r="VQS161" s="77"/>
      <c r="VQT161" s="77"/>
      <c r="VQU161" s="77"/>
      <c r="VQV161" s="77"/>
      <c r="VQW161" s="77"/>
      <c r="VQX161" s="77"/>
      <c r="VQY161" s="77"/>
      <c r="VQZ161" s="77"/>
      <c r="VRA161" s="77"/>
      <c r="VRB161" s="77"/>
      <c r="VRC161" s="77"/>
      <c r="VRD161" s="77"/>
      <c r="VRE161" s="77"/>
      <c r="VRF161" s="77"/>
      <c r="VRG161" s="77"/>
      <c r="VRH161" s="77"/>
      <c r="VRI161" s="77"/>
      <c r="VRJ161" s="77"/>
      <c r="VRK161" s="77"/>
      <c r="VRL161" s="77"/>
      <c r="VRM161" s="77"/>
      <c r="VRN161" s="77"/>
      <c r="VRO161" s="77"/>
      <c r="VRP161" s="77"/>
      <c r="VRQ161" s="77"/>
      <c r="VRR161" s="77"/>
      <c r="VRS161" s="77"/>
      <c r="VRT161" s="77"/>
      <c r="VRU161" s="77"/>
      <c r="VRV161" s="77"/>
      <c r="VRW161" s="77"/>
      <c r="VRX161" s="77"/>
      <c r="VRY161" s="77"/>
      <c r="VRZ161" s="77"/>
      <c r="VSA161" s="77"/>
      <c r="VSB161" s="77"/>
      <c r="VSC161" s="77"/>
      <c r="VSD161" s="77"/>
      <c r="VSE161" s="77"/>
      <c r="VSF161" s="77"/>
      <c r="VSG161" s="77"/>
      <c r="VSH161" s="77"/>
      <c r="VSI161" s="77"/>
      <c r="VSJ161" s="77"/>
      <c r="VSK161" s="77"/>
      <c r="VSL161" s="77"/>
      <c r="VSM161" s="77"/>
      <c r="VSN161" s="77"/>
      <c r="VSO161" s="77"/>
      <c r="VSP161" s="77"/>
      <c r="VSQ161" s="77"/>
      <c r="VSR161" s="77"/>
      <c r="VSS161" s="77"/>
      <c r="VST161" s="77"/>
      <c r="VSU161" s="77"/>
      <c r="VSV161" s="77"/>
      <c r="VSW161" s="77"/>
      <c r="VSX161" s="77"/>
      <c r="VSY161" s="77"/>
      <c r="VSZ161" s="77"/>
      <c r="VTA161" s="77"/>
      <c r="VTB161" s="77"/>
      <c r="VTC161" s="77"/>
      <c r="VTD161" s="77"/>
      <c r="VTE161" s="77"/>
      <c r="VTF161" s="77"/>
      <c r="VTG161" s="77"/>
      <c r="VTH161" s="77"/>
      <c r="VTI161" s="77"/>
      <c r="VTJ161" s="77"/>
      <c r="VTK161" s="77"/>
      <c r="VTL161" s="77"/>
      <c r="VTM161" s="77"/>
      <c r="VTN161" s="77"/>
      <c r="VTO161" s="77"/>
      <c r="VTP161" s="77"/>
      <c r="VTQ161" s="77"/>
      <c r="VTR161" s="77"/>
      <c r="VTS161" s="77"/>
      <c r="VTT161" s="77"/>
      <c r="VTU161" s="77"/>
      <c r="VTV161" s="77"/>
      <c r="VTW161" s="77"/>
      <c r="VTX161" s="77"/>
      <c r="VTY161" s="77"/>
      <c r="VTZ161" s="77"/>
      <c r="VUA161" s="77"/>
      <c r="VUB161" s="77"/>
      <c r="VUC161" s="77"/>
      <c r="VUD161" s="77"/>
      <c r="VUE161" s="77"/>
      <c r="VUF161" s="77"/>
      <c r="VUG161" s="77"/>
      <c r="VUH161" s="77"/>
      <c r="VUI161" s="77"/>
      <c r="VUJ161" s="77"/>
      <c r="VUK161" s="77"/>
      <c r="VUL161" s="77"/>
      <c r="VUM161" s="77"/>
      <c r="VUN161" s="77"/>
      <c r="VUO161" s="77"/>
      <c r="VUP161" s="77"/>
      <c r="VUQ161" s="77"/>
      <c r="VUR161" s="77"/>
      <c r="VUS161" s="77"/>
      <c r="VUT161" s="77"/>
      <c r="VUU161" s="77"/>
      <c r="VUV161" s="77"/>
      <c r="VUW161" s="77"/>
      <c r="VUX161" s="77"/>
      <c r="VUY161" s="77"/>
      <c r="VUZ161" s="77"/>
      <c r="VVA161" s="77"/>
      <c r="VVB161" s="77"/>
      <c r="VVC161" s="77"/>
      <c r="VVD161" s="77"/>
      <c r="VVE161" s="77"/>
      <c r="VVF161" s="77"/>
      <c r="VVG161" s="77"/>
      <c r="VVH161" s="77"/>
      <c r="VVI161" s="77"/>
      <c r="VVJ161" s="77"/>
      <c r="VVK161" s="77"/>
      <c r="VVL161" s="77"/>
      <c r="VVM161" s="77"/>
      <c r="VVN161" s="77"/>
      <c r="VVO161" s="77"/>
      <c r="VVP161" s="77"/>
      <c r="VVQ161" s="77"/>
      <c r="VVR161" s="77"/>
      <c r="VVS161" s="77"/>
      <c r="VVT161" s="77"/>
      <c r="VVU161" s="77"/>
      <c r="VVV161" s="77"/>
      <c r="VVW161" s="77"/>
      <c r="VVX161" s="77"/>
      <c r="VVY161" s="77"/>
      <c r="VVZ161" s="77"/>
      <c r="VWA161" s="77"/>
      <c r="VWB161" s="77"/>
      <c r="VWC161" s="77"/>
      <c r="VWD161" s="77"/>
      <c r="VWE161" s="77"/>
      <c r="VWF161" s="77"/>
      <c r="VWG161" s="77"/>
      <c r="VWH161" s="77"/>
      <c r="VWI161" s="77"/>
      <c r="VWJ161" s="77"/>
      <c r="VWK161" s="77"/>
      <c r="VWL161" s="77"/>
      <c r="VWM161" s="77"/>
      <c r="VWN161" s="77"/>
      <c r="VWO161" s="77"/>
      <c r="VWP161" s="77"/>
      <c r="VWQ161" s="77"/>
      <c r="VWR161" s="77"/>
      <c r="VWS161" s="77"/>
      <c r="VWT161" s="77"/>
      <c r="VWU161" s="77"/>
      <c r="VWV161" s="77"/>
      <c r="VWW161" s="77"/>
      <c r="VWX161" s="77"/>
      <c r="VWY161" s="77"/>
      <c r="VWZ161" s="77"/>
      <c r="VXA161" s="77"/>
      <c r="VXB161" s="77"/>
      <c r="VXC161" s="77"/>
      <c r="VXD161" s="77"/>
      <c r="VXE161" s="77"/>
      <c r="VXF161" s="77"/>
      <c r="VXG161" s="77"/>
      <c r="VXH161" s="77"/>
      <c r="VXI161" s="77"/>
      <c r="VXJ161" s="77"/>
      <c r="VXK161" s="77"/>
      <c r="VXL161" s="77"/>
      <c r="VXM161" s="77"/>
      <c r="VXN161" s="77"/>
      <c r="VXO161" s="77"/>
      <c r="VXP161" s="77"/>
      <c r="VXQ161" s="77"/>
      <c r="VXR161" s="77"/>
      <c r="VXS161" s="77"/>
      <c r="VXT161" s="77"/>
      <c r="VXU161" s="77"/>
      <c r="VXV161" s="77"/>
      <c r="VXW161" s="77"/>
      <c r="VXX161" s="77"/>
      <c r="VXY161" s="77"/>
      <c r="VXZ161" s="77"/>
      <c r="VYA161" s="77"/>
      <c r="VYB161" s="77"/>
      <c r="VYC161" s="77"/>
      <c r="VYD161" s="77"/>
      <c r="VYE161" s="77"/>
      <c r="VYF161" s="77"/>
      <c r="VYG161" s="77"/>
      <c r="VYH161" s="77"/>
      <c r="VYI161" s="77"/>
      <c r="VYJ161" s="77"/>
      <c r="VYK161" s="77"/>
      <c r="VYL161" s="77"/>
      <c r="VYM161" s="77"/>
      <c r="VYN161" s="77"/>
      <c r="VYO161" s="77"/>
      <c r="VYP161" s="77"/>
      <c r="VYQ161" s="77"/>
      <c r="VYR161" s="77"/>
      <c r="VYS161" s="77"/>
      <c r="VYT161" s="77"/>
      <c r="VYU161" s="77"/>
      <c r="VYV161" s="77"/>
      <c r="VYW161" s="77"/>
      <c r="VYX161" s="77"/>
      <c r="VYY161" s="77"/>
      <c r="VYZ161" s="77"/>
      <c r="VZA161" s="77"/>
      <c r="VZB161" s="77"/>
      <c r="VZC161" s="77"/>
      <c r="VZD161" s="77"/>
      <c r="VZE161" s="77"/>
      <c r="VZF161" s="77"/>
      <c r="VZG161" s="77"/>
      <c r="VZH161" s="77"/>
      <c r="VZI161" s="77"/>
      <c r="VZJ161" s="77"/>
      <c r="VZK161" s="77"/>
      <c r="VZL161" s="77"/>
      <c r="VZM161" s="77"/>
      <c r="VZN161" s="77"/>
      <c r="VZO161" s="77"/>
      <c r="VZP161" s="77"/>
      <c r="VZQ161" s="77"/>
      <c r="VZR161" s="77"/>
      <c r="VZS161" s="77"/>
      <c r="VZT161" s="77"/>
      <c r="VZU161" s="77"/>
      <c r="VZV161" s="77"/>
      <c r="VZW161" s="77"/>
      <c r="VZX161" s="77"/>
      <c r="VZY161" s="77"/>
      <c r="VZZ161" s="77"/>
      <c r="WAA161" s="77"/>
      <c r="WAB161" s="77"/>
      <c r="WAC161" s="77"/>
      <c r="WAD161" s="77"/>
      <c r="WAE161" s="77"/>
      <c r="WAF161" s="77"/>
      <c r="WAG161" s="77"/>
      <c r="WAH161" s="77"/>
      <c r="WAI161" s="77"/>
      <c r="WAJ161" s="77"/>
      <c r="WAK161" s="77"/>
      <c r="WAL161" s="77"/>
      <c r="WAM161" s="77"/>
      <c r="WAN161" s="77"/>
      <c r="WAO161" s="77"/>
      <c r="WAP161" s="77"/>
      <c r="WAQ161" s="77"/>
      <c r="WAR161" s="77"/>
      <c r="WAS161" s="77"/>
      <c r="WAT161" s="77"/>
      <c r="WAU161" s="77"/>
      <c r="WAV161" s="77"/>
      <c r="WAW161" s="77"/>
      <c r="WAX161" s="77"/>
      <c r="WAY161" s="77"/>
      <c r="WAZ161" s="77"/>
      <c r="WBA161" s="77"/>
      <c r="WBB161" s="77"/>
      <c r="WBC161" s="77"/>
      <c r="WBD161" s="77"/>
      <c r="WBE161" s="77"/>
      <c r="WBF161" s="77"/>
      <c r="WBG161" s="77"/>
      <c r="WBH161" s="77"/>
      <c r="WBI161" s="77"/>
      <c r="WBJ161" s="77"/>
      <c r="WBK161" s="77"/>
      <c r="WBL161" s="77"/>
      <c r="WBM161" s="77"/>
      <c r="WBN161" s="77"/>
      <c r="WBO161" s="77"/>
      <c r="WBP161" s="77"/>
      <c r="WBQ161" s="77"/>
      <c r="WBR161" s="77"/>
      <c r="WBS161" s="77"/>
      <c r="WBT161" s="77"/>
      <c r="WBU161" s="77"/>
      <c r="WBV161" s="77"/>
      <c r="WBW161" s="77"/>
      <c r="WBX161" s="77"/>
      <c r="WBY161" s="77"/>
      <c r="WBZ161" s="77"/>
      <c r="WCA161" s="77"/>
      <c r="WCB161" s="77"/>
      <c r="WCC161" s="77"/>
      <c r="WCD161" s="77"/>
      <c r="WCE161" s="77"/>
      <c r="WCF161" s="77"/>
      <c r="WCG161" s="77"/>
      <c r="WCH161" s="77"/>
      <c r="WCI161" s="77"/>
      <c r="WCJ161" s="77"/>
      <c r="WCK161" s="77"/>
      <c r="WCL161" s="77"/>
      <c r="WCM161" s="77"/>
      <c r="WCN161" s="77"/>
      <c r="WCO161" s="77"/>
      <c r="WCP161" s="77"/>
      <c r="WCQ161" s="77"/>
      <c r="WCR161" s="77"/>
      <c r="WCS161" s="77"/>
      <c r="WCT161" s="77"/>
      <c r="WCU161" s="77"/>
      <c r="WCV161" s="77"/>
      <c r="WCW161" s="77"/>
      <c r="WCX161" s="77"/>
      <c r="WCY161" s="77"/>
      <c r="WCZ161" s="77"/>
      <c r="WDA161" s="77"/>
      <c r="WDB161" s="77"/>
      <c r="WDC161" s="77"/>
      <c r="WDD161" s="77"/>
      <c r="WDE161" s="77"/>
      <c r="WDF161" s="77"/>
      <c r="WDG161" s="77"/>
      <c r="WDH161" s="77"/>
      <c r="WDI161" s="77"/>
      <c r="WDJ161" s="77"/>
      <c r="WDK161" s="77"/>
      <c r="WDL161" s="77"/>
      <c r="WDM161" s="77"/>
      <c r="WDN161" s="77"/>
      <c r="WDO161" s="77"/>
      <c r="WDP161" s="77"/>
      <c r="WDQ161" s="77"/>
      <c r="WDR161" s="77"/>
      <c r="WDS161" s="77"/>
      <c r="WDT161" s="77"/>
      <c r="WDU161" s="77"/>
      <c r="WDV161" s="77"/>
      <c r="WDW161" s="77"/>
      <c r="WDX161" s="77"/>
      <c r="WDY161" s="77"/>
      <c r="WDZ161" s="77"/>
      <c r="WEA161" s="77"/>
      <c r="WEB161" s="77"/>
      <c r="WEC161" s="77"/>
      <c r="WED161" s="77"/>
      <c r="WEE161" s="77"/>
      <c r="WEF161" s="77"/>
      <c r="WEG161" s="77"/>
      <c r="WEH161" s="77"/>
      <c r="WEI161" s="77"/>
      <c r="WEJ161" s="77"/>
      <c r="WEK161" s="77"/>
      <c r="WEL161" s="77"/>
      <c r="WEM161" s="77"/>
      <c r="WEN161" s="77"/>
      <c r="WEO161" s="77"/>
      <c r="WEP161" s="77"/>
      <c r="WEQ161" s="77"/>
      <c r="WER161" s="77"/>
      <c r="WES161" s="77"/>
      <c r="WET161" s="77"/>
      <c r="WEU161" s="77"/>
      <c r="WEV161" s="77"/>
      <c r="WEW161" s="77"/>
      <c r="WEX161" s="77"/>
      <c r="WEY161" s="77"/>
      <c r="WEZ161" s="77"/>
      <c r="WFA161" s="77"/>
      <c r="WFB161" s="77"/>
      <c r="WFC161" s="77"/>
      <c r="WFD161" s="77"/>
      <c r="WFE161" s="77"/>
      <c r="WFF161" s="77"/>
      <c r="WFG161" s="77"/>
      <c r="WFH161" s="77"/>
      <c r="WFI161" s="77"/>
      <c r="WFJ161" s="77"/>
      <c r="WFK161" s="77"/>
      <c r="WFL161" s="77"/>
      <c r="WFM161" s="77"/>
      <c r="WFN161" s="77"/>
      <c r="WFO161" s="77"/>
      <c r="WFP161" s="77"/>
      <c r="WFQ161" s="77"/>
      <c r="WFR161" s="77"/>
      <c r="WFS161" s="77"/>
      <c r="WFT161" s="77"/>
      <c r="WFU161" s="77"/>
      <c r="WFV161" s="77"/>
      <c r="WFW161" s="77"/>
      <c r="WFX161" s="77"/>
      <c r="WFY161" s="77"/>
      <c r="WFZ161" s="77"/>
      <c r="WGA161" s="77"/>
      <c r="WGB161" s="77"/>
      <c r="WGC161" s="77"/>
      <c r="WGD161" s="77"/>
      <c r="WGE161" s="77"/>
      <c r="WGF161" s="77"/>
      <c r="WGG161" s="77"/>
      <c r="WGH161" s="77"/>
      <c r="WGI161" s="77"/>
      <c r="WGJ161" s="77"/>
      <c r="WGK161" s="77"/>
      <c r="WGL161" s="77"/>
      <c r="WGM161" s="77"/>
      <c r="WGN161" s="77"/>
      <c r="WGO161" s="77"/>
      <c r="WGP161" s="77"/>
      <c r="WGQ161" s="77"/>
      <c r="WGR161" s="77"/>
      <c r="WGS161" s="77"/>
      <c r="WGT161" s="77"/>
      <c r="WGU161" s="77"/>
      <c r="WGV161" s="77"/>
      <c r="WGW161" s="77"/>
      <c r="WGX161" s="77"/>
      <c r="WGY161" s="77"/>
      <c r="WGZ161" s="77"/>
      <c r="WHA161" s="77"/>
      <c r="WHB161" s="77"/>
      <c r="WHC161" s="77"/>
      <c r="WHD161" s="77"/>
      <c r="WHE161" s="77"/>
      <c r="WHF161" s="77"/>
      <c r="WHG161" s="77"/>
      <c r="WHH161" s="77"/>
      <c r="WHI161" s="77"/>
      <c r="WHJ161" s="77"/>
      <c r="WHK161" s="77"/>
      <c r="WHL161" s="77"/>
      <c r="WHM161" s="77"/>
      <c r="WHN161" s="77"/>
      <c r="WHO161" s="77"/>
      <c r="WHP161" s="77"/>
      <c r="WHQ161" s="77"/>
      <c r="WHR161" s="77"/>
      <c r="WHS161" s="77"/>
      <c r="WHT161" s="77"/>
      <c r="WHU161" s="77"/>
      <c r="WHV161" s="77"/>
      <c r="WHW161" s="77"/>
      <c r="WHX161" s="77"/>
      <c r="WHY161" s="77"/>
      <c r="WHZ161" s="77"/>
      <c r="WIA161" s="77"/>
      <c r="WIB161" s="77"/>
      <c r="WIC161" s="77"/>
      <c r="WID161" s="77"/>
      <c r="WIE161" s="77"/>
      <c r="WIF161" s="77"/>
      <c r="WIG161" s="77"/>
      <c r="WIH161" s="77"/>
      <c r="WII161" s="77"/>
      <c r="WIJ161" s="77"/>
      <c r="WIK161" s="77"/>
      <c r="WIL161" s="77"/>
      <c r="WIM161" s="77"/>
      <c r="WIN161" s="77"/>
      <c r="WIO161" s="77"/>
      <c r="WIP161" s="77"/>
      <c r="WIQ161" s="77"/>
      <c r="WIR161" s="77"/>
      <c r="WIS161" s="77"/>
      <c r="WIT161" s="77"/>
      <c r="WIU161" s="77"/>
      <c r="WIV161" s="77"/>
      <c r="WIW161" s="77"/>
      <c r="WIX161" s="77"/>
      <c r="WIY161" s="77"/>
      <c r="WIZ161" s="77"/>
      <c r="WJA161" s="77"/>
      <c r="WJB161" s="77"/>
      <c r="WJC161" s="77"/>
      <c r="WJD161" s="77"/>
      <c r="WJE161" s="77"/>
      <c r="WJF161" s="77"/>
      <c r="WJG161" s="77"/>
      <c r="WJH161" s="77"/>
      <c r="WJI161" s="77"/>
      <c r="WJJ161" s="77"/>
      <c r="WJK161" s="77"/>
      <c r="WJL161" s="77"/>
      <c r="WJM161" s="77"/>
      <c r="WJN161" s="77"/>
      <c r="WJO161" s="77"/>
      <c r="WJP161" s="77"/>
      <c r="WJQ161" s="77"/>
      <c r="WJR161" s="77"/>
      <c r="WJS161" s="77"/>
      <c r="WJT161" s="77"/>
      <c r="WJU161" s="77"/>
      <c r="WJV161" s="77"/>
      <c r="WJW161" s="77"/>
      <c r="WJX161" s="77"/>
      <c r="WJY161" s="77"/>
      <c r="WJZ161" s="77"/>
      <c r="WKA161" s="77"/>
      <c r="WKB161" s="77"/>
      <c r="WKC161" s="77"/>
      <c r="WKD161" s="77"/>
      <c r="WKE161" s="77"/>
      <c r="WKF161" s="77"/>
      <c r="WKG161" s="77"/>
      <c r="WKH161" s="77"/>
      <c r="WKI161" s="77"/>
      <c r="WKJ161" s="77"/>
      <c r="WKK161" s="77"/>
      <c r="WKL161" s="77"/>
      <c r="WKM161" s="77"/>
      <c r="WKN161" s="77"/>
      <c r="WKO161" s="77"/>
      <c r="WKP161" s="77"/>
      <c r="WKQ161" s="77"/>
      <c r="WKR161" s="77"/>
      <c r="WKS161" s="77"/>
      <c r="WKT161" s="77"/>
      <c r="WKU161" s="77"/>
      <c r="WKV161" s="77"/>
      <c r="WKW161" s="77"/>
      <c r="WKX161" s="77"/>
      <c r="WKY161" s="77"/>
      <c r="WKZ161" s="77"/>
      <c r="WLA161" s="77"/>
      <c r="WLB161" s="77"/>
      <c r="WLC161" s="77"/>
      <c r="WLD161" s="77"/>
      <c r="WLE161" s="77"/>
      <c r="WLF161" s="77"/>
      <c r="WLG161" s="77"/>
      <c r="WLH161" s="77"/>
      <c r="WLI161" s="77"/>
      <c r="WLJ161" s="77"/>
      <c r="WLK161" s="77"/>
      <c r="WLL161" s="77"/>
      <c r="WLM161" s="77"/>
      <c r="WLN161" s="77"/>
      <c r="WLO161" s="77"/>
      <c r="WLP161" s="77"/>
      <c r="WLQ161" s="77"/>
      <c r="WLR161" s="77"/>
      <c r="WLS161" s="77"/>
      <c r="WLT161" s="77"/>
      <c r="WLU161" s="77"/>
      <c r="WLV161" s="77"/>
      <c r="WLW161" s="77"/>
      <c r="WLX161" s="77"/>
      <c r="WLY161" s="77"/>
      <c r="WLZ161" s="77"/>
      <c r="WMA161" s="77"/>
      <c r="WMB161" s="77"/>
      <c r="WMC161" s="77"/>
      <c r="WMD161" s="77"/>
      <c r="WME161" s="77"/>
      <c r="WMF161" s="77"/>
      <c r="WMG161" s="77"/>
      <c r="WMH161" s="77"/>
      <c r="WMI161" s="77"/>
      <c r="WMJ161" s="77"/>
      <c r="WMK161" s="77"/>
      <c r="WML161" s="77"/>
      <c r="WMM161" s="77"/>
      <c r="WMN161" s="77"/>
      <c r="WMO161" s="77"/>
      <c r="WMP161" s="77"/>
      <c r="WMQ161" s="77"/>
      <c r="WMR161" s="77"/>
      <c r="WMS161" s="77"/>
      <c r="WMT161" s="77"/>
      <c r="WMU161" s="77"/>
      <c r="WMV161" s="77"/>
      <c r="WMW161" s="77"/>
      <c r="WMX161" s="77"/>
      <c r="WMY161" s="77"/>
      <c r="WMZ161" s="77"/>
      <c r="WNA161" s="77"/>
      <c r="WNB161" s="77"/>
      <c r="WNC161" s="77"/>
      <c r="WND161" s="77"/>
      <c r="WNE161" s="77"/>
      <c r="WNF161" s="77"/>
      <c r="WNG161" s="77"/>
      <c r="WNH161" s="77"/>
      <c r="WNI161" s="77"/>
      <c r="WNJ161" s="77"/>
      <c r="WNK161" s="77"/>
      <c r="WNL161" s="77"/>
      <c r="WNM161" s="77"/>
      <c r="WNN161" s="77"/>
      <c r="WNO161" s="77"/>
      <c r="WNP161" s="77"/>
      <c r="WNQ161" s="77"/>
      <c r="WNR161" s="77"/>
      <c r="WNS161" s="77"/>
      <c r="WNT161" s="77"/>
      <c r="WNU161" s="77"/>
      <c r="WNV161" s="77"/>
      <c r="WNW161" s="77"/>
      <c r="WNX161" s="77"/>
      <c r="WNY161" s="77"/>
      <c r="WNZ161" s="77"/>
      <c r="WOA161" s="77"/>
      <c r="WOB161" s="77"/>
      <c r="WOC161" s="77"/>
      <c r="WOD161" s="77"/>
      <c r="WOE161" s="77"/>
      <c r="WOF161" s="77"/>
      <c r="WOG161" s="77"/>
      <c r="WOH161" s="77"/>
      <c r="WOI161" s="77"/>
      <c r="WOJ161" s="77"/>
      <c r="WOK161" s="77"/>
      <c r="WOL161" s="77"/>
      <c r="WOM161" s="77"/>
      <c r="WON161" s="77"/>
      <c r="WOO161" s="77"/>
      <c r="WOP161" s="77"/>
      <c r="WOQ161" s="77"/>
      <c r="WOR161" s="77"/>
      <c r="WOS161" s="77"/>
      <c r="WOT161" s="77"/>
      <c r="WOU161" s="77"/>
      <c r="WOV161" s="77"/>
      <c r="WOW161" s="77"/>
      <c r="WOX161" s="77"/>
      <c r="WOY161" s="77"/>
      <c r="WOZ161" s="77"/>
      <c r="WPA161" s="77"/>
      <c r="WPB161" s="77"/>
      <c r="WPC161" s="77"/>
      <c r="WPD161" s="77"/>
      <c r="WPE161" s="77"/>
      <c r="WPF161" s="77"/>
      <c r="WPG161" s="77"/>
      <c r="WPH161" s="77"/>
      <c r="WPI161" s="77"/>
      <c r="WPJ161" s="77"/>
      <c r="WPK161" s="77"/>
      <c r="WPL161" s="77"/>
      <c r="WPM161" s="77"/>
      <c r="WPN161" s="77"/>
      <c r="WPO161" s="77"/>
      <c r="WPP161" s="77"/>
      <c r="WPQ161" s="77"/>
      <c r="WPR161" s="77"/>
      <c r="WPS161" s="77"/>
      <c r="WPT161" s="77"/>
      <c r="WPU161" s="77"/>
      <c r="WPV161" s="77"/>
      <c r="WPW161" s="77"/>
      <c r="WPX161" s="77"/>
      <c r="WPY161" s="77"/>
      <c r="WPZ161" s="77"/>
      <c r="WQA161" s="77"/>
      <c r="WQB161" s="77"/>
      <c r="WQC161" s="77"/>
      <c r="WQD161" s="77"/>
      <c r="WQE161" s="77"/>
      <c r="WQF161" s="77"/>
      <c r="WQG161" s="77"/>
      <c r="WQH161" s="77"/>
      <c r="WQI161" s="77"/>
      <c r="WQJ161" s="77"/>
      <c r="WQK161" s="77"/>
      <c r="WQL161" s="77"/>
      <c r="WQM161" s="77"/>
      <c r="WQN161" s="77"/>
      <c r="WQO161" s="77"/>
      <c r="WQP161" s="77"/>
      <c r="WQQ161" s="77"/>
      <c r="WQR161" s="77"/>
      <c r="WQS161" s="77"/>
      <c r="WQT161" s="77"/>
      <c r="WQU161" s="77"/>
      <c r="WQV161" s="77"/>
      <c r="WQW161" s="77"/>
      <c r="WQX161" s="77"/>
      <c r="WQY161" s="77"/>
      <c r="WQZ161" s="77"/>
      <c r="WRA161" s="77"/>
      <c r="WRB161" s="77"/>
      <c r="WRC161" s="77"/>
      <c r="WRD161" s="77"/>
      <c r="WRE161" s="77"/>
      <c r="WRF161" s="77"/>
      <c r="WRG161" s="77"/>
      <c r="WRH161" s="77"/>
      <c r="WRI161" s="77"/>
      <c r="WRJ161" s="77"/>
      <c r="WRK161" s="77"/>
      <c r="WRL161" s="77"/>
      <c r="WRM161" s="77"/>
      <c r="WRN161" s="77"/>
      <c r="WRO161" s="77"/>
      <c r="WRP161" s="77"/>
      <c r="WRQ161" s="77"/>
      <c r="WRR161" s="77"/>
      <c r="WRS161" s="77"/>
      <c r="WRT161" s="77"/>
      <c r="WRU161" s="77"/>
      <c r="WRV161" s="77"/>
      <c r="WRW161" s="77"/>
      <c r="WRX161" s="77"/>
      <c r="WRY161" s="77"/>
      <c r="WRZ161" s="77"/>
      <c r="WSA161" s="77"/>
      <c r="WSB161" s="77"/>
      <c r="WSC161" s="77"/>
      <c r="WSD161" s="77"/>
      <c r="WSE161" s="77"/>
      <c r="WSF161" s="77"/>
      <c r="WSG161" s="77"/>
      <c r="WSH161" s="77"/>
      <c r="WSI161" s="77"/>
      <c r="WSJ161" s="77"/>
      <c r="WSK161" s="77"/>
      <c r="WSL161" s="77"/>
      <c r="WSM161" s="77"/>
      <c r="WSN161" s="77"/>
      <c r="WSO161" s="77"/>
      <c r="WSP161" s="77"/>
      <c r="WSQ161" s="77"/>
      <c r="WSR161" s="77"/>
      <c r="WSS161" s="77"/>
      <c r="WST161" s="77"/>
      <c r="WSU161" s="77"/>
      <c r="WSV161" s="77"/>
      <c r="WSW161" s="77"/>
      <c r="WSX161" s="77"/>
      <c r="WSY161" s="77"/>
      <c r="WSZ161" s="77"/>
      <c r="WTA161" s="77"/>
      <c r="WTB161" s="77"/>
      <c r="WTC161" s="77"/>
      <c r="WTD161" s="77"/>
      <c r="WTE161" s="77"/>
      <c r="WTF161" s="77"/>
      <c r="WTG161" s="77"/>
      <c r="WTH161" s="77"/>
      <c r="WTI161" s="77"/>
      <c r="WTJ161" s="77"/>
      <c r="WTK161" s="77"/>
      <c r="WTL161" s="77"/>
      <c r="WTM161" s="77"/>
      <c r="WTN161" s="77"/>
      <c r="WTO161" s="77"/>
      <c r="WTP161" s="77"/>
      <c r="WTQ161" s="77"/>
      <c r="WTR161" s="77"/>
      <c r="WTS161" s="77"/>
      <c r="WTT161" s="77"/>
      <c r="WTU161" s="77"/>
      <c r="WTV161" s="77"/>
      <c r="WTW161" s="77"/>
      <c r="WTX161" s="77"/>
      <c r="WTY161" s="77"/>
      <c r="WTZ161" s="77"/>
      <c r="WUA161" s="77"/>
      <c r="WUB161" s="77"/>
      <c r="WUC161" s="77"/>
      <c r="WUD161" s="77"/>
      <c r="WUE161" s="77"/>
      <c r="WUF161" s="77"/>
      <c r="WUG161" s="77"/>
      <c r="WUH161" s="77"/>
      <c r="WUI161" s="77"/>
      <c r="WUJ161" s="77"/>
      <c r="WUK161" s="77"/>
      <c r="WUL161" s="77"/>
      <c r="WUM161" s="77"/>
      <c r="WUN161" s="77"/>
      <c r="WUO161" s="77"/>
      <c r="WUP161" s="77"/>
      <c r="WUQ161" s="77"/>
      <c r="WUR161" s="77"/>
      <c r="WUS161" s="77"/>
      <c r="WUT161" s="77"/>
      <c r="WUU161" s="77"/>
      <c r="WUV161" s="77"/>
      <c r="WUW161" s="77"/>
      <c r="WUX161" s="77"/>
      <c r="WUY161" s="77"/>
      <c r="WUZ161" s="77"/>
      <c r="WVA161" s="77"/>
      <c r="WVB161" s="77"/>
      <c r="WVC161" s="77"/>
      <c r="WVD161" s="77"/>
      <c r="WVE161" s="77"/>
      <c r="WVF161" s="77"/>
      <c r="WVG161" s="77"/>
      <c r="WVH161" s="77"/>
      <c r="WVI161" s="77"/>
      <c r="WVJ161" s="77"/>
      <c r="WVK161" s="77"/>
      <c r="WVL161" s="77"/>
      <c r="WVM161" s="77"/>
      <c r="WVN161" s="77"/>
      <c r="WVO161" s="77"/>
      <c r="WVP161" s="77"/>
      <c r="WVQ161" s="77"/>
      <c r="WVR161" s="77"/>
      <c r="WVS161" s="77"/>
      <c r="WVT161" s="77"/>
      <c r="WVU161" s="77"/>
      <c r="WVV161" s="77"/>
      <c r="WVW161" s="77"/>
      <c r="WVX161" s="77"/>
      <c r="WVY161" s="77"/>
      <c r="WVZ161" s="77"/>
      <c r="WWA161" s="77"/>
      <c r="WWB161" s="77"/>
    </row>
    <row r="162" spans="1:16148" s="71" customFormat="1" ht="16" customHeight="1">
      <c r="A162" s="77"/>
      <c r="B162" s="77"/>
      <c r="C162" s="78"/>
      <c r="D162" s="78"/>
      <c r="E162" s="78"/>
      <c r="F162" s="78"/>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c r="IW162" s="77"/>
      <c r="IX162" s="77"/>
      <c r="IY162" s="77"/>
      <c r="IZ162" s="77"/>
      <c r="JA162" s="77"/>
      <c r="JB162" s="77"/>
      <c r="JC162" s="77"/>
      <c r="JD162" s="77"/>
      <c r="JE162" s="77"/>
      <c r="JF162" s="77"/>
      <c r="JG162" s="77"/>
      <c r="JH162" s="77"/>
      <c r="JI162" s="77"/>
      <c r="JJ162" s="77"/>
      <c r="JK162" s="77"/>
      <c r="JL162" s="77"/>
      <c r="JM162" s="77"/>
      <c r="JN162" s="77"/>
      <c r="JO162" s="77"/>
      <c r="JP162" s="77"/>
      <c r="JQ162" s="77"/>
      <c r="JR162" s="77"/>
      <c r="JS162" s="77"/>
      <c r="JT162" s="77"/>
      <c r="JU162" s="77"/>
      <c r="JV162" s="77"/>
      <c r="JW162" s="77"/>
      <c r="JX162" s="77"/>
      <c r="JY162" s="77"/>
      <c r="JZ162" s="77"/>
      <c r="KA162" s="77"/>
      <c r="KB162" s="77"/>
      <c r="KC162" s="77"/>
      <c r="KD162" s="77"/>
      <c r="KE162" s="77"/>
      <c r="KF162" s="77"/>
      <c r="KG162" s="77"/>
      <c r="KH162" s="77"/>
      <c r="KI162" s="77"/>
      <c r="KJ162" s="77"/>
      <c r="KK162" s="77"/>
      <c r="KL162" s="77"/>
      <c r="KM162" s="77"/>
      <c r="KN162" s="77"/>
      <c r="KO162" s="77"/>
      <c r="KP162" s="77"/>
      <c r="KQ162" s="77"/>
      <c r="KR162" s="77"/>
      <c r="KS162" s="77"/>
      <c r="KT162" s="77"/>
      <c r="KU162" s="77"/>
      <c r="KV162" s="77"/>
      <c r="KW162" s="77"/>
      <c r="KX162" s="77"/>
      <c r="KY162" s="77"/>
      <c r="KZ162" s="77"/>
      <c r="LA162" s="77"/>
      <c r="LB162" s="77"/>
      <c r="LC162" s="77"/>
      <c r="LD162" s="77"/>
      <c r="LE162" s="77"/>
      <c r="LF162" s="77"/>
      <c r="LG162" s="77"/>
      <c r="LH162" s="77"/>
      <c r="LI162" s="77"/>
      <c r="LJ162" s="77"/>
      <c r="LK162" s="77"/>
      <c r="LL162" s="77"/>
      <c r="LM162" s="77"/>
      <c r="LN162" s="77"/>
      <c r="LO162" s="77"/>
      <c r="LP162" s="77"/>
      <c r="LQ162" s="77"/>
      <c r="LR162" s="77"/>
      <c r="LS162" s="77"/>
      <c r="LT162" s="77"/>
      <c r="LU162" s="77"/>
      <c r="LV162" s="77"/>
      <c r="LW162" s="77"/>
      <c r="LX162" s="77"/>
      <c r="LY162" s="77"/>
      <c r="LZ162" s="77"/>
      <c r="MA162" s="77"/>
      <c r="MB162" s="77"/>
      <c r="MC162" s="77"/>
      <c r="MD162" s="77"/>
      <c r="ME162" s="77"/>
      <c r="MF162" s="77"/>
      <c r="MG162" s="77"/>
      <c r="MH162" s="77"/>
      <c r="MI162" s="77"/>
      <c r="MJ162" s="77"/>
      <c r="MK162" s="77"/>
      <c r="ML162" s="77"/>
      <c r="MM162" s="77"/>
      <c r="MN162" s="77"/>
      <c r="MO162" s="77"/>
      <c r="MP162" s="77"/>
      <c r="MQ162" s="77"/>
      <c r="MR162" s="77"/>
      <c r="MS162" s="77"/>
      <c r="MT162" s="77"/>
      <c r="MU162" s="77"/>
      <c r="MV162" s="77"/>
      <c r="MW162" s="77"/>
      <c r="MX162" s="77"/>
      <c r="MY162" s="77"/>
      <c r="MZ162" s="77"/>
      <c r="NA162" s="77"/>
      <c r="NB162" s="77"/>
      <c r="NC162" s="77"/>
      <c r="ND162" s="77"/>
      <c r="NE162" s="77"/>
      <c r="NF162" s="77"/>
      <c r="NG162" s="77"/>
      <c r="NH162" s="77"/>
      <c r="NI162" s="77"/>
      <c r="NJ162" s="77"/>
      <c r="NK162" s="77"/>
      <c r="NL162" s="77"/>
      <c r="NM162" s="77"/>
      <c r="NN162" s="77"/>
      <c r="NO162" s="77"/>
      <c r="NP162" s="77"/>
      <c r="NQ162" s="77"/>
      <c r="NR162" s="77"/>
      <c r="NS162" s="77"/>
      <c r="NT162" s="77"/>
      <c r="NU162" s="77"/>
      <c r="NV162" s="77"/>
      <c r="NW162" s="77"/>
      <c r="NX162" s="77"/>
      <c r="NY162" s="77"/>
      <c r="NZ162" s="77"/>
      <c r="OA162" s="77"/>
      <c r="OB162" s="77"/>
      <c r="OC162" s="77"/>
      <c r="OD162" s="77"/>
      <c r="OE162" s="77"/>
      <c r="OF162" s="77"/>
      <c r="OG162" s="77"/>
      <c r="OH162" s="77"/>
      <c r="OI162" s="77"/>
      <c r="OJ162" s="77"/>
      <c r="OK162" s="77"/>
      <c r="OL162" s="77"/>
      <c r="OM162" s="77"/>
      <c r="ON162" s="77"/>
      <c r="OO162" s="77"/>
      <c r="OP162" s="77"/>
      <c r="OQ162" s="77"/>
      <c r="OR162" s="77"/>
      <c r="OS162" s="77"/>
      <c r="OT162" s="77"/>
      <c r="OU162" s="77"/>
      <c r="OV162" s="77"/>
      <c r="OW162" s="77"/>
      <c r="OX162" s="77"/>
      <c r="OY162" s="77"/>
      <c r="OZ162" s="77"/>
      <c r="PA162" s="77"/>
      <c r="PB162" s="77"/>
      <c r="PC162" s="77"/>
      <c r="PD162" s="77"/>
      <c r="PE162" s="77"/>
      <c r="PF162" s="77"/>
      <c r="PG162" s="77"/>
      <c r="PH162" s="77"/>
      <c r="PI162" s="77"/>
      <c r="PJ162" s="77"/>
      <c r="PK162" s="77"/>
      <c r="PL162" s="77"/>
      <c r="PM162" s="77"/>
      <c r="PN162" s="77"/>
      <c r="PO162" s="77"/>
      <c r="PP162" s="77"/>
      <c r="PQ162" s="77"/>
      <c r="PR162" s="77"/>
      <c r="PS162" s="77"/>
      <c r="PT162" s="77"/>
      <c r="PU162" s="77"/>
      <c r="PV162" s="77"/>
      <c r="PW162" s="77"/>
      <c r="PX162" s="77"/>
      <c r="PY162" s="77"/>
      <c r="PZ162" s="77"/>
      <c r="QA162" s="77"/>
      <c r="QB162" s="77"/>
      <c r="QC162" s="77"/>
      <c r="QD162" s="77"/>
      <c r="QE162" s="77"/>
      <c r="QF162" s="77"/>
      <c r="QG162" s="77"/>
      <c r="QH162" s="77"/>
      <c r="QI162" s="77"/>
      <c r="QJ162" s="77"/>
      <c r="QK162" s="77"/>
      <c r="QL162" s="77"/>
      <c r="QM162" s="77"/>
      <c r="QN162" s="77"/>
      <c r="QO162" s="77"/>
      <c r="QP162" s="77"/>
      <c r="QQ162" s="77"/>
      <c r="QR162" s="77"/>
      <c r="QS162" s="77"/>
      <c r="QT162" s="77"/>
      <c r="QU162" s="77"/>
      <c r="QV162" s="77"/>
      <c r="QW162" s="77"/>
      <c r="QX162" s="77"/>
      <c r="QY162" s="77"/>
      <c r="QZ162" s="77"/>
      <c r="RA162" s="77"/>
      <c r="RB162" s="77"/>
      <c r="RC162" s="77"/>
      <c r="RD162" s="77"/>
      <c r="RE162" s="77"/>
      <c r="RF162" s="77"/>
      <c r="RG162" s="77"/>
      <c r="RH162" s="77"/>
      <c r="RI162" s="77"/>
      <c r="RJ162" s="77"/>
      <c r="RK162" s="77"/>
      <c r="RL162" s="77"/>
      <c r="RM162" s="77"/>
      <c r="RN162" s="77"/>
      <c r="RO162" s="77"/>
      <c r="RP162" s="77"/>
      <c r="RQ162" s="77"/>
      <c r="RR162" s="77"/>
      <c r="RS162" s="77"/>
      <c r="RT162" s="77"/>
      <c r="RU162" s="77"/>
      <c r="RV162" s="77"/>
      <c r="RW162" s="77"/>
      <c r="RX162" s="77"/>
      <c r="RY162" s="77"/>
      <c r="RZ162" s="77"/>
      <c r="SA162" s="77"/>
      <c r="SB162" s="77"/>
      <c r="SC162" s="77"/>
      <c r="SD162" s="77"/>
      <c r="SE162" s="77"/>
      <c r="SF162" s="77"/>
      <c r="SG162" s="77"/>
      <c r="SH162" s="77"/>
      <c r="SI162" s="77"/>
      <c r="SJ162" s="77"/>
      <c r="SK162" s="77"/>
      <c r="SL162" s="77"/>
      <c r="SM162" s="77"/>
      <c r="SN162" s="77"/>
      <c r="SO162" s="77"/>
      <c r="SP162" s="77"/>
      <c r="SQ162" s="77"/>
      <c r="SR162" s="77"/>
      <c r="SS162" s="77"/>
      <c r="ST162" s="77"/>
      <c r="SU162" s="77"/>
      <c r="SV162" s="77"/>
      <c r="SW162" s="77"/>
      <c r="SX162" s="77"/>
      <c r="SY162" s="77"/>
      <c r="SZ162" s="77"/>
      <c r="TA162" s="77"/>
      <c r="TB162" s="77"/>
      <c r="TC162" s="77"/>
      <c r="TD162" s="77"/>
      <c r="TE162" s="77"/>
      <c r="TF162" s="77"/>
      <c r="TG162" s="77"/>
      <c r="TH162" s="77"/>
      <c r="TI162" s="77"/>
      <c r="TJ162" s="77"/>
      <c r="TK162" s="77"/>
      <c r="TL162" s="77"/>
      <c r="TM162" s="77"/>
      <c r="TN162" s="77"/>
      <c r="TO162" s="77"/>
      <c r="TP162" s="77"/>
      <c r="TQ162" s="77"/>
      <c r="TR162" s="77"/>
      <c r="TS162" s="77"/>
      <c r="TT162" s="77"/>
      <c r="TU162" s="77"/>
      <c r="TV162" s="77"/>
      <c r="TW162" s="77"/>
      <c r="TX162" s="77"/>
      <c r="TY162" s="77"/>
      <c r="TZ162" s="77"/>
      <c r="UA162" s="77"/>
      <c r="UB162" s="77"/>
      <c r="UC162" s="77"/>
      <c r="UD162" s="77"/>
      <c r="UE162" s="77"/>
      <c r="UF162" s="77"/>
      <c r="UG162" s="77"/>
      <c r="UH162" s="77"/>
      <c r="UI162" s="77"/>
      <c r="UJ162" s="77"/>
      <c r="UK162" s="77"/>
      <c r="UL162" s="77"/>
      <c r="UM162" s="77"/>
      <c r="UN162" s="77"/>
      <c r="UO162" s="77"/>
      <c r="UP162" s="77"/>
      <c r="UQ162" s="77"/>
      <c r="UR162" s="77"/>
      <c r="US162" s="77"/>
      <c r="UT162" s="77"/>
      <c r="UU162" s="77"/>
      <c r="UV162" s="77"/>
      <c r="UW162" s="77"/>
      <c r="UX162" s="77"/>
      <c r="UY162" s="77"/>
      <c r="UZ162" s="77"/>
      <c r="VA162" s="77"/>
      <c r="VB162" s="77"/>
      <c r="VC162" s="77"/>
      <c r="VD162" s="77"/>
      <c r="VE162" s="77"/>
      <c r="VF162" s="77"/>
      <c r="VG162" s="77"/>
      <c r="VH162" s="77"/>
      <c r="VI162" s="77"/>
      <c r="VJ162" s="77"/>
      <c r="VK162" s="77"/>
      <c r="VL162" s="77"/>
      <c r="VM162" s="77"/>
      <c r="VN162" s="77"/>
      <c r="VO162" s="77"/>
      <c r="VP162" s="77"/>
      <c r="VQ162" s="77"/>
      <c r="VR162" s="77"/>
      <c r="VS162" s="77"/>
      <c r="VT162" s="77"/>
      <c r="VU162" s="77"/>
      <c r="VV162" s="77"/>
      <c r="VW162" s="77"/>
      <c r="VX162" s="77"/>
      <c r="VY162" s="77"/>
      <c r="VZ162" s="77"/>
      <c r="WA162" s="77"/>
      <c r="WB162" s="77"/>
      <c r="WC162" s="77"/>
      <c r="WD162" s="77"/>
      <c r="WE162" s="77"/>
      <c r="WF162" s="77"/>
      <c r="WG162" s="77"/>
      <c r="WH162" s="77"/>
      <c r="WI162" s="77"/>
      <c r="WJ162" s="77"/>
      <c r="WK162" s="77"/>
      <c r="WL162" s="77"/>
      <c r="WM162" s="77"/>
      <c r="WN162" s="77"/>
      <c r="WO162" s="77"/>
      <c r="WP162" s="77"/>
      <c r="WQ162" s="77"/>
      <c r="WR162" s="77"/>
      <c r="WS162" s="77"/>
      <c r="WT162" s="77"/>
      <c r="WU162" s="77"/>
      <c r="WV162" s="77"/>
      <c r="WW162" s="77"/>
      <c r="WX162" s="77"/>
      <c r="WY162" s="77"/>
      <c r="WZ162" s="77"/>
      <c r="XA162" s="77"/>
      <c r="XB162" s="77"/>
      <c r="XC162" s="77"/>
      <c r="XD162" s="77"/>
      <c r="XE162" s="77"/>
      <c r="XF162" s="77"/>
      <c r="XG162" s="77"/>
      <c r="XH162" s="77"/>
      <c r="XI162" s="77"/>
      <c r="XJ162" s="77"/>
      <c r="XK162" s="77"/>
      <c r="XL162" s="77"/>
      <c r="XM162" s="77"/>
      <c r="XN162" s="77"/>
      <c r="XO162" s="77"/>
      <c r="XP162" s="77"/>
      <c r="XQ162" s="77"/>
      <c r="XR162" s="77"/>
      <c r="XS162" s="77"/>
      <c r="XT162" s="77"/>
      <c r="XU162" s="77"/>
      <c r="XV162" s="77"/>
      <c r="XW162" s="77"/>
      <c r="XX162" s="77"/>
      <c r="XY162" s="77"/>
      <c r="XZ162" s="77"/>
      <c r="YA162" s="77"/>
      <c r="YB162" s="77"/>
      <c r="YC162" s="77"/>
      <c r="YD162" s="77"/>
      <c r="YE162" s="77"/>
      <c r="YF162" s="77"/>
      <c r="YG162" s="77"/>
      <c r="YH162" s="77"/>
      <c r="YI162" s="77"/>
      <c r="YJ162" s="77"/>
      <c r="YK162" s="77"/>
      <c r="YL162" s="77"/>
      <c r="YM162" s="77"/>
      <c r="YN162" s="77"/>
      <c r="YO162" s="77"/>
      <c r="YP162" s="77"/>
      <c r="YQ162" s="77"/>
      <c r="YR162" s="77"/>
      <c r="YS162" s="77"/>
      <c r="YT162" s="77"/>
      <c r="YU162" s="77"/>
      <c r="YV162" s="77"/>
      <c r="YW162" s="77"/>
      <c r="YX162" s="77"/>
      <c r="YY162" s="77"/>
      <c r="YZ162" s="77"/>
      <c r="ZA162" s="77"/>
      <c r="ZB162" s="77"/>
      <c r="ZC162" s="77"/>
      <c r="ZD162" s="77"/>
      <c r="ZE162" s="77"/>
      <c r="ZF162" s="77"/>
      <c r="ZG162" s="77"/>
      <c r="ZH162" s="77"/>
      <c r="ZI162" s="77"/>
      <c r="ZJ162" s="77"/>
      <c r="ZK162" s="77"/>
      <c r="ZL162" s="77"/>
      <c r="ZM162" s="77"/>
      <c r="ZN162" s="77"/>
      <c r="ZO162" s="77"/>
      <c r="ZP162" s="77"/>
      <c r="ZQ162" s="77"/>
      <c r="ZR162" s="77"/>
      <c r="ZS162" s="77"/>
      <c r="ZT162" s="77"/>
      <c r="ZU162" s="77"/>
      <c r="ZV162" s="77"/>
      <c r="ZW162" s="77"/>
      <c r="ZX162" s="77"/>
      <c r="ZY162" s="77"/>
      <c r="ZZ162" s="77"/>
      <c r="AAA162" s="77"/>
      <c r="AAB162" s="77"/>
      <c r="AAC162" s="77"/>
      <c r="AAD162" s="77"/>
      <c r="AAE162" s="77"/>
      <c r="AAF162" s="77"/>
      <c r="AAG162" s="77"/>
      <c r="AAH162" s="77"/>
      <c r="AAI162" s="77"/>
      <c r="AAJ162" s="77"/>
      <c r="AAK162" s="77"/>
      <c r="AAL162" s="77"/>
      <c r="AAM162" s="77"/>
      <c r="AAN162" s="77"/>
      <c r="AAO162" s="77"/>
      <c r="AAP162" s="77"/>
      <c r="AAQ162" s="77"/>
      <c r="AAR162" s="77"/>
      <c r="AAS162" s="77"/>
      <c r="AAT162" s="77"/>
      <c r="AAU162" s="77"/>
      <c r="AAV162" s="77"/>
      <c r="AAW162" s="77"/>
      <c r="AAX162" s="77"/>
      <c r="AAY162" s="77"/>
      <c r="AAZ162" s="77"/>
      <c r="ABA162" s="77"/>
      <c r="ABB162" s="77"/>
      <c r="ABC162" s="77"/>
      <c r="ABD162" s="77"/>
      <c r="ABE162" s="77"/>
      <c r="ABF162" s="77"/>
      <c r="ABG162" s="77"/>
      <c r="ABH162" s="77"/>
      <c r="ABI162" s="77"/>
      <c r="ABJ162" s="77"/>
      <c r="ABK162" s="77"/>
      <c r="ABL162" s="77"/>
      <c r="ABM162" s="77"/>
      <c r="ABN162" s="77"/>
      <c r="ABO162" s="77"/>
      <c r="ABP162" s="77"/>
      <c r="ABQ162" s="77"/>
      <c r="ABR162" s="77"/>
      <c r="ABS162" s="77"/>
      <c r="ABT162" s="77"/>
      <c r="ABU162" s="77"/>
      <c r="ABV162" s="77"/>
      <c r="ABW162" s="77"/>
      <c r="ABX162" s="77"/>
      <c r="ABY162" s="77"/>
      <c r="ABZ162" s="77"/>
      <c r="ACA162" s="77"/>
      <c r="ACB162" s="77"/>
      <c r="ACC162" s="77"/>
      <c r="ACD162" s="77"/>
      <c r="ACE162" s="77"/>
      <c r="ACF162" s="77"/>
      <c r="ACG162" s="77"/>
      <c r="ACH162" s="77"/>
      <c r="ACI162" s="77"/>
      <c r="ACJ162" s="77"/>
      <c r="ACK162" s="77"/>
      <c r="ACL162" s="77"/>
      <c r="ACM162" s="77"/>
      <c r="ACN162" s="77"/>
      <c r="ACO162" s="77"/>
      <c r="ACP162" s="77"/>
      <c r="ACQ162" s="77"/>
      <c r="ACR162" s="77"/>
      <c r="ACS162" s="77"/>
      <c r="ACT162" s="77"/>
      <c r="ACU162" s="77"/>
      <c r="ACV162" s="77"/>
      <c r="ACW162" s="77"/>
      <c r="ACX162" s="77"/>
      <c r="ACY162" s="77"/>
      <c r="ACZ162" s="77"/>
      <c r="ADA162" s="77"/>
      <c r="ADB162" s="77"/>
      <c r="ADC162" s="77"/>
      <c r="ADD162" s="77"/>
      <c r="ADE162" s="77"/>
      <c r="ADF162" s="77"/>
      <c r="ADG162" s="77"/>
      <c r="ADH162" s="77"/>
      <c r="ADI162" s="77"/>
      <c r="ADJ162" s="77"/>
      <c r="ADK162" s="77"/>
      <c r="ADL162" s="77"/>
      <c r="ADM162" s="77"/>
      <c r="ADN162" s="77"/>
      <c r="ADO162" s="77"/>
      <c r="ADP162" s="77"/>
      <c r="ADQ162" s="77"/>
      <c r="ADR162" s="77"/>
      <c r="ADS162" s="77"/>
      <c r="ADT162" s="77"/>
      <c r="ADU162" s="77"/>
      <c r="ADV162" s="77"/>
      <c r="ADW162" s="77"/>
      <c r="ADX162" s="77"/>
      <c r="ADY162" s="77"/>
      <c r="ADZ162" s="77"/>
      <c r="AEA162" s="77"/>
      <c r="AEB162" s="77"/>
      <c r="AEC162" s="77"/>
      <c r="AED162" s="77"/>
      <c r="AEE162" s="77"/>
      <c r="AEF162" s="77"/>
      <c r="AEG162" s="77"/>
      <c r="AEH162" s="77"/>
      <c r="AEI162" s="77"/>
      <c r="AEJ162" s="77"/>
      <c r="AEK162" s="77"/>
      <c r="AEL162" s="77"/>
      <c r="AEM162" s="77"/>
      <c r="AEN162" s="77"/>
      <c r="AEO162" s="77"/>
      <c r="AEP162" s="77"/>
      <c r="AEQ162" s="77"/>
      <c r="AER162" s="77"/>
      <c r="AES162" s="77"/>
      <c r="AET162" s="77"/>
      <c r="AEU162" s="77"/>
      <c r="AEV162" s="77"/>
      <c r="AEW162" s="77"/>
      <c r="AEX162" s="77"/>
      <c r="AEY162" s="77"/>
      <c r="AEZ162" s="77"/>
      <c r="AFA162" s="77"/>
      <c r="AFB162" s="77"/>
      <c r="AFC162" s="77"/>
      <c r="AFD162" s="77"/>
      <c r="AFE162" s="77"/>
      <c r="AFF162" s="77"/>
      <c r="AFG162" s="77"/>
      <c r="AFH162" s="77"/>
      <c r="AFI162" s="77"/>
      <c r="AFJ162" s="77"/>
      <c r="AFK162" s="77"/>
      <c r="AFL162" s="77"/>
      <c r="AFM162" s="77"/>
      <c r="AFN162" s="77"/>
      <c r="AFO162" s="77"/>
      <c r="AFP162" s="77"/>
      <c r="AFQ162" s="77"/>
      <c r="AFR162" s="77"/>
      <c r="AFS162" s="77"/>
      <c r="AFT162" s="77"/>
      <c r="AFU162" s="77"/>
      <c r="AFV162" s="77"/>
      <c r="AFW162" s="77"/>
      <c r="AFX162" s="77"/>
      <c r="AFY162" s="77"/>
      <c r="AFZ162" s="77"/>
      <c r="AGA162" s="77"/>
      <c r="AGB162" s="77"/>
      <c r="AGC162" s="77"/>
      <c r="AGD162" s="77"/>
      <c r="AGE162" s="77"/>
      <c r="AGF162" s="77"/>
      <c r="AGG162" s="77"/>
      <c r="AGH162" s="77"/>
      <c r="AGI162" s="77"/>
      <c r="AGJ162" s="77"/>
      <c r="AGK162" s="77"/>
      <c r="AGL162" s="77"/>
      <c r="AGM162" s="77"/>
      <c r="AGN162" s="77"/>
      <c r="AGO162" s="77"/>
      <c r="AGP162" s="77"/>
      <c r="AGQ162" s="77"/>
      <c r="AGR162" s="77"/>
      <c r="AGS162" s="77"/>
      <c r="AGT162" s="77"/>
      <c r="AGU162" s="77"/>
      <c r="AGV162" s="77"/>
      <c r="AGW162" s="77"/>
      <c r="AGX162" s="77"/>
      <c r="AGY162" s="77"/>
      <c r="AGZ162" s="77"/>
      <c r="AHA162" s="77"/>
      <c r="AHB162" s="77"/>
      <c r="AHC162" s="77"/>
      <c r="AHD162" s="77"/>
      <c r="AHE162" s="77"/>
      <c r="AHF162" s="77"/>
      <c r="AHG162" s="77"/>
      <c r="AHH162" s="77"/>
      <c r="AHI162" s="77"/>
      <c r="AHJ162" s="77"/>
      <c r="AHK162" s="77"/>
      <c r="AHL162" s="77"/>
      <c r="AHM162" s="77"/>
      <c r="AHN162" s="77"/>
      <c r="AHO162" s="77"/>
      <c r="AHP162" s="77"/>
      <c r="AHQ162" s="77"/>
      <c r="AHR162" s="77"/>
      <c r="AHS162" s="77"/>
      <c r="AHT162" s="77"/>
      <c r="AHU162" s="77"/>
      <c r="AHV162" s="77"/>
      <c r="AHW162" s="77"/>
      <c r="AHX162" s="77"/>
      <c r="AHY162" s="77"/>
      <c r="AHZ162" s="77"/>
      <c r="AIA162" s="77"/>
      <c r="AIB162" s="77"/>
      <c r="AIC162" s="77"/>
      <c r="AID162" s="77"/>
      <c r="AIE162" s="77"/>
      <c r="AIF162" s="77"/>
      <c r="AIG162" s="77"/>
      <c r="AIH162" s="77"/>
      <c r="AII162" s="77"/>
      <c r="AIJ162" s="77"/>
      <c r="AIK162" s="77"/>
      <c r="AIL162" s="77"/>
      <c r="AIM162" s="77"/>
      <c r="AIN162" s="77"/>
      <c r="AIO162" s="77"/>
      <c r="AIP162" s="77"/>
      <c r="AIQ162" s="77"/>
      <c r="AIR162" s="77"/>
      <c r="AIS162" s="77"/>
      <c r="AIT162" s="77"/>
      <c r="AIU162" s="77"/>
      <c r="AIV162" s="77"/>
      <c r="AIW162" s="77"/>
      <c r="AIX162" s="77"/>
      <c r="AIY162" s="77"/>
      <c r="AIZ162" s="77"/>
      <c r="AJA162" s="77"/>
      <c r="AJB162" s="77"/>
      <c r="AJC162" s="77"/>
      <c r="AJD162" s="77"/>
      <c r="AJE162" s="77"/>
      <c r="AJF162" s="77"/>
      <c r="AJG162" s="77"/>
      <c r="AJH162" s="77"/>
      <c r="AJI162" s="77"/>
      <c r="AJJ162" s="77"/>
      <c r="AJK162" s="77"/>
      <c r="AJL162" s="77"/>
      <c r="AJM162" s="77"/>
      <c r="AJN162" s="77"/>
      <c r="AJO162" s="77"/>
      <c r="AJP162" s="77"/>
      <c r="AJQ162" s="77"/>
      <c r="AJR162" s="77"/>
      <c r="AJS162" s="77"/>
      <c r="AJT162" s="77"/>
      <c r="AJU162" s="77"/>
      <c r="AJV162" s="77"/>
      <c r="AJW162" s="77"/>
      <c r="AJX162" s="77"/>
      <c r="AJY162" s="77"/>
      <c r="AJZ162" s="77"/>
      <c r="AKA162" s="77"/>
      <c r="AKB162" s="77"/>
      <c r="AKC162" s="77"/>
      <c r="AKD162" s="77"/>
      <c r="AKE162" s="77"/>
      <c r="AKF162" s="77"/>
      <c r="AKG162" s="77"/>
      <c r="AKH162" s="77"/>
      <c r="AKI162" s="77"/>
      <c r="AKJ162" s="77"/>
      <c r="AKK162" s="77"/>
      <c r="AKL162" s="77"/>
      <c r="AKM162" s="77"/>
      <c r="AKN162" s="77"/>
      <c r="AKO162" s="77"/>
      <c r="AKP162" s="77"/>
      <c r="AKQ162" s="77"/>
      <c r="AKR162" s="77"/>
      <c r="AKS162" s="77"/>
      <c r="AKT162" s="77"/>
      <c r="AKU162" s="77"/>
      <c r="AKV162" s="77"/>
      <c r="AKW162" s="77"/>
      <c r="AKX162" s="77"/>
      <c r="AKY162" s="77"/>
      <c r="AKZ162" s="77"/>
      <c r="ALA162" s="77"/>
      <c r="ALB162" s="77"/>
      <c r="ALC162" s="77"/>
      <c r="ALD162" s="77"/>
      <c r="ALE162" s="77"/>
      <c r="ALF162" s="77"/>
      <c r="ALG162" s="77"/>
      <c r="ALH162" s="77"/>
      <c r="ALI162" s="77"/>
      <c r="ALJ162" s="77"/>
      <c r="ALK162" s="77"/>
      <c r="ALL162" s="77"/>
      <c r="ALM162" s="77"/>
      <c r="ALN162" s="77"/>
      <c r="ALO162" s="77"/>
      <c r="ALP162" s="77"/>
      <c r="ALQ162" s="77"/>
      <c r="ALR162" s="77"/>
      <c r="ALS162" s="77"/>
      <c r="ALT162" s="77"/>
      <c r="ALU162" s="77"/>
      <c r="ALV162" s="77"/>
      <c r="ALW162" s="77"/>
      <c r="ALX162" s="77"/>
      <c r="ALY162" s="77"/>
      <c r="ALZ162" s="77"/>
      <c r="AMA162" s="77"/>
      <c r="AMB162" s="77"/>
      <c r="AMC162" s="77"/>
      <c r="AMD162" s="77"/>
      <c r="AME162" s="77"/>
      <c r="AMF162" s="77"/>
      <c r="AMG162" s="77"/>
      <c r="AMH162" s="77"/>
      <c r="AMI162" s="77"/>
      <c r="AMJ162" s="77"/>
      <c r="AMK162" s="77"/>
      <c r="AML162" s="77"/>
      <c r="AMM162" s="77"/>
      <c r="AMN162" s="77"/>
      <c r="AMO162" s="77"/>
      <c r="AMP162" s="77"/>
      <c r="AMQ162" s="77"/>
      <c r="AMR162" s="77"/>
      <c r="AMS162" s="77"/>
      <c r="AMT162" s="77"/>
      <c r="AMU162" s="77"/>
      <c r="AMV162" s="77"/>
      <c r="AMW162" s="77"/>
      <c r="AMX162" s="77"/>
      <c r="AMY162" s="77"/>
      <c r="AMZ162" s="77"/>
      <c r="ANA162" s="77"/>
      <c r="ANB162" s="77"/>
      <c r="ANC162" s="77"/>
      <c r="AND162" s="77"/>
      <c r="ANE162" s="77"/>
      <c r="ANF162" s="77"/>
      <c r="ANG162" s="77"/>
      <c r="ANH162" s="77"/>
      <c r="ANI162" s="77"/>
      <c r="ANJ162" s="77"/>
      <c r="ANK162" s="77"/>
      <c r="ANL162" s="77"/>
      <c r="ANM162" s="77"/>
      <c r="ANN162" s="77"/>
      <c r="ANO162" s="77"/>
      <c r="ANP162" s="77"/>
      <c r="ANQ162" s="77"/>
      <c r="ANR162" s="77"/>
      <c r="ANS162" s="77"/>
      <c r="ANT162" s="77"/>
      <c r="ANU162" s="77"/>
      <c r="ANV162" s="77"/>
      <c r="ANW162" s="77"/>
      <c r="ANX162" s="77"/>
      <c r="ANY162" s="77"/>
      <c r="ANZ162" s="77"/>
      <c r="AOA162" s="77"/>
      <c r="AOB162" s="77"/>
      <c r="AOC162" s="77"/>
      <c r="AOD162" s="77"/>
      <c r="AOE162" s="77"/>
      <c r="AOF162" s="77"/>
      <c r="AOG162" s="77"/>
      <c r="AOH162" s="77"/>
      <c r="AOI162" s="77"/>
      <c r="AOJ162" s="77"/>
      <c r="AOK162" s="77"/>
      <c r="AOL162" s="77"/>
      <c r="AOM162" s="77"/>
      <c r="AON162" s="77"/>
      <c r="AOO162" s="77"/>
      <c r="AOP162" s="77"/>
      <c r="AOQ162" s="77"/>
      <c r="AOR162" s="77"/>
      <c r="AOS162" s="77"/>
      <c r="AOT162" s="77"/>
      <c r="AOU162" s="77"/>
      <c r="AOV162" s="77"/>
      <c r="AOW162" s="77"/>
      <c r="AOX162" s="77"/>
      <c r="AOY162" s="77"/>
      <c r="AOZ162" s="77"/>
      <c r="APA162" s="77"/>
      <c r="APB162" s="77"/>
      <c r="APC162" s="77"/>
      <c r="APD162" s="77"/>
      <c r="APE162" s="77"/>
      <c r="APF162" s="77"/>
      <c r="APG162" s="77"/>
      <c r="APH162" s="77"/>
      <c r="API162" s="77"/>
      <c r="APJ162" s="77"/>
      <c r="APK162" s="77"/>
      <c r="APL162" s="77"/>
      <c r="APM162" s="77"/>
      <c r="APN162" s="77"/>
      <c r="APO162" s="77"/>
      <c r="APP162" s="77"/>
      <c r="APQ162" s="77"/>
      <c r="APR162" s="77"/>
      <c r="APS162" s="77"/>
      <c r="APT162" s="77"/>
      <c r="APU162" s="77"/>
      <c r="APV162" s="77"/>
      <c r="APW162" s="77"/>
      <c r="APX162" s="77"/>
      <c r="APY162" s="77"/>
      <c r="APZ162" s="77"/>
      <c r="AQA162" s="77"/>
      <c r="AQB162" s="77"/>
      <c r="AQC162" s="77"/>
      <c r="AQD162" s="77"/>
      <c r="AQE162" s="77"/>
      <c r="AQF162" s="77"/>
      <c r="AQG162" s="77"/>
      <c r="AQH162" s="77"/>
      <c r="AQI162" s="77"/>
      <c r="AQJ162" s="77"/>
      <c r="AQK162" s="77"/>
      <c r="AQL162" s="77"/>
      <c r="AQM162" s="77"/>
      <c r="AQN162" s="77"/>
      <c r="AQO162" s="77"/>
      <c r="AQP162" s="77"/>
      <c r="AQQ162" s="77"/>
      <c r="AQR162" s="77"/>
      <c r="AQS162" s="77"/>
      <c r="AQT162" s="77"/>
      <c r="AQU162" s="77"/>
      <c r="AQV162" s="77"/>
      <c r="AQW162" s="77"/>
      <c r="AQX162" s="77"/>
      <c r="AQY162" s="77"/>
      <c r="AQZ162" s="77"/>
      <c r="ARA162" s="77"/>
      <c r="ARB162" s="77"/>
      <c r="ARC162" s="77"/>
      <c r="ARD162" s="77"/>
      <c r="ARE162" s="77"/>
      <c r="ARF162" s="77"/>
      <c r="ARG162" s="77"/>
      <c r="ARH162" s="77"/>
      <c r="ARI162" s="77"/>
      <c r="ARJ162" s="77"/>
      <c r="ARK162" s="77"/>
      <c r="ARL162" s="77"/>
      <c r="ARM162" s="77"/>
      <c r="ARN162" s="77"/>
      <c r="ARO162" s="77"/>
      <c r="ARP162" s="77"/>
      <c r="ARQ162" s="77"/>
      <c r="ARR162" s="77"/>
      <c r="ARS162" s="77"/>
      <c r="ART162" s="77"/>
      <c r="ARU162" s="77"/>
      <c r="ARV162" s="77"/>
      <c r="ARW162" s="77"/>
      <c r="ARX162" s="77"/>
      <c r="ARY162" s="77"/>
      <c r="ARZ162" s="77"/>
      <c r="ASA162" s="77"/>
      <c r="ASB162" s="77"/>
      <c r="ASC162" s="77"/>
      <c r="ASD162" s="77"/>
      <c r="ASE162" s="77"/>
      <c r="ASF162" s="77"/>
      <c r="ASG162" s="77"/>
      <c r="ASH162" s="77"/>
      <c r="ASI162" s="77"/>
      <c r="ASJ162" s="77"/>
      <c r="ASK162" s="77"/>
      <c r="ASL162" s="77"/>
      <c r="ASM162" s="77"/>
      <c r="ASN162" s="77"/>
      <c r="ASO162" s="77"/>
      <c r="ASP162" s="77"/>
      <c r="ASQ162" s="77"/>
      <c r="ASR162" s="77"/>
      <c r="ASS162" s="77"/>
      <c r="AST162" s="77"/>
      <c r="ASU162" s="77"/>
      <c r="ASV162" s="77"/>
      <c r="ASW162" s="77"/>
      <c r="ASX162" s="77"/>
      <c r="ASY162" s="77"/>
      <c r="ASZ162" s="77"/>
      <c r="ATA162" s="77"/>
      <c r="ATB162" s="77"/>
      <c r="ATC162" s="77"/>
      <c r="ATD162" s="77"/>
      <c r="ATE162" s="77"/>
      <c r="ATF162" s="77"/>
      <c r="ATG162" s="77"/>
      <c r="ATH162" s="77"/>
      <c r="ATI162" s="77"/>
      <c r="ATJ162" s="77"/>
      <c r="ATK162" s="77"/>
      <c r="ATL162" s="77"/>
      <c r="ATM162" s="77"/>
      <c r="ATN162" s="77"/>
      <c r="ATO162" s="77"/>
      <c r="ATP162" s="77"/>
      <c r="ATQ162" s="77"/>
      <c r="ATR162" s="77"/>
      <c r="ATS162" s="77"/>
      <c r="ATT162" s="77"/>
      <c r="ATU162" s="77"/>
      <c r="ATV162" s="77"/>
      <c r="ATW162" s="77"/>
      <c r="ATX162" s="77"/>
      <c r="ATY162" s="77"/>
      <c r="ATZ162" s="77"/>
      <c r="AUA162" s="77"/>
      <c r="AUB162" s="77"/>
      <c r="AUC162" s="77"/>
      <c r="AUD162" s="77"/>
      <c r="AUE162" s="77"/>
      <c r="AUF162" s="77"/>
      <c r="AUG162" s="77"/>
      <c r="AUH162" s="77"/>
      <c r="AUI162" s="77"/>
      <c r="AUJ162" s="77"/>
      <c r="AUK162" s="77"/>
      <c r="AUL162" s="77"/>
      <c r="AUM162" s="77"/>
      <c r="AUN162" s="77"/>
      <c r="AUO162" s="77"/>
      <c r="AUP162" s="77"/>
      <c r="AUQ162" s="77"/>
      <c r="AUR162" s="77"/>
      <c r="AUS162" s="77"/>
      <c r="AUT162" s="77"/>
      <c r="AUU162" s="77"/>
      <c r="AUV162" s="77"/>
      <c r="AUW162" s="77"/>
      <c r="AUX162" s="77"/>
      <c r="AUY162" s="77"/>
      <c r="AUZ162" s="77"/>
      <c r="AVA162" s="77"/>
      <c r="AVB162" s="77"/>
      <c r="AVC162" s="77"/>
      <c r="AVD162" s="77"/>
      <c r="AVE162" s="77"/>
      <c r="AVF162" s="77"/>
      <c r="AVG162" s="77"/>
      <c r="AVH162" s="77"/>
      <c r="AVI162" s="77"/>
      <c r="AVJ162" s="77"/>
      <c r="AVK162" s="77"/>
      <c r="AVL162" s="77"/>
      <c r="AVM162" s="77"/>
      <c r="AVN162" s="77"/>
      <c r="AVO162" s="77"/>
      <c r="AVP162" s="77"/>
      <c r="AVQ162" s="77"/>
      <c r="AVR162" s="77"/>
      <c r="AVS162" s="77"/>
      <c r="AVT162" s="77"/>
      <c r="AVU162" s="77"/>
      <c r="AVV162" s="77"/>
      <c r="AVW162" s="77"/>
      <c r="AVX162" s="77"/>
      <c r="AVY162" s="77"/>
      <c r="AVZ162" s="77"/>
      <c r="AWA162" s="77"/>
      <c r="AWB162" s="77"/>
      <c r="AWC162" s="77"/>
      <c r="AWD162" s="77"/>
      <c r="AWE162" s="77"/>
      <c r="AWF162" s="77"/>
      <c r="AWG162" s="77"/>
      <c r="AWH162" s="77"/>
      <c r="AWI162" s="77"/>
      <c r="AWJ162" s="77"/>
      <c r="AWK162" s="77"/>
      <c r="AWL162" s="77"/>
      <c r="AWM162" s="77"/>
      <c r="AWN162" s="77"/>
      <c r="AWO162" s="77"/>
      <c r="AWP162" s="77"/>
      <c r="AWQ162" s="77"/>
      <c r="AWR162" s="77"/>
      <c r="AWS162" s="77"/>
      <c r="AWT162" s="77"/>
      <c r="AWU162" s="77"/>
      <c r="AWV162" s="77"/>
      <c r="AWW162" s="77"/>
      <c r="AWX162" s="77"/>
      <c r="AWY162" s="77"/>
      <c r="AWZ162" s="77"/>
      <c r="AXA162" s="77"/>
      <c r="AXB162" s="77"/>
      <c r="AXC162" s="77"/>
      <c r="AXD162" s="77"/>
      <c r="AXE162" s="77"/>
      <c r="AXF162" s="77"/>
      <c r="AXG162" s="77"/>
      <c r="AXH162" s="77"/>
      <c r="AXI162" s="77"/>
      <c r="AXJ162" s="77"/>
      <c r="AXK162" s="77"/>
      <c r="AXL162" s="77"/>
      <c r="AXM162" s="77"/>
      <c r="AXN162" s="77"/>
      <c r="AXO162" s="77"/>
      <c r="AXP162" s="77"/>
      <c r="AXQ162" s="77"/>
      <c r="AXR162" s="77"/>
      <c r="AXS162" s="77"/>
      <c r="AXT162" s="77"/>
      <c r="AXU162" s="77"/>
      <c r="AXV162" s="77"/>
      <c r="AXW162" s="77"/>
      <c r="AXX162" s="77"/>
      <c r="AXY162" s="77"/>
      <c r="AXZ162" s="77"/>
      <c r="AYA162" s="77"/>
      <c r="AYB162" s="77"/>
      <c r="AYC162" s="77"/>
      <c r="AYD162" s="77"/>
      <c r="AYE162" s="77"/>
      <c r="AYF162" s="77"/>
      <c r="AYG162" s="77"/>
      <c r="AYH162" s="77"/>
      <c r="AYI162" s="77"/>
      <c r="AYJ162" s="77"/>
      <c r="AYK162" s="77"/>
      <c r="AYL162" s="77"/>
      <c r="AYM162" s="77"/>
      <c r="AYN162" s="77"/>
      <c r="AYO162" s="77"/>
      <c r="AYP162" s="77"/>
      <c r="AYQ162" s="77"/>
      <c r="AYR162" s="77"/>
      <c r="AYS162" s="77"/>
      <c r="AYT162" s="77"/>
      <c r="AYU162" s="77"/>
      <c r="AYV162" s="77"/>
      <c r="AYW162" s="77"/>
      <c r="AYX162" s="77"/>
      <c r="AYY162" s="77"/>
      <c r="AYZ162" s="77"/>
      <c r="AZA162" s="77"/>
      <c r="AZB162" s="77"/>
      <c r="AZC162" s="77"/>
      <c r="AZD162" s="77"/>
      <c r="AZE162" s="77"/>
      <c r="AZF162" s="77"/>
      <c r="AZG162" s="77"/>
      <c r="AZH162" s="77"/>
      <c r="AZI162" s="77"/>
      <c r="AZJ162" s="77"/>
      <c r="AZK162" s="77"/>
      <c r="AZL162" s="77"/>
      <c r="AZM162" s="77"/>
      <c r="AZN162" s="77"/>
      <c r="AZO162" s="77"/>
      <c r="AZP162" s="77"/>
      <c r="AZQ162" s="77"/>
      <c r="AZR162" s="77"/>
      <c r="AZS162" s="77"/>
      <c r="AZT162" s="77"/>
      <c r="AZU162" s="77"/>
      <c r="AZV162" s="77"/>
      <c r="AZW162" s="77"/>
      <c r="AZX162" s="77"/>
      <c r="AZY162" s="77"/>
      <c r="AZZ162" s="77"/>
      <c r="BAA162" s="77"/>
      <c r="BAB162" s="77"/>
      <c r="BAC162" s="77"/>
      <c r="BAD162" s="77"/>
      <c r="BAE162" s="77"/>
      <c r="BAF162" s="77"/>
      <c r="BAG162" s="77"/>
      <c r="BAH162" s="77"/>
      <c r="BAI162" s="77"/>
      <c r="BAJ162" s="77"/>
      <c r="BAK162" s="77"/>
      <c r="BAL162" s="77"/>
      <c r="BAM162" s="77"/>
      <c r="BAN162" s="77"/>
      <c r="BAO162" s="77"/>
      <c r="BAP162" s="77"/>
      <c r="BAQ162" s="77"/>
      <c r="BAR162" s="77"/>
      <c r="BAS162" s="77"/>
      <c r="BAT162" s="77"/>
      <c r="BAU162" s="77"/>
      <c r="BAV162" s="77"/>
      <c r="BAW162" s="77"/>
      <c r="BAX162" s="77"/>
      <c r="BAY162" s="77"/>
      <c r="BAZ162" s="77"/>
      <c r="BBA162" s="77"/>
      <c r="BBB162" s="77"/>
      <c r="BBC162" s="77"/>
      <c r="BBD162" s="77"/>
      <c r="BBE162" s="77"/>
      <c r="BBF162" s="77"/>
      <c r="BBG162" s="77"/>
      <c r="BBH162" s="77"/>
      <c r="BBI162" s="77"/>
      <c r="BBJ162" s="77"/>
      <c r="BBK162" s="77"/>
      <c r="BBL162" s="77"/>
      <c r="BBM162" s="77"/>
      <c r="BBN162" s="77"/>
      <c r="BBO162" s="77"/>
      <c r="BBP162" s="77"/>
      <c r="BBQ162" s="77"/>
      <c r="BBR162" s="77"/>
      <c r="BBS162" s="77"/>
      <c r="BBT162" s="77"/>
      <c r="BBU162" s="77"/>
      <c r="BBV162" s="77"/>
      <c r="BBW162" s="77"/>
      <c r="BBX162" s="77"/>
      <c r="BBY162" s="77"/>
      <c r="BBZ162" s="77"/>
      <c r="BCA162" s="77"/>
      <c r="BCB162" s="77"/>
      <c r="BCC162" s="77"/>
      <c r="BCD162" s="77"/>
      <c r="BCE162" s="77"/>
      <c r="BCF162" s="77"/>
      <c r="BCG162" s="77"/>
      <c r="BCH162" s="77"/>
      <c r="BCI162" s="77"/>
      <c r="BCJ162" s="77"/>
      <c r="BCK162" s="77"/>
      <c r="BCL162" s="77"/>
      <c r="BCM162" s="77"/>
      <c r="BCN162" s="77"/>
      <c r="BCO162" s="77"/>
      <c r="BCP162" s="77"/>
      <c r="BCQ162" s="77"/>
      <c r="BCR162" s="77"/>
      <c r="BCS162" s="77"/>
      <c r="BCT162" s="77"/>
      <c r="BCU162" s="77"/>
      <c r="BCV162" s="77"/>
      <c r="BCW162" s="77"/>
      <c r="BCX162" s="77"/>
      <c r="BCY162" s="77"/>
      <c r="BCZ162" s="77"/>
      <c r="BDA162" s="77"/>
      <c r="BDB162" s="77"/>
      <c r="BDC162" s="77"/>
      <c r="BDD162" s="77"/>
      <c r="BDE162" s="77"/>
      <c r="BDF162" s="77"/>
      <c r="BDG162" s="77"/>
      <c r="BDH162" s="77"/>
      <c r="BDI162" s="77"/>
      <c r="BDJ162" s="77"/>
      <c r="BDK162" s="77"/>
      <c r="BDL162" s="77"/>
      <c r="BDM162" s="77"/>
      <c r="BDN162" s="77"/>
      <c r="BDO162" s="77"/>
      <c r="BDP162" s="77"/>
      <c r="BDQ162" s="77"/>
      <c r="BDR162" s="77"/>
      <c r="BDS162" s="77"/>
      <c r="BDT162" s="77"/>
      <c r="BDU162" s="77"/>
      <c r="BDV162" s="77"/>
      <c r="BDW162" s="77"/>
      <c r="BDX162" s="77"/>
      <c r="BDY162" s="77"/>
      <c r="BDZ162" s="77"/>
      <c r="BEA162" s="77"/>
      <c r="BEB162" s="77"/>
      <c r="BEC162" s="77"/>
      <c r="BED162" s="77"/>
      <c r="BEE162" s="77"/>
      <c r="BEF162" s="77"/>
      <c r="BEG162" s="77"/>
      <c r="BEH162" s="77"/>
      <c r="BEI162" s="77"/>
      <c r="BEJ162" s="77"/>
      <c r="BEK162" s="77"/>
      <c r="BEL162" s="77"/>
      <c r="BEM162" s="77"/>
      <c r="BEN162" s="77"/>
      <c r="BEO162" s="77"/>
      <c r="BEP162" s="77"/>
      <c r="BEQ162" s="77"/>
      <c r="BER162" s="77"/>
      <c r="BES162" s="77"/>
      <c r="BET162" s="77"/>
      <c r="BEU162" s="77"/>
      <c r="BEV162" s="77"/>
      <c r="BEW162" s="77"/>
      <c r="BEX162" s="77"/>
      <c r="BEY162" s="77"/>
      <c r="BEZ162" s="77"/>
      <c r="BFA162" s="77"/>
      <c r="BFB162" s="77"/>
      <c r="BFC162" s="77"/>
      <c r="BFD162" s="77"/>
      <c r="BFE162" s="77"/>
      <c r="BFF162" s="77"/>
      <c r="BFG162" s="77"/>
      <c r="BFH162" s="77"/>
      <c r="BFI162" s="77"/>
      <c r="BFJ162" s="77"/>
      <c r="BFK162" s="77"/>
      <c r="BFL162" s="77"/>
      <c r="BFM162" s="77"/>
      <c r="BFN162" s="77"/>
      <c r="BFO162" s="77"/>
      <c r="BFP162" s="77"/>
      <c r="BFQ162" s="77"/>
      <c r="BFR162" s="77"/>
      <c r="BFS162" s="77"/>
      <c r="BFT162" s="77"/>
      <c r="BFU162" s="77"/>
      <c r="BFV162" s="77"/>
      <c r="BFW162" s="77"/>
      <c r="BFX162" s="77"/>
      <c r="BFY162" s="77"/>
      <c r="BFZ162" s="77"/>
      <c r="BGA162" s="77"/>
      <c r="BGB162" s="77"/>
      <c r="BGC162" s="77"/>
      <c r="BGD162" s="77"/>
      <c r="BGE162" s="77"/>
      <c r="BGF162" s="77"/>
      <c r="BGG162" s="77"/>
      <c r="BGH162" s="77"/>
      <c r="BGI162" s="77"/>
      <c r="BGJ162" s="77"/>
      <c r="BGK162" s="77"/>
      <c r="BGL162" s="77"/>
      <c r="BGM162" s="77"/>
      <c r="BGN162" s="77"/>
      <c r="BGO162" s="77"/>
      <c r="BGP162" s="77"/>
      <c r="BGQ162" s="77"/>
      <c r="BGR162" s="77"/>
      <c r="BGS162" s="77"/>
      <c r="BGT162" s="77"/>
      <c r="BGU162" s="77"/>
      <c r="BGV162" s="77"/>
      <c r="BGW162" s="77"/>
      <c r="BGX162" s="77"/>
      <c r="BGY162" s="77"/>
      <c r="BGZ162" s="77"/>
      <c r="BHA162" s="77"/>
      <c r="BHB162" s="77"/>
      <c r="BHC162" s="77"/>
      <c r="BHD162" s="77"/>
      <c r="BHE162" s="77"/>
      <c r="BHF162" s="77"/>
      <c r="BHG162" s="77"/>
      <c r="BHH162" s="77"/>
      <c r="BHI162" s="77"/>
      <c r="BHJ162" s="77"/>
      <c r="BHK162" s="77"/>
      <c r="BHL162" s="77"/>
      <c r="BHM162" s="77"/>
      <c r="BHN162" s="77"/>
      <c r="BHO162" s="77"/>
      <c r="BHP162" s="77"/>
      <c r="BHQ162" s="77"/>
      <c r="BHR162" s="77"/>
      <c r="BHS162" s="77"/>
      <c r="BHT162" s="77"/>
      <c r="BHU162" s="77"/>
      <c r="BHV162" s="77"/>
      <c r="BHW162" s="77"/>
      <c r="BHX162" s="77"/>
      <c r="BHY162" s="77"/>
      <c r="BHZ162" s="77"/>
      <c r="BIA162" s="77"/>
      <c r="BIB162" s="77"/>
      <c r="BIC162" s="77"/>
      <c r="BID162" s="77"/>
      <c r="BIE162" s="77"/>
      <c r="BIF162" s="77"/>
      <c r="BIG162" s="77"/>
      <c r="BIH162" s="77"/>
      <c r="BII162" s="77"/>
      <c r="BIJ162" s="77"/>
      <c r="BIK162" s="77"/>
      <c r="BIL162" s="77"/>
      <c r="BIM162" s="77"/>
      <c r="BIN162" s="77"/>
      <c r="BIO162" s="77"/>
      <c r="BIP162" s="77"/>
      <c r="BIQ162" s="77"/>
      <c r="BIR162" s="77"/>
      <c r="BIS162" s="77"/>
      <c r="BIT162" s="77"/>
      <c r="BIU162" s="77"/>
      <c r="BIV162" s="77"/>
      <c r="BIW162" s="77"/>
      <c r="BIX162" s="77"/>
      <c r="BIY162" s="77"/>
      <c r="BIZ162" s="77"/>
      <c r="BJA162" s="77"/>
      <c r="BJB162" s="77"/>
      <c r="BJC162" s="77"/>
      <c r="BJD162" s="77"/>
      <c r="BJE162" s="77"/>
      <c r="BJF162" s="77"/>
      <c r="BJG162" s="77"/>
      <c r="BJH162" s="77"/>
      <c r="BJI162" s="77"/>
      <c r="BJJ162" s="77"/>
      <c r="BJK162" s="77"/>
      <c r="BJL162" s="77"/>
      <c r="BJM162" s="77"/>
      <c r="BJN162" s="77"/>
      <c r="BJO162" s="77"/>
      <c r="BJP162" s="77"/>
      <c r="BJQ162" s="77"/>
      <c r="BJR162" s="77"/>
      <c r="BJS162" s="77"/>
      <c r="BJT162" s="77"/>
      <c r="BJU162" s="77"/>
      <c r="BJV162" s="77"/>
      <c r="BJW162" s="77"/>
      <c r="BJX162" s="77"/>
      <c r="BJY162" s="77"/>
      <c r="BJZ162" s="77"/>
      <c r="BKA162" s="77"/>
      <c r="BKB162" s="77"/>
      <c r="BKC162" s="77"/>
      <c r="BKD162" s="77"/>
      <c r="BKE162" s="77"/>
      <c r="BKF162" s="77"/>
      <c r="BKG162" s="77"/>
      <c r="BKH162" s="77"/>
      <c r="BKI162" s="77"/>
      <c r="BKJ162" s="77"/>
      <c r="BKK162" s="77"/>
      <c r="BKL162" s="77"/>
      <c r="BKM162" s="77"/>
      <c r="BKN162" s="77"/>
      <c r="BKO162" s="77"/>
      <c r="BKP162" s="77"/>
      <c r="BKQ162" s="77"/>
      <c r="BKR162" s="77"/>
      <c r="BKS162" s="77"/>
      <c r="BKT162" s="77"/>
      <c r="BKU162" s="77"/>
      <c r="BKV162" s="77"/>
      <c r="BKW162" s="77"/>
      <c r="BKX162" s="77"/>
      <c r="BKY162" s="77"/>
      <c r="BKZ162" s="77"/>
      <c r="BLA162" s="77"/>
      <c r="BLB162" s="77"/>
      <c r="BLC162" s="77"/>
      <c r="BLD162" s="77"/>
      <c r="BLE162" s="77"/>
      <c r="BLF162" s="77"/>
      <c r="BLG162" s="77"/>
      <c r="BLH162" s="77"/>
      <c r="BLI162" s="77"/>
      <c r="BLJ162" s="77"/>
      <c r="BLK162" s="77"/>
      <c r="BLL162" s="77"/>
      <c r="BLM162" s="77"/>
      <c r="BLN162" s="77"/>
      <c r="BLO162" s="77"/>
      <c r="BLP162" s="77"/>
      <c r="BLQ162" s="77"/>
      <c r="BLR162" s="77"/>
      <c r="BLS162" s="77"/>
      <c r="BLT162" s="77"/>
      <c r="BLU162" s="77"/>
      <c r="BLV162" s="77"/>
      <c r="BLW162" s="77"/>
      <c r="BLX162" s="77"/>
      <c r="BLY162" s="77"/>
      <c r="BLZ162" s="77"/>
      <c r="BMA162" s="77"/>
      <c r="BMB162" s="77"/>
      <c r="BMC162" s="77"/>
      <c r="BMD162" s="77"/>
      <c r="BME162" s="77"/>
      <c r="BMF162" s="77"/>
      <c r="BMG162" s="77"/>
      <c r="BMH162" s="77"/>
      <c r="BMI162" s="77"/>
      <c r="BMJ162" s="77"/>
      <c r="BMK162" s="77"/>
      <c r="BML162" s="77"/>
      <c r="BMM162" s="77"/>
      <c r="BMN162" s="77"/>
      <c r="BMO162" s="77"/>
      <c r="BMP162" s="77"/>
      <c r="BMQ162" s="77"/>
      <c r="BMR162" s="77"/>
      <c r="BMS162" s="77"/>
      <c r="BMT162" s="77"/>
      <c r="BMU162" s="77"/>
      <c r="BMV162" s="77"/>
      <c r="BMW162" s="77"/>
      <c r="BMX162" s="77"/>
      <c r="BMY162" s="77"/>
      <c r="BMZ162" s="77"/>
      <c r="BNA162" s="77"/>
      <c r="BNB162" s="77"/>
      <c r="BNC162" s="77"/>
      <c r="BND162" s="77"/>
      <c r="BNE162" s="77"/>
      <c r="BNF162" s="77"/>
      <c r="BNG162" s="77"/>
      <c r="BNH162" s="77"/>
      <c r="BNI162" s="77"/>
      <c r="BNJ162" s="77"/>
      <c r="BNK162" s="77"/>
      <c r="BNL162" s="77"/>
      <c r="BNM162" s="77"/>
      <c r="BNN162" s="77"/>
      <c r="BNO162" s="77"/>
      <c r="BNP162" s="77"/>
      <c r="BNQ162" s="77"/>
      <c r="BNR162" s="77"/>
      <c r="BNS162" s="77"/>
      <c r="BNT162" s="77"/>
      <c r="BNU162" s="77"/>
      <c r="BNV162" s="77"/>
      <c r="BNW162" s="77"/>
      <c r="BNX162" s="77"/>
      <c r="BNY162" s="77"/>
      <c r="BNZ162" s="77"/>
      <c r="BOA162" s="77"/>
      <c r="BOB162" s="77"/>
      <c r="BOC162" s="77"/>
      <c r="BOD162" s="77"/>
      <c r="BOE162" s="77"/>
      <c r="BOF162" s="77"/>
      <c r="BOG162" s="77"/>
      <c r="BOH162" s="77"/>
      <c r="BOI162" s="77"/>
      <c r="BOJ162" s="77"/>
      <c r="BOK162" s="77"/>
      <c r="BOL162" s="77"/>
      <c r="BOM162" s="77"/>
      <c r="BON162" s="77"/>
      <c r="BOO162" s="77"/>
      <c r="BOP162" s="77"/>
      <c r="BOQ162" s="77"/>
      <c r="BOR162" s="77"/>
      <c r="BOS162" s="77"/>
      <c r="BOT162" s="77"/>
      <c r="BOU162" s="77"/>
      <c r="BOV162" s="77"/>
      <c r="BOW162" s="77"/>
      <c r="BOX162" s="77"/>
      <c r="BOY162" s="77"/>
      <c r="BOZ162" s="77"/>
      <c r="BPA162" s="77"/>
      <c r="BPB162" s="77"/>
      <c r="BPC162" s="77"/>
      <c r="BPD162" s="77"/>
      <c r="BPE162" s="77"/>
      <c r="BPF162" s="77"/>
      <c r="BPG162" s="77"/>
      <c r="BPH162" s="77"/>
      <c r="BPI162" s="77"/>
      <c r="BPJ162" s="77"/>
      <c r="BPK162" s="77"/>
      <c r="BPL162" s="77"/>
      <c r="BPM162" s="77"/>
      <c r="BPN162" s="77"/>
      <c r="BPO162" s="77"/>
      <c r="BPP162" s="77"/>
      <c r="BPQ162" s="77"/>
      <c r="BPR162" s="77"/>
      <c r="BPS162" s="77"/>
      <c r="BPT162" s="77"/>
      <c r="BPU162" s="77"/>
      <c r="BPV162" s="77"/>
      <c r="BPW162" s="77"/>
      <c r="BPX162" s="77"/>
      <c r="BPY162" s="77"/>
      <c r="BPZ162" s="77"/>
      <c r="BQA162" s="77"/>
      <c r="BQB162" s="77"/>
      <c r="BQC162" s="77"/>
      <c r="BQD162" s="77"/>
      <c r="BQE162" s="77"/>
      <c r="BQF162" s="77"/>
      <c r="BQG162" s="77"/>
      <c r="BQH162" s="77"/>
      <c r="BQI162" s="77"/>
      <c r="BQJ162" s="77"/>
      <c r="BQK162" s="77"/>
      <c r="BQL162" s="77"/>
      <c r="BQM162" s="77"/>
      <c r="BQN162" s="77"/>
      <c r="BQO162" s="77"/>
      <c r="BQP162" s="77"/>
      <c r="BQQ162" s="77"/>
      <c r="BQR162" s="77"/>
      <c r="BQS162" s="77"/>
      <c r="BQT162" s="77"/>
      <c r="BQU162" s="77"/>
      <c r="BQV162" s="77"/>
      <c r="BQW162" s="77"/>
      <c r="BQX162" s="77"/>
      <c r="BQY162" s="77"/>
      <c r="BQZ162" s="77"/>
      <c r="BRA162" s="77"/>
      <c r="BRB162" s="77"/>
      <c r="BRC162" s="77"/>
      <c r="BRD162" s="77"/>
      <c r="BRE162" s="77"/>
      <c r="BRF162" s="77"/>
      <c r="BRG162" s="77"/>
      <c r="BRH162" s="77"/>
      <c r="BRI162" s="77"/>
      <c r="BRJ162" s="77"/>
      <c r="BRK162" s="77"/>
      <c r="BRL162" s="77"/>
      <c r="BRM162" s="77"/>
      <c r="BRN162" s="77"/>
      <c r="BRO162" s="77"/>
      <c r="BRP162" s="77"/>
      <c r="BRQ162" s="77"/>
      <c r="BRR162" s="77"/>
      <c r="BRS162" s="77"/>
      <c r="BRT162" s="77"/>
      <c r="BRU162" s="77"/>
      <c r="BRV162" s="77"/>
      <c r="BRW162" s="77"/>
      <c r="BRX162" s="77"/>
      <c r="BRY162" s="77"/>
      <c r="BRZ162" s="77"/>
      <c r="BSA162" s="77"/>
      <c r="BSB162" s="77"/>
      <c r="BSC162" s="77"/>
      <c r="BSD162" s="77"/>
      <c r="BSE162" s="77"/>
      <c r="BSF162" s="77"/>
      <c r="BSG162" s="77"/>
      <c r="BSH162" s="77"/>
      <c r="BSI162" s="77"/>
      <c r="BSJ162" s="77"/>
      <c r="BSK162" s="77"/>
      <c r="BSL162" s="77"/>
      <c r="BSM162" s="77"/>
      <c r="BSN162" s="77"/>
      <c r="BSO162" s="77"/>
      <c r="BSP162" s="77"/>
      <c r="BSQ162" s="77"/>
      <c r="BSR162" s="77"/>
      <c r="BSS162" s="77"/>
      <c r="BST162" s="77"/>
      <c r="BSU162" s="77"/>
      <c r="BSV162" s="77"/>
      <c r="BSW162" s="77"/>
      <c r="BSX162" s="77"/>
      <c r="BSY162" s="77"/>
      <c r="BSZ162" s="77"/>
      <c r="BTA162" s="77"/>
      <c r="BTB162" s="77"/>
      <c r="BTC162" s="77"/>
      <c r="BTD162" s="77"/>
      <c r="BTE162" s="77"/>
      <c r="BTF162" s="77"/>
      <c r="BTG162" s="77"/>
      <c r="BTH162" s="77"/>
      <c r="BTI162" s="77"/>
      <c r="BTJ162" s="77"/>
      <c r="BTK162" s="77"/>
      <c r="BTL162" s="77"/>
      <c r="BTM162" s="77"/>
      <c r="BTN162" s="77"/>
      <c r="BTO162" s="77"/>
      <c r="BTP162" s="77"/>
      <c r="BTQ162" s="77"/>
      <c r="BTR162" s="77"/>
      <c r="BTS162" s="77"/>
      <c r="BTT162" s="77"/>
      <c r="BTU162" s="77"/>
      <c r="BTV162" s="77"/>
      <c r="BTW162" s="77"/>
      <c r="BTX162" s="77"/>
      <c r="BTY162" s="77"/>
      <c r="BTZ162" s="77"/>
      <c r="BUA162" s="77"/>
      <c r="BUB162" s="77"/>
      <c r="BUC162" s="77"/>
      <c r="BUD162" s="77"/>
      <c r="BUE162" s="77"/>
      <c r="BUF162" s="77"/>
      <c r="BUG162" s="77"/>
      <c r="BUH162" s="77"/>
      <c r="BUI162" s="77"/>
      <c r="BUJ162" s="77"/>
      <c r="BUK162" s="77"/>
      <c r="BUL162" s="77"/>
      <c r="BUM162" s="77"/>
      <c r="BUN162" s="77"/>
      <c r="BUO162" s="77"/>
      <c r="BUP162" s="77"/>
      <c r="BUQ162" s="77"/>
      <c r="BUR162" s="77"/>
      <c r="BUS162" s="77"/>
      <c r="BUT162" s="77"/>
      <c r="BUU162" s="77"/>
      <c r="BUV162" s="77"/>
      <c r="BUW162" s="77"/>
      <c r="BUX162" s="77"/>
      <c r="BUY162" s="77"/>
      <c r="BUZ162" s="77"/>
      <c r="BVA162" s="77"/>
      <c r="BVB162" s="77"/>
      <c r="BVC162" s="77"/>
      <c r="BVD162" s="77"/>
      <c r="BVE162" s="77"/>
      <c r="BVF162" s="77"/>
      <c r="BVG162" s="77"/>
      <c r="BVH162" s="77"/>
      <c r="BVI162" s="77"/>
      <c r="BVJ162" s="77"/>
      <c r="BVK162" s="77"/>
      <c r="BVL162" s="77"/>
      <c r="BVM162" s="77"/>
      <c r="BVN162" s="77"/>
      <c r="BVO162" s="77"/>
      <c r="BVP162" s="77"/>
      <c r="BVQ162" s="77"/>
      <c r="BVR162" s="77"/>
      <c r="BVS162" s="77"/>
      <c r="BVT162" s="77"/>
      <c r="BVU162" s="77"/>
      <c r="BVV162" s="77"/>
      <c r="BVW162" s="77"/>
      <c r="BVX162" s="77"/>
      <c r="BVY162" s="77"/>
      <c r="BVZ162" s="77"/>
      <c r="BWA162" s="77"/>
      <c r="BWB162" s="77"/>
      <c r="BWC162" s="77"/>
      <c r="BWD162" s="77"/>
      <c r="BWE162" s="77"/>
      <c r="BWF162" s="77"/>
      <c r="BWG162" s="77"/>
      <c r="BWH162" s="77"/>
      <c r="BWI162" s="77"/>
      <c r="BWJ162" s="77"/>
      <c r="BWK162" s="77"/>
      <c r="BWL162" s="77"/>
      <c r="BWM162" s="77"/>
      <c r="BWN162" s="77"/>
      <c r="BWO162" s="77"/>
      <c r="BWP162" s="77"/>
      <c r="BWQ162" s="77"/>
      <c r="BWR162" s="77"/>
      <c r="BWS162" s="77"/>
      <c r="BWT162" s="77"/>
      <c r="BWU162" s="77"/>
      <c r="BWV162" s="77"/>
      <c r="BWW162" s="77"/>
      <c r="BWX162" s="77"/>
      <c r="BWY162" s="77"/>
      <c r="BWZ162" s="77"/>
      <c r="BXA162" s="77"/>
      <c r="BXB162" s="77"/>
      <c r="BXC162" s="77"/>
      <c r="BXD162" s="77"/>
      <c r="BXE162" s="77"/>
      <c r="BXF162" s="77"/>
      <c r="BXG162" s="77"/>
      <c r="BXH162" s="77"/>
      <c r="BXI162" s="77"/>
      <c r="BXJ162" s="77"/>
      <c r="BXK162" s="77"/>
      <c r="BXL162" s="77"/>
      <c r="BXM162" s="77"/>
      <c r="BXN162" s="77"/>
      <c r="BXO162" s="77"/>
      <c r="BXP162" s="77"/>
      <c r="BXQ162" s="77"/>
      <c r="BXR162" s="77"/>
      <c r="BXS162" s="77"/>
      <c r="BXT162" s="77"/>
      <c r="BXU162" s="77"/>
      <c r="BXV162" s="77"/>
      <c r="BXW162" s="77"/>
      <c r="BXX162" s="77"/>
      <c r="BXY162" s="77"/>
      <c r="BXZ162" s="77"/>
      <c r="BYA162" s="77"/>
      <c r="BYB162" s="77"/>
      <c r="BYC162" s="77"/>
      <c r="BYD162" s="77"/>
      <c r="BYE162" s="77"/>
      <c r="BYF162" s="77"/>
      <c r="BYG162" s="77"/>
      <c r="BYH162" s="77"/>
      <c r="BYI162" s="77"/>
      <c r="BYJ162" s="77"/>
      <c r="BYK162" s="77"/>
      <c r="BYL162" s="77"/>
      <c r="BYM162" s="77"/>
      <c r="BYN162" s="77"/>
      <c r="BYO162" s="77"/>
      <c r="BYP162" s="77"/>
      <c r="BYQ162" s="77"/>
      <c r="BYR162" s="77"/>
      <c r="BYS162" s="77"/>
      <c r="BYT162" s="77"/>
      <c r="BYU162" s="77"/>
      <c r="BYV162" s="77"/>
      <c r="BYW162" s="77"/>
      <c r="BYX162" s="77"/>
      <c r="BYY162" s="77"/>
      <c r="BYZ162" s="77"/>
      <c r="BZA162" s="77"/>
      <c r="BZB162" s="77"/>
      <c r="BZC162" s="77"/>
      <c r="BZD162" s="77"/>
      <c r="BZE162" s="77"/>
      <c r="BZF162" s="77"/>
      <c r="BZG162" s="77"/>
      <c r="BZH162" s="77"/>
      <c r="BZI162" s="77"/>
      <c r="BZJ162" s="77"/>
      <c r="BZK162" s="77"/>
      <c r="BZL162" s="77"/>
      <c r="BZM162" s="77"/>
      <c r="BZN162" s="77"/>
      <c r="BZO162" s="77"/>
      <c r="BZP162" s="77"/>
      <c r="BZQ162" s="77"/>
      <c r="BZR162" s="77"/>
      <c r="BZS162" s="77"/>
      <c r="BZT162" s="77"/>
      <c r="BZU162" s="77"/>
      <c r="BZV162" s="77"/>
      <c r="BZW162" s="77"/>
      <c r="BZX162" s="77"/>
      <c r="BZY162" s="77"/>
      <c r="BZZ162" s="77"/>
      <c r="CAA162" s="77"/>
      <c r="CAB162" s="77"/>
      <c r="CAC162" s="77"/>
      <c r="CAD162" s="77"/>
      <c r="CAE162" s="77"/>
      <c r="CAF162" s="77"/>
      <c r="CAG162" s="77"/>
      <c r="CAH162" s="77"/>
      <c r="CAI162" s="77"/>
      <c r="CAJ162" s="77"/>
      <c r="CAK162" s="77"/>
      <c r="CAL162" s="77"/>
      <c r="CAM162" s="77"/>
      <c r="CAN162" s="77"/>
      <c r="CAO162" s="77"/>
      <c r="CAP162" s="77"/>
      <c r="CAQ162" s="77"/>
      <c r="CAR162" s="77"/>
      <c r="CAS162" s="77"/>
      <c r="CAT162" s="77"/>
      <c r="CAU162" s="77"/>
      <c r="CAV162" s="77"/>
      <c r="CAW162" s="77"/>
      <c r="CAX162" s="77"/>
      <c r="CAY162" s="77"/>
      <c r="CAZ162" s="77"/>
      <c r="CBA162" s="77"/>
      <c r="CBB162" s="77"/>
      <c r="CBC162" s="77"/>
      <c r="CBD162" s="77"/>
      <c r="CBE162" s="77"/>
      <c r="CBF162" s="77"/>
      <c r="CBG162" s="77"/>
      <c r="CBH162" s="77"/>
      <c r="CBI162" s="77"/>
      <c r="CBJ162" s="77"/>
      <c r="CBK162" s="77"/>
      <c r="CBL162" s="77"/>
      <c r="CBM162" s="77"/>
      <c r="CBN162" s="77"/>
      <c r="CBO162" s="77"/>
      <c r="CBP162" s="77"/>
      <c r="CBQ162" s="77"/>
      <c r="CBR162" s="77"/>
      <c r="CBS162" s="77"/>
      <c r="CBT162" s="77"/>
      <c r="CBU162" s="77"/>
      <c r="CBV162" s="77"/>
      <c r="CBW162" s="77"/>
      <c r="CBX162" s="77"/>
      <c r="CBY162" s="77"/>
      <c r="CBZ162" s="77"/>
      <c r="CCA162" s="77"/>
      <c r="CCB162" s="77"/>
      <c r="CCC162" s="77"/>
      <c r="CCD162" s="77"/>
      <c r="CCE162" s="77"/>
      <c r="CCF162" s="77"/>
      <c r="CCG162" s="77"/>
      <c r="CCH162" s="77"/>
      <c r="CCI162" s="77"/>
      <c r="CCJ162" s="77"/>
      <c r="CCK162" s="77"/>
      <c r="CCL162" s="77"/>
      <c r="CCM162" s="77"/>
      <c r="CCN162" s="77"/>
      <c r="CCO162" s="77"/>
      <c r="CCP162" s="77"/>
      <c r="CCQ162" s="77"/>
      <c r="CCR162" s="77"/>
      <c r="CCS162" s="77"/>
      <c r="CCT162" s="77"/>
      <c r="CCU162" s="77"/>
      <c r="CCV162" s="77"/>
      <c r="CCW162" s="77"/>
      <c r="CCX162" s="77"/>
      <c r="CCY162" s="77"/>
      <c r="CCZ162" s="77"/>
      <c r="CDA162" s="77"/>
      <c r="CDB162" s="77"/>
      <c r="CDC162" s="77"/>
      <c r="CDD162" s="77"/>
      <c r="CDE162" s="77"/>
      <c r="CDF162" s="77"/>
      <c r="CDG162" s="77"/>
      <c r="CDH162" s="77"/>
      <c r="CDI162" s="77"/>
      <c r="CDJ162" s="77"/>
      <c r="CDK162" s="77"/>
      <c r="CDL162" s="77"/>
      <c r="CDM162" s="77"/>
      <c r="CDN162" s="77"/>
      <c r="CDO162" s="77"/>
      <c r="CDP162" s="77"/>
      <c r="CDQ162" s="77"/>
      <c r="CDR162" s="77"/>
      <c r="CDS162" s="77"/>
      <c r="CDT162" s="77"/>
      <c r="CDU162" s="77"/>
      <c r="CDV162" s="77"/>
      <c r="CDW162" s="77"/>
      <c r="CDX162" s="77"/>
      <c r="CDY162" s="77"/>
      <c r="CDZ162" s="77"/>
      <c r="CEA162" s="77"/>
      <c r="CEB162" s="77"/>
      <c r="CEC162" s="77"/>
      <c r="CED162" s="77"/>
      <c r="CEE162" s="77"/>
      <c r="CEF162" s="77"/>
      <c r="CEG162" s="77"/>
      <c r="CEH162" s="77"/>
      <c r="CEI162" s="77"/>
      <c r="CEJ162" s="77"/>
      <c r="CEK162" s="77"/>
      <c r="CEL162" s="77"/>
      <c r="CEM162" s="77"/>
      <c r="CEN162" s="77"/>
      <c r="CEO162" s="77"/>
      <c r="CEP162" s="77"/>
      <c r="CEQ162" s="77"/>
      <c r="CER162" s="77"/>
      <c r="CES162" s="77"/>
      <c r="CET162" s="77"/>
      <c r="CEU162" s="77"/>
      <c r="CEV162" s="77"/>
      <c r="CEW162" s="77"/>
      <c r="CEX162" s="77"/>
      <c r="CEY162" s="77"/>
      <c r="CEZ162" s="77"/>
      <c r="CFA162" s="77"/>
      <c r="CFB162" s="77"/>
      <c r="CFC162" s="77"/>
      <c r="CFD162" s="77"/>
      <c r="CFE162" s="77"/>
      <c r="CFF162" s="77"/>
      <c r="CFG162" s="77"/>
      <c r="CFH162" s="77"/>
      <c r="CFI162" s="77"/>
      <c r="CFJ162" s="77"/>
      <c r="CFK162" s="77"/>
      <c r="CFL162" s="77"/>
      <c r="CFM162" s="77"/>
      <c r="CFN162" s="77"/>
      <c r="CFO162" s="77"/>
      <c r="CFP162" s="77"/>
      <c r="CFQ162" s="77"/>
      <c r="CFR162" s="77"/>
      <c r="CFS162" s="77"/>
      <c r="CFT162" s="77"/>
      <c r="CFU162" s="77"/>
      <c r="CFV162" s="77"/>
      <c r="CFW162" s="77"/>
      <c r="CFX162" s="77"/>
      <c r="CFY162" s="77"/>
      <c r="CFZ162" s="77"/>
      <c r="CGA162" s="77"/>
      <c r="CGB162" s="77"/>
      <c r="CGC162" s="77"/>
      <c r="CGD162" s="77"/>
      <c r="CGE162" s="77"/>
      <c r="CGF162" s="77"/>
      <c r="CGG162" s="77"/>
      <c r="CGH162" s="77"/>
      <c r="CGI162" s="77"/>
      <c r="CGJ162" s="77"/>
      <c r="CGK162" s="77"/>
      <c r="CGL162" s="77"/>
      <c r="CGM162" s="77"/>
      <c r="CGN162" s="77"/>
      <c r="CGO162" s="77"/>
      <c r="CGP162" s="77"/>
      <c r="CGQ162" s="77"/>
      <c r="CGR162" s="77"/>
      <c r="CGS162" s="77"/>
      <c r="CGT162" s="77"/>
      <c r="CGU162" s="77"/>
      <c r="CGV162" s="77"/>
      <c r="CGW162" s="77"/>
      <c r="CGX162" s="77"/>
      <c r="CGY162" s="77"/>
      <c r="CGZ162" s="77"/>
      <c r="CHA162" s="77"/>
      <c r="CHB162" s="77"/>
      <c r="CHC162" s="77"/>
      <c r="CHD162" s="77"/>
      <c r="CHE162" s="77"/>
      <c r="CHF162" s="77"/>
      <c r="CHG162" s="77"/>
      <c r="CHH162" s="77"/>
      <c r="CHI162" s="77"/>
      <c r="CHJ162" s="77"/>
      <c r="CHK162" s="77"/>
      <c r="CHL162" s="77"/>
      <c r="CHM162" s="77"/>
      <c r="CHN162" s="77"/>
      <c r="CHO162" s="77"/>
      <c r="CHP162" s="77"/>
      <c r="CHQ162" s="77"/>
      <c r="CHR162" s="77"/>
      <c r="CHS162" s="77"/>
      <c r="CHT162" s="77"/>
      <c r="CHU162" s="77"/>
      <c r="CHV162" s="77"/>
      <c r="CHW162" s="77"/>
      <c r="CHX162" s="77"/>
      <c r="CHY162" s="77"/>
      <c r="CHZ162" s="77"/>
      <c r="CIA162" s="77"/>
      <c r="CIB162" s="77"/>
      <c r="CIC162" s="77"/>
      <c r="CID162" s="77"/>
      <c r="CIE162" s="77"/>
      <c r="CIF162" s="77"/>
      <c r="CIG162" s="77"/>
      <c r="CIH162" s="77"/>
      <c r="CII162" s="77"/>
      <c r="CIJ162" s="77"/>
      <c r="CIK162" s="77"/>
      <c r="CIL162" s="77"/>
      <c r="CIM162" s="77"/>
      <c r="CIN162" s="77"/>
      <c r="CIO162" s="77"/>
      <c r="CIP162" s="77"/>
      <c r="CIQ162" s="77"/>
      <c r="CIR162" s="77"/>
      <c r="CIS162" s="77"/>
      <c r="CIT162" s="77"/>
      <c r="CIU162" s="77"/>
      <c r="CIV162" s="77"/>
      <c r="CIW162" s="77"/>
      <c r="CIX162" s="77"/>
      <c r="CIY162" s="77"/>
      <c r="CIZ162" s="77"/>
      <c r="CJA162" s="77"/>
      <c r="CJB162" s="77"/>
      <c r="CJC162" s="77"/>
      <c r="CJD162" s="77"/>
      <c r="CJE162" s="77"/>
      <c r="CJF162" s="77"/>
      <c r="CJG162" s="77"/>
      <c r="CJH162" s="77"/>
      <c r="CJI162" s="77"/>
      <c r="CJJ162" s="77"/>
      <c r="CJK162" s="77"/>
      <c r="CJL162" s="77"/>
      <c r="CJM162" s="77"/>
      <c r="CJN162" s="77"/>
      <c r="CJO162" s="77"/>
      <c r="CJP162" s="77"/>
      <c r="CJQ162" s="77"/>
      <c r="CJR162" s="77"/>
      <c r="CJS162" s="77"/>
      <c r="CJT162" s="77"/>
      <c r="CJU162" s="77"/>
      <c r="CJV162" s="77"/>
      <c r="CJW162" s="77"/>
      <c r="CJX162" s="77"/>
      <c r="CJY162" s="77"/>
      <c r="CJZ162" s="77"/>
      <c r="CKA162" s="77"/>
      <c r="CKB162" s="77"/>
      <c r="CKC162" s="77"/>
      <c r="CKD162" s="77"/>
      <c r="CKE162" s="77"/>
      <c r="CKF162" s="77"/>
      <c r="CKG162" s="77"/>
      <c r="CKH162" s="77"/>
      <c r="CKI162" s="77"/>
      <c r="CKJ162" s="77"/>
      <c r="CKK162" s="77"/>
      <c r="CKL162" s="77"/>
      <c r="CKM162" s="77"/>
      <c r="CKN162" s="77"/>
      <c r="CKO162" s="77"/>
      <c r="CKP162" s="77"/>
      <c r="CKQ162" s="77"/>
      <c r="CKR162" s="77"/>
      <c r="CKS162" s="77"/>
      <c r="CKT162" s="77"/>
      <c r="CKU162" s="77"/>
      <c r="CKV162" s="77"/>
      <c r="CKW162" s="77"/>
      <c r="CKX162" s="77"/>
      <c r="CKY162" s="77"/>
      <c r="CKZ162" s="77"/>
      <c r="CLA162" s="77"/>
      <c r="CLB162" s="77"/>
      <c r="CLC162" s="77"/>
      <c r="CLD162" s="77"/>
      <c r="CLE162" s="77"/>
      <c r="CLF162" s="77"/>
      <c r="CLG162" s="77"/>
      <c r="CLH162" s="77"/>
      <c r="CLI162" s="77"/>
      <c r="CLJ162" s="77"/>
      <c r="CLK162" s="77"/>
      <c r="CLL162" s="77"/>
      <c r="CLM162" s="77"/>
      <c r="CLN162" s="77"/>
      <c r="CLO162" s="77"/>
      <c r="CLP162" s="77"/>
      <c r="CLQ162" s="77"/>
      <c r="CLR162" s="77"/>
      <c r="CLS162" s="77"/>
      <c r="CLT162" s="77"/>
      <c r="CLU162" s="77"/>
      <c r="CLV162" s="77"/>
      <c r="CLW162" s="77"/>
      <c r="CLX162" s="77"/>
      <c r="CLY162" s="77"/>
      <c r="CLZ162" s="77"/>
      <c r="CMA162" s="77"/>
      <c r="CMB162" s="77"/>
      <c r="CMC162" s="77"/>
      <c r="CMD162" s="77"/>
      <c r="CME162" s="77"/>
      <c r="CMF162" s="77"/>
      <c r="CMG162" s="77"/>
      <c r="CMH162" s="77"/>
      <c r="CMI162" s="77"/>
      <c r="CMJ162" s="77"/>
      <c r="CMK162" s="77"/>
      <c r="CML162" s="77"/>
      <c r="CMM162" s="77"/>
      <c r="CMN162" s="77"/>
      <c r="CMO162" s="77"/>
      <c r="CMP162" s="77"/>
      <c r="CMQ162" s="77"/>
      <c r="CMR162" s="77"/>
      <c r="CMS162" s="77"/>
      <c r="CMT162" s="77"/>
      <c r="CMU162" s="77"/>
      <c r="CMV162" s="77"/>
      <c r="CMW162" s="77"/>
      <c r="CMX162" s="77"/>
      <c r="CMY162" s="77"/>
      <c r="CMZ162" s="77"/>
      <c r="CNA162" s="77"/>
      <c r="CNB162" s="77"/>
      <c r="CNC162" s="77"/>
      <c r="CND162" s="77"/>
      <c r="CNE162" s="77"/>
      <c r="CNF162" s="77"/>
      <c r="CNG162" s="77"/>
      <c r="CNH162" s="77"/>
      <c r="CNI162" s="77"/>
      <c r="CNJ162" s="77"/>
      <c r="CNK162" s="77"/>
      <c r="CNL162" s="77"/>
      <c r="CNM162" s="77"/>
      <c r="CNN162" s="77"/>
      <c r="CNO162" s="77"/>
      <c r="CNP162" s="77"/>
      <c r="CNQ162" s="77"/>
      <c r="CNR162" s="77"/>
      <c r="CNS162" s="77"/>
      <c r="CNT162" s="77"/>
      <c r="CNU162" s="77"/>
      <c r="CNV162" s="77"/>
      <c r="CNW162" s="77"/>
      <c r="CNX162" s="77"/>
      <c r="CNY162" s="77"/>
      <c r="CNZ162" s="77"/>
      <c r="COA162" s="77"/>
      <c r="COB162" s="77"/>
      <c r="COC162" s="77"/>
      <c r="COD162" s="77"/>
      <c r="COE162" s="77"/>
      <c r="COF162" s="77"/>
      <c r="COG162" s="77"/>
      <c r="COH162" s="77"/>
      <c r="COI162" s="77"/>
      <c r="COJ162" s="77"/>
      <c r="COK162" s="77"/>
      <c r="COL162" s="77"/>
      <c r="COM162" s="77"/>
      <c r="CON162" s="77"/>
      <c r="COO162" s="77"/>
      <c r="COP162" s="77"/>
      <c r="COQ162" s="77"/>
      <c r="COR162" s="77"/>
      <c r="COS162" s="77"/>
      <c r="COT162" s="77"/>
      <c r="COU162" s="77"/>
      <c r="COV162" s="77"/>
      <c r="COW162" s="77"/>
      <c r="COX162" s="77"/>
      <c r="COY162" s="77"/>
      <c r="COZ162" s="77"/>
      <c r="CPA162" s="77"/>
      <c r="CPB162" s="77"/>
      <c r="CPC162" s="77"/>
      <c r="CPD162" s="77"/>
      <c r="CPE162" s="77"/>
      <c r="CPF162" s="77"/>
      <c r="CPG162" s="77"/>
      <c r="CPH162" s="77"/>
      <c r="CPI162" s="77"/>
      <c r="CPJ162" s="77"/>
      <c r="CPK162" s="77"/>
      <c r="CPL162" s="77"/>
      <c r="CPM162" s="77"/>
      <c r="CPN162" s="77"/>
      <c r="CPO162" s="77"/>
      <c r="CPP162" s="77"/>
      <c r="CPQ162" s="77"/>
      <c r="CPR162" s="77"/>
      <c r="CPS162" s="77"/>
      <c r="CPT162" s="77"/>
      <c r="CPU162" s="77"/>
      <c r="CPV162" s="77"/>
      <c r="CPW162" s="77"/>
      <c r="CPX162" s="77"/>
      <c r="CPY162" s="77"/>
      <c r="CPZ162" s="77"/>
      <c r="CQA162" s="77"/>
      <c r="CQB162" s="77"/>
      <c r="CQC162" s="77"/>
      <c r="CQD162" s="77"/>
      <c r="CQE162" s="77"/>
      <c r="CQF162" s="77"/>
      <c r="CQG162" s="77"/>
      <c r="CQH162" s="77"/>
      <c r="CQI162" s="77"/>
      <c r="CQJ162" s="77"/>
      <c r="CQK162" s="77"/>
      <c r="CQL162" s="77"/>
      <c r="CQM162" s="77"/>
      <c r="CQN162" s="77"/>
      <c r="CQO162" s="77"/>
      <c r="CQP162" s="77"/>
      <c r="CQQ162" s="77"/>
      <c r="CQR162" s="77"/>
      <c r="CQS162" s="77"/>
      <c r="CQT162" s="77"/>
      <c r="CQU162" s="77"/>
      <c r="CQV162" s="77"/>
      <c r="CQW162" s="77"/>
      <c r="CQX162" s="77"/>
      <c r="CQY162" s="77"/>
      <c r="CQZ162" s="77"/>
      <c r="CRA162" s="77"/>
      <c r="CRB162" s="77"/>
      <c r="CRC162" s="77"/>
      <c r="CRD162" s="77"/>
      <c r="CRE162" s="77"/>
      <c r="CRF162" s="77"/>
      <c r="CRG162" s="77"/>
      <c r="CRH162" s="77"/>
      <c r="CRI162" s="77"/>
      <c r="CRJ162" s="77"/>
      <c r="CRK162" s="77"/>
      <c r="CRL162" s="77"/>
      <c r="CRM162" s="77"/>
      <c r="CRN162" s="77"/>
      <c r="CRO162" s="77"/>
      <c r="CRP162" s="77"/>
      <c r="CRQ162" s="77"/>
      <c r="CRR162" s="77"/>
      <c r="CRS162" s="77"/>
      <c r="CRT162" s="77"/>
      <c r="CRU162" s="77"/>
      <c r="CRV162" s="77"/>
      <c r="CRW162" s="77"/>
      <c r="CRX162" s="77"/>
      <c r="CRY162" s="77"/>
      <c r="CRZ162" s="77"/>
      <c r="CSA162" s="77"/>
      <c r="CSB162" s="77"/>
      <c r="CSC162" s="77"/>
      <c r="CSD162" s="77"/>
      <c r="CSE162" s="77"/>
      <c r="CSF162" s="77"/>
      <c r="CSG162" s="77"/>
      <c r="CSH162" s="77"/>
      <c r="CSI162" s="77"/>
      <c r="CSJ162" s="77"/>
      <c r="CSK162" s="77"/>
      <c r="CSL162" s="77"/>
      <c r="CSM162" s="77"/>
      <c r="CSN162" s="77"/>
      <c r="CSO162" s="77"/>
      <c r="CSP162" s="77"/>
      <c r="CSQ162" s="77"/>
      <c r="CSR162" s="77"/>
      <c r="CSS162" s="77"/>
      <c r="CST162" s="77"/>
      <c r="CSU162" s="77"/>
      <c r="CSV162" s="77"/>
      <c r="CSW162" s="77"/>
      <c r="CSX162" s="77"/>
      <c r="CSY162" s="77"/>
      <c r="CSZ162" s="77"/>
      <c r="CTA162" s="77"/>
      <c r="CTB162" s="77"/>
      <c r="CTC162" s="77"/>
      <c r="CTD162" s="77"/>
      <c r="CTE162" s="77"/>
      <c r="CTF162" s="77"/>
      <c r="CTG162" s="77"/>
      <c r="CTH162" s="77"/>
      <c r="CTI162" s="77"/>
      <c r="CTJ162" s="77"/>
      <c r="CTK162" s="77"/>
      <c r="CTL162" s="77"/>
      <c r="CTM162" s="77"/>
      <c r="CTN162" s="77"/>
      <c r="CTO162" s="77"/>
      <c r="CTP162" s="77"/>
      <c r="CTQ162" s="77"/>
      <c r="CTR162" s="77"/>
      <c r="CTS162" s="77"/>
      <c r="CTT162" s="77"/>
      <c r="CTU162" s="77"/>
      <c r="CTV162" s="77"/>
      <c r="CTW162" s="77"/>
      <c r="CTX162" s="77"/>
      <c r="CTY162" s="77"/>
      <c r="CTZ162" s="77"/>
      <c r="CUA162" s="77"/>
      <c r="CUB162" s="77"/>
      <c r="CUC162" s="77"/>
      <c r="CUD162" s="77"/>
      <c r="CUE162" s="77"/>
      <c r="CUF162" s="77"/>
      <c r="CUG162" s="77"/>
      <c r="CUH162" s="77"/>
      <c r="CUI162" s="77"/>
      <c r="CUJ162" s="77"/>
      <c r="CUK162" s="77"/>
      <c r="CUL162" s="77"/>
      <c r="CUM162" s="77"/>
      <c r="CUN162" s="77"/>
      <c r="CUO162" s="77"/>
      <c r="CUP162" s="77"/>
      <c r="CUQ162" s="77"/>
      <c r="CUR162" s="77"/>
      <c r="CUS162" s="77"/>
      <c r="CUT162" s="77"/>
      <c r="CUU162" s="77"/>
      <c r="CUV162" s="77"/>
      <c r="CUW162" s="77"/>
      <c r="CUX162" s="77"/>
      <c r="CUY162" s="77"/>
      <c r="CUZ162" s="77"/>
      <c r="CVA162" s="77"/>
      <c r="CVB162" s="77"/>
      <c r="CVC162" s="77"/>
      <c r="CVD162" s="77"/>
      <c r="CVE162" s="77"/>
      <c r="CVF162" s="77"/>
      <c r="CVG162" s="77"/>
      <c r="CVH162" s="77"/>
      <c r="CVI162" s="77"/>
      <c r="CVJ162" s="77"/>
      <c r="CVK162" s="77"/>
      <c r="CVL162" s="77"/>
      <c r="CVM162" s="77"/>
      <c r="CVN162" s="77"/>
      <c r="CVO162" s="77"/>
      <c r="CVP162" s="77"/>
      <c r="CVQ162" s="77"/>
      <c r="CVR162" s="77"/>
      <c r="CVS162" s="77"/>
      <c r="CVT162" s="77"/>
      <c r="CVU162" s="77"/>
      <c r="CVV162" s="77"/>
      <c r="CVW162" s="77"/>
      <c r="CVX162" s="77"/>
      <c r="CVY162" s="77"/>
      <c r="CVZ162" s="77"/>
      <c r="CWA162" s="77"/>
      <c r="CWB162" s="77"/>
      <c r="CWC162" s="77"/>
      <c r="CWD162" s="77"/>
      <c r="CWE162" s="77"/>
      <c r="CWF162" s="77"/>
      <c r="CWG162" s="77"/>
      <c r="CWH162" s="77"/>
      <c r="CWI162" s="77"/>
      <c r="CWJ162" s="77"/>
      <c r="CWK162" s="77"/>
      <c r="CWL162" s="77"/>
      <c r="CWM162" s="77"/>
      <c r="CWN162" s="77"/>
      <c r="CWO162" s="77"/>
      <c r="CWP162" s="77"/>
      <c r="CWQ162" s="77"/>
      <c r="CWR162" s="77"/>
      <c r="CWS162" s="77"/>
      <c r="CWT162" s="77"/>
      <c r="CWU162" s="77"/>
      <c r="CWV162" s="77"/>
      <c r="CWW162" s="77"/>
      <c r="CWX162" s="77"/>
      <c r="CWY162" s="77"/>
      <c r="CWZ162" s="77"/>
      <c r="CXA162" s="77"/>
      <c r="CXB162" s="77"/>
      <c r="CXC162" s="77"/>
      <c r="CXD162" s="77"/>
      <c r="CXE162" s="77"/>
      <c r="CXF162" s="77"/>
      <c r="CXG162" s="77"/>
      <c r="CXH162" s="77"/>
      <c r="CXI162" s="77"/>
      <c r="CXJ162" s="77"/>
      <c r="CXK162" s="77"/>
      <c r="CXL162" s="77"/>
      <c r="CXM162" s="77"/>
      <c r="CXN162" s="77"/>
      <c r="CXO162" s="77"/>
      <c r="CXP162" s="77"/>
      <c r="CXQ162" s="77"/>
      <c r="CXR162" s="77"/>
      <c r="CXS162" s="77"/>
      <c r="CXT162" s="77"/>
      <c r="CXU162" s="77"/>
      <c r="CXV162" s="77"/>
      <c r="CXW162" s="77"/>
      <c r="CXX162" s="77"/>
      <c r="CXY162" s="77"/>
      <c r="CXZ162" s="77"/>
      <c r="CYA162" s="77"/>
      <c r="CYB162" s="77"/>
      <c r="CYC162" s="77"/>
      <c r="CYD162" s="77"/>
      <c r="CYE162" s="77"/>
      <c r="CYF162" s="77"/>
      <c r="CYG162" s="77"/>
      <c r="CYH162" s="77"/>
      <c r="CYI162" s="77"/>
      <c r="CYJ162" s="77"/>
      <c r="CYK162" s="77"/>
      <c r="CYL162" s="77"/>
      <c r="CYM162" s="77"/>
      <c r="CYN162" s="77"/>
      <c r="CYO162" s="77"/>
      <c r="CYP162" s="77"/>
      <c r="CYQ162" s="77"/>
      <c r="CYR162" s="77"/>
      <c r="CYS162" s="77"/>
      <c r="CYT162" s="77"/>
      <c r="CYU162" s="77"/>
      <c r="CYV162" s="77"/>
      <c r="CYW162" s="77"/>
      <c r="CYX162" s="77"/>
      <c r="CYY162" s="77"/>
      <c r="CYZ162" s="77"/>
      <c r="CZA162" s="77"/>
      <c r="CZB162" s="77"/>
      <c r="CZC162" s="77"/>
      <c r="CZD162" s="77"/>
      <c r="CZE162" s="77"/>
      <c r="CZF162" s="77"/>
      <c r="CZG162" s="77"/>
      <c r="CZH162" s="77"/>
      <c r="CZI162" s="77"/>
      <c r="CZJ162" s="77"/>
      <c r="CZK162" s="77"/>
      <c r="CZL162" s="77"/>
      <c r="CZM162" s="77"/>
      <c r="CZN162" s="77"/>
      <c r="CZO162" s="77"/>
      <c r="CZP162" s="77"/>
      <c r="CZQ162" s="77"/>
      <c r="CZR162" s="77"/>
      <c r="CZS162" s="77"/>
      <c r="CZT162" s="77"/>
      <c r="CZU162" s="77"/>
      <c r="CZV162" s="77"/>
      <c r="CZW162" s="77"/>
      <c r="CZX162" s="77"/>
      <c r="CZY162" s="77"/>
      <c r="CZZ162" s="77"/>
      <c r="DAA162" s="77"/>
      <c r="DAB162" s="77"/>
      <c r="DAC162" s="77"/>
      <c r="DAD162" s="77"/>
      <c r="DAE162" s="77"/>
      <c r="DAF162" s="77"/>
      <c r="DAG162" s="77"/>
      <c r="DAH162" s="77"/>
      <c r="DAI162" s="77"/>
      <c r="DAJ162" s="77"/>
      <c r="DAK162" s="77"/>
      <c r="DAL162" s="77"/>
      <c r="DAM162" s="77"/>
      <c r="DAN162" s="77"/>
      <c r="DAO162" s="77"/>
      <c r="DAP162" s="77"/>
      <c r="DAQ162" s="77"/>
      <c r="DAR162" s="77"/>
      <c r="DAS162" s="77"/>
      <c r="DAT162" s="77"/>
      <c r="DAU162" s="77"/>
      <c r="DAV162" s="77"/>
      <c r="DAW162" s="77"/>
      <c r="DAX162" s="77"/>
      <c r="DAY162" s="77"/>
      <c r="DAZ162" s="77"/>
      <c r="DBA162" s="77"/>
      <c r="DBB162" s="77"/>
      <c r="DBC162" s="77"/>
      <c r="DBD162" s="77"/>
      <c r="DBE162" s="77"/>
      <c r="DBF162" s="77"/>
      <c r="DBG162" s="77"/>
      <c r="DBH162" s="77"/>
      <c r="DBI162" s="77"/>
      <c r="DBJ162" s="77"/>
      <c r="DBK162" s="77"/>
      <c r="DBL162" s="77"/>
      <c r="DBM162" s="77"/>
      <c r="DBN162" s="77"/>
      <c r="DBO162" s="77"/>
      <c r="DBP162" s="77"/>
      <c r="DBQ162" s="77"/>
      <c r="DBR162" s="77"/>
      <c r="DBS162" s="77"/>
      <c r="DBT162" s="77"/>
      <c r="DBU162" s="77"/>
      <c r="DBV162" s="77"/>
      <c r="DBW162" s="77"/>
      <c r="DBX162" s="77"/>
      <c r="DBY162" s="77"/>
      <c r="DBZ162" s="77"/>
      <c r="DCA162" s="77"/>
      <c r="DCB162" s="77"/>
      <c r="DCC162" s="77"/>
      <c r="DCD162" s="77"/>
      <c r="DCE162" s="77"/>
      <c r="DCF162" s="77"/>
      <c r="DCG162" s="77"/>
      <c r="DCH162" s="77"/>
      <c r="DCI162" s="77"/>
      <c r="DCJ162" s="77"/>
      <c r="DCK162" s="77"/>
      <c r="DCL162" s="77"/>
      <c r="DCM162" s="77"/>
      <c r="DCN162" s="77"/>
      <c r="DCO162" s="77"/>
      <c r="DCP162" s="77"/>
      <c r="DCQ162" s="77"/>
      <c r="DCR162" s="77"/>
      <c r="DCS162" s="77"/>
      <c r="DCT162" s="77"/>
      <c r="DCU162" s="77"/>
      <c r="DCV162" s="77"/>
      <c r="DCW162" s="77"/>
      <c r="DCX162" s="77"/>
      <c r="DCY162" s="77"/>
      <c r="DCZ162" s="77"/>
      <c r="DDA162" s="77"/>
      <c r="DDB162" s="77"/>
      <c r="DDC162" s="77"/>
      <c r="DDD162" s="77"/>
      <c r="DDE162" s="77"/>
      <c r="DDF162" s="77"/>
      <c r="DDG162" s="77"/>
      <c r="DDH162" s="77"/>
      <c r="DDI162" s="77"/>
      <c r="DDJ162" s="77"/>
      <c r="DDK162" s="77"/>
      <c r="DDL162" s="77"/>
      <c r="DDM162" s="77"/>
      <c r="DDN162" s="77"/>
      <c r="DDO162" s="77"/>
      <c r="DDP162" s="77"/>
      <c r="DDQ162" s="77"/>
      <c r="DDR162" s="77"/>
      <c r="DDS162" s="77"/>
      <c r="DDT162" s="77"/>
      <c r="DDU162" s="77"/>
      <c r="DDV162" s="77"/>
      <c r="DDW162" s="77"/>
      <c r="DDX162" s="77"/>
      <c r="DDY162" s="77"/>
      <c r="DDZ162" s="77"/>
      <c r="DEA162" s="77"/>
      <c r="DEB162" s="77"/>
      <c r="DEC162" s="77"/>
      <c r="DED162" s="77"/>
      <c r="DEE162" s="77"/>
      <c r="DEF162" s="77"/>
      <c r="DEG162" s="77"/>
      <c r="DEH162" s="77"/>
      <c r="DEI162" s="77"/>
      <c r="DEJ162" s="77"/>
      <c r="DEK162" s="77"/>
      <c r="DEL162" s="77"/>
      <c r="DEM162" s="77"/>
      <c r="DEN162" s="77"/>
      <c r="DEO162" s="77"/>
      <c r="DEP162" s="77"/>
      <c r="DEQ162" s="77"/>
      <c r="DER162" s="77"/>
      <c r="DES162" s="77"/>
      <c r="DET162" s="77"/>
      <c r="DEU162" s="77"/>
      <c r="DEV162" s="77"/>
      <c r="DEW162" s="77"/>
      <c r="DEX162" s="77"/>
      <c r="DEY162" s="77"/>
      <c r="DEZ162" s="77"/>
      <c r="DFA162" s="77"/>
      <c r="DFB162" s="77"/>
      <c r="DFC162" s="77"/>
      <c r="DFD162" s="77"/>
      <c r="DFE162" s="77"/>
      <c r="DFF162" s="77"/>
      <c r="DFG162" s="77"/>
      <c r="DFH162" s="77"/>
      <c r="DFI162" s="77"/>
      <c r="DFJ162" s="77"/>
      <c r="DFK162" s="77"/>
      <c r="DFL162" s="77"/>
      <c r="DFM162" s="77"/>
      <c r="DFN162" s="77"/>
      <c r="DFO162" s="77"/>
      <c r="DFP162" s="77"/>
      <c r="DFQ162" s="77"/>
      <c r="DFR162" s="77"/>
      <c r="DFS162" s="77"/>
      <c r="DFT162" s="77"/>
      <c r="DFU162" s="77"/>
      <c r="DFV162" s="77"/>
      <c r="DFW162" s="77"/>
      <c r="DFX162" s="77"/>
      <c r="DFY162" s="77"/>
      <c r="DFZ162" s="77"/>
      <c r="DGA162" s="77"/>
      <c r="DGB162" s="77"/>
      <c r="DGC162" s="77"/>
      <c r="DGD162" s="77"/>
      <c r="DGE162" s="77"/>
      <c r="DGF162" s="77"/>
      <c r="DGG162" s="77"/>
      <c r="DGH162" s="77"/>
      <c r="DGI162" s="77"/>
      <c r="DGJ162" s="77"/>
      <c r="DGK162" s="77"/>
      <c r="DGL162" s="77"/>
      <c r="DGM162" s="77"/>
      <c r="DGN162" s="77"/>
      <c r="DGO162" s="77"/>
      <c r="DGP162" s="77"/>
      <c r="DGQ162" s="77"/>
      <c r="DGR162" s="77"/>
      <c r="DGS162" s="77"/>
      <c r="DGT162" s="77"/>
      <c r="DGU162" s="77"/>
      <c r="DGV162" s="77"/>
      <c r="DGW162" s="77"/>
      <c r="DGX162" s="77"/>
      <c r="DGY162" s="77"/>
      <c r="DGZ162" s="77"/>
      <c r="DHA162" s="77"/>
      <c r="DHB162" s="77"/>
      <c r="DHC162" s="77"/>
      <c r="DHD162" s="77"/>
      <c r="DHE162" s="77"/>
      <c r="DHF162" s="77"/>
      <c r="DHG162" s="77"/>
      <c r="DHH162" s="77"/>
      <c r="DHI162" s="77"/>
      <c r="DHJ162" s="77"/>
      <c r="DHK162" s="77"/>
      <c r="DHL162" s="77"/>
      <c r="DHM162" s="77"/>
      <c r="DHN162" s="77"/>
      <c r="DHO162" s="77"/>
      <c r="DHP162" s="77"/>
      <c r="DHQ162" s="77"/>
      <c r="DHR162" s="77"/>
      <c r="DHS162" s="77"/>
      <c r="DHT162" s="77"/>
      <c r="DHU162" s="77"/>
      <c r="DHV162" s="77"/>
      <c r="DHW162" s="77"/>
      <c r="DHX162" s="77"/>
      <c r="DHY162" s="77"/>
      <c r="DHZ162" s="77"/>
      <c r="DIA162" s="77"/>
      <c r="DIB162" s="77"/>
      <c r="DIC162" s="77"/>
      <c r="DID162" s="77"/>
      <c r="DIE162" s="77"/>
      <c r="DIF162" s="77"/>
      <c r="DIG162" s="77"/>
      <c r="DIH162" s="77"/>
      <c r="DII162" s="77"/>
      <c r="DIJ162" s="77"/>
      <c r="DIK162" s="77"/>
      <c r="DIL162" s="77"/>
      <c r="DIM162" s="77"/>
      <c r="DIN162" s="77"/>
      <c r="DIO162" s="77"/>
      <c r="DIP162" s="77"/>
      <c r="DIQ162" s="77"/>
      <c r="DIR162" s="77"/>
      <c r="DIS162" s="77"/>
      <c r="DIT162" s="77"/>
      <c r="DIU162" s="77"/>
      <c r="DIV162" s="77"/>
      <c r="DIW162" s="77"/>
      <c r="DIX162" s="77"/>
      <c r="DIY162" s="77"/>
      <c r="DIZ162" s="77"/>
      <c r="DJA162" s="77"/>
      <c r="DJB162" s="77"/>
      <c r="DJC162" s="77"/>
      <c r="DJD162" s="77"/>
      <c r="DJE162" s="77"/>
      <c r="DJF162" s="77"/>
      <c r="DJG162" s="77"/>
      <c r="DJH162" s="77"/>
      <c r="DJI162" s="77"/>
      <c r="DJJ162" s="77"/>
      <c r="DJK162" s="77"/>
      <c r="DJL162" s="77"/>
      <c r="DJM162" s="77"/>
      <c r="DJN162" s="77"/>
      <c r="DJO162" s="77"/>
      <c r="DJP162" s="77"/>
      <c r="DJQ162" s="77"/>
      <c r="DJR162" s="77"/>
      <c r="DJS162" s="77"/>
      <c r="DJT162" s="77"/>
      <c r="DJU162" s="77"/>
      <c r="DJV162" s="77"/>
      <c r="DJW162" s="77"/>
      <c r="DJX162" s="77"/>
      <c r="DJY162" s="77"/>
      <c r="DJZ162" s="77"/>
      <c r="DKA162" s="77"/>
      <c r="DKB162" s="77"/>
      <c r="DKC162" s="77"/>
      <c r="DKD162" s="77"/>
      <c r="DKE162" s="77"/>
      <c r="DKF162" s="77"/>
      <c r="DKG162" s="77"/>
      <c r="DKH162" s="77"/>
      <c r="DKI162" s="77"/>
      <c r="DKJ162" s="77"/>
      <c r="DKK162" s="77"/>
      <c r="DKL162" s="77"/>
      <c r="DKM162" s="77"/>
      <c r="DKN162" s="77"/>
      <c r="DKO162" s="77"/>
      <c r="DKP162" s="77"/>
      <c r="DKQ162" s="77"/>
      <c r="DKR162" s="77"/>
      <c r="DKS162" s="77"/>
      <c r="DKT162" s="77"/>
      <c r="DKU162" s="77"/>
      <c r="DKV162" s="77"/>
      <c r="DKW162" s="77"/>
      <c r="DKX162" s="77"/>
      <c r="DKY162" s="77"/>
      <c r="DKZ162" s="77"/>
      <c r="DLA162" s="77"/>
      <c r="DLB162" s="77"/>
      <c r="DLC162" s="77"/>
      <c r="DLD162" s="77"/>
      <c r="DLE162" s="77"/>
      <c r="DLF162" s="77"/>
      <c r="DLG162" s="77"/>
      <c r="DLH162" s="77"/>
      <c r="DLI162" s="77"/>
      <c r="DLJ162" s="77"/>
      <c r="DLK162" s="77"/>
      <c r="DLL162" s="77"/>
      <c r="DLM162" s="77"/>
      <c r="DLN162" s="77"/>
      <c r="DLO162" s="77"/>
      <c r="DLP162" s="77"/>
      <c r="DLQ162" s="77"/>
      <c r="DLR162" s="77"/>
      <c r="DLS162" s="77"/>
      <c r="DLT162" s="77"/>
      <c r="DLU162" s="77"/>
      <c r="DLV162" s="77"/>
      <c r="DLW162" s="77"/>
      <c r="DLX162" s="77"/>
      <c r="DLY162" s="77"/>
      <c r="DLZ162" s="77"/>
      <c r="DMA162" s="77"/>
      <c r="DMB162" s="77"/>
      <c r="DMC162" s="77"/>
      <c r="DMD162" s="77"/>
      <c r="DME162" s="77"/>
      <c r="DMF162" s="77"/>
      <c r="DMG162" s="77"/>
      <c r="DMH162" s="77"/>
      <c r="DMI162" s="77"/>
      <c r="DMJ162" s="77"/>
      <c r="DMK162" s="77"/>
      <c r="DML162" s="77"/>
      <c r="DMM162" s="77"/>
      <c r="DMN162" s="77"/>
      <c r="DMO162" s="77"/>
      <c r="DMP162" s="77"/>
      <c r="DMQ162" s="77"/>
      <c r="DMR162" s="77"/>
      <c r="DMS162" s="77"/>
      <c r="DMT162" s="77"/>
      <c r="DMU162" s="77"/>
      <c r="DMV162" s="77"/>
      <c r="DMW162" s="77"/>
      <c r="DMX162" s="77"/>
      <c r="DMY162" s="77"/>
      <c r="DMZ162" s="77"/>
      <c r="DNA162" s="77"/>
      <c r="DNB162" s="77"/>
      <c r="DNC162" s="77"/>
      <c r="DND162" s="77"/>
      <c r="DNE162" s="77"/>
      <c r="DNF162" s="77"/>
      <c r="DNG162" s="77"/>
      <c r="DNH162" s="77"/>
      <c r="DNI162" s="77"/>
      <c r="DNJ162" s="77"/>
      <c r="DNK162" s="77"/>
      <c r="DNL162" s="77"/>
      <c r="DNM162" s="77"/>
      <c r="DNN162" s="77"/>
      <c r="DNO162" s="77"/>
      <c r="DNP162" s="77"/>
      <c r="DNQ162" s="77"/>
      <c r="DNR162" s="77"/>
      <c r="DNS162" s="77"/>
      <c r="DNT162" s="77"/>
      <c r="DNU162" s="77"/>
      <c r="DNV162" s="77"/>
      <c r="DNW162" s="77"/>
      <c r="DNX162" s="77"/>
      <c r="DNY162" s="77"/>
      <c r="DNZ162" s="77"/>
      <c r="DOA162" s="77"/>
      <c r="DOB162" s="77"/>
      <c r="DOC162" s="77"/>
      <c r="DOD162" s="77"/>
      <c r="DOE162" s="77"/>
      <c r="DOF162" s="77"/>
      <c r="DOG162" s="77"/>
      <c r="DOH162" s="77"/>
      <c r="DOI162" s="77"/>
      <c r="DOJ162" s="77"/>
      <c r="DOK162" s="77"/>
      <c r="DOL162" s="77"/>
      <c r="DOM162" s="77"/>
      <c r="DON162" s="77"/>
      <c r="DOO162" s="77"/>
      <c r="DOP162" s="77"/>
      <c r="DOQ162" s="77"/>
      <c r="DOR162" s="77"/>
      <c r="DOS162" s="77"/>
      <c r="DOT162" s="77"/>
      <c r="DOU162" s="77"/>
      <c r="DOV162" s="77"/>
      <c r="DOW162" s="77"/>
      <c r="DOX162" s="77"/>
      <c r="DOY162" s="77"/>
      <c r="DOZ162" s="77"/>
      <c r="DPA162" s="77"/>
      <c r="DPB162" s="77"/>
      <c r="DPC162" s="77"/>
      <c r="DPD162" s="77"/>
      <c r="DPE162" s="77"/>
      <c r="DPF162" s="77"/>
      <c r="DPG162" s="77"/>
      <c r="DPH162" s="77"/>
      <c r="DPI162" s="77"/>
      <c r="DPJ162" s="77"/>
      <c r="DPK162" s="77"/>
      <c r="DPL162" s="77"/>
      <c r="DPM162" s="77"/>
      <c r="DPN162" s="77"/>
      <c r="DPO162" s="77"/>
      <c r="DPP162" s="77"/>
      <c r="DPQ162" s="77"/>
      <c r="DPR162" s="77"/>
      <c r="DPS162" s="77"/>
      <c r="DPT162" s="77"/>
      <c r="DPU162" s="77"/>
      <c r="DPV162" s="77"/>
      <c r="DPW162" s="77"/>
      <c r="DPX162" s="77"/>
      <c r="DPY162" s="77"/>
      <c r="DPZ162" s="77"/>
      <c r="DQA162" s="77"/>
      <c r="DQB162" s="77"/>
      <c r="DQC162" s="77"/>
      <c r="DQD162" s="77"/>
      <c r="DQE162" s="77"/>
      <c r="DQF162" s="77"/>
      <c r="DQG162" s="77"/>
      <c r="DQH162" s="77"/>
      <c r="DQI162" s="77"/>
      <c r="DQJ162" s="77"/>
      <c r="DQK162" s="77"/>
      <c r="DQL162" s="77"/>
      <c r="DQM162" s="77"/>
      <c r="DQN162" s="77"/>
      <c r="DQO162" s="77"/>
      <c r="DQP162" s="77"/>
      <c r="DQQ162" s="77"/>
      <c r="DQR162" s="77"/>
      <c r="DQS162" s="77"/>
      <c r="DQT162" s="77"/>
      <c r="DQU162" s="77"/>
      <c r="DQV162" s="77"/>
      <c r="DQW162" s="77"/>
      <c r="DQX162" s="77"/>
      <c r="DQY162" s="77"/>
      <c r="DQZ162" s="77"/>
      <c r="DRA162" s="77"/>
      <c r="DRB162" s="77"/>
      <c r="DRC162" s="77"/>
      <c r="DRD162" s="77"/>
      <c r="DRE162" s="77"/>
      <c r="DRF162" s="77"/>
      <c r="DRG162" s="77"/>
      <c r="DRH162" s="77"/>
      <c r="DRI162" s="77"/>
      <c r="DRJ162" s="77"/>
      <c r="DRK162" s="77"/>
      <c r="DRL162" s="77"/>
      <c r="DRM162" s="77"/>
      <c r="DRN162" s="77"/>
      <c r="DRO162" s="77"/>
      <c r="DRP162" s="77"/>
      <c r="DRQ162" s="77"/>
      <c r="DRR162" s="77"/>
      <c r="DRS162" s="77"/>
      <c r="DRT162" s="77"/>
      <c r="DRU162" s="77"/>
      <c r="DRV162" s="77"/>
      <c r="DRW162" s="77"/>
      <c r="DRX162" s="77"/>
      <c r="DRY162" s="77"/>
      <c r="DRZ162" s="77"/>
      <c r="DSA162" s="77"/>
      <c r="DSB162" s="77"/>
      <c r="DSC162" s="77"/>
      <c r="DSD162" s="77"/>
      <c r="DSE162" s="77"/>
      <c r="DSF162" s="77"/>
      <c r="DSG162" s="77"/>
      <c r="DSH162" s="77"/>
      <c r="DSI162" s="77"/>
      <c r="DSJ162" s="77"/>
      <c r="DSK162" s="77"/>
      <c r="DSL162" s="77"/>
      <c r="DSM162" s="77"/>
      <c r="DSN162" s="77"/>
      <c r="DSO162" s="77"/>
      <c r="DSP162" s="77"/>
      <c r="DSQ162" s="77"/>
      <c r="DSR162" s="77"/>
      <c r="DSS162" s="77"/>
      <c r="DST162" s="77"/>
      <c r="DSU162" s="77"/>
      <c r="DSV162" s="77"/>
      <c r="DSW162" s="77"/>
      <c r="DSX162" s="77"/>
      <c r="DSY162" s="77"/>
      <c r="DSZ162" s="77"/>
      <c r="DTA162" s="77"/>
      <c r="DTB162" s="77"/>
      <c r="DTC162" s="77"/>
      <c r="DTD162" s="77"/>
      <c r="DTE162" s="77"/>
      <c r="DTF162" s="77"/>
      <c r="DTG162" s="77"/>
      <c r="DTH162" s="77"/>
      <c r="DTI162" s="77"/>
      <c r="DTJ162" s="77"/>
      <c r="DTK162" s="77"/>
      <c r="DTL162" s="77"/>
      <c r="DTM162" s="77"/>
      <c r="DTN162" s="77"/>
      <c r="DTO162" s="77"/>
      <c r="DTP162" s="77"/>
      <c r="DTQ162" s="77"/>
      <c r="DTR162" s="77"/>
      <c r="DTS162" s="77"/>
      <c r="DTT162" s="77"/>
      <c r="DTU162" s="77"/>
      <c r="DTV162" s="77"/>
      <c r="DTW162" s="77"/>
      <c r="DTX162" s="77"/>
      <c r="DTY162" s="77"/>
      <c r="DTZ162" s="77"/>
      <c r="DUA162" s="77"/>
      <c r="DUB162" s="77"/>
      <c r="DUC162" s="77"/>
      <c r="DUD162" s="77"/>
      <c r="DUE162" s="77"/>
      <c r="DUF162" s="77"/>
      <c r="DUG162" s="77"/>
      <c r="DUH162" s="77"/>
      <c r="DUI162" s="77"/>
      <c r="DUJ162" s="77"/>
      <c r="DUK162" s="77"/>
      <c r="DUL162" s="77"/>
      <c r="DUM162" s="77"/>
      <c r="DUN162" s="77"/>
      <c r="DUO162" s="77"/>
      <c r="DUP162" s="77"/>
      <c r="DUQ162" s="77"/>
      <c r="DUR162" s="77"/>
      <c r="DUS162" s="77"/>
      <c r="DUT162" s="77"/>
      <c r="DUU162" s="77"/>
      <c r="DUV162" s="77"/>
      <c r="DUW162" s="77"/>
      <c r="DUX162" s="77"/>
      <c r="DUY162" s="77"/>
      <c r="DUZ162" s="77"/>
      <c r="DVA162" s="77"/>
      <c r="DVB162" s="77"/>
      <c r="DVC162" s="77"/>
      <c r="DVD162" s="77"/>
      <c r="DVE162" s="77"/>
      <c r="DVF162" s="77"/>
      <c r="DVG162" s="77"/>
      <c r="DVH162" s="77"/>
      <c r="DVI162" s="77"/>
      <c r="DVJ162" s="77"/>
      <c r="DVK162" s="77"/>
      <c r="DVL162" s="77"/>
      <c r="DVM162" s="77"/>
      <c r="DVN162" s="77"/>
      <c r="DVO162" s="77"/>
      <c r="DVP162" s="77"/>
      <c r="DVQ162" s="77"/>
      <c r="DVR162" s="77"/>
      <c r="DVS162" s="77"/>
      <c r="DVT162" s="77"/>
      <c r="DVU162" s="77"/>
      <c r="DVV162" s="77"/>
      <c r="DVW162" s="77"/>
      <c r="DVX162" s="77"/>
      <c r="DVY162" s="77"/>
      <c r="DVZ162" s="77"/>
      <c r="DWA162" s="77"/>
      <c r="DWB162" s="77"/>
      <c r="DWC162" s="77"/>
      <c r="DWD162" s="77"/>
      <c r="DWE162" s="77"/>
      <c r="DWF162" s="77"/>
      <c r="DWG162" s="77"/>
      <c r="DWH162" s="77"/>
      <c r="DWI162" s="77"/>
      <c r="DWJ162" s="77"/>
      <c r="DWK162" s="77"/>
      <c r="DWL162" s="77"/>
      <c r="DWM162" s="77"/>
      <c r="DWN162" s="77"/>
      <c r="DWO162" s="77"/>
      <c r="DWP162" s="77"/>
      <c r="DWQ162" s="77"/>
      <c r="DWR162" s="77"/>
      <c r="DWS162" s="77"/>
      <c r="DWT162" s="77"/>
      <c r="DWU162" s="77"/>
      <c r="DWV162" s="77"/>
      <c r="DWW162" s="77"/>
      <c r="DWX162" s="77"/>
      <c r="DWY162" s="77"/>
      <c r="DWZ162" s="77"/>
      <c r="DXA162" s="77"/>
      <c r="DXB162" s="77"/>
      <c r="DXC162" s="77"/>
      <c r="DXD162" s="77"/>
      <c r="DXE162" s="77"/>
      <c r="DXF162" s="77"/>
      <c r="DXG162" s="77"/>
      <c r="DXH162" s="77"/>
      <c r="DXI162" s="77"/>
      <c r="DXJ162" s="77"/>
      <c r="DXK162" s="77"/>
      <c r="DXL162" s="77"/>
      <c r="DXM162" s="77"/>
      <c r="DXN162" s="77"/>
      <c r="DXO162" s="77"/>
      <c r="DXP162" s="77"/>
      <c r="DXQ162" s="77"/>
      <c r="DXR162" s="77"/>
      <c r="DXS162" s="77"/>
      <c r="DXT162" s="77"/>
      <c r="DXU162" s="77"/>
      <c r="DXV162" s="77"/>
      <c r="DXW162" s="77"/>
      <c r="DXX162" s="77"/>
      <c r="DXY162" s="77"/>
      <c r="DXZ162" s="77"/>
      <c r="DYA162" s="77"/>
      <c r="DYB162" s="77"/>
      <c r="DYC162" s="77"/>
      <c r="DYD162" s="77"/>
      <c r="DYE162" s="77"/>
      <c r="DYF162" s="77"/>
      <c r="DYG162" s="77"/>
      <c r="DYH162" s="77"/>
      <c r="DYI162" s="77"/>
      <c r="DYJ162" s="77"/>
      <c r="DYK162" s="77"/>
      <c r="DYL162" s="77"/>
      <c r="DYM162" s="77"/>
      <c r="DYN162" s="77"/>
      <c r="DYO162" s="77"/>
      <c r="DYP162" s="77"/>
      <c r="DYQ162" s="77"/>
      <c r="DYR162" s="77"/>
      <c r="DYS162" s="77"/>
      <c r="DYT162" s="77"/>
      <c r="DYU162" s="77"/>
      <c r="DYV162" s="77"/>
      <c r="DYW162" s="77"/>
      <c r="DYX162" s="77"/>
      <c r="DYY162" s="77"/>
      <c r="DYZ162" s="77"/>
      <c r="DZA162" s="77"/>
      <c r="DZB162" s="77"/>
      <c r="DZC162" s="77"/>
      <c r="DZD162" s="77"/>
      <c r="DZE162" s="77"/>
      <c r="DZF162" s="77"/>
      <c r="DZG162" s="77"/>
      <c r="DZH162" s="77"/>
      <c r="DZI162" s="77"/>
      <c r="DZJ162" s="77"/>
      <c r="DZK162" s="77"/>
      <c r="DZL162" s="77"/>
      <c r="DZM162" s="77"/>
      <c r="DZN162" s="77"/>
      <c r="DZO162" s="77"/>
      <c r="DZP162" s="77"/>
      <c r="DZQ162" s="77"/>
      <c r="DZR162" s="77"/>
      <c r="DZS162" s="77"/>
      <c r="DZT162" s="77"/>
      <c r="DZU162" s="77"/>
      <c r="DZV162" s="77"/>
      <c r="DZW162" s="77"/>
      <c r="DZX162" s="77"/>
      <c r="DZY162" s="77"/>
      <c r="DZZ162" s="77"/>
      <c r="EAA162" s="77"/>
      <c r="EAB162" s="77"/>
      <c r="EAC162" s="77"/>
      <c r="EAD162" s="77"/>
      <c r="EAE162" s="77"/>
      <c r="EAF162" s="77"/>
      <c r="EAG162" s="77"/>
      <c r="EAH162" s="77"/>
      <c r="EAI162" s="77"/>
      <c r="EAJ162" s="77"/>
      <c r="EAK162" s="77"/>
      <c r="EAL162" s="77"/>
      <c r="EAM162" s="77"/>
      <c r="EAN162" s="77"/>
      <c r="EAO162" s="77"/>
      <c r="EAP162" s="77"/>
      <c r="EAQ162" s="77"/>
      <c r="EAR162" s="77"/>
      <c r="EAS162" s="77"/>
      <c r="EAT162" s="77"/>
      <c r="EAU162" s="77"/>
      <c r="EAV162" s="77"/>
      <c r="EAW162" s="77"/>
      <c r="EAX162" s="77"/>
      <c r="EAY162" s="77"/>
      <c r="EAZ162" s="77"/>
      <c r="EBA162" s="77"/>
      <c r="EBB162" s="77"/>
      <c r="EBC162" s="77"/>
      <c r="EBD162" s="77"/>
      <c r="EBE162" s="77"/>
      <c r="EBF162" s="77"/>
      <c r="EBG162" s="77"/>
      <c r="EBH162" s="77"/>
      <c r="EBI162" s="77"/>
      <c r="EBJ162" s="77"/>
      <c r="EBK162" s="77"/>
      <c r="EBL162" s="77"/>
      <c r="EBM162" s="77"/>
      <c r="EBN162" s="77"/>
      <c r="EBO162" s="77"/>
      <c r="EBP162" s="77"/>
      <c r="EBQ162" s="77"/>
      <c r="EBR162" s="77"/>
      <c r="EBS162" s="77"/>
      <c r="EBT162" s="77"/>
      <c r="EBU162" s="77"/>
      <c r="EBV162" s="77"/>
      <c r="EBW162" s="77"/>
      <c r="EBX162" s="77"/>
      <c r="EBY162" s="77"/>
      <c r="EBZ162" s="77"/>
      <c r="ECA162" s="77"/>
      <c r="ECB162" s="77"/>
      <c r="ECC162" s="77"/>
      <c r="ECD162" s="77"/>
      <c r="ECE162" s="77"/>
      <c r="ECF162" s="77"/>
      <c r="ECG162" s="77"/>
      <c r="ECH162" s="77"/>
      <c r="ECI162" s="77"/>
      <c r="ECJ162" s="77"/>
      <c r="ECK162" s="77"/>
      <c r="ECL162" s="77"/>
      <c r="ECM162" s="77"/>
      <c r="ECN162" s="77"/>
      <c r="ECO162" s="77"/>
      <c r="ECP162" s="77"/>
      <c r="ECQ162" s="77"/>
      <c r="ECR162" s="77"/>
      <c r="ECS162" s="77"/>
      <c r="ECT162" s="77"/>
      <c r="ECU162" s="77"/>
      <c r="ECV162" s="77"/>
      <c r="ECW162" s="77"/>
      <c r="ECX162" s="77"/>
      <c r="ECY162" s="77"/>
      <c r="ECZ162" s="77"/>
      <c r="EDA162" s="77"/>
      <c r="EDB162" s="77"/>
      <c r="EDC162" s="77"/>
      <c r="EDD162" s="77"/>
      <c r="EDE162" s="77"/>
      <c r="EDF162" s="77"/>
      <c r="EDG162" s="77"/>
      <c r="EDH162" s="77"/>
      <c r="EDI162" s="77"/>
      <c r="EDJ162" s="77"/>
      <c r="EDK162" s="77"/>
      <c r="EDL162" s="77"/>
      <c r="EDM162" s="77"/>
      <c r="EDN162" s="77"/>
      <c r="EDO162" s="77"/>
      <c r="EDP162" s="77"/>
      <c r="EDQ162" s="77"/>
      <c r="EDR162" s="77"/>
      <c r="EDS162" s="77"/>
      <c r="EDT162" s="77"/>
      <c r="EDU162" s="77"/>
      <c r="EDV162" s="77"/>
      <c r="EDW162" s="77"/>
      <c r="EDX162" s="77"/>
      <c r="EDY162" s="77"/>
      <c r="EDZ162" s="77"/>
      <c r="EEA162" s="77"/>
      <c r="EEB162" s="77"/>
      <c r="EEC162" s="77"/>
      <c r="EED162" s="77"/>
      <c r="EEE162" s="77"/>
      <c r="EEF162" s="77"/>
      <c r="EEG162" s="77"/>
      <c r="EEH162" s="77"/>
      <c r="EEI162" s="77"/>
      <c r="EEJ162" s="77"/>
      <c r="EEK162" s="77"/>
      <c r="EEL162" s="77"/>
      <c r="EEM162" s="77"/>
      <c r="EEN162" s="77"/>
      <c r="EEO162" s="77"/>
      <c r="EEP162" s="77"/>
      <c r="EEQ162" s="77"/>
      <c r="EER162" s="77"/>
      <c r="EES162" s="77"/>
      <c r="EET162" s="77"/>
      <c r="EEU162" s="77"/>
      <c r="EEV162" s="77"/>
      <c r="EEW162" s="77"/>
      <c r="EEX162" s="77"/>
      <c r="EEY162" s="77"/>
      <c r="EEZ162" s="77"/>
      <c r="EFA162" s="77"/>
      <c r="EFB162" s="77"/>
      <c r="EFC162" s="77"/>
      <c r="EFD162" s="77"/>
      <c r="EFE162" s="77"/>
      <c r="EFF162" s="77"/>
      <c r="EFG162" s="77"/>
      <c r="EFH162" s="77"/>
      <c r="EFI162" s="77"/>
      <c r="EFJ162" s="77"/>
      <c r="EFK162" s="77"/>
      <c r="EFL162" s="77"/>
      <c r="EFM162" s="77"/>
      <c r="EFN162" s="77"/>
      <c r="EFO162" s="77"/>
      <c r="EFP162" s="77"/>
      <c r="EFQ162" s="77"/>
      <c r="EFR162" s="77"/>
      <c r="EFS162" s="77"/>
      <c r="EFT162" s="77"/>
      <c r="EFU162" s="77"/>
      <c r="EFV162" s="77"/>
      <c r="EFW162" s="77"/>
      <c r="EFX162" s="77"/>
      <c r="EFY162" s="77"/>
      <c r="EFZ162" s="77"/>
      <c r="EGA162" s="77"/>
      <c r="EGB162" s="77"/>
      <c r="EGC162" s="77"/>
      <c r="EGD162" s="77"/>
      <c r="EGE162" s="77"/>
      <c r="EGF162" s="77"/>
      <c r="EGG162" s="77"/>
      <c r="EGH162" s="77"/>
      <c r="EGI162" s="77"/>
      <c r="EGJ162" s="77"/>
      <c r="EGK162" s="77"/>
      <c r="EGL162" s="77"/>
      <c r="EGM162" s="77"/>
      <c r="EGN162" s="77"/>
      <c r="EGO162" s="77"/>
      <c r="EGP162" s="77"/>
      <c r="EGQ162" s="77"/>
      <c r="EGR162" s="77"/>
      <c r="EGS162" s="77"/>
      <c r="EGT162" s="77"/>
      <c r="EGU162" s="77"/>
      <c r="EGV162" s="77"/>
      <c r="EGW162" s="77"/>
      <c r="EGX162" s="77"/>
      <c r="EGY162" s="77"/>
      <c r="EGZ162" s="77"/>
      <c r="EHA162" s="77"/>
      <c r="EHB162" s="77"/>
      <c r="EHC162" s="77"/>
      <c r="EHD162" s="77"/>
      <c r="EHE162" s="77"/>
      <c r="EHF162" s="77"/>
      <c r="EHG162" s="77"/>
      <c r="EHH162" s="77"/>
      <c r="EHI162" s="77"/>
      <c r="EHJ162" s="77"/>
      <c r="EHK162" s="77"/>
      <c r="EHL162" s="77"/>
      <c r="EHM162" s="77"/>
      <c r="EHN162" s="77"/>
      <c r="EHO162" s="77"/>
      <c r="EHP162" s="77"/>
      <c r="EHQ162" s="77"/>
      <c r="EHR162" s="77"/>
      <c r="EHS162" s="77"/>
      <c r="EHT162" s="77"/>
      <c r="EHU162" s="77"/>
      <c r="EHV162" s="77"/>
      <c r="EHW162" s="77"/>
      <c r="EHX162" s="77"/>
      <c r="EHY162" s="77"/>
      <c r="EHZ162" s="77"/>
      <c r="EIA162" s="77"/>
      <c r="EIB162" s="77"/>
      <c r="EIC162" s="77"/>
      <c r="EID162" s="77"/>
      <c r="EIE162" s="77"/>
      <c r="EIF162" s="77"/>
      <c r="EIG162" s="77"/>
      <c r="EIH162" s="77"/>
      <c r="EII162" s="77"/>
      <c r="EIJ162" s="77"/>
      <c r="EIK162" s="77"/>
      <c r="EIL162" s="77"/>
      <c r="EIM162" s="77"/>
      <c r="EIN162" s="77"/>
      <c r="EIO162" s="77"/>
      <c r="EIP162" s="77"/>
      <c r="EIQ162" s="77"/>
      <c r="EIR162" s="77"/>
      <c r="EIS162" s="77"/>
      <c r="EIT162" s="77"/>
      <c r="EIU162" s="77"/>
      <c r="EIV162" s="77"/>
      <c r="EIW162" s="77"/>
      <c r="EIX162" s="77"/>
      <c r="EIY162" s="77"/>
      <c r="EIZ162" s="77"/>
      <c r="EJA162" s="77"/>
      <c r="EJB162" s="77"/>
      <c r="EJC162" s="77"/>
      <c r="EJD162" s="77"/>
      <c r="EJE162" s="77"/>
      <c r="EJF162" s="77"/>
      <c r="EJG162" s="77"/>
      <c r="EJH162" s="77"/>
      <c r="EJI162" s="77"/>
      <c r="EJJ162" s="77"/>
      <c r="EJK162" s="77"/>
      <c r="EJL162" s="77"/>
      <c r="EJM162" s="77"/>
      <c r="EJN162" s="77"/>
      <c r="EJO162" s="77"/>
      <c r="EJP162" s="77"/>
      <c r="EJQ162" s="77"/>
      <c r="EJR162" s="77"/>
      <c r="EJS162" s="77"/>
      <c r="EJT162" s="77"/>
      <c r="EJU162" s="77"/>
      <c r="EJV162" s="77"/>
      <c r="EJW162" s="77"/>
      <c r="EJX162" s="77"/>
      <c r="EJY162" s="77"/>
      <c r="EJZ162" s="77"/>
      <c r="EKA162" s="77"/>
      <c r="EKB162" s="77"/>
      <c r="EKC162" s="77"/>
      <c r="EKD162" s="77"/>
      <c r="EKE162" s="77"/>
      <c r="EKF162" s="77"/>
      <c r="EKG162" s="77"/>
      <c r="EKH162" s="77"/>
      <c r="EKI162" s="77"/>
      <c r="EKJ162" s="77"/>
      <c r="EKK162" s="77"/>
      <c r="EKL162" s="77"/>
      <c r="EKM162" s="77"/>
      <c r="EKN162" s="77"/>
      <c r="EKO162" s="77"/>
      <c r="EKP162" s="77"/>
      <c r="EKQ162" s="77"/>
      <c r="EKR162" s="77"/>
      <c r="EKS162" s="77"/>
      <c r="EKT162" s="77"/>
      <c r="EKU162" s="77"/>
      <c r="EKV162" s="77"/>
      <c r="EKW162" s="77"/>
      <c r="EKX162" s="77"/>
      <c r="EKY162" s="77"/>
      <c r="EKZ162" s="77"/>
      <c r="ELA162" s="77"/>
      <c r="ELB162" s="77"/>
      <c r="ELC162" s="77"/>
      <c r="ELD162" s="77"/>
      <c r="ELE162" s="77"/>
      <c r="ELF162" s="77"/>
      <c r="ELG162" s="77"/>
      <c r="ELH162" s="77"/>
      <c r="ELI162" s="77"/>
      <c r="ELJ162" s="77"/>
      <c r="ELK162" s="77"/>
      <c r="ELL162" s="77"/>
      <c r="ELM162" s="77"/>
      <c r="ELN162" s="77"/>
      <c r="ELO162" s="77"/>
      <c r="ELP162" s="77"/>
      <c r="ELQ162" s="77"/>
      <c r="ELR162" s="77"/>
      <c r="ELS162" s="77"/>
      <c r="ELT162" s="77"/>
      <c r="ELU162" s="77"/>
      <c r="ELV162" s="77"/>
      <c r="ELW162" s="77"/>
      <c r="ELX162" s="77"/>
      <c r="ELY162" s="77"/>
      <c r="ELZ162" s="77"/>
      <c r="EMA162" s="77"/>
      <c r="EMB162" s="77"/>
      <c r="EMC162" s="77"/>
      <c r="EMD162" s="77"/>
      <c r="EME162" s="77"/>
      <c r="EMF162" s="77"/>
      <c r="EMG162" s="77"/>
      <c r="EMH162" s="77"/>
      <c r="EMI162" s="77"/>
      <c r="EMJ162" s="77"/>
      <c r="EMK162" s="77"/>
      <c r="EML162" s="77"/>
      <c r="EMM162" s="77"/>
      <c r="EMN162" s="77"/>
      <c r="EMO162" s="77"/>
      <c r="EMP162" s="77"/>
      <c r="EMQ162" s="77"/>
      <c r="EMR162" s="77"/>
      <c r="EMS162" s="77"/>
      <c r="EMT162" s="77"/>
      <c r="EMU162" s="77"/>
      <c r="EMV162" s="77"/>
      <c r="EMW162" s="77"/>
      <c r="EMX162" s="77"/>
      <c r="EMY162" s="77"/>
      <c r="EMZ162" s="77"/>
      <c r="ENA162" s="77"/>
      <c r="ENB162" s="77"/>
      <c r="ENC162" s="77"/>
      <c r="END162" s="77"/>
      <c r="ENE162" s="77"/>
      <c r="ENF162" s="77"/>
      <c r="ENG162" s="77"/>
      <c r="ENH162" s="77"/>
      <c r="ENI162" s="77"/>
      <c r="ENJ162" s="77"/>
      <c r="ENK162" s="77"/>
      <c r="ENL162" s="77"/>
      <c r="ENM162" s="77"/>
      <c r="ENN162" s="77"/>
      <c r="ENO162" s="77"/>
      <c r="ENP162" s="77"/>
      <c r="ENQ162" s="77"/>
      <c r="ENR162" s="77"/>
      <c r="ENS162" s="77"/>
      <c r="ENT162" s="77"/>
      <c r="ENU162" s="77"/>
      <c r="ENV162" s="77"/>
      <c r="ENW162" s="77"/>
      <c r="ENX162" s="77"/>
      <c r="ENY162" s="77"/>
      <c r="ENZ162" s="77"/>
      <c r="EOA162" s="77"/>
      <c r="EOB162" s="77"/>
      <c r="EOC162" s="77"/>
      <c r="EOD162" s="77"/>
      <c r="EOE162" s="77"/>
      <c r="EOF162" s="77"/>
      <c r="EOG162" s="77"/>
      <c r="EOH162" s="77"/>
      <c r="EOI162" s="77"/>
      <c r="EOJ162" s="77"/>
      <c r="EOK162" s="77"/>
      <c r="EOL162" s="77"/>
      <c r="EOM162" s="77"/>
      <c r="EON162" s="77"/>
      <c r="EOO162" s="77"/>
      <c r="EOP162" s="77"/>
      <c r="EOQ162" s="77"/>
      <c r="EOR162" s="77"/>
      <c r="EOS162" s="77"/>
      <c r="EOT162" s="77"/>
      <c r="EOU162" s="77"/>
      <c r="EOV162" s="77"/>
      <c r="EOW162" s="77"/>
      <c r="EOX162" s="77"/>
      <c r="EOY162" s="77"/>
      <c r="EOZ162" s="77"/>
      <c r="EPA162" s="77"/>
      <c r="EPB162" s="77"/>
      <c r="EPC162" s="77"/>
      <c r="EPD162" s="77"/>
      <c r="EPE162" s="77"/>
      <c r="EPF162" s="77"/>
      <c r="EPG162" s="77"/>
      <c r="EPH162" s="77"/>
      <c r="EPI162" s="77"/>
      <c r="EPJ162" s="77"/>
      <c r="EPK162" s="77"/>
      <c r="EPL162" s="77"/>
      <c r="EPM162" s="77"/>
      <c r="EPN162" s="77"/>
      <c r="EPO162" s="77"/>
      <c r="EPP162" s="77"/>
      <c r="EPQ162" s="77"/>
      <c r="EPR162" s="77"/>
      <c r="EPS162" s="77"/>
      <c r="EPT162" s="77"/>
      <c r="EPU162" s="77"/>
      <c r="EPV162" s="77"/>
      <c r="EPW162" s="77"/>
      <c r="EPX162" s="77"/>
      <c r="EPY162" s="77"/>
      <c r="EPZ162" s="77"/>
      <c r="EQA162" s="77"/>
      <c r="EQB162" s="77"/>
      <c r="EQC162" s="77"/>
      <c r="EQD162" s="77"/>
      <c r="EQE162" s="77"/>
      <c r="EQF162" s="77"/>
      <c r="EQG162" s="77"/>
      <c r="EQH162" s="77"/>
      <c r="EQI162" s="77"/>
      <c r="EQJ162" s="77"/>
      <c r="EQK162" s="77"/>
      <c r="EQL162" s="77"/>
      <c r="EQM162" s="77"/>
      <c r="EQN162" s="77"/>
      <c r="EQO162" s="77"/>
      <c r="EQP162" s="77"/>
      <c r="EQQ162" s="77"/>
      <c r="EQR162" s="77"/>
      <c r="EQS162" s="77"/>
      <c r="EQT162" s="77"/>
      <c r="EQU162" s="77"/>
      <c r="EQV162" s="77"/>
      <c r="EQW162" s="77"/>
      <c r="EQX162" s="77"/>
      <c r="EQY162" s="77"/>
      <c r="EQZ162" s="77"/>
      <c r="ERA162" s="77"/>
      <c r="ERB162" s="77"/>
      <c r="ERC162" s="77"/>
      <c r="ERD162" s="77"/>
      <c r="ERE162" s="77"/>
      <c r="ERF162" s="77"/>
      <c r="ERG162" s="77"/>
      <c r="ERH162" s="77"/>
      <c r="ERI162" s="77"/>
      <c r="ERJ162" s="77"/>
      <c r="ERK162" s="77"/>
      <c r="ERL162" s="77"/>
      <c r="ERM162" s="77"/>
      <c r="ERN162" s="77"/>
      <c r="ERO162" s="77"/>
      <c r="ERP162" s="77"/>
      <c r="ERQ162" s="77"/>
      <c r="ERR162" s="77"/>
      <c r="ERS162" s="77"/>
      <c r="ERT162" s="77"/>
      <c r="ERU162" s="77"/>
      <c r="ERV162" s="77"/>
      <c r="ERW162" s="77"/>
      <c r="ERX162" s="77"/>
      <c r="ERY162" s="77"/>
      <c r="ERZ162" s="77"/>
      <c r="ESA162" s="77"/>
      <c r="ESB162" s="77"/>
      <c r="ESC162" s="77"/>
      <c r="ESD162" s="77"/>
      <c r="ESE162" s="77"/>
      <c r="ESF162" s="77"/>
      <c r="ESG162" s="77"/>
      <c r="ESH162" s="77"/>
      <c r="ESI162" s="77"/>
      <c r="ESJ162" s="77"/>
      <c r="ESK162" s="77"/>
      <c r="ESL162" s="77"/>
      <c r="ESM162" s="77"/>
      <c r="ESN162" s="77"/>
      <c r="ESO162" s="77"/>
      <c r="ESP162" s="77"/>
      <c r="ESQ162" s="77"/>
      <c r="ESR162" s="77"/>
      <c r="ESS162" s="77"/>
      <c r="EST162" s="77"/>
      <c r="ESU162" s="77"/>
      <c r="ESV162" s="77"/>
      <c r="ESW162" s="77"/>
      <c r="ESX162" s="77"/>
      <c r="ESY162" s="77"/>
      <c r="ESZ162" s="77"/>
      <c r="ETA162" s="77"/>
      <c r="ETB162" s="77"/>
      <c r="ETC162" s="77"/>
      <c r="ETD162" s="77"/>
      <c r="ETE162" s="77"/>
      <c r="ETF162" s="77"/>
      <c r="ETG162" s="77"/>
      <c r="ETH162" s="77"/>
      <c r="ETI162" s="77"/>
      <c r="ETJ162" s="77"/>
      <c r="ETK162" s="77"/>
      <c r="ETL162" s="77"/>
      <c r="ETM162" s="77"/>
      <c r="ETN162" s="77"/>
      <c r="ETO162" s="77"/>
      <c r="ETP162" s="77"/>
      <c r="ETQ162" s="77"/>
      <c r="ETR162" s="77"/>
      <c r="ETS162" s="77"/>
      <c r="ETT162" s="77"/>
      <c r="ETU162" s="77"/>
      <c r="ETV162" s="77"/>
      <c r="ETW162" s="77"/>
      <c r="ETX162" s="77"/>
      <c r="ETY162" s="77"/>
      <c r="ETZ162" s="77"/>
      <c r="EUA162" s="77"/>
      <c r="EUB162" s="77"/>
      <c r="EUC162" s="77"/>
      <c r="EUD162" s="77"/>
      <c r="EUE162" s="77"/>
      <c r="EUF162" s="77"/>
      <c r="EUG162" s="77"/>
      <c r="EUH162" s="77"/>
      <c r="EUI162" s="77"/>
      <c r="EUJ162" s="77"/>
      <c r="EUK162" s="77"/>
      <c r="EUL162" s="77"/>
      <c r="EUM162" s="77"/>
      <c r="EUN162" s="77"/>
      <c r="EUO162" s="77"/>
      <c r="EUP162" s="77"/>
      <c r="EUQ162" s="77"/>
      <c r="EUR162" s="77"/>
      <c r="EUS162" s="77"/>
      <c r="EUT162" s="77"/>
      <c r="EUU162" s="77"/>
      <c r="EUV162" s="77"/>
      <c r="EUW162" s="77"/>
      <c r="EUX162" s="77"/>
      <c r="EUY162" s="77"/>
      <c r="EUZ162" s="77"/>
      <c r="EVA162" s="77"/>
      <c r="EVB162" s="77"/>
      <c r="EVC162" s="77"/>
      <c r="EVD162" s="77"/>
      <c r="EVE162" s="77"/>
      <c r="EVF162" s="77"/>
      <c r="EVG162" s="77"/>
      <c r="EVH162" s="77"/>
      <c r="EVI162" s="77"/>
      <c r="EVJ162" s="77"/>
      <c r="EVK162" s="77"/>
      <c r="EVL162" s="77"/>
      <c r="EVM162" s="77"/>
      <c r="EVN162" s="77"/>
      <c r="EVO162" s="77"/>
      <c r="EVP162" s="77"/>
      <c r="EVQ162" s="77"/>
      <c r="EVR162" s="77"/>
      <c r="EVS162" s="77"/>
      <c r="EVT162" s="77"/>
      <c r="EVU162" s="77"/>
      <c r="EVV162" s="77"/>
      <c r="EVW162" s="77"/>
      <c r="EVX162" s="77"/>
      <c r="EVY162" s="77"/>
      <c r="EVZ162" s="77"/>
      <c r="EWA162" s="77"/>
      <c r="EWB162" s="77"/>
      <c r="EWC162" s="77"/>
      <c r="EWD162" s="77"/>
      <c r="EWE162" s="77"/>
      <c r="EWF162" s="77"/>
      <c r="EWG162" s="77"/>
      <c r="EWH162" s="77"/>
      <c r="EWI162" s="77"/>
      <c r="EWJ162" s="77"/>
      <c r="EWK162" s="77"/>
      <c r="EWL162" s="77"/>
      <c r="EWM162" s="77"/>
      <c r="EWN162" s="77"/>
      <c r="EWO162" s="77"/>
      <c r="EWP162" s="77"/>
      <c r="EWQ162" s="77"/>
      <c r="EWR162" s="77"/>
      <c r="EWS162" s="77"/>
      <c r="EWT162" s="77"/>
      <c r="EWU162" s="77"/>
      <c r="EWV162" s="77"/>
      <c r="EWW162" s="77"/>
      <c r="EWX162" s="77"/>
      <c r="EWY162" s="77"/>
      <c r="EWZ162" s="77"/>
      <c r="EXA162" s="77"/>
      <c r="EXB162" s="77"/>
      <c r="EXC162" s="77"/>
      <c r="EXD162" s="77"/>
      <c r="EXE162" s="77"/>
      <c r="EXF162" s="77"/>
      <c r="EXG162" s="77"/>
      <c r="EXH162" s="77"/>
      <c r="EXI162" s="77"/>
      <c r="EXJ162" s="77"/>
      <c r="EXK162" s="77"/>
      <c r="EXL162" s="77"/>
      <c r="EXM162" s="77"/>
      <c r="EXN162" s="77"/>
      <c r="EXO162" s="77"/>
      <c r="EXP162" s="77"/>
      <c r="EXQ162" s="77"/>
      <c r="EXR162" s="77"/>
      <c r="EXS162" s="77"/>
      <c r="EXT162" s="77"/>
      <c r="EXU162" s="77"/>
      <c r="EXV162" s="77"/>
      <c r="EXW162" s="77"/>
      <c r="EXX162" s="77"/>
      <c r="EXY162" s="77"/>
      <c r="EXZ162" s="77"/>
      <c r="EYA162" s="77"/>
      <c r="EYB162" s="77"/>
      <c r="EYC162" s="77"/>
      <c r="EYD162" s="77"/>
      <c r="EYE162" s="77"/>
      <c r="EYF162" s="77"/>
      <c r="EYG162" s="77"/>
      <c r="EYH162" s="77"/>
      <c r="EYI162" s="77"/>
      <c r="EYJ162" s="77"/>
      <c r="EYK162" s="77"/>
      <c r="EYL162" s="77"/>
      <c r="EYM162" s="77"/>
      <c r="EYN162" s="77"/>
      <c r="EYO162" s="77"/>
      <c r="EYP162" s="77"/>
      <c r="EYQ162" s="77"/>
      <c r="EYR162" s="77"/>
      <c r="EYS162" s="77"/>
      <c r="EYT162" s="77"/>
      <c r="EYU162" s="77"/>
      <c r="EYV162" s="77"/>
      <c r="EYW162" s="77"/>
      <c r="EYX162" s="77"/>
      <c r="EYY162" s="77"/>
      <c r="EYZ162" s="77"/>
      <c r="EZA162" s="77"/>
      <c r="EZB162" s="77"/>
      <c r="EZC162" s="77"/>
      <c r="EZD162" s="77"/>
      <c r="EZE162" s="77"/>
      <c r="EZF162" s="77"/>
      <c r="EZG162" s="77"/>
      <c r="EZH162" s="77"/>
      <c r="EZI162" s="77"/>
      <c r="EZJ162" s="77"/>
      <c r="EZK162" s="77"/>
      <c r="EZL162" s="77"/>
      <c r="EZM162" s="77"/>
      <c r="EZN162" s="77"/>
      <c r="EZO162" s="77"/>
      <c r="EZP162" s="77"/>
      <c r="EZQ162" s="77"/>
      <c r="EZR162" s="77"/>
      <c r="EZS162" s="77"/>
      <c r="EZT162" s="77"/>
      <c r="EZU162" s="77"/>
      <c r="EZV162" s="77"/>
      <c r="EZW162" s="77"/>
      <c r="EZX162" s="77"/>
      <c r="EZY162" s="77"/>
      <c r="EZZ162" s="77"/>
      <c r="FAA162" s="77"/>
      <c r="FAB162" s="77"/>
      <c r="FAC162" s="77"/>
      <c r="FAD162" s="77"/>
      <c r="FAE162" s="77"/>
      <c r="FAF162" s="77"/>
      <c r="FAG162" s="77"/>
      <c r="FAH162" s="77"/>
      <c r="FAI162" s="77"/>
      <c r="FAJ162" s="77"/>
      <c r="FAK162" s="77"/>
      <c r="FAL162" s="77"/>
      <c r="FAM162" s="77"/>
      <c r="FAN162" s="77"/>
      <c r="FAO162" s="77"/>
      <c r="FAP162" s="77"/>
      <c r="FAQ162" s="77"/>
      <c r="FAR162" s="77"/>
      <c r="FAS162" s="77"/>
      <c r="FAT162" s="77"/>
      <c r="FAU162" s="77"/>
      <c r="FAV162" s="77"/>
      <c r="FAW162" s="77"/>
      <c r="FAX162" s="77"/>
      <c r="FAY162" s="77"/>
      <c r="FAZ162" s="77"/>
      <c r="FBA162" s="77"/>
      <c r="FBB162" s="77"/>
      <c r="FBC162" s="77"/>
      <c r="FBD162" s="77"/>
      <c r="FBE162" s="77"/>
      <c r="FBF162" s="77"/>
      <c r="FBG162" s="77"/>
      <c r="FBH162" s="77"/>
      <c r="FBI162" s="77"/>
      <c r="FBJ162" s="77"/>
      <c r="FBK162" s="77"/>
      <c r="FBL162" s="77"/>
      <c r="FBM162" s="77"/>
      <c r="FBN162" s="77"/>
      <c r="FBO162" s="77"/>
      <c r="FBP162" s="77"/>
      <c r="FBQ162" s="77"/>
      <c r="FBR162" s="77"/>
      <c r="FBS162" s="77"/>
      <c r="FBT162" s="77"/>
      <c r="FBU162" s="77"/>
      <c r="FBV162" s="77"/>
      <c r="FBW162" s="77"/>
      <c r="FBX162" s="77"/>
      <c r="FBY162" s="77"/>
      <c r="FBZ162" s="77"/>
      <c r="FCA162" s="77"/>
      <c r="FCB162" s="77"/>
      <c r="FCC162" s="77"/>
      <c r="FCD162" s="77"/>
      <c r="FCE162" s="77"/>
      <c r="FCF162" s="77"/>
      <c r="FCG162" s="77"/>
      <c r="FCH162" s="77"/>
      <c r="FCI162" s="77"/>
      <c r="FCJ162" s="77"/>
      <c r="FCK162" s="77"/>
      <c r="FCL162" s="77"/>
      <c r="FCM162" s="77"/>
      <c r="FCN162" s="77"/>
      <c r="FCO162" s="77"/>
      <c r="FCP162" s="77"/>
      <c r="FCQ162" s="77"/>
      <c r="FCR162" s="77"/>
      <c r="FCS162" s="77"/>
      <c r="FCT162" s="77"/>
      <c r="FCU162" s="77"/>
      <c r="FCV162" s="77"/>
      <c r="FCW162" s="77"/>
      <c r="FCX162" s="77"/>
      <c r="FCY162" s="77"/>
      <c r="FCZ162" s="77"/>
      <c r="FDA162" s="77"/>
      <c r="FDB162" s="77"/>
      <c r="FDC162" s="77"/>
      <c r="FDD162" s="77"/>
      <c r="FDE162" s="77"/>
      <c r="FDF162" s="77"/>
      <c r="FDG162" s="77"/>
      <c r="FDH162" s="77"/>
      <c r="FDI162" s="77"/>
      <c r="FDJ162" s="77"/>
      <c r="FDK162" s="77"/>
      <c r="FDL162" s="77"/>
      <c r="FDM162" s="77"/>
      <c r="FDN162" s="77"/>
      <c r="FDO162" s="77"/>
      <c r="FDP162" s="77"/>
      <c r="FDQ162" s="77"/>
      <c r="FDR162" s="77"/>
      <c r="FDS162" s="77"/>
      <c r="FDT162" s="77"/>
      <c r="FDU162" s="77"/>
      <c r="FDV162" s="77"/>
      <c r="FDW162" s="77"/>
      <c r="FDX162" s="77"/>
      <c r="FDY162" s="77"/>
      <c r="FDZ162" s="77"/>
      <c r="FEA162" s="77"/>
      <c r="FEB162" s="77"/>
      <c r="FEC162" s="77"/>
      <c r="FED162" s="77"/>
      <c r="FEE162" s="77"/>
      <c r="FEF162" s="77"/>
      <c r="FEG162" s="77"/>
      <c r="FEH162" s="77"/>
      <c r="FEI162" s="77"/>
      <c r="FEJ162" s="77"/>
      <c r="FEK162" s="77"/>
      <c r="FEL162" s="77"/>
      <c r="FEM162" s="77"/>
      <c r="FEN162" s="77"/>
      <c r="FEO162" s="77"/>
      <c r="FEP162" s="77"/>
      <c r="FEQ162" s="77"/>
      <c r="FER162" s="77"/>
      <c r="FES162" s="77"/>
      <c r="FET162" s="77"/>
      <c r="FEU162" s="77"/>
      <c r="FEV162" s="77"/>
      <c r="FEW162" s="77"/>
      <c r="FEX162" s="77"/>
      <c r="FEY162" s="77"/>
      <c r="FEZ162" s="77"/>
      <c r="FFA162" s="77"/>
      <c r="FFB162" s="77"/>
      <c r="FFC162" s="77"/>
      <c r="FFD162" s="77"/>
      <c r="FFE162" s="77"/>
      <c r="FFF162" s="77"/>
      <c r="FFG162" s="77"/>
      <c r="FFH162" s="77"/>
      <c r="FFI162" s="77"/>
      <c r="FFJ162" s="77"/>
      <c r="FFK162" s="77"/>
      <c r="FFL162" s="77"/>
      <c r="FFM162" s="77"/>
      <c r="FFN162" s="77"/>
      <c r="FFO162" s="77"/>
      <c r="FFP162" s="77"/>
      <c r="FFQ162" s="77"/>
      <c r="FFR162" s="77"/>
      <c r="FFS162" s="77"/>
      <c r="FFT162" s="77"/>
      <c r="FFU162" s="77"/>
      <c r="FFV162" s="77"/>
      <c r="FFW162" s="77"/>
      <c r="FFX162" s="77"/>
      <c r="FFY162" s="77"/>
      <c r="FFZ162" s="77"/>
      <c r="FGA162" s="77"/>
      <c r="FGB162" s="77"/>
      <c r="FGC162" s="77"/>
      <c r="FGD162" s="77"/>
      <c r="FGE162" s="77"/>
      <c r="FGF162" s="77"/>
      <c r="FGG162" s="77"/>
      <c r="FGH162" s="77"/>
      <c r="FGI162" s="77"/>
      <c r="FGJ162" s="77"/>
      <c r="FGK162" s="77"/>
      <c r="FGL162" s="77"/>
      <c r="FGM162" s="77"/>
      <c r="FGN162" s="77"/>
      <c r="FGO162" s="77"/>
      <c r="FGP162" s="77"/>
      <c r="FGQ162" s="77"/>
      <c r="FGR162" s="77"/>
      <c r="FGS162" s="77"/>
      <c r="FGT162" s="77"/>
      <c r="FGU162" s="77"/>
      <c r="FGV162" s="77"/>
      <c r="FGW162" s="77"/>
      <c r="FGX162" s="77"/>
      <c r="FGY162" s="77"/>
      <c r="FGZ162" s="77"/>
      <c r="FHA162" s="77"/>
      <c r="FHB162" s="77"/>
      <c r="FHC162" s="77"/>
      <c r="FHD162" s="77"/>
      <c r="FHE162" s="77"/>
      <c r="FHF162" s="77"/>
      <c r="FHG162" s="77"/>
      <c r="FHH162" s="77"/>
      <c r="FHI162" s="77"/>
      <c r="FHJ162" s="77"/>
      <c r="FHK162" s="77"/>
      <c r="FHL162" s="77"/>
      <c r="FHM162" s="77"/>
      <c r="FHN162" s="77"/>
      <c r="FHO162" s="77"/>
      <c r="FHP162" s="77"/>
      <c r="FHQ162" s="77"/>
      <c r="FHR162" s="77"/>
      <c r="FHS162" s="77"/>
      <c r="FHT162" s="77"/>
      <c r="FHU162" s="77"/>
      <c r="FHV162" s="77"/>
      <c r="FHW162" s="77"/>
      <c r="FHX162" s="77"/>
      <c r="FHY162" s="77"/>
      <c r="FHZ162" s="77"/>
      <c r="FIA162" s="77"/>
      <c r="FIB162" s="77"/>
      <c r="FIC162" s="77"/>
      <c r="FID162" s="77"/>
      <c r="FIE162" s="77"/>
      <c r="FIF162" s="77"/>
      <c r="FIG162" s="77"/>
      <c r="FIH162" s="77"/>
      <c r="FII162" s="77"/>
      <c r="FIJ162" s="77"/>
      <c r="FIK162" s="77"/>
      <c r="FIL162" s="77"/>
      <c r="FIM162" s="77"/>
      <c r="FIN162" s="77"/>
      <c r="FIO162" s="77"/>
      <c r="FIP162" s="77"/>
      <c r="FIQ162" s="77"/>
      <c r="FIR162" s="77"/>
      <c r="FIS162" s="77"/>
      <c r="FIT162" s="77"/>
      <c r="FIU162" s="77"/>
      <c r="FIV162" s="77"/>
      <c r="FIW162" s="77"/>
      <c r="FIX162" s="77"/>
      <c r="FIY162" s="77"/>
      <c r="FIZ162" s="77"/>
      <c r="FJA162" s="77"/>
      <c r="FJB162" s="77"/>
      <c r="FJC162" s="77"/>
      <c r="FJD162" s="77"/>
      <c r="FJE162" s="77"/>
      <c r="FJF162" s="77"/>
      <c r="FJG162" s="77"/>
      <c r="FJH162" s="77"/>
      <c r="FJI162" s="77"/>
      <c r="FJJ162" s="77"/>
      <c r="FJK162" s="77"/>
      <c r="FJL162" s="77"/>
      <c r="FJM162" s="77"/>
      <c r="FJN162" s="77"/>
      <c r="FJO162" s="77"/>
      <c r="FJP162" s="77"/>
      <c r="FJQ162" s="77"/>
      <c r="FJR162" s="77"/>
      <c r="FJS162" s="77"/>
      <c r="FJT162" s="77"/>
      <c r="FJU162" s="77"/>
      <c r="FJV162" s="77"/>
      <c r="FJW162" s="77"/>
      <c r="FJX162" s="77"/>
      <c r="FJY162" s="77"/>
      <c r="FJZ162" s="77"/>
      <c r="FKA162" s="77"/>
      <c r="FKB162" s="77"/>
      <c r="FKC162" s="77"/>
      <c r="FKD162" s="77"/>
      <c r="FKE162" s="77"/>
      <c r="FKF162" s="77"/>
      <c r="FKG162" s="77"/>
      <c r="FKH162" s="77"/>
      <c r="FKI162" s="77"/>
      <c r="FKJ162" s="77"/>
      <c r="FKK162" s="77"/>
      <c r="FKL162" s="77"/>
      <c r="FKM162" s="77"/>
      <c r="FKN162" s="77"/>
      <c r="FKO162" s="77"/>
      <c r="FKP162" s="77"/>
      <c r="FKQ162" s="77"/>
      <c r="FKR162" s="77"/>
      <c r="FKS162" s="77"/>
      <c r="FKT162" s="77"/>
      <c r="FKU162" s="77"/>
      <c r="FKV162" s="77"/>
      <c r="FKW162" s="77"/>
      <c r="FKX162" s="77"/>
      <c r="FKY162" s="77"/>
      <c r="FKZ162" s="77"/>
      <c r="FLA162" s="77"/>
      <c r="FLB162" s="77"/>
      <c r="FLC162" s="77"/>
      <c r="FLD162" s="77"/>
      <c r="FLE162" s="77"/>
      <c r="FLF162" s="77"/>
      <c r="FLG162" s="77"/>
      <c r="FLH162" s="77"/>
      <c r="FLI162" s="77"/>
      <c r="FLJ162" s="77"/>
      <c r="FLK162" s="77"/>
      <c r="FLL162" s="77"/>
      <c r="FLM162" s="77"/>
      <c r="FLN162" s="77"/>
      <c r="FLO162" s="77"/>
      <c r="FLP162" s="77"/>
      <c r="FLQ162" s="77"/>
      <c r="FLR162" s="77"/>
      <c r="FLS162" s="77"/>
      <c r="FLT162" s="77"/>
      <c r="FLU162" s="77"/>
      <c r="FLV162" s="77"/>
      <c r="FLW162" s="77"/>
      <c r="FLX162" s="77"/>
      <c r="FLY162" s="77"/>
      <c r="FLZ162" s="77"/>
      <c r="FMA162" s="77"/>
      <c r="FMB162" s="77"/>
      <c r="FMC162" s="77"/>
      <c r="FMD162" s="77"/>
      <c r="FME162" s="77"/>
      <c r="FMF162" s="77"/>
      <c r="FMG162" s="77"/>
      <c r="FMH162" s="77"/>
      <c r="FMI162" s="77"/>
      <c r="FMJ162" s="77"/>
      <c r="FMK162" s="77"/>
      <c r="FML162" s="77"/>
      <c r="FMM162" s="77"/>
      <c r="FMN162" s="77"/>
      <c r="FMO162" s="77"/>
      <c r="FMP162" s="77"/>
      <c r="FMQ162" s="77"/>
      <c r="FMR162" s="77"/>
      <c r="FMS162" s="77"/>
      <c r="FMT162" s="77"/>
      <c r="FMU162" s="77"/>
      <c r="FMV162" s="77"/>
      <c r="FMW162" s="77"/>
      <c r="FMX162" s="77"/>
      <c r="FMY162" s="77"/>
      <c r="FMZ162" s="77"/>
      <c r="FNA162" s="77"/>
      <c r="FNB162" s="77"/>
      <c r="FNC162" s="77"/>
      <c r="FND162" s="77"/>
      <c r="FNE162" s="77"/>
      <c r="FNF162" s="77"/>
      <c r="FNG162" s="77"/>
      <c r="FNH162" s="77"/>
      <c r="FNI162" s="77"/>
      <c r="FNJ162" s="77"/>
      <c r="FNK162" s="77"/>
      <c r="FNL162" s="77"/>
      <c r="FNM162" s="77"/>
      <c r="FNN162" s="77"/>
      <c r="FNO162" s="77"/>
      <c r="FNP162" s="77"/>
      <c r="FNQ162" s="77"/>
      <c r="FNR162" s="77"/>
      <c r="FNS162" s="77"/>
      <c r="FNT162" s="77"/>
      <c r="FNU162" s="77"/>
      <c r="FNV162" s="77"/>
      <c r="FNW162" s="77"/>
      <c r="FNX162" s="77"/>
      <c r="FNY162" s="77"/>
      <c r="FNZ162" s="77"/>
      <c r="FOA162" s="77"/>
      <c r="FOB162" s="77"/>
      <c r="FOC162" s="77"/>
      <c r="FOD162" s="77"/>
      <c r="FOE162" s="77"/>
      <c r="FOF162" s="77"/>
      <c r="FOG162" s="77"/>
      <c r="FOH162" s="77"/>
      <c r="FOI162" s="77"/>
      <c r="FOJ162" s="77"/>
      <c r="FOK162" s="77"/>
      <c r="FOL162" s="77"/>
      <c r="FOM162" s="77"/>
      <c r="FON162" s="77"/>
      <c r="FOO162" s="77"/>
      <c r="FOP162" s="77"/>
      <c r="FOQ162" s="77"/>
      <c r="FOR162" s="77"/>
      <c r="FOS162" s="77"/>
      <c r="FOT162" s="77"/>
      <c r="FOU162" s="77"/>
      <c r="FOV162" s="77"/>
      <c r="FOW162" s="77"/>
      <c r="FOX162" s="77"/>
      <c r="FOY162" s="77"/>
      <c r="FOZ162" s="77"/>
      <c r="FPA162" s="77"/>
      <c r="FPB162" s="77"/>
      <c r="FPC162" s="77"/>
      <c r="FPD162" s="77"/>
      <c r="FPE162" s="77"/>
      <c r="FPF162" s="77"/>
      <c r="FPG162" s="77"/>
      <c r="FPH162" s="77"/>
      <c r="FPI162" s="77"/>
      <c r="FPJ162" s="77"/>
      <c r="FPK162" s="77"/>
      <c r="FPL162" s="77"/>
      <c r="FPM162" s="77"/>
      <c r="FPN162" s="77"/>
      <c r="FPO162" s="77"/>
      <c r="FPP162" s="77"/>
      <c r="FPQ162" s="77"/>
      <c r="FPR162" s="77"/>
      <c r="FPS162" s="77"/>
      <c r="FPT162" s="77"/>
      <c r="FPU162" s="77"/>
      <c r="FPV162" s="77"/>
      <c r="FPW162" s="77"/>
      <c r="FPX162" s="77"/>
      <c r="FPY162" s="77"/>
      <c r="FPZ162" s="77"/>
      <c r="FQA162" s="77"/>
      <c r="FQB162" s="77"/>
      <c r="FQC162" s="77"/>
      <c r="FQD162" s="77"/>
      <c r="FQE162" s="77"/>
      <c r="FQF162" s="77"/>
      <c r="FQG162" s="77"/>
      <c r="FQH162" s="77"/>
      <c r="FQI162" s="77"/>
      <c r="FQJ162" s="77"/>
      <c r="FQK162" s="77"/>
      <c r="FQL162" s="77"/>
      <c r="FQM162" s="77"/>
      <c r="FQN162" s="77"/>
      <c r="FQO162" s="77"/>
      <c r="FQP162" s="77"/>
      <c r="FQQ162" s="77"/>
      <c r="FQR162" s="77"/>
      <c r="FQS162" s="77"/>
      <c r="FQT162" s="77"/>
      <c r="FQU162" s="77"/>
      <c r="FQV162" s="77"/>
      <c r="FQW162" s="77"/>
      <c r="FQX162" s="77"/>
      <c r="FQY162" s="77"/>
      <c r="FQZ162" s="77"/>
      <c r="FRA162" s="77"/>
      <c r="FRB162" s="77"/>
      <c r="FRC162" s="77"/>
      <c r="FRD162" s="77"/>
      <c r="FRE162" s="77"/>
      <c r="FRF162" s="77"/>
      <c r="FRG162" s="77"/>
      <c r="FRH162" s="77"/>
      <c r="FRI162" s="77"/>
      <c r="FRJ162" s="77"/>
      <c r="FRK162" s="77"/>
      <c r="FRL162" s="77"/>
      <c r="FRM162" s="77"/>
      <c r="FRN162" s="77"/>
      <c r="FRO162" s="77"/>
      <c r="FRP162" s="77"/>
      <c r="FRQ162" s="77"/>
      <c r="FRR162" s="77"/>
      <c r="FRS162" s="77"/>
      <c r="FRT162" s="77"/>
      <c r="FRU162" s="77"/>
      <c r="FRV162" s="77"/>
      <c r="FRW162" s="77"/>
      <c r="FRX162" s="77"/>
      <c r="FRY162" s="77"/>
      <c r="FRZ162" s="77"/>
      <c r="FSA162" s="77"/>
      <c r="FSB162" s="77"/>
      <c r="FSC162" s="77"/>
      <c r="FSD162" s="77"/>
      <c r="FSE162" s="77"/>
      <c r="FSF162" s="77"/>
      <c r="FSG162" s="77"/>
      <c r="FSH162" s="77"/>
      <c r="FSI162" s="77"/>
      <c r="FSJ162" s="77"/>
      <c r="FSK162" s="77"/>
      <c r="FSL162" s="77"/>
      <c r="FSM162" s="77"/>
      <c r="FSN162" s="77"/>
      <c r="FSO162" s="77"/>
      <c r="FSP162" s="77"/>
      <c r="FSQ162" s="77"/>
      <c r="FSR162" s="77"/>
      <c r="FSS162" s="77"/>
      <c r="FST162" s="77"/>
      <c r="FSU162" s="77"/>
      <c r="FSV162" s="77"/>
      <c r="FSW162" s="77"/>
      <c r="FSX162" s="77"/>
      <c r="FSY162" s="77"/>
      <c r="FSZ162" s="77"/>
      <c r="FTA162" s="77"/>
      <c r="FTB162" s="77"/>
      <c r="FTC162" s="77"/>
      <c r="FTD162" s="77"/>
      <c r="FTE162" s="77"/>
      <c r="FTF162" s="77"/>
      <c r="FTG162" s="77"/>
      <c r="FTH162" s="77"/>
      <c r="FTI162" s="77"/>
      <c r="FTJ162" s="77"/>
      <c r="FTK162" s="77"/>
      <c r="FTL162" s="77"/>
      <c r="FTM162" s="77"/>
      <c r="FTN162" s="77"/>
      <c r="FTO162" s="77"/>
      <c r="FTP162" s="77"/>
      <c r="FTQ162" s="77"/>
      <c r="FTR162" s="77"/>
      <c r="FTS162" s="77"/>
      <c r="FTT162" s="77"/>
      <c r="FTU162" s="77"/>
      <c r="FTV162" s="77"/>
      <c r="FTW162" s="77"/>
      <c r="FTX162" s="77"/>
      <c r="FTY162" s="77"/>
      <c r="FTZ162" s="77"/>
      <c r="FUA162" s="77"/>
      <c r="FUB162" s="77"/>
      <c r="FUC162" s="77"/>
      <c r="FUD162" s="77"/>
      <c r="FUE162" s="77"/>
      <c r="FUF162" s="77"/>
      <c r="FUG162" s="77"/>
      <c r="FUH162" s="77"/>
      <c r="FUI162" s="77"/>
      <c r="FUJ162" s="77"/>
      <c r="FUK162" s="77"/>
      <c r="FUL162" s="77"/>
      <c r="FUM162" s="77"/>
      <c r="FUN162" s="77"/>
      <c r="FUO162" s="77"/>
      <c r="FUP162" s="77"/>
      <c r="FUQ162" s="77"/>
      <c r="FUR162" s="77"/>
      <c r="FUS162" s="77"/>
      <c r="FUT162" s="77"/>
      <c r="FUU162" s="77"/>
      <c r="FUV162" s="77"/>
      <c r="FUW162" s="77"/>
      <c r="FUX162" s="77"/>
      <c r="FUY162" s="77"/>
      <c r="FUZ162" s="77"/>
      <c r="FVA162" s="77"/>
      <c r="FVB162" s="77"/>
      <c r="FVC162" s="77"/>
      <c r="FVD162" s="77"/>
      <c r="FVE162" s="77"/>
      <c r="FVF162" s="77"/>
      <c r="FVG162" s="77"/>
      <c r="FVH162" s="77"/>
      <c r="FVI162" s="77"/>
      <c r="FVJ162" s="77"/>
      <c r="FVK162" s="77"/>
      <c r="FVL162" s="77"/>
      <c r="FVM162" s="77"/>
      <c r="FVN162" s="77"/>
      <c r="FVO162" s="77"/>
      <c r="FVP162" s="77"/>
      <c r="FVQ162" s="77"/>
      <c r="FVR162" s="77"/>
      <c r="FVS162" s="77"/>
      <c r="FVT162" s="77"/>
      <c r="FVU162" s="77"/>
      <c r="FVV162" s="77"/>
      <c r="FVW162" s="77"/>
      <c r="FVX162" s="77"/>
      <c r="FVY162" s="77"/>
      <c r="FVZ162" s="77"/>
      <c r="FWA162" s="77"/>
      <c r="FWB162" s="77"/>
      <c r="FWC162" s="77"/>
      <c r="FWD162" s="77"/>
      <c r="FWE162" s="77"/>
      <c r="FWF162" s="77"/>
      <c r="FWG162" s="77"/>
      <c r="FWH162" s="77"/>
      <c r="FWI162" s="77"/>
      <c r="FWJ162" s="77"/>
      <c r="FWK162" s="77"/>
      <c r="FWL162" s="77"/>
      <c r="FWM162" s="77"/>
      <c r="FWN162" s="77"/>
      <c r="FWO162" s="77"/>
      <c r="FWP162" s="77"/>
      <c r="FWQ162" s="77"/>
      <c r="FWR162" s="77"/>
      <c r="FWS162" s="77"/>
      <c r="FWT162" s="77"/>
      <c r="FWU162" s="77"/>
      <c r="FWV162" s="77"/>
      <c r="FWW162" s="77"/>
      <c r="FWX162" s="77"/>
      <c r="FWY162" s="77"/>
      <c r="FWZ162" s="77"/>
      <c r="FXA162" s="77"/>
      <c r="FXB162" s="77"/>
      <c r="FXC162" s="77"/>
      <c r="FXD162" s="77"/>
      <c r="FXE162" s="77"/>
      <c r="FXF162" s="77"/>
      <c r="FXG162" s="77"/>
      <c r="FXH162" s="77"/>
      <c r="FXI162" s="77"/>
      <c r="FXJ162" s="77"/>
      <c r="FXK162" s="77"/>
      <c r="FXL162" s="77"/>
      <c r="FXM162" s="77"/>
      <c r="FXN162" s="77"/>
      <c r="FXO162" s="77"/>
      <c r="FXP162" s="77"/>
      <c r="FXQ162" s="77"/>
      <c r="FXR162" s="77"/>
      <c r="FXS162" s="77"/>
      <c r="FXT162" s="77"/>
      <c r="FXU162" s="77"/>
      <c r="FXV162" s="77"/>
      <c r="FXW162" s="77"/>
      <c r="FXX162" s="77"/>
      <c r="FXY162" s="77"/>
      <c r="FXZ162" s="77"/>
      <c r="FYA162" s="77"/>
      <c r="FYB162" s="77"/>
      <c r="FYC162" s="77"/>
      <c r="FYD162" s="77"/>
      <c r="FYE162" s="77"/>
      <c r="FYF162" s="77"/>
      <c r="FYG162" s="77"/>
      <c r="FYH162" s="77"/>
      <c r="FYI162" s="77"/>
      <c r="FYJ162" s="77"/>
      <c r="FYK162" s="77"/>
      <c r="FYL162" s="77"/>
      <c r="FYM162" s="77"/>
      <c r="FYN162" s="77"/>
      <c r="FYO162" s="77"/>
      <c r="FYP162" s="77"/>
      <c r="FYQ162" s="77"/>
      <c r="FYR162" s="77"/>
      <c r="FYS162" s="77"/>
      <c r="FYT162" s="77"/>
      <c r="FYU162" s="77"/>
      <c r="FYV162" s="77"/>
      <c r="FYW162" s="77"/>
      <c r="FYX162" s="77"/>
      <c r="FYY162" s="77"/>
      <c r="FYZ162" s="77"/>
      <c r="FZA162" s="77"/>
      <c r="FZB162" s="77"/>
      <c r="FZC162" s="77"/>
      <c r="FZD162" s="77"/>
      <c r="FZE162" s="77"/>
      <c r="FZF162" s="77"/>
      <c r="FZG162" s="77"/>
      <c r="FZH162" s="77"/>
      <c r="FZI162" s="77"/>
      <c r="FZJ162" s="77"/>
      <c r="FZK162" s="77"/>
      <c r="FZL162" s="77"/>
      <c r="FZM162" s="77"/>
      <c r="FZN162" s="77"/>
      <c r="FZO162" s="77"/>
      <c r="FZP162" s="77"/>
      <c r="FZQ162" s="77"/>
      <c r="FZR162" s="77"/>
      <c r="FZS162" s="77"/>
      <c r="FZT162" s="77"/>
      <c r="FZU162" s="77"/>
      <c r="FZV162" s="77"/>
      <c r="FZW162" s="77"/>
      <c r="FZX162" s="77"/>
      <c r="FZY162" s="77"/>
      <c r="FZZ162" s="77"/>
      <c r="GAA162" s="77"/>
      <c r="GAB162" s="77"/>
      <c r="GAC162" s="77"/>
      <c r="GAD162" s="77"/>
      <c r="GAE162" s="77"/>
      <c r="GAF162" s="77"/>
      <c r="GAG162" s="77"/>
      <c r="GAH162" s="77"/>
      <c r="GAI162" s="77"/>
      <c r="GAJ162" s="77"/>
      <c r="GAK162" s="77"/>
      <c r="GAL162" s="77"/>
      <c r="GAM162" s="77"/>
      <c r="GAN162" s="77"/>
      <c r="GAO162" s="77"/>
      <c r="GAP162" s="77"/>
      <c r="GAQ162" s="77"/>
      <c r="GAR162" s="77"/>
      <c r="GAS162" s="77"/>
      <c r="GAT162" s="77"/>
      <c r="GAU162" s="77"/>
      <c r="GAV162" s="77"/>
      <c r="GAW162" s="77"/>
      <c r="GAX162" s="77"/>
      <c r="GAY162" s="77"/>
      <c r="GAZ162" s="77"/>
      <c r="GBA162" s="77"/>
      <c r="GBB162" s="77"/>
      <c r="GBC162" s="77"/>
      <c r="GBD162" s="77"/>
      <c r="GBE162" s="77"/>
      <c r="GBF162" s="77"/>
      <c r="GBG162" s="77"/>
      <c r="GBH162" s="77"/>
      <c r="GBI162" s="77"/>
      <c r="GBJ162" s="77"/>
      <c r="GBK162" s="77"/>
      <c r="GBL162" s="77"/>
      <c r="GBM162" s="77"/>
      <c r="GBN162" s="77"/>
      <c r="GBO162" s="77"/>
      <c r="GBP162" s="77"/>
      <c r="GBQ162" s="77"/>
      <c r="GBR162" s="77"/>
      <c r="GBS162" s="77"/>
      <c r="GBT162" s="77"/>
      <c r="GBU162" s="77"/>
      <c r="GBV162" s="77"/>
      <c r="GBW162" s="77"/>
      <c r="GBX162" s="77"/>
      <c r="GBY162" s="77"/>
      <c r="GBZ162" s="77"/>
      <c r="GCA162" s="77"/>
      <c r="GCB162" s="77"/>
      <c r="GCC162" s="77"/>
      <c r="GCD162" s="77"/>
      <c r="GCE162" s="77"/>
      <c r="GCF162" s="77"/>
      <c r="GCG162" s="77"/>
      <c r="GCH162" s="77"/>
      <c r="GCI162" s="77"/>
      <c r="GCJ162" s="77"/>
      <c r="GCK162" s="77"/>
      <c r="GCL162" s="77"/>
      <c r="GCM162" s="77"/>
      <c r="GCN162" s="77"/>
      <c r="GCO162" s="77"/>
      <c r="GCP162" s="77"/>
      <c r="GCQ162" s="77"/>
      <c r="GCR162" s="77"/>
      <c r="GCS162" s="77"/>
      <c r="GCT162" s="77"/>
      <c r="GCU162" s="77"/>
      <c r="GCV162" s="77"/>
      <c r="GCW162" s="77"/>
      <c r="GCX162" s="77"/>
      <c r="GCY162" s="77"/>
      <c r="GCZ162" s="77"/>
      <c r="GDA162" s="77"/>
      <c r="GDB162" s="77"/>
      <c r="GDC162" s="77"/>
      <c r="GDD162" s="77"/>
      <c r="GDE162" s="77"/>
      <c r="GDF162" s="77"/>
      <c r="GDG162" s="77"/>
      <c r="GDH162" s="77"/>
      <c r="GDI162" s="77"/>
      <c r="GDJ162" s="77"/>
      <c r="GDK162" s="77"/>
      <c r="GDL162" s="77"/>
      <c r="GDM162" s="77"/>
      <c r="GDN162" s="77"/>
      <c r="GDO162" s="77"/>
      <c r="GDP162" s="77"/>
      <c r="GDQ162" s="77"/>
      <c r="GDR162" s="77"/>
      <c r="GDS162" s="77"/>
      <c r="GDT162" s="77"/>
      <c r="GDU162" s="77"/>
      <c r="GDV162" s="77"/>
      <c r="GDW162" s="77"/>
      <c r="GDX162" s="77"/>
      <c r="GDY162" s="77"/>
      <c r="GDZ162" s="77"/>
      <c r="GEA162" s="77"/>
      <c r="GEB162" s="77"/>
      <c r="GEC162" s="77"/>
      <c r="GED162" s="77"/>
      <c r="GEE162" s="77"/>
      <c r="GEF162" s="77"/>
      <c r="GEG162" s="77"/>
      <c r="GEH162" s="77"/>
      <c r="GEI162" s="77"/>
      <c r="GEJ162" s="77"/>
      <c r="GEK162" s="77"/>
      <c r="GEL162" s="77"/>
      <c r="GEM162" s="77"/>
      <c r="GEN162" s="77"/>
      <c r="GEO162" s="77"/>
      <c r="GEP162" s="77"/>
      <c r="GEQ162" s="77"/>
      <c r="GER162" s="77"/>
      <c r="GES162" s="77"/>
      <c r="GET162" s="77"/>
      <c r="GEU162" s="77"/>
      <c r="GEV162" s="77"/>
      <c r="GEW162" s="77"/>
      <c r="GEX162" s="77"/>
      <c r="GEY162" s="77"/>
      <c r="GEZ162" s="77"/>
      <c r="GFA162" s="77"/>
      <c r="GFB162" s="77"/>
      <c r="GFC162" s="77"/>
      <c r="GFD162" s="77"/>
      <c r="GFE162" s="77"/>
      <c r="GFF162" s="77"/>
      <c r="GFG162" s="77"/>
      <c r="GFH162" s="77"/>
      <c r="GFI162" s="77"/>
      <c r="GFJ162" s="77"/>
      <c r="GFK162" s="77"/>
      <c r="GFL162" s="77"/>
      <c r="GFM162" s="77"/>
      <c r="GFN162" s="77"/>
      <c r="GFO162" s="77"/>
      <c r="GFP162" s="77"/>
      <c r="GFQ162" s="77"/>
      <c r="GFR162" s="77"/>
      <c r="GFS162" s="77"/>
      <c r="GFT162" s="77"/>
      <c r="GFU162" s="77"/>
      <c r="GFV162" s="77"/>
      <c r="GFW162" s="77"/>
      <c r="GFX162" s="77"/>
      <c r="GFY162" s="77"/>
      <c r="GFZ162" s="77"/>
      <c r="GGA162" s="77"/>
      <c r="GGB162" s="77"/>
      <c r="GGC162" s="77"/>
      <c r="GGD162" s="77"/>
      <c r="GGE162" s="77"/>
      <c r="GGF162" s="77"/>
      <c r="GGG162" s="77"/>
      <c r="GGH162" s="77"/>
      <c r="GGI162" s="77"/>
      <c r="GGJ162" s="77"/>
      <c r="GGK162" s="77"/>
      <c r="GGL162" s="77"/>
      <c r="GGM162" s="77"/>
      <c r="GGN162" s="77"/>
      <c r="GGO162" s="77"/>
      <c r="GGP162" s="77"/>
      <c r="GGQ162" s="77"/>
      <c r="GGR162" s="77"/>
      <c r="GGS162" s="77"/>
      <c r="GGT162" s="77"/>
      <c r="GGU162" s="77"/>
      <c r="GGV162" s="77"/>
      <c r="GGW162" s="77"/>
      <c r="GGX162" s="77"/>
      <c r="GGY162" s="77"/>
      <c r="GGZ162" s="77"/>
      <c r="GHA162" s="77"/>
      <c r="GHB162" s="77"/>
      <c r="GHC162" s="77"/>
      <c r="GHD162" s="77"/>
      <c r="GHE162" s="77"/>
      <c r="GHF162" s="77"/>
      <c r="GHG162" s="77"/>
      <c r="GHH162" s="77"/>
      <c r="GHI162" s="77"/>
      <c r="GHJ162" s="77"/>
      <c r="GHK162" s="77"/>
      <c r="GHL162" s="77"/>
      <c r="GHM162" s="77"/>
      <c r="GHN162" s="77"/>
      <c r="GHO162" s="77"/>
      <c r="GHP162" s="77"/>
      <c r="GHQ162" s="77"/>
      <c r="GHR162" s="77"/>
      <c r="GHS162" s="77"/>
      <c r="GHT162" s="77"/>
      <c r="GHU162" s="77"/>
      <c r="GHV162" s="77"/>
      <c r="GHW162" s="77"/>
      <c r="GHX162" s="77"/>
      <c r="GHY162" s="77"/>
      <c r="GHZ162" s="77"/>
      <c r="GIA162" s="77"/>
      <c r="GIB162" s="77"/>
      <c r="GIC162" s="77"/>
      <c r="GID162" s="77"/>
      <c r="GIE162" s="77"/>
      <c r="GIF162" s="77"/>
      <c r="GIG162" s="77"/>
      <c r="GIH162" s="77"/>
      <c r="GII162" s="77"/>
      <c r="GIJ162" s="77"/>
      <c r="GIK162" s="77"/>
      <c r="GIL162" s="77"/>
      <c r="GIM162" s="77"/>
      <c r="GIN162" s="77"/>
      <c r="GIO162" s="77"/>
      <c r="GIP162" s="77"/>
      <c r="GIQ162" s="77"/>
      <c r="GIR162" s="77"/>
      <c r="GIS162" s="77"/>
      <c r="GIT162" s="77"/>
      <c r="GIU162" s="77"/>
      <c r="GIV162" s="77"/>
      <c r="GIW162" s="77"/>
      <c r="GIX162" s="77"/>
      <c r="GIY162" s="77"/>
      <c r="GIZ162" s="77"/>
      <c r="GJA162" s="77"/>
      <c r="GJB162" s="77"/>
      <c r="GJC162" s="77"/>
      <c r="GJD162" s="77"/>
      <c r="GJE162" s="77"/>
      <c r="GJF162" s="77"/>
      <c r="GJG162" s="77"/>
      <c r="GJH162" s="77"/>
      <c r="GJI162" s="77"/>
      <c r="GJJ162" s="77"/>
      <c r="GJK162" s="77"/>
      <c r="GJL162" s="77"/>
      <c r="GJM162" s="77"/>
      <c r="GJN162" s="77"/>
      <c r="GJO162" s="77"/>
      <c r="GJP162" s="77"/>
      <c r="GJQ162" s="77"/>
      <c r="GJR162" s="77"/>
      <c r="GJS162" s="77"/>
      <c r="GJT162" s="77"/>
      <c r="GJU162" s="77"/>
      <c r="GJV162" s="77"/>
      <c r="GJW162" s="77"/>
      <c r="GJX162" s="77"/>
      <c r="GJY162" s="77"/>
      <c r="GJZ162" s="77"/>
      <c r="GKA162" s="77"/>
      <c r="GKB162" s="77"/>
      <c r="GKC162" s="77"/>
      <c r="GKD162" s="77"/>
      <c r="GKE162" s="77"/>
      <c r="GKF162" s="77"/>
      <c r="GKG162" s="77"/>
      <c r="GKH162" s="77"/>
      <c r="GKI162" s="77"/>
      <c r="GKJ162" s="77"/>
      <c r="GKK162" s="77"/>
      <c r="GKL162" s="77"/>
      <c r="GKM162" s="77"/>
      <c r="GKN162" s="77"/>
      <c r="GKO162" s="77"/>
      <c r="GKP162" s="77"/>
      <c r="GKQ162" s="77"/>
      <c r="GKR162" s="77"/>
      <c r="GKS162" s="77"/>
      <c r="GKT162" s="77"/>
      <c r="GKU162" s="77"/>
      <c r="GKV162" s="77"/>
      <c r="GKW162" s="77"/>
      <c r="GKX162" s="77"/>
      <c r="GKY162" s="77"/>
      <c r="GKZ162" s="77"/>
      <c r="GLA162" s="77"/>
      <c r="GLB162" s="77"/>
      <c r="GLC162" s="77"/>
      <c r="GLD162" s="77"/>
      <c r="GLE162" s="77"/>
      <c r="GLF162" s="77"/>
      <c r="GLG162" s="77"/>
      <c r="GLH162" s="77"/>
      <c r="GLI162" s="77"/>
      <c r="GLJ162" s="77"/>
      <c r="GLK162" s="77"/>
      <c r="GLL162" s="77"/>
      <c r="GLM162" s="77"/>
      <c r="GLN162" s="77"/>
      <c r="GLO162" s="77"/>
      <c r="GLP162" s="77"/>
      <c r="GLQ162" s="77"/>
      <c r="GLR162" s="77"/>
      <c r="GLS162" s="77"/>
      <c r="GLT162" s="77"/>
      <c r="GLU162" s="77"/>
      <c r="GLV162" s="77"/>
      <c r="GLW162" s="77"/>
      <c r="GLX162" s="77"/>
      <c r="GLY162" s="77"/>
      <c r="GLZ162" s="77"/>
      <c r="GMA162" s="77"/>
      <c r="GMB162" s="77"/>
      <c r="GMC162" s="77"/>
      <c r="GMD162" s="77"/>
      <c r="GME162" s="77"/>
      <c r="GMF162" s="77"/>
      <c r="GMG162" s="77"/>
      <c r="GMH162" s="77"/>
      <c r="GMI162" s="77"/>
      <c r="GMJ162" s="77"/>
      <c r="GMK162" s="77"/>
      <c r="GML162" s="77"/>
      <c r="GMM162" s="77"/>
      <c r="GMN162" s="77"/>
      <c r="GMO162" s="77"/>
      <c r="GMP162" s="77"/>
      <c r="GMQ162" s="77"/>
      <c r="GMR162" s="77"/>
      <c r="GMS162" s="77"/>
      <c r="GMT162" s="77"/>
      <c r="GMU162" s="77"/>
      <c r="GMV162" s="77"/>
      <c r="GMW162" s="77"/>
      <c r="GMX162" s="77"/>
      <c r="GMY162" s="77"/>
      <c r="GMZ162" s="77"/>
      <c r="GNA162" s="77"/>
      <c r="GNB162" s="77"/>
      <c r="GNC162" s="77"/>
      <c r="GND162" s="77"/>
      <c r="GNE162" s="77"/>
      <c r="GNF162" s="77"/>
      <c r="GNG162" s="77"/>
      <c r="GNH162" s="77"/>
      <c r="GNI162" s="77"/>
      <c r="GNJ162" s="77"/>
      <c r="GNK162" s="77"/>
      <c r="GNL162" s="77"/>
      <c r="GNM162" s="77"/>
      <c r="GNN162" s="77"/>
      <c r="GNO162" s="77"/>
      <c r="GNP162" s="77"/>
      <c r="GNQ162" s="77"/>
      <c r="GNR162" s="77"/>
      <c r="GNS162" s="77"/>
      <c r="GNT162" s="77"/>
      <c r="GNU162" s="77"/>
      <c r="GNV162" s="77"/>
      <c r="GNW162" s="77"/>
      <c r="GNX162" s="77"/>
      <c r="GNY162" s="77"/>
      <c r="GNZ162" s="77"/>
      <c r="GOA162" s="77"/>
      <c r="GOB162" s="77"/>
      <c r="GOC162" s="77"/>
      <c r="GOD162" s="77"/>
      <c r="GOE162" s="77"/>
      <c r="GOF162" s="77"/>
      <c r="GOG162" s="77"/>
      <c r="GOH162" s="77"/>
      <c r="GOI162" s="77"/>
      <c r="GOJ162" s="77"/>
      <c r="GOK162" s="77"/>
      <c r="GOL162" s="77"/>
      <c r="GOM162" s="77"/>
      <c r="GON162" s="77"/>
      <c r="GOO162" s="77"/>
      <c r="GOP162" s="77"/>
      <c r="GOQ162" s="77"/>
      <c r="GOR162" s="77"/>
      <c r="GOS162" s="77"/>
      <c r="GOT162" s="77"/>
      <c r="GOU162" s="77"/>
      <c r="GOV162" s="77"/>
      <c r="GOW162" s="77"/>
      <c r="GOX162" s="77"/>
      <c r="GOY162" s="77"/>
      <c r="GOZ162" s="77"/>
      <c r="GPA162" s="77"/>
      <c r="GPB162" s="77"/>
      <c r="GPC162" s="77"/>
      <c r="GPD162" s="77"/>
      <c r="GPE162" s="77"/>
      <c r="GPF162" s="77"/>
      <c r="GPG162" s="77"/>
      <c r="GPH162" s="77"/>
      <c r="GPI162" s="77"/>
      <c r="GPJ162" s="77"/>
      <c r="GPK162" s="77"/>
      <c r="GPL162" s="77"/>
      <c r="GPM162" s="77"/>
      <c r="GPN162" s="77"/>
      <c r="GPO162" s="77"/>
      <c r="GPP162" s="77"/>
      <c r="GPQ162" s="77"/>
      <c r="GPR162" s="77"/>
      <c r="GPS162" s="77"/>
      <c r="GPT162" s="77"/>
      <c r="GPU162" s="77"/>
      <c r="GPV162" s="77"/>
      <c r="GPW162" s="77"/>
      <c r="GPX162" s="77"/>
      <c r="GPY162" s="77"/>
      <c r="GPZ162" s="77"/>
      <c r="GQA162" s="77"/>
      <c r="GQB162" s="77"/>
      <c r="GQC162" s="77"/>
      <c r="GQD162" s="77"/>
      <c r="GQE162" s="77"/>
      <c r="GQF162" s="77"/>
      <c r="GQG162" s="77"/>
      <c r="GQH162" s="77"/>
      <c r="GQI162" s="77"/>
      <c r="GQJ162" s="77"/>
      <c r="GQK162" s="77"/>
      <c r="GQL162" s="77"/>
      <c r="GQM162" s="77"/>
      <c r="GQN162" s="77"/>
      <c r="GQO162" s="77"/>
      <c r="GQP162" s="77"/>
      <c r="GQQ162" s="77"/>
      <c r="GQR162" s="77"/>
      <c r="GQS162" s="77"/>
      <c r="GQT162" s="77"/>
      <c r="GQU162" s="77"/>
      <c r="GQV162" s="77"/>
      <c r="GQW162" s="77"/>
      <c r="GQX162" s="77"/>
      <c r="GQY162" s="77"/>
      <c r="GQZ162" s="77"/>
      <c r="GRA162" s="77"/>
      <c r="GRB162" s="77"/>
      <c r="GRC162" s="77"/>
      <c r="GRD162" s="77"/>
      <c r="GRE162" s="77"/>
      <c r="GRF162" s="77"/>
      <c r="GRG162" s="77"/>
      <c r="GRH162" s="77"/>
      <c r="GRI162" s="77"/>
      <c r="GRJ162" s="77"/>
      <c r="GRK162" s="77"/>
      <c r="GRL162" s="77"/>
      <c r="GRM162" s="77"/>
      <c r="GRN162" s="77"/>
      <c r="GRO162" s="77"/>
      <c r="GRP162" s="77"/>
      <c r="GRQ162" s="77"/>
      <c r="GRR162" s="77"/>
      <c r="GRS162" s="77"/>
      <c r="GRT162" s="77"/>
      <c r="GRU162" s="77"/>
      <c r="GRV162" s="77"/>
      <c r="GRW162" s="77"/>
      <c r="GRX162" s="77"/>
      <c r="GRY162" s="77"/>
      <c r="GRZ162" s="77"/>
      <c r="GSA162" s="77"/>
      <c r="GSB162" s="77"/>
      <c r="GSC162" s="77"/>
      <c r="GSD162" s="77"/>
      <c r="GSE162" s="77"/>
      <c r="GSF162" s="77"/>
      <c r="GSG162" s="77"/>
      <c r="GSH162" s="77"/>
      <c r="GSI162" s="77"/>
      <c r="GSJ162" s="77"/>
      <c r="GSK162" s="77"/>
      <c r="GSL162" s="77"/>
      <c r="GSM162" s="77"/>
      <c r="GSN162" s="77"/>
      <c r="GSO162" s="77"/>
      <c r="GSP162" s="77"/>
      <c r="GSQ162" s="77"/>
      <c r="GSR162" s="77"/>
      <c r="GSS162" s="77"/>
      <c r="GST162" s="77"/>
      <c r="GSU162" s="77"/>
      <c r="GSV162" s="77"/>
      <c r="GSW162" s="77"/>
      <c r="GSX162" s="77"/>
      <c r="GSY162" s="77"/>
      <c r="GSZ162" s="77"/>
      <c r="GTA162" s="77"/>
      <c r="GTB162" s="77"/>
      <c r="GTC162" s="77"/>
      <c r="GTD162" s="77"/>
      <c r="GTE162" s="77"/>
      <c r="GTF162" s="77"/>
      <c r="GTG162" s="77"/>
      <c r="GTH162" s="77"/>
      <c r="GTI162" s="77"/>
      <c r="GTJ162" s="77"/>
      <c r="GTK162" s="77"/>
      <c r="GTL162" s="77"/>
      <c r="GTM162" s="77"/>
      <c r="GTN162" s="77"/>
      <c r="GTO162" s="77"/>
      <c r="GTP162" s="77"/>
      <c r="GTQ162" s="77"/>
      <c r="GTR162" s="77"/>
      <c r="GTS162" s="77"/>
      <c r="GTT162" s="77"/>
      <c r="GTU162" s="77"/>
      <c r="GTV162" s="77"/>
      <c r="GTW162" s="77"/>
      <c r="GTX162" s="77"/>
      <c r="GTY162" s="77"/>
      <c r="GTZ162" s="77"/>
      <c r="GUA162" s="77"/>
      <c r="GUB162" s="77"/>
      <c r="GUC162" s="77"/>
      <c r="GUD162" s="77"/>
      <c r="GUE162" s="77"/>
      <c r="GUF162" s="77"/>
      <c r="GUG162" s="77"/>
      <c r="GUH162" s="77"/>
      <c r="GUI162" s="77"/>
      <c r="GUJ162" s="77"/>
      <c r="GUK162" s="77"/>
      <c r="GUL162" s="77"/>
      <c r="GUM162" s="77"/>
      <c r="GUN162" s="77"/>
      <c r="GUO162" s="77"/>
      <c r="GUP162" s="77"/>
      <c r="GUQ162" s="77"/>
      <c r="GUR162" s="77"/>
      <c r="GUS162" s="77"/>
      <c r="GUT162" s="77"/>
      <c r="GUU162" s="77"/>
      <c r="GUV162" s="77"/>
      <c r="GUW162" s="77"/>
      <c r="GUX162" s="77"/>
      <c r="GUY162" s="77"/>
      <c r="GUZ162" s="77"/>
      <c r="GVA162" s="77"/>
      <c r="GVB162" s="77"/>
      <c r="GVC162" s="77"/>
      <c r="GVD162" s="77"/>
      <c r="GVE162" s="77"/>
      <c r="GVF162" s="77"/>
      <c r="GVG162" s="77"/>
      <c r="GVH162" s="77"/>
      <c r="GVI162" s="77"/>
      <c r="GVJ162" s="77"/>
      <c r="GVK162" s="77"/>
      <c r="GVL162" s="77"/>
      <c r="GVM162" s="77"/>
      <c r="GVN162" s="77"/>
      <c r="GVO162" s="77"/>
      <c r="GVP162" s="77"/>
      <c r="GVQ162" s="77"/>
      <c r="GVR162" s="77"/>
      <c r="GVS162" s="77"/>
      <c r="GVT162" s="77"/>
      <c r="GVU162" s="77"/>
      <c r="GVV162" s="77"/>
      <c r="GVW162" s="77"/>
      <c r="GVX162" s="77"/>
      <c r="GVY162" s="77"/>
      <c r="GVZ162" s="77"/>
      <c r="GWA162" s="77"/>
      <c r="GWB162" s="77"/>
      <c r="GWC162" s="77"/>
      <c r="GWD162" s="77"/>
      <c r="GWE162" s="77"/>
      <c r="GWF162" s="77"/>
      <c r="GWG162" s="77"/>
      <c r="GWH162" s="77"/>
      <c r="GWI162" s="77"/>
      <c r="GWJ162" s="77"/>
      <c r="GWK162" s="77"/>
      <c r="GWL162" s="77"/>
      <c r="GWM162" s="77"/>
      <c r="GWN162" s="77"/>
      <c r="GWO162" s="77"/>
      <c r="GWP162" s="77"/>
      <c r="GWQ162" s="77"/>
      <c r="GWR162" s="77"/>
      <c r="GWS162" s="77"/>
      <c r="GWT162" s="77"/>
      <c r="GWU162" s="77"/>
      <c r="GWV162" s="77"/>
      <c r="GWW162" s="77"/>
      <c r="GWX162" s="77"/>
      <c r="GWY162" s="77"/>
      <c r="GWZ162" s="77"/>
      <c r="GXA162" s="77"/>
      <c r="GXB162" s="77"/>
      <c r="GXC162" s="77"/>
      <c r="GXD162" s="77"/>
      <c r="GXE162" s="77"/>
      <c r="GXF162" s="77"/>
      <c r="GXG162" s="77"/>
      <c r="GXH162" s="77"/>
      <c r="GXI162" s="77"/>
      <c r="GXJ162" s="77"/>
      <c r="GXK162" s="77"/>
      <c r="GXL162" s="77"/>
      <c r="GXM162" s="77"/>
      <c r="GXN162" s="77"/>
      <c r="GXO162" s="77"/>
      <c r="GXP162" s="77"/>
      <c r="GXQ162" s="77"/>
      <c r="GXR162" s="77"/>
      <c r="GXS162" s="77"/>
      <c r="GXT162" s="77"/>
      <c r="GXU162" s="77"/>
      <c r="GXV162" s="77"/>
      <c r="GXW162" s="77"/>
      <c r="GXX162" s="77"/>
      <c r="GXY162" s="77"/>
      <c r="GXZ162" s="77"/>
      <c r="GYA162" s="77"/>
      <c r="GYB162" s="77"/>
      <c r="GYC162" s="77"/>
      <c r="GYD162" s="77"/>
      <c r="GYE162" s="77"/>
      <c r="GYF162" s="77"/>
      <c r="GYG162" s="77"/>
      <c r="GYH162" s="77"/>
      <c r="GYI162" s="77"/>
      <c r="GYJ162" s="77"/>
      <c r="GYK162" s="77"/>
      <c r="GYL162" s="77"/>
      <c r="GYM162" s="77"/>
      <c r="GYN162" s="77"/>
      <c r="GYO162" s="77"/>
      <c r="GYP162" s="77"/>
      <c r="GYQ162" s="77"/>
      <c r="GYR162" s="77"/>
      <c r="GYS162" s="77"/>
      <c r="GYT162" s="77"/>
      <c r="GYU162" s="77"/>
      <c r="GYV162" s="77"/>
      <c r="GYW162" s="77"/>
      <c r="GYX162" s="77"/>
      <c r="GYY162" s="77"/>
      <c r="GYZ162" s="77"/>
      <c r="GZA162" s="77"/>
      <c r="GZB162" s="77"/>
      <c r="GZC162" s="77"/>
      <c r="GZD162" s="77"/>
      <c r="GZE162" s="77"/>
      <c r="GZF162" s="77"/>
      <c r="GZG162" s="77"/>
      <c r="GZH162" s="77"/>
      <c r="GZI162" s="77"/>
      <c r="GZJ162" s="77"/>
      <c r="GZK162" s="77"/>
      <c r="GZL162" s="77"/>
      <c r="GZM162" s="77"/>
      <c r="GZN162" s="77"/>
      <c r="GZO162" s="77"/>
      <c r="GZP162" s="77"/>
      <c r="GZQ162" s="77"/>
      <c r="GZR162" s="77"/>
      <c r="GZS162" s="77"/>
      <c r="GZT162" s="77"/>
      <c r="GZU162" s="77"/>
      <c r="GZV162" s="77"/>
      <c r="GZW162" s="77"/>
      <c r="GZX162" s="77"/>
      <c r="GZY162" s="77"/>
      <c r="GZZ162" s="77"/>
      <c r="HAA162" s="77"/>
      <c r="HAB162" s="77"/>
      <c r="HAC162" s="77"/>
      <c r="HAD162" s="77"/>
      <c r="HAE162" s="77"/>
      <c r="HAF162" s="77"/>
      <c r="HAG162" s="77"/>
      <c r="HAH162" s="77"/>
      <c r="HAI162" s="77"/>
      <c r="HAJ162" s="77"/>
      <c r="HAK162" s="77"/>
      <c r="HAL162" s="77"/>
      <c r="HAM162" s="77"/>
      <c r="HAN162" s="77"/>
      <c r="HAO162" s="77"/>
      <c r="HAP162" s="77"/>
      <c r="HAQ162" s="77"/>
      <c r="HAR162" s="77"/>
      <c r="HAS162" s="77"/>
      <c r="HAT162" s="77"/>
      <c r="HAU162" s="77"/>
      <c r="HAV162" s="77"/>
      <c r="HAW162" s="77"/>
      <c r="HAX162" s="77"/>
      <c r="HAY162" s="77"/>
      <c r="HAZ162" s="77"/>
      <c r="HBA162" s="77"/>
      <c r="HBB162" s="77"/>
      <c r="HBC162" s="77"/>
      <c r="HBD162" s="77"/>
      <c r="HBE162" s="77"/>
      <c r="HBF162" s="77"/>
      <c r="HBG162" s="77"/>
      <c r="HBH162" s="77"/>
      <c r="HBI162" s="77"/>
      <c r="HBJ162" s="77"/>
      <c r="HBK162" s="77"/>
      <c r="HBL162" s="77"/>
      <c r="HBM162" s="77"/>
      <c r="HBN162" s="77"/>
      <c r="HBO162" s="77"/>
      <c r="HBP162" s="77"/>
      <c r="HBQ162" s="77"/>
      <c r="HBR162" s="77"/>
      <c r="HBS162" s="77"/>
      <c r="HBT162" s="77"/>
      <c r="HBU162" s="77"/>
      <c r="HBV162" s="77"/>
      <c r="HBW162" s="77"/>
      <c r="HBX162" s="77"/>
      <c r="HBY162" s="77"/>
      <c r="HBZ162" s="77"/>
      <c r="HCA162" s="77"/>
      <c r="HCB162" s="77"/>
      <c r="HCC162" s="77"/>
      <c r="HCD162" s="77"/>
      <c r="HCE162" s="77"/>
      <c r="HCF162" s="77"/>
      <c r="HCG162" s="77"/>
      <c r="HCH162" s="77"/>
      <c r="HCI162" s="77"/>
      <c r="HCJ162" s="77"/>
      <c r="HCK162" s="77"/>
      <c r="HCL162" s="77"/>
      <c r="HCM162" s="77"/>
      <c r="HCN162" s="77"/>
      <c r="HCO162" s="77"/>
      <c r="HCP162" s="77"/>
      <c r="HCQ162" s="77"/>
      <c r="HCR162" s="77"/>
      <c r="HCS162" s="77"/>
      <c r="HCT162" s="77"/>
      <c r="HCU162" s="77"/>
      <c r="HCV162" s="77"/>
      <c r="HCW162" s="77"/>
      <c r="HCX162" s="77"/>
      <c r="HCY162" s="77"/>
      <c r="HCZ162" s="77"/>
      <c r="HDA162" s="77"/>
      <c r="HDB162" s="77"/>
      <c r="HDC162" s="77"/>
      <c r="HDD162" s="77"/>
      <c r="HDE162" s="77"/>
      <c r="HDF162" s="77"/>
      <c r="HDG162" s="77"/>
      <c r="HDH162" s="77"/>
      <c r="HDI162" s="77"/>
      <c r="HDJ162" s="77"/>
      <c r="HDK162" s="77"/>
      <c r="HDL162" s="77"/>
      <c r="HDM162" s="77"/>
      <c r="HDN162" s="77"/>
      <c r="HDO162" s="77"/>
      <c r="HDP162" s="77"/>
      <c r="HDQ162" s="77"/>
      <c r="HDR162" s="77"/>
      <c r="HDS162" s="77"/>
      <c r="HDT162" s="77"/>
      <c r="HDU162" s="77"/>
      <c r="HDV162" s="77"/>
      <c r="HDW162" s="77"/>
      <c r="HDX162" s="77"/>
      <c r="HDY162" s="77"/>
      <c r="HDZ162" s="77"/>
      <c r="HEA162" s="77"/>
      <c r="HEB162" s="77"/>
      <c r="HEC162" s="77"/>
      <c r="HED162" s="77"/>
      <c r="HEE162" s="77"/>
      <c r="HEF162" s="77"/>
      <c r="HEG162" s="77"/>
      <c r="HEH162" s="77"/>
      <c r="HEI162" s="77"/>
      <c r="HEJ162" s="77"/>
      <c r="HEK162" s="77"/>
      <c r="HEL162" s="77"/>
      <c r="HEM162" s="77"/>
      <c r="HEN162" s="77"/>
      <c r="HEO162" s="77"/>
      <c r="HEP162" s="77"/>
      <c r="HEQ162" s="77"/>
      <c r="HER162" s="77"/>
      <c r="HES162" s="77"/>
      <c r="HET162" s="77"/>
      <c r="HEU162" s="77"/>
      <c r="HEV162" s="77"/>
      <c r="HEW162" s="77"/>
      <c r="HEX162" s="77"/>
      <c r="HEY162" s="77"/>
      <c r="HEZ162" s="77"/>
      <c r="HFA162" s="77"/>
      <c r="HFB162" s="77"/>
      <c r="HFC162" s="77"/>
      <c r="HFD162" s="77"/>
      <c r="HFE162" s="77"/>
      <c r="HFF162" s="77"/>
      <c r="HFG162" s="77"/>
      <c r="HFH162" s="77"/>
      <c r="HFI162" s="77"/>
      <c r="HFJ162" s="77"/>
      <c r="HFK162" s="77"/>
      <c r="HFL162" s="77"/>
      <c r="HFM162" s="77"/>
      <c r="HFN162" s="77"/>
      <c r="HFO162" s="77"/>
      <c r="HFP162" s="77"/>
      <c r="HFQ162" s="77"/>
      <c r="HFR162" s="77"/>
      <c r="HFS162" s="77"/>
      <c r="HFT162" s="77"/>
      <c r="HFU162" s="77"/>
      <c r="HFV162" s="77"/>
      <c r="HFW162" s="77"/>
      <c r="HFX162" s="77"/>
      <c r="HFY162" s="77"/>
      <c r="HFZ162" s="77"/>
      <c r="HGA162" s="77"/>
      <c r="HGB162" s="77"/>
      <c r="HGC162" s="77"/>
      <c r="HGD162" s="77"/>
      <c r="HGE162" s="77"/>
      <c r="HGF162" s="77"/>
      <c r="HGG162" s="77"/>
      <c r="HGH162" s="77"/>
      <c r="HGI162" s="77"/>
      <c r="HGJ162" s="77"/>
      <c r="HGK162" s="77"/>
      <c r="HGL162" s="77"/>
      <c r="HGM162" s="77"/>
      <c r="HGN162" s="77"/>
      <c r="HGO162" s="77"/>
      <c r="HGP162" s="77"/>
      <c r="HGQ162" s="77"/>
      <c r="HGR162" s="77"/>
      <c r="HGS162" s="77"/>
      <c r="HGT162" s="77"/>
      <c r="HGU162" s="77"/>
      <c r="HGV162" s="77"/>
      <c r="HGW162" s="77"/>
      <c r="HGX162" s="77"/>
      <c r="HGY162" s="77"/>
      <c r="HGZ162" s="77"/>
      <c r="HHA162" s="77"/>
      <c r="HHB162" s="77"/>
      <c r="HHC162" s="77"/>
      <c r="HHD162" s="77"/>
      <c r="HHE162" s="77"/>
      <c r="HHF162" s="77"/>
      <c r="HHG162" s="77"/>
      <c r="HHH162" s="77"/>
      <c r="HHI162" s="77"/>
      <c r="HHJ162" s="77"/>
      <c r="HHK162" s="77"/>
      <c r="HHL162" s="77"/>
      <c r="HHM162" s="77"/>
      <c r="HHN162" s="77"/>
      <c r="HHO162" s="77"/>
      <c r="HHP162" s="77"/>
      <c r="HHQ162" s="77"/>
      <c r="HHR162" s="77"/>
      <c r="HHS162" s="77"/>
      <c r="HHT162" s="77"/>
      <c r="HHU162" s="77"/>
      <c r="HHV162" s="77"/>
      <c r="HHW162" s="77"/>
      <c r="HHX162" s="77"/>
      <c r="HHY162" s="77"/>
      <c r="HHZ162" s="77"/>
      <c r="HIA162" s="77"/>
      <c r="HIB162" s="77"/>
      <c r="HIC162" s="77"/>
      <c r="HID162" s="77"/>
      <c r="HIE162" s="77"/>
      <c r="HIF162" s="77"/>
      <c r="HIG162" s="77"/>
      <c r="HIH162" s="77"/>
      <c r="HII162" s="77"/>
      <c r="HIJ162" s="77"/>
      <c r="HIK162" s="77"/>
      <c r="HIL162" s="77"/>
      <c r="HIM162" s="77"/>
      <c r="HIN162" s="77"/>
      <c r="HIO162" s="77"/>
      <c r="HIP162" s="77"/>
      <c r="HIQ162" s="77"/>
      <c r="HIR162" s="77"/>
      <c r="HIS162" s="77"/>
      <c r="HIT162" s="77"/>
      <c r="HIU162" s="77"/>
      <c r="HIV162" s="77"/>
      <c r="HIW162" s="77"/>
      <c r="HIX162" s="77"/>
      <c r="HIY162" s="77"/>
      <c r="HIZ162" s="77"/>
      <c r="HJA162" s="77"/>
      <c r="HJB162" s="77"/>
      <c r="HJC162" s="77"/>
      <c r="HJD162" s="77"/>
      <c r="HJE162" s="77"/>
      <c r="HJF162" s="77"/>
      <c r="HJG162" s="77"/>
      <c r="HJH162" s="77"/>
      <c r="HJI162" s="77"/>
      <c r="HJJ162" s="77"/>
      <c r="HJK162" s="77"/>
      <c r="HJL162" s="77"/>
      <c r="HJM162" s="77"/>
      <c r="HJN162" s="77"/>
      <c r="HJO162" s="77"/>
      <c r="HJP162" s="77"/>
      <c r="HJQ162" s="77"/>
      <c r="HJR162" s="77"/>
      <c r="HJS162" s="77"/>
      <c r="HJT162" s="77"/>
      <c r="HJU162" s="77"/>
      <c r="HJV162" s="77"/>
      <c r="HJW162" s="77"/>
      <c r="HJX162" s="77"/>
      <c r="HJY162" s="77"/>
      <c r="HJZ162" s="77"/>
      <c r="HKA162" s="77"/>
      <c r="HKB162" s="77"/>
      <c r="HKC162" s="77"/>
      <c r="HKD162" s="77"/>
      <c r="HKE162" s="77"/>
      <c r="HKF162" s="77"/>
      <c r="HKG162" s="77"/>
      <c r="HKH162" s="77"/>
      <c r="HKI162" s="77"/>
      <c r="HKJ162" s="77"/>
      <c r="HKK162" s="77"/>
      <c r="HKL162" s="77"/>
      <c r="HKM162" s="77"/>
      <c r="HKN162" s="77"/>
      <c r="HKO162" s="77"/>
      <c r="HKP162" s="77"/>
      <c r="HKQ162" s="77"/>
      <c r="HKR162" s="77"/>
      <c r="HKS162" s="77"/>
      <c r="HKT162" s="77"/>
      <c r="HKU162" s="77"/>
      <c r="HKV162" s="77"/>
      <c r="HKW162" s="77"/>
      <c r="HKX162" s="77"/>
      <c r="HKY162" s="77"/>
      <c r="HKZ162" s="77"/>
      <c r="HLA162" s="77"/>
      <c r="HLB162" s="77"/>
      <c r="HLC162" s="77"/>
      <c r="HLD162" s="77"/>
      <c r="HLE162" s="77"/>
      <c r="HLF162" s="77"/>
      <c r="HLG162" s="77"/>
      <c r="HLH162" s="77"/>
      <c r="HLI162" s="77"/>
      <c r="HLJ162" s="77"/>
      <c r="HLK162" s="77"/>
      <c r="HLL162" s="77"/>
      <c r="HLM162" s="77"/>
      <c r="HLN162" s="77"/>
      <c r="HLO162" s="77"/>
      <c r="HLP162" s="77"/>
      <c r="HLQ162" s="77"/>
      <c r="HLR162" s="77"/>
      <c r="HLS162" s="77"/>
      <c r="HLT162" s="77"/>
      <c r="HLU162" s="77"/>
      <c r="HLV162" s="77"/>
      <c r="HLW162" s="77"/>
      <c r="HLX162" s="77"/>
      <c r="HLY162" s="77"/>
      <c r="HLZ162" s="77"/>
      <c r="HMA162" s="77"/>
      <c r="HMB162" s="77"/>
      <c r="HMC162" s="77"/>
      <c r="HMD162" s="77"/>
      <c r="HME162" s="77"/>
      <c r="HMF162" s="77"/>
      <c r="HMG162" s="77"/>
      <c r="HMH162" s="77"/>
      <c r="HMI162" s="77"/>
      <c r="HMJ162" s="77"/>
      <c r="HMK162" s="77"/>
      <c r="HML162" s="77"/>
      <c r="HMM162" s="77"/>
      <c r="HMN162" s="77"/>
      <c r="HMO162" s="77"/>
      <c r="HMP162" s="77"/>
      <c r="HMQ162" s="77"/>
      <c r="HMR162" s="77"/>
      <c r="HMS162" s="77"/>
      <c r="HMT162" s="77"/>
      <c r="HMU162" s="77"/>
      <c r="HMV162" s="77"/>
      <c r="HMW162" s="77"/>
      <c r="HMX162" s="77"/>
      <c r="HMY162" s="77"/>
      <c r="HMZ162" s="77"/>
      <c r="HNA162" s="77"/>
      <c r="HNB162" s="77"/>
      <c r="HNC162" s="77"/>
      <c r="HND162" s="77"/>
      <c r="HNE162" s="77"/>
      <c r="HNF162" s="77"/>
      <c r="HNG162" s="77"/>
      <c r="HNH162" s="77"/>
      <c r="HNI162" s="77"/>
      <c r="HNJ162" s="77"/>
      <c r="HNK162" s="77"/>
      <c r="HNL162" s="77"/>
      <c r="HNM162" s="77"/>
      <c r="HNN162" s="77"/>
      <c r="HNO162" s="77"/>
      <c r="HNP162" s="77"/>
      <c r="HNQ162" s="77"/>
      <c r="HNR162" s="77"/>
      <c r="HNS162" s="77"/>
      <c r="HNT162" s="77"/>
      <c r="HNU162" s="77"/>
      <c r="HNV162" s="77"/>
      <c r="HNW162" s="77"/>
      <c r="HNX162" s="77"/>
      <c r="HNY162" s="77"/>
      <c r="HNZ162" s="77"/>
      <c r="HOA162" s="77"/>
      <c r="HOB162" s="77"/>
      <c r="HOC162" s="77"/>
      <c r="HOD162" s="77"/>
      <c r="HOE162" s="77"/>
      <c r="HOF162" s="77"/>
      <c r="HOG162" s="77"/>
      <c r="HOH162" s="77"/>
      <c r="HOI162" s="77"/>
      <c r="HOJ162" s="77"/>
      <c r="HOK162" s="77"/>
      <c r="HOL162" s="77"/>
      <c r="HOM162" s="77"/>
      <c r="HON162" s="77"/>
      <c r="HOO162" s="77"/>
      <c r="HOP162" s="77"/>
      <c r="HOQ162" s="77"/>
      <c r="HOR162" s="77"/>
      <c r="HOS162" s="77"/>
      <c r="HOT162" s="77"/>
      <c r="HOU162" s="77"/>
      <c r="HOV162" s="77"/>
      <c r="HOW162" s="77"/>
      <c r="HOX162" s="77"/>
      <c r="HOY162" s="77"/>
      <c r="HOZ162" s="77"/>
      <c r="HPA162" s="77"/>
      <c r="HPB162" s="77"/>
      <c r="HPC162" s="77"/>
      <c r="HPD162" s="77"/>
      <c r="HPE162" s="77"/>
      <c r="HPF162" s="77"/>
      <c r="HPG162" s="77"/>
      <c r="HPH162" s="77"/>
      <c r="HPI162" s="77"/>
      <c r="HPJ162" s="77"/>
      <c r="HPK162" s="77"/>
      <c r="HPL162" s="77"/>
      <c r="HPM162" s="77"/>
      <c r="HPN162" s="77"/>
      <c r="HPO162" s="77"/>
      <c r="HPP162" s="77"/>
      <c r="HPQ162" s="77"/>
      <c r="HPR162" s="77"/>
      <c r="HPS162" s="77"/>
      <c r="HPT162" s="77"/>
      <c r="HPU162" s="77"/>
      <c r="HPV162" s="77"/>
      <c r="HPW162" s="77"/>
      <c r="HPX162" s="77"/>
      <c r="HPY162" s="77"/>
      <c r="HPZ162" s="77"/>
      <c r="HQA162" s="77"/>
      <c r="HQB162" s="77"/>
      <c r="HQC162" s="77"/>
      <c r="HQD162" s="77"/>
      <c r="HQE162" s="77"/>
      <c r="HQF162" s="77"/>
      <c r="HQG162" s="77"/>
      <c r="HQH162" s="77"/>
      <c r="HQI162" s="77"/>
      <c r="HQJ162" s="77"/>
      <c r="HQK162" s="77"/>
      <c r="HQL162" s="77"/>
      <c r="HQM162" s="77"/>
      <c r="HQN162" s="77"/>
      <c r="HQO162" s="77"/>
      <c r="HQP162" s="77"/>
      <c r="HQQ162" s="77"/>
      <c r="HQR162" s="77"/>
      <c r="HQS162" s="77"/>
      <c r="HQT162" s="77"/>
      <c r="HQU162" s="77"/>
      <c r="HQV162" s="77"/>
      <c r="HQW162" s="77"/>
      <c r="HQX162" s="77"/>
      <c r="HQY162" s="77"/>
      <c r="HQZ162" s="77"/>
      <c r="HRA162" s="77"/>
      <c r="HRB162" s="77"/>
      <c r="HRC162" s="77"/>
      <c r="HRD162" s="77"/>
      <c r="HRE162" s="77"/>
      <c r="HRF162" s="77"/>
      <c r="HRG162" s="77"/>
      <c r="HRH162" s="77"/>
      <c r="HRI162" s="77"/>
      <c r="HRJ162" s="77"/>
      <c r="HRK162" s="77"/>
      <c r="HRL162" s="77"/>
      <c r="HRM162" s="77"/>
      <c r="HRN162" s="77"/>
      <c r="HRO162" s="77"/>
      <c r="HRP162" s="77"/>
      <c r="HRQ162" s="77"/>
      <c r="HRR162" s="77"/>
      <c r="HRS162" s="77"/>
      <c r="HRT162" s="77"/>
      <c r="HRU162" s="77"/>
      <c r="HRV162" s="77"/>
      <c r="HRW162" s="77"/>
      <c r="HRX162" s="77"/>
      <c r="HRY162" s="77"/>
      <c r="HRZ162" s="77"/>
      <c r="HSA162" s="77"/>
      <c r="HSB162" s="77"/>
      <c r="HSC162" s="77"/>
      <c r="HSD162" s="77"/>
      <c r="HSE162" s="77"/>
      <c r="HSF162" s="77"/>
      <c r="HSG162" s="77"/>
      <c r="HSH162" s="77"/>
      <c r="HSI162" s="77"/>
      <c r="HSJ162" s="77"/>
      <c r="HSK162" s="77"/>
      <c r="HSL162" s="77"/>
      <c r="HSM162" s="77"/>
      <c r="HSN162" s="77"/>
      <c r="HSO162" s="77"/>
      <c r="HSP162" s="77"/>
      <c r="HSQ162" s="77"/>
      <c r="HSR162" s="77"/>
      <c r="HSS162" s="77"/>
      <c r="HST162" s="77"/>
      <c r="HSU162" s="77"/>
      <c r="HSV162" s="77"/>
      <c r="HSW162" s="77"/>
      <c r="HSX162" s="77"/>
      <c r="HSY162" s="77"/>
      <c r="HSZ162" s="77"/>
      <c r="HTA162" s="77"/>
      <c r="HTB162" s="77"/>
      <c r="HTC162" s="77"/>
      <c r="HTD162" s="77"/>
      <c r="HTE162" s="77"/>
      <c r="HTF162" s="77"/>
      <c r="HTG162" s="77"/>
      <c r="HTH162" s="77"/>
      <c r="HTI162" s="77"/>
      <c r="HTJ162" s="77"/>
      <c r="HTK162" s="77"/>
      <c r="HTL162" s="77"/>
      <c r="HTM162" s="77"/>
      <c r="HTN162" s="77"/>
      <c r="HTO162" s="77"/>
      <c r="HTP162" s="77"/>
      <c r="HTQ162" s="77"/>
      <c r="HTR162" s="77"/>
      <c r="HTS162" s="77"/>
      <c r="HTT162" s="77"/>
      <c r="HTU162" s="77"/>
      <c r="HTV162" s="77"/>
      <c r="HTW162" s="77"/>
      <c r="HTX162" s="77"/>
      <c r="HTY162" s="77"/>
      <c r="HTZ162" s="77"/>
      <c r="HUA162" s="77"/>
      <c r="HUB162" s="77"/>
      <c r="HUC162" s="77"/>
      <c r="HUD162" s="77"/>
      <c r="HUE162" s="77"/>
      <c r="HUF162" s="77"/>
      <c r="HUG162" s="77"/>
      <c r="HUH162" s="77"/>
      <c r="HUI162" s="77"/>
      <c r="HUJ162" s="77"/>
      <c r="HUK162" s="77"/>
      <c r="HUL162" s="77"/>
      <c r="HUM162" s="77"/>
      <c r="HUN162" s="77"/>
      <c r="HUO162" s="77"/>
      <c r="HUP162" s="77"/>
      <c r="HUQ162" s="77"/>
      <c r="HUR162" s="77"/>
      <c r="HUS162" s="77"/>
      <c r="HUT162" s="77"/>
      <c r="HUU162" s="77"/>
      <c r="HUV162" s="77"/>
      <c r="HUW162" s="77"/>
      <c r="HUX162" s="77"/>
      <c r="HUY162" s="77"/>
      <c r="HUZ162" s="77"/>
      <c r="HVA162" s="77"/>
      <c r="HVB162" s="77"/>
      <c r="HVC162" s="77"/>
      <c r="HVD162" s="77"/>
      <c r="HVE162" s="77"/>
      <c r="HVF162" s="77"/>
      <c r="HVG162" s="77"/>
      <c r="HVH162" s="77"/>
      <c r="HVI162" s="77"/>
      <c r="HVJ162" s="77"/>
      <c r="HVK162" s="77"/>
      <c r="HVL162" s="77"/>
      <c r="HVM162" s="77"/>
      <c r="HVN162" s="77"/>
      <c r="HVO162" s="77"/>
      <c r="HVP162" s="77"/>
      <c r="HVQ162" s="77"/>
      <c r="HVR162" s="77"/>
      <c r="HVS162" s="77"/>
      <c r="HVT162" s="77"/>
      <c r="HVU162" s="77"/>
      <c r="HVV162" s="77"/>
      <c r="HVW162" s="77"/>
      <c r="HVX162" s="77"/>
      <c r="HVY162" s="77"/>
      <c r="HVZ162" s="77"/>
      <c r="HWA162" s="77"/>
      <c r="HWB162" s="77"/>
      <c r="HWC162" s="77"/>
      <c r="HWD162" s="77"/>
      <c r="HWE162" s="77"/>
      <c r="HWF162" s="77"/>
      <c r="HWG162" s="77"/>
      <c r="HWH162" s="77"/>
      <c r="HWI162" s="77"/>
      <c r="HWJ162" s="77"/>
      <c r="HWK162" s="77"/>
      <c r="HWL162" s="77"/>
      <c r="HWM162" s="77"/>
      <c r="HWN162" s="77"/>
      <c r="HWO162" s="77"/>
      <c r="HWP162" s="77"/>
      <c r="HWQ162" s="77"/>
      <c r="HWR162" s="77"/>
      <c r="HWS162" s="77"/>
      <c r="HWT162" s="77"/>
      <c r="HWU162" s="77"/>
      <c r="HWV162" s="77"/>
      <c r="HWW162" s="77"/>
      <c r="HWX162" s="77"/>
      <c r="HWY162" s="77"/>
      <c r="HWZ162" s="77"/>
      <c r="HXA162" s="77"/>
      <c r="HXB162" s="77"/>
      <c r="HXC162" s="77"/>
      <c r="HXD162" s="77"/>
      <c r="HXE162" s="77"/>
      <c r="HXF162" s="77"/>
      <c r="HXG162" s="77"/>
      <c r="HXH162" s="77"/>
      <c r="HXI162" s="77"/>
      <c r="HXJ162" s="77"/>
      <c r="HXK162" s="77"/>
      <c r="HXL162" s="77"/>
      <c r="HXM162" s="77"/>
      <c r="HXN162" s="77"/>
      <c r="HXO162" s="77"/>
      <c r="HXP162" s="77"/>
      <c r="HXQ162" s="77"/>
      <c r="HXR162" s="77"/>
      <c r="HXS162" s="77"/>
      <c r="HXT162" s="77"/>
      <c r="HXU162" s="77"/>
      <c r="HXV162" s="77"/>
      <c r="HXW162" s="77"/>
      <c r="HXX162" s="77"/>
      <c r="HXY162" s="77"/>
      <c r="HXZ162" s="77"/>
      <c r="HYA162" s="77"/>
      <c r="HYB162" s="77"/>
      <c r="HYC162" s="77"/>
      <c r="HYD162" s="77"/>
      <c r="HYE162" s="77"/>
      <c r="HYF162" s="77"/>
      <c r="HYG162" s="77"/>
      <c r="HYH162" s="77"/>
      <c r="HYI162" s="77"/>
      <c r="HYJ162" s="77"/>
      <c r="HYK162" s="77"/>
      <c r="HYL162" s="77"/>
      <c r="HYM162" s="77"/>
      <c r="HYN162" s="77"/>
      <c r="HYO162" s="77"/>
      <c r="HYP162" s="77"/>
      <c r="HYQ162" s="77"/>
      <c r="HYR162" s="77"/>
      <c r="HYS162" s="77"/>
      <c r="HYT162" s="77"/>
      <c r="HYU162" s="77"/>
      <c r="HYV162" s="77"/>
      <c r="HYW162" s="77"/>
      <c r="HYX162" s="77"/>
      <c r="HYY162" s="77"/>
      <c r="HYZ162" s="77"/>
      <c r="HZA162" s="77"/>
      <c r="HZB162" s="77"/>
      <c r="HZC162" s="77"/>
      <c r="HZD162" s="77"/>
      <c r="HZE162" s="77"/>
      <c r="HZF162" s="77"/>
      <c r="HZG162" s="77"/>
      <c r="HZH162" s="77"/>
      <c r="HZI162" s="77"/>
      <c r="HZJ162" s="77"/>
      <c r="HZK162" s="77"/>
      <c r="HZL162" s="77"/>
      <c r="HZM162" s="77"/>
      <c r="HZN162" s="77"/>
      <c r="HZO162" s="77"/>
      <c r="HZP162" s="77"/>
      <c r="HZQ162" s="77"/>
      <c r="HZR162" s="77"/>
      <c r="HZS162" s="77"/>
      <c r="HZT162" s="77"/>
      <c r="HZU162" s="77"/>
      <c r="HZV162" s="77"/>
      <c r="HZW162" s="77"/>
      <c r="HZX162" s="77"/>
      <c r="HZY162" s="77"/>
      <c r="HZZ162" s="77"/>
      <c r="IAA162" s="77"/>
      <c r="IAB162" s="77"/>
      <c r="IAC162" s="77"/>
      <c r="IAD162" s="77"/>
      <c r="IAE162" s="77"/>
      <c r="IAF162" s="77"/>
      <c r="IAG162" s="77"/>
      <c r="IAH162" s="77"/>
      <c r="IAI162" s="77"/>
      <c r="IAJ162" s="77"/>
      <c r="IAK162" s="77"/>
      <c r="IAL162" s="77"/>
      <c r="IAM162" s="77"/>
      <c r="IAN162" s="77"/>
      <c r="IAO162" s="77"/>
      <c r="IAP162" s="77"/>
      <c r="IAQ162" s="77"/>
      <c r="IAR162" s="77"/>
      <c r="IAS162" s="77"/>
      <c r="IAT162" s="77"/>
      <c r="IAU162" s="77"/>
      <c r="IAV162" s="77"/>
      <c r="IAW162" s="77"/>
      <c r="IAX162" s="77"/>
      <c r="IAY162" s="77"/>
      <c r="IAZ162" s="77"/>
      <c r="IBA162" s="77"/>
      <c r="IBB162" s="77"/>
      <c r="IBC162" s="77"/>
      <c r="IBD162" s="77"/>
      <c r="IBE162" s="77"/>
      <c r="IBF162" s="77"/>
      <c r="IBG162" s="77"/>
      <c r="IBH162" s="77"/>
      <c r="IBI162" s="77"/>
      <c r="IBJ162" s="77"/>
      <c r="IBK162" s="77"/>
      <c r="IBL162" s="77"/>
      <c r="IBM162" s="77"/>
      <c r="IBN162" s="77"/>
      <c r="IBO162" s="77"/>
      <c r="IBP162" s="77"/>
      <c r="IBQ162" s="77"/>
      <c r="IBR162" s="77"/>
      <c r="IBS162" s="77"/>
      <c r="IBT162" s="77"/>
      <c r="IBU162" s="77"/>
      <c r="IBV162" s="77"/>
      <c r="IBW162" s="77"/>
      <c r="IBX162" s="77"/>
      <c r="IBY162" s="77"/>
      <c r="IBZ162" s="77"/>
      <c r="ICA162" s="77"/>
      <c r="ICB162" s="77"/>
      <c r="ICC162" s="77"/>
      <c r="ICD162" s="77"/>
      <c r="ICE162" s="77"/>
      <c r="ICF162" s="77"/>
      <c r="ICG162" s="77"/>
      <c r="ICH162" s="77"/>
      <c r="ICI162" s="77"/>
      <c r="ICJ162" s="77"/>
      <c r="ICK162" s="77"/>
      <c r="ICL162" s="77"/>
      <c r="ICM162" s="77"/>
      <c r="ICN162" s="77"/>
      <c r="ICO162" s="77"/>
      <c r="ICP162" s="77"/>
      <c r="ICQ162" s="77"/>
      <c r="ICR162" s="77"/>
      <c r="ICS162" s="77"/>
      <c r="ICT162" s="77"/>
      <c r="ICU162" s="77"/>
      <c r="ICV162" s="77"/>
      <c r="ICW162" s="77"/>
      <c r="ICX162" s="77"/>
      <c r="ICY162" s="77"/>
      <c r="ICZ162" s="77"/>
      <c r="IDA162" s="77"/>
      <c r="IDB162" s="77"/>
      <c r="IDC162" s="77"/>
      <c r="IDD162" s="77"/>
      <c r="IDE162" s="77"/>
      <c r="IDF162" s="77"/>
      <c r="IDG162" s="77"/>
      <c r="IDH162" s="77"/>
      <c r="IDI162" s="77"/>
      <c r="IDJ162" s="77"/>
      <c r="IDK162" s="77"/>
      <c r="IDL162" s="77"/>
      <c r="IDM162" s="77"/>
      <c r="IDN162" s="77"/>
      <c r="IDO162" s="77"/>
      <c r="IDP162" s="77"/>
      <c r="IDQ162" s="77"/>
      <c r="IDR162" s="77"/>
      <c r="IDS162" s="77"/>
      <c r="IDT162" s="77"/>
      <c r="IDU162" s="77"/>
      <c r="IDV162" s="77"/>
      <c r="IDW162" s="77"/>
      <c r="IDX162" s="77"/>
      <c r="IDY162" s="77"/>
      <c r="IDZ162" s="77"/>
      <c r="IEA162" s="77"/>
      <c r="IEB162" s="77"/>
      <c r="IEC162" s="77"/>
      <c r="IED162" s="77"/>
      <c r="IEE162" s="77"/>
      <c r="IEF162" s="77"/>
      <c r="IEG162" s="77"/>
      <c r="IEH162" s="77"/>
      <c r="IEI162" s="77"/>
      <c r="IEJ162" s="77"/>
      <c r="IEK162" s="77"/>
      <c r="IEL162" s="77"/>
      <c r="IEM162" s="77"/>
      <c r="IEN162" s="77"/>
      <c r="IEO162" s="77"/>
      <c r="IEP162" s="77"/>
      <c r="IEQ162" s="77"/>
      <c r="IER162" s="77"/>
      <c r="IES162" s="77"/>
      <c r="IET162" s="77"/>
      <c r="IEU162" s="77"/>
      <c r="IEV162" s="77"/>
      <c r="IEW162" s="77"/>
      <c r="IEX162" s="77"/>
      <c r="IEY162" s="77"/>
      <c r="IEZ162" s="77"/>
      <c r="IFA162" s="77"/>
      <c r="IFB162" s="77"/>
      <c r="IFC162" s="77"/>
      <c r="IFD162" s="77"/>
      <c r="IFE162" s="77"/>
      <c r="IFF162" s="77"/>
      <c r="IFG162" s="77"/>
      <c r="IFH162" s="77"/>
      <c r="IFI162" s="77"/>
      <c r="IFJ162" s="77"/>
      <c r="IFK162" s="77"/>
      <c r="IFL162" s="77"/>
      <c r="IFM162" s="77"/>
      <c r="IFN162" s="77"/>
      <c r="IFO162" s="77"/>
      <c r="IFP162" s="77"/>
      <c r="IFQ162" s="77"/>
      <c r="IFR162" s="77"/>
      <c r="IFS162" s="77"/>
      <c r="IFT162" s="77"/>
      <c r="IFU162" s="77"/>
      <c r="IFV162" s="77"/>
      <c r="IFW162" s="77"/>
      <c r="IFX162" s="77"/>
      <c r="IFY162" s="77"/>
      <c r="IFZ162" s="77"/>
      <c r="IGA162" s="77"/>
      <c r="IGB162" s="77"/>
      <c r="IGC162" s="77"/>
      <c r="IGD162" s="77"/>
      <c r="IGE162" s="77"/>
      <c r="IGF162" s="77"/>
      <c r="IGG162" s="77"/>
      <c r="IGH162" s="77"/>
      <c r="IGI162" s="77"/>
      <c r="IGJ162" s="77"/>
      <c r="IGK162" s="77"/>
      <c r="IGL162" s="77"/>
      <c r="IGM162" s="77"/>
      <c r="IGN162" s="77"/>
      <c r="IGO162" s="77"/>
      <c r="IGP162" s="77"/>
      <c r="IGQ162" s="77"/>
      <c r="IGR162" s="77"/>
      <c r="IGS162" s="77"/>
      <c r="IGT162" s="77"/>
      <c r="IGU162" s="77"/>
      <c r="IGV162" s="77"/>
      <c r="IGW162" s="77"/>
      <c r="IGX162" s="77"/>
      <c r="IGY162" s="77"/>
      <c r="IGZ162" s="77"/>
      <c r="IHA162" s="77"/>
      <c r="IHB162" s="77"/>
      <c r="IHC162" s="77"/>
      <c r="IHD162" s="77"/>
      <c r="IHE162" s="77"/>
      <c r="IHF162" s="77"/>
      <c r="IHG162" s="77"/>
      <c r="IHH162" s="77"/>
      <c r="IHI162" s="77"/>
      <c r="IHJ162" s="77"/>
      <c r="IHK162" s="77"/>
      <c r="IHL162" s="77"/>
      <c r="IHM162" s="77"/>
      <c r="IHN162" s="77"/>
      <c r="IHO162" s="77"/>
      <c r="IHP162" s="77"/>
      <c r="IHQ162" s="77"/>
      <c r="IHR162" s="77"/>
      <c r="IHS162" s="77"/>
      <c r="IHT162" s="77"/>
      <c r="IHU162" s="77"/>
      <c r="IHV162" s="77"/>
      <c r="IHW162" s="77"/>
      <c r="IHX162" s="77"/>
      <c r="IHY162" s="77"/>
      <c r="IHZ162" s="77"/>
      <c r="IIA162" s="77"/>
      <c r="IIB162" s="77"/>
      <c r="IIC162" s="77"/>
      <c r="IID162" s="77"/>
      <c r="IIE162" s="77"/>
      <c r="IIF162" s="77"/>
      <c r="IIG162" s="77"/>
      <c r="IIH162" s="77"/>
      <c r="III162" s="77"/>
      <c r="IIJ162" s="77"/>
      <c r="IIK162" s="77"/>
      <c r="IIL162" s="77"/>
      <c r="IIM162" s="77"/>
      <c r="IIN162" s="77"/>
      <c r="IIO162" s="77"/>
      <c r="IIP162" s="77"/>
      <c r="IIQ162" s="77"/>
      <c r="IIR162" s="77"/>
      <c r="IIS162" s="77"/>
      <c r="IIT162" s="77"/>
      <c r="IIU162" s="77"/>
      <c r="IIV162" s="77"/>
      <c r="IIW162" s="77"/>
      <c r="IIX162" s="77"/>
      <c r="IIY162" s="77"/>
      <c r="IIZ162" s="77"/>
      <c r="IJA162" s="77"/>
      <c r="IJB162" s="77"/>
      <c r="IJC162" s="77"/>
      <c r="IJD162" s="77"/>
      <c r="IJE162" s="77"/>
      <c r="IJF162" s="77"/>
      <c r="IJG162" s="77"/>
      <c r="IJH162" s="77"/>
      <c r="IJI162" s="77"/>
      <c r="IJJ162" s="77"/>
      <c r="IJK162" s="77"/>
      <c r="IJL162" s="77"/>
      <c r="IJM162" s="77"/>
      <c r="IJN162" s="77"/>
      <c r="IJO162" s="77"/>
      <c r="IJP162" s="77"/>
      <c r="IJQ162" s="77"/>
      <c r="IJR162" s="77"/>
      <c r="IJS162" s="77"/>
      <c r="IJT162" s="77"/>
      <c r="IJU162" s="77"/>
      <c r="IJV162" s="77"/>
      <c r="IJW162" s="77"/>
      <c r="IJX162" s="77"/>
      <c r="IJY162" s="77"/>
      <c r="IJZ162" s="77"/>
      <c r="IKA162" s="77"/>
      <c r="IKB162" s="77"/>
      <c r="IKC162" s="77"/>
      <c r="IKD162" s="77"/>
      <c r="IKE162" s="77"/>
      <c r="IKF162" s="77"/>
      <c r="IKG162" s="77"/>
      <c r="IKH162" s="77"/>
      <c r="IKI162" s="77"/>
      <c r="IKJ162" s="77"/>
      <c r="IKK162" s="77"/>
      <c r="IKL162" s="77"/>
      <c r="IKM162" s="77"/>
      <c r="IKN162" s="77"/>
      <c r="IKO162" s="77"/>
      <c r="IKP162" s="77"/>
      <c r="IKQ162" s="77"/>
      <c r="IKR162" s="77"/>
      <c r="IKS162" s="77"/>
      <c r="IKT162" s="77"/>
      <c r="IKU162" s="77"/>
      <c r="IKV162" s="77"/>
      <c r="IKW162" s="77"/>
      <c r="IKX162" s="77"/>
      <c r="IKY162" s="77"/>
      <c r="IKZ162" s="77"/>
      <c r="ILA162" s="77"/>
      <c r="ILB162" s="77"/>
      <c r="ILC162" s="77"/>
      <c r="ILD162" s="77"/>
      <c r="ILE162" s="77"/>
      <c r="ILF162" s="77"/>
      <c r="ILG162" s="77"/>
      <c r="ILH162" s="77"/>
      <c r="ILI162" s="77"/>
      <c r="ILJ162" s="77"/>
      <c r="ILK162" s="77"/>
      <c r="ILL162" s="77"/>
      <c r="ILM162" s="77"/>
      <c r="ILN162" s="77"/>
      <c r="ILO162" s="77"/>
      <c r="ILP162" s="77"/>
      <c r="ILQ162" s="77"/>
      <c r="ILR162" s="77"/>
      <c r="ILS162" s="77"/>
      <c r="ILT162" s="77"/>
      <c r="ILU162" s="77"/>
      <c r="ILV162" s="77"/>
      <c r="ILW162" s="77"/>
      <c r="ILX162" s="77"/>
      <c r="ILY162" s="77"/>
      <c r="ILZ162" s="77"/>
      <c r="IMA162" s="77"/>
      <c r="IMB162" s="77"/>
      <c r="IMC162" s="77"/>
      <c r="IMD162" s="77"/>
      <c r="IME162" s="77"/>
      <c r="IMF162" s="77"/>
      <c r="IMG162" s="77"/>
      <c r="IMH162" s="77"/>
      <c r="IMI162" s="77"/>
      <c r="IMJ162" s="77"/>
      <c r="IMK162" s="77"/>
      <c r="IML162" s="77"/>
      <c r="IMM162" s="77"/>
      <c r="IMN162" s="77"/>
      <c r="IMO162" s="77"/>
      <c r="IMP162" s="77"/>
      <c r="IMQ162" s="77"/>
      <c r="IMR162" s="77"/>
      <c r="IMS162" s="77"/>
      <c r="IMT162" s="77"/>
      <c r="IMU162" s="77"/>
      <c r="IMV162" s="77"/>
      <c r="IMW162" s="77"/>
      <c r="IMX162" s="77"/>
      <c r="IMY162" s="77"/>
      <c r="IMZ162" s="77"/>
      <c r="INA162" s="77"/>
      <c r="INB162" s="77"/>
      <c r="INC162" s="77"/>
      <c r="IND162" s="77"/>
      <c r="INE162" s="77"/>
      <c r="INF162" s="77"/>
      <c r="ING162" s="77"/>
      <c r="INH162" s="77"/>
      <c r="INI162" s="77"/>
      <c r="INJ162" s="77"/>
      <c r="INK162" s="77"/>
      <c r="INL162" s="77"/>
      <c r="INM162" s="77"/>
      <c r="INN162" s="77"/>
      <c r="INO162" s="77"/>
      <c r="INP162" s="77"/>
      <c r="INQ162" s="77"/>
      <c r="INR162" s="77"/>
      <c r="INS162" s="77"/>
      <c r="INT162" s="77"/>
      <c r="INU162" s="77"/>
      <c r="INV162" s="77"/>
      <c r="INW162" s="77"/>
      <c r="INX162" s="77"/>
      <c r="INY162" s="77"/>
      <c r="INZ162" s="77"/>
      <c r="IOA162" s="77"/>
      <c r="IOB162" s="77"/>
      <c r="IOC162" s="77"/>
      <c r="IOD162" s="77"/>
      <c r="IOE162" s="77"/>
      <c r="IOF162" s="77"/>
      <c r="IOG162" s="77"/>
      <c r="IOH162" s="77"/>
      <c r="IOI162" s="77"/>
      <c r="IOJ162" s="77"/>
      <c r="IOK162" s="77"/>
      <c r="IOL162" s="77"/>
      <c r="IOM162" s="77"/>
      <c r="ION162" s="77"/>
      <c r="IOO162" s="77"/>
      <c r="IOP162" s="77"/>
      <c r="IOQ162" s="77"/>
      <c r="IOR162" s="77"/>
      <c r="IOS162" s="77"/>
      <c r="IOT162" s="77"/>
      <c r="IOU162" s="77"/>
      <c r="IOV162" s="77"/>
      <c r="IOW162" s="77"/>
      <c r="IOX162" s="77"/>
      <c r="IOY162" s="77"/>
      <c r="IOZ162" s="77"/>
      <c r="IPA162" s="77"/>
      <c r="IPB162" s="77"/>
      <c r="IPC162" s="77"/>
      <c r="IPD162" s="77"/>
      <c r="IPE162" s="77"/>
      <c r="IPF162" s="77"/>
      <c r="IPG162" s="77"/>
      <c r="IPH162" s="77"/>
      <c r="IPI162" s="77"/>
      <c r="IPJ162" s="77"/>
      <c r="IPK162" s="77"/>
      <c r="IPL162" s="77"/>
      <c r="IPM162" s="77"/>
      <c r="IPN162" s="77"/>
      <c r="IPO162" s="77"/>
      <c r="IPP162" s="77"/>
      <c r="IPQ162" s="77"/>
      <c r="IPR162" s="77"/>
      <c r="IPS162" s="77"/>
      <c r="IPT162" s="77"/>
      <c r="IPU162" s="77"/>
      <c r="IPV162" s="77"/>
      <c r="IPW162" s="77"/>
      <c r="IPX162" s="77"/>
      <c r="IPY162" s="77"/>
      <c r="IPZ162" s="77"/>
      <c r="IQA162" s="77"/>
      <c r="IQB162" s="77"/>
      <c r="IQC162" s="77"/>
      <c r="IQD162" s="77"/>
      <c r="IQE162" s="77"/>
      <c r="IQF162" s="77"/>
      <c r="IQG162" s="77"/>
      <c r="IQH162" s="77"/>
      <c r="IQI162" s="77"/>
      <c r="IQJ162" s="77"/>
      <c r="IQK162" s="77"/>
      <c r="IQL162" s="77"/>
      <c r="IQM162" s="77"/>
      <c r="IQN162" s="77"/>
      <c r="IQO162" s="77"/>
      <c r="IQP162" s="77"/>
      <c r="IQQ162" s="77"/>
      <c r="IQR162" s="77"/>
      <c r="IQS162" s="77"/>
      <c r="IQT162" s="77"/>
      <c r="IQU162" s="77"/>
      <c r="IQV162" s="77"/>
      <c r="IQW162" s="77"/>
      <c r="IQX162" s="77"/>
      <c r="IQY162" s="77"/>
      <c r="IQZ162" s="77"/>
      <c r="IRA162" s="77"/>
      <c r="IRB162" s="77"/>
      <c r="IRC162" s="77"/>
      <c r="IRD162" s="77"/>
      <c r="IRE162" s="77"/>
      <c r="IRF162" s="77"/>
      <c r="IRG162" s="77"/>
      <c r="IRH162" s="77"/>
      <c r="IRI162" s="77"/>
      <c r="IRJ162" s="77"/>
      <c r="IRK162" s="77"/>
      <c r="IRL162" s="77"/>
      <c r="IRM162" s="77"/>
      <c r="IRN162" s="77"/>
      <c r="IRO162" s="77"/>
      <c r="IRP162" s="77"/>
      <c r="IRQ162" s="77"/>
      <c r="IRR162" s="77"/>
      <c r="IRS162" s="77"/>
      <c r="IRT162" s="77"/>
      <c r="IRU162" s="77"/>
      <c r="IRV162" s="77"/>
      <c r="IRW162" s="77"/>
      <c r="IRX162" s="77"/>
      <c r="IRY162" s="77"/>
      <c r="IRZ162" s="77"/>
      <c r="ISA162" s="77"/>
      <c r="ISB162" s="77"/>
      <c r="ISC162" s="77"/>
      <c r="ISD162" s="77"/>
      <c r="ISE162" s="77"/>
      <c r="ISF162" s="77"/>
      <c r="ISG162" s="77"/>
      <c r="ISH162" s="77"/>
      <c r="ISI162" s="77"/>
      <c r="ISJ162" s="77"/>
      <c r="ISK162" s="77"/>
      <c r="ISL162" s="77"/>
      <c r="ISM162" s="77"/>
      <c r="ISN162" s="77"/>
      <c r="ISO162" s="77"/>
      <c r="ISP162" s="77"/>
      <c r="ISQ162" s="77"/>
      <c r="ISR162" s="77"/>
      <c r="ISS162" s="77"/>
      <c r="IST162" s="77"/>
      <c r="ISU162" s="77"/>
      <c r="ISV162" s="77"/>
      <c r="ISW162" s="77"/>
      <c r="ISX162" s="77"/>
      <c r="ISY162" s="77"/>
      <c r="ISZ162" s="77"/>
      <c r="ITA162" s="77"/>
      <c r="ITB162" s="77"/>
      <c r="ITC162" s="77"/>
      <c r="ITD162" s="77"/>
      <c r="ITE162" s="77"/>
      <c r="ITF162" s="77"/>
      <c r="ITG162" s="77"/>
      <c r="ITH162" s="77"/>
      <c r="ITI162" s="77"/>
      <c r="ITJ162" s="77"/>
      <c r="ITK162" s="77"/>
      <c r="ITL162" s="77"/>
      <c r="ITM162" s="77"/>
      <c r="ITN162" s="77"/>
      <c r="ITO162" s="77"/>
      <c r="ITP162" s="77"/>
      <c r="ITQ162" s="77"/>
      <c r="ITR162" s="77"/>
      <c r="ITS162" s="77"/>
      <c r="ITT162" s="77"/>
      <c r="ITU162" s="77"/>
      <c r="ITV162" s="77"/>
      <c r="ITW162" s="77"/>
      <c r="ITX162" s="77"/>
      <c r="ITY162" s="77"/>
      <c r="ITZ162" s="77"/>
      <c r="IUA162" s="77"/>
      <c r="IUB162" s="77"/>
      <c r="IUC162" s="77"/>
      <c r="IUD162" s="77"/>
      <c r="IUE162" s="77"/>
      <c r="IUF162" s="77"/>
      <c r="IUG162" s="77"/>
      <c r="IUH162" s="77"/>
      <c r="IUI162" s="77"/>
      <c r="IUJ162" s="77"/>
      <c r="IUK162" s="77"/>
      <c r="IUL162" s="77"/>
      <c r="IUM162" s="77"/>
      <c r="IUN162" s="77"/>
      <c r="IUO162" s="77"/>
      <c r="IUP162" s="77"/>
      <c r="IUQ162" s="77"/>
      <c r="IUR162" s="77"/>
      <c r="IUS162" s="77"/>
      <c r="IUT162" s="77"/>
      <c r="IUU162" s="77"/>
      <c r="IUV162" s="77"/>
      <c r="IUW162" s="77"/>
      <c r="IUX162" s="77"/>
      <c r="IUY162" s="77"/>
      <c r="IUZ162" s="77"/>
      <c r="IVA162" s="77"/>
      <c r="IVB162" s="77"/>
      <c r="IVC162" s="77"/>
      <c r="IVD162" s="77"/>
      <c r="IVE162" s="77"/>
      <c r="IVF162" s="77"/>
      <c r="IVG162" s="77"/>
      <c r="IVH162" s="77"/>
      <c r="IVI162" s="77"/>
      <c r="IVJ162" s="77"/>
      <c r="IVK162" s="77"/>
      <c r="IVL162" s="77"/>
      <c r="IVM162" s="77"/>
      <c r="IVN162" s="77"/>
      <c r="IVO162" s="77"/>
      <c r="IVP162" s="77"/>
      <c r="IVQ162" s="77"/>
      <c r="IVR162" s="77"/>
      <c r="IVS162" s="77"/>
      <c r="IVT162" s="77"/>
      <c r="IVU162" s="77"/>
      <c r="IVV162" s="77"/>
      <c r="IVW162" s="77"/>
      <c r="IVX162" s="77"/>
      <c r="IVY162" s="77"/>
      <c r="IVZ162" s="77"/>
      <c r="IWA162" s="77"/>
      <c r="IWB162" s="77"/>
      <c r="IWC162" s="77"/>
      <c r="IWD162" s="77"/>
      <c r="IWE162" s="77"/>
      <c r="IWF162" s="77"/>
      <c r="IWG162" s="77"/>
      <c r="IWH162" s="77"/>
      <c r="IWI162" s="77"/>
      <c r="IWJ162" s="77"/>
      <c r="IWK162" s="77"/>
      <c r="IWL162" s="77"/>
      <c r="IWM162" s="77"/>
      <c r="IWN162" s="77"/>
      <c r="IWO162" s="77"/>
      <c r="IWP162" s="77"/>
      <c r="IWQ162" s="77"/>
      <c r="IWR162" s="77"/>
      <c r="IWS162" s="77"/>
      <c r="IWT162" s="77"/>
      <c r="IWU162" s="77"/>
      <c r="IWV162" s="77"/>
      <c r="IWW162" s="77"/>
      <c r="IWX162" s="77"/>
      <c r="IWY162" s="77"/>
      <c r="IWZ162" s="77"/>
      <c r="IXA162" s="77"/>
      <c r="IXB162" s="77"/>
      <c r="IXC162" s="77"/>
      <c r="IXD162" s="77"/>
      <c r="IXE162" s="77"/>
      <c r="IXF162" s="77"/>
      <c r="IXG162" s="77"/>
      <c r="IXH162" s="77"/>
      <c r="IXI162" s="77"/>
      <c r="IXJ162" s="77"/>
      <c r="IXK162" s="77"/>
      <c r="IXL162" s="77"/>
      <c r="IXM162" s="77"/>
      <c r="IXN162" s="77"/>
      <c r="IXO162" s="77"/>
      <c r="IXP162" s="77"/>
      <c r="IXQ162" s="77"/>
      <c r="IXR162" s="77"/>
      <c r="IXS162" s="77"/>
      <c r="IXT162" s="77"/>
      <c r="IXU162" s="77"/>
      <c r="IXV162" s="77"/>
      <c r="IXW162" s="77"/>
      <c r="IXX162" s="77"/>
      <c r="IXY162" s="77"/>
      <c r="IXZ162" s="77"/>
      <c r="IYA162" s="77"/>
      <c r="IYB162" s="77"/>
      <c r="IYC162" s="77"/>
      <c r="IYD162" s="77"/>
      <c r="IYE162" s="77"/>
      <c r="IYF162" s="77"/>
      <c r="IYG162" s="77"/>
      <c r="IYH162" s="77"/>
      <c r="IYI162" s="77"/>
      <c r="IYJ162" s="77"/>
      <c r="IYK162" s="77"/>
      <c r="IYL162" s="77"/>
      <c r="IYM162" s="77"/>
      <c r="IYN162" s="77"/>
      <c r="IYO162" s="77"/>
      <c r="IYP162" s="77"/>
      <c r="IYQ162" s="77"/>
      <c r="IYR162" s="77"/>
      <c r="IYS162" s="77"/>
      <c r="IYT162" s="77"/>
      <c r="IYU162" s="77"/>
      <c r="IYV162" s="77"/>
      <c r="IYW162" s="77"/>
      <c r="IYX162" s="77"/>
      <c r="IYY162" s="77"/>
      <c r="IYZ162" s="77"/>
      <c r="IZA162" s="77"/>
      <c r="IZB162" s="77"/>
      <c r="IZC162" s="77"/>
      <c r="IZD162" s="77"/>
      <c r="IZE162" s="77"/>
      <c r="IZF162" s="77"/>
      <c r="IZG162" s="77"/>
      <c r="IZH162" s="77"/>
      <c r="IZI162" s="77"/>
      <c r="IZJ162" s="77"/>
      <c r="IZK162" s="77"/>
      <c r="IZL162" s="77"/>
      <c r="IZM162" s="77"/>
      <c r="IZN162" s="77"/>
      <c r="IZO162" s="77"/>
      <c r="IZP162" s="77"/>
      <c r="IZQ162" s="77"/>
      <c r="IZR162" s="77"/>
      <c r="IZS162" s="77"/>
      <c r="IZT162" s="77"/>
      <c r="IZU162" s="77"/>
      <c r="IZV162" s="77"/>
      <c r="IZW162" s="77"/>
      <c r="IZX162" s="77"/>
      <c r="IZY162" s="77"/>
      <c r="IZZ162" s="77"/>
      <c r="JAA162" s="77"/>
      <c r="JAB162" s="77"/>
      <c r="JAC162" s="77"/>
      <c r="JAD162" s="77"/>
      <c r="JAE162" s="77"/>
      <c r="JAF162" s="77"/>
      <c r="JAG162" s="77"/>
      <c r="JAH162" s="77"/>
      <c r="JAI162" s="77"/>
      <c r="JAJ162" s="77"/>
      <c r="JAK162" s="77"/>
      <c r="JAL162" s="77"/>
      <c r="JAM162" s="77"/>
      <c r="JAN162" s="77"/>
      <c r="JAO162" s="77"/>
      <c r="JAP162" s="77"/>
      <c r="JAQ162" s="77"/>
      <c r="JAR162" s="77"/>
      <c r="JAS162" s="77"/>
      <c r="JAT162" s="77"/>
      <c r="JAU162" s="77"/>
      <c r="JAV162" s="77"/>
      <c r="JAW162" s="77"/>
      <c r="JAX162" s="77"/>
      <c r="JAY162" s="77"/>
      <c r="JAZ162" s="77"/>
      <c r="JBA162" s="77"/>
      <c r="JBB162" s="77"/>
      <c r="JBC162" s="77"/>
      <c r="JBD162" s="77"/>
      <c r="JBE162" s="77"/>
      <c r="JBF162" s="77"/>
      <c r="JBG162" s="77"/>
      <c r="JBH162" s="77"/>
      <c r="JBI162" s="77"/>
      <c r="JBJ162" s="77"/>
      <c r="JBK162" s="77"/>
      <c r="JBL162" s="77"/>
      <c r="JBM162" s="77"/>
      <c r="JBN162" s="77"/>
      <c r="JBO162" s="77"/>
      <c r="JBP162" s="77"/>
      <c r="JBQ162" s="77"/>
      <c r="JBR162" s="77"/>
      <c r="JBS162" s="77"/>
      <c r="JBT162" s="77"/>
      <c r="JBU162" s="77"/>
      <c r="JBV162" s="77"/>
      <c r="JBW162" s="77"/>
      <c r="JBX162" s="77"/>
      <c r="JBY162" s="77"/>
      <c r="JBZ162" s="77"/>
      <c r="JCA162" s="77"/>
      <c r="JCB162" s="77"/>
      <c r="JCC162" s="77"/>
      <c r="JCD162" s="77"/>
      <c r="JCE162" s="77"/>
      <c r="JCF162" s="77"/>
      <c r="JCG162" s="77"/>
      <c r="JCH162" s="77"/>
      <c r="JCI162" s="77"/>
      <c r="JCJ162" s="77"/>
      <c r="JCK162" s="77"/>
      <c r="JCL162" s="77"/>
      <c r="JCM162" s="77"/>
      <c r="JCN162" s="77"/>
      <c r="JCO162" s="77"/>
      <c r="JCP162" s="77"/>
      <c r="JCQ162" s="77"/>
      <c r="JCR162" s="77"/>
      <c r="JCS162" s="77"/>
      <c r="JCT162" s="77"/>
      <c r="JCU162" s="77"/>
      <c r="JCV162" s="77"/>
      <c r="JCW162" s="77"/>
      <c r="JCX162" s="77"/>
      <c r="JCY162" s="77"/>
      <c r="JCZ162" s="77"/>
      <c r="JDA162" s="77"/>
      <c r="JDB162" s="77"/>
      <c r="JDC162" s="77"/>
      <c r="JDD162" s="77"/>
      <c r="JDE162" s="77"/>
      <c r="JDF162" s="77"/>
      <c r="JDG162" s="77"/>
      <c r="JDH162" s="77"/>
      <c r="JDI162" s="77"/>
      <c r="JDJ162" s="77"/>
      <c r="JDK162" s="77"/>
      <c r="JDL162" s="77"/>
      <c r="JDM162" s="77"/>
      <c r="JDN162" s="77"/>
      <c r="JDO162" s="77"/>
      <c r="JDP162" s="77"/>
      <c r="JDQ162" s="77"/>
      <c r="JDR162" s="77"/>
      <c r="JDS162" s="77"/>
      <c r="JDT162" s="77"/>
      <c r="JDU162" s="77"/>
      <c r="JDV162" s="77"/>
      <c r="JDW162" s="77"/>
      <c r="JDX162" s="77"/>
      <c r="JDY162" s="77"/>
      <c r="JDZ162" s="77"/>
      <c r="JEA162" s="77"/>
      <c r="JEB162" s="77"/>
      <c r="JEC162" s="77"/>
      <c r="JED162" s="77"/>
      <c r="JEE162" s="77"/>
      <c r="JEF162" s="77"/>
      <c r="JEG162" s="77"/>
      <c r="JEH162" s="77"/>
      <c r="JEI162" s="77"/>
      <c r="JEJ162" s="77"/>
      <c r="JEK162" s="77"/>
      <c r="JEL162" s="77"/>
      <c r="JEM162" s="77"/>
      <c r="JEN162" s="77"/>
      <c r="JEO162" s="77"/>
      <c r="JEP162" s="77"/>
      <c r="JEQ162" s="77"/>
      <c r="JER162" s="77"/>
      <c r="JES162" s="77"/>
      <c r="JET162" s="77"/>
      <c r="JEU162" s="77"/>
      <c r="JEV162" s="77"/>
      <c r="JEW162" s="77"/>
      <c r="JEX162" s="77"/>
      <c r="JEY162" s="77"/>
      <c r="JEZ162" s="77"/>
      <c r="JFA162" s="77"/>
      <c r="JFB162" s="77"/>
      <c r="JFC162" s="77"/>
      <c r="JFD162" s="77"/>
      <c r="JFE162" s="77"/>
      <c r="JFF162" s="77"/>
      <c r="JFG162" s="77"/>
      <c r="JFH162" s="77"/>
      <c r="JFI162" s="77"/>
      <c r="JFJ162" s="77"/>
      <c r="JFK162" s="77"/>
      <c r="JFL162" s="77"/>
      <c r="JFM162" s="77"/>
      <c r="JFN162" s="77"/>
      <c r="JFO162" s="77"/>
      <c r="JFP162" s="77"/>
      <c r="JFQ162" s="77"/>
      <c r="JFR162" s="77"/>
      <c r="JFS162" s="77"/>
      <c r="JFT162" s="77"/>
      <c r="JFU162" s="77"/>
      <c r="JFV162" s="77"/>
      <c r="JFW162" s="77"/>
      <c r="JFX162" s="77"/>
      <c r="JFY162" s="77"/>
      <c r="JFZ162" s="77"/>
      <c r="JGA162" s="77"/>
      <c r="JGB162" s="77"/>
      <c r="JGC162" s="77"/>
      <c r="JGD162" s="77"/>
      <c r="JGE162" s="77"/>
      <c r="JGF162" s="77"/>
      <c r="JGG162" s="77"/>
      <c r="JGH162" s="77"/>
      <c r="JGI162" s="77"/>
      <c r="JGJ162" s="77"/>
      <c r="JGK162" s="77"/>
      <c r="JGL162" s="77"/>
      <c r="JGM162" s="77"/>
      <c r="JGN162" s="77"/>
      <c r="JGO162" s="77"/>
      <c r="JGP162" s="77"/>
      <c r="JGQ162" s="77"/>
      <c r="JGR162" s="77"/>
      <c r="JGS162" s="77"/>
      <c r="JGT162" s="77"/>
      <c r="JGU162" s="77"/>
      <c r="JGV162" s="77"/>
      <c r="JGW162" s="77"/>
      <c r="JGX162" s="77"/>
      <c r="JGY162" s="77"/>
      <c r="JGZ162" s="77"/>
      <c r="JHA162" s="77"/>
      <c r="JHB162" s="77"/>
      <c r="JHC162" s="77"/>
      <c r="JHD162" s="77"/>
      <c r="JHE162" s="77"/>
      <c r="JHF162" s="77"/>
      <c r="JHG162" s="77"/>
      <c r="JHH162" s="77"/>
      <c r="JHI162" s="77"/>
      <c r="JHJ162" s="77"/>
      <c r="JHK162" s="77"/>
      <c r="JHL162" s="77"/>
      <c r="JHM162" s="77"/>
      <c r="JHN162" s="77"/>
      <c r="JHO162" s="77"/>
      <c r="JHP162" s="77"/>
      <c r="JHQ162" s="77"/>
      <c r="JHR162" s="77"/>
      <c r="JHS162" s="77"/>
      <c r="JHT162" s="77"/>
      <c r="JHU162" s="77"/>
      <c r="JHV162" s="77"/>
      <c r="JHW162" s="77"/>
      <c r="JHX162" s="77"/>
      <c r="JHY162" s="77"/>
      <c r="JHZ162" s="77"/>
      <c r="JIA162" s="77"/>
      <c r="JIB162" s="77"/>
      <c r="JIC162" s="77"/>
      <c r="JID162" s="77"/>
      <c r="JIE162" s="77"/>
      <c r="JIF162" s="77"/>
      <c r="JIG162" s="77"/>
      <c r="JIH162" s="77"/>
      <c r="JII162" s="77"/>
      <c r="JIJ162" s="77"/>
      <c r="JIK162" s="77"/>
      <c r="JIL162" s="77"/>
      <c r="JIM162" s="77"/>
      <c r="JIN162" s="77"/>
      <c r="JIO162" s="77"/>
      <c r="JIP162" s="77"/>
      <c r="JIQ162" s="77"/>
      <c r="JIR162" s="77"/>
      <c r="JIS162" s="77"/>
      <c r="JIT162" s="77"/>
      <c r="JIU162" s="77"/>
      <c r="JIV162" s="77"/>
      <c r="JIW162" s="77"/>
      <c r="JIX162" s="77"/>
      <c r="JIY162" s="77"/>
      <c r="JIZ162" s="77"/>
      <c r="JJA162" s="77"/>
      <c r="JJB162" s="77"/>
      <c r="JJC162" s="77"/>
      <c r="JJD162" s="77"/>
      <c r="JJE162" s="77"/>
      <c r="JJF162" s="77"/>
      <c r="JJG162" s="77"/>
      <c r="JJH162" s="77"/>
      <c r="JJI162" s="77"/>
      <c r="JJJ162" s="77"/>
      <c r="JJK162" s="77"/>
      <c r="JJL162" s="77"/>
      <c r="JJM162" s="77"/>
      <c r="JJN162" s="77"/>
      <c r="JJO162" s="77"/>
      <c r="JJP162" s="77"/>
      <c r="JJQ162" s="77"/>
      <c r="JJR162" s="77"/>
      <c r="JJS162" s="77"/>
      <c r="JJT162" s="77"/>
      <c r="JJU162" s="77"/>
      <c r="JJV162" s="77"/>
      <c r="JJW162" s="77"/>
      <c r="JJX162" s="77"/>
      <c r="JJY162" s="77"/>
      <c r="JJZ162" s="77"/>
      <c r="JKA162" s="77"/>
      <c r="JKB162" s="77"/>
      <c r="JKC162" s="77"/>
      <c r="JKD162" s="77"/>
      <c r="JKE162" s="77"/>
      <c r="JKF162" s="77"/>
      <c r="JKG162" s="77"/>
      <c r="JKH162" s="77"/>
      <c r="JKI162" s="77"/>
      <c r="JKJ162" s="77"/>
      <c r="JKK162" s="77"/>
      <c r="JKL162" s="77"/>
      <c r="JKM162" s="77"/>
      <c r="JKN162" s="77"/>
      <c r="JKO162" s="77"/>
      <c r="JKP162" s="77"/>
      <c r="JKQ162" s="77"/>
      <c r="JKR162" s="77"/>
      <c r="JKS162" s="77"/>
      <c r="JKT162" s="77"/>
      <c r="JKU162" s="77"/>
      <c r="JKV162" s="77"/>
      <c r="JKW162" s="77"/>
      <c r="JKX162" s="77"/>
      <c r="JKY162" s="77"/>
      <c r="JKZ162" s="77"/>
      <c r="JLA162" s="77"/>
      <c r="JLB162" s="77"/>
      <c r="JLC162" s="77"/>
      <c r="JLD162" s="77"/>
      <c r="JLE162" s="77"/>
      <c r="JLF162" s="77"/>
      <c r="JLG162" s="77"/>
      <c r="JLH162" s="77"/>
      <c r="JLI162" s="77"/>
      <c r="JLJ162" s="77"/>
      <c r="JLK162" s="77"/>
      <c r="JLL162" s="77"/>
      <c r="JLM162" s="77"/>
      <c r="JLN162" s="77"/>
      <c r="JLO162" s="77"/>
      <c r="JLP162" s="77"/>
      <c r="JLQ162" s="77"/>
      <c r="JLR162" s="77"/>
      <c r="JLS162" s="77"/>
      <c r="JLT162" s="77"/>
      <c r="JLU162" s="77"/>
      <c r="JLV162" s="77"/>
      <c r="JLW162" s="77"/>
      <c r="JLX162" s="77"/>
      <c r="JLY162" s="77"/>
      <c r="JLZ162" s="77"/>
      <c r="JMA162" s="77"/>
      <c r="JMB162" s="77"/>
      <c r="JMC162" s="77"/>
      <c r="JMD162" s="77"/>
      <c r="JME162" s="77"/>
      <c r="JMF162" s="77"/>
      <c r="JMG162" s="77"/>
      <c r="JMH162" s="77"/>
      <c r="JMI162" s="77"/>
      <c r="JMJ162" s="77"/>
      <c r="JMK162" s="77"/>
      <c r="JML162" s="77"/>
      <c r="JMM162" s="77"/>
      <c r="JMN162" s="77"/>
      <c r="JMO162" s="77"/>
      <c r="JMP162" s="77"/>
      <c r="JMQ162" s="77"/>
      <c r="JMR162" s="77"/>
      <c r="JMS162" s="77"/>
      <c r="JMT162" s="77"/>
      <c r="JMU162" s="77"/>
      <c r="JMV162" s="77"/>
      <c r="JMW162" s="77"/>
      <c r="JMX162" s="77"/>
      <c r="JMY162" s="77"/>
      <c r="JMZ162" s="77"/>
      <c r="JNA162" s="77"/>
      <c r="JNB162" s="77"/>
      <c r="JNC162" s="77"/>
      <c r="JND162" s="77"/>
      <c r="JNE162" s="77"/>
      <c r="JNF162" s="77"/>
      <c r="JNG162" s="77"/>
      <c r="JNH162" s="77"/>
      <c r="JNI162" s="77"/>
      <c r="JNJ162" s="77"/>
      <c r="JNK162" s="77"/>
      <c r="JNL162" s="77"/>
      <c r="JNM162" s="77"/>
      <c r="JNN162" s="77"/>
      <c r="JNO162" s="77"/>
      <c r="JNP162" s="77"/>
      <c r="JNQ162" s="77"/>
      <c r="JNR162" s="77"/>
      <c r="JNS162" s="77"/>
      <c r="JNT162" s="77"/>
      <c r="JNU162" s="77"/>
      <c r="JNV162" s="77"/>
      <c r="JNW162" s="77"/>
      <c r="JNX162" s="77"/>
      <c r="JNY162" s="77"/>
      <c r="JNZ162" s="77"/>
      <c r="JOA162" s="77"/>
      <c r="JOB162" s="77"/>
      <c r="JOC162" s="77"/>
      <c r="JOD162" s="77"/>
      <c r="JOE162" s="77"/>
      <c r="JOF162" s="77"/>
      <c r="JOG162" s="77"/>
      <c r="JOH162" s="77"/>
      <c r="JOI162" s="77"/>
      <c r="JOJ162" s="77"/>
      <c r="JOK162" s="77"/>
      <c r="JOL162" s="77"/>
      <c r="JOM162" s="77"/>
      <c r="JON162" s="77"/>
      <c r="JOO162" s="77"/>
      <c r="JOP162" s="77"/>
      <c r="JOQ162" s="77"/>
      <c r="JOR162" s="77"/>
      <c r="JOS162" s="77"/>
      <c r="JOT162" s="77"/>
      <c r="JOU162" s="77"/>
      <c r="JOV162" s="77"/>
      <c r="JOW162" s="77"/>
      <c r="JOX162" s="77"/>
      <c r="JOY162" s="77"/>
      <c r="JOZ162" s="77"/>
      <c r="JPA162" s="77"/>
      <c r="JPB162" s="77"/>
      <c r="JPC162" s="77"/>
      <c r="JPD162" s="77"/>
      <c r="JPE162" s="77"/>
      <c r="JPF162" s="77"/>
      <c r="JPG162" s="77"/>
      <c r="JPH162" s="77"/>
      <c r="JPI162" s="77"/>
      <c r="JPJ162" s="77"/>
      <c r="JPK162" s="77"/>
      <c r="JPL162" s="77"/>
      <c r="JPM162" s="77"/>
      <c r="JPN162" s="77"/>
      <c r="JPO162" s="77"/>
      <c r="JPP162" s="77"/>
      <c r="JPQ162" s="77"/>
      <c r="JPR162" s="77"/>
      <c r="JPS162" s="77"/>
      <c r="JPT162" s="77"/>
      <c r="JPU162" s="77"/>
      <c r="JPV162" s="77"/>
      <c r="JPW162" s="77"/>
      <c r="JPX162" s="77"/>
      <c r="JPY162" s="77"/>
      <c r="JPZ162" s="77"/>
      <c r="JQA162" s="77"/>
      <c r="JQB162" s="77"/>
      <c r="JQC162" s="77"/>
      <c r="JQD162" s="77"/>
      <c r="JQE162" s="77"/>
      <c r="JQF162" s="77"/>
      <c r="JQG162" s="77"/>
      <c r="JQH162" s="77"/>
      <c r="JQI162" s="77"/>
      <c r="JQJ162" s="77"/>
      <c r="JQK162" s="77"/>
      <c r="JQL162" s="77"/>
      <c r="JQM162" s="77"/>
      <c r="JQN162" s="77"/>
      <c r="JQO162" s="77"/>
      <c r="JQP162" s="77"/>
      <c r="JQQ162" s="77"/>
      <c r="JQR162" s="77"/>
      <c r="JQS162" s="77"/>
      <c r="JQT162" s="77"/>
      <c r="JQU162" s="77"/>
      <c r="JQV162" s="77"/>
      <c r="JQW162" s="77"/>
      <c r="JQX162" s="77"/>
      <c r="JQY162" s="77"/>
      <c r="JQZ162" s="77"/>
      <c r="JRA162" s="77"/>
      <c r="JRB162" s="77"/>
      <c r="JRC162" s="77"/>
      <c r="JRD162" s="77"/>
      <c r="JRE162" s="77"/>
      <c r="JRF162" s="77"/>
      <c r="JRG162" s="77"/>
      <c r="JRH162" s="77"/>
      <c r="JRI162" s="77"/>
      <c r="JRJ162" s="77"/>
      <c r="JRK162" s="77"/>
      <c r="JRL162" s="77"/>
      <c r="JRM162" s="77"/>
      <c r="JRN162" s="77"/>
      <c r="JRO162" s="77"/>
      <c r="JRP162" s="77"/>
      <c r="JRQ162" s="77"/>
      <c r="JRR162" s="77"/>
      <c r="JRS162" s="77"/>
      <c r="JRT162" s="77"/>
      <c r="JRU162" s="77"/>
      <c r="JRV162" s="77"/>
      <c r="JRW162" s="77"/>
      <c r="JRX162" s="77"/>
      <c r="JRY162" s="77"/>
      <c r="JRZ162" s="77"/>
      <c r="JSA162" s="77"/>
      <c r="JSB162" s="77"/>
      <c r="JSC162" s="77"/>
      <c r="JSD162" s="77"/>
      <c r="JSE162" s="77"/>
      <c r="JSF162" s="77"/>
      <c r="JSG162" s="77"/>
      <c r="JSH162" s="77"/>
      <c r="JSI162" s="77"/>
      <c r="JSJ162" s="77"/>
      <c r="JSK162" s="77"/>
      <c r="JSL162" s="77"/>
      <c r="JSM162" s="77"/>
      <c r="JSN162" s="77"/>
      <c r="JSO162" s="77"/>
      <c r="JSP162" s="77"/>
      <c r="JSQ162" s="77"/>
      <c r="JSR162" s="77"/>
      <c r="JSS162" s="77"/>
      <c r="JST162" s="77"/>
      <c r="JSU162" s="77"/>
      <c r="JSV162" s="77"/>
      <c r="JSW162" s="77"/>
      <c r="JSX162" s="77"/>
      <c r="JSY162" s="77"/>
      <c r="JSZ162" s="77"/>
      <c r="JTA162" s="77"/>
      <c r="JTB162" s="77"/>
      <c r="JTC162" s="77"/>
      <c r="JTD162" s="77"/>
      <c r="JTE162" s="77"/>
      <c r="JTF162" s="77"/>
      <c r="JTG162" s="77"/>
      <c r="JTH162" s="77"/>
      <c r="JTI162" s="77"/>
      <c r="JTJ162" s="77"/>
      <c r="JTK162" s="77"/>
      <c r="JTL162" s="77"/>
      <c r="JTM162" s="77"/>
      <c r="JTN162" s="77"/>
      <c r="JTO162" s="77"/>
      <c r="JTP162" s="77"/>
      <c r="JTQ162" s="77"/>
      <c r="JTR162" s="77"/>
      <c r="JTS162" s="77"/>
      <c r="JTT162" s="77"/>
      <c r="JTU162" s="77"/>
      <c r="JTV162" s="77"/>
      <c r="JTW162" s="77"/>
      <c r="JTX162" s="77"/>
      <c r="JTY162" s="77"/>
      <c r="JTZ162" s="77"/>
      <c r="JUA162" s="77"/>
      <c r="JUB162" s="77"/>
      <c r="JUC162" s="77"/>
      <c r="JUD162" s="77"/>
      <c r="JUE162" s="77"/>
      <c r="JUF162" s="77"/>
      <c r="JUG162" s="77"/>
      <c r="JUH162" s="77"/>
      <c r="JUI162" s="77"/>
      <c r="JUJ162" s="77"/>
      <c r="JUK162" s="77"/>
      <c r="JUL162" s="77"/>
      <c r="JUM162" s="77"/>
      <c r="JUN162" s="77"/>
      <c r="JUO162" s="77"/>
      <c r="JUP162" s="77"/>
      <c r="JUQ162" s="77"/>
      <c r="JUR162" s="77"/>
      <c r="JUS162" s="77"/>
      <c r="JUT162" s="77"/>
      <c r="JUU162" s="77"/>
      <c r="JUV162" s="77"/>
      <c r="JUW162" s="77"/>
      <c r="JUX162" s="77"/>
      <c r="JUY162" s="77"/>
      <c r="JUZ162" s="77"/>
      <c r="JVA162" s="77"/>
      <c r="JVB162" s="77"/>
      <c r="JVC162" s="77"/>
      <c r="JVD162" s="77"/>
      <c r="JVE162" s="77"/>
      <c r="JVF162" s="77"/>
      <c r="JVG162" s="77"/>
      <c r="JVH162" s="77"/>
      <c r="JVI162" s="77"/>
      <c r="JVJ162" s="77"/>
      <c r="JVK162" s="77"/>
      <c r="JVL162" s="77"/>
      <c r="JVM162" s="77"/>
      <c r="JVN162" s="77"/>
      <c r="JVO162" s="77"/>
      <c r="JVP162" s="77"/>
      <c r="JVQ162" s="77"/>
      <c r="JVR162" s="77"/>
      <c r="JVS162" s="77"/>
      <c r="JVT162" s="77"/>
      <c r="JVU162" s="77"/>
      <c r="JVV162" s="77"/>
      <c r="JVW162" s="77"/>
      <c r="JVX162" s="77"/>
      <c r="JVY162" s="77"/>
      <c r="JVZ162" s="77"/>
      <c r="JWA162" s="77"/>
      <c r="JWB162" s="77"/>
      <c r="JWC162" s="77"/>
      <c r="JWD162" s="77"/>
      <c r="JWE162" s="77"/>
      <c r="JWF162" s="77"/>
      <c r="JWG162" s="77"/>
      <c r="JWH162" s="77"/>
      <c r="JWI162" s="77"/>
      <c r="JWJ162" s="77"/>
      <c r="JWK162" s="77"/>
      <c r="JWL162" s="77"/>
      <c r="JWM162" s="77"/>
      <c r="JWN162" s="77"/>
      <c r="JWO162" s="77"/>
      <c r="JWP162" s="77"/>
      <c r="JWQ162" s="77"/>
      <c r="JWR162" s="77"/>
      <c r="JWS162" s="77"/>
      <c r="JWT162" s="77"/>
      <c r="JWU162" s="77"/>
      <c r="JWV162" s="77"/>
      <c r="JWW162" s="77"/>
      <c r="JWX162" s="77"/>
      <c r="JWY162" s="77"/>
      <c r="JWZ162" s="77"/>
      <c r="JXA162" s="77"/>
      <c r="JXB162" s="77"/>
      <c r="JXC162" s="77"/>
      <c r="JXD162" s="77"/>
      <c r="JXE162" s="77"/>
      <c r="JXF162" s="77"/>
      <c r="JXG162" s="77"/>
      <c r="JXH162" s="77"/>
      <c r="JXI162" s="77"/>
      <c r="JXJ162" s="77"/>
      <c r="JXK162" s="77"/>
      <c r="JXL162" s="77"/>
      <c r="JXM162" s="77"/>
      <c r="JXN162" s="77"/>
      <c r="JXO162" s="77"/>
      <c r="JXP162" s="77"/>
      <c r="JXQ162" s="77"/>
      <c r="JXR162" s="77"/>
      <c r="JXS162" s="77"/>
      <c r="JXT162" s="77"/>
      <c r="JXU162" s="77"/>
      <c r="JXV162" s="77"/>
      <c r="JXW162" s="77"/>
      <c r="JXX162" s="77"/>
      <c r="JXY162" s="77"/>
      <c r="JXZ162" s="77"/>
      <c r="JYA162" s="77"/>
      <c r="JYB162" s="77"/>
      <c r="JYC162" s="77"/>
      <c r="JYD162" s="77"/>
      <c r="JYE162" s="77"/>
      <c r="JYF162" s="77"/>
      <c r="JYG162" s="77"/>
      <c r="JYH162" s="77"/>
      <c r="JYI162" s="77"/>
      <c r="JYJ162" s="77"/>
      <c r="JYK162" s="77"/>
      <c r="JYL162" s="77"/>
      <c r="JYM162" s="77"/>
      <c r="JYN162" s="77"/>
      <c r="JYO162" s="77"/>
      <c r="JYP162" s="77"/>
      <c r="JYQ162" s="77"/>
      <c r="JYR162" s="77"/>
      <c r="JYS162" s="77"/>
      <c r="JYT162" s="77"/>
      <c r="JYU162" s="77"/>
      <c r="JYV162" s="77"/>
      <c r="JYW162" s="77"/>
      <c r="JYX162" s="77"/>
      <c r="JYY162" s="77"/>
      <c r="JYZ162" s="77"/>
      <c r="JZA162" s="77"/>
      <c r="JZB162" s="77"/>
      <c r="JZC162" s="77"/>
      <c r="JZD162" s="77"/>
      <c r="JZE162" s="77"/>
      <c r="JZF162" s="77"/>
      <c r="JZG162" s="77"/>
      <c r="JZH162" s="77"/>
      <c r="JZI162" s="77"/>
      <c r="JZJ162" s="77"/>
      <c r="JZK162" s="77"/>
      <c r="JZL162" s="77"/>
      <c r="JZM162" s="77"/>
      <c r="JZN162" s="77"/>
      <c r="JZO162" s="77"/>
      <c r="JZP162" s="77"/>
      <c r="JZQ162" s="77"/>
      <c r="JZR162" s="77"/>
      <c r="JZS162" s="77"/>
      <c r="JZT162" s="77"/>
      <c r="JZU162" s="77"/>
      <c r="JZV162" s="77"/>
      <c r="JZW162" s="77"/>
      <c r="JZX162" s="77"/>
      <c r="JZY162" s="77"/>
      <c r="JZZ162" s="77"/>
      <c r="KAA162" s="77"/>
      <c r="KAB162" s="77"/>
      <c r="KAC162" s="77"/>
      <c r="KAD162" s="77"/>
      <c r="KAE162" s="77"/>
      <c r="KAF162" s="77"/>
      <c r="KAG162" s="77"/>
      <c r="KAH162" s="77"/>
      <c r="KAI162" s="77"/>
      <c r="KAJ162" s="77"/>
      <c r="KAK162" s="77"/>
      <c r="KAL162" s="77"/>
      <c r="KAM162" s="77"/>
      <c r="KAN162" s="77"/>
      <c r="KAO162" s="77"/>
      <c r="KAP162" s="77"/>
      <c r="KAQ162" s="77"/>
      <c r="KAR162" s="77"/>
      <c r="KAS162" s="77"/>
      <c r="KAT162" s="77"/>
      <c r="KAU162" s="77"/>
      <c r="KAV162" s="77"/>
      <c r="KAW162" s="77"/>
      <c r="KAX162" s="77"/>
      <c r="KAY162" s="77"/>
      <c r="KAZ162" s="77"/>
      <c r="KBA162" s="77"/>
      <c r="KBB162" s="77"/>
      <c r="KBC162" s="77"/>
      <c r="KBD162" s="77"/>
      <c r="KBE162" s="77"/>
      <c r="KBF162" s="77"/>
      <c r="KBG162" s="77"/>
      <c r="KBH162" s="77"/>
      <c r="KBI162" s="77"/>
      <c r="KBJ162" s="77"/>
      <c r="KBK162" s="77"/>
      <c r="KBL162" s="77"/>
      <c r="KBM162" s="77"/>
      <c r="KBN162" s="77"/>
      <c r="KBO162" s="77"/>
      <c r="KBP162" s="77"/>
      <c r="KBQ162" s="77"/>
      <c r="KBR162" s="77"/>
      <c r="KBS162" s="77"/>
      <c r="KBT162" s="77"/>
      <c r="KBU162" s="77"/>
      <c r="KBV162" s="77"/>
      <c r="KBW162" s="77"/>
      <c r="KBX162" s="77"/>
      <c r="KBY162" s="77"/>
      <c r="KBZ162" s="77"/>
      <c r="KCA162" s="77"/>
      <c r="KCB162" s="77"/>
      <c r="KCC162" s="77"/>
      <c r="KCD162" s="77"/>
      <c r="KCE162" s="77"/>
      <c r="KCF162" s="77"/>
      <c r="KCG162" s="77"/>
      <c r="KCH162" s="77"/>
      <c r="KCI162" s="77"/>
      <c r="KCJ162" s="77"/>
      <c r="KCK162" s="77"/>
      <c r="KCL162" s="77"/>
      <c r="KCM162" s="77"/>
      <c r="KCN162" s="77"/>
      <c r="KCO162" s="77"/>
      <c r="KCP162" s="77"/>
      <c r="KCQ162" s="77"/>
      <c r="KCR162" s="77"/>
      <c r="KCS162" s="77"/>
      <c r="KCT162" s="77"/>
      <c r="KCU162" s="77"/>
      <c r="KCV162" s="77"/>
      <c r="KCW162" s="77"/>
      <c r="KCX162" s="77"/>
      <c r="KCY162" s="77"/>
      <c r="KCZ162" s="77"/>
      <c r="KDA162" s="77"/>
      <c r="KDB162" s="77"/>
      <c r="KDC162" s="77"/>
      <c r="KDD162" s="77"/>
      <c r="KDE162" s="77"/>
      <c r="KDF162" s="77"/>
      <c r="KDG162" s="77"/>
      <c r="KDH162" s="77"/>
      <c r="KDI162" s="77"/>
      <c r="KDJ162" s="77"/>
      <c r="KDK162" s="77"/>
      <c r="KDL162" s="77"/>
      <c r="KDM162" s="77"/>
      <c r="KDN162" s="77"/>
      <c r="KDO162" s="77"/>
      <c r="KDP162" s="77"/>
      <c r="KDQ162" s="77"/>
      <c r="KDR162" s="77"/>
      <c r="KDS162" s="77"/>
      <c r="KDT162" s="77"/>
      <c r="KDU162" s="77"/>
      <c r="KDV162" s="77"/>
      <c r="KDW162" s="77"/>
      <c r="KDX162" s="77"/>
      <c r="KDY162" s="77"/>
      <c r="KDZ162" s="77"/>
      <c r="KEA162" s="77"/>
      <c r="KEB162" s="77"/>
      <c r="KEC162" s="77"/>
      <c r="KED162" s="77"/>
      <c r="KEE162" s="77"/>
      <c r="KEF162" s="77"/>
      <c r="KEG162" s="77"/>
      <c r="KEH162" s="77"/>
      <c r="KEI162" s="77"/>
      <c r="KEJ162" s="77"/>
      <c r="KEK162" s="77"/>
      <c r="KEL162" s="77"/>
      <c r="KEM162" s="77"/>
      <c r="KEN162" s="77"/>
      <c r="KEO162" s="77"/>
      <c r="KEP162" s="77"/>
      <c r="KEQ162" s="77"/>
      <c r="KER162" s="77"/>
      <c r="KES162" s="77"/>
      <c r="KET162" s="77"/>
      <c r="KEU162" s="77"/>
      <c r="KEV162" s="77"/>
      <c r="KEW162" s="77"/>
      <c r="KEX162" s="77"/>
      <c r="KEY162" s="77"/>
      <c r="KEZ162" s="77"/>
      <c r="KFA162" s="77"/>
      <c r="KFB162" s="77"/>
      <c r="KFC162" s="77"/>
      <c r="KFD162" s="77"/>
      <c r="KFE162" s="77"/>
      <c r="KFF162" s="77"/>
      <c r="KFG162" s="77"/>
      <c r="KFH162" s="77"/>
      <c r="KFI162" s="77"/>
      <c r="KFJ162" s="77"/>
      <c r="KFK162" s="77"/>
      <c r="KFL162" s="77"/>
      <c r="KFM162" s="77"/>
      <c r="KFN162" s="77"/>
      <c r="KFO162" s="77"/>
      <c r="KFP162" s="77"/>
      <c r="KFQ162" s="77"/>
      <c r="KFR162" s="77"/>
      <c r="KFS162" s="77"/>
      <c r="KFT162" s="77"/>
      <c r="KFU162" s="77"/>
      <c r="KFV162" s="77"/>
      <c r="KFW162" s="77"/>
      <c r="KFX162" s="77"/>
      <c r="KFY162" s="77"/>
      <c r="KFZ162" s="77"/>
      <c r="KGA162" s="77"/>
      <c r="KGB162" s="77"/>
      <c r="KGC162" s="77"/>
      <c r="KGD162" s="77"/>
      <c r="KGE162" s="77"/>
      <c r="KGF162" s="77"/>
      <c r="KGG162" s="77"/>
      <c r="KGH162" s="77"/>
      <c r="KGI162" s="77"/>
      <c r="KGJ162" s="77"/>
      <c r="KGK162" s="77"/>
      <c r="KGL162" s="77"/>
      <c r="KGM162" s="77"/>
      <c r="KGN162" s="77"/>
      <c r="KGO162" s="77"/>
      <c r="KGP162" s="77"/>
      <c r="KGQ162" s="77"/>
      <c r="KGR162" s="77"/>
      <c r="KGS162" s="77"/>
      <c r="KGT162" s="77"/>
      <c r="KGU162" s="77"/>
      <c r="KGV162" s="77"/>
      <c r="KGW162" s="77"/>
      <c r="KGX162" s="77"/>
      <c r="KGY162" s="77"/>
      <c r="KGZ162" s="77"/>
      <c r="KHA162" s="77"/>
      <c r="KHB162" s="77"/>
      <c r="KHC162" s="77"/>
      <c r="KHD162" s="77"/>
      <c r="KHE162" s="77"/>
      <c r="KHF162" s="77"/>
      <c r="KHG162" s="77"/>
      <c r="KHH162" s="77"/>
      <c r="KHI162" s="77"/>
      <c r="KHJ162" s="77"/>
      <c r="KHK162" s="77"/>
      <c r="KHL162" s="77"/>
      <c r="KHM162" s="77"/>
      <c r="KHN162" s="77"/>
      <c r="KHO162" s="77"/>
      <c r="KHP162" s="77"/>
      <c r="KHQ162" s="77"/>
      <c r="KHR162" s="77"/>
      <c r="KHS162" s="77"/>
      <c r="KHT162" s="77"/>
      <c r="KHU162" s="77"/>
      <c r="KHV162" s="77"/>
      <c r="KHW162" s="77"/>
      <c r="KHX162" s="77"/>
      <c r="KHY162" s="77"/>
      <c r="KHZ162" s="77"/>
      <c r="KIA162" s="77"/>
      <c r="KIB162" s="77"/>
      <c r="KIC162" s="77"/>
      <c r="KID162" s="77"/>
      <c r="KIE162" s="77"/>
      <c r="KIF162" s="77"/>
      <c r="KIG162" s="77"/>
      <c r="KIH162" s="77"/>
      <c r="KII162" s="77"/>
      <c r="KIJ162" s="77"/>
      <c r="KIK162" s="77"/>
      <c r="KIL162" s="77"/>
      <c r="KIM162" s="77"/>
      <c r="KIN162" s="77"/>
      <c r="KIO162" s="77"/>
      <c r="KIP162" s="77"/>
      <c r="KIQ162" s="77"/>
      <c r="KIR162" s="77"/>
      <c r="KIS162" s="77"/>
      <c r="KIT162" s="77"/>
      <c r="KIU162" s="77"/>
      <c r="KIV162" s="77"/>
      <c r="KIW162" s="77"/>
      <c r="KIX162" s="77"/>
      <c r="KIY162" s="77"/>
      <c r="KIZ162" s="77"/>
      <c r="KJA162" s="77"/>
      <c r="KJB162" s="77"/>
      <c r="KJC162" s="77"/>
      <c r="KJD162" s="77"/>
      <c r="KJE162" s="77"/>
      <c r="KJF162" s="77"/>
      <c r="KJG162" s="77"/>
      <c r="KJH162" s="77"/>
      <c r="KJI162" s="77"/>
      <c r="KJJ162" s="77"/>
      <c r="KJK162" s="77"/>
      <c r="KJL162" s="77"/>
      <c r="KJM162" s="77"/>
      <c r="KJN162" s="77"/>
      <c r="KJO162" s="77"/>
      <c r="KJP162" s="77"/>
      <c r="KJQ162" s="77"/>
      <c r="KJR162" s="77"/>
      <c r="KJS162" s="77"/>
      <c r="KJT162" s="77"/>
      <c r="KJU162" s="77"/>
      <c r="KJV162" s="77"/>
      <c r="KJW162" s="77"/>
      <c r="KJX162" s="77"/>
      <c r="KJY162" s="77"/>
      <c r="KJZ162" s="77"/>
      <c r="KKA162" s="77"/>
      <c r="KKB162" s="77"/>
      <c r="KKC162" s="77"/>
      <c r="KKD162" s="77"/>
      <c r="KKE162" s="77"/>
      <c r="KKF162" s="77"/>
      <c r="KKG162" s="77"/>
      <c r="KKH162" s="77"/>
      <c r="KKI162" s="77"/>
      <c r="KKJ162" s="77"/>
      <c r="KKK162" s="77"/>
      <c r="KKL162" s="77"/>
      <c r="KKM162" s="77"/>
      <c r="KKN162" s="77"/>
      <c r="KKO162" s="77"/>
      <c r="KKP162" s="77"/>
      <c r="KKQ162" s="77"/>
      <c r="KKR162" s="77"/>
      <c r="KKS162" s="77"/>
      <c r="KKT162" s="77"/>
      <c r="KKU162" s="77"/>
      <c r="KKV162" s="77"/>
      <c r="KKW162" s="77"/>
      <c r="KKX162" s="77"/>
      <c r="KKY162" s="77"/>
      <c r="KKZ162" s="77"/>
      <c r="KLA162" s="77"/>
      <c r="KLB162" s="77"/>
      <c r="KLC162" s="77"/>
      <c r="KLD162" s="77"/>
      <c r="KLE162" s="77"/>
      <c r="KLF162" s="77"/>
      <c r="KLG162" s="77"/>
      <c r="KLH162" s="77"/>
      <c r="KLI162" s="77"/>
      <c r="KLJ162" s="77"/>
      <c r="KLK162" s="77"/>
      <c r="KLL162" s="77"/>
      <c r="KLM162" s="77"/>
      <c r="KLN162" s="77"/>
      <c r="KLO162" s="77"/>
      <c r="KLP162" s="77"/>
      <c r="KLQ162" s="77"/>
      <c r="KLR162" s="77"/>
      <c r="KLS162" s="77"/>
      <c r="KLT162" s="77"/>
      <c r="KLU162" s="77"/>
      <c r="KLV162" s="77"/>
      <c r="KLW162" s="77"/>
      <c r="KLX162" s="77"/>
      <c r="KLY162" s="77"/>
      <c r="KLZ162" s="77"/>
      <c r="KMA162" s="77"/>
      <c r="KMB162" s="77"/>
      <c r="KMC162" s="77"/>
      <c r="KMD162" s="77"/>
      <c r="KME162" s="77"/>
      <c r="KMF162" s="77"/>
      <c r="KMG162" s="77"/>
      <c r="KMH162" s="77"/>
      <c r="KMI162" s="77"/>
      <c r="KMJ162" s="77"/>
      <c r="KMK162" s="77"/>
      <c r="KML162" s="77"/>
      <c r="KMM162" s="77"/>
      <c r="KMN162" s="77"/>
      <c r="KMO162" s="77"/>
      <c r="KMP162" s="77"/>
      <c r="KMQ162" s="77"/>
      <c r="KMR162" s="77"/>
      <c r="KMS162" s="77"/>
      <c r="KMT162" s="77"/>
      <c r="KMU162" s="77"/>
      <c r="KMV162" s="77"/>
      <c r="KMW162" s="77"/>
      <c r="KMX162" s="77"/>
      <c r="KMY162" s="77"/>
      <c r="KMZ162" s="77"/>
      <c r="KNA162" s="77"/>
      <c r="KNB162" s="77"/>
      <c r="KNC162" s="77"/>
      <c r="KND162" s="77"/>
      <c r="KNE162" s="77"/>
      <c r="KNF162" s="77"/>
      <c r="KNG162" s="77"/>
      <c r="KNH162" s="77"/>
      <c r="KNI162" s="77"/>
      <c r="KNJ162" s="77"/>
      <c r="KNK162" s="77"/>
      <c r="KNL162" s="77"/>
      <c r="KNM162" s="77"/>
      <c r="KNN162" s="77"/>
      <c r="KNO162" s="77"/>
      <c r="KNP162" s="77"/>
      <c r="KNQ162" s="77"/>
      <c r="KNR162" s="77"/>
      <c r="KNS162" s="77"/>
      <c r="KNT162" s="77"/>
      <c r="KNU162" s="77"/>
      <c r="KNV162" s="77"/>
      <c r="KNW162" s="77"/>
      <c r="KNX162" s="77"/>
      <c r="KNY162" s="77"/>
      <c r="KNZ162" s="77"/>
      <c r="KOA162" s="77"/>
      <c r="KOB162" s="77"/>
      <c r="KOC162" s="77"/>
      <c r="KOD162" s="77"/>
      <c r="KOE162" s="77"/>
      <c r="KOF162" s="77"/>
      <c r="KOG162" s="77"/>
      <c r="KOH162" s="77"/>
      <c r="KOI162" s="77"/>
      <c r="KOJ162" s="77"/>
      <c r="KOK162" s="77"/>
      <c r="KOL162" s="77"/>
      <c r="KOM162" s="77"/>
      <c r="KON162" s="77"/>
      <c r="KOO162" s="77"/>
      <c r="KOP162" s="77"/>
      <c r="KOQ162" s="77"/>
      <c r="KOR162" s="77"/>
      <c r="KOS162" s="77"/>
      <c r="KOT162" s="77"/>
      <c r="KOU162" s="77"/>
      <c r="KOV162" s="77"/>
      <c r="KOW162" s="77"/>
      <c r="KOX162" s="77"/>
      <c r="KOY162" s="77"/>
      <c r="KOZ162" s="77"/>
      <c r="KPA162" s="77"/>
      <c r="KPB162" s="77"/>
      <c r="KPC162" s="77"/>
      <c r="KPD162" s="77"/>
      <c r="KPE162" s="77"/>
      <c r="KPF162" s="77"/>
      <c r="KPG162" s="77"/>
      <c r="KPH162" s="77"/>
      <c r="KPI162" s="77"/>
      <c r="KPJ162" s="77"/>
      <c r="KPK162" s="77"/>
      <c r="KPL162" s="77"/>
      <c r="KPM162" s="77"/>
      <c r="KPN162" s="77"/>
      <c r="KPO162" s="77"/>
      <c r="KPP162" s="77"/>
      <c r="KPQ162" s="77"/>
      <c r="KPR162" s="77"/>
      <c r="KPS162" s="77"/>
      <c r="KPT162" s="77"/>
      <c r="KPU162" s="77"/>
      <c r="KPV162" s="77"/>
      <c r="KPW162" s="77"/>
      <c r="KPX162" s="77"/>
      <c r="KPY162" s="77"/>
      <c r="KPZ162" s="77"/>
      <c r="KQA162" s="77"/>
      <c r="KQB162" s="77"/>
      <c r="KQC162" s="77"/>
      <c r="KQD162" s="77"/>
      <c r="KQE162" s="77"/>
      <c r="KQF162" s="77"/>
      <c r="KQG162" s="77"/>
      <c r="KQH162" s="77"/>
      <c r="KQI162" s="77"/>
      <c r="KQJ162" s="77"/>
      <c r="KQK162" s="77"/>
      <c r="KQL162" s="77"/>
      <c r="KQM162" s="77"/>
      <c r="KQN162" s="77"/>
      <c r="KQO162" s="77"/>
      <c r="KQP162" s="77"/>
      <c r="KQQ162" s="77"/>
      <c r="KQR162" s="77"/>
      <c r="KQS162" s="77"/>
      <c r="KQT162" s="77"/>
      <c r="KQU162" s="77"/>
      <c r="KQV162" s="77"/>
      <c r="KQW162" s="77"/>
      <c r="KQX162" s="77"/>
      <c r="KQY162" s="77"/>
      <c r="KQZ162" s="77"/>
      <c r="KRA162" s="77"/>
      <c r="KRB162" s="77"/>
      <c r="KRC162" s="77"/>
      <c r="KRD162" s="77"/>
      <c r="KRE162" s="77"/>
      <c r="KRF162" s="77"/>
      <c r="KRG162" s="77"/>
      <c r="KRH162" s="77"/>
      <c r="KRI162" s="77"/>
      <c r="KRJ162" s="77"/>
      <c r="KRK162" s="77"/>
      <c r="KRL162" s="77"/>
      <c r="KRM162" s="77"/>
      <c r="KRN162" s="77"/>
      <c r="KRO162" s="77"/>
      <c r="KRP162" s="77"/>
      <c r="KRQ162" s="77"/>
      <c r="KRR162" s="77"/>
      <c r="KRS162" s="77"/>
      <c r="KRT162" s="77"/>
      <c r="KRU162" s="77"/>
      <c r="KRV162" s="77"/>
      <c r="KRW162" s="77"/>
      <c r="KRX162" s="77"/>
      <c r="KRY162" s="77"/>
      <c r="KRZ162" s="77"/>
      <c r="KSA162" s="77"/>
      <c r="KSB162" s="77"/>
      <c r="KSC162" s="77"/>
      <c r="KSD162" s="77"/>
      <c r="KSE162" s="77"/>
      <c r="KSF162" s="77"/>
      <c r="KSG162" s="77"/>
      <c r="KSH162" s="77"/>
      <c r="KSI162" s="77"/>
      <c r="KSJ162" s="77"/>
      <c r="KSK162" s="77"/>
      <c r="KSL162" s="77"/>
      <c r="KSM162" s="77"/>
      <c r="KSN162" s="77"/>
      <c r="KSO162" s="77"/>
      <c r="KSP162" s="77"/>
      <c r="KSQ162" s="77"/>
      <c r="KSR162" s="77"/>
      <c r="KSS162" s="77"/>
      <c r="KST162" s="77"/>
      <c r="KSU162" s="77"/>
      <c r="KSV162" s="77"/>
      <c r="KSW162" s="77"/>
      <c r="KSX162" s="77"/>
      <c r="KSY162" s="77"/>
      <c r="KSZ162" s="77"/>
      <c r="KTA162" s="77"/>
      <c r="KTB162" s="77"/>
      <c r="KTC162" s="77"/>
      <c r="KTD162" s="77"/>
      <c r="KTE162" s="77"/>
      <c r="KTF162" s="77"/>
      <c r="KTG162" s="77"/>
      <c r="KTH162" s="77"/>
      <c r="KTI162" s="77"/>
      <c r="KTJ162" s="77"/>
      <c r="KTK162" s="77"/>
      <c r="KTL162" s="77"/>
      <c r="KTM162" s="77"/>
      <c r="KTN162" s="77"/>
      <c r="KTO162" s="77"/>
      <c r="KTP162" s="77"/>
      <c r="KTQ162" s="77"/>
      <c r="KTR162" s="77"/>
      <c r="KTS162" s="77"/>
      <c r="KTT162" s="77"/>
      <c r="KTU162" s="77"/>
      <c r="KTV162" s="77"/>
      <c r="KTW162" s="77"/>
      <c r="KTX162" s="77"/>
      <c r="KTY162" s="77"/>
      <c r="KTZ162" s="77"/>
      <c r="KUA162" s="77"/>
      <c r="KUB162" s="77"/>
      <c r="KUC162" s="77"/>
      <c r="KUD162" s="77"/>
      <c r="KUE162" s="77"/>
      <c r="KUF162" s="77"/>
      <c r="KUG162" s="77"/>
      <c r="KUH162" s="77"/>
      <c r="KUI162" s="77"/>
      <c r="KUJ162" s="77"/>
      <c r="KUK162" s="77"/>
      <c r="KUL162" s="77"/>
      <c r="KUM162" s="77"/>
      <c r="KUN162" s="77"/>
      <c r="KUO162" s="77"/>
      <c r="KUP162" s="77"/>
      <c r="KUQ162" s="77"/>
      <c r="KUR162" s="77"/>
      <c r="KUS162" s="77"/>
      <c r="KUT162" s="77"/>
      <c r="KUU162" s="77"/>
      <c r="KUV162" s="77"/>
      <c r="KUW162" s="77"/>
      <c r="KUX162" s="77"/>
      <c r="KUY162" s="77"/>
      <c r="KUZ162" s="77"/>
      <c r="KVA162" s="77"/>
      <c r="KVB162" s="77"/>
      <c r="KVC162" s="77"/>
      <c r="KVD162" s="77"/>
      <c r="KVE162" s="77"/>
      <c r="KVF162" s="77"/>
      <c r="KVG162" s="77"/>
      <c r="KVH162" s="77"/>
      <c r="KVI162" s="77"/>
      <c r="KVJ162" s="77"/>
      <c r="KVK162" s="77"/>
      <c r="KVL162" s="77"/>
      <c r="KVM162" s="77"/>
      <c r="KVN162" s="77"/>
      <c r="KVO162" s="77"/>
      <c r="KVP162" s="77"/>
      <c r="KVQ162" s="77"/>
      <c r="KVR162" s="77"/>
      <c r="KVS162" s="77"/>
      <c r="KVT162" s="77"/>
      <c r="KVU162" s="77"/>
      <c r="KVV162" s="77"/>
      <c r="KVW162" s="77"/>
      <c r="KVX162" s="77"/>
      <c r="KVY162" s="77"/>
      <c r="KVZ162" s="77"/>
      <c r="KWA162" s="77"/>
      <c r="KWB162" s="77"/>
      <c r="KWC162" s="77"/>
      <c r="KWD162" s="77"/>
      <c r="KWE162" s="77"/>
      <c r="KWF162" s="77"/>
      <c r="KWG162" s="77"/>
      <c r="KWH162" s="77"/>
      <c r="KWI162" s="77"/>
      <c r="KWJ162" s="77"/>
      <c r="KWK162" s="77"/>
      <c r="KWL162" s="77"/>
      <c r="KWM162" s="77"/>
      <c r="KWN162" s="77"/>
      <c r="KWO162" s="77"/>
      <c r="KWP162" s="77"/>
      <c r="KWQ162" s="77"/>
      <c r="KWR162" s="77"/>
      <c r="KWS162" s="77"/>
      <c r="KWT162" s="77"/>
      <c r="KWU162" s="77"/>
      <c r="KWV162" s="77"/>
      <c r="KWW162" s="77"/>
      <c r="KWX162" s="77"/>
      <c r="KWY162" s="77"/>
      <c r="KWZ162" s="77"/>
      <c r="KXA162" s="77"/>
      <c r="KXB162" s="77"/>
      <c r="KXC162" s="77"/>
      <c r="KXD162" s="77"/>
      <c r="KXE162" s="77"/>
      <c r="KXF162" s="77"/>
      <c r="KXG162" s="77"/>
      <c r="KXH162" s="77"/>
      <c r="KXI162" s="77"/>
      <c r="KXJ162" s="77"/>
      <c r="KXK162" s="77"/>
      <c r="KXL162" s="77"/>
      <c r="KXM162" s="77"/>
      <c r="KXN162" s="77"/>
      <c r="KXO162" s="77"/>
      <c r="KXP162" s="77"/>
      <c r="KXQ162" s="77"/>
      <c r="KXR162" s="77"/>
      <c r="KXS162" s="77"/>
      <c r="KXT162" s="77"/>
      <c r="KXU162" s="77"/>
      <c r="KXV162" s="77"/>
      <c r="KXW162" s="77"/>
      <c r="KXX162" s="77"/>
      <c r="KXY162" s="77"/>
      <c r="KXZ162" s="77"/>
      <c r="KYA162" s="77"/>
      <c r="KYB162" s="77"/>
      <c r="KYC162" s="77"/>
      <c r="KYD162" s="77"/>
      <c r="KYE162" s="77"/>
      <c r="KYF162" s="77"/>
      <c r="KYG162" s="77"/>
      <c r="KYH162" s="77"/>
      <c r="KYI162" s="77"/>
      <c r="KYJ162" s="77"/>
      <c r="KYK162" s="77"/>
      <c r="KYL162" s="77"/>
      <c r="KYM162" s="77"/>
      <c r="KYN162" s="77"/>
      <c r="KYO162" s="77"/>
      <c r="KYP162" s="77"/>
      <c r="KYQ162" s="77"/>
      <c r="KYR162" s="77"/>
      <c r="KYS162" s="77"/>
      <c r="KYT162" s="77"/>
      <c r="KYU162" s="77"/>
      <c r="KYV162" s="77"/>
      <c r="KYW162" s="77"/>
      <c r="KYX162" s="77"/>
      <c r="KYY162" s="77"/>
      <c r="KYZ162" s="77"/>
      <c r="KZA162" s="77"/>
      <c r="KZB162" s="77"/>
      <c r="KZC162" s="77"/>
      <c r="KZD162" s="77"/>
      <c r="KZE162" s="77"/>
      <c r="KZF162" s="77"/>
      <c r="KZG162" s="77"/>
      <c r="KZH162" s="77"/>
      <c r="KZI162" s="77"/>
      <c r="KZJ162" s="77"/>
      <c r="KZK162" s="77"/>
      <c r="KZL162" s="77"/>
      <c r="KZM162" s="77"/>
      <c r="KZN162" s="77"/>
      <c r="KZO162" s="77"/>
      <c r="KZP162" s="77"/>
      <c r="KZQ162" s="77"/>
      <c r="KZR162" s="77"/>
      <c r="KZS162" s="77"/>
      <c r="KZT162" s="77"/>
      <c r="KZU162" s="77"/>
      <c r="KZV162" s="77"/>
      <c r="KZW162" s="77"/>
      <c r="KZX162" s="77"/>
      <c r="KZY162" s="77"/>
      <c r="KZZ162" s="77"/>
      <c r="LAA162" s="77"/>
      <c r="LAB162" s="77"/>
      <c r="LAC162" s="77"/>
      <c r="LAD162" s="77"/>
      <c r="LAE162" s="77"/>
      <c r="LAF162" s="77"/>
      <c r="LAG162" s="77"/>
      <c r="LAH162" s="77"/>
      <c r="LAI162" s="77"/>
      <c r="LAJ162" s="77"/>
      <c r="LAK162" s="77"/>
      <c r="LAL162" s="77"/>
      <c r="LAM162" s="77"/>
      <c r="LAN162" s="77"/>
      <c r="LAO162" s="77"/>
      <c r="LAP162" s="77"/>
      <c r="LAQ162" s="77"/>
      <c r="LAR162" s="77"/>
      <c r="LAS162" s="77"/>
      <c r="LAT162" s="77"/>
      <c r="LAU162" s="77"/>
      <c r="LAV162" s="77"/>
      <c r="LAW162" s="77"/>
      <c r="LAX162" s="77"/>
      <c r="LAY162" s="77"/>
      <c r="LAZ162" s="77"/>
      <c r="LBA162" s="77"/>
      <c r="LBB162" s="77"/>
      <c r="LBC162" s="77"/>
      <c r="LBD162" s="77"/>
      <c r="LBE162" s="77"/>
      <c r="LBF162" s="77"/>
      <c r="LBG162" s="77"/>
      <c r="LBH162" s="77"/>
      <c r="LBI162" s="77"/>
      <c r="LBJ162" s="77"/>
      <c r="LBK162" s="77"/>
      <c r="LBL162" s="77"/>
      <c r="LBM162" s="77"/>
      <c r="LBN162" s="77"/>
      <c r="LBO162" s="77"/>
      <c r="LBP162" s="77"/>
      <c r="LBQ162" s="77"/>
      <c r="LBR162" s="77"/>
      <c r="LBS162" s="77"/>
      <c r="LBT162" s="77"/>
      <c r="LBU162" s="77"/>
      <c r="LBV162" s="77"/>
      <c r="LBW162" s="77"/>
      <c r="LBX162" s="77"/>
      <c r="LBY162" s="77"/>
      <c r="LBZ162" s="77"/>
      <c r="LCA162" s="77"/>
      <c r="LCB162" s="77"/>
      <c r="LCC162" s="77"/>
      <c r="LCD162" s="77"/>
      <c r="LCE162" s="77"/>
      <c r="LCF162" s="77"/>
      <c r="LCG162" s="77"/>
      <c r="LCH162" s="77"/>
      <c r="LCI162" s="77"/>
      <c r="LCJ162" s="77"/>
      <c r="LCK162" s="77"/>
      <c r="LCL162" s="77"/>
      <c r="LCM162" s="77"/>
      <c r="LCN162" s="77"/>
      <c r="LCO162" s="77"/>
      <c r="LCP162" s="77"/>
      <c r="LCQ162" s="77"/>
      <c r="LCR162" s="77"/>
      <c r="LCS162" s="77"/>
      <c r="LCT162" s="77"/>
      <c r="LCU162" s="77"/>
      <c r="LCV162" s="77"/>
      <c r="LCW162" s="77"/>
      <c r="LCX162" s="77"/>
      <c r="LCY162" s="77"/>
      <c r="LCZ162" s="77"/>
      <c r="LDA162" s="77"/>
      <c r="LDB162" s="77"/>
      <c r="LDC162" s="77"/>
      <c r="LDD162" s="77"/>
      <c r="LDE162" s="77"/>
      <c r="LDF162" s="77"/>
      <c r="LDG162" s="77"/>
      <c r="LDH162" s="77"/>
      <c r="LDI162" s="77"/>
      <c r="LDJ162" s="77"/>
      <c r="LDK162" s="77"/>
      <c r="LDL162" s="77"/>
      <c r="LDM162" s="77"/>
      <c r="LDN162" s="77"/>
      <c r="LDO162" s="77"/>
      <c r="LDP162" s="77"/>
      <c r="LDQ162" s="77"/>
      <c r="LDR162" s="77"/>
      <c r="LDS162" s="77"/>
      <c r="LDT162" s="77"/>
      <c r="LDU162" s="77"/>
      <c r="LDV162" s="77"/>
      <c r="LDW162" s="77"/>
      <c r="LDX162" s="77"/>
      <c r="LDY162" s="77"/>
      <c r="LDZ162" s="77"/>
      <c r="LEA162" s="77"/>
      <c r="LEB162" s="77"/>
      <c r="LEC162" s="77"/>
      <c r="LED162" s="77"/>
      <c r="LEE162" s="77"/>
      <c r="LEF162" s="77"/>
      <c r="LEG162" s="77"/>
      <c r="LEH162" s="77"/>
      <c r="LEI162" s="77"/>
      <c r="LEJ162" s="77"/>
      <c r="LEK162" s="77"/>
      <c r="LEL162" s="77"/>
      <c r="LEM162" s="77"/>
      <c r="LEN162" s="77"/>
      <c r="LEO162" s="77"/>
      <c r="LEP162" s="77"/>
      <c r="LEQ162" s="77"/>
      <c r="LER162" s="77"/>
      <c r="LES162" s="77"/>
      <c r="LET162" s="77"/>
      <c r="LEU162" s="77"/>
      <c r="LEV162" s="77"/>
      <c r="LEW162" s="77"/>
      <c r="LEX162" s="77"/>
      <c r="LEY162" s="77"/>
      <c r="LEZ162" s="77"/>
      <c r="LFA162" s="77"/>
      <c r="LFB162" s="77"/>
      <c r="LFC162" s="77"/>
      <c r="LFD162" s="77"/>
      <c r="LFE162" s="77"/>
      <c r="LFF162" s="77"/>
      <c r="LFG162" s="77"/>
      <c r="LFH162" s="77"/>
      <c r="LFI162" s="77"/>
      <c r="LFJ162" s="77"/>
      <c r="LFK162" s="77"/>
      <c r="LFL162" s="77"/>
      <c r="LFM162" s="77"/>
      <c r="LFN162" s="77"/>
      <c r="LFO162" s="77"/>
      <c r="LFP162" s="77"/>
      <c r="LFQ162" s="77"/>
      <c r="LFR162" s="77"/>
      <c r="LFS162" s="77"/>
      <c r="LFT162" s="77"/>
      <c r="LFU162" s="77"/>
      <c r="LFV162" s="77"/>
      <c r="LFW162" s="77"/>
      <c r="LFX162" s="77"/>
      <c r="LFY162" s="77"/>
      <c r="LFZ162" s="77"/>
      <c r="LGA162" s="77"/>
      <c r="LGB162" s="77"/>
      <c r="LGC162" s="77"/>
      <c r="LGD162" s="77"/>
      <c r="LGE162" s="77"/>
      <c r="LGF162" s="77"/>
      <c r="LGG162" s="77"/>
      <c r="LGH162" s="77"/>
      <c r="LGI162" s="77"/>
      <c r="LGJ162" s="77"/>
      <c r="LGK162" s="77"/>
      <c r="LGL162" s="77"/>
      <c r="LGM162" s="77"/>
      <c r="LGN162" s="77"/>
      <c r="LGO162" s="77"/>
      <c r="LGP162" s="77"/>
      <c r="LGQ162" s="77"/>
      <c r="LGR162" s="77"/>
      <c r="LGS162" s="77"/>
      <c r="LGT162" s="77"/>
      <c r="LGU162" s="77"/>
      <c r="LGV162" s="77"/>
      <c r="LGW162" s="77"/>
      <c r="LGX162" s="77"/>
      <c r="LGY162" s="77"/>
      <c r="LGZ162" s="77"/>
      <c r="LHA162" s="77"/>
      <c r="LHB162" s="77"/>
      <c r="LHC162" s="77"/>
      <c r="LHD162" s="77"/>
      <c r="LHE162" s="77"/>
      <c r="LHF162" s="77"/>
      <c r="LHG162" s="77"/>
      <c r="LHH162" s="77"/>
      <c r="LHI162" s="77"/>
      <c r="LHJ162" s="77"/>
      <c r="LHK162" s="77"/>
      <c r="LHL162" s="77"/>
      <c r="LHM162" s="77"/>
      <c r="LHN162" s="77"/>
      <c r="LHO162" s="77"/>
      <c r="LHP162" s="77"/>
      <c r="LHQ162" s="77"/>
      <c r="LHR162" s="77"/>
      <c r="LHS162" s="77"/>
      <c r="LHT162" s="77"/>
      <c r="LHU162" s="77"/>
      <c r="LHV162" s="77"/>
      <c r="LHW162" s="77"/>
      <c r="LHX162" s="77"/>
      <c r="LHY162" s="77"/>
      <c r="LHZ162" s="77"/>
      <c r="LIA162" s="77"/>
      <c r="LIB162" s="77"/>
      <c r="LIC162" s="77"/>
      <c r="LID162" s="77"/>
      <c r="LIE162" s="77"/>
      <c r="LIF162" s="77"/>
      <c r="LIG162" s="77"/>
      <c r="LIH162" s="77"/>
      <c r="LII162" s="77"/>
      <c r="LIJ162" s="77"/>
      <c r="LIK162" s="77"/>
      <c r="LIL162" s="77"/>
      <c r="LIM162" s="77"/>
      <c r="LIN162" s="77"/>
      <c r="LIO162" s="77"/>
      <c r="LIP162" s="77"/>
      <c r="LIQ162" s="77"/>
      <c r="LIR162" s="77"/>
      <c r="LIS162" s="77"/>
      <c r="LIT162" s="77"/>
      <c r="LIU162" s="77"/>
      <c r="LIV162" s="77"/>
      <c r="LIW162" s="77"/>
      <c r="LIX162" s="77"/>
      <c r="LIY162" s="77"/>
      <c r="LIZ162" s="77"/>
      <c r="LJA162" s="77"/>
      <c r="LJB162" s="77"/>
      <c r="LJC162" s="77"/>
      <c r="LJD162" s="77"/>
      <c r="LJE162" s="77"/>
      <c r="LJF162" s="77"/>
      <c r="LJG162" s="77"/>
      <c r="LJH162" s="77"/>
      <c r="LJI162" s="77"/>
      <c r="LJJ162" s="77"/>
      <c r="LJK162" s="77"/>
      <c r="LJL162" s="77"/>
      <c r="LJM162" s="77"/>
      <c r="LJN162" s="77"/>
      <c r="LJO162" s="77"/>
      <c r="LJP162" s="77"/>
      <c r="LJQ162" s="77"/>
      <c r="LJR162" s="77"/>
      <c r="LJS162" s="77"/>
      <c r="LJT162" s="77"/>
      <c r="LJU162" s="77"/>
      <c r="LJV162" s="77"/>
      <c r="LJW162" s="77"/>
      <c r="LJX162" s="77"/>
      <c r="LJY162" s="77"/>
      <c r="LJZ162" s="77"/>
      <c r="LKA162" s="77"/>
      <c r="LKB162" s="77"/>
      <c r="LKC162" s="77"/>
      <c r="LKD162" s="77"/>
      <c r="LKE162" s="77"/>
      <c r="LKF162" s="77"/>
      <c r="LKG162" s="77"/>
      <c r="LKH162" s="77"/>
      <c r="LKI162" s="77"/>
      <c r="LKJ162" s="77"/>
      <c r="LKK162" s="77"/>
      <c r="LKL162" s="77"/>
      <c r="LKM162" s="77"/>
      <c r="LKN162" s="77"/>
      <c r="LKO162" s="77"/>
      <c r="LKP162" s="77"/>
      <c r="LKQ162" s="77"/>
      <c r="LKR162" s="77"/>
      <c r="LKS162" s="77"/>
      <c r="LKT162" s="77"/>
      <c r="LKU162" s="77"/>
      <c r="LKV162" s="77"/>
      <c r="LKW162" s="77"/>
      <c r="LKX162" s="77"/>
      <c r="LKY162" s="77"/>
      <c r="LKZ162" s="77"/>
      <c r="LLA162" s="77"/>
      <c r="LLB162" s="77"/>
      <c r="LLC162" s="77"/>
      <c r="LLD162" s="77"/>
      <c r="LLE162" s="77"/>
      <c r="LLF162" s="77"/>
      <c r="LLG162" s="77"/>
      <c r="LLH162" s="77"/>
      <c r="LLI162" s="77"/>
      <c r="LLJ162" s="77"/>
      <c r="LLK162" s="77"/>
      <c r="LLL162" s="77"/>
      <c r="LLM162" s="77"/>
      <c r="LLN162" s="77"/>
      <c r="LLO162" s="77"/>
      <c r="LLP162" s="77"/>
      <c r="LLQ162" s="77"/>
      <c r="LLR162" s="77"/>
      <c r="LLS162" s="77"/>
      <c r="LLT162" s="77"/>
      <c r="LLU162" s="77"/>
      <c r="LLV162" s="77"/>
      <c r="LLW162" s="77"/>
      <c r="LLX162" s="77"/>
      <c r="LLY162" s="77"/>
      <c r="LLZ162" s="77"/>
      <c r="LMA162" s="77"/>
      <c r="LMB162" s="77"/>
      <c r="LMC162" s="77"/>
      <c r="LMD162" s="77"/>
      <c r="LME162" s="77"/>
      <c r="LMF162" s="77"/>
      <c r="LMG162" s="77"/>
      <c r="LMH162" s="77"/>
      <c r="LMI162" s="77"/>
      <c r="LMJ162" s="77"/>
      <c r="LMK162" s="77"/>
      <c r="LML162" s="77"/>
      <c r="LMM162" s="77"/>
      <c r="LMN162" s="77"/>
      <c r="LMO162" s="77"/>
      <c r="LMP162" s="77"/>
      <c r="LMQ162" s="77"/>
      <c r="LMR162" s="77"/>
      <c r="LMS162" s="77"/>
      <c r="LMT162" s="77"/>
      <c r="LMU162" s="77"/>
      <c r="LMV162" s="77"/>
      <c r="LMW162" s="77"/>
      <c r="LMX162" s="77"/>
      <c r="LMY162" s="77"/>
      <c r="LMZ162" s="77"/>
      <c r="LNA162" s="77"/>
      <c r="LNB162" s="77"/>
      <c r="LNC162" s="77"/>
      <c r="LND162" s="77"/>
      <c r="LNE162" s="77"/>
      <c r="LNF162" s="77"/>
      <c r="LNG162" s="77"/>
      <c r="LNH162" s="77"/>
      <c r="LNI162" s="77"/>
      <c r="LNJ162" s="77"/>
      <c r="LNK162" s="77"/>
      <c r="LNL162" s="77"/>
      <c r="LNM162" s="77"/>
      <c r="LNN162" s="77"/>
      <c r="LNO162" s="77"/>
      <c r="LNP162" s="77"/>
      <c r="LNQ162" s="77"/>
      <c r="LNR162" s="77"/>
      <c r="LNS162" s="77"/>
      <c r="LNT162" s="77"/>
      <c r="LNU162" s="77"/>
      <c r="LNV162" s="77"/>
      <c r="LNW162" s="77"/>
      <c r="LNX162" s="77"/>
      <c r="LNY162" s="77"/>
      <c r="LNZ162" s="77"/>
      <c r="LOA162" s="77"/>
      <c r="LOB162" s="77"/>
      <c r="LOC162" s="77"/>
      <c r="LOD162" s="77"/>
      <c r="LOE162" s="77"/>
      <c r="LOF162" s="77"/>
      <c r="LOG162" s="77"/>
      <c r="LOH162" s="77"/>
      <c r="LOI162" s="77"/>
      <c r="LOJ162" s="77"/>
      <c r="LOK162" s="77"/>
      <c r="LOL162" s="77"/>
      <c r="LOM162" s="77"/>
      <c r="LON162" s="77"/>
      <c r="LOO162" s="77"/>
      <c r="LOP162" s="77"/>
      <c r="LOQ162" s="77"/>
      <c r="LOR162" s="77"/>
      <c r="LOS162" s="77"/>
      <c r="LOT162" s="77"/>
      <c r="LOU162" s="77"/>
      <c r="LOV162" s="77"/>
      <c r="LOW162" s="77"/>
      <c r="LOX162" s="77"/>
      <c r="LOY162" s="77"/>
      <c r="LOZ162" s="77"/>
      <c r="LPA162" s="77"/>
      <c r="LPB162" s="77"/>
      <c r="LPC162" s="77"/>
      <c r="LPD162" s="77"/>
      <c r="LPE162" s="77"/>
      <c r="LPF162" s="77"/>
      <c r="LPG162" s="77"/>
      <c r="LPH162" s="77"/>
      <c r="LPI162" s="77"/>
      <c r="LPJ162" s="77"/>
      <c r="LPK162" s="77"/>
      <c r="LPL162" s="77"/>
      <c r="LPM162" s="77"/>
      <c r="LPN162" s="77"/>
      <c r="LPO162" s="77"/>
      <c r="LPP162" s="77"/>
      <c r="LPQ162" s="77"/>
      <c r="LPR162" s="77"/>
      <c r="LPS162" s="77"/>
      <c r="LPT162" s="77"/>
      <c r="LPU162" s="77"/>
      <c r="LPV162" s="77"/>
      <c r="LPW162" s="77"/>
      <c r="LPX162" s="77"/>
      <c r="LPY162" s="77"/>
      <c r="LPZ162" s="77"/>
      <c r="LQA162" s="77"/>
      <c r="LQB162" s="77"/>
      <c r="LQC162" s="77"/>
      <c r="LQD162" s="77"/>
      <c r="LQE162" s="77"/>
      <c r="LQF162" s="77"/>
      <c r="LQG162" s="77"/>
      <c r="LQH162" s="77"/>
      <c r="LQI162" s="77"/>
      <c r="LQJ162" s="77"/>
      <c r="LQK162" s="77"/>
      <c r="LQL162" s="77"/>
      <c r="LQM162" s="77"/>
      <c r="LQN162" s="77"/>
      <c r="LQO162" s="77"/>
      <c r="LQP162" s="77"/>
      <c r="LQQ162" s="77"/>
      <c r="LQR162" s="77"/>
      <c r="LQS162" s="77"/>
      <c r="LQT162" s="77"/>
      <c r="LQU162" s="77"/>
      <c r="LQV162" s="77"/>
      <c r="LQW162" s="77"/>
      <c r="LQX162" s="77"/>
      <c r="LQY162" s="77"/>
      <c r="LQZ162" s="77"/>
      <c r="LRA162" s="77"/>
      <c r="LRB162" s="77"/>
      <c r="LRC162" s="77"/>
      <c r="LRD162" s="77"/>
      <c r="LRE162" s="77"/>
      <c r="LRF162" s="77"/>
      <c r="LRG162" s="77"/>
      <c r="LRH162" s="77"/>
      <c r="LRI162" s="77"/>
      <c r="LRJ162" s="77"/>
      <c r="LRK162" s="77"/>
      <c r="LRL162" s="77"/>
      <c r="LRM162" s="77"/>
      <c r="LRN162" s="77"/>
      <c r="LRO162" s="77"/>
      <c r="LRP162" s="77"/>
      <c r="LRQ162" s="77"/>
      <c r="LRR162" s="77"/>
      <c r="LRS162" s="77"/>
      <c r="LRT162" s="77"/>
      <c r="LRU162" s="77"/>
      <c r="LRV162" s="77"/>
      <c r="LRW162" s="77"/>
      <c r="LRX162" s="77"/>
      <c r="LRY162" s="77"/>
      <c r="LRZ162" s="77"/>
      <c r="LSA162" s="77"/>
      <c r="LSB162" s="77"/>
      <c r="LSC162" s="77"/>
      <c r="LSD162" s="77"/>
      <c r="LSE162" s="77"/>
      <c r="LSF162" s="77"/>
      <c r="LSG162" s="77"/>
      <c r="LSH162" s="77"/>
      <c r="LSI162" s="77"/>
      <c r="LSJ162" s="77"/>
      <c r="LSK162" s="77"/>
      <c r="LSL162" s="77"/>
      <c r="LSM162" s="77"/>
      <c r="LSN162" s="77"/>
      <c r="LSO162" s="77"/>
      <c r="LSP162" s="77"/>
      <c r="LSQ162" s="77"/>
      <c r="LSR162" s="77"/>
      <c r="LSS162" s="77"/>
      <c r="LST162" s="77"/>
      <c r="LSU162" s="77"/>
      <c r="LSV162" s="77"/>
      <c r="LSW162" s="77"/>
      <c r="LSX162" s="77"/>
      <c r="LSY162" s="77"/>
      <c r="LSZ162" s="77"/>
      <c r="LTA162" s="77"/>
      <c r="LTB162" s="77"/>
      <c r="LTC162" s="77"/>
      <c r="LTD162" s="77"/>
      <c r="LTE162" s="77"/>
      <c r="LTF162" s="77"/>
      <c r="LTG162" s="77"/>
      <c r="LTH162" s="77"/>
      <c r="LTI162" s="77"/>
      <c r="LTJ162" s="77"/>
      <c r="LTK162" s="77"/>
      <c r="LTL162" s="77"/>
      <c r="LTM162" s="77"/>
      <c r="LTN162" s="77"/>
      <c r="LTO162" s="77"/>
      <c r="LTP162" s="77"/>
      <c r="LTQ162" s="77"/>
      <c r="LTR162" s="77"/>
      <c r="LTS162" s="77"/>
      <c r="LTT162" s="77"/>
      <c r="LTU162" s="77"/>
      <c r="LTV162" s="77"/>
      <c r="LTW162" s="77"/>
      <c r="LTX162" s="77"/>
      <c r="LTY162" s="77"/>
      <c r="LTZ162" s="77"/>
      <c r="LUA162" s="77"/>
      <c r="LUB162" s="77"/>
      <c r="LUC162" s="77"/>
      <c r="LUD162" s="77"/>
      <c r="LUE162" s="77"/>
      <c r="LUF162" s="77"/>
      <c r="LUG162" s="77"/>
      <c r="LUH162" s="77"/>
      <c r="LUI162" s="77"/>
      <c r="LUJ162" s="77"/>
      <c r="LUK162" s="77"/>
      <c r="LUL162" s="77"/>
      <c r="LUM162" s="77"/>
      <c r="LUN162" s="77"/>
      <c r="LUO162" s="77"/>
      <c r="LUP162" s="77"/>
      <c r="LUQ162" s="77"/>
      <c r="LUR162" s="77"/>
      <c r="LUS162" s="77"/>
      <c r="LUT162" s="77"/>
      <c r="LUU162" s="77"/>
      <c r="LUV162" s="77"/>
      <c r="LUW162" s="77"/>
      <c r="LUX162" s="77"/>
      <c r="LUY162" s="77"/>
      <c r="LUZ162" s="77"/>
      <c r="LVA162" s="77"/>
      <c r="LVB162" s="77"/>
      <c r="LVC162" s="77"/>
      <c r="LVD162" s="77"/>
      <c r="LVE162" s="77"/>
      <c r="LVF162" s="77"/>
      <c r="LVG162" s="77"/>
      <c r="LVH162" s="77"/>
      <c r="LVI162" s="77"/>
      <c r="LVJ162" s="77"/>
      <c r="LVK162" s="77"/>
      <c r="LVL162" s="77"/>
      <c r="LVM162" s="77"/>
      <c r="LVN162" s="77"/>
      <c r="LVO162" s="77"/>
      <c r="LVP162" s="77"/>
      <c r="LVQ162" s="77"/>
      <c r="LVR162" s="77"/>
      <c r="LVS162" s="77"/>
      <c r="LVT162" s="77"/>
      <c r="LVU162" s="77"/>
      <c r="LVV162" s="77"/>
      <c r="LVW162" s="77"/>
      <c r="LVX162" s="77"/>
      <c r="LVY162" s="77"/>
      <c r="LVZ162" s="77"/>
      <c r="LWA162" s="77"/>
      <c r="LWB162" s="77"/>
      <c r="LWC162" s="77"/>
      <c r="LWD162" s="77"/>
      <c r="LWE162" s="77"/>
      <c r="LWF162" s="77"/>
      <c r="LWG162" s="77"/>
      <c r="LWH162" s="77"/>
      <c r="LWI162" s="77"/>
      <c r="LWJ162" s="77"/>
      <c r="LWK162" s="77"/>
      <c r="LWL162" s="77"/>
      <c r="LWM162" s="77"/>
      <c r="LWN162" s="77"/>
      <c r="LWO162" s="77"/>
      <c r="LWP162" s="77"/>
      <c r="LWQ162" s="77"/>
      <c r="LWR162" s="77"/>
      <c r="LWS162" s="77"/>
      <c r="LWT162" s="77"/>
      <c r="LWU162" s="77"/>
      <c r="LWV162" s="77"/>
      <c r="LWW162" s="77"/>
      <c r="LWX162" s="77"/>
      <c r="LWY162" s="77"/>
      <c r="LWZ162" s="77"/>
      <c r="LXA162" s="77"/>
      <c r="LXB162" s="77"/>
      <c r="LXC162" s="77"/>
      <c r="LXD162" s="77"/>
      <c r="LXE162" s="77"/>
      <c r="LXF162" s="77"/>
      <c r="LXG162" s="77"/>
      <c r="LXH162" s="77"/>
      <c r="LXI162" s="77"/>
      <c r="LXJ162" s="77"/>
      <c r="LXK162" s="77"/>
      <c r="LXL162" s="77"/>
      <c r="LXM162" s="77"/>
      <c r="LXN162" s="77"/>
      <c r="LXO162" s="77"/>
      <c r="LXP162" s="77"/>
      <c r="LXQ162" s="77"/>
      <c r="LXR162" s="77"/>
      <c r="LXS162" s="77"/>
      <c r="LXT162" s="77"/>
      <c r="LXU162" s="77"/>
      <c r="LXV162" s="77"/>
      <c r="LXW162" s="77"/>
      <c r="LXX162" s="77"/>
      <c r="LXY162" s="77"/>
      <c r="LXZ162" s="77"/>
      <c r="LYA162" s="77"/>
      <c r="LYB162" s="77"/>
      <c r="LYC162" s="77"/>
      <c r="LYD162" s="77"/>
      <c r="LYE162" s="77"/>
      <c r="LYF162" s="77"/>
      <c r="LYG162" s="77"/>
      <c r="LYH162" s="77"/>
      <c r="LYI162" s="77"/>
      <c r="LYJ162" s="77"/>
      <c r="LYK162" s="77"/>
      <c r="LYL162" s="77"/>
      <c r="LYM162" s="77"/>
      <c r="LYN162" s="77"/>
      <c r="LYO162" s="77"/>
      <c r="LYP162" s="77"/>
      <c r="LYQ162" s="77"/>
      <c r="LYR162" s="77"/>
      <c r="LYS162" s="77"/>
      <c r="LYT162" s="77"/>
      <c r="LYU162" s="77"/>
      <c r="LYV162" s="77"/>
      <c r="LYW162" s="77"/>
      <c r="LYX162" s="77"/>
      <c r="LYY162" s="77"/>
      <c r="LYZ162" s="77"/>
      <c r="LZA162" s="77"/>
      <c r="LZB162" s="77"/>
      <c r="LZC162" s="77"/>
      <c r="LZD162" s="77"/>
      <c r="LZE162" s="77"/>
      <c r="LZF162" s="77"/>
      <c r="LZG162" s="77"/>
      <c r="LZH162" s="77"/>
      <c r="LZI162" s="77"/>
      <c r="LZJ162" s="77"/>
      <c r="LZK162" s="77"/>
      <c r="LZL162" s="77"/>
      <c r="LZM162" s="77"/>
      <c r="LZN162" s="77"/>
      <c r="LZO162" s="77"/>
      <c r="LZP162" s="77"/>
      <c r="LZQ162" s="77"/>
      <c r="LZR162" s="77"/>
      <c r="LZS162" s="77"/>
      <c r="LZT162" s="77"/>
      <c r="LZU162" s="77"/>
      <c r="LZV162" s="77"/>
      <c r="LZW162" s="77"/>
      <c r="LZX162" s="77"/>
      <c r="LZY162" s="77"/>
      <c r="LZZ162" s="77"/>
      <c r="MAA162" s="77"/>
      <c r="MAB162" s="77"/>
      <c r="MAC162" s="77"/>
      <c r="MAD162" s="77"/>
      <c r="MAE162" s="77"/>
      <c r="MAF162" s="77"/>
      <c r="MAG162" s="77"/>
      <c r="MAH162" s="77"/>
      <c r="MAI162" s="77"/>
      <c r="MAJ162" s="77"/>
      <c r="MAK162" s="77"/>
      <c r="MAL162" s="77"/>
      <c r="MAM162" s="77"/>
      <c r="MAN162" s="77"/>
      <c r="MAO162" s="77"/>
      <c r="MAP162" s="77"/>
      <c r="MAQ162" s="77"/>
      <c r="MAR162" s="77"/>
      <c r="MAS162" s="77"/>
      <c r="MAT162" s="77"/>
      <c r="MAU162" s="77"/>
      <c r="MAV162" s="77"/>
      <c r="MAW162" s="77"/>
      <c r="MAX162" s="77"/>
      <c r="MAY162" s="77"/>
      <c r="MAZ162" s="77"/>
      <c r="MBA162" s="77"/>
      <c r="MBB162" s="77"/>
      <c r="MBC162" s="77"/>
      <c r="MBD162" s="77"/>
      <c r="MBE162" s="77"/>
      <c r="MBF162" s="77"/>
      <c r="MBG162" s="77"/>
      <c r="MBH162" s="77"/>
      <c r="MBI162" s="77"/>
      <c r="MBJ162" s="77"/>
      <c r="MBK162" s="77"/>
      <c r="MBL162" s="77"/>
      <c r="MBM162" s="77"/>
      <c r="MBN162" s="77"/>
      <c r="MBO162" s="77"/>
      <c r="MBP162" s="77"/>
      <c r="MBQ162" s="77"/>
      <c r="MBR162" s="77"/>
      <c r="MBS162" s="77"/>
      <c r="MBT162" s="77"/>
      <c r="MBU162" s="77"/>
      <c r="MBV162" s="77"/>
      <c r="MBW162" s="77"/>
      <c r="MBX162" s="77"/>
      <c r="MBY162" s="77"/>
      <c r="MBZ162" s="77"/>
      <c r="MCA162" s="77"/>
      <c r="MCB162" s="77"/>
      <c r="MCC162" s="77"/>
      <c r="MCD162" s="77"/>
      <c r="MCE162" s="77"/>
      <c r="MCF162" s="77"/>
      <c r="MCG162" s="77"/>
      <c r="MCH162" s="77"/>
      <c r="MCI162" s="77"/>
      <c r="MCJ162" s="77"/>
      <c r="MCK162" s="77"/>
      <c r="MCL162" s="77"/>
      <c r="MCM162" s="77"/>
      <c r="MCN162" s="77"/>
      <c r="MCO162" s="77"/>
      <c r="MCP162" s="77"/>
      <c r="MCQ162" s="77"/>
      <c r="MCR162" s="77"/>
      <c r="MCS162" s="77"/>
      <c r="MCT162" s="77"/>
      <c r="MCU162" s="77"/>
      <c r="MCV162" s="77"/>
      <c r="MCW162" s="77"/>
      <c r="MCX162" s="77"/>
      <c r="MCY162" s="77"/>
      <c r="MCZ162" s="77"/>
      <c r="MDA162" s="77"/>
      <c r="MDB162" s="77"/>
      <c r="MDC162" s="77"/>
      <c r="MDD162" s="77"/>
      <c r="MDE162" s="77"/>
      <c r="MDF162" s="77"/>
      <c r="MDG162" s="77"/>
      <c r="MDH162" s="77"/>
      <c r="MDI162" s="77"/>
      <c r="MDJ162" s="77"/>
      <c r="MDK162" s="77"/>
      <c r="MDL162" s="77"/>
      <c r="MDM162" s="77"/>
      <c r="MDN162" s="77"/>
      <c r="MDO162" s="77"/>
      <c r="MDP162" s="77"/>
      <c r="MDQ162" s="77"/>
      <c r="MDR162" s="77"/>
      <c r="MDS162" s="77"/>
      <c r="MDT162" s="77"/>
      <c r="MDU162" s="77"/>
      <c r="MDV162" s="77"/>
      <c r="MDW162" s="77"/>
      <c r="MDX162" s="77"/>
      <c r="MDY162" s="77"/>
      <c r="MDZ162" s="77"/>
      <c r="MEA162" s="77"/>
      <c r="MEB162" s="77"/>
      <c r="MEC162" s="77"/>
      <c r="MED162" s="77"/>
      <c r="MEE162" s="77"/>
      <c r="MEF162" s="77"/>
      <c r="MEG162" s="77"/>
      <c r="MEH162" s="77"/>
      <c r="MEI162" s="77"/>
      <c r="MEJ162" s="77"/>
      <c r="MEK162" s="77"/>
      <c r="MEL162" s="77"/>
      <c r="MEM162" s="77"/>
      <c r="MEN162" s="77"/>
      <c r="MEO162" s="77"/>
      <c r="MEP162" s="77"/>
      <c r="MEQ162" s="77"/>
      <c r="MER162" s="77"/>
      <c r="MES162" s="77"/>
      <c r="MET162" s="77"/>
      <c r="MEU162" s="77"/>
      <c r="MEV162" s="77"/>
      <c r="MEW162" s="77"/>
      <c r="MEX162" s="77"/>
      <c r="MEY162" s="77"/>
      <c r="MEZ162" s="77"/>
      <c r="MFA162" s="77"/>
      <c r="MFB162" s="77"/>
      <c r="MFC162" s="77"/>
      <c r="MFD162" s="77"/>
      <c r="MFE162" s="77"/>
      <c r="MFF162" s="77"/>
      <c r="MFG162" s="77"/>
      <c r="MFH162" s="77"/>
      <c r="MFI162" s="77"/>
      <c r="MFJ162" s="77"/>
      <c r="MFK162" s="77"/>
      <c r="MFL162" s="77"/>
      <c r="MFM162" s="77"/>
      <c r="MFN162" s="77"/>
      <c r="MFO162" s="77"/>
      <c r="MFP162" s="77"/>
      <c r="MFQ162" s="77"/>
      <c r="MFR162" s="77"/>
      <c r="MFS162" s="77"/>
      <c r="MFT162" s="77"/>
      <c r="MFU162" s="77"/>
      <c r="MFV162" s="77"/>
      <c r="MFW162" s="77"/>
      <c r="MFX162" s="77"/>
      <c r="MFY162" s="77"/>
      <c r="MFZ162" s="77"/>
      <c r="MGA162" s="77"/>
      <c r="MGB162" s="77"/>
      <c r="MGC162" s="77"/>
      <c r="MGD162" s="77"/>
      <c r="MGE162" s="77"/>
      <c r="MGF162" s="77"/>
      <c r="MGG162" s="77"/>
      <c r="MGH162" s="77"/>
      <c r="MGI162" s="77"/>
      <c r="MGJ162" s="77"/>
      <c r="MGK162" s="77"/>
      <c r="MGL162" s="77"/>
      <c r="MGM162" s="77"/>
      <c r="MGN162" s="77"/>
      <c r="MGO162" s="77"/>
      <c r="MGP162" s="77"/>
      <c r="MGQ162" s="77"/>
      <c r="MGR162" s="77"/>
      <c r="MGS162" s="77"/>
      <c r="MGT162" s="77"/>
      <c r="MGU162" s="77"/>
      <c r="MGV162" s="77"/>
      <c r="MGW162" s="77"/>
      <c r="MGX162" s="77"/>
      <c r="MGY162" s="77"/>
      <c r="MGZ162" s="77"/>
      <c r="MHA162" s="77"/>
      <c r="MHB162" s="77"/>
      <c r="MHC162" s="77"/>
      <c r="MHD162" s="77"/>
      <c r="MHE162" s="77"/>
      <c r="MHF162" s="77"/>
      <c r="MHG162" s="77"/>
      <c r="MHH162" s="77"/>
      <c r="MHI162" s="77"/>
      <c r="MHJ162" s="77"/>
      <c r="MHK162" s="77"/>
      <c r="MHL162" s="77"/>
      <c r="MHM162" s="77"/>
      <c r="MHN162" s="77"/>
      <c r="MHO162" s="77"/>
      <c r="MHP162" s="77"/>
      <c r="MHQ162" s="77"/>
      <c r="MHR162" s="77"/>
      <c r="MHS162" s="77"/>
      <c r="MHT162" s="77"/>
      <c r="MHU162" s="77"/>
      <c r="MHV162" s="77"/>
      <c r="MHW162" s="77"/>
      <c r="MHX162" s="77"/>
      <c r="MHY162" s="77"/>
      <c r="MHZ162" s="77"/>
      <c r="MIA162" s="77"/>
      <c r="MIB162" s="77"/>
      <c r="MIC162" s="77"/>
      <c r="MID162" s="77"/>
      <c r="MIE162" s="77"/>
      <c r="MIF162" s="77"/>
      <c r="MIG162" s="77"/>
      <c r="MIH162" s="77"/>
      <c r="MII162" s="77"/>
      <c r="MIJ162" s="77"/>
      <c r="MIK162" s="77"/>
      <c r="MIL162" s="77"/>
      <c r="MIM162" s="77"/>
      <c r="MIN162" s="77"/>
      <c r="MIO162" s="77"/>
      <c r="MIP162" s="77"/>
      <c r="MIQ162" s="77"/>
      <c r="MIR162" s="77"/>
      <c r="MIS162" s="77"/>
      <c r="MIT162" s="77"/>
      <c r="MIU162" s="77"/>
      <c r="MIV162" s="77"/>
      <c r="MIW162" s="77"/>
      <c r="MIX162" s="77"/>
      <c r="MIY162" s="77"/>
      <c r="MIZ162" s="77"/>
      <c r="MJA162" s="77"/>
      <c r="MJB162" s="77"/>
      <c r="MJC162" s="77"/>
      <c r="MJD162" s="77"/>
      <c r="MJE162" s="77"/>
      <c r="MJF162" s="77"/>
      <c r="MJG162" s="77"/>
      <c r="MJH162" s="77"/>
      <c r="MJI162" s="77"/>
      <c r="MJJ162" s="77"/>
      <c r="MJK162" s="77"/>
      <c r="MJL162" s="77"/>
      <c r="MJM162" s="77"/>
      <c r="MJN162" s="77"/>
      <c r="MJO162" s="77"/>
      <c r="MJP162" s="77"/>
      <c r="MJQ162" s="77"/>
      <c r="MJR162" s="77"/>
      <c r="MJS162" s="77"/>
      <c r="MJT162" s="77"/>
      <c r="MJU162" s="77"/>
      <c r="MJV162" s="77"/>
      <c r="MJW162" s="77"/>
      <c r="MJX162" s="77"/>
      <c r="MJY162" s="77"/>
      <c r="MJZ162" s="77"/>
      <c r="MKA162" s="77"/>
      <c r="MKB162" s="77"/>
      <c r="MKC162" s="77"/>
      <c r="MKD162" s="77"/>
      <c r="MKE162" s="77"/>
      <c r="MKF162" s="77"/>
      <c r="MKG162" s="77"/>
      <c r="MKH162" s="77"/>
      <c r="MKI162" s="77"/>
      <c r="MKJ162" s="77"/>
      <c r="MKK162" s="77"/>
      <c r="MKL162" s="77"/>
      <c r="MKM162" s="77"/>
      <c r="MKN162" s="77"/>
      <c r="MKO162" s="77"/>
      <c r="MKP162" s="77"/>
      <c r="MKQ162" s="77"/>
      <c r="MKR162" s="77"/>
      <c r="MKS162" s="77"/>
      <c r="MKT162" s="77"/>
      <c r="MKU162" s="77"/>
      <c r="MKV162" s="77"/>
      <c r="MKW162" s="77"/>
      <c r="MKX162" s="77"/>
      <c r="MKY162" s="77"/>
      <c r="MKZ162" s="77"/>
      <c r="MLA162" s="77"/>
      <c r="MLB162" s="77"/>
      <c r="MLC162" s="77"/>
      <c r="MLD162" s="77"/>
      <c r="MLE162" s="77"/>
      <c r="MLF162" s="77"/>
      <c r="MLG162" s="77"/>
      <c r="MLH162" s="77"/>
      <c r="MLI162" s="77"/>
      <c r="MLJ162" s="77"/>
      <c r="MLK162" s="77"/>
      <c r="MLL162" s="77"/>
      <c r="MLM162" s="77"/>
      <c r="MLN162" s="77"/>
      <c r="MLO162" s="77"/>
      <c r="MLP162" s="77"/>
      <c r="MLQ162" s="77"/>
      <c r="MLR162" s="77"/>
      <c r="MLS162" s="77"/>
      <c r="MLT162" s="77"/>
      <c r="MLU162" s="77"/>
      <c r="MLV162" s="77"/>
      <c r="MLW162" s="77"/>
      <c r="MLX162" s="77"/>
      <c r="MLY162" s="77"/>
      <c r="MLZ162" s="77"/>
      <c r="MMA162" s="77"/>
      <c r="MMB162" s="77"/>
      <c r="MMC162" s="77"/>
      <c r="MMD162" s="77"/>
      <c r="MME162" s="77"/>
      <c r="MMF162" s="77"/>
      <c r="MMG162" s="77"/>
      <c r="MMH162" s="77"/>
      <c r="MMI162" s="77"/>
      <c r="MMJ162" s="77"/>
      <c r="MMK162" s="77"/>
      <c r="MML162" s="77"/>
      <c r="MMM162" s="77"/>
      <c r="MMN162" s="77"/>
      <c r="MMO162" s="77"/>
      <c r="MMP162" s="77"/>
      <c r="MMQ162" s="77"/>
      <c r="MMR162" s="77"/>
      <c r="MMS162" s="77"/>
      <c r="MMT162" s="77"/>
      <c r="MMU162" s="77"/>
      <c r="MMV162" s="77"/>
      <c r="MMW162" s="77"/>
      <c r="MMX162" s="77"/>
      <c r="MMY162" s="77"/>
      <c r="MMZ162" s="77"/>
      <c r="MNA162" s="77"/>
      <c r="MNB162" s="77"/>
      <c r="MNC162" s="77"/>
      <c r="MND162" s="77"/>
      <c r="MNE162" s="77"/>
      <c r="MNF162" s="77"/>
      <c r="MNG162" s="77"/>
      <c r="MNH162" s="77"/>
      <c r="MNI162" s="77"/>
      <c r="MNJ162" s="77"/>
      <c r="MNK162" s="77"/>
      <c r="MNL162" s="77"/>
      <c r="MNM162" s="77"/>
      <c r="MNN162" s="77"/>
      <c r="MNO162" s="77"/>
      <c r="MNP162" s="77"/>
      <c r="MNQ162" s="77"/>
      <c r="MNR162" s="77"/>
      <c r="MNS162" s="77"/>
      <c r="MNT162" s="77"/>
      <c r="MNU162" s="77"/>
      <c r="MNV162" s="77"/>
      <c r="MNW162" s="77"/>
      <c r="MNX162" s="77"/>
      <c r="MNY162" s="77"/>
      <c r="MNZ162" s="77"/>
      <c r="MOA162" s="77"/>
      <c r="MOB162" s="77"/>
      <c r="MOC162" s="77"/>
      <c r="MOD162" s="77"/>
      <c r="MOE162" s="77"/>
      <c r="MOF162" s="77"/>
      <c r="MOG162" s="77"/>
      <c r="MOH162" s="77"/>
      <c r="MOI162" s="77"/>
      <c r="MOJ162" s="77"/>
      <c r="MOK162" s="77"/>
      <c r="MOL162" s="77"/>
      <c r="MOM162" s="77"/>
      <c r="MON162" s="77"/>
      <c r="MOO162" s="77"/>
      <c r="MOP162" s="77"/>
      <c r="MOQ162" s="77"/>
      <c r="MOR162" s="77"/>
      <c r="MOS162" s="77"/>
      <c r="MOT162" s="77"/>
      <c r="MOU162" s="77"/>
      <c r="MOV162" s="77"/>
      <c r="MOW162" s="77"/>
      <c r="MOX162" s="77"/>
      <c r="MOY162" s="77"/>
      <c r="MOZ162" s="77"/>
      <c r="MPA162" s="77"/>
      <c r="MPB162" s="77"/>
      <c r="MPC162" s="77"/>
      <c r="MPD162" s="77"/>
      <c r="MPE162" s="77"/>
      <c r="MPF162" s="77"/>
      <c r="MPG162" s="77"/>
      <c r="MPH162" s="77"/>
      <c r="MPI162" s="77"/>
      <c r="MPJ162" s="77"/>
      <c r="MPK162" s="77"/>
      <c r="MPL162" s="77"/>
      <c r="MPM162" s="77"/>
      <c r="MPN162" s="77"/>
      <c r="MPO162" s="77"/>
      <c r="MPP162" s="77"/>
      <c r="MPQ162" s="77"/>
      <c r="MPR162" s="77"/>
      <c r="MPS162" s="77"/>
      <c r="MPT162" s="77"/>
      <c r="MPU162" s="77"/>
      <c r="MPV162" s="77"/>
      <c r="MPW162" s="77"/>
      <c r="MPX162" s="77"/>
      <c r="MPY162" s="77"/>
      <c r="MPZ162" s="77"/>
      <c r="MQA162" s="77"/>
      <c r="MQB162" s="77"/>
      <c r="MQC162" s="77"/>
      <c r="MQD162" s="77"/>
      <c r="MQE162" s="77"/>
      <c r="MQF162" s="77"/>
      <c r="MQG162" s="77"/>
      <c r="MQH162" s="77"/>
      <c r="MQI162" s="77"/>
      <c r="MQJ162" s="77"/>
      <c r="MQK162" s="77"/>
      <c r="MQL162" s="77"/>
      <c r="MQM162" s="77"/>
      <c r="MQN162" s="77"/>
      <c r="MQO162" s="77"/>
      <c r="MQP162" s="77"/>
      <c r="MQQ162" s="77"/>
      <c r="MQR162" s="77"/>
      <c r="MQS162" s="77"/>
      <c r="MQT162" s="77"/>
      <c r="MQU162" s="77"/>
      <c r="MQV162" s="77"/>
      <c r="MQW162" s="77"/>
      <c r="MQX162" s="77"/>
      <c r="MQY162" s="77"/>
      <c r="MQZ162" s="77"/>
      <c r="MRA162" s="77"/>
      <c r="MRB162" s="77"/>
      <c r="MRC162" s="77"/>
      <c r="MRD162" s="77"/>
      <c r="MRE162" s="77"/>
      <c r="MRF162" s="77"/>
      <c r="MRG162" s="77"/>
      <c r="MRH162" s="77"/>
      <c r="MRI162" s="77"/>
      <c r="MRJ162" s="77"/>
      <c r="MRK162" s="77"/>
      <c r="MRL162" s="77"/>
      <c r="MRM162" s="77"/>
      <c r="MRN162" s="77"/>
      <c r="MRO162" s="77"/>
      <c r="MRP162" s="77"/>
      <c r="MRQ162" s="77"/>
      <c r="MRR162" s="77"/>
      <c r="MRS162" s="77"/>
      <c r="MRT162" s="77"/>
      <c r="MRU162" s="77"/>
      <c r="MRV162" s="77"/>
      <c r="MRW162" s="77"/>
      <c r="MRX162" s="77"/>
      <c r="MRY162" s="77"/>
      <c r="MRZ162" s="77"/>
      <c r="MSA162" s="77"/>
      <c r="MSB162" s="77"/>
      <c r="MSC162" s="77"/>
      <c r="MSD162" s="77"/>
      <c r="MSE162" s="77"/>
      <c r="MSF162" s="77"/>
      <c r="MSG162" s="77"/>
      <c r="MSH162" s="77"/>
      <c r="MSI162" s="77"/>
      <c r="MSJ162" s="77"/>
      <c r="MSK162" s="77"/>
      <c r="MSL162" s="77"/>
      <c r="MSM162" s="77"/>
      <c r="MSN162" s="77"/>
      <c r="MSO162" s="77"/>
      <c r="MSP162" s="77"/>
      <c r="MSQ162" s="77"/>
      <c r="MSR162" s="77"/>
      <c r="MSS162" s="77"/>
      <c r="MST162" s="77"/>
      <c r="MSU162" s="77"/>
      <c r="MSV162" s="77"/>
      <c r="MSW162" s="77"/>
      <c r="MSX162" s="77"/>
      <c r="MSY162" s="77"/>
      <c r="MSZ162" s="77"/>
      <c r="MTA162" s="77"/>
      <c r="MTB162" s="77"/>
      <c r="MTC162" s="77"/>
      <c r="MTD162" s="77"/>
      <c r="MTE162" s="77"/>
      <c r="MTF162" s="77"/>
      <c r="MTG162" s="77"/>
      <c r="MTH162" s="77"/>
      <c r="MTI162" s="77"/>
      <c r="MTJ162" s="77"/>
      <c r="MTK162" s="77"/>
      <c r="MTL162" s="77"/>
      <c r="MTM162" s="77"/>
      <c r="MTN162" s="77"/>
      <c r="MTO162" s="77"/>
      <c r="MTP162" s="77"/>
      <c r="MTQ162" s="77"/>
      <c r="MTR162" s="77"/>
      <c r="MTS162" s="77"/>
      <c r="MTT162" s="77"/>
      <c r="MTU162" s="77"/>
      <c r="MTV162" s="77"/>
      <c r="MTW162" s="77"/>
      <c r="MTX162" s="77"/>
      <c r="MTY162" s="77"/>
      <c r="MTZ162" s="77"/>
      <c r="MUA162" s="77"/>
      <c r="MUB162" s="77"/>
      <c r="MUC162" s="77"/>
      <c r="MUD162" s="77"/>
      <c r="MUE162" s="77"/>
      <c r="MUF162" s="77"/>
      <c r="MUG162" s="77"/>
      <c r="MUH162" s="77"/>
      <c r="MUI162" s="77"/>
      <c r="MUJ162" s="77"/>
      <c r="MUK162" s="77"/>
      <c r="MUL162" s="77"/>
      <c r="MUM162" s="77"/>
      <c r="MUN162" s="77"/>
      <c r="MUO162" s="77"/>
      <c r="MUP162" s="77"/>
      <c r="MUQ162" s="77"/>
      <c r="MUR162" s="77"/>
      <c r="MUS162" s="77"/>
      <c r="MUT162" s="77"/>
      <c r="MUU162" s="77"/>
      <c r="MUV162" s="77"/>
      <c r="MUW162" s="77"/>
      <c r="MUX162" s="77"/>
      <c r="MUY162" s="77"/>
      <c r="MUZ162" s="77"/>
      <c r="MVA162" s="77"/>
      <c r="MVB162" s="77"/>
      <c r="MVC162" s="77"/>
      <c r="MVD162" s="77"/>
      <c r="MVE162" s="77"/>
      <c r="MVF162" s="77"/>
      <c r="MVG162" s="77"/>
      <c r="MVH162" s="77"/>
      <c r="MVI162" s="77"/>
      <c r="MVJ162" s="77"/>
      <c r="MVK162" s="77"/>
      <c r="MVL162" s="77"/>
      <c r="MVM162" s="77"/>
      <c r="MVN162" s="77"/>
      <c r="MVO162" s="77"/>
      <c r="MVP162" s="77"/>
      <c r="MVQ162" s="77"/>
      <c r="MVR162" s="77"/>
      <c r="MVS162" s="77"/>
      <c r="MVT162" s="77"/>
      <c r="MVU162" s="77"/>
      <c r="MVV162" s="77"/>
      <c r="MVW162" s="77"/>
      <c r="MVX162" s="77"/>
      <c r="MVY162" s="77"/>
      <c r="MVZ162" s="77"/>
      <c r="MWA162" s="77"/>
      <c r="MWB162" s="77"/>
      <c r="MWC162" s="77"/>
      <c r="MWD162" s="77"/>
      <c r="MWE162" s="77"/>
      <c r="MWF162" s="77"/>
      <c r="MWG162" s="77"/>
      <c r="MWH162" s="77"/>
      <c r="MWI162" s="77"/>
      <c r="MWJ162" s="77"/>
      <c r="MWK162" s="77"/>
      <c r="MWL162" s="77"/>
      <c r="MWM162" s="77"/>
      <c r="MWN162" s="77"/>
      <c r="MWO162" s="77"/>
      <c r="MWP162" s="77"/>
      <c r="MWQ162" s="77"/>
      <c r="MWR162" s="77"/>
      <c r="MWS162" s="77"/>
      <c r="MWT162" s="77"/>
      <c r="MWU162" s="77"/>
      <c r="MWV162" s="77"/>
      <c r="MWW162" s="77"/>
      <c r="MWX162" s="77"/>
      <c r="MWY162" s="77"/>
      <c r="MWZ162" s="77"/>
      <c r="MXA162" s="77"/>
      <c r="MXB162" s="77"/>
      <c r="MXC162" s="77"/>
      <c r="MXD162" s="77"/>
      <c r="MXE162" s="77"/>
      <c r="MXF162" s="77"/>
      <c r="MXG162" s="77"/>
      <c r="MXH162" s="77"/>
      <c r="MXI162" s="77"/>
      <c r="MXJ162" s="77"/>
      <c r="MXK162" s="77"/>
      <c r="MXL162" s="77"/>
      <c r="MXM162" s="77"/>
      <c r="MXN162" s="77"/>
      <c r="MXO162" s="77"/>
      <c r="MXP162" s="77"/>
      <c r="MXQ162" s="77"/>
      <c r="MXR162" s="77"/>
      <c r="MXS162" s="77"/>
      <c r="MXT162" s="77"/>
      <c r="MXU162" s="77"/>
      <c r="MXV162" s="77"/>
      <c r="MXW162" s="77"/>
      <c r="MXX162" s="77"/>
      <c r="MXY162" s="77"/>
      <c r="MXZ162" s="77"/>
      <c r="MYA162" s="77"/>
      <c r="MYB162" s="77"/>
      <c r="MYC162" s="77"/>
      <c r="MYD162" s="77"/>
      <c r="MYE162" s="77"/>
      <c r="MYF162" s="77"/>
      <c r="MYG162" s="77"/>
      <c r="MYH162" s="77"/>
      <c r="MYI162" s="77"/>
      <c r="MYJ162" s="77"/>
      <c r="MYK162" s="77"/>
      <c r="MYL162" s="77"/>
      <c r="MYM162" s="77"/>
      <c r="MYN162" s="77"/>
      <c r="MYO162" s="77"/>
      <c r="MYP162" s="77"/>
      <c r="MYQ162" s="77"/>
      <c r="MYR162" s="77"/>
      <c r="MYS162" s="77"/>
      <c r="MYT162" s="77"/>
      <c r="MYU162" s="77"/>
      <c r="MYV162" s="77"/>
      <c r="MYW162" s="77"/>
      <c r="MYX162" s="77"/>
      <c r="MYY162" s="77"/>
      <c r="MYZ162" s="77"/>
      <c r="MZA162" s="77"/>
      <c r="MZB162" s="77"/>
      <c r="MZC162" s="77"/>
      <c r="MZD162" s="77"/>
      <c r="MZE162" s="77"/>
      <c r="MZF162" s="77"/>
      <c r="MZG162" s="77"/>
      <c r="MZH162" s="77"/>
      <c r="MZI162" s="77"/>
      <c r="MZJ162" s="77"/>
      <c r="MZK162" s="77"/>
      <c r="MZL162" s="77"/>
      <c r="MZM162" s="77"/>
      <c r="MZN162" s="77"/>
      <c r="MZO162" s="77"/>
      <c r="MZP162" s="77"/>
      <c r="MZQ162" s="77"/>
      <c r="MZR162" s="77"/>
      <c r="MZS162" s="77"/>
      <c r="MZT162" s="77"/>
      <c r="MZU162" s="77"/>
      <c r="MZV162" s="77"/>
      <c r="MZW162" s="77"/>
      <c r="MZX162" s="77"/>
      <c r="MZY162" s="77"/>
      <c r="MZZ162" s="77"/>
      <c r="NAA162" s="77"/>
      <c r="NAB162" s="77"/>
      <c r="NAC162" s="77"/>
      <c r="NAD162" s="77"/>
      <c r="NAE162" s="77"/>
      <c r="NAF162" s="77"/>
      <c r="NAG162" s="77"/>
      <c r="NAH162" s="77"/>
      <c r="NAI162" s="77"/>
      <c r="NAJ162" s="77"/>
      <c r="NAK162" s="77"/>
      <c r="NAL162" s="77"/>
      <c r="NAM162" s="77"/>
      <c r="NAN162" s="77"/>
      <c r="NAO162" s="77"/>
      <c r="NAP162" s="77"/>
      <c r="NAQ162" s="77"/>
      <c r="NAR162" s="77"/>
      <c r="NAS162" s="77"/>
      <c r="NAT162" s="77"/>
      <c r="NAU162" s="77"/>
      <c r="NAV162" s="77"/>
      <c r="NAW162" s="77"/>
      <c r="NAX162" s="77"/>
      <c r="NAY162" s="77"/>
      <c r="NAZ162" s="77"/>
      <c r="NBA162" s="77"/>
      <c r="NBB162" s="77"/>
      <c r="NBC162" s="77"/>
      <c r="NBD162" s="77"/>
      <c r="NBE162" s="77"/>
      <c r="NBF162" s="77"/>
      <c r="NBG162" s="77"/>
      <c r="NBH162" s="77"/>
      <c r="NBI162" s="77"/>
      <c r="NBJ162" s="77"/>
      <c r="NBK162" s="77"/>
      <c r="NBL162" s="77"/>
      <c r="NBM162" s="77"/>
      <c r="NBN162" s="77"/>
      <c r="NBO162" s="77"/>
      <c r="NBP162" s="77"/>
      <c r="NBQ162" s="77"/>
      <c r="NBR162" s="77"/>
      <c r="NBS162" s="77"/>
      <c r="NBT162" s="77"/>
      <c r="NBU162" s="77"/>
      <c r="NBV162" s="77"/>
      <c r="NBW162" s="77"/>
      <c r="NBX162" s="77"/>
      <c r="NBY162" s="77"/>
      <c r="NBZ162" s="77"/>
      <c r="NCA162" s="77"/>
      <c r="NCB162" s="77"/>
      <c r="NCC162" s="77"/>
      <c r="NCD162" s="77"/>
      <c r="NCE162" s="77"/>
      <c r="NCF162" s="77"/>
      <c r="NCG162" s="77"/>
      <c r="NCH162" s="77"/>
      <c r="NCI162" s="77"/>
      <c r="NCJ162" s="77"/>
      <c r="NCK162" s="77"/>
      <c r="NCL162" s="77"/>
      <c r="NCM162" s="77"/>
      <c r="NCN162" s="77"/>
      <c r="NCO162" s="77"/>
      <c r="NCP162" s="77"/>
      <c r="NCQ162" s="77"/>
      <c r="NCR162" s="77"/>
      <c r="NCS162" s="77"/>
      <c r="NCT162" s="77"/>
      <c r="NCU162" s="77"/>
      <c r="NCV162" s="77"/>
      <c r="NCW162" s="77"/>
      <c r="NCX162" s="77"/>
      <c r="NCY162" s="77"/>
      <c r="NCZ162" s="77"/>
      <c r="NDA162" s="77"/>
      <c r="NDB162" s="77"/>
      <c r="NDC162" s="77"/>
      <c r="NDD162" s="77"/>
      <c r="NDE162" s="77"/>
      <c r="NDF162" s="77"/>
      <c r="NDG162" s="77"/>
      <c r="NDH162" s="77"/>
      <c r="NDI162" s="77"/>
      <c r="NDJ162" s="77"/>
      <c r="NDK162" s="77"/>
      <c r="NDL162" s="77"/>
      <c r="NDM162" s="77"/>
      <c r="NDN162" s="77"/>
      <c r="NDO162" s="77"/>
      <c r="NDP162" s="77"/>
      <c r="NDQ162" s="77"/>
      <c r="NDR162" s="77"/>
      <c r="NDS162" s="77"/>
      <c r="NDT162" s="77"/>
      <c r="NDU162" s="77"/>
      <c r="NDV162" s="77"/>
      <c r="NDW162" s="77"/>
      <c r="NDX162" s="77"/>
      <c r="NDY162" s="77"/>
      <c r="NDZ162" s="77"/>
      <c r="NEA162" s="77"/>
      <c r="NEB162" s="77"/>
      <c r="NEC162" s="77"/>
      <c r="NED162" s="77"/>
      <c r="NEE162" s="77"/>
      <c r="NEF162" s="77"/>
      <c r="NEG162" s="77"/>
      <c r="NEH162" s="77"/>
      <c r="NEI162" s="77"/>
      <c r="NEJ162" s="77"/>
      <c r="NEK162" s="77"/>
      <c r="NEL162" s="77"/>
      <c r="NEM162" s="77"/>
      <c r="NEN162" s="77"/>
      <c r="NEO162" s="77"/>
      <c r="NEP162" s="77"/>
      <c r="NEQ162" s="77"/>
      <c r="NER162" s="77"/>
      <c r="NES162" s="77"/>
      <c r="NET162" s="77"/>
      <c r="NEU162" s="77"/>
      <c r="NEV162" s="77"/>
      <c r="NEW162" s="77"/>
      <c r="NEX162" s="77"/>
      <c r="NEY162" s="77"/>
      <c r="NEZ162" s="77"/>
      <c r="NFA162" s="77"/>
      <c r="NFB162" s="77"/>
      <c r="NFC162" s="77"/>
      <c r="NFD162" s="77"/>
      <c r="NFE162" s="77"/>
      <c r="NFF162" s="77"/>
      <c r="NFG162" s="77"/>
      <c r="NFH162" s="77"/>
      <c r="NFI162" s="77"/>
      <c r="NFJ162" s="77"/>
      <c r="NFK162" s="77"/>
      <c r="NFL162" s="77"/>
      <c r="NFM162" s="77"/>
      <c r="NFN162" s="77"/>
      <c r="NFO162" s="77"/>
      <c r="NFP162" s="77"/>
      <c r="NFQ162" s="77"/>
      <c r="NFR162" s="77"/>
      <c r="NFS162" s="77"/>
      <c r="NFT162" s="77"/>
      <c r="NFU162" s="77"/>
      <c r="NFV162" s="77"/>
      <c r="NFW162" s="77"/>
      <c r="NFX162" s="77"/>
      <c r="NFY162" s="77"/>
      <c r="NFZ162" s="77"/>
      <c r="NGA162" s="77"/>
      <c r="NGB162" s="77"/>
      <c r="NGC162" s="77"/>
      <c r="NGD162" s="77"/>
      <c r="NGE162" s="77"/>
      <c r="NGF162" s="77"/>
      <c r="NGG162" s="77"/>
      <c r="NGH162" s="77"/>
      <c r="NGI162" s="77"/>
      <c r="NGJ162" s="77"/>
      <c r="NGK162" s="77"/>
      <c r="NGL162" s="77"/>
      <c r="NGM162" s="77"/>
      <c r="NGN162" s="77"/>
      <c r="NGO162" s="77"/>
      <c r="NGP162" s="77"/>
      <c r="NGQ162" s="77"/>
      <c r="NGR162" s="77"/>
      <c r="NGS162" s="77"/>
      <c r="NGT162" s="77"/>
      <c r="NGU162" s="77"/>
      <c r="NGV162" s="77"/>
      <c r="NGW162" s="77"/>
      <c r="NGX162" s="77"/>
      <c r="NGY162" s="77"/>
      <c r="NGZ162" s="77"/>
      <c r="NHA162" s="77"/>
      <c r="NHB162" s="77"/>
      <c r="NHC162" s="77"/>
      <c r="NHD162" s="77"/>
      <c r="NHE162" s="77"/>
      <c r="NHF162" s="77"/>
      <c r="NHG162" s="77"/>
      <c r="NHH162" s="77"/>
      <c r="NHI162" s="77"/>
      <c r="NHJ162" s="77"/>
      <c r="NHK162" s="77"/>
      <c r="NHL162" s="77"/>
      <c r="NHM162" s="77"/>
      <c r="NHN162" s="77"/>
      <c r="NHO162" s="77"/>
      <c r="NHP162" s="77"/>
      <c r="NHQ162" s="77"/>
      <c r="NHR162" s="77"/>
      <c r="NHS162" s="77"/>
      <c r="NHT162" s="77"/>
      <c r="NHU162" s="77"/>
      <c r="NHV162" s="77"/>
      <c r="NHW162" s="77"/>
      <c r="NHX162" s="77"/>
      <c r="NHY162" s="77"/>
      <c r="NHZ162" s="77"/>
      <c r="NIA162" s="77"/>
      <c r="NIB162" s="77"/>
      <c r="NIC162" s="77"/>
      <c r="NID162" s="77"/>
      <c r="NIE162" s="77"/>
      <c r="NIF162" s="77"/>
      <c r="NIG162" s="77"/>
      <c r="NIH162" s="77"/>
      <c r="NII162" s="77"/>
      <c r="NIJ162" s="77"/>
      <c r="NIK162" s="77"/>
      <c r="NIL162" s="77"/>
      <c r="NIM162" s="77"/>
      <c r="NIN162" s="77"/>
      <c r="NIO162" s="77"/>
      <c r="NIP162" s="77"/>
      <c r="NIQ162" s="77"/>
      <c r="NIR162" s="77"/>
      <c r="NIS162" s="77"/>
      <c r="NIT162" s="77"/>
      <c r="NIU162" s="77"/>
      <c r="NIV162" s="77"/>
      <c r="NIW162" s="77"/>
      <c r="NIX162" s="77"/>
      <c r="NIY162" s="77"/>
      <c r="NIZ162" s="77"/>
      <c r="NJA162" s="77"/>
      <c r="NJB162" s="77"/>
      <c r="NJC162" s="77"/>
      <c r="NJD162" s="77"/>
      <c r="NJE162" s="77"/>
      <c r="NJF162" s="77"/>
      <c r="NJG162" s="77"/>
      <c r="NJH162" s="77"/>
      <c r="NJI162" s="77"/>
      <c r="NJJ162" s="77"/>
      <c r="NJK162" s="77"/>
      <c r="NJL162" s="77"/>
      <c r="NJM162" s="77"/>
      <c r="NJN162" s="77"/>
      <c r="NJO162" s="77"/>
      <c r="NJP162" s="77"/>
      <c r="NJQ162" s="77"/>
      <c r="NJR162" s="77"/>
      <c r="NJS162" s="77"/>
      <c r="NJT162" s="77"/>
      <c r="NJU162" s="77"/>
      <c r="NJV162" s="77"/>
      <c r="NJW162" s="77"/>
      <c r="NJX162" s="77"/>
      <c r="NJY162" s="77"/>
      <c r="NJZ162" s="77"/>
      <c r="NKA162" s="77"/>
      <c r="NKB162" s="77"/>
      <c r="NKC162" s="77"/>
      <c r="NKD162" s="77"/>
      <c r="NKE162" s="77"/>
      <c r="NKF162" s="77"/>
      <c r="NKG162" s="77"/>
      <c r="NKH162" s="77"/>
      <c r="NKI162" s="77"/>
      <c r="NKJ162" s="77"/>
      <c r="NKK162" s="77"/>
      <c r="NKL162" s="77"/>
      <c r="NKM162" s="77"/>
      <c r="NKN162" s="77"/>
      <c r="NKO162" s="77"/>
      <c r="NKP162" s="77"/>
      <c r="NKQ162" s="77"/>
      <c r="NKR162" s="77"/>
      <c r="NKS162" s="77"/>
      <c r="NKT162" s="77"/>
      <c r="NKU162" s="77"/>
      <c r="NKV162" s="77"/>
      <c r="NKW162" s="77"/>
      <c r="NKX162" s="77"/>
      <c r="NKY162" s="77"/>
      <c r="NKZ162" s="77"/>
      <c r="NLA162" s="77"/>
      <c r="NLB162" s="77"/>
      <c r="NLC162" s="77"/>
      <c r="NLD162" s="77"/>
      <c r="NLE162" s="77"/>
      <c r="NLF162" s="77"/>
      <c r="NLG162" s="77"/>
      <c r="NLH162" s="77"/>
      <c r="NLI162" s="77"/>
      <c r="NLJ162" s="77"/>
      <c r="NLK162" s="77"/>
      <c r="NLL162" s="77"/>
      <c r="NLM162" s="77"/>
      <c r="NLN162" s="77"/>
      <c r="NLO162" s="77"/>
      <c r="NLP162" s="77"/>
      <c r="NLQ162" s="77"/>
      <c r="NLR162" s="77"/>
      <c r="NLS162" s="77"/>
      <c r="NLT162" s="77"/>
      <c r="NLU162" s="77"/>
      <c r="NLV162" s="77"/>
      <c r="NLW162" s="77"/>
      <c r="NLX162" s="77"/>
      <c r="NLY162" s="77"/>
      <c r="NLZ162" s="77"/>
      <c r="NMA162" s="77"/>
      <c r="NMB162" s="77"/>
      <c r="NMC162" s="77"/>
      <c r="NMD162" s="77"/>
      <c r="NME162" s="77"/>
      <c r="NMF162" s="77"/>
      <c r="NMG162" s="77"/>
      <c r="NMH162" s="77"/>
      <c r="NMI162" s="77"/>
      <c r="NMJ162" s="77"/>
      <c r="NMK162" s="77"/>
      <c r="NML162" s="77"/>
      <c r="NMM162" s="77"/>
      <c r="NMN162" s="77"/>
      <c r="NMO162" s="77"/>
      <c r="NMP162" s="77"/>
      <c r="NMQ162" s="77"/>
      <c r="NMR162" s="77"/>
      <c r="NMS162" s="77"/>
      <c r="NMT162" s="77"/>
      <c r="NMU162" s="77"/>
      <c r="NMV162" s="77"/>
      <c r="NMW162" s="77"/>
      <c r="NMX162" s="77"/>
      <c r="NMY162" s="77"/>
      <c r="NMZ162" s="77"/>
      <c r="NNA162" s="77"/>
      <c r="NNB162" s="77"/>
      <c r="NNC162" s="77"/>
      <c r="NND162" s="77"/>
      <c r="NNE162" s="77"/>
      <c r="NNF162" s="77"/>
      <c r="NNG162" s="77"/>
      <c r="NNH162" s="77"/>
      <c r="NNI162" s="77"/>
      <c r="NNJ162" s="77"/>
      <c r="NNK162" s="77"/>
      <c r="NNL162" s="77"/>
      <c r="NNM162" s="77"/>
      <c r="NNN162" s="77"/>
      <c r="NNO162" s="77"/>
      <c r="NNP162" s="77"/>
      <c r="NNQ162" s="77"/>
      <c r="NNR162" s="77"/>
      <c r="NNS162" s="77"/>
      <c r="NNT162" s="77"/>
      <c r="NNU162" s="77"/>
      <c r="NNV162" s="77"/>
      <c r="NNW162" s="77"/>
      <c r="NNX162" s="77"/>
      <c r="NNY162" s="77"/>
      <c r="NNZ162" s="77"/>
      <c r="NOA162" s="77"/>
      <c r="NOB162" s="77"/>
      <c r="NOC162" s="77"/>
      <c r="NOD162" s="77"/>
      <c r="NOE162" s="77"/>
      <c r="NOF162" s="77"/>
      <c r="NOG162" s="77"/>
      <c r="NOH162" s="77"/>
      <c r="NOI162" s="77"/>
      <c r="NOJ162" s="77"/>
      <c r="NOK162" s="77"/>
      <c r="NOL162" s="77"/>
      <c r="NOM162" s="77"/>
      <c r="NON162" s="77"/>
      <c r="NOO162" s="77"/>
      <c r="NOP162" s="77"/>
      <c r="NOQ162" s="77"/>
      <c r="NOR162" s="77"/>
      <c r="NOS162" s="77"/>
      <c r="NOT162" s="77"/>
      <c r="NOU162" s="77"/>
      <c r="NOV162" s="77"/>
      <c r="NOW162" s="77"/>
      <c r="NOX162" s="77"/>
      <c r="NOY162" s="77"/>
      <c r="NOZ162" s="77"/>
      <c r="NPA162" s="77"/>
      <c r="NPB162" s="77"/>
      <c r="NPC162" s="77"/>
      <c r="NPD162" s="77"/>
      <c r="NPE162" s="77"/>
      <c r="NPF162" s="77"/>
      <c r="NPG162" s="77"/>
      <c r="NPH162" s="77"/>
      <c r="NPI162" s="77"/>
      <c r="NPJ162" s="77"/>
      <c r="NPK162" s="77"/>
      <c r="NPL162" s="77"/>
      <c r="NPM162" s="77"/>
      <c r="NPN162" s="77"/>
      <c r="NPO162" s="77"/>
      <c r="NPP162" s="77"/>
      <c r="NPQ162" s="77"/>
      <c r="NPR162" s="77"/>
      <c r="NPS162" s="77"/>
      <c r="NPT162" s="77"/>
      <c r="NPU162" s="77"/>
      <c r="NPV162" s="77"/>
      <c r="NPW162" s="77"/>
      <c r="NPX162" s="77"/>
      <c r="NPY162" s="77"/>
      <c r="NPZ162" s="77"/>
      <c r="NQA162" s="77"/>
      <c r="NQB162" s="77"/>
      <c r="NQC162" s="77"/>
      <c r="NQD162" s="77"/>
      <c r="NQE162" s="77"/>
      <c r="NQF162" s="77"/>
      <c r="NQG162" s="77"/>
      <c r="NQH162" s="77"/>
      <c r="NQI162" s="77"/>
      <c r="NQJ162" s="77"/>
      <c r="NQK162" s="77"/>
      <c r="NQL162" s="77"/>
      <c r="NQM162" s="77"/>
      <c r="NQN162" s="77"/>
      <c r="NQO162" s="77"/>
      <c r="NQP162" s="77"/>
      <c r="NQQ162" s="77"/>
      <c r="NQR162" s="77"/>
      <c r="NQS162" s="77"/>
      <c r="NQT162" s="77"/>
      <c r="NQU162" s="77"/>
      <c r="NQV162" s="77"/>
      <c r="NQW162" s="77"/>
      <c r="NQX162" s="77"/>
      <c r="NQY162" s="77"/>
      <c r="NQZ162" s="77"/>
      <c r="NRA162" s="77"/>
      <c r="NRB162" s="77"/>
      <c r="NRC162" s="77"/>
      <c r="NRD162" s="77"/>
      <c r="NRE162" s="77"/>
      <c r="NRF162" s="77"/>
      <c r="NRG162" s="77"/>
      <c r="NRH162" s="77"/>
      <c r="NRI162" s="77"/>
      <c r="NRJ162" s="77"/>
      <c r="NRK162" s="77"/>
      <c r="NRL162" s="77"/>
      <c r="NRM162" s="77"/>
      <c r="NRN162" s="77"/>
      <c r="NRO162" s="77"/>
      <c r="NRP162" s="77"/>
      <c r="NRQ162" s="77"/>
      <c r="NRR162" s="77"/>
      <c r="NRS162" s="77"/>
      <c r="NRT162" s="77"/>
      <c r="NRU162" s="77"/>
      <c r="NRV162" s="77"/>
      <c r="NRW162" s="77"/>
      <c r="NRX162" s="77"/>
      <c r="NRY162" s="77"/>
      <c r="NRZ162" s="77"/>
      <c r="NSA162" s="77"/>
      <c r="NSB162" s="77"/>
      <c r="NSC162" s="77"/>
      <c r="NSD162" s="77"/>
      <c r="NSE162" s="77"/>
      <c r="NSF162" s="77"/>
      <c r="NSG162" s="77"/>
      <c r="NSH162" s="77"/>
      <c r="NSI162" s="77"/>
      <c r="NSJ162" s="77"/>
      <c r="NSK162" s="77"/>
      <c r="NSL162" s="77"/>
      <c r="NSM162" s="77"/>
      <c r="NSN162" s="77"/>
      <c r="NSO162" s="77"/>
      <c r="NSP162" s="77"/>
      <c r="NSQ162" s="77"/>
      <c r="NSR162" s="77"/>
      <c r="NSS162" s="77"/>
      <c r="NST162" s="77"/>
      <c r="NSU162" s="77"/>
      <c r="NSV162" s="77"/>
      <c r="NSW162" s="77"/>
      <c r="NSX162" s="77"/>
      <c r="NSY162" s="77"/>
      <c r="NSZ162" s="77"/>
      <c r="NTA162" s="77"/>
      <c r="NTB162" s="77"/>
      <c r="NTC162" s="77"/>
      <c r="NTD162" s="77"/>
      <c r="NTE162" s="77"/>
      <c r="NTF162" s="77"/>
      <c r="NTG162" s="77"/>
      <c r="NTH162" s="77"/>
      <c r="NTI162" s="77"/>
      <c r="NTJ162" s="77"/>
      <c r="NTK162" s="77"/>
      <c r="NTL162" s="77"/>
      <c r="NTM162" s="77"/>
      <c r="NTN162" s="77"/>
      <c r="NTO162" s="77"/>
      <c r="NTP162" s="77"/>
      <c r="NTQ162" s="77"/>
      <c r="NTR162" s="77"/>
      <c r="NTS162" s="77"/>
      <c r="NTT162" s="77"/>
      <c r="NTU162" s="77"/>
      <c r="NTV162" s="77"/>
      <c r="NTW162" s="77"/>
      <c r="NTX162" s="77"/>
      <c r="NTY162" s="77"/>
      <c r="NTZ162" s="77"/>
      <c r="NUA162" s="77"/>
      <c r="NUB162" s="77"/>
      <c r="NUC162" s="77"/>
      <c r="NUD162" s="77"/>
      <c r="NUE162" s="77"/>
      <c r="NUF162" s="77"/>
      <c r="NUG162" s="77"/>
      <c r="NUH162" s="77"/>
      <c r="NUI162" s="77"/>
      <c r="NUJ162" s="77"/>
      <c r="NUK162" s="77"/>
      <c r="NUL162" s="77"/>
      <c r="NUM162" s="77"/>
      <c r="NUN162" s="77"/>
      <c r="NUO162" s="77"/>
      <c r="NUP162" s="77"/>
      <c r="NUQ162" s="77"/>
      <c r="NUR162" s="77"/>
      <c r="NUS162" s="77"/>
      <c r="NUT162" s="77"/>
      <c r="NUU162" s="77"/>
      <c r="NUV162" s="77"/>
      <c r="NUW162" s="77"/>
      <c r="NUX162" s="77"/>
      <c r="NUY162" s="77"/>
      <c r="NUZ162" s="77"/>
      <c r="NVA162" s="77"/>
      <c r="NVB162" s="77"/>
      <c r="NVC162" s="77"/>
      <c r="NVD162" s="77"/>
      <c r="NVE162" s="77"/>
      <c r="NVF162" s="77"/>
      <c r="NVG162" s="77"/>
      <c r="NVH162" s="77"/>
      <c r="NVI162" s="77"/>
      <c r="NVJ162" s="77"/>
      <c r="NVK162" s="77"/>
      <c r="NVL162" s="77"/>
      <c r="NVM162" s="77"/>
      <c r="NVN162" s="77"/>
      <c r="NVO162" s="77"/>
      <c r="NVP162" s="77"/>
      <c r="NVQ162" s="77"/>
      <c r="NVR162" s="77"/>
      <c r="NVS162" s="77"/>
      <c r="NVT162" s="77"/>
      <c r="NVU162" s="77"/>
      <c r="NVV162" s="77"/>
      <c r="NVW162" s="77"/>
      <c r="NVX162" s="77"/>
      <c r="NVY162" s="77"/>
      <c r="NVZ162" s="77"/>
      <c r="NWA162" s="77"/>
      <c r="NWB162" s="77"/>
      <c r="NWC162" s="77"/>
      <c r="NWD162" s="77"/>
      <c r="NWE162" s="77"/>
      <c r="NWF162" s="77"/>
      <c r="NWG162" s="77"/>
      <c r="NWH162" s="77"/>
      <c r="NWI162" s="77"/>
      <c r="NWJ162" s="77"/>
      <c r="NWK162" s="77"/>
      <c r="NWL162" s="77"/>
      <c r="NWM162" s="77"/>
      <c r="NWN162" s="77"/>
      <c r="NWO162" s="77"/>
      <c r="NWP162" s="77"/>
      <c r="NWQ162" s="77"/>
      <c r="NWR162" s="77"/>
      <c r="NWS162" s="77"/>
      <c r="NWT162" s="77"/>
      <c r="NWU162" s="77"/>
      <c r="NWV162" s="77"/>
      <c r="NWW162" s="77"/>
      <c r="NWX162" s="77"/>
      <c r="NWY162" s="77"/>
      <c r="NWZ162" s="77"/>
      <c r="NXA162" s="77"/>
      <c r="NXB162" s="77"/>
      <c r="NXC162" s="77"/>
      <c r="NXD162" s="77"/>
      <c r="NXE162" s="77"/>
      <c r="NXF162" s="77"/>
      <c r="NXG162" s="77"/>
      <c r="NXH162" s="77"/>
      <c r="NXI162" s="77"/>
      <c r="NXJ162" s="77"/>
      <c r="NXK162" s="77"/>
      <c r="NXL162" s="77"/>
      <c r="NXM162" s="77"/>
      <c r="NXN162" s="77"/>
      <c r="NXO162" s="77"/>
      <c r="NXP162" s="77"/>
      <c r="NXQ162" s="77"/>
      <c r="NXR162" s="77"/>
      <c r="NXS162" s="77"/>
      <c r="NXT162" s="77"/>
      <c r="NXU162" s="77"/>
      <c r="NXV162" s="77"/>
      <c r="NXW162" s="77"/>
      <c r="NXX162" s="77"/>
      <c r="NXY162" s="77"/>
      <c r="NXZ162" s="77"/>
      <c r="NYA162" s="77"/>
      <c r="NYB162" s="77"/>
      <c r="NYC162" s="77"/>
      <c r="NYD162" s="77"/>
      <c r="NYE162" s="77"/>
      <c r="NYF162" s="77"/>
      <c r="NYG162" s="77"/>
      <c r="NYH162" s="77"/>
      <c r="NYI162" s="77"/>
      <c r="NYJ162" s="77"/>
      <c r="NYK162" s="77"/>
      <c r="NYL162" s="77"/>
      <c r="NYM162" s="77"/>
      <c r="NYN162" s="77"/>
      <c r="NYO162" s="77"/>
      <c r="NYP162" s="77"/>
      <c r="NYQ162" s="77"/>
      <c r="NYR162" s="77"/>
      <c r="NYS162" s="77"/>
      <c r="NYT162" s="77"/>
      <c r="NYU162" s="77"/>
      <c r="NYV162" s="77"/>
      <c r="NYW162" s="77"/>
      <c r="NYX162" s="77"/>
      <c r="NYY162" s="77"/>
      <c r="NYZ162" s="77"/>
      <c r="NZA162" s="77"/>
      <c r="NZB162" s="77"/>
      <c r="NZC162" s="77"/>
      <c r="NZD162" s="77"/>
      <c r="NZE162" s="77"/>
      <c r="NZF162" s="77"/>
      <c r="NZG162" s="77"/>
      <c r="NZH162" s="77"/>
      <c r="NZI162" s="77"/>
      <c r="NZJ162" s="77"/>
      <c r="NZK162" s="77"/>
      <c r="NZL162" s="77"/>
      <c r="NZM162" s="77"/>
      <c r="NZN162" s="77"/>
      <c r="NZO162" s="77"/>
      <c r="NZP162" s="77"/>
      <c r="NZQ162" s="77"/>
      <c r="NZR162" s="77"/>
      <c r="NZS162" s="77"/>
      <c r="NZT162" s="77"/>
      <c r="NZU162" s="77"/>
      <c r="NZV162" s="77"/>
      <c r="NZW162" s="77"/>
      <c r="NZX162" s="77"/>
      <c r="NZY162" s="77"/>
      <c r="NZZ162" s="77"/>
      <c r="OAA162" s="77"/>
      <c r="OAB162" s="77"/>
      <c r="OAC162" s="77"/>
      <c r="OAD162" s="77"/>
      <c r="OAE162" s="77"/>
      <c r="OAF162" s="77"/>
      <c r="OAG162" s="77"/>
      <c r="OAH162" s="77"/>
      <c r="OAI162" s="77"/>
      <c r="OAJ162" s="77"/>
      <c r="OAK162" s="77"/>
      <c r="OAL162" s="77"/>
      <c r="OAM162" s="77"/>
      <c r="OAN162" s="77"/>
      <c r="OAO162" s="77"/>
      <c r="OAP162" s="77"/>
      <c r="OAQ162" s="77"/>
      <c r="OAR162" s="77"/>
      <c r="OAS162" s="77"/>
      <c r="OAT162" s="77"/>
      <c r="OAU162" s="77"/>
      <c r="OAV162" s="77"/>
      <c r="OAW162" s="77"/>
      <c r="OAX162" s="77"/>
      <c r="OAY162" s="77"/>
      <c r="OAZ162" s="77"/>
      <c r="OBA162" s="77"/>
      <c r="OBB162" s="77"/>
      <c r="OBC162" s="77"/>
      <c r="OBD162" s="77"/>
      <c r="OBE162" s="77"/>
      <c r="OBF162" s="77"/>
      <c r="OBG162" s="77"/>
      <c r="OBH162" s="77"/>
      <c r="OBI162" s="77"/>
      <c r="OBJ162" s="77"/>
      <c r="OBK162" s="77"/>
      <c r="OBL162" s="77"/>
      <c r="OBM162" s="77"/>
      <c r="OBN162" s="77"/>
      <c r="OBO162" s="77"/>
      <c r="OBP162" s="77"/>
      <c r="OBQ162" s="77"/>
      <c r="OBR162" s="77"/>
      <c r="OBS162" s="77"/>
      <c r="OBT162" s="77"/>
      <c r="OBU162" s="77"/>
      <c r="OBV162" s="77"/>
      <c r="OBW162" s="77"/>
      <c r="OBX162" s="77"/>
      <c r="OBY162" s="77"/>
      <c r="OBZ162" s="77"/>
      <c r="OCA162" s="77"/>
      <c r="OCB162" s="77"/>
      <c r="OCC162" s="77"/>
      <c r="OCD162" s="77"/>
      <c r="OCE162" s="77"/>
      <c r="OCF162" s="77"/>
      <c r="OCG162" s="77"/>
      <c r="OCH162" s="77"/>
      <c r="OCI162" s="77"/>
      <c r="OCJ162" s="77"/>
      <c r="OCK162" s="77"/>
      <c r="OCL162" s="77"/>
      <c r="OCM162" s="77"/>
      <c r="OCN162" s="77"/>
      <c r="OCO162" s="77"/>
      <c r="OCP162" s="77"/>
      <c r="OCQ162" s="77"/>
      <c r="OCR162" s="77"/>
      <c r="OCS162" s="77"/>
      <c r="OCT162" s="77"/>
      <c r="OCU162" s="77"/>
      <c r="OCV162" s="77"/>
      <c r="OCW162" s="77"/>
      <c r="OCX162" s="77"/>
      <c r="OCY162" s="77"/>
      <c r="OCZ162" s="77"/>
      <c r="ODA162" s="77"/>
      <c r="ODB162" s="77"/>
      <c r="ODC162" s="77"/>
      <c r="ODD162" s="77"/>
      <c r="ODE162" s="77"/>
      <c r="ODF162" s="77"/>
      <c r="ODG162" s="77"/>
      <c r="ODH162" s="77"/>
      <c r="ODI162" s="77"/>
      <c r="ODJ162" s="77"/>
      <c r="ODK162" s="77"/>
      <c r="ODL162" s="77"/>
      <c r="ODM162" s="77"/>
      <c r="ODN162" s="77"/>
      <c r="ODO162" s="77"/>
      <c r="ODP162" s="77"/>
      <c r="ODQ162" s="77"/>
      <c r="ODR162" s="77"/>
      <c r="ODS162" s="77"/>
      <c r="ODT162" s="77"/>
      <c r="ODU162" s="77"/>
      <c r="ODV162" s="77"/>
      <c r="ODW162" s="77"/>
      <c r="ODX162" s="77"/>
      <c r="ODY162" s="77"/>
      <c r="ODZ162" s="77"/>
      <c r="OEA162" s="77"/>
      <c r="OEB162" s="77"/>
      <c r="OEC162" s="77"/>
      <c r="OED162" s="77"/>
      <c r="OEE162" s="77"/>
      <c r="OEF162" s="77"/>
      <c r="OEG162" s="77"/>
      <c r="OEH162" s="77"/>
      <c r="OEI162" s="77"/>
      <c r="OEJ162" s="77"/>
      <c r="OEK162" s="77"/>
      <c r="OEL162" s="77"/>
      <c r="OEM162" s="77"/>
      <c r="OEN162" s="77"/>
      <c r="OEO162" s="77"/>
      <c r="OEP162" s="77"/>
      <c r="OEQ162" s="77"/>
      <c r="OER162" s="77"/>
      <c r="OES162" s="77"/>
      <c r="OET162" s="77"/>
      <c r="OEU162" s="77"/>
      <c r="OEV162" s="77"/>
      <c r="OEW162" s="77"/>
      <c r="OEX162" s="77"/>
      <c r="OEY162" s="77"/>
      <c r="OEZ162" s="77"/>
      <c r="OFA162" s="77"/>
      <c r="OFB162" s="77"/>
      <c r="OFC162" s="77"/>
      <c r="OFD162" s="77"/>
      <c r="OFE162" s="77"/>
      <c r="OFF162" s="77"/>
      <c r="OFG162" s="77"/>
      <c r="OFH162" s="77"/>
      <c r="OFI162" s="77"/>
      <c r="OFJ162" s="77"/>
      <c r="OFK162" s="77"/>
      <c r="OFL162" s="77"/>
      <c r="OFM162" s="77"/>
      <c r="OFN162" s="77"/>
      <c r="OFO162" s="77"/>
      <c r="OFP162" s="77"/>
      <c r="OFQ162" s="77"/>
      <c r="OFR162" s="77"/>
      <c r="OFS162" s="77"/>
      <c r="OFT162" s="77"/>
      <c r="OFU162" s="77"/>
      <c r="OFV162" s="77"/>
      <c r="OFW162" s="77"/>
      <c r="OFX162" s="77"/>
      <c r="OFY162" s="77"/>
      <c r="OFZ162" s="77"/>
      <c r="OGA162" s="77"/>
      <c r="OGB162" s="77"/>
      <c r="OGC162" s="77"/>
      <c r="OGD162" s="77"/>
      <c r="OGE162" s="77"/>
      <c r="OGF162" s="77"/>
      <c r="OGG162" s="77"/>
      <c r="OGH162" s="77"/>
      <c r="OGI162" s="77"/>
      <c r="OGJ162" s="77"/>
      <c r="OGK162" s="77"/>
      <c r="OGL162" s="77"/>
      <c r="OGM162" s="77"/>
      <c r="OGN162" s="77"/>
      <c r="OGO162" s="77"/>
      <c r="OGP162" s="77"/>
      <c r="OGQ162" s="77"/>
      <c r="OGR162" s="77"/>
      <c r="OGS162" s="77"/>
      <c r="OGT162" s="77"/>
      <c r="OGU162" s="77"/>
      <c r="OGV162" s="77"/>
      <c r="OGW162" s="77"/>
      <c r="OGX162" s="77"/>
      <c r="OGY162" s="77"/>
      <c r="OGZ162" s="77"/>
      <c r="OHA162" s="77"/>
      <c r="OHB162" s="77"/>
      <c r="OHC162" s="77"/>
      <c r="OHD162" s="77"/>
      <c r="OHE162" s="77"/>
      <c r="OHF162" s="77"/>
      <c r="OHG162" s="77"/>
      <c r="OHH162" s="77"/>
      <c r="OHI162" s="77"/>
      <c r="OHJ162" s="77"/>
      <c r="OHK162" s="77"/>
      <c r="OHL162" s="77"/>
      <c r="OHM162" s="77"/>
      <c r="OHN162" s="77"/>
      <c r="OHO162" s="77"/>
      <c r="OHP162" s="77"/>
      <c r="OHQ162" s="77"/>
      <c r="OHR162" s="77"/>
      <c r="OHS162" s="77"/>
      <c r="OHT162" s="77"/>
      <c r="OHU162" s="77"/>
      <c r="OHV162" s="77"/>
      <c r="OHW162" s="77"/>
      <c r="OHX162" s="77"/>
      <c r="OHY162" s="77"/>
      <c r="OHZ162" s="77"/>
      <c r="OIA162" s="77"/>
      <c r="OIB162" s="77"/>
      <c r="OIC162" s="77"/>
      <c r="OID162" s="77"/>
      <c r="OIE162" s="77"/>
      <c r="OIF162" s="77"/>
      <c r="OIG162" s="77"/>
      <c r="OIH162" s="77"/>
      <c r="OII162" s="77"/>
      <c r="OIJ162" s="77"/>
      <c r="OIK162" s="77"/>
      <c r="OIL162" s="77"/>
      <c r="OIM162" s="77"/>
      <c r="OIN162" s="77"/>
      <c r="OIO162" s="77"/>
      <c r="OIP162" s="77"/>
      <c r="OIQ162" s="77"/>
      <c r="OIR162" s="77"/>
      <c r="OIS162" s="77"/>
      <c r="OIT162" s="77"/>
      <c r="OIU162" s="77"/>
      <c r="OIV162" s="77"/>
      <c r="OIW162" s="77"/>
      <c r="OIX162" s="77"/>
      <c r="OIY162" s="77"/>
      <c r="OIZ162" s="77"/>
      <c r="OJA162" s="77"/>
      <c r="OJB162" s="77"/>
      <c r="OJC162" s="77"/>
      <c r="OJD162" s="77"/>
      <c r="OJE162" s="77"/>
      <c r="OJF162" s="77"/>
      <c r="OJG162" s="77"/>
      <c r="OJH162" s="77"/>
      <c r="OJI162" s="77"/>
      <c r="OJJ162" s="77"/>
      <c r="OJK162" s="77"/>
      <c r="OJL162" s="77"/>
      <c r="OJM162" s="77"/>
      <c r="OJN162" s="77"/>
      <c r="OJO162" s="77"/>
      <c r="OJP162" s="77"/>
      <c r="OJQ162" s="77"/>
      <c r="OJR162" s="77"/>
      <c r="OJS162" s="77"/>
      <c r="OJT162" s="77"/>
      <c r="OJU162" s="77"/>
      <c r="OJV162" s="77"/>
      <c r="OJW162" s="77"/>
      <c r="OJX162" s="77"/>
      <c r="OJY162" s="77"/>
      <c r="OJZ162" s="77"/>
      <c r="OKA162" s="77"/>
      <c r="OKB162" s="77"/>
      <c r="OKC162" s="77"/>
      <c r="OKD162" s="77"/>
      <c r="OKE162" s="77"/>
      <c r="OKF162" s="77"/>
      <c r="OKG162" s="77"/>
      <c r="OKH162" s="77"/>
      <c r="OKI162" s="77"/>
      <c r="OKJ162" s="77"/>
      <c r="OKK162" s="77"/>
      <c r="OKL162" s="77"/>
      <c r="OKM162" s="77"/>
      <c r="OKN162" s="77"/>
      <c r="OKO162" s="77"/>
      <c r="OKP162" s="77"/>
      <c r="OKQ162" s="77"/>
      <c r="OKR162" s="77"/>
      <c r="OKS162" s="77"/>
      <c r="OKT162" s="77"/>
      <c r="OKU162" s="77"/>
      <c r="OKV162" s="77"/>
      <c r="OKW162" s="77"/>
      <c r="OKX162" s="77"/>
      <c r="OKY162" s="77"/>
      <c r="OKZ162" s="77"/>
      <c r="OLA162" s="77"/>
      <c r="OLB162" s="77"/>
      <c r="OLC162" s="77"/>
      <c r="OLD162" s="77"/>
      <c r="OLE162" s="77"/>
      <c r="OLF162" s="77"/>
      <c r="OLG162" s="77"/>
      <c r="OLH162" s="77"/>
      <c r="OLI162" s="77"/>
      <c r="OLJ162" s="77"/>
      <c r="OLK162" s="77"/>
      <c r="OLL162" s="77"/>
      <c r="OLM162" s="77"/>
      <c r="OLN162" s="77"/>
      <c r="OLO162" s="77"/>
      <c r="OLP162" s="77"/>
      <c r="OLQ162" s="77"/>
      <c r="OLR162" s="77"/>
      <c r="OLS162" s="77"/>
      <c r="OLT162" s="77"/>
      <c r="OLU162" s="77"/>
      <c r="OLV162" s="77"/>
      <c r="OLW162" s="77"/>
      <c r="OLX162" s="77"/>
      <c r="OLY162" s="77"/>
      <c r="OLZ162" s="77"/>
      <c r="OMA162" s="77"/>
      <c r="OMB162" s="77"/>
      <c r="OMC162" s="77"/>
      <c r="OMD162" s="77"/>
      <c r="OME162" s="77"/>
      <c r="OMF162" s="77"/>
      <c r="OMG162" s="77"/>
      <c r="OMH162" s="77"/>
      <c r="OMI162" s="77"/>
      <c r="OMJ162" s="77"/>
      <c r="OMK162" s="77"/>
      <c r="OML162" s="77"/>
      <c r="OMM162" s="77"/>
      <c r="OMN162" s="77"/>
      <c r="OMO162" s="77"/>
      <c r="OMP162" s="77"/>
      <c r="OMQ162" s="77"/>
      <c r="OMR162" s="77"/>
      <c r="OMS162" s="77"/>
      <c r="OMT162" s="77"/>
      <c r="OMU162" s="77"/>
      <c r="OMV162" s="77"/>
      <c r="OMW162" s="77"/>
      <c r="OMX162" s="77"/>
      <c r="OMY162" s="77"/>
      <c r="OMZ162" s="77"/>
      <c r="ONA162" s="77"/>
      <c r="ONB162" s="77"/>
      <c r="ONC162" s="77"/>
      <c r="OND162" s="77"/>
      <c r="ONE162" s="77"/>
      <c r="ONF162" s="77"/>
      <c r="ONG162" s="77"/>
      <c r="ONH162" s="77"/>
      <c r="ONI162" s="77"/>
      <c r="ONJ162" s="77"/>
      <c r="ONK162" s="77"/>
      <c r="ONL162" s="77"/>
      <c r="ONM162" s="77"/>
      <c r="ONN162" s="77"/>
      <c r="ONO162" s="77"/>
      <c r="ONP162" s="77"/>
      <c r="ONQ162" s="77"/>
      <c r="ONR162" s="77"/>
      <c r="ONS162" s="77"/>
      <c r="ONT162" s="77"/>
      <c r="ONU162" s="77"/>
      <c r="ONV162" s="77"/>
      <c r="ONW162" s="77"/>
      <c r="ONX162" s="77"/>
      <c r="ONY162" s="77"/>
      <c r="ONZ162" s="77"/>
      <c r="OOA162" s="77"/>
      <c r="OOB162" s="77"/>
      <c r="OOC162" s="77"/>
      <c r="OOD162" s="77"/>
      <c r="OOE162" s="77"/>
      <c r="OOF162" s="77"/>
      <c r="OOG162" s="77"/>
      <c r="OOH162" s="77"/>
      <c r="OOI162" s="77"/>
      <c r="OOJ162" s="77"/>
      <c r="OOK162" s="77"/>
      <c r="OOL162" s="77"/>
      <c r="OOM162" s="77"/>
      <c r="OON162" s="77"/>
      <c r="OOO162" s="77"/>
      <c r="OOP162" s="77"/>
      <c r="OOQ162" s="77"/>
      <c r="OOR162" s="77"/>
      <c r="OOS162" s="77"/>
      <c r="OOT162" s="77"/>
      <c r="OOU162" s="77"/>
      <c r="OOV162" s="77"/>
      <c r="OOW162" s="77"/>
      <c r="OOX162" s="77"/>
      <c r="OOY162" s="77"/>
      <c r="OOZ162" s="77"/>
      <c r="OPA162" s="77"/>
      <c r="OPB162" s="77"/>
      <c r="OPC162" s="77"/>
      <c r="OPD162" s="77"/>
      <c r="OPE162" s="77"/>
      <c r="OPF162" s="77"/>
      <c r="OPG162" s="77"/>
      <c r="OPH162" s="77"/>
      <c r="OPI162" s="77"/>
      <c r="OPJ162" s="77"/>
      <c r="OPK162" s="77"/>
      <c r="OPL162" s="77"/>
      <c r="OPM162" s="77"/>
      <c r="OPN162" s="77"/>
      <c r="OPO162" s="77"/>
      <c r="OPP162" s="77"/>
      <c r="OPQ162" s="77"/>
      <c r="OPR162" s="77"/>
      <c r="OPS162" s="77"/>
      <c r="OPT162" s="77"/>
      <c r="OPU162" s="77"/>
      <c r="OPV162" s="77"/>
      <c r="OPW162" s="77"/>
      <c r="OPX162" s="77"/>
      <c r="OPY162" s="77"/>
      <c r="OPZ162" s="77"/>
      <c r="OQA162" s="77"/>
      <c r="OQB162" s="77"/>
      <c r="OQC162" s="77"/>
      <c r="OQD162" s="77"/>
      <c r="OQE162" s="77"/>
      <c r="OQF162" s="77"/>
      <c r="OQG162" s="77"/>
      <c r="OQH162" s="77"/>
      <c r="OQI162" s="77"/>
      <c r="OQJ162" s="77"/>
      <c r="OQK162" s="77"/>
      <c r="OQL162" s="77"/>
      <c r="OQM162" s="77"/>
      <c r="OQN162" s="77"/>
      <c r="OQO162" s="77"/>
      <c r="OQP162" s="77"/>
      <c r="OQQ162" s="77"/>
      <c r="OQR162" s="77"/>
      <c r="OQS162" s="77"/>
      <c r="OQT162" s="77"/>
      <c r="OQU162" s="77"/>
      <c r="OQV162" s="77"/>
      <c r="OQW162" s="77"/>
      <c r="OQX162" s="77"/>
      <c r="OQY162" s="77"/>
      <c r="OQZ162" s="77"/>
      <c r="ORA162" s="77"/>
      <c r="ORB162" s="77"/>
      <c r="ORC162" s="77"/>
      <c r="ORD162" s="77"/>
      <c r="ORE162" s="77"/>
      <c r="ORF162" s="77"/>
      <c r="ORG162" s="77"/>
      <c r="ORH162" s="77"/>
      <c r="ORI162" s="77"/>
      <c r="ORJ162" s="77"/>
      <c r="ORK162" s="77"/>
      <c r="ORL162" s="77"/>
      <c r="ORM162" s="77"/>
      <c r="ORN162" s="77"/>
      <c r="ORO162" s="77"/>
      <c r="ORP162" s="77"/>
      <c r="ORQ162" s="77"/>
      <c r="ORR162" s="77"/>
      <c r="ORS162" s="77"/>
      <c r="ORT162" s="77"/>
      <c r="ORU162" s="77"/>
      <c r="ORV162" s="77"/>
      <c r="ORW162" s="77"/>
      <c r="ORX162" s="77"/>
      <c r="ORY162" s="77"/>
      <c r="ORZ162" s="77"/>
      <c r="OSA162" s="77"/>
      <c r="OSB162" s="77"/>
      <c r="OSC162" s="77"/>
      <c r="OSD162" s="77"/>
      <c r="OSE162" s="77"/>
      <c r="OSF162" s="77"/>
      <c r="OSG162" s="77"/>
      <c r="OSH162" s="77"/>
      <c r="OSI162" s="77"/>
      <c r="OSJ162" s="77"/>
      <c r="OSK162" s="77"/>
      <c r="OSL162" s="77"/>
      <c r="OSM162" s="77"/>
      <c r="OSN162" s="77"/>
      <c r="OSO162" s="77"/>
      <c r="OSP162" s="77"/>
      <c r="OSQ162" s="77"/>
      <c r="OSR162" s="77"/>
      <c r="OSS162" s="77"/>
      <c r="OST162" s="77"/>
      <c r="OSU162" s="77"/>
      <c r="OSV162" s="77"/>
      <c r="OSW162" s="77"/>
      <c r="OSX162" s="77"/>
      <c r="OSY162" s="77"/>
      <c r="OSZ162" s="77"/>
      <c r="OTA162" s="77"/>
      <c r="OTB162" s="77"/>
      <c r="OTC162" s="77"/>
      <c r="OTD162" s="77"/>
      <c r="OTE162" s="77"/>
      <c r="OTF162" s="77"/>
      <c r="OTG162" s="77"/>
      <c r="OTH162" s="77"/>
      <c r="OTI162" s="77"/>
      <c r="OTJ162" s="77"/>
      <c r="OTK162" s="77"/>
      <c r="OTL162" s="77"/>
      <c r="OTM162" s="77"/>
      <c r="OTN162" s="77"/>
      <c r="OTO162" s="77"/>
      <c r="OTP162" s="77"/>
      <c r="OTQ162" s="77"/>
      <c r="OTR162" s="77"/>
      <c r="OTS162" s="77"/>
      <c r="OTT162" s="77"/>
      <c r="OTU162" s="77"/>
      <c r="OTV162" s="77"/>
      <c r="OTW162" s="77"/>
      <c r="OTX162" s="77"/>
      <c r="OTY162" s="77"/>
      <c r="OTZ162" s="77"/>
      <c r="OUA162" s="77"/>
      <c r="OUB162" s="77"/>
      <c r="OUC162" s="77"/>
      <c r="OUD162" s="77"/>
      <c r="OUE162" s="77"/>
      <c r="OUF162" s="77"/>
      <c r="OUG162" s="77"/>
      <c r="OUH162" s="77"/>
      <c r="OUI162" s="77"/>
      <c r="OUJ162" s="77"/>
      <c r="OUK162" s="77"/>
      <c r="OUL162" s="77"/>
      <c r="OUM162" s="77"/>
      <c r="OUN162" s="77"/>
      <c r="OUO162" s="77"/>
      <c r="OUP162" s="77"/>
      <c r="OUQ162" s="77"/>
      <c r="OUR162" s="77"/>
      <c r="OUS162" s="77"/>
      <c r="OUT162" s="77"/>
      <c r="OUU162" s="77"/>
      <c r="OUV162" s="77"/>
      <c r="OUW162" s="77"/>
      <c r="OUX162" s="77"/>
      <c r="OUY162" s="77"/>
      <c r="OUZ162" s="77"/>
      <c r="OVA162" s="77"/>
      <c r="OVB162" s="77"/>
      <c r="OVC162" s="77"/>
      <c r="OVD162" s="77"/>
      <c r="OVE162" s="77"/>
      <c r="OVF162" s="77"/>
      <c r="OVG162" s="77"/>
      <c r="OVH162" s="77"/>
      <c r="OVI162" s="77"/>
      <c r="OVJ162" s="77"/>
      <c r="OVK162" s="77"/>
      <c r="OVL162" s="77"/>
      <c r="OVM162" s="77"/>
      <c r="OVN162" s="77"/>
      <c r="OVO162" s="77"/>
      <c r="OVP162" s="77"/>
      <c r="OVQ162" s="77"/>
      <c r="OVR162" s="77"/>
      <c r="OVS162" s="77"/>
      <c r="OVT162" s="77"/>
      <c r="OVU162" s="77"/>
      <c r="OVV162" s="77"/>
      <c r="OVW162" s="77"/>
      <c r="OVX162" s="77"/>
      <c r="OVY162" s="77"/>
      <c r="OVZ162" s="77"/>
      <c r="OWA162" s="77"/>
      <c r="OWB162" s="77"/>
      <c r="OWC162" s="77"/>
      <c r="OWD162" s="77"/>
      <c r="OWE162" s="77"/>
      <c r="OWF162" s="77"/>
      <c r="OWG162" s="77"/>
      <c r="OWH162" s="77"/>
      <c r="OWI162" s="77"/>
      <c r="OWJ162" s="77"/>
      <c r="OWK162" s="77"/>
      <c r="OWL162" s="77"/>
      <c r="OWM162" s="77"/>
      <c r="OWN162" s="77"/>
      <c r="OWO162" s="77"/>
      <c r="OWP162" s="77"/>
      <c r="OWQ162" s="77"/>
      <c r="OWR162" s="77"/>
      <c r="OWS162" s="77"/>
      <c r="OWT162" s="77"/>
      <c r="OWU162" s="77"/>
      <c r="OWV162" s="77"/>
      <c r="OWW162" s="77"/>
      <c r="OWX162" s="77"/>
      <c r="OWY162" s="77"/>
      <c r="OWZ162" s="77"/>
      <c r="OXA162" s="77"/>
      <c r="OXB162" s="77"/>
      <c r="OXC162" s="77"/>
      <c r="OXD162" s="77"/>
      <c r="OXE162" s="77"/>
      <c r="OXF162" s="77"/>
      <c r="OXG162" s="77"/>
      <c r="OXH162" s="77"/>
      <c r="OXI162" s="77"/>
      <c r="OXJ162" s="77"/>
      <c r="OXK162" s="77"/>
      <c r="OXL162" s="77"/>
      <c r="OXM162" s="77"/>
      <c r="OXN162" s="77"/>
      <c r="OXO162" s="77"/>
      <c r="OXP162" s="77"/>
      <c r="OXQ162" s="77"/>
      <c r="OXR162" s="77"/>
      <c r="OXS162" s="77"/>
      <c r="OXT162" s="77"/>
      <c r="OXU162" s="77"/>
      <c r="OXV162" s="77"/>
      <c r="OXW162" s="77"/>
      <c r="OXX162" s="77"/>
      <c r="OXY162" s="77"/>
      <c r="OXZ162" s="77"/>
      <c r="OYA162" s="77"/>
      <c r="OYB162" s="77"/>
      <c r="OYC162" s="77"/>
      <c r="OYD162" s="77"/>
      <c r="OYE162" s="77"/>
      <c r="OYF162" s="77"/>
      <c r="OYG162" s="77"/>
      <c r="OYH162" s="77"/>
      <c r="OYI162" s="77"/>
      <c r="OYJ162" s="77"/>
      <c r="OYK162" s="77"/>
      <c r="OYL162" s="77"/>
      <c r="OYM162" s="77"/>
      <c r="OYN162" s="77"/>
      <c r="OYO162" s="77"/>
      <c r="OYP162" s="77"/>
      <c r="OYQ162" s="77"/>
      <c r="OYR162" s="77"/>
      <c r="OYS162" s="77"/>
      <c r="OYT162" s="77"/>
      <c r="OYU162" s="77"/>
      <c r="OYV162" s="77"/>
      <c r="OYW162" s="77"/>
      <c r="OYX162" s="77"/>
      <c r="OYY162" s="77"/>
      <c r="OYZ162" s="77"/>
      <c r="OZA162" s="77"/>
      <c r="OZB162" s="77"/>
      <c r="OZC162" s="77"/>
      <c r="OZD162" s="77"/>
      <c r="OZE162" s="77"/>
      <c r="OZF162" s="77"/>
      <c r="OZG162" s="77"/>
      <c r="OZH162" s="77"/>
      <c r="OZI162" s="77"/>
      <c r="OZJ162" s="77"/>
      <c r="OZK162" s="77"/>
      <c r="OZL162" s="77"/>
      <c r="OZM162" s="77"/>
      <c r="OZN162" s="77"/>
      <c r="OZO162" s="77"/>
      <c r="OZP162" s="77"/>
      <c r="OZQ162" s="77"/>
      <c r="OZR162" s="77"/>
      <c r="OZS162" s="77"/>
      <c r="OZT162" s="77"/>
      <c r="OZU162" s="77"/>
      <c r="OZV162" s="77"/>
      <c r="OZW162" s="77"/>
      <c r="OZX162" s="77"/>
      <c r="OZY162" s="77"/>
      <c r="OZZ162" s="77"/>
      <c r="PAA162" s="77"/>
      <c r="PAB162" s="77"/>
      <c r="PAC162" s="77"/>
      <c r="PAD162" s="77"/>
      <c r="PAE162" s="77"/>
      <c r="PAF162" s="77"/>
      <c r="PAG162" s="77"/>
      <c r="PAH162" s="77"/>
      <c r="PAI162" s="77"/>
      <c r="PAJ162" s="77"/>
      <c r="PAK162" s="77"/>
      <c r="PAL162" s="77"/>
      <c r="PAM162" s="77"/>
      <c r="PAN162" s="77"/>
      <c r="PAO162" s="77"/>
      <c r="PAP162" s="77"/>
      <c r="PAQ162" s="77"/>
      <c r="PAR162" s="77"/>
      <c r="PAS162" s="77"/>
      <c r="PAT162" s="77"/>
      <c r="PAU162" s="77"/>
      <c r="PAV162" s="77"/>
      <c r="PAW162" s="77"/>
      <c r="PAX162" s="77"/>
      <c r="PAY162" s="77"/>
      <c r="PAZ162" s="77"/>
      <c r="PBA162" s="77"/>
      <c r="PBB162" s="77"/>
      <c r="PBC162" s="77"/>
      <c r="PBD162" s="77"/>
      <c r="PBE162" s="77"/>
      <c r="PBF162" s="77"/>
      <c r="PBG162" s="77"/>
      <c r="PBH162" s="77"/>
      <c r="PBI162" s="77"/>
      <c r="PBJ162" s="77"/>
      <c r="PBK162" s="77"/>
      <c r="PBL162" s="77"/>
      <c r="PBM162" s="77"/>
      <c r="PBN162" s="77"/>
      <c r="PBO162" s="77"/>
      <c r="PBP162" s="77"/>
      <c r="PBQ162" s="77"/>
      <c r="PBR162" s="77"/>
      <c r="PBS162" s="77"/>
      <c r="PBT162" s="77"/>
      <c r="PBU162" s="77"/>
      <c r="PBV162" s="77"/>
      <c r="PBW162" s="77"/>
      <c r="PBX162" s="77"/>
      <c r="PBY162" s="77"/>
      <c r="PBZ162" s="77"/>
      <c r="PCA162" s="77"/>
      <c r="PCB162" s="77"/>
      <c r="PCC162" s="77"/>
      <c r="PCD162" s="77"/>
      <c r="PCE162" s="77"/>
      <c r="PCF162" s="77"/>
      <c r="PCG162" s="77"/>
      <c r="PCH162" s="77"/>
      <c r="PCI162" s="77"/>
      <c r="PCJ162" s="77"/>
      <c r="PCK162" s="77"/>
      <c r="PCL162" s="77"/>
      <c r="PCM162" s="77"/>
      <c r="PCN162" s="77"/>
      <c r="PCO162" s="77"/>
      <c r="PCP162" s="77"/>
      <c r="PCQ162" s="77"/>
      <c r="PCR162" s="77"/>
      <c r="PCS162" s="77"/>
      <c r="PCT162" s="77"/>
      <c r="PCU162" s="77"/>
      <c r="PCV162" s="77"/>
      <c r="PCW162" s="77"/>
      <c r="PCX162" s="77"/>
      <c r="PCY162" s="77"/>
      <c r="PCZ162" s="77"/>
      <c r="PDA162" s="77"/>
      <c r="PDB162" s="77"/>
      <c r="PDC162" s="77"/>
      <c r="PDD162" s="77"/>
      <c r="PDE162" s="77"/>
      <c r="PDF162" s="77"/>
      <c r="PDG162" s="77"/>
      <c r="PDH162" s="77"/>
      <c r="PDI162" s="77"/>
      <c r="PDJ162" s="77"/>
      <c r="PDK162" s="77"/>
      <c r="PDL162" s="77"/>
      <c r="PDM162" s="77"/>
      <c r="PDN162" s="77"/>
      <c r="PDO162" s="77"/>
      <c r="PDP162" s="77"/>
      <c r="PDQ162" s="77"/>
      <c r="PDR162" s="77"/>
      <c r="PDS162" s="77"/>
      <c r="PDT162" s="77"/>
      <c r="PDU162" s="77"/>
      <c r="PDV162" s="77"/>
      <c r="PDW162" s="77"/>
      <c r="PDX162" s="77"/>
      <c r="PDY162" s="77"/>
      <c r="PDZ162" s="77"/>
      <c r="PEA162" s="77"/>
      <c r="PEB162" s="77"/>
      <c r="PEC162" s="77"/>
      <c r="PED162" s="77"/>
      <c r="PEE162" s="77"/>
      <c r="PEF162" s="77"/>
      <c r="PEG162" s="77"/>
      <c r="PEH162" s="77"/>
      <c r="PEI162" s="77"/>
      <c r="PEJ162" s="77"/>
      <c r="PEK162" s="77"/>
      <c r="PEL162" s="77"/>
      <c r="PEM162" s="77"/>
      <c r="PEN162" s="77"/>
      <c r="PEO162" s="77"/>
      <c r="PEP162" s="77"/>
      <c r="PEQ162" s="77"/>
      <c r="PER162" s="77"/>
      <c r="PES162" s="77"/>
      <c r="PET162" s="77"/>
      <c r="PEU162" s="77"/>
      <c r="PEV162" s="77"/>
      <c r="PEW162" s="77"/>
      <c r="PEX162" s="77"/>
      <c r="PEY162" s="77"/>
      <c r="PEZ162" s="77"/>
      <c r="PFA162" s="77"/>
      <c r="PFB162" s="77"/>
      <c r="PFC162" s="77"/>
      <c r="PFD162" s="77"/>
      <c r="PFE162" s="77"/>
      <c r="PFF162" s="77"/>
      <c r="PFG162" s="77"/>
      <c r="PFH162" s="77"/>
      <c r="PFI162" s="77"/>
      <c r="PFJ162" s="77"/>
      <c r="PFK162" s="77"/>
      <c r="PFL162" s="77"/>
      <c r="PFM162" s="77"/>
      <c r="PFN162" s="77"/>
      <c r="PFO162" s="77"/>
      <c r="PFP162" s="77"/>
      <c r="PFQ162" s="77"/>
      <c r="PFR162" s="77"/>
      <c r="PFS162" s="77"/>
      <c r="PFT162" s="77"/>
      <c r="PFU162" s="77"/>
      <c r="PFV162" s="77"/>
      <c r="PFW162" s="77"/>
      <c r="PFX162" s="77"/>
      <c r="PFY162" s="77"/>
      <c r="PFZ162" s="77"/>
      <c r="PGA162" s="77"/>
      <c r="PGB162" s="77"/>
      <c r="PGC162" s="77"/>
      <c r="PGD162" s="77"/>
      <c r="PGE162" s="77"/>
      <c r="PGF162" s="77"/>
      <c r="PGG162" s="77"/>
      <c r="PGH162" s="77"/>
      <c r="PGI162" s="77"/>
      <c r="PGJ162" s="77"/>
      <c r="PGK162" s="77"/>
      <c r="PGL162" s="77"/>
      <c r="PGM162" s="77"/>
      <c r="PGN162" s="77"/>
      <c r="PGO162" s="77"/>
      <c r="PGP162" s="77"/>
      <c r="PGQ162" s="77"/>
      <c r="PGR162" s="77"/>
      <c r="PGS162" s="77"/>
      <c r="PGT162" s="77"/>
      <c r="PGU162" s="77"/>
      <c r="PGV162" s="77"/>
      <c r="PGW162" s="77"/>
      <c r="PGX162" s="77"/>
      <c r="PGY162" s="77"/>
      <c r="PGZ162" s="77"/>
      <c r="PHA162" s="77"/>
      <c r="PHB162" s="77"/>
      <c r="PHC162" s="77"/>
      <c r="PHD162" s="77"/>
      <c r="PHE162" s="77"/>
      <c r="PHF162" s="77"/>
      <c r="PHG162" s="77"/>
      <c r="PHH162" s="77"/>
      <c r="PHI162" s="77"/>
      <c r="PHJ162" s="77"/>
      <c r="PHK162" s="77"/>
      <c r="PHL162" s="77"/>
      <c r="PHM162" s="77"/>
      <c r="PHN162" s="77"/>
      <c r="PHO162" s="77"/>
      <c r="PHP162" s="77"/>
      <c r="PHQ162" s="77"/>
      <c r="PHR162" s="77"/>
      <c r="PHS162" s="77"/>
      <c r="PHT162" s="77"/>
      <c r="PHU162" s="77"/>
      <c r="PHV162" s="77"/>
      <c r="PHW162" s="77"/>
      <c r="PHX162" s="77"/>
      <c r="PHY162" s="77"/>
      <c r="PHZ162" s="77"/>
      <c r="PIA162" s="77"/>
      <c r="PIB162" s="77"/>
      <c r="PIC162" s="77"/>
      <c r="PID162" s="77"/>
      <c r="PIE162" s="77"/>
      <c r="PIF162" s="77"/>
      <c r="PIG162" s="77"/>
      <c r="PIH162" s="77"/>
      <c r="PII162" s="77"/>
      <c r="PIJ162" s="77"/>
      <c r="PIK162" s="77"/>
      <c r="PIL162" s="77"/>
      <c r="PIM162" s="77"/>
      <c r="PIN162" s="77"/>
      <c r="PIO162" s="77"/>
      <c r="PIP162" s="77"/>
      <c r="PIQ162" s="77"/>
      <c r="PIR162" s="77"/>
      <c r="PIS162" s="77"/>
      <c r="PIT162" s="77"/>
      <c r="PIU162" s="77"/>
      <c r="PIV162" s="77"/>
      <c r="PIW162" s="77"/>
      <c r="PIX162" s="77"/>
      <c r="PIY162" s="77"/>
      <c r="PIZ162" s="77"/>
      <c r="PJA162" s="77"/>
      <c r="PJB162" s="77"/>
      <c r="PJC162" s="77"/>
      <c r="PJD162" s="77"/>
      <c r="PJE162" s="77"/>
      <c r="PJF162" s="77"/>
      <c r="PJG162" s="77"/>
      <c r="PJH162" s="77"/>
      <c r="PJI162" s="77"/>
      <c r="PJJ162" s="77"/>
      <c r="PJK162" s="77"/>
      <c r="PJL162" s="77"/>
      <c r="PJM162" s="77"/>
      <c r="PJN162" s="77"/>
      <c r="PJO162" s="77"/>
      <c r="PJP162" s="77"/>
      <c r="PJQ162" s="77"/>
      <c r="PJR162" s="77"/>
      <c r="PJS162" s="77"/>
      <c r="PJT162" s="77"/>
      <c r="PJU162" s="77"/>
      <c r="PJV162" s="77"/>
      <c r="PJW162" s="77"/>
      <c r="PJX162" s="77"/>
      <c r="PJY162" s="77"/>
      <c r="PJZ162" s="77"/>
      <c r="PKA162" s="77"/>
      <c r="PKB162" s="77"/>
      <c r="PKC162" s="77"/>
      <c r="PKD162" s="77"/>
      <c r="PKE162" s="77"/>
      <c r="PKF162" s="77"/>
      <c r="PKG162" s="77"/>
      <c r="PKH162" s="77"/>
      <c r="PKI162" s="77"/>
      <c r="PKJ162" s="77"/>
      <c r="PKK162" s="77"/>
      <c r="PKL162" s="77"/>
      <c r="PKM162" s="77"/>
      <c r="PKN162" s="77"/>
      <c r="PKO162" s="77"/>
      <c r="PKP162" s="77"/>
      <c r="PKQ162" s="77"/>
      <c r="PKR162" s="77"/>
      <c r="PKS162" s="77"/>
      <c r="PKT162" s="77"/>
      <c r="PKU162" s="77"/>
      <c r="PKV162" s="77"/>
      <c r="PKW162" s="77"/>
      <c r="PKX162" s="77"/>
      <c r="PKY162" s="77"/>
      <c r="PKZ162" s="77"/>
      <c r="PLA162" s="77"/>
      <c r="PLB162" s="77"/>
      <c r="PLC162" s="77"/>
      <c r="PLD162" s="77"/>
      <c r="PLE162" s="77"/>
      <c r="PLF162" s="77"/>
      <c r="PLG162" s="77"/>
      <c r="PLH162" s="77"/>
      <c r="PLI162" s="77"/>
      <c r="PLJ162" s="77"/>
      <c r="PLK162" s="77"/>
      <c r="PLL162" s="77"/>
      <c r="PLM162" s="77"/>
      <c r="PLN162" s="77"/>
      <c r="PLO162" s="77"/>
      <c r="PLP162" s="77"/>
      <c r="PLQ162" s="77"/>
      <c r="PLR162" s="77"/>
      <c r="PLS162" s="77"/>
      <c r="PLT162" s="77"/>
      <c r="PLU162" s="77"/>
      <c r="PLV162" s="77"/>
      <c r="PLW162" s="77"/>
      <c r="PLX162" s="77"/>
      <c r="PLY162" s="77"/>
      <c r="PLZ162" s="77"/>
      <c r="PMA162" s="77"/>
      <c r="PMB162" s="77"/>
      <c r="PMC162" s="77"/>
      <c r="PMD162" s="77"/>
      <c r="PME162" s="77"/>
      <c r="PMF162" s="77"/>
      <c r="PMG162" s="77"/>
      <c r="PMH162" s="77"/>
      <c r="PMI162" s="77"/>
      <c r="PMJ162" s="77"/>
      <c r="PMK162" s="77"/>
      <c r="PML162" s="77"/>
      <c r="PMM162" s="77"/>
      <c r="PMN162" s="77"/>
      <c r="PMO162" s="77"/>
      <c r="PMP162" s="77"/>
      <c r="PMQ162" s="77"/>
      <c r="PMR162" s="77"/>
      <c r="PMS162" s="77"/>
      <c r="PMT162" s="77"/>
      <c r="PMU162" s="77"/>
      <c r="PMV162" s="77"/>
      <c r="PMW162" s="77"/>
      <c r="PMX162" s="77"/>
      <c r="PMY162" s="77"/>
      <c r="PMZ162" s="77"/>
      <c r="PNA162" s="77"/>
      <c r="PNB162" s="77"/>
      <c r="PNC162" s="77"/>
      <c r="PND162" s="77"/>
      <c r="PNE162" s="77"/>
      <c r="PNF162" s="77"/>
      <c r="PNG162" s="77"/>
      <c r="PNH162" s="77"/>
      <c r="PNI162" s="77"/>
      <c r="PNJ162" s="77"/>
      <c r="PNK162" s="77"/>
      <c r="PNL162" s="77"/>
      <c r="PNM162" s="77"/>
      <c r="PNN162" s="77"/>
      <c r="PNO162" s="77"/>
      <c r="PNP162" s="77"/>
      <c r="PNQ162" s="77"/>
      <c r="PNR162" s="77"/>
      <c r="PNS162" s="77"/>
      <c r="PNT162" s="77"/>
      <c r="PNU162" s="77"/>
      <c r="PNV162" s="77"/>
      <c r="PNW162" s="77"/>
      <c r="PNX162" s="77"/>
      <c r="PNY162" s="77"/>
      <c r="PNZ162" s="77"/>
      <c r="POA162" s="77"/>
      <c r="POB162" s="77"/>
      <c r="POC162" s="77"/>
      <c r="POD162" s="77"/>
      <c r="POE162" s="77"/>
      <c r="POF162" s="77"/>
      <c r="POG162" s="77"/>
      <c r="POH162" s="77"/>
      <c r="POI162" s="77"/>
      <c r="POJ162" s="77"/>
      <c r="POK162" s="77"/>
      <c r="POL162" s="77"/>
      <c r="POM162" s="77"/>
      <c r="PON162" s="77"/>
      <c r="POO162" s="77"/>
      <c r="POP162" s="77"/>
      <c r="POQ162" s="77"/>
      <c r="POR162" s="77"/>
      <c r="POS162" s="77"/>
      <c r="POT162" s="77"/>
      <c r="POU162" s="77"/>
      <c r="POV162" s="77"/>
      <c r="POW162" s="77"/>
      <c r="POX162" s="77"/>
      <c r="POY162" s="77"/>
      <c r="POZ162" s="77"/>
      <c r="PPA162" s="77"/>
      <c r="PPB162" s="77"/>
      <c r="PPC162" s="77"/>
      <c r="PPD162" s="77"/>
      <c r="PPE162" s="77"/>
      <c r="PPF162" s="77"/>
      <c r="PPG162" s="77"/>
      <c r="PPH162" s="77"/>
      <c r="PPI162" s="77"/>
      <c r="PPJ162" s="77"/>
      <c r="PPK162" s="77"/>
      <c r="PPL162" s="77"/>
      <c r="PPM162" s="77"/>
      <c r="PPN162" s="77"/>
      <c r="PPO162" s="77"/>
      <c r="PPP162" s="77"/>
      <c r="PPQ162" s="77"/>
      <c r="PPR162" s="77"/>
      <c r="PPS162" s="77"/>
      <c r="PPT162" s="77"/>
      <c r="PPU162" s="77"/>
      <c r="PPV162" s="77"/>
      <c r="PPW162" s="77"/>
      <c r="PPX162" s="77"/>
      <c r="PPY162" s="77"/>
      <c r="PPZ162" s="77"/>
      <c r="PQA162" s="77"/>
      <c r="PQB162" s="77"/>
      <c r="PQC162" s="77"/>
      <c r="PQD162" s="77"/>
      <c r="PQE162" s="77"/>
      <c r="PQF162" s="77"/>
      <c r="PQG162" s="77"/>
      <c r="PQH162" s="77"/>
      <c r="PQI162" s="77"/>
      <c r="PQJ162" s="77"/>
      <c r="PQK162" s="77"/>
      <c r="PQL162" s="77"/>
      <c r="PQM162" s="77"/>
      <c r="PQN162" s="77"/>
      <c r="PQO162" s="77"/>
      <c r="PQP162" s="77"/>
      <c r="PQQ162" s="77"/>
      <c r="PQR162" s="77"/>
      <c r="PQS162" s="77"/>
      <c r="PQT162" s="77"/>
      <c r="PQU162" s="77"/>
      <c r="PQV162" s="77"/>
      <c r="PQW162" s="77"/>
      <c r="PQX162" s="77"/>
      <c r="PQY162" s="77"/>
      <c r="PQZ162" s="77"/>
      <c r="PRA162" s="77"/>
      <c r="PRB162" s="77"/>
      <c r="PRC162" s="77"/>
      <c r="PRD162" s="77"/>
      <c r="PRE162" s="77"/>
      <c r="PRF162" s="77"/>
      <c r="PRG162" s="77"/>
      <c r="PRH162" s="77"/>
      <c r="PRI162" s="77"/>
      <c r="PRJ162" s="77"/>
      <c r="PRK162" s="77"/>
      <c r="PRL162" s="77"/>
      <c r="PRM162" s="77"/>
      <c r="PRN162" s="77"/>
      <c r="PRO162" s="77"/>
      <c r="PRP162" s="77"/>
      <c r="PRQ162" s="77"/>
      <c r="PRR162" s="77"/>
      <c r="PRS162" s="77"/>
      <c r="PRT162" s="77"/>
      <c r="PRU162" s="77"/>
      <c r="PRV162" s="77"/>
      <c r="PRW162" s="77"/>
      <c r="PRX162" s="77"/>
      <c r="PRY162" s="77"/>
      <c r="PRZ162" s="77"/>
      <c r="PSA162" s="77"/>
      <c r="PSB162" s="77"/>
      <c r="PSC162" s="77"/>
      <c r="PSD162" s="77"/>
      <c r="PSE162" s="77"/>
      <c r="PSF162" s="77"/>
      <c r="PSG162" s="77"/>
      <c r="PSH162" s="77"/>
      <c r="PSI162" s="77"/>
      <c r="PSJ162" s="77"/>
      <c r="PSK162" s="77"/>
      <c r="PSL162" s="77"/>
      <c r="PSM162" s="77"/>
      <c r="PSN162" s="77"/>
      <c r="PSO162" s="77"/>
      <c r="PSP162" s="77"/>
      <c r="PSQ162" s="77"/>
      <c r="PSR162" s="77"/>
      <c r="PSS162" s="77"/>
      <c r="PST162" s="77"/>
      <c r="PSU162" s="77"/>
      <c r="PSV162" s="77"/>
      <c r="PSW162" s="77"/>
      <c r="PSX162" s="77"/>
      <c r="PSY162" s="77"/>
      <c r="PSZ162" s="77"/>
      <c r="PTA162" s="77"/>
      <c r="PTB162" s="77"/>
      <c r="PTC162" s="77"/>
      <c r="PTD162" s="77"/>
      <c r="PTE162" s="77"/>
      <c r="PTF162" s="77"/>
      <c r="PTG162" s="77"/>
      <c r="PTH162" s="77"/>
      <c r="PTI162" s="77"/>
      <c r="PTJ162" s="77"/>
      <c r="PTK162" s="77"/>
      <c r="PTL162" s="77"/>
      <c r="PTM162" s="77"/>
      <c r="PTN162" s="77"/>
      <c r="PTO162" s="77"/>
      <c r="PTP162" s="77"/>
      <c r="PTQ162" s="77"/>
      <c r="PTR162" s="77"/>
      <c r="PTS162" s="77"/>
      <c r="PTT162" s="77"/>
      <c r="PTU162" s="77"/>
      <c r="PTV162" s="77"/>
      <c r="PTW162" s="77"/>
      <c r="PTX162" s="77"/>
      <c r="PTY162" s="77"/>
      <c r="PTZ162" s="77"/>
      <c r="PUA162" s="77"/>
      <c r="PUB162" s="77"/>
      <c r="PUC162" s="77"/>
      <c r="PUD162" s="77"/>
      <c r="PUE162" s="77"/>
      <c r="PUF162" s="77"/>
      <c r="PUG162" s="77"/>
      <c r="PUH162" s="77"/>
      <c r="PUI162" s="77"/>
      <c r="PUJ162" s="77"/>
      <c r="PUK162" s="77"/>
      <c r="PUL162" s="77"/>
      <c r="PUM162" s="77"/>
      <c r="PUN162" s="77"/>
      <c r="PUO162" s="77"/>
      <c r="PUP162" s="77"/>
      <c r="PUQ162" s="77"/>
      <c r="PUR162" s="77"/>
      <c r="PUS162" s="77"/>
      <c r="PUT162" s="77"/>
      <c r="PUU162" s="77"/>
      <c r="PUV162" s="77"/>
      <c r="PUW162" s="77"/>
      <c r="PUX162" s="77"/>
      <c r="PUY162" s="77"/>
      <c r="PUZ162" s="77"/>
      <c r="PVA162" s="77"/>
      <c r="PVB162" s="77"/>
      <c r="PVC162" s="77"/>
      <c r="PVD162" s="77"/>
      <c r="PVE162" s="77"/>
      <c r="PVF162" s="77"/>
      <c r="PVG162" s="77"/>
      <c r="PVH162" s="77"/>
      <c r="PVI162" s="77"/>
      <c r="PVJ162" s="77"/>
      <c r="PVK162" s="77"/>
      <c r="PVL162" s="77"/>
      <c r="PVM162" s="77"/>
      <c r="PVN162" s="77"/>
      <c r="PVO162" s="77"/>
      <c r="PVP162" s="77"/>
      <c r="PVQ162" s="77"/>
      <c r="PVR162" s="77"/>
      <c r="PVS162" s="77"/>
      <c r="PVT162" s="77"/>
      <c r="PVU162" s="77"/>
      <c r="PVV162" s="77"/>
      <c r="PVW162" s="77"/>
      <c r="PVX162" s="77"/>
      <c r="PVY162" s="77"/>
      <c r="PVZ162" s="77"/>
      <c r="PWA162" s="77"/>
      <c r="PWB162" s="77"/>
      <c r="PWC162" s="77"/>
      <c r="PWD162" s="77"/>
      <c r="PWE162" s="77"/>
      <c r="PWF162" s="77"/>
      <c r="PWG162" s="77"/>
      <c r="PWH162" s="77"/>
      <c r="PWI162" s="77"/>
      <c r="PWJ162" s="77"/>
      <c r="PWK162" s="77"/>
      <c r="PWL162" s="77"/>
      <c r="PWM162" s="77"/>
      <c r="PWN162" s="77"/>
      <c r="PWO162" s="77"/>
      <c r="PWP162" s="77"/>
      <c r="PWQ162" s="77"/>
      <c r="PWR162" s="77"/>
      <c r="PWS162" s="77"/>
      <c r="PWT162" s="77"/>
      <c r="PWU162" s="77"/>
      <c r="PWV162" s="77"/>
      <c r="PWW162" s="77"/>
      <c r="PWX162" s="77"/>
      <c r="PWY162" s="77"/>
      <c r="PWZ162" s="77"/>
      <c r="PXA162" s="77"/>
      <c r="PXB162" s="77"/>
      <c r="PXC162" s="77"/>
      <c r="PXD162" s="77"/>
      <c r="PXE162" s="77"/>
      <c r="PXF162" s="77"/>
      <c r="PXG162" s="77"/>
      <c r="PXH162" s="77"/>
      <c r="PXI162" s="77"/>
      <c r="PXJ162" s="77"/>
      <c r="PXK162" s="77"/>
      <c r="PXL162" s="77"/>
      <c r="PXM162" s="77"/>
      <c r="PXN162" s="77"/>
      <c r="PXO162" s="77"/>
      <c r="PXP162" s="77"/>
      <c r="PXQ162" s="77"/>
      <c r="PXR162" s="77"/>
      <c r="PXS162" s="77"/>
      <c r="PXT162" s="77"/>
      <c r="PXU162" s="77"/>
      <c r="PXV162" s="77"/>
      <c r="PXW162" s="77"/>
      <c r="PXX162" s="77"/>
      <c r="PXY162" s="77"/>
      <c r="PXZ162" s="77"/>
      <c r="PYA162" s="77"/>
      <c r="PYB162" s="77"/>
      <c r="PYC162" s="77"/>
      <c r="PYD162" s="77"/>
      <c r="PYE162" s="77"/>
      <c r="PYF162" s="77"/>
      <c r="PYG162" s="77"/>
      <c r="PYH162" s="77"/>
      <c r="PYI162" s="77"/>
      <c r="PYJ162" s="77"/>
      <c r="PYK162" s="77"/>
      <c r="PYL162" s="77"/>
      <c r="PYM162" s="77"/>
      <c r="PYN162" s="77"/>
      <c r="PYO162" s="77"/>
      <c r="PYP162" s="77"/>
      <c r="PYQ162" s="77"/>
      <c r="PYR162" s="77"/>
      <c r="PYS162" s="77"/>
      <c r="PYT162" s="77"/>
      <c r="PYU162" s="77"/>
      <c r="PYV162" s="77"/>
      <c r="PYW162" s="77"/>
      <c r="PYX162" s="77"/>
      <c r="PYY162" s="77"/>
      <c r="PYZ162" s="77"/>
      <c r="PZA162" s="77"/>
      <c r="PZB162" s="77"/>
      <c r="PZC162" s="77"/>
      <c r="PZD162" s="77"/>
      <c r="PZE162" s="77"/>
      <c r="PZF162" s="77"/>
      <c r="PZG162" s="77"/>
      <c r="PZH162" s="77"/>
      <c r="PZI162" s="77"/>
      <c r="PZJ162" s="77"/>
      <c r="PZK162" s="77"/>
      <c r="PZL162" s="77"/>
      <c r="PZM162" s="77"/>
      <c r="PZN162" s="77"/>
      <c r="PZO162" s="77"/>
      <c r="PZP162" s="77"/>
      <c r="PZQ162" s="77"/>
      <c r="PZR162" s="77"/>
      <c r="PZS162" s="77"/>
      <c r="PZT162" s="77"/>
      <c r="PZU162" s="77"/>
      <c r="PZV162" s="77"/>
      <c r="PZW162" s="77"/>
      <c r="PZX162" s="77"/>
      <c r="PZY162" s="77"/>
      <c r="PZZ162" s="77"/>
      <c r="QAA162" s="77"/>
      <c r="QAB162" s="77"/>
      <c r="QAC162" s="77"/>
      <c r="QAD162" s="77"/>
      <c r="QAE162" s="77"/>
      <c r="QAF162" s="77"/>
      <c r="QAG162" s="77"/>
      <c r="QAH162" s="77"/>
      <c r="QAI162" s="77"/>
      <c r="QAJ162" s="77"/>
      <c r="QAK162" s="77"/>
      <c r="QAL162" s="77"/>
      <c r="QAM162" s="77"/>
      <c r="QAN162" s="77"/>
      <c r="QAO162" s="77"/>
      <c r="QAP162" s="77"/>
      <c r="QAQ162" s="77"/>
      <c r="QAR162" s="77"/>
      <c r="QAS162" s="77"/>
      <c r="QAT162" s="77"/>
      <c r="QAU162" s="77"/>
      <c r="QAV162" s="77"/>
      <c r="QAW162" s="77"/>
      <c r="QAX162" s="77"/>
      <c r="QAY162" s="77"/>
      <c r="QAZ162" s="77"/>
      <c r="QBA162" s="77"/>
      <c r="QBB162" s="77"/>
      <c r="QBC162" s="77"/>
      <c r="QBD162" s="77"/>
      <c r="QBE162" s="77"/>
      <c r="QBF162" s="77"/>
      <c r="QBG162" s="77"/>
      <c r="QBH162" s="77"/>
      <c r="QBI162" s="77"/>
      <c r="QBJ162" s="77"/>
      <c r="QBK162" s="77"/>
      <c r="QBL162" s="77"/>
      <c r="QBM162" s="77"/>
      <c r="QBN162" s="77"/>
      <c r="QBO162" s="77"/>
      <c r="QBP162" s="77"/>
      <c r="QBQ162" s="77"/>
      <c r="QBR162" s="77"/>
      <c r="QBS162" s="77"/>
      <c r="QBT162" s="77"/>
      <c r="QBU162" s="77"/>
      <c r="QBV162" s="77"/>
      <c r="QBW162" s="77"/>
      <c r="QBX162" s="77"/>
      <c r="QBY162" s="77"/>
      <c r="QBZ162" s="77"/>
      <c r="QCA162" s="77"/>
      <c r="QCB162" s="77"/>
      <c r="QCC162" s="77"/>
      <c r="QCD162" s="77"/>
      <c r="QCE162" s="77"/>
      <c r="QCF162" s="77"/>
      <c r="QCG162" s="77"/>
      <c r="QCH162" s="77"/>
      <c r="QCI162" s="77"/>
      <c r="QCJ162" s="77"/>
      <c r="QCK162" s="77"/>
      <c r="QCL162" s="77"/>
      <c r="QCM162" s="77"/>
      <c r="QCN162" s="77"/>
      <c r="QCO162" s="77"/>
      <c r="QCP162" s="77"/>
      <c r="QCQ162" s="77"/>
      <c r="QCR162" s="77"/>
      <c r="QCS162" s="77"/>
      <c r="QCT162" s="77"/>
      <c r="QCU162" s="77"/>
      <c r="QCV162" s="77"/>
      <c r="QCW162" s="77"/>
      <c r="QCX162" s="77"/>
      <c r="QCY162" s="77"/>
      <c r="QCZ162" s="77"/>
      <c r="QDA162" s="77"/>
      <c r="QDB162" s="77"/>
      <c r="QDC162" s="77"/>
      <c r="QDD162" s="77"/>
      <c r="QDE162" s="77"/>
      <c r="QDF162" s="77"/>
      <c r="QDG162" s="77"/>
      <c r="QDH162" s="77"/>
      <c r="QDI162" s="77"/>
      <c r="QDJ162" s="77"/>
      <c r="QDK162" s="77"/>
      <c r="QDL162" s="77"/>
      <c r="QDM162" s="77"/>
      <c r="QDN162" s="77"/>
      <c r="QDO162" s="77"/>
      <c r="QDP162" s="77"/>
      <c r="QDQ162" s="77"/>
      <c r="QDR162" s="77"/>
      <c r="QDS162" s="77"/>
      <c r="QDT162" s="77"/>
      <c r="QDU162" s="77"/>
      <c r="QDV162" s="77"/>
      <c r="QDW162" s="77"/>
      <c r="QDX162" s="77"/>
      <c r="QDY162" s="77"/>
      <c r="QDZ162" s="77"/>
      <c r="QEA162" s="77"/>
      <c r="QEB162" s="77"/>
      <c r="QEC162" s="77"/>
      <c r="QED162" s="77"/>
      <c r="QEE162" s="77"/>
      <c r="QEF162" s="77"/>
      <c r="QEG162" s="77"/>
      <c r="QEH162" s="77"/>
      <c r="QEI162" s="77"/>
      <c r="QEJ162" s="77"/>
      <c r="QEK162" s="77"/>
      <c r="QEL162" s="77"/>
      <c r="QEM162" s="77"/>
      <c r="QEN162" s="77"/>
      <c r="QEO162" s="77"/>
      <c r="QEP162" s="77"/>
      <c r="QEQ162" s="77"/>
      <c r="QER162" s="77"/>
      <c r="QES162" s="77"/>
      <c r="QET162" s="77"/>
      <c r="QEU162" s="77"/>
      <c r="QEV162" s="77"/>
      <c r="QEW162" s="77"/>
      <c r="QEX162" s="77"/>
      <c r="QEY162" s="77"/>
      <c r="QEZ162" s="77"/>
      <c r="QFA162" s="77"/>
      <c r="QFB162" s="77"/>
      <c r="QFC162" s="77"/>
      <c r="QFD162" s="77"/>
      <c r="QFE162" s="77"/>
      <c r="QFF162" s="77"/>
      <c r="QFG162" s="77"/>
      <c r="QFH162" s="77"/>
      <c r="QFI162" s="77"/>
      <c r="QFJ162" s="77"/>
      <c r="QFK162" s="77"/>
      <c r="QFL162" s="77"/>
      <c r="QFM162" s="77"/>
      <c r="QFN162" s="77"/>
      <c r="QFO162" s="77"/>
      <c r="QFP162" s="77"/>
      <c r="QFQ162" s="77"/>
      <c r="QFR162" s="77"/>
      <c r="QFS162" s="77"/>
      <c r="QFT162" s="77"/>
      <c r="QFU162" s="77"/>
      <c r="QFV162" s="77"/>
      <c r="QFW162" s="77"/>
      <c r="QFX162" s="77"/>
      <c r="QFY162" s="77"/>
      <c r="QFZ162" s="77"/>
      <c r="QGA162" s="77"/>
      <c r="QGB162" s="77"/>
      <c r="QGC162" s="77"/>
      <c r="QGD162" s="77"/>
      <c r="QGE162" s="77"/>
      <c r="QGF162" s="77"/>
      <c r="QGG162" s="77"/>
      <c r="QGH162" s="77"/>
      <c r="QGI162" s="77"/>
      <c r="QGJ162" s="77"/>
      <c r="QGK162" s="77"/>
      <c r="QGL162" s="77"/>
      <c r="QGM162" s="77"/>
      <c r="QGN162" s="77"/>
      <c r="QGO162" s="77"/>
      <c r="QGP162" s="77"/>
      <c r="QGQ162" s="77"/>
      <c r="QGR162" s="77"/>
      <c r="QGS162" s="77"/>
      <c r="QGT162" s="77"/>
      <c r="QGU162" s="77"/>
      <c r="QGV162" s="77"/>
      <c r="QGW162" s="77"/>
      <c r="QGX162" s="77"/>
      <c r="QGY162" s="77"/>
      <c r="QGZ162" s="77"/>
      <c r="QHA162" s="77"/>
      <c r="QHB162" s="77"/>
      <c r="QHC162" s="77"/>
      <c r="QHD162" s="77"/>
      <c r="QHE162" s="77"/>
      <c r="QHF162" s="77"/>
      <c r="QHG162" s="77"/>
      <c r="QHH162" s="77"/>
      <c r="QHI162" s="77"/>
      <c r="QHJ162" s="77"/>
      <c r="QHK162" s="77"/>
      <c r="QHL162" s="77"/>
      <c r="QHM162" s="77"/>
      <c r="QHN162" s="77"/>
      <c r="QHO162" s="77"/>
      <c r="QHP162" s="77"/>
      <c r="QHQ162" s="77"/>
      <c r="QHR162" s="77"/>
      <c r="QHS162" s="77"/>
      <c r="QHT162" s="77"/>
      <c r="QHU162" s="77"/>
      <c r="QHV162" s="77"/>
      <c r="QHW162" s="77"/>
      <c r="QHX162" s="77"/>
      <c r="QHY162" s="77"/>
      <c r="QHZ162" s="77"/>
      <c r="QIA162" s="77"/>
      <c r="QIB162" s="77"/>
      <c r="QIC162" s="77"/>
      <c r="QID162" s="77"/>
      <c r="QIE162" s="77"/>
      <c r="QIF162" s="77"/>
      <c r="QIG162" s="77"/>
      <c r="QIH162" s="77"/>
      <c r="QII162" s="77"/>
      <c r="QIJ162" s="77"/>
      <c r="QIK162" s="77"/>
      <c r="QIL162" s="77"/>
      <c r="QIM162" s="77"/>
      <c r="QIN162" s="77"/>
      <c r="QIO162" s="77"/>
      <c r="QIP162" s="77"/>
      <c r="QIQ162" s="77"/>
      <c r="QIR162" s="77"/>
      <c r="QIS162" s="77"/>
      <c r="QIT162" s="77"/>
      <c r="QIU162" s="77"/>
      <c r="QIV162" s="77"/>
      <c r="QIW162" s="77"/>
      <c r="QIX162" s="77"/>
      <c r="QIY162" s="77"/>
      <c r="QIZ162" s="77"/>
      <c r="QJA162" s="77"/>
      <c r="QJB162" s="77"/>
      <c r="QJC162" s="77"/>
      <c r="QJD162" s="77"/>
      <c r="QJE162" s="77"/>
      <c r="QJF162" s="77"/>
      <c r="QJG162" s="77"/>
      <c r="QJH162" s="77"/>
      <c r="QJI162" s="77"/>
      <c r="QJJ162" s="77"/>
      <c r="QJK162" s="77"/>
      <c r="QJL162" s="77"/>
      <c r="QJM162" s="77"/>
      <c r="QJN162" s="77"/>
      <c r="QJO162" s="77"/>
      <c r="QJP162" s="77"/>
      <c r="QJQ162" s="77"/>
      <c r="QJR162" s="77"/>
      <c r="QJS162" s="77"/>
      <c r="QJT162" s="77"/>
      <c r="QJU162" s="77"/>
      <c r="QJV162" s="77"/>
      <c r="QJW162" s="77"/>
      <c r="QJX162" s="77"/>
      <c r="QJY162" s="77"/>
      <c r="QJZ162" s="77"/>
      <c r="QKA162" s="77"/>
      <c r="QKB162" s="77"/>
      <c r="QKC162" s="77"/>
      <c r="QKD162" s="77"/>
      <c r="QKE162" s="77"/>
      <c r="QKF162" s="77"/>
      <c r="QKG162" s="77"/>
      <c r="QKH162" s="77"/>
      <c r="QKI162" s="77"/>
      <c r="QKJ162" s="77"/>
      <c r="QKK162" s="77"/>
      <c r="QKL162" s="77"/>
      <c r="QKM162" s="77"/>
      <c r="QKN162" s="77"/>
      <c r="QKO162" s="77"/>
      <c r="QKP162" s="77"/>
      <c r="QKQ162" s="77"/>
      <c r="QKR162" s="77"/>
      <c r="QKS162" s="77"/>
      <c r="QKT162" s="77"/>
      <c r="QKU162" s="77"/>
      <c r="QKV162" s="77"/>
      <c r="QKW162" s="77"/>
      <c r="QKX162" s="77"/>
      <c r="QKY162" s="77"/>
      <c r="QKZ162" s="77"/>
      <c r="QLA162" s="77"/>
      <c r="QLB162" s="77"/>
      <c r="QLC162" s="77"/>
      <c r="QLD162" s="77"/>
      <c r="QLE162" s="77"/>
      <c r="QLF162" s="77"/>
      <c r="QLG162" s="77"/>
      <c r="QLH162" s="77"/>
      <c r="QLI162" s="77"/>
      <c r="QLJ162" s="77"/>
      <c r="QLK162" s="77"/>
      <c r="QLL162" s="77"/>
      <c r="QLM162" s="77"/>
      <c r="QLN162" s="77"/>
      <c r="QLO162" s="77"/>
      <c r="QLP162" s="77"/>
      <c r="QLQ162" s="77"/>
      <c r="QLR162" s="77"/>
      <c r="QLS162" s="77"/>
      <c r="QLT162" s="77"/>
      <c r="QLU162" s="77"/>
      <c r="QLV162" s="77"/>
      <c r="QLW162" s="77"/>
      <c r="QLX162" s="77"/>
      <c r="QLY162" s="77"/>
      <c r="QLZ162" s="77"/>
      <c r="QMA162" s="77"/>
      <c r="QMB162" s="77"/>
      <c r="QMC162" s="77"/>
      <c r="QMD162" s="77"/>
      <c r="QME162" s="77"/>
      <c r="QMF162" s="77"/>
      <c r="QMG162" s="77"/>
      <c r="QMH162" s="77"/>
      <c r="QMI162" s="77"/>
      <c r="QMJ162" s="77"/>
      <c r="QMK162" s="77"/>
      <c r="QML162" s="77"/>
      <c r="QMM162" s="77"/>
      <c r="QMN162" s="77"/>
      <c r="QMO162" s="77"/>
      <c r="QMP162" s="77"/>
      <c r="QMQ162" s="77"/>
      <c r="QMR162" s="77"/>
      <c r="QMS162" s="77"/>
      <c r="QMT162" s="77"/>
      <c r="QMU162" s="77"/>
      <c r="QMV162" s="77"/>
      <c r="QMW162" s="77"/>
      <c r="QMX162" s="77"/>
      <c r="QMY162" s="77"/>
      <c r="QMZ162" s="77"/>
      <c r="QNA162" s="77"/>
      <c r="QNB162" s="77"/>
      <c r="QNC162" s="77"/>
      <c r="QND162" s="77"/>
      <c r="QNE162" s="77"/>
      <c r="QNF162" s="77"/>
      <c r="QNG162" s="77"/>
      <c r="QNH162" s="77"/>
      <c r="QNI162" s="77"/>
      <c r="QNJ162" s="77"/>
      <c r="QNK162" s="77"/>
      <c r="QNL162" s="77"/>
      <c r="QNM162" s="77"/>
      <c r="QNN162" s="77"/>
      <c r="QNO162" s="77"/>
      <c r="QNP162" s="77"/>
      <c r="QNQ162" s="77"/>
      <c r="QNR162" s="77"/>
      <c r="QNS162" s="77"/>
      <c r="QNT162" s="77"/>
      <c r="QNU162" s="77"/>
      <c r="QNV162" s="77"/>
      <c r="QNW162" s="77"/>
      <c r="QNX162" s="77"/>
      <c r="QNY162" s="77"/>
      <c r="QNZ162" s="77"/>
      <c r="QOA162" s="77"/>
      <c r="QOB162" s="77"/>
      <c r="QOC162" s="77"/>
      <c r="QOD162" s="77"/>
      <c r="QOE162" s="77"/>
      <c r="QOF162" s="77"/>
      <c r="QOG162" s="77"/>
      <c r="QOH162" s="77"/>
      <c r="QOI162" s="77"/>
      <c r="QOJ162" s="77"/>
      <c r="QOK162" s="77"/>
      <c r="QOL162" s="77"/>
      <c r="QOM162" s="77"/>
      <c r="QON162" s="77"/>
      <c r="QOO162" s="77"/>
      <c r="QOP162" s="77"/>
      <c r="QOQ162" s="77"/>
      <c r="QOR162" s="77"/>
      <c r="QOS162" s="77"/>
      <c r="QOT162" s="77"/>
      <c r="QOU162" s="77"/>
      <c r="QOV162" s="77"/>
      <c r="QOW162" s="77"/>
      <c r="QOX162" s="77"/>
      <c r="QOY162" s="77"/>
      <c r="QOZ162" s="77"/>
      <c r="QPA162" s="77"/>
      <c r="QPB162" s="77"/>
      <c r="QPC162" s="77"/>
      <c r="QPD162" s="77"/>
      <c r="QPE162" s="77"/>
      <c r="QPF162" s="77"/>
      <c r="QPG162" s="77"/>
      <c r="QPH162" s="77"/>
      <c r="QPI162" s="77"/>
      <c r="QPJ162" s="77"/>
      <c r="QPK162" s="77"/>
      <c r="QPL162" s="77"/>
      <c r="QPM162" s="77"/>
      <c r="QPN162" s="77"/>
      <c r="QPO162" s="77"/>
      <c r="QPP162" s="77"/>
      <c r="QPQ162" s="77"/>
      <c r="QPR162" s="77"/>
      <c r="QPS162" s="77"/>
      <c r="QPT162" s="77"/>
      <c r="QPU162" s="77"/>
      <c r="QPV162" s="77"/>
      <c r="QPW162" s="77"/>
      <c r="QPX162" s="77"/>
      <c r="QPY162" s="77"/>
      <c r="QPZ162" s="77"/>
      <c r="QQA162" s="77"/>
      <c r="QQB162" s="77"/>
      <c r="QQC162" s="77"/>
      <c r="QQD162" s="77"/>
      <c r="QQE162" s="77"/>
      <c r="QQF162" s="77"/>
      <c r="QQG162" s="77"/>
      <c r="QQH162" s="77"/>
      <c r="QQI162" s="77"/>
      <c r="QQJ162" s="77"/>
      <c r="QQK162" s="77"/>
      <c r="QQL162" s="77"/>
      <c r="QQM162" s="77"/>
      <c r="QQN162" s="77"/>
      <c r="QQO162" s="77"/>
      <c r="QQP162" s="77"/>
      <c r="QQQ162" s="77"/>
      <c r="QQR162" s="77"/>
      <c r="QQS162" s="77"/>
      <c r="QQT162" s="77"/>
      <c r="QQU162" s="77"/>
      <c r="QQV162" s="77"/>
      <c r="QQW162" s="77"/>
      <c r="QQX162" s="77"/>
      <c r="QQY162" s="77"/>
      <c r="QQZ162" s="77"/>
      <c r="QRA162" s="77"/>
      <c r="QRB162" s="77"/>
      <c r="QRC162" s="77"/>
      <c r="QRD162" s="77"/>
      <c r="QRE162" s="77"/>
      <c r="QRF162" s="77"/>
      <c r="QRG162" s="77"/>
      <c r="QRH162" s="77"/>
      <c r="QRI162" s="77"/>
      <c r="QRJ162" s="77"/>
      <c r="QRK162" s="77"/>
      <c r="QRL162" s="77"/>
      <c r="QRM162" s="77"/>
      <c r="QRN162" s="77"/>
      <c r="QRO162" s="77"/>
      <c r="QRP162" s="77"/>
      <c r="QRQ162" s="77"/>
      <c r="QRR162" s="77"/>
      <c r="QRS162" s="77"/>
      <c r="QRT162" s="77"/>
      <c r="QRU162" s="77"/>
      <c r="QRV162" s="77"/>
      <c r="QRW162" s="77"/>
      <c r="QRX162" s="77"/>
      <c r="QRY162" s="77"/>
      <c r="QRZ162" s="77"/>
      <c r="QSA162" s="77"/>
      <c r="QSB162" s="77"/>
      <c r="QSC162" s="77"/>
      <c r="QSD162" s="77"/>
      <c r="QSE162" s="77"/>
      <c r="QSF162" s="77"/>
      <c r="QSG162" s="77"/>
      <c r="QSH162" s="77"/>
      <c r="QSI162" s="77"/>
      <c r="QSJ162" s="77"/>
      <c r="QSK162" s="77"/>
      <c r="QSL162" s="77"/>
      <c r="QSM162" s="77"/>
      <c r="QSN162" s="77"/>
      <c r="QSO162" s="77"/>
      <c r="QSP162" s="77"/>
      <c r="QSQ162" s="77"/>
      <c r="QSR162" s="77"/>
      <c r="QSS162" s="77"/>
      <c r="QST162" s="77"/>
      <c r="QSU162" s="77"/>
      <c r="QSV162" s="77"/>
      <c r="QSW162" s="77"/>
      <c r="QSX162" s="77"/>
      <c r="QSY162" s="77"/>
      <c r="QSZ162" s="77"/>
      <c r="QTA162" s="77"/>
      <c r="QTB162" s="77"/>
      <c r="QTC162" s="77"/>
      <c r="QTD162" s="77"/>
      <c r="QTE162" s="77"/>
      <c r="QTF162" s="77"/>
      <c r="QTG162" s="77"/>
      <c r="QTH162" s="77"/>
      <c r="QTI162" s="77"/>
      <c r="QTJ162" s="77"/>
      <c r="QTK162" s="77"/>
      <c r="QTL162" s="77"/>
      <c r="QTM162" s="77"/>
      <c r="QTN162" s="77"/>
      <c r="QTO162" s="77"/>
      <c r="QTP162" s="77"/>
      <c r="QTQ162" s="77"/>
      <c r="QTR162" s="77"/>
      <c r="QTS162" s="77"/>
      <c r="QTT162" s="77"/>
      <c r="QTU162" s="77"/>
      <c r="QTV162" s="77"/>
      <c r="QTW162" s="77"/>
      <c r="QTX162" s="77"/>
      <c r="QTY162" s="77"/>
      <c r="QTZ162" s="77"/>
      <c r="QUA162" s="77"/>
      <c r="QUB162" s="77"/>
      <c r="QUC162" s="77"/>
      <c r="QUD162" s="77"/>
      <c r="QUE162" s="77"/>
      <c r="QUF162" s="77"/>
      <c r="QUG162" s="77"/>
      <c r="QUH162" s="77"/>
      <c r="QUI162" s="77"/>
      <c r="QUJ162" s="77"/>
      <c r="QUK162" s="77"/>
      <c r="QUL162" s="77"/>
      <c r="QUM162" s="77"/>
      <c r="QUN162" s="77"/>
      <c r="QUO162" s="77"/>
      <c r="QUP162" s="77"/>
      <c r="QUQ162" s="77"/>
      <c r="QUR162" s="77"/>
      <c r="QUS162" s="77"/>
      <c r="QUT162" s="77"/>
      <c r="QUU162" s="77"/>
      <c r="QUV162" s="77"/>
      <c r="QUW162" s="77"/>
      <c r="QUX162" s="77"/>
      <c r="QUY162" s="77"/>
      <c r="QUZ162" s="77"/>
      <c r="QVA162" s="77"/>
      <c r="QVB162" s="77"/>
      <c r="QVC162" s="77"/>
      <c r="QVD162" s="77"/>
      <c r="QVE162" s="77"/>
      <c r="QVF162" s="77"/>
      <c r="QVG162" s="77"/>
      <c r="QVH162" s="77"/>
      <c r="QVI162" s="77"/>
      <c r="QVJ162" s="77"/>
      <c r="QVK162" s="77"/>
      <c r="QVL162" s="77"/>
      <c r="QVM162" s="77"/>
      <c r="QVN162" s="77"/>
      <c r="QVO162" s="77"/>
      <c r="QVP162" s="77"/>
      <c r="QVQ162" s="77"/>
      <c r="QVR162" s="77"/>
      <c r="QVS162" s="77"/>
      <c r="QVT162" s="77"/>
      <c r="QVU162" s="77"/>
      <c r="QVV162" s="77"/>
      <c r="QVW162" s="77"/>
      <c r="QVX162" s="77"/>
      <c r="QVY162" s="77"/>
      <c r="QVZ162" s="77"/>
      <c r="QWA162" s="77"/>
      <c r="QWB162" s="77"/>
      <c r="QWC162" s="77"/>
      <c r="QWD162" s="77"/>
      <c r="QWE162" s="77"/>
      <c r="QWF162" s="77"/>
      <c r="QWG162" s="77"/>
      <c r="QWH162" s="77"/>
      <c r="QWI162" s="77"/>
      <c r="QWJ162" s="77"/>
      <c r="QWK162" s="77"/>
      <c r="QWL162" s="77"/>
      <c r="QWM162" s="77"/>
      <c r="QWN162" s="77"/>
      <c r="QWO162" s="77"/>
      <c r="QWP162" s="77"/>
      <c r="QWQ162" s="77"/>
      <c r="QWR162" s="77"/>
      <c r="QWS162" s="77"/>
      <c r="QWT162" s="77"/>
      <c r="QWU162" s="77"/>
      <c r="QWV162" s="77"/>
      <c r="QWW162" s="77"/>
      <c r="QWX162" s="77"/>
      <c r="QWY162" s="77"/>
      <c r="QWZ162" s="77"/>
      <c r="QXA162" s="77"/>
      <c r="QXB162" s="77"/>
      <c r="QXC162" s="77"/>
      <c r="QXD162" s="77"/>
      <c r="QXE162" s="77"/>
      <c r="QXF162" s="77"/>
      <c r="QXG162" s="77"/>
      <c r="QXH162" s="77"/>
      <c r="QXI162" s="77"/>
      <c r="QXJ162" s="77"/>
      <c r="QXK162" s="77"/>
      <c r="QXL162" s="77"/>
      <c r="QXM162" s="77"/>
      <c r="QXN162" s="77"/>
      <c r="QXO162" s="77"/>
      <c r="QXP162" s="77"/>
      <c r="QXQ162" s="77"/>
      <c r="QXR162" s="77"/>
      <c r="QXS162" s="77"/>
      <c r="QXT162" s="77"/>
      <c r="QXU162" s="77"/>
      <c r="QXV162" s="77"/>
      <c r="QXW162" s="77"/>
      <c r="QXX162" s="77"/>
      <c r="QXY162" s="77"/>
      <c r="QXZ162" s="77"/>
      <c r="QYA162" s="77"/>
      <c r="QYB162" s="77"/>
      <c r="QYC162" s="77"/>
      <c r="QYD162" s="77"/>
      <c r="QYE162" s="77"/>
      <c r="QYF162" s="77"/>
      <c r="QYG162" s="77"/>
      <c r="QYH162" s="77"/>
      <c r="QYI162" s="77"/>
      <c r="QYJ162" s="77"/>
      <c r="QYK162" s="77"/>
      <c r="QYL162" s="77"/>
      <c r="QYM162" s="77"/>
      <c r="QYN162" s="77"/>
      <c r="QYO162" s="77"/>
      <c r="QYP162" s="77"/>
      <c r="QYQ162" s="77"/>
      <c r="QYR162" s="77"/>
      <c r="QYS162" s="77"/>
      <c r="QYT162" s="77"/>
      <c r="QYU162" s="77"/>
      <c r="QYV162" s="77"/>
      <c r="QYW162" s="77"/>
      <c r="QYX162" s="77"/>
      <c r="QYY162" s="77"/>
      <c r="QYZ162" s="77"/>
      <c r="QZA162" s="77"/>
      <c r="QZB162" s="77"/>
      <c r="QZC162" s="77"/>
      <c r="QZD162" s="77"/>
      <c r="QZE162" s="77"/>
      <c r="QZF162" s="77"/>
      <c r="QZG162" s="77"/>
      <c r="QZH162" s="77"/>
      <c r="QZI162" s="77"/>
      <c r="QZJ162" s="77"/>
      <c r="QZK162" s="77"/>
      <c r="QZL162" s="77"/>
      <c r="QZM162" s="77"/>
      <c r="QZN162" s="77"/>
      <c r="QZO162" s="77"/>
      <c r="QZP162" s="77"/>
      <c r="QZQ162" s="77"/>
      <c r="QZR162" s="77"/>
      <c r="QZS162" s="77"/>
      <c r="QZT162" s="77"/>
      <c r="QZU162" s="77"/>
      <c r="QZV162" s="77"/>
      <c r="QZW162" s="77"/>
      <c r="QZX162" s="77"/>
      <c r="QZY162" s="77"/>
      <c r="QZZ162" s="77"/>
      <c r="RAA162" s="77"/>
      <c r="RAB162" s="77"/>
      <c r="RAC162" s="77"/>
      <c r="RAD162" s="77"/>
      <c r="RAE162" s="77"/>
      <c r="RAF162" s="77"/>
      <c r="RAG162" s="77"/>
      <c r="RAH162" s="77"/>
      <c r="RAI162" s="77"/>
      <c r="RAJ162" s="77"/>
      <c r="RAK162" s="77"/>
      <c r="RAL162" s="77"/>
      <c r="RAM162" s="77"/>
      <c r="RAN162" s="77"/>
      <c r="RAO162" s="77"/>
      <c r="RAP162" s="77"/>
      <c r="RAQ162" s="77"/>
      <c r="RAR162" s="77"/>
      <c r="RAS162" s="77"/>
      <c r="RAT162" s="77"/>
      <c r="RAU162" s="77"/>
      <c r="RAV162" s="77"/>
      <c r="RAW162" s="77"/>
      <c r="RAX162" s="77"/>
      <c r="RAY162" s="77"/>
      <c r="RAZ162" s="77"/>
      <c r="RBA162" s="77"/>
      <c r="RBB162" s="77"/>
      <c r="RBC162" s="77"/>
      <c r="RBD162" s="77"/>
      <c r="RBE162" s="77"/>
      <c r="RBF162" s="77"/>
      <c r="RBG162" s="77"/>
      <c r="RBH162" s="77"/>
      <c r="RBI162" s="77"/>
      <c r="RBJ162" s="77"/>
      <c r="RBK162" s="77"/>
      <c r="RBL162" s="77"/>
      <c r="RBM162" s="77"/>
      <c r="RBN162" s="77"/>
      <c r="RBO162" s="77"/>
      <c r="RBP162" s="77"/>
      <c r="RBQ162" s="77"/>
      <c r="RBR162" s="77"/>
      <c r="RBS162" s="77"/>
      <c r="RBT162" s="77"/>
      <c r="RBU162" s="77"/>
      <c r="RBV162" s="77"/>
      <c r="RBW162" s="77"/>
      <c r="RBX162" s="77"/>
      <c r="RBY162" s="77"/>
      <c r="RBZ162" s="77"/>
      <c r="RCA162" s="77"/>
      <c r="RCB162" s="77"/>
      <c r="RCC162" s="77"/>
      <c r="RCD162" s="77"/>
      <c r="RCE162" s="77"/>
      <c r="RCF162" s="77"/>
      <c r="RCG162" s="77"/>
      <c r="RCH162" s="77"/>
      <c r="RCI162" s="77"/>
      <c r="RCJ162" s="77"/>
      <c r="RCK162" s="77"/>
      <c r="RCL162" s="77"/>
      <c r="RCM162" s="77"/>
      <c r="RCN162" s="77"/>
      <c r="RCO162" s="77"/>
      <c r="RCP162" s="77"/>
      <c r="RCQ162" s="77"/>
      <c r="RCR162" s="77"/>
      <c r="RCS162" s="77"/>
      <c r="RCT162" s="77"/>
      <c r="RCU162" s="77"/>
      <c r="RCV162" s="77"/>
      <c r="RCW162" s="77"/>
      <c r="RCX162" s="77"/>
      <c r="RCY162" s="77"/>
      <c r="RCZ162" s="77"/>
      <c r="RDA162" s="77"/>
      <c r="RDB162" s="77"/>
      <c r="RDC162" s="77"/>
      <c r="RDD162" s="77"/>
      <c r="RDE162" s="77"/>
      <c r="RDF162" s="77"/>
      <c r="RDG162" s="77"/>
      <c r="RDH162" s="77"/>
      <c r="RDI162" s="77"/>
      <c r="RDJ162" s="77"/>
      <c r="RDK162" s="77"/>
      <c r="RDL162" s="77"/>
      <c r="RDM162" s="77"/>
      <c r="RDN162" s="77"/>
      <c r="RDO162" s="77"/>
      <c r="RDP162" s="77"/>
      <c r="RDQ162" s="77"/>
      <c r="RDR162" s="77"/>
      <c r="RDS162" s="77"/>
      <c r="RDT162" s="77"/>
      <c r="RDU162" s="77"/>
      <c r="RDV162" s="77"/>
      <c r="RDW162" s="77"/>
      <c r="RDX162" s="77"/>
      <c r="RDY162" s="77"/>
      <c r="RDZ162" s="77"/>
      <c r="REA162" s="77"/>
      <c r="REB162" s="77"/>
      <c r="REC162" s="77"/>
      <c r="RED162" s="77"/>
      <c r="REE162" s="77"/>
      <c r="REF162" s="77"/>
      <c r="REG162" s="77"/>
      <c r="REH162" s="77"/>
      <c r="REI162" s="77"/>
      <c r="REJ162" s="77"/>
      <c r="REK162" s="77"/>
      <c r="REL162" s="77"/>
      <c r="REM162" s="77"/>
      <c r="REN162" s="77"/>
      <c r="REO162" s="77"/>
      <c r="REP162" s="77"/>
      <c r="REQ162" s="77"/>
      <c r="RER162" s="77"/>
      <c r="RES162" s="77"/>
      <c r="RET162" s="77"/>
      <c r="REU162" s="77"/>
      <c r="REV162" s="77"/>
      <c r="REW162" s="77"/>
      <c r="REX162" s="77"/>
      <c r="REY162" s="77"/>
      <c r="REZ162" s="77"/>
      <c r="RFA162" s="77"/>
      <c r="RFB162" s="77"/>
      <c r="RFC162" s="77"/>
      <c r="RFD162" s="77"/>
      <c r="RFE162" s="77"/>
      <c r="RFF162" s="77"/>
      <c r="RFG162" s="77"/>
      <c r="RFH162" s="77"/>
      <c r="RFI162" s="77"/>
      <c r="RFJ162" s="77"/>
      <c r="RFK162" s="77"/>
      <c r="RFL162" s="77"/>
      <c r="RFM162" s="77"/>
      <c r="RFN162" s="77"/>
      <c r="RFO162" s="77"/>
      <c r="RFP162" s="77"/>
      <c r="RFQ162" s="77"/>
      <c r="RFR162" s="77"/>
      <c r="RFS162" s="77"/>
      <c r="RFT162" s="77"/>
      <c r="RFU162" s="77"/>
      <c r="RFV162" s="77"/>
      <c r="RFW162" s="77"/>
      <c r="RFX162" s="77"/>
      <c r="RFY162" s="77"/>
      <c r="RFZ162" s="77"/>
      <c r="RGA162" s="77"/>
      <c r="RGB162" s="77"/>
      <c r="RGC162" s="77"/>
      <c r="RGD162" s="77"/>
      <c r="RGE162" s="77"/>
      <c r="RGF162" s="77"/>
      <c r="RGG162" s="77"/>
      <c r="RGH162" s="77"/>
      <c r="RGI162" s="77"/>
      <c r="RGJ162" s="77"/>
      <c r="RGK162" s="77"/>
      <c r="RGL162" s="77"/>
      <c r="RGM162" s="77"/>
      <c r="RGN162" s="77"/>
      <c r="RGO162" s="77"/>
      <c r="RGP162" s="77"/>
      <c r="RGQ162" s="77"/>
      <c r="RGR162" s="77"/>
      <c r="RGS162" s="77"/>
      <c r="RGT162" s="77"/>
      <c r="RGU162" s="77"/>
      <c r="RGV162" s="77"/>
      <c r="RGW162" s="77"/>
      <c r="RGX162" s="77"/>
      <c r="RGY162" s="77"/>
      <c r="RGZ162" s="77"/>
      <c r="RHA162" s="77"/>
      <c r="RHB162" s="77"/>
      <c r="RHC162" s="77"/>
      <c r="RHD162" s="77"/>
      <c r="RHE162" s="77"/>
      <c r="RHF162" s="77"/>
      <c r="RHG162" s="77"/>
      <c r="RHH162" s="77"/>
      <c r="RHI162" s="77"/>
      <c r="RHJ162" s="77"/>
      <c r="RHK162" s="77"/>
      <c r="RHL162" s="77"/>
      <c r="RHM162" s="77"/>
      <c r="RHN162" s="77"/>
      <c r="RHO162" s="77"/>
      <c r="RHP162" s="77"/>
      <c r="RHQ162" s="77"/>
      <c r="RHR162" s="77"/>
      <c r="RHS162" s="77"/>
      <c r="RHT162" s="77"/>
      <c r="RHU162" s="77"/>
      <c r="RHV162" s="77"/>
      <c r="RHW162" s="77"/>
      <c r="RHX162" s="77"/>
      <c r="RHY162" s="77"/>
      <c r="RHZ162" s="77"/>
      <c r="RIA162" s="77"/>
      <c r="RIB162" s="77"/>
      <c r="RIC162" s="77"/>
      <c r="RID162" s="77"/>
      <c r="RIE162" s="77"/>
      <c r="RIF162" s="77"/>
      <c r="RIG162" s="77"/>
      <c r="RIH162" s="77"/>
      <c r="RII162" s="77"/>
      <c r="RIJ162" s="77"/>
      <c r="RIK162" s="77"/>
      <c r="RIL162" s="77"/>
      <c r="RIM162" s="77"/>
      <c r="RIN162" s="77"/>
      <c r="RIO162" s="77"/>
      <c r="RIP162" s="77"/>
      <c r="RIQ162" s="77"/>
      <c r="RIR162" s="77"/>
      <c r="RIS162" s="77"/>
      <c r="RIT162" s="77"/>
      <c r="RIU162" s="77"/>
      <c r="RIV162" s="77"/>
      <c r="RIW162" s="77"/>
      <c r="RIX162" s="77"/>
      <c r="RIY162" s="77"/>
      <c r="RIZ162" s="77"/>
      <c r="RJA162" s="77"/>
      <c r="RJB162" s="77"/>
      <c r="RJC162" s="77"/>
      <c r="RJD162" s="77"/>
      <c r="RJE162" s="77"/>
      <c r="RJF162" s="77"/>
      <c r="RJG162" s="77"/>
      <c r="RJH162" s="77"/>
      <c r="RJI162" s="77"/>
      <c r="RJJ162" s="77"/>
      <c r="RJK162" s="77"/>
      <c r="RJL162" s="77"/>
      <c r="RJM162" s="77"/>
      <c r="RJN162" s="77"/>
      <c r="RJO162" s="77"/>
      <c r="RJP162" s="77"/>
      <c r="RJQ162" s="77"/>
      <c r="RJR162" s="77"/>
      <c r="RJS162" s="77"/>
      <c r="RJT162" s="77"/>
      <c r="RJU162" s="77"/>
      <c r="RJV162" s="77"/>
      <c r="RJW162" s="77"/>
      <c r="RJX162" s="77"/>
      <c r="RJY162" s="77"/>
      <c r="RJZ162" s="77"/>
      <c r="RKA162" s="77"/>
      <c r="RKB162" s="77"/>
      <c r="RKC162" s="77"/>
      <c r="RKD162" s="77"/>
      <c r="RKE162" s="77"/>
      <c r="RKF162" s="77"/>
      <c r="RKG162" s="77"/>
      <c r="RKH162" s="77"/>
      <c r="RKI162" s="77"/>
      <c r="RKJ162" s="77"/>
      <c r="RKK162" s="77"/>
      <c r="RKL162" s="77"/>
      <c r="RKM162" s="77"/>
      <c r="RKN162" s="77"/>
      <c r="RKO162" s="77"/>
      <c r="RKP162" s="77"/>
      <c r="RKQ162" s="77"/>
      <c r="RKR162" s="77"/>
      <c r="RKS162" s="77"/>
      <c r="RKT162" s="77"/>
      <c r="RKU162" s="77"/>
      <c r="RKV162" s="77"/>
      <c r="RKW162" s="77"/>
      <c r="RKX162" s="77"/>
      <c r="RKY162" s="77"/>
      <c r="RKZ162" s="77"/>
      <c r="RLA162" s="77"/>
      <c r="RLB162" s="77"/>
      <c r="RLC162" s="77"/>
      <c r="RLD162" s="77"/>
      <c r="RLE162" s="77"/>
      <c r="RLF162" s="77"/>
      <c r="RLG162" s="77"/>
      <c r="RLH162" s="77"/>
      <c r="RLI162" s="77"/>
      <c r="RLJ162" s="77"/>
      <c r="RLK162" s="77"/>
      <c r="RLL162" s="77"/>
      <c r="RLM162" s="77"/>
      <c r="RLN162" s="77"/>
      <c r="RLO162" s="77"/>
      <c r="RLP162" s="77"/>
      <c r="RLQ162" s="77"/>
      <c r="RLR162" s="77"/>
      <c r="RLS162" s="77"/>
      <c r="RLT162" s="77"/>
      <c r="RLU162" s="77"/>
      <c r="RLV162" s="77"/>
      <c r="RLW162" s="77"/>
      <c r="RLX162" s="77"/>
      <c r="RLY162" s="77"/>
      <c r="RLZ162" s="77"/>
      <c r="RMA162" s="77"/>
      <c r="RMB162" s="77"/>
      <c r="RMC162" s="77"/>
      <c r="RMD162" s="77"/>
      <c r="RME162" s="77"/>
      <c r="RMF162" s="77"/>
      <c r="RMG162" s="77"/>
      <c r="RMH162" s="77"/>
      <c r="RMI162" s="77"/>
      <c r="RMJ162" s="77"/>
      <c r="RMK162" s="77"/>
      <c r="RML162" s="77"/>
      <c r="RMM162" s="77"/>
      <c r="RMN162" s="77"/>
      <c r="RMO162" s="77"/>
      <c r="RMP162" s="77"/>
      <c r="RMQ162" s="77"/>
      <c r="RMR162" s="77"/>
      <c r="RMS162" s="77"/>
      <c r="RMT162" s="77"/>
      <c r="RMU162" s="77"/>
      <c r="RMV162" s="77"/>
      <c r="RMW162" s="77"/>
      <c r="RMX162" s="77"/>
      <c r="RMY162" s="77"/>
      <c r="RMZ162" s="77"/>
      <c r="RNA162" s="77"/>
      <c r="RNB162" s="77"/>
      <c r="RNC162" s="77"/>
      <c r="RND162" s="77"/>
      <c r="RNE162" s="77"/>
      <c r="RNF162" s="77"/>
      <c r="RNG162" s="77"/>
      <c r="RNH162" s="77"/>
      <c r="RNI162" s="77"/>
      <c r="RNJ162" s="77"/>
      <c r="RNK162" s="77"/>
      <c r="RNL162" s="77"/>
      <c r="RNM162" s="77"/>
      <c r="RNN162" s="77"/>
      <c r="RNO162" s="77"/>
      <c r="RNP162" s="77"/>
      <c r="RNQ162" s="77"/>
      <c r="RNR162" s="77"/>
      <c r="RNS162" s="77"/>
      <c r="RNT162" s="77"/>
      <c r="RNU162" s="77"/>
      <c r="RNV162" s="77"/>
      <c r="RNW162" s="77"/>
      <c r="RNX162" s="77"/>
      <c r="RNY162" s="77"/>
      <c r="RNZ162" s="77"/>
      <c r="ROA162" s="77"/>
      <c r="ROB162" s="77"/>
      <c r="ROC162" s="77"/>
      <c r="ROD162" s="77"/>
      <c r="ROE162" s="77"/>
      <c r="ROF162" s="77"/>
      <c r="ROG162" s="77"/>
      <c r="ROH162" s="77"/>
      <c r="ROI162" s="77"/>
      <c r="ROJ162" s="77"/>
      <c r="ROK162" s="77"/>
      <c r="ROL162" s="77"/>
      <c r="ROM162" s="77"/>
      <c r="RON162" s="77"/>
      <c r="ROO162" s="77"/>
      <c r="ROP162" s="77"/>
      <c r="ROQ162" s="77"/>
      <c r="ROR162" s="77"/>
      <c r="ROS162" s="77"/>
      <c r="ROT162" s="77"/>
      <c r="ROU162" s="77"/>
      <c r="ROV162" s="77"/>
      <c r="ROW162" s="77"/>
      <c r="ROX162" s="77"/>
      <c r="ROY162" s="77"/>
      <c r="ROZ162" s="77"/>
      <c r="RPA162" s="77"/>
      <c r="RPB162" s="77"/>
      <c r="RPC162" s="77"/>
      <c r="RPD162" s="77"/>
      <c r="RPE162" s="77"/>
      <c r="RPF162" s="77"/>
      <c r="RPG162" s="77"/>
      <c r="RPH162" s="77"/>
      <c r="RPI162" s="77"/>
      <c r="RPJ162" s="77"/>
      <c r="RPK162" s="77"/>
      <c r="RPL162" s="77"/>
      <c r="RPM162" s="77"/>
      <c r="RPN162" s="77"/>
      <c r="RPO162" s="77"/>
      <c r="RPP162" s="77"/>
      <c r="RPQ162" s="77"/>
      <c r="RPR162" s="77"/>
      <c r="RPS162" s="77"/>
      <c r="RPT162" s="77"/>
      <c r="RPU162" s="77"/>
      <c r="RPV162" s="77"/>
      <c r="RPW162" s="77"/>
      <c r="RPX162" s="77"/>
      <c r="RPY162" s="77"/>
      <c r="RPZ162" s="77"/>
      <c r="RQA162" s="77"/>
      <c r="RQB162" s="77"/>
      <c r="RQC162" s="77"/>
      <c r="RQD162" s="77"/>
      <c r="RQE162" s="77"/>
      <c r="RQF162" s="77"/>
      <c r="RQG162" s="77"/>
      <c r="RQH162" s="77"/>
      <c r="RQI162" s="77"/>
      <c r="RQJ162" s="77"/>
      <c r="RQK162" s="77"/>
      <c r="RQL162" s="77"/>
      <c r="RQM162" s="77"/>
      <c r="RQN162" s="77"/>
      <c r="RQO162" s="77"/>
      <c r="RQP162" s="77"/>
      <c r="RQQ162" s="77"/>
      <c r="RQR162" s="77"/>
      <c r="RQS162" s="77"/>
      <c r="RQT162" s="77"/>
      <c r="RQU162" s="77"/>
      <c r="RQV162" s="77"/>
      <c r="RQW162" s="77"/>
      <c r="RQX162" s="77"/>
      <c r="RQY162" s="77"/>
      <c r="RQZ162" s="77"/>
      <c r="RRA162" s="77"/>
      <c r="RRB162" s="77"/>
      <c r="RRC162" s="77"/>
      <c r="RRD162" s="77"/>
      <c r="RRE162" s="77"/>
      <c r="RRF162" s="77"/>
      <c r="RRG162" s="77"/>
      <c r="RRH162" s="77"/>
      <c r="RRI162" s="77"/>
      <c r="RRJ162" s="77"/>
      <c r="RRK162" s="77"/>
      <c r="RRL162" s="77"/>
      <c r="RRM162" s="77"/>
      <c r="RRN162" s="77"/>
      <c r="RRO162" s="77"/>
      <c r="RRP162" s="77"/>
      <c r="RRQ162" s="77"/>
      <c r="RRR162" s="77"/>
      <c r="RRS162" s="77"/>
      <c r="RRT162" s="77"/>
      <c r="RRU162" s="77"/>
      <c r="RRV162" s="77"/>
      <c r="RRW162" s="77"/>
      <c r="RRX162" s="77"/>
      <c r="RRY162" s="77"/>
      <c r="RRZ162" s="77"/>
      <c r="RSA162" s="77"/>
      <c r="RSB162" s="77"/>
      <c r="RSC162" s="77"/>
      <c r="RSD162" s="77"/>
      <c r="RSE162" s="77"/>
      <c r="RSF162" s="77"/>
      <c r="RSG162" s="77"/>
      <c r="RSH162" s="77"/>
      <c r="RSI162" s="77"/>
      <c r="RSJ162" s="77"/>
      <c r="RSK162" s="77"/>
      <c r="RSL162" s="77"/>
      <c r="RSM162" s="77"/>
      <c r="RSN162" s="77"/>
      <c r="RSO162" s="77"/>
      <c r="RSP162" s="77"/>
      <c r="RSQ162" s="77"/>
      <c r="RSR162" s="77"/>
      <c r="RSS162" s="77"/>
      <c r="RST162" s="77"/>
      <c r="RSU162" s="77"/>
      <c r="RSV162" s="77"/>
      <c r="RSW162" s="77"/>
      <c r="RSX162" s="77"/>
      <c r="RSY162" s="77"/>
      <c r="RSZ162" s="77"/>
      <c r="RTA162" s="77"/>
      <c r="RTB162" s="77"/>
      <c r="RTC162" s="77"/>
      <c r="RTD162" s="77"/>
      <c r="RTE162" s="77"/>
      <c r="RTF162" s="77"/>
      <c r="RTG162" s="77"/>
      <c r="RTH162" s="77"/>
      <c r="RTI162" s="77"/>
      <c r="RTJ162" s="77"/>
      <c r="RTK162" s="77"/>
      <c r="RTL162" s="77"/>
      <c r="RTM162" s="77"/>
      <c r="RTN162" s="77"/>
      <c r="RTO162" s="77"/>
      <c r="RTP162" s="77"/>
      <c r="RTQ162" s="77"/>
      <c r="RTR162" s="77"/>
      <c r="RTS162" s="77"/>
      <c r="RTT162" s="77"/>
      <c r="RTU162" s="77"/>
      <c r="RTV162" s="77"/>
      <c r="RTW162" s="77"/>
      <c r="RTX162" s="77"/>
      <c r="RTY162" s="77"/>
      <c r="RTZ162" s="77"/>
      <c r="RUA162" s="77"/>
      <c r="RUB162" s="77"/>
      <c r="RUC162" s="77"/>
      <c r="RUD162" s="77"/>
      <c r="RUE162" s="77"/>
      <c r="RUF162" s="77"/>
      <c r="RUG162" s="77"/>
      <c r="RUH162" s="77"/>
      <c r="RUI162" s="77"/>
      <c r="RUJ162" s="77"/>
      <c r="RUK162" s="77"/>
      <c r="RUL162" s="77"/>
      <c r="RUM162" s="77"/>
      <c r="RUN162" s="77"/>
      <c r="RUO162" s="77"/>
      <c r="RUP162" s="77"/>
      <c r="RUQ162" s="77"/>
      <c r="RUR162" s="77"/>
      <c r="RUS162" s="77"/>
      <c r="RUT162" s="77"/>
      <c r="RUU162" s="77"/>
      <c r="RUV162" s="77"/>
      <c r="RUW162" s="77"/>
      <c r="RUX162" s="77"/>
      <c r="RUY162" s="77"/>
      <c r="RUZ162" s="77"/>
      <c r="RVA162" s="77"/>
      <c r="RVB162" s="77"/>
      <c r="RVC162" s="77"/>
      <c r="RVD162" s="77"/>
      <c r="RVE162" s="77"/>
      <c r="RVF162" s="77"/>
      <c r="RVG162" s="77"/>
      <c r="RVH162" s="77"/>
      <c r="RVI162" s="77"/>
      <c r="RVJ162" s="77"/>
      <c r="RVK162" s="77"/>
      <c r="RVL162" s="77"/>
      <c r="RVM162" s="77"/>
      <c r="RVN162" s="77"/>
      <c r="RVO162" s="77"/>
      <c r="RVP162" s="77"/>
      <c r="RVQ162" s="77"/>
      <c r="RVR162" s="77"/>
      <c r="RVS162" s="77"/>
      <c r="RVT162" s="77"/>
      <c r="RVU162" s="77"/>
      <c r="RVV162" s="77"/>
      <c r="RVW162" s="77"/>
      <c r="RVX162" s="77"/>
      <c r="RVY162" s="77"/>
      <c r="RVZ162" s="77"/>
      <c r="RWA162" s="77"/>
      <c r="RWB162" s="77"/>
      <c r="RWC162" s="77"/>
      <c r="RWD162" s="77"/>
      <c r="RWE162" s="77"/>
      <c r="RWF162" s="77"/>
      <c r="RWG162" s="77"/>
      <c r="RWH162" s="77"/>
      <c r="RWI162" s="77"/>
      <c r="RWJ162" s="77"/>
      <c r="RWK162" s="77"/>
      <c r="RWL162" s="77"/>
      <c r="RWM162" s="77"/>
      <c r="RWN162" s="77"/>
      <c r="RWO162" s="77"/>
      <c r="RWP162" s="77"/>
      <c r="RWQ162" s="77"/>
      <c r="RWR162" s="77"/>
      <c r="RWS162" s="77"/>
      <c r="RWT162" s="77"/>
      <c r="RWU162" s="77"/>
      <c r="RWV162" s="77"/>
      <c r="RWW162" s="77"/>
      <c r="RWX162" s="77"/>
      <c r="RWY162" s="77"/>
      <c r="RWZ162" s="77"/>
      <c r="RXA162" s="77"/>
      <c r="RXB162" s="77"/>
      <c r="RXC162" s="77"/>
      <c r="RXD162" s="77"/>
      <c r="RXE162" s="77"/>
      <c r="RXF162" s="77"/>
      <c r="RXG162" s="77"/>
      <c r="RXH162" s="77"/>
      <c r="RXI162" s="77"/>
      <c r="RXJ162" s="77"/>
      <c r="RXK162" s="77"/>
      <c r="RXL162" s="77"/>
      <c r="RXM162" s="77"/>
      <c r="RXN162" s="77"/>
      <c r="RXO162" s="77"/>
      <c r="RXP162" s="77"/>
      <c r="RXQ162" s="77"/>
      <c r="RXR162" s="77"/>
      <c r="RXS162" s="77"/>
      <c r="RXT162" s="77"/>
      <c r="RXU162" s="77"/>
      <c r="RXV162" s="77"/>
      <c r="RXW162" s="77"/>
      <c r="RXX162" s="77"/>
      <c r="RXY162" s="77"/>
      <c r="RXZ162" s="77"/>
      <c r="RYA162" s="77"/>
      <c r="RYB162" s="77"/>
      <c r="RYC162" s="77"/>
      <c r="RYD162" s="77"/>
      <c r="RYE162" s="77"/>
      <c r="RYF162" s="77"/>
      <c r="RYG162" s="77"/>
      <c r="RYH162" s="77"/>
      <c r="RYI162" s="77"/>
      <c r="RYJ162" s="77"/>
      <c r="RYK162" s="77"/>
      <c r="RYL162" s="77"/>
      <c r="RYM162" s="77"/>
      <c r="RYN162" s="77"/>
      <c r="RYO162" s="77"/>
      <c r="RYP162" s="77"/>
      <c r="RYQ162" s="77"/>
      <c r="RYR162" s="77"/>
      <c r="RYS162" s="77"/>
      <c r="RYT162" s="77"/>
      <c r="RYU162" s="77"/>
      <c r="RYV162" s="77"/>
      <c r="RYW162" s="77"/>
      <c r="RYX162" s="77"/>
      <c r="RYY162" s="77"/>
      <c r="RYZ162" s="77"/>
      <c r="RZA162" s="77"/>
      <c r="RZB162" s="77"/>
      <c r="RZC162" s="77"/>
      <c r="RZD162" s="77"/>
      <c r="RZE162" s="77"/>
      <c r="RZF162" s="77"/>
      <c r="RZG162" s="77"/>
      <c r="RZH162" s="77"/>
      <c r="RZI162" s="77"/>
      <c r="RZJ162" s="77"/>
      <c r="RZK162" s="77"/>
      <c r="RZL162" s="77"/>
      <c r="RZM162" s="77"/>
      <c r="RZN162" s="77"/>
      <c r="RZO162" s="77"/>
      <c r="RZP162" s="77"/>
      <c r="RZQ162" s="77"/>
      <c r="RZR162" s="77"/>
      <c r="RZS162" s="77"/>
      <c r="RZT162" s="77"/>
      <c r="RZU162" s="77"/>
      <c r="RZV162" s="77"/>
      <c r="RZW162" s="77"/>
      <c r="RZX162" s="77"/>
      <c r="RZY162" s="77"/>
      <c r="RZZ162" s="77"/>
      <c r="SAA162" s="77"/>
      <c r="SAB162" s="77"/>
      <c r="SAC162" s="77"/>
      <c r="SAD162" s="77"/>
      <c r="SAE162" s="77"/>
      <c r="SAF162" s="77"/>
      <c r="SAG162" s="77"/>
      <c r="SAH162" s="77"/>
      <c r="SAI162" s="77"/>
      <c r="SAJ162" s="77"/>
      <c r="SAK162" s="77"/>
      <c r="SAL162" s="77"/>
      <c r="SAM162" s="77"/>
      <c r="SAN162" s="77"/>
      <c r="SAO162" s="77"/>
      <c r="SAP162" s="77"/>
      <c r="SAQ162" s="77"/>
      <c r="SAR162" s="77"/>
      <c r="SAS162" s="77"/>
      <c r="SAT162" s="77"/>
      <c r="SAU162" s="77"/>
      <c r="SAV162" s="77"/>
      <c r="SAW162" s="77"/>
      <c r="SAX162" s="77"/>
      <c r="SAY162" s="77"/>
      <c r="SAZ162" s="77"/>
      <c r="SBA162" s="77"/>
      <c r="SBB162" s="77"/>
      <c r="SBC162" s="77"/>
      <c r="SBD162" s="77"/>
      <c r="SBE162" s="77"/>
      <c r="SBF162" s="77"/>
      <c r="SBG162" s="77"/>
      <c r="SBH162" s="77"/>
      <c r="SBI162" s="77"/>
      <c r="SBJ162" s="77"/>
      <c r="SBK162" s="77"/>
      <c r="SBL162" s="77"/>
      <c r="SBM162" s="77"/>
      <c r="SBN162" s="77"/>
      <c r="SBO162" s="77"/>
      <c r="SBP162" s="77"/>
      <c r="SBQ162" s="77"/>
      <c r="SBR162" s="77"/>
      <c r="SBS162" s="77"/>
      <c r="SBT162" s="77"/>
      <c r="SBU162" s="77"/>
      <c r="SBV162" s="77"/>
      <c r="SBW162" s="77"/>
      <c r="SBX162" s="77"/>
      <c r="SBY162" s="77"/>
      <c r="SBZ162" s="77"/>
      <c r="SCA162" s="77"/>
      <c r="SCB162" s="77"/>
      <c r="SCC162" s="77"/>
      <c r="SCD162" s="77"/>
      <c r="SCE162" s="77"/>
      <c r="SCF162" s="77"/>
      <c r="SCG162" s="77"/>
      <c r="SCH162" s="77"/>
      <c r="SCI162" s="77"/>
      <c r="SCJ162" s="77"/>
      <c r="SCK162" s="77"/>
      <c r="SCL162" s="77"/>
      <c r="SCM162" s="77"/>
      <c r="SCN162" s="77"/>
      <c r="SCO162" s="77"/>
      <c r="SCP162" s="77"/>
      <c r="SCQ162" s="77"/>
      <c r="SCR162" s="77"/>
      <c r="SCS162" s="77"/>
      <c r="SCT162" s="77"/>
      <c r="SCU162" s="77"/>
      <c r="SCV162" s="77"/>
      <c r="SCW162" s="77"/>
      <c r="SCX162" s="77"/>
      <c r="SCY162" s="77"/>
      <c r="SCZ162" s="77"/>
      <c r="SDA162" s="77"/>
      <c r="SDB162" s="77"/>
      <c r="SDC162" s="77"/>
      <c r="SDD162" s="77"/>
      <c r="SDE162" s="77"/>
      <c r="SDF162" s="77"/>
      <c r="SDG162" s="77"/>
      <c r="SDH162" s="77"/>
      <c r="SDI162" s="77"/>
      <c r="SDJ162" s="77"/>
      <c r="SDK162" s="77"/>
      <c r="SDL162" s="77"/>
      <c r="SDM162" s="77"/>
      <c r="SDN162" s="77"/>
      <c r="SDO162" s="77"/>
      <c r="SDP162" s="77"/>
      <c r="SDQ162" s="77"/>
      <c r="SDR162" s="77"/>
      <c r="SDS162" s="77"/>
      <c r="SDT162" s="77"/>
      <c r="SDU162" s="77"/>
      <c r="SDV162" s="77"/>
      <c r="SDW162" s="77"/>
      <c r="SDX162" s="77"/>
      <c r="SDY162" s="77"/>
      <c r="SDZ162" s="77"/>
      <c r="SEA162" s="77"/>
      <c r="SEB162" s="77"/>
      <c r="SEC162" s="77"/>
      <c r="SED162" s="77"/>
      <c r="SEE162" s="77"/>
      <c r="SEF162" s="77"/>
      <c r="SEG162" s="77"/>
      <c r="SEH162" s="77"/>
      <c r="SEI162" s="77"/>
      <c r="SEJ162" s="77"/>
      <c r="SEK162" s="77"/>
      <c r="SEL162" s="77"/>
      <c r="SEM162" s="77"/>
      <c r="SEN162" s="77"/>
      <c r="SEO162" s="77"/>
      <c r="SEP162" s="77"/>
      <c r="SEQ162" s="77"/>
      <c r="SER162" s="77"/>
      <c r="SES162" s="77"/>
      <c r="SET162" s="77"/>
      <c r="SEU162" s="77"/>
      <c r="SEV162" s="77"/>
      <c r="SEW162" s="77"/>
      <c r="SEX162" s="77"/>
      <c r="SEY162" s="77"/>
      <c r="SEZ162" s="77"/>
      <c r="SFA162" s="77"/>
      <c r="SFB162" s="77"/>
      <c r="SFC162" s="77"/>
      <c r="SFD162" s="77"/>
      <c r="SFE162" s="77"/>
      <c r="SFF162" s="77"/>
      <c r="SFG162" s="77"/>
      <c r="SFH162" s="77"/>
      <c r="SFI162" s="77"/>
      <c r="SFJ162" s="77"/>
      <c r="SFK162" s="77"/>
      <c r="SFL162" s="77"/>
      <c r="SFM162" s="77"/>
      <c r="SFN162" s="77"/>
      <c r="SFO162" s="77"/>
      <c r="SFP162" s="77"/>
      <c r="SFQ162" s="77"/>
      <c r="SFR162" s="77"/>
      <c r="SFS162" s="77"/>
      <c r="SFT162" s="77"/>
      <c r="SFU162" s="77"/>
      <c r="SFV162" s="77"/>
      <c r="SFW162" s="77"/>
      <c r="SFX162" s="77"/>
      <c r="SFY162" s="77"/>
      <c r="SFZ162" s="77"/>
      <c r="SGA162" s="77"/>
      <c r="SGB162" s="77"/>
      <c r="SGC162" s="77"/>
      <c r="SGD162" s="77"/>
      <c r="SGE162" s="77"/>
      <c r="SGF162" s="77"/>
      <c r="SGG162" s="77"/>
      <c r="SGH162" s="77"/>
      <c r="SGI162" s="77"/>
      <c r="SGJ162" s="77"/>
      <c r="SGK162" s="77"/>
      <c r="SGL162" s="77"/>
      <c r="SGM162" s="77"/>
      <c r="SGN162" s="77"/>
      <c r="SGO162" s="77"/>
      <c r="SGP162" s="77"/>
      <c r="SGQ162" s="77"/>
      <c r="SGR162" s="77"/>
      <c r="SGS162" s="77"/>
      <c r="SGT162" s="77"/>
      <c r="SGU162" s="77"/>
      <c r="SGV162" s="77"/>
      <c r="SGW162" s="77"/>
      <c r="SGX162" s="77"/>
      <c r="SGY162" s="77"/>
      <c r="SGZ162" s="77"/>
      <c r="SHA162" s="77"/>
      <c r="SHB162" s="77"/>
      <c r="SHC162" s="77"/>
      <c r="SHD162" s="77"/>
      <c r="SHE162" s="77"/>
      <c r="SHF162" s="77"/>
      <c r="SHG162" s="77"/>
      <c r="SHH162" s="77"/>
      <c r="SHI162" s="77"/>
      <c r="SHJ162" s="77"/>
      <c r="SHK162" s="77"/>
      <c r="SHL162" s="77"/>
      <c r="SHM162" s="77"/>
      <c r="SHN162" s="77"/>
      <c r="SHO162" s="77"/>
      <c r="SHP162" s="77"/>
      <c r="SHQ162" s="77"/>
      <c r="SHR162" s="77"/>
      <c r="SHS162" s="77"/>
      <c r="SHT162" s="77"/>
      <c r="SHU162" s="77"/>
      <c r="SHV162" s="77"/>
      <c r="SHW162" s="77"/>
      <c r="SHX162" s="77"/>
      <c r="SHY162" s="77"/>
      <c r="SHZ162" s="77"/>
      <c r="SIA162" s="77"/>
      <c r="SIB162" s="77"/>
      <c r="SIC162" s="77"/>
      <c r="SID162" s="77"/>
      <c r="SIE162" s="77"/>
      <c r="SIF162" s="77"/>
      <c r="SIG162" s="77"/>
      <c r="SIH162" s="77"/>
      <c r="SII162" s="77"/>
      <c r="SIJ162" s="77"/>
      <c r="SIK162" s="77"/>
      <c r="SIL162" s="77"/>
      <c r="SIM162" s="77"/>
      <c r="SIN162" s="77"/>
      <c r="SIO162" s="77"/>
      <c r="SIP162" s="77"/>
      <c r="SIQ162" s="77"/>
      <c r="SIR162" s="77"/>
      <c r="SIS162" s="77"/>
      <c r="SIT162" s="77"/>
      <c r="SIU162" s="77"/>
      <c r="SIV162" s="77"/>
      <c r="SIW162" s="77"/>
      <c r="SIX162" s="77"/>
      <c r="SIY162" s="77"/>
      <c r="SIZ162" s="77"/>
      <c r="SJA162" s="77"/>
      <c r="SJB162" s="77"/>
      <c r="SJC162" s="77"/>
      <c r="SJD162" s="77"/>
      <c r="SJE162" s="77"/>
      <c r="SJF162" s="77"/>
      <c r="SJG162" s="77"/>
      <c r="SJH162" s="77"/>
      <c r="SJI162" s="77"/>
      <c r="SJJ162" s="77"/>
      <c r="SJK162" s="77"/>
      <c r="SJL162" s="77"/>
      <c r="SJM162" s="77"/>
      <c r="SJN162" s="77"/>
      <c r="SJO162" s="77"/>
      <c r="SJP162" s="77"/>
      <c r="SJQ162" s="77"/>
      <c r="SJR162" s="77"/>
      <c r="SJS162" s="77"/>
      <c r="SJT162" s="77"/>
      <c r="SJU162" s="77"/>
      <c r="SJV162" s="77"/>
      <c r="SJW162" s="77"/>
      <c r="SJX162" s="77"/>
      <c r="SJY162" s="77"/>
      <c r="SJZ162" s="77"/>
      <c r="SKA162" s="77"/>
      <c r="SKB162" s="77"/>
      <c r="SKC162" s="77"/>
      <c r="SKD162" s="77"/>
      <c r="SKE162" s="77"/>
      <c r="SKF162" s="77"/>
      <c r="SKG162" s="77"/>
      <c r="SKH162" s="77"/>
      <c r="SKI162" s="77"/>
      <c r="SKJ162" s="77"/>
      <c r="SKK162" s="77"/>
      <c r="SKL162" s="77"/>
      <c r="SKM162" s="77"/>
      <c r="SKN162" s="77"/>
      <c r="SKO162" s="77"/>
      <c r="SKP162" s="77"/>
      <c r="SKQ162" s="77"/>
      <c r="SKR162" s="77"/>
      <c r="SKS162" s="77"/>
      <c r="SKT162" s="77"/>
      <c r="SKU162" s="77"/>
      <c r="SKV162" s="77"/>
      <c r="SKW162" s="77"/>
      <c r="SKX162" s="77"/>
      <c r="SKY162" s="77"/>
      <c r="SKZ162" s="77"/>
      <c r="SLA162" s="77"/>
      <c r="SLB162" s="77"/>
      <c r="SLC162" s="77"/>
      <c r="SLD162" s="77"/>
      <c r="SLE162" s="77"/>
      <c r="SLF162" s="77"/>
      <c r="SLG162" s="77"/>
      <c r="SLH162" s="77"/>
      <c r="SLI162" s="77"/>
      <c r="SLJ162" s="77"/>
      <c r="SLK162" s="77"/>
      <c r="SLL162" s="77"/>
      <c r="SLM162" s="77"/>
      <c r="SLN162" s="77"/>
      <c r="SLO162" s="77"/>
      <c r="SLP162" s="77"/>
      <c r="SLQ162" s="77"/>
      <c r="SLR162" s="77"/>
      <c r="SLS162" s="77"/>
      <c r="SLT162" s="77"/>
      <c r="SLU162" s="77"/>
      <c r="SLV162" s="77"/>
      <c r="SLW162" s="77"/>
      <c r="SLX162" s="77"/>
      <c r="SLY162" s="77"/>
      <c r="SLZ162" s="77"/>
      <c r="SMA162" s="77"/>
      <c r="SMB162" s="77"/>
      <c r="SMC162" s="77"/>
      <c r="SMD162" s="77"/>
      <c r="SME162" s="77"/>
      <c r="SMF162" s="77"/>
      <c r="SMG162" s="77"/>
      <c r="SMH162" s="77"/>
      <c r="SMI162" s="77"/>
      <c r="SMJ162" s="77"/>
      <c r="SMK162" s="77"/>
      <c r="SML162" s="77"/>
      <c r="SMM162" s="77"/>
      <c r="SMN162" s="77"/>
      <c r="SMO162" s="77"/>
      <c r="SMP162" s="77"/>
      <c r="SMQ162" s="77"/>
      <c r="SMR162" s="77"/>
      <c r="SMS162" s="77"/>
      <c r="SMT162" s="77"/>
      <c r="SMU162" s="77"/>
      <c r="SMV162" s="77"/>
      <c r="SMW162" s="77"/>
      <c r="SMX162" s="77"/>
      <c r="SMY162" s="77"/>
      <c r="SMZ162" s="77"/>
      <c r="SNA162" s="77"/>
      <c r="SNB162" s="77"/>
      <c r="SNC162" s="77"/>
      <c r="SND162" s="77"/>
      <c r="SNE162" s="77"/>
      <c r="SNF162" s="77"/>
      <c r="SNG162" s="77"/>
      <c r="SNH162" s="77"/>
      <c r="SNI162" s="77"/>
      <c r="SNJ162" s="77"/>
      <c r="SNK162" s="77"/>
      <c r="SNL162" s="77"/>
      <c r="SNM162" s="77"/>
      <c r="SNN162" s="77"/>
      <c r="SNO162" s="77"/>
      <c r="SNP162" s="77"/>
      <c r="SNQ162" s="77"/>
      <c r="SNR162" s="77"/>
      <c r="SNS162" s="77"/>
      <c r="SNT162" s="77"/>
      <c r="SNU162" s="77"/>
      <c r="SNV162" s="77"/>
      <c r="SNW162" s="77"/>
      <c r="SNX162" s="77"/>
      <c r="SNY162" s="77"/>
      <c r="SNZ162" s="77"/>
      <c r="SOA162" s="77"/>
      <c r="SOB162" s="77"/>
      <c r="SOC162" s="77"/>
      <c r="SOD162" s="77"/>
      <c r="SOE162" s="77"/>
      <c r="SOF162" s="77"/>
      <c r="SOG162" s="77"/>
      <c r="SOH162" s="77"/>
      <c r="SOI162" s="77"/>
      <c r="SOJ162" s="77"/>
      <c r="SOK162" s="77"/>
      <c r="SOL162" s="77"/>
      <c r="SOM162" s="77"/>
      <c r="SON162" s="77"/>
      <c r="SOO162" s="77"/>
      <c r="SOP162" s="77"/>
      <c r="SOQ162" s="77"/>
      <c r="SOR162" s="77"/>
      <c r="SOS162" s="77"/>
      <c r="SOT162" s="77"/>
      <c r="SOU162" s="77"/>
      <c r="SOV162" s="77"/>
      <c r="SOW162" s="77"/>
      <c r="SOX162" s="77"/>
      <c r="SOY162" s="77"/>
      <c r="SOZ162" s="77"/>
      <c r="SPA162" s="77"/>
      <c r="SPB162" s="77"/>
      <c r="SPC162" s="77"/>
      <c r="SPD162" s="77"/>
      <c r="SPE162" s="77"/>
      <c r="SPF162" s="77"/>
      <c r="SPG162" s="77"/>
      <c r="SPH162" s="77"/>
      <c r="SPI162" s="77"/>
      <c r="SPJ162" s="77"/>
      <c r="SPK162" s="77"/>
      <c r="SPL162" s="77"/>
      <c r="SPM162" s="77"/>
      <c r="SPN162" s="77"/>
      <c r="SPO162" s="77"/>
      <c r="SPP162" s="77"/>
      <c r="SPQ162" s="77"/>
      <c r="SPR162" s="77"/>
      <c r="SPS162" s="77"/>
      <c r="SPT162" s="77"/>
      <c r="SPU162" s="77"/>
      <c r="SPV162" s="77"/>
      <c r="SPW162" s="77"/>
      <c r="SPX162" s="77"/>
      <c r="SPY162" s="77"/>
      <c r="SPZ162" s="77"/>
      <c r="SQA162" s="77"/>
      <c r="SQB162" s="77"/>
      <c r="SQC162" s="77"/>
      <c r="SQD162" s="77"/>
      <c r="SQE162" s="77"/>
      <c r="SQF162" s="77"/>
      <c r="SQG162" s="77"/>
      <c r="SQH162" s="77"/>
      <c r="SQI162" s="77"/>
      <c r="SQJ162" s="77"/>
      <c r="SQK162" s="77"/>
      <c r="SQL162" s="77"/>
      <c r="SQM162" s="77"/>
      <c r="SQN162" s="77"/>
      <c r="SQO162" s="77"/>
      <c r="SQP162" s="77"/>
      <c r="SQQ162" s="77"/>
      <c r="SQR162" s="77"/>
      <c r="SQS162" s="77"/>
      <c r="SQT162" s="77"/>
      <c r="SQU162" s="77"/>
      <c r="SQV162" s="77"/>
      <c r="SQW162" s="77"/>
      <c r="SQX162" s="77"/>
      <c r="SQY162" s="77"/>
      <c r="SQZ162" s="77"/>
      <c r="SRA162" s="77"/>
      <c r="SRB162" s="77"/>
      <c r="SRC162" s="77"/>
      <c r="SRD162" s="77"/>
      <c r="SRE162" s="77"/>
      <c r="SRF162" s="77"/>
      <c r="SRG162" s="77"/>
      <c r="SRH162" s="77"/>
      <c r="SRI162" s="77"/>
      <c r="SRJ162" s="77"/>
      <c r="SRK162" s="77"/>
      <c r="SRL162" s="77"/>
      <c r="SRM162" s="77"/>
      <c r="SRN162" s="77"/>
      <c r="SRO162" s="77"/>
      <c r="SRP162" s="77"/>
      <c r="SRQ162" s="77"/>
      <c r="SRR162" s="77"/>
      <c r="SRS162" s="77"/>
      <c r="SRT162" s="77"/>
      <c r="SRU162" s="77"/>
      <c r="SRV162" s="77"/>
      <c r="SRW162" s="77"/>
      <c r="SRX162" s="77"/>
      <c r="SRY162" s="77"/>
      <c r="SRZ162" s="77"/>
      <c r="SSA162" s="77"/>
      <c r="SSB162" s="77"/>
      <c r="SSC162" s="77"/>
      <c r="SSD162" s="77"/>
      <c r="SSE162" s="77"/>
      <c r="SSF162" s="77"/>
      <c r="SSG162" s="77"/>
      <c r="SSH162" s="77"/>
      <c r="SSI162" s="77"/>
      <c r="SSJ162" s="77"/>
      <c r="SSK162" s="77"/>
      <c r="SSL162" s="77"/>
      <c r="SSM162" s="77"/>
      <c r="SSN162" s="77"/>
      <c r="SSO162" s="77"/>
      <c r="SSP162" s="77"/>
      <c r="SSQ162" s="77"/>
      <c r="SSR162" s="77"/>
      <c r="SSS162" s="77"/>
      <c r="SST162" s="77"/>
      <c r="SSU162" s="77"/>
      <c r="SSV162" s="77"/>
      <c r="SSW162" s="77"/>
      <c r="SSX162" s="77"/>
      <c r="SSY162" s="77"/>
      <c r="SSZ162" s="77"/>
      <c r="STA162" s="77"/>
      <c r="STB162" s="77"/>
      <c r="STC162" s="77"/>
      <c r="STD162" s="77"/>
      <c r="STE162" s="77"/>
      <c r="STF162" s="77"/>
      <c r="STG162" s="77"/>
      <c r="STH162" s="77"/>
      <c r="STI162" s="77"/>
      <c r="STJ162" s="77"/>
      <c r="STK162" s="77"/>
      <c r="STL162" s="77"/>
      <c r="STM162" s="77"/>
      <c r="STN162" s="77"/>
      <c r="STO162" s="77"/>
      <c r="STP162" s="77"/>
      <c r="STQ162" s="77"/>
      <c r="STR162" s="77"/>
      <c r="STS162" s="77"/>
      <c r="STT162" s="77"/>
      <c r="STU162" s="77"/>
      <c r="STV162" s="77"/>
      <c r="STW162" s="77"/>
      <c r="STX162" s="77"/>
      <c r="STY162" s="77"/>
      <c r="STZ162" s="77"/>
      <c r="SUA162" s="77"/>
      <c r="SUB162" s="77"/>
      <c r="SUC162" s="77"/>
      <c r="SUD162" s="77"/>
      <c r="SUE162" s="77"/>
      <c r="SUF162" s="77"/>
      <c r="SUG162" s="77"/>
      <c r="SUH162" s="77"/>
      <c r="SUI162" s="77"/>
      <c r="SUJ162" s="77"/>
      <c r="SUK162" s="77"/>
      <c r="SUL162" s="77"/>
      <c r="SUM162" s="77"/>
      <c r="SUN162" s="77"/>
      <c r="SUO162" s="77"/>
      <c r="SUP162" s="77"/>
      <c r="SUQ162" s="77"/>
      <c r="SUR162" s="77"/>
      <c r="SUS162" s="77"/>
      <c r="SUT162" s="77"/>
      <c r="SUU162" s="77"/>
      <c r="SUV162" s="77"/>
      <c r="SUW162" s="77"/>
      <c r="SUX162" s="77"/>
      <c r="SUY162" s="77"/>
      <c r="SUZ162" s="77"/>
      <c r="SVA162" s="77"/>
      <c r="SVB162" s="77"/>
      <c r="SVC162" s="77"/>
      <c r="SVD162" s="77"/>
      <c r="SVE162" s="77"/>
      <c r="SVF162" s="77"/>
      <c r="SVG162" s="77"/>
      <c r="SVH162" s="77"/>
      <c r="SVI162" s="77"/>
      <c r="SVJ162" s="77"/>
      <c r="SVK162" s="77"/>
      <c r="SVL162" s="77"/>
      <c r="SVM162" s="77"/>
      <c r="SVN162" s="77"/>
      <c r="SVO162" s="77"/>
      <c r="SVP162" s="77"/>
      <c r="SVQ162" s="77"/>
      <c r="SVR162" s="77"/>
      <c r="SVS162" s="77"/>
      <c r="SVT162" s="77"/>
      <c r="SVU162" s="77"/>
      <c r="SVV162" s="77"/>
      <c r="SVW162" s="77"/>
      <c r="SVX162" s="77"/>
      <c r="SVY162" s="77"/>
      <c r="SVZ162" s="77"/>
      <c r="SWA162" s="77"/>
      <c r="SWB162" s="77"/>
      <c r="SWC162" s="77"/>
      <c r="SWD162" s="77"/>
      <c r="SWE162" s="77"/>
      <c r="SWF162" s="77"/>
      <c r="SWG162" s="77"/>
      <c r="SWH162" s="77"/>
      <c r="SWI162" s="77"/>
      <c r="SWJ162" s="77"/>
      <c r="SWK162" s="77"/>
      <c r="SWL162" s="77"/>
      <c r="SWM162" s="77"/>
      <c r="SWN162" s="77"/>
      <c r="SWO162" s="77"/>
      <c r="SWP162" s="77"/>
      <c r="SWQ162" s="77"/>
      <c r="SWR162" s="77"/>
      <c r="SWS162" s="77"/>
      <c r="SWT162" s="77"/>
      <c r="SWU162" s="77"/>
      <c r="SWV162" s="77"/>
      <c r="SWW162" s="77"/>
      <c r="SWX162" s="77"/>
      <c r="SWY162" s="77"/>
      <c r="SWZ162" s="77"/>
      <c r="SXA162" s="77"/>
      <c r="SXB162" s="77"/>
      <c r="SXC162" s="77"/>
      <c r="SXD162" s="77"/>
      <c r="SXE162" s="77"/>
      <c r="SXF162" s="77"/>
      <c r="SXG162" s="77"/>
      <c r="SXH162" s="77"/>
      <c r="SXI162" s="77"/>
      <c r="SXJ162" s="77"/>
      <c r="SXK162" s="77"/>
      <c r="SXL162" s="77"/>
      <c r="SXM162" s="77"/>
      <c r="SXN162" s="77"/>
      <c r="SXO162" s="77"/>
      <c r="SXP162" s="77"/>
      <c r="SXQ162" s="77"/>
      <c r="SXR162" s="77"/>
      <c r="SXS162" s="77"/>
      <c r="SXT162" s="77"/>
      <c r="SXU162" s="77"/>
      <c r="SXV162" s="77"/>
      <c r="SXW162" s="77"/>
      <c r="SXX162" s="77"/>
      <c r="SXY162" s="77"/>
      <c r="SXZ162" s="77"/>
      <c r="SYA162" s="77"/>
      <c r="SYB162" s="77"/>
      <c r="SYC162" s="77"/>
      <c r="SYD162" s="77"/>
      <c r="SYE162" s="77"/>
      <c r="SYF162" s="77"/>
      <c r="SYG162" s="77"/>
      <c r="SYH162" s="77"/>
      <c r="SYI162" s="77"/>
      <c r="SYJ162" s="77"/>
      <c r="SYK162" s="77"/>
      <c r="SYL162" s="77"/>
      <c r="SYM162" s="77"/>
      <c r="SYN162" s="77"/>
      <c r="SYO162" s="77"/>
      <c r="SYP162" s="77"/>
      <c r="SYQ162" s="77"/>
      <c r="SYR162" s="77"/>
      <c r="SYS162" s="77"/>
      <c r="SYT162" s="77"/>
      <c r="SYU162" s="77"/>
      <c r="SYV162" s="77"/>
      <c r="SYW162" s="77"/>
      <c r="SYX162" s="77"/>
      <c r="SYY162" s="77"/>
      <c r="SYZ162" s="77"/>
      <c r="SZA162" s="77"/>
      <c r="SZB162" s="77"/>
      <c r="SZC162" s="77"/>
      <c r="SZD162" s="77"/>
      <c r="SZE162" s="77"/>
      <c r="SZF162" s="77"/>
      <c r="SZG162" s="77"/>
      <c r="SZH162" s="77"/>
      <c r="SZI162" s="77"/>
      <c r="SZJ162" s="77"/>
      <c r="SZK162" s="77"/>
      <c r="SZL162" s="77"/>
      <c r="SZM162" s="77"/>
      <c r="SZN162" s="77"/>
      <c r="SZO162" s="77"/>
      <c r="SZP162" s="77"/>
      <c r="SZQ162" s="77"/>
      <c r="SZR162" s="77"/>
      <c r="SZS162" s="77"/>
      <c r="SZT162" s="77"/>
      <c r="SZU162" s="77"/>
      <c r="SZV162" s="77"/>
      <c r="SZW162" s="77"/>
      <c r="SZX162" s="77"/>
      <c r="SZY162" s="77"/>
      <c r="SZZ162" s="77"/>
      <c r="TAA162" s="77"/>
      <c r="TAB162" s="77"/>
      <c r="TAC162" s="77"/>
      <c r="TAD162" s="77"/>
      <c r="TAE162" s="77"/>
      <c r="TAF162" s="77"/>
      <c r="TAG162" s="77"/>
      <c r="TAH162" s="77"/>
      <c r="TAI162" s="77"/>
      <c r="TAJ162" s="77"/>
      <c r="TAK162" s="77"/>
      <c r="TAL162" s="77"/>
      <c r="TAM162" s="77"/>
      <c r="TAN162" s="77"/>
      <c r="TAO162" s="77"/>
      <c r="TAP162" s="77"/>
      <c r="TAQ162" s="77"/>
      <c r="TAR162" s="77"/>
      <c r="TAS162" s="77"/>
      <c r="TAT162" s="77"/>
      <c r="TAU162" s="77"/>
      <c r="TAV162" s="77"/>
      <c r="TAW162" s="77"/>
      <c r="TAX162" s="77"/>
      <c r="TAY162" s="77"/>
      <c r="TAZ162" s="77"/>
      <c r="TBA162" s="77"/>
      <c r="TBB162" s="77"/>
      <c r="TBC162" s="77"/>
      <c r="TBD162" s="77"/>
      <c r="TBE162" s="77"/>
      <c r="TBF162" s="77"/>
      <c r="TBG162" s="77"/>
      <c r="TBH162" s="77"/>
      <c r="TBI162" s="77"/>
      <c r="TBJ162" s="77"/>
      <c r="TBK162" s="77"/>
      <c r="TBL162" s="77"/>
      <c r="TBM162" s="77"/>
      <c r="TBN162" s="77"/>
      <c r="TBO162" s="77"/>
      <c r="TBP162" s="77"/>
      <c r="TBQ162" s="77"/>
      <c r="TBR162" s="77"/>
      <c r="TBS162" s="77"/>
      <c r="TBT162" s="77"/>
      <c r="TBU162" s="77"/>
      <c r="TBV162" s="77"/>
      <c r="TBW162" s="77"/>
      <c r="TBX162" s="77"/>
      <c r="TBY162" s="77"/>
      <c r="TBZ162" s="77"/>
      <c r="TCA162" s="77"/>
      <c r="TCB162" s="77"/>
      <c r="TCC162" s="77"/>
      <c r="TCD162" s="77"/>
      <c r="TCE162" s="77"/>
      <c r="TCF162" s="77"/>
      <c r="TCG162" s="77"/>
      <c r="TCH162" s="77"/>
      <c r="TCI162" s="77"/>
      <c r="TCJ162" s="77"/>
      <c r="TCK162" s="77"/>
      <c r="TCL162" s="77"/>
      <c r="TCM162" s="77"/>
      <c r="TCN162" s="77"/>
      <c r="TCO162" s="77"/>
      <c r="TCP162" s="77"/>
      <c r="TCQ162" s="77"/>
      <c r="TCR162" s="77"/>
      <c r="TCS162" s="77"/>
      <c r="TCT162" s="77"/>
      <c r="TCU162" s="77"/>
      <c r="TCV162" s="77"/>
      <c r="TCW162" s="77"/>
      <c r="TCX162" s="77"/>
      <c r="TCY162" s="77"/>
      <c r="TCZ162" s="77"/>
      <c r="TDA162" s="77"/>
      <c r="TDB162" s="77"/>
      <c r="TDC162" s="77"/>
      <c r="TDD162" s="77"/>
      <c r="TDE162" s="77"/>
      <c r="TDF162" s="77"/>
      <c r="TDG162" s="77"/>
      <c r="TDH162" s="77"/>
      <c r="TDI162" s="77"/>
      <c r="TDJ162" s="77"/>
      <c r="TDK162" s="77"/>
      <c r="TDL162" s="77"/>
      <c r="TDM162" s="77"/>
      <c r="TDN162" s="77"/>
      <c r="TDO162" s="77"/>
      <c r="TDP162" s="77"/>
      <c r="TDQ162" s="77"/>
      <c r="TDR162" s="77"/>
      <c r="TDS162" s="77"/>
      <c r="TDT162" s="77"/>
      <c r="TDU162" s="77"/>
      <c r="TDV162" s="77"/>
      <c r="TDW162" s="77"/>
      <c r="TDX162" s="77"/>
      <c r="TDY162" s="77"/>
      <c r="TDZ162" s="77"/>
      <c r="TEA162" s="77"/>
      <c r="TEB162" s="77"/>
      <c r="TEC162" s="77"/>
      <c r="TED162" s="77"/>
      <c r="TEE162" s="77"/>
      <c r="TEF162" s="77"/>
      <c r="TEG162" s="77"/>
      <c r="TEH162" s="77"/>
      <c r="TEI162" s="77"/>
      <c r="TEJ162" s="77"/>
      <c r="TEK162" s="77"/>
      <c r="TEL162" s="77"/>
      <c r="TEM162" s="77"/>
      <c r="TEN162" s="77"/>
      <c r="TEO162" s="77"/>
      <c r="TEP162" s="77"/>
      <c r="TEQ162" s="77"/>
      <c r="TER162" s="77"/>
      <c r="TES162" s="77"/>
      <c r="TET162" s="77"/>
      <c r="TEU162" s="77"/>
      <c r="TEV162" s="77"/>
      <c r="TEW162" s="77"/>
      <c r="TEX162" s="77"/>
      <c r="TEY162" s="77"/>
      <c r="TEZ162" s="77"/>
      <c r="TFA162" s="77"/>
      <c r="TFB162" s="77"/>
      <c r="TFC162" s="77"/>
      <c r="TFD162" s="77"/>
      <c r="TFE162" s="77"/>
      <c r="TFF162" s="77"/>
      <c r="TFG162" s="77"/>
      <c r="TFH162" s="77"/>
      <c r="TFI162" s="77"/>
      <c r="TFJ162" s="77"/>
      <c r="TFK162" s="77"/>
      <c r="TFL162" s="77"/>
      <c r="TFM162" s="77"/>
      <c r="TFN162" s="77"/>
      <c r="TFO162" s="77"/>
      <c r="TFP162" s="77"/>
      <c r="TFQ162" s="77"/>
      <c r="TFR162" s="77"/>
      <c r="TFS162" s="77"/>
      <c r="TFT162" s="77"/>
      <c r="TFU162" s="77"/>
      <c r="TFV162" s="77"/>
      <c r="TFW162" s="77"/>
      <c r="TFX162" s="77"/>
      <c r="TFY162" s="77"/>
      <c r="TFZ162" s="77"/>
      <c r="TGA162" s="77"/>
      <c r="TGB162" s="77"/>
      <c r="TGC162" s="77"/>
      <c r="TGD162" s="77"/>
      <c r="TGE162" s="77"/>
      <c r="TGF162" s="77"/>
      <c r="TGG162" s="77"/>
      <c r="TGH162" s="77"/>
      <c r="TGI162" s="77"/>
      <c r="TGJ162" s="77"/>
      <c r="TGK162" s="77"/>
      <c r="TGL162" s="77"/>
      <c r="TGM162" s="77"/>
      <c r="TGN162" s="77"/>
      <c r="TGO162" s="77"/>
      <c r="TGP162" s="77"/>
      <c r="TGQ162" s="77"/>
      <c r="TGR162" s="77"/>
      <c r="TGS162" s="77"/>
      <c r="TGT162" s="77"/>
      <c r="TGU162" s="77"/>
      <c r="TGV162" s="77"/>
      <c r="TGW162" s="77"/>
      <c r="TGX162" s="77"/>
      <c r="TGY162" s="77"/>
      <c r="TGZ162" s="77"/>
      <c r="THA162" s="77"/>
      <c r="THB162" s="77"/>
      <c r="THC162" s="77"/>
      <c r="THD162" s="77"/>
      <c r="THE162" s="77"/>
      <c r="THF162" s="77"/>
      <c r="THG162" s="77"/>
      <c r="THH162" s="77"/>
      <c r="THI162" s="77"/>
      <c r="THJ162" s="77"/>
      <c r="THK162" s="77"/>
      <c r="THL162" s="77"/>
      <c r="THM162" s="77"/>
      <c r="THN162" s="77"/>
      <c r="THO162" s="77"/>
      <c r="THP162" s="77"/>
      <c r="THQ162" s="77"/>
      <c r="THR162" s="77"/>
      <c r="THS162" s="77"/>
      <c r="THT162" s="77"/>
      <c r="THU162" s="77"/>
      <c r="THV162" s="77"/>
      <c r="THW162" s="77"/>
      <c r="THX162" s="77"/>
      <c r="THY162" s="77"/>
      <c r="THZ162" s="77"/>
      <c r="TIA162" s="77"/>
      <c r="TIB162" s="77"/>
      <c r="TIC162" s="77"/>
      <c r="TID162" s="77"/>
      <c r="TIE162" s="77"/>
      <c r="TIF162" s="77"/>
      <c r="TIG162" s="77"/>
      <c r="TIH162" s="77"/>
      <c r="TII162" s="77"/>
      <c r="TIJ162" s="77"/>
      <c r="TIK162" s="77"/>
      <c r="TIL162" s="77"/>
      <c r="TIM162" s="77"/>
      <c r="TIN162" s="77"/>
      <c r="TIO162" s="77"/>
      <c r="TIP162" s="77"/>
      <c r="TIQ162" s="77"/>
      <c r="TIR162" s="77"/>
      <c r="TIS162" s="77"/>
      <c r="TIT162" s="77"/>
      <c r="TIU162" s="77"/>
      <c r="TIV162" s="77"/>
      <c r="TIW162" s="77"/>
      <c r="TIX162" s="77"/>
      <c r="TIY162" s="77"/>
      <c r="TIZ162" s="77"/>
      <c r="TJA162" s="77"/>
      <c r="TJB162" s="77"/>
      <c r="TJC162" s="77"/>
      <c r="TJD162" s="77"/>
      <c r="TJE162" s="77"/>
      <c r="TJF162" s="77"/>
      <c r="TJG162" s="77"/>
      <c r="TJH162" s="77"/>
      <c r="TJI162" s="77"/>
      <c r="TJJ162" s="77"/>
      <c r="TJK162" s="77"/>
      <c r="TJL162" s="77"/>
      <c r="TJM162" s="77"/>
      <c r="TJN162" s="77"/>
      <c r="TJO162" s="77"/>
      <c r="TJP162" s="77"/>
      <c r="TJQ162" s="77"/>
      <c r="TJR162" s="77"/>
      <c r="TJS162" s="77"/>
      <c r="TJT162" s="77"/>
      <c r="TJU162" s="77"/>
      <c r="TJV162" s="77"/>
      <c r="TJW162" s="77"/>
      <c r="TJX162" s="77"/>
      <c r="TJY162" s="77"/>
      <c r="TJZ162" s="77"/>
      <c r="TKA162" s="77"/>
      <c r="TKB162" s="77"/>
      <c r="TKC162" s="77"/>
      <c r="TKD162" s="77"/>
      <c r="TKE162" s="77"/>
      <c r="TKF162" s="77"/>
      <c r="TKG162" s="77"/>
      <c r="TKH162" s="77"/>
      <c r="TKI162" s="77"/>
      <c r="TKJ162" s="77"/>
      <c r="TKK162" s="77"/>
      <c r="TKL162" s="77"/>
      <c r="TKM162" s="77"/>
      <c r="TKN162" s="77"/>
      <c r="TKO162" s="77"/>
      <c r="TKP162" s="77"/>
      <c r="TKQ162" s="77"/>
      <c r="TKR162" s="77"/>
      <c r="TKS162" s="77"/>
      <c r="TKT162" s="77"/>
      <c r="TKU162" s="77"/>
      <c r="TKV162" s="77"/>
      <c r="TKW162" s="77"/>
      <c r="TKX162" s="77"/>
      <c r="TKY162" s="77"/>
      <c r="TKZ162" s="77"/>
      <c r="TLA162" s="77"/>
      <c r="TLB162" s="77"/>
      <c r="TLC162" s="77"/>
      <c r="TLD162" s="77"/>
      <c r="TLE162" s="77"/>
      <c r="TLF162" s="77"/>
      <c r="TLG162" s="77"/>
      <c r="TLH162" s="77"/>
      <c r="TLI162" s="77"/>
      <c r="TLJ162" s="77"/>
      <c r="TLK162" s="77"/>
      <c r="TLL162" s="77"/>
      <c r="TLM162" s="77"/>
      <c r="TLN162" s="77"/>
      <c r="TLO162" s="77"/>
      <c r="TLP162" s="77"/>
      <c r="TLQ162" s="77"/>
      <c r="TLR162" s="77"/>
      <c r="TLS162" s="77"/>
      <c r="TLT162" s="77"/>
      <c r="TLU162" s="77"/>
      <c r="TLV162" s="77"/>
      <c r="TLW162" s="77"/>
      <c r="TLX162" s="77"/>
      <c r="TLY162" s="77"/>
      <c r="TLZ162" s="77"/>
      <c r="TMA162" s="77"/>
      <c r="TMB162" s="77"/>
      <c r="TMC162" s="77"/>
      <c r="TMD162" s="77"/>
      <c r="TME162" s="77"/>
      <c r="TMF162" s="77"/>
      <c r="TMG162" s="77"/>
      <c r="TMH162" s="77"/>
      <c r="TMI162" s="77"/>
      <c r="TMJ162" s="77"/>
      <c r="TMK162" s="77"/>
      <c r="TML162" s="77"/>
      <c r="TMM162" s="77"/>
      <c r="TMN162" s="77"/>
      <c r="TMO162" s="77"/>
      <c r="TMP162" s="77"/>
      <c r="TMQ162" s="77"/>
      <c r="TMR162" s="77"/>
      <c r="TMS162" s="77"/>
      <c r="TMT162" s="77"/>
      <c r="TMU162" s="77"/>
      <c r="TMV162" s="77"/>
      <c r="TMW162" s="77"/>
      <c r="TMX162" s="77"/>
      <c r="TMY162" s="77"/>
      <c r="TMZ162" s="77"/>
      <c r="TNA162" s="77"/>
      <c r="TNB162" s="77"/>
      <c r="TNC162" s="77"/>
      <c r="TND162" s="77"/>
      <c r="TNE162" s="77"/>
      <c r="TNF162" s="77"/>
      <c r="TNG162" s="77"/>
      <c r="TNH162" s="77"/>
      <c r="TNI162" s="77"/>
      <c r="TNJ162" s="77"/>
      <c r="TNK162" s="77"/>
      <c r="TNL162" s="77"/>
      <c r="TNM162" s="77"/>
      <c r="TNN162" s="77"/>
      <c r="TNO162" s="77"/>
      <c r="TNP162" s="77"/>
      <c r="TNQ162" s="77"/>
      <c r="TNR162" s="77"/>
      <c r="TNS162" s="77"/>
      <c r="TNT162" s="77"/>
      <c r="TNU162" s="77"/>
      <c r="TNV162" s="77"/>
      <c r="TNW162" s="77"/>
      <c r="TNX162" s="77"/>
      <c r="TNY162" s="77"/>
      <c r="TNZ162" s="77"/>
      <c r="TOA162" s="77"/>
      <c r="TOB162" s="77"/>
      <c r="TOC162" s="77"/>
      <c r="TOD162" s="77"/>
      <c r="TOE162" s="77"/>
      <c r="TOF162" s="77"/>
      <c r="TOG162" s="77"/>
      <c r="TOH162" s="77"/>
      <c r="TOI162" s="77"/>
      <c r="TOJ162" s="77"/>
      <c r="TOK162" s="77"/>
      <c r="TOL162" s="77"/>
      <c r="TOM162" s="77"/>
      <c r="TON162" s="77"/>
      <c r="TOO162" s="77"/>
      <c r="TOP162" s="77"/>
      <c r="TOQ162" s="77"/>
      <c r="TOR162" s="77"/>
      <c r="TOS162" s="77"/>
      <c r="TOT162" s="77"/>
      <c r="TOU162" s="77"/>
      <c r="TOV162" s="77"/>
      <c r="TOW162" s="77"/>
      <c r="TOX162" s="77"/>
      <c r="TOY162" s="77"/>
      <c r="TOZ162" s="77"/>
      <c r="TPA162" s="77"/>
      <c r="TPB162" s="77"/>
      <c r="TPC162" s="77"/>
      <c r="TPD162" s="77"/>
      <c r="TPE162" s="77"/>
      <c r="TPF162" s="77"/>
      <c r="TPG162" s="77"/>
      <c r="TPH162" s="77"/>
      <c r="TPI162" s="77"/>
      <c r="TPJ162" s="77"/>
      <c r="TPK162" s="77"/>
      <c r="TPL162" s="77"/>
      <c r="TPM162" s="77"/>
      <c r="TPN162" s="77"/>
      <c r="TPO162" s="77"/>
      <c r="TPP162" s="77"/>
      <c r="TPQ162" s="77"/>
      <c r="TPR162" s="77"/>
      <c r="TPS162" s="77"/>
      <c r="TPT162" s="77"/>
      <c r="TPU162" s="77"/>
      <c r="TPV162" s="77"/>
      <c r="TPW162" s="77"/>
      <c r="TPX162" s="77"/>
      <c r="TPY162" s="77"/>
      <c r="TPZ162" s="77"/>
      <c r="TQA162" s="77"/>
      <c r="TQB162" s="77"/>
      <c r="TQC162" s="77"/>
      <c r="TQD162" s="77"/>
      <c r="TQE162" s="77"/>
      <c r="TQF162" s="77"/>
      <c r="TQG162" s="77"/>
      <c r="TQH162" s="77"/>
      <c r="TQI162" s="77"/>
      <c r="TQJ162" s="77"/>
      <c r="TQK162" s="77"/>
      <c r="TQL162" s="77"/>
      <c r="TQM162" s="77"/>
      <c r="TQN162" s="77"/>
      <c r="TQO162" s="77"/>
      <c r="TQP162" s="77"/>
      <c r="TQQ162" s="77"/>
      <c r="TQR162" s="77"/>
      <c r="TQS162" s="77"/>
      <c r="TQT162" s="77"/>
      <c r="TQU162" s="77"/>
      <c r="TQV162" s="77"/>
      <c r="TQW162" s="77"/>
      <c r="TQX162" s="77"/>
      <c r="TQY162" s="77"/>
      <c r="TQZ162" s="77"/>
      <c r="TRA162" s="77"/>
      <c r="TRB162" s="77"/>
      <c r="TRC162" s="77"/>
      <c r="TRD162" s="77"/>
      <c r="TRE162" s="77"/>
      <c r="TRF162" s="77"/>
      <c r="TRG162" s="77"/>
      <c r="TRH162" s="77"/>
      <c r="TRI162" s="77"/>
      <c r="TRJ162" s="77"/>
      <c r="TRK162" s="77"/>
      <c r="TRL162" s="77"/>
      <c r="TRM162" s="77"/>
      <c r="TRN162" s="77"/>
      <c r="TRO162" s="77"/>
      <c r="TRP162" s="77"/>
      <c r="TRQ162" s="77"/>
      <c r="TRR162" s="77"/>
      <c r="TRS162" s="77"/>
      <c r="TRT162" s="77"/>
      <c r="TRU162" s="77"/>
      <c r="TRV162" s="77"/>
      <c r="TRW162" s="77"/>
      <c r="TRX162" s="77"/>
      <c r="TRY162" s="77"/>
      <c r="TRZ162" s="77"/>
      <c r="TSA162" s="77"/>
      <c r="TSB162" s="77"/>
      <c r="TSC162" s="77"/>
      <c r="TSD162" s="77"/>
      <c r="TSE162" s="77"/>
      <c r="TSF162" s="77"/>
      <c r="TSG162" s="77"/>
      <c r="TSH162" s="77"/>
      <c r="TSI162" s="77"/>
      <c r="TSJ162" s="77"/>
      <c r="TSK162" s="77"/>
      <c r="TSL162" s="77"/>
      <c r="TSM162" s="77"/>
      <c r="TSN162" s="77"/>
      <c r="TSO162" s="77"/>
      <c r="TSP162" s="77"/>
      <c r="TSQ162" s="77"/>
      <c r="TSR162" s="77"/>
      <c r="TSS162" s="77"/>
      <c r="TST162" s="77"/>
      <c r="TSU162" s="77"/>
      <c r="TSV162" s="77"/>
      <c r="TSW162" s="77"/>
      <c r="TSX162" s="77"/>
      <c r="TSY162" s="77"/>
      <c r="TSZ162" s="77"/>
      <c r="TTA162" s="77"/>
      <c r="TTB162" s="77"/>
      <c r="TTC162" s="77"/>
      <c r="TTD162" s="77"/>
      <c r="TTE162" s="77"/>
      <c r="TTF162" s="77"/>
      <c r="TTG162" s="77"/>
      <c r="TTH162" s="77"/>
      <c r="TTI162" s="77"/>
      <c r="TTJ162" s="77"/>
      <c r="TTK162" s="77"/>
      <c r="TTL162" s="77"/>
      <c r="TTM162" s="77"/>
      <c r="TTN162" s="77"/>
      <c r="TTO162" s="77"/>
      <c r="TTP162" s="77"/>
      <c r="TTQ162" s="77"/>
      <c r="TTR162" s="77"/>
      <c r="TTS162" s="77"/>
      <c r="TTT162" s="77"/>
      <c r="TTU162" s="77"/>
      <c r="TTV162" s="77"/>
      <c r="TTW162" s="77"/>
      <c r="TTX162" s="77"/>
      <c r="TTY162" s="77"/>
      <c r="TTZ162" s="77"/>
      <c r="TUA162" s="77"/>
      <c r="TUB162" s="77"/>
      <c r="TUC162" s="77"/>
      <c r="TUD162" s="77"/>
      <c r="TUE162" s="77"/>
      <c r="TUF162" s="77"/>
      <c r="TUG162" s="77"/>
      <c r="TUH162" s="77"/>
      <c r="TUI162" s="77"/>
      <c r="TUJ162" s="77"/>
      <c r="TUK162" s="77"/>
      <c r="TUL162" s="77"/>
      <c r="TUM162" s="77"/>
      <c r="TUN162" s="77"/>
      <c r="TUO162" s="77"/>
      <c r="TUP162" s="77"/>
      <c r="TUQ162" s="77"/>
      <c r="TUR162" s="77"/>
      <c r="TUS162" s="77"/>
      <c r="TUT162" s="77"/>
      <c r="TUU162" s="77"/>
      <c r="TUV162" s="77"/>
      <c r="TUW162" s="77"/>
      <c r="TUX162" s="77"/>
      <c r="TUY162" s="77"/>
      <c r="TUZ162" s="77"/>
      <c r="TVA162" s="77"/>
      <c r="TVB162" s="77"/>
      <c r="TVC162" s="77"/>
      <c r="TVD162" s="77"/>
      <c r="TVE162" s="77"/>
      <c r="TVF162" s="77"/>
      <c r="TVG162" s="77"/>
      <c r="TVH162" s="77"/>
      <c r="TVI162" s="77"/>
      <c r="TVJ162" s="77"/>
      <c r="TVK162" s="77"/>
      <c r="TVL162" s="77"/>
      <c r="TVM162" s="77"/>
      <c r="TVN162" s="77"/>
      <c r="TVO162" s="77"/>
      <c r="TVP162" s="77"/>
      <c r="TVQ162" s="77"/>
      <c r="TVR162" s="77"/>
      <c r="TVS162" s="77"/>
      <c r="TVT162" s="77"/>
      <c r="TVU162" s="77"/>
      <c r="TVV162" s="77"/>
      <c r="TVW162" s="77"/>
      <c r="TVX162" s="77"/>
      <c r="TVY162" s="77"/>
      <c r="TVZ162" s="77"/>
      <c r="TWA162" s="77"/>
      <c r="TWB162" s="77"/>
      <c r="TWC162" s="77"/>
      <c r="TWD162" s="77"/>
      <c r="TWE162" s="77"/>
      <c r="TWF162" s="77"/>
      <c r="TWG162" s="77"/>
      <c r="TWH162" s="77"/>
      <c r="TWI162" s="77"/>
      <c r="TWJ162" s="77"/>
      <c r="TWK162" s="77"/>
      <c r="TWL162" s="77"/>
      <c r="TWM162" s="77"/>
      <c r="TWN162" s="77"/>
      <c r="TWO162" s="77"/>
      <c r="TWP162" s="77"/>
      <c r="TWQ162" s="77"/>
      <c r="TWR162" s="77"/>
      <c r="TWS162" s="77"/>
      <c r="TWT162" s="77"/>
      <c r="TWU162" s="77"/>
      <c r="TWV162" s="77"/>
      <c r="TWW162" s="77"/>
      <c r="TWX162" s="77"/>
      <c r="TWY162" s="77"/>
      <c r="TWZ162" s="77"/>
      <c r="TXA162" s="77"/>
      <c r="TXB162" s="77"/>
      <c r="TXC162" s="77"/>
      <c r="TXD162" s="77"/>
      <c r="TXE162" s="77"/>
      <c r="TXF162" s="77"/>
      <c r="TXG162" s="77"/>
      <c r="TXH162" s="77"/>
      <c r="TXI162" s="77"/>
      <c r="TXJ162" s="77"/>
      <c r="TXK162" s="77"/>
      <c r="TXL162" s="77"/>
      <c r="TXM162" s="77"/>
      <c r="TXN162" s="77"/>
      <c r="TXO162" s="77"/>
      <c r="TXP162" s="77"/>
      <c r="TXQ162" s="77"/>
      <c r="TXR162" s="77"/>
      <c r="TXS162" s="77"/>
      <c r="TXT162" s="77"/>
      <c r="TXU162" s="77"/>
      <c r="TXV162" s="77"/>
      <c r="TXW162" s="77"/>
      <c r="TXX162" s="77"/>
      <c r="TXY162" s="77"/>
      <c r="TXZ162" s="77"/>
      <c r="TYA162" s="77"/>
      <c r="TYB162" s="77"/>
      <c r="TYC162" s="77"/>
      <c r="TYD162" s="77"/>
      <c r="TYE162" s="77"/>
      <c r="TYF162" s="77"/>
      <c r="TYG162" s="77"/>
      <c r="TYH162" s="77"/>
      <c r="TYI162" s="77"/>
      <c r="TYJ162" s="77"/>
      <c r="TYK162" s="77"/>
      <c r="TYL162" s="77"/>
      <c r="TYM162" s="77"/>
      <c r="TYN162" s="77"/>
      <c r="TYO162" s="77"/>
      <c r="TYP162" s="77"/>
      <c r="TYQ162" s="77"/>
      <c r="TYR162" s="77"/>
      <c r="TYS162" s="77"/>
      <c r="TYT162" s="77"/>
      <c r="TYU162" s="77"/>
      <c r="TYV162" s="77"/>
      <c r="TYW162" s="77"/>
      <c r="TYX162" s="77"/>
      <c r="TYY162" s="77"/>
      <c r="TYZ162" s="77"/>
      <c r="TZA162" s="77"/>
      <c r="TZB162" s="77"/>
      <c r="TZC162" s="77"/>
      <c r="TZD162" s="77"/>
      <c r="TZE162" s="77"/>
      <c r="TZF162" s="77"/>
      <c r="TZG162" s="77"/>
      <c r="TZH162" s="77"/>
      <c r="TZI162" s="77"/>
      <c r="TZJ162" s="77"/>
      <c r="TZK162" s="77"/>
      <c r="TZL162" s="77"/>
      <c r="TZM162" s="77"/>
      <c r="TZN162" s="77"/>
      <c r="TZO162" s="77"/>
      <c r="TZP162" s="77"/>
      <c r="TZQ162" s="77"/>
      <c r="TZR162" s="77"/>
      <c r="TZS162" s="77"/>
      <c r="TZT162" s="77"/>
      <c r="TZU162" s="77"/>
      <c r="TZV162" s="77"/>
      <c r="TZW162" s="77"/>
      <c r="TZX162" s="77"/>
      <c r="TZY162" s="77"/>
      <c r="TZZ162" s="77"/>
      <c r="UAA162" s="77"/>
      <c r="UAB162" s="77"/>
      <c r="UAC162" s="77"/>
      <c r="UAD162" s="77"/>
      <c r="UAE162" s="77"/>
      <c r="UAF162" s="77"/>
      <c r="UAG162" s="77"/>
      <c r="UAH162" s="77"/>
      <c r="UAI162" s="77"/>
      <c r="UAJ162" s="77"/>
      <c r="UAK162" s="77"/>
      <c r="UAL162" s="77"/>
      <c r="UAM162" s="77"/>
      <c r="UAN162" s="77"/>
      <c r="UAO162" s="77"/>
      <c r="UAP162" s="77"/>
      <c r="UAQ162" s="77"/>
      <c r="UAR162" s="77"/>
      <c r="UAS162" s="77"/>
      <c r="UAT162" s="77"/>
      <c r="UAU162" s="77"/>
      <c r="UAV162" s="77"/>
      <c r="UAW162" s="77"/>
      <c r="UAX162" s="77"/>
      <c r="UAY162" s="77"/>
      <c r="UAZ162" s="77"/>
      <c r="UBA162" s="77"/>
      <c r="UBB162" s="77"/>
      <c r="UBC162" s="77"/>
      <c r="UBD162" s="77"/>
      <c r="UBE162" s="77"/>
      <c r="UBF162" s="77"/>
      <c r="UBG162" s="77"/>
      <c r="UBH162" s="77"/>
      <c r="UBI162" s="77"/>
      <c r="UBJ162" s="77"/>
      <c r="UBK162" s="77"/>
      <c r="UBL162" s="77"/>
      <c r="UBM162" s="77"/>
      <c r="UBN162" s="77"/>
      <c r="UBO162" s="77"/>
      <c r="UBP162" s="77"/>
      <c r="UBQ162" s="77"/>
      <c r="UBR162" s="77"/>
      <c r="UBS162" s="77"/>
      <c r="UBT162" s="77"/>
      <c r="UBU162" s="77"/>
      <c r="UBV162" s="77"/>
      <c r="UBW162" s="77"/>
      <c r="UBX162" s="77"/>
      <c r="UBY162" s="77"/>
      <c r="UBZ162" s="77"/>
      <c r="UCA162" s="77"/>
      <c r="UCB162" s="77"/>
      <c r="UCC162" s="77"/>
      <c r="UCD162" s="77"/>
      <c r="UCE162" s="77"/>
      <c r="UCF162" s="77"/>
      <c r="UCG162" s="77"/>
      <c r="UCH162" s="77"/>
      <c r="UCI162" s="77"/>
      <c r="UCJ162" s="77"/>
      <c r="UCK162" s="77"/>
      <c r="UCL162" s="77"/>
      <c r="UCM162" s="77"/>
      <c r="UCN162" s="77"/>
      <c r="UCO162" s="77"/>
      <c r="UCP162" s="77"/>
      <c r="UCQ162" s="77"/>
      <c r="UCR162" s="77"/>
      <c r="UCS162" s="77"/>
      <c r="UCT162" s="77"/>
      <c r="UCU162" s="77"/>
      <c r="UCV162" s="77"/>
      <c r="UCW162" s="77"/>
      <c r="UCX162" s="77"/>
      <c r="UCY162" s="77"/>
      <c r="UCZ162" s="77"/>
      <c r="UDA162" s="77"/>
      <c r="UDB162" s="77"/>
      <c r="UDC162" s="77"/>
      <c r="UDD162" s="77"/>
      <c r="UDE162" s="77"/>
      <c r="UDF162" s="77"/>
      <c r="UDG162" s="77"/>
      <c r="UDH162" s="77"/>
      <c r="UDI162" s="77"/>
      <c r="UDJ162" s="77"/>
      <c r="UDK162" s="77"/>
      <c r="UDL162" s="77"/>
      <c r="UDM162" s="77"/>
      <c r="UDN162" s="77"/>
      <c r="UDO162" s="77"/>
      <c r="UDP162" s="77"/>
      <c r="UDQ162" s="77"/>
      <c r="UDR162" s="77"/>
      <c r="UDS162" s="77"/>
      <c r="UDT162" s="77"/>
      <c r="UDU162" s="77"/>
      <c r="UDV162" s="77"/>
      <c r="UDW162" s="77"/>
      <c r="UDX162" s="77"/>
      <c r="UDY162" s="77"/>
      <c r="UDZ162" s="77"/>
      <c r="UEA162" s="77"/>
      <c r="UEB162" s="77"/>
      <c r="UEC162" s="77"/>
      <c r="UED162" s="77"/>
      <c r="UEE162" s="77"/>
      <c r="UEF162" s="77"/>
      <c r="UEG162" s="77"/>
      <c r="UEH162" s="77"/>
      <c r="UEI162" s="77"/>
      <c r="UEJ162" s="77"/>
      <c r="UEK162" s="77"/>
      <c r="UEL162" s="77"/>
      <c r="UEM162" s="77"/>
      <c r="UEN162" s="77"/>
      <c r="UEO162" s="77"/>
      <c r="UEP162" s="77"/>
      <c r="UEQ162" s="77"/>
      <c r="UER162" s="77"/>
      <c r="UES162" s="77"/>
      <c r="UET162" s="77"/>
      <c r="UEU162" s="77"/>
      <c r="UEV162" s="77"/>
      <c r="UEW162" s="77"/>
      <c r="UEX162" s="77"/>
      <c r="UEY162" s="77"/>
      <c r="UEZ162" s="77"/>
      <c r="UFA162" s="77"/>
      <c r="UFB162" s="77"/>
      <c r="UFC162" s="77"/>
      <c r="UFD162" s="77"/>
      <c r="UFE162" s="77"/>
      <c r="UFF162" s="77"/>
      <c r="UFG162" s="77"/>
      <c r="UFH162" s="77"/>
      <c r="UFI162" s="77"/>
      <c r="UFJ162" s="77"/>
      <c r="UFK162" s="77"/>
      <c r="UFL162" s="77"/>
      <c r="UFM162" s="77"/>
      <c r="UFN162" s="77"/>
      <c r="UFO162" s="77"/>
      <c r="UFP162" s="77"/>
      <c r="UFQ162" s="77"/>
      <c r="UFR162" s="77"/>
      <c r="UFS162" s="77"/>
      <c r="UFT162" s="77"/>
      <c r="UFU162" s="77"/>
      <c r="UFV162" s="77"/>
      <c r="UFW162" s="77"/>
      <c r="UFX162" s="77"/>
      <c r="UFY162" s="77"/>
      <c r="UFZ162" s="77"/>
      <c r="UGA162" s="77"/>
      <c r="UGB162" s="77"/>
      <c r="UGC162" s="77"/>
      <c r="UGD162" s="77"/>
      <c r="UGE162" s="77"/>
      <c r="UGF162" s="77"/>
      <c r="UGG162" s="77"/>
      <c r="UGH162" s="77"/>
      <c r="UGI162" s="77"/>
      <c r="UGJ162" s="77"/>
      <c r="UGK162" s="77"/>
      <c r="UGL162" s="77"/>
      <c r="UGM162" s="77"/>
      <c r="UGN162" s="77"/>
      <c r="UGO162" s="77"/>
      <c r="UGP162" s="77"/>
      <c r="UGQ162" s="77"/>
      <c r="UGR162" s="77"/>
      <c r="UGS162" s="77"/>
      <c r="UGT162" s="77"/>
      <c r="UGU162" s="77"/>
      <c r="UGV162" s="77"/>
      <c r="UGW162" s="77"/>
      <c r="UGX162" s="77"/>
      <c r="UGY162" s="77"/>
      <c r="UGZ162" s="77"/>
      <c r="UHA162" s="77"/>
      <c r="UHB162" s="77"/>
      <c r="UHC162" s="77"/>
      <c r="UHD162" s="77"/>
      <c r="UHE162" s="77"/>
      <c r="UHF162" s="77"/>
      <c r="UHG162" s="77"/>
      <c r="UHH162" s="77"/>
      <c r="UHI162" s="77"/>
      <c r="UHJ162" s="77"/>
      <c r="UHK162" s="77"/>
      <c r="UHL162" s="77"/>
      <c r="UHM162" s="77"/>
      <c r="UHN162" s="77"/>
      <c r="UHO162" s="77"/>
      <c r="UHP162" s="77"/>
      <c r="UHQ162" s="77"/>
      <c r="UHR162" s="77"/>
      <c r="UHS162" s="77"/>
      <c r="UHT162" s="77"/>
      <c r="UHU162" s="77"/>
      <c r="UHV162" s="77"/>
      <c r="UHW162" s="77"/>
      <c r="UHX162" s="77"/>
      <c r="UHY162" s="77"/>
      <c r="UHZ162" s="77"/>
      <c r="UIA162" s="77"/>
      <c r="UIB162" s="77"/>
      <c r="UIC162" s="77"/>
      <c r="UID162" s="77"/>
      <c r="UIE162" s="77"/>
      <c r="UIF162" s="77"/>
      <c r="UIG162" s="77"/>
      <c r="UIH162" s="77"/>
      <c r="UII162" s="77"/>
      <c r="UIJ162" s="77"/>
      <c r="UIK162" s="77"/>
      <c r="UIL162" s="77"/>
      <c r="UIM162" s="77"/>
      <c r="UIN162" s="77"/>
      <c r="UIO162" s="77"/>
      <c r="UIP162" s="77"/>
      <c r="UIQ162" s="77"/>
      <c r="UIR162" s="77"/>
      <c r="UIS162" s="77"/>
      <c r="UIT162" s="77"/>
      <c r="UIU162" s="77"/>
      <c r="UIV162" s="77"/>
      <c r="UIW162" s="77"/>
      <c r="UIX162" s="77"/>
      <c r="UIY162" s="77"/>
      <c r="UIZ162" s="77"/>
      <c r="UJA162" s="77"/>
      <c r="UJB162" s="77"/>
      <c r="UJC162" s="77"/>
      <c r="UJD162" s="77"/>
      <c r="UJE162" s="77"/>
      <c r="UJF162" s="77"/>
      <c r="UJG162" s="77"/>
      <c r="UJH162" s="77"/>
      <c r="UJI162" s="77"/>
      <c r="UJJ162" s="77"/>
      <c r="UJK162" s="77"/>
      <c r="UJL162" s="77"/>
      <c r="UJM162" s="77"/>
      <c r="UJN162" s="77"/>
      <c r="UJO162" s="77"/>
      <c r="UJP162" s="77"/>
      <c r="UJQ162" s="77"/>
      <c r="UJR162" s="77"/>
      <c r="UJS162" s="77"/>
      <c r="UJT162" s="77"/>
      <c r="UJU162" s="77"/>
      <c r="UJV162" s="77"/>
      <c r="UJW162" s="77"/>
      <c r="UJX162" s="77"/>
      <c r="UJY162" s="77"/>
      <c r="UJZ162" s="77"/>
      <c r="UKA162" s="77"/>
      <c r="UKB162" s="77"/>
      <c r="UKC162" s="77"/>
      <c r="UKD162" s="77"/>
      <c r="UKE162" s="77"/>
      <c r="UKF162" s="77"/>
      <c r="UKG162" s="77"/>
      <c r="UKH162" s="77"/>
      <c r="UKI162" s="77"/>
      <c r="UKJ162" s="77"/>
      <c r="UKK162" s="77"/>
      <c r="UKL162" s="77"/>
      <c r="UKM162" s="77"/>
      <c r="UKN162" s="77"/>
      <c r="UKO162" s="77"/>
      <c r="UKP162" s="77"/>
      <c r="UKQ162" s="77"/>
      <c r="UKR162" s="77"/>
      <c r="UKS162" s="77"/>
      <c r="UKT162" s="77"/>
      <c r="UKU162" s="77"/>
      <c r="UKV162" s="77"/>
      <c r="UKW162" s="77"/>
      <c r="UKX162" s="77"/>
      <c r="UKY162" s="77"/>
      <c r="UKZ162" s="77"/>
      <c r="ULA162" s="77"/>
      <c r="ULB162" s="77"/>
      <c r="ULC162" s="77"/>
      <c r="ULD162" s="77"/>
      <c r="ULE162" s="77"/>
      <c r="ULF162" s="77"/>
      <c r="ULG162" s="77"/>
      <c r="ULH162" s="77"/>
      <c r="ULI162" s="77"/>
      <c r="ULJ162" s="77"/>
      <c r="ULK162" s="77"/>
      <c r="ULL162" s="77"/>
      <c r="ULM162" s="77"/>
      <c r="ULN162" s="77"/>
      <c r="ULO162" s="77"/>
      <c r="ULP162" s="77"/>
      <c r="ULQ162" s="77"/>
      <c r="ULR162" s="77"/>
      <c r="ULS162" s="77"/>
      <c r="ULT162" s="77"/>
      <c r="ULU162" s="77"/>
      <c r="ULV162" s="77"/>
      <c r="ULW162" s="77"/>
      <c r="ULX162" s="77"/>
      <c r="ULY162" s="77"/>
      <c r="ULZ162" s="77"/>
      <c r="UMA162" s="77"/>
      <c r="UMB162" s="77"/>
      <c r="UMC162" s="77"/>
      <c r="UMD162" s="77"/>
      <c r="UME162" s="77"/>
      <c r="UMF162" s="77"/>
      <c r="UMG162" s="77"/>
      <c r="UMH162" s="77"/>
      <c r="UMI162" s="77"/>
      <c r="UMJ162" s="77"/>
      <c r="UMK162" s="77"/>
      <c r="UML162" s="77"/>
      <c r="UMM162" s="77"/>
      <c r="UMN162" s="77"/>
      <c r="UMO162" s="77"/>
      <c r="UMP162" s="77"/>
      <c r="UMQ162" s="77"/>
      <c r="UMR162" s="77"/>
      <c r="UMS162" s="77"/>
      <c r="UMT162" s="77"/>
      <c r="UMU162" s="77"/>
      <c r="UMV162" s="77"/>
      <c r="UMW162" s="77"/>
      <c r="UMX162" s="77"/>
      <c r="UMY162" s="77"/>
      <c r="UMZ162" s="77"/>
      <c r="UNA162" s="77"/>
      <c r="UNB162" s="77"/>
      <c r="UNC162" s="77"/>
      <c r="UND162" s="77"/>
      <c r="UNE162" s="77"/>
      <c r="UNF162" s="77"/>
      <c r="UNG162" s="77"/>
      <c r="UNH162" s="77"/>
      <c r="UNI162" s="77"/>
      <c r="UNJ162" s="77"/>
      <c r="UNK162" s="77"/>
      <c r="UNL162" s="77"/>
      <c r="UNM162" s="77"/>
      <c r="UNN162" s="77"/>
      <c r="UNO162" s="77"/>
      <c r="UNP162" s="77"/>
      <c r="UNQ162" s="77"/>
      <c r="UNR162" s="77"/>
      <c r="UNS162" s="77"/>
      <c r="UNT162" s="77"/>
      <c r="UNU162" s="77"/>
      <c r="UNV162" s="77"/>
      <c r="UNW162" s="77"/>
      <c r="UNX162" s="77"/>
      <c r="UNY162" s="77"/>
      <c r="UNZ162" s="77"/>
      <c r="UOA162" s="77"/>
      <c r="UOB162" s="77"/>
      <c r="UOC162" s="77"/>
      <c r="UOD162" s="77"/>
      <c r="UOE162" s="77"/>
      <c r="UOF162" s="77"/>
      <c r="UOG162" s="77"/>
      <c r="UOH162" s="77"/>
      <c r="UOI162" s="77"/>
      <c r="UOJ162" s="77"/>
      <c r="UOK162" s="77"/>
      <c r="UOL162" s="77"/>
      <c r="UOM162" s="77"/>
      <c r="UON162" s="77"/>
      <c r="UOO162" s="77"/>
      <c r="UOP162" s="77"/>
      <c r="UOQ162" s="77"/>
      <c r="UOR162" s="77"/>
      <c r="UOS162" s="77"/>
      <c r="UOT162" s="77"/>
      <c r="UOU162" s="77"/>
      <c r="UOV162" s="77"/>
      <c r="UOW162" s="77"/>
      <c r="UOX162" s="77"/>
      <c r="UOY162" s="77"/>
      <c r="UOZ162" s="77"/>
      <c r="UPA162" s="77"/>
      <c r="UPB162" s="77"/>
      <c r="UPC162" s="77"/>
      <c r="UPD162" s="77"/>
      <c r="UPE162" s="77"/>
      <c r="UPF162" s="77"/>
      <c r="UPG162" s="77"/>
      <c r="UPH162" s="77"/>
      <c r="UPI162" s="77"/>
      <c r="UPJ162" s="77"/>
      <c r="UPK162" s="77"/>
      <c r="UPL162" s="77"/>
      <c r="UPM162" s="77"/>
      <c r="UPN162" s="77"/>
      <c r="UPO162" s="77"/>
      <c r="UPP162" s="77"/>
      <c r="UPQ162" s="77"/>
      <c r="UPR162" s="77"/>
      <c r="UPS162" s="77"/>
      <c r="UPT162" s="77"/>
      <c r="UPU162" s="77"/>
      <c r="UPV162" s="77"/>
      <c r="UPW162" s="77"/>
      <c r="UPX162" s="77"/>
      <c r="UPY162" s="77"/>
      <c r="UPZ162" s="77"/>
      <c r="UQA162" s="77"/>
      <c r="UQB162" s="77"/>
      <c r="UQC162" s="77"/>
      <c r="UQD162" s="77"/>
      <c r="UQE162" s="77"/>
      <c r="UQF162" s="77"/>
      <c r="UQG162" s="77"/>
      <c r="UQH162" s="77"/>
      <c r="UQI162" s="77"/>
      <c r="UQJ162" s="77"/>
      <c r="UQK162" s="77"/>
      <c r="UQL162" s="77"/>
      <c r="UQM162" s="77"/>
      <c r="UQN162" s="77"/>
      <c r="UQO162" s="77"/>
      <c r="UQP162" s="77"/>
      <c r="UQQ162" s="77"/>
      <c r="UQR162" s="77"/>
      <c r="UQS162" s="77"/>
      <c r="UQT162" s="77"/>
      <c r="UQU162" s="77"/>
      <c r="UQV162" s="77"/>
      <c r="UQW162" s="77"/>
      <c r="UQX162" s="77"/>
      <c r="UQY162" s="77"/>
      <c r="UQZ162" s="77"/>
      <c r="URA162" s="77"/>
      <c r="URB162" s="77"/>
      <c r="URC162" s="77"/>
      <c r="URD162" s="77"/>
      <c r="URE162" s="77"/>
      <c r="URF162" s="77"/>
      <c r="URG162" s="77"/>
      <c r="URH162" s="77"/>
      <c r="URI162" s="77"/>
      <c r="URJ162" s="77"/>
      <c r="URK162" s="77"/>
      <c r="URL162" s="77"/>
      <c r="URM162" s="77"/>
      <c r="URN162" s="77"/>
      <c r="URO162" s="77"/>
      <c r="URP162" s="77"/>
      <c r="URQ162" s="77"/>
      <c r="URR162" s="77"/>
      <c r="URS162" s="77"/>
      <c r="URT162" s="77"/>
      <c r="URU162" s="77"/>
      <c r="URV162" s="77"/>
      <c r="URW162" s="77"/>
      <c r="URX162" s="77"/>
      <c r="URY162" s="77"/>
      <c r="URZ162" s="77"/>
      <c r="USA162" s="77"/>
      <c r="USB162" s="77"/>
      <c r="USC162" s="77"/>
      <c r="USD162" s="77"/>
      <c r="USE162" s="77"/>
      <c r="USF162" s="77"/>
      <c r="USG162" s="77"/>
      <c r="USH162" s="77"/>
      <c r="USI162" s="77"/>
      <c r="USJ162" s="77"/>
      <c r="USK162" s="77"/>
      <c r="USL162" s="77"/>
      <c r="USM162" s="77"/>
      <c r="USN162" s="77"/>
      <c r="USO162" s="77"/>
      <c r="USP162" s="77"/>
      <c r="USQ162" s="77"/>
      <c r="USR162" s="77"/>
      <c r="USS162" s="77"/>
      <c r="UST162" s="77"/>
      <c r="USU162" s="77"/>
      <c r="USV162" s="77"/>
      <c r="USW162" s="77"/>
      <c r="USX162" s="77"/>
      <c r="USY162" s="77"/>
      <c r="USZ162" s="77"/>
      <c r="UTA162" s="77"/>
      <c r="UTB162" s="77"/>
      <c r="UTC162" s="77"/>
      <c r="UTD162" s="77"/>
      <c r="UTE162" s="77"/>
      <c r="UTF162" s="77"/>
      <c r="UTG162" s="77"/>
      <c r="UTH162" s="77"/>
      <c r="UTI162" s="77"/>
      <c r="UTJ162" s="77"/>
      <c r="UTK162" s="77"/>
      <c r="UTL162" s="77"/>
      <c r="UTM162" s="77"/>
      <c r="UTN162" s="77"/>
      <c r="UTO162" s="77"/>
      <c r="UTP162" s="77"/>
      <c r="UTQ162" s="77"/>
      <c r="UTR162" s="77"/>
      <c r="UTS162" s="77"/>
      <c r="UTT162" s="77"/>
      <c r="UTU162" s="77"/>
      <c r="UTV162" s="77"/>
      <c r="UTW162" s="77"/>
      <c r="UTX162" s="77"/>
      <c r="UTY162" s="77"/>
      <c r="UTZ162" s="77"/>
      <c r="UUA162" s="77"/>
      <c r="UUB162" s="77"/>
      <c r="UUC162" s="77"/>
      <c r="UUD162" s="77"/>
      <c r="UUE162" s="77"/>
      <c r="UUF162" s="77"/>
      <c r="UUG162" s="77"/>
      <c r="UUH162" s="77"/>
      <c r="UUI162" s="77"/>
      <c r="UUJ162" s="77"/>
      <c r="UUK162" s="77"/>
      <c r="UUL162" s="77"/>
      <c r="UUM162" s="77"/>
      <c r="UUN162" s="77"/>
      <c r="UUO162" s="77"/>
      <c r="UUP162" s="77"/>
      <c r="UUQ162" s="77"/>
      <c r="UUR162" s="77"/>
      <c r="UUS162" s="77"/>
      <c r="UUT162" s="77"/>
      <c r="UUU162" s="77"/>
      <c r="UUV162" s="77"/>
      <c r="UUW162" s="77"/>
      <c r="UUX162" s="77"/>
      <c r="UUY162" s="77"/>
      <c r="UUZ162" s="77"/>
      <c r="UVA162" s="77"/>
      <c r="UVB162" s="77"/>
      <c r="UVC162" s="77"/>
      <c r="UVD162" s="77"/>
      <c r="UVE162" s="77"/>
      <c r="UVF162" s="77"/>
      <c r="UVG162" s="77"/>
      <c r="UVH162" s="77"/>
      <c r="UVI162" s="77"/>
      <c r="UVJ162" s="77"/>
      <c r="UVK162" s="77"/>
      <c r="UVL162" s="77"/>
      <c r="UVM162" s="77"/>
      <c r="UVN162" s="77"/>
      <c r="UVO162" s="77"/>
      <c r="UVP162" s="77"/>
      <c r="UVQ162" s="77"/>
      <c r="UVR162" s="77"/>
      <c r="UVS162" s="77"/>
      <c r="UVT162" s="77"/>
      <c r="UVU162" s="77"/>
      <c r="UVV162" s="77"/>
      <c r="UVW162" s="77"/>
      <c r="UVX162" s="77"/>
      <c r="UVY162" s="77"/>
      <c r="UVZ162" s="77"/>
      <c r="UWA162" s="77"/>
      <c r="UWB162" s="77"/>
      <c r="UWC162" s="77"/>
      <c r="UWD162" s="77"/>
      <c r="UWE162" s="77"/>
      <c r="UWF162" s="77"/>
      <c r="UWG162" s="77"/>
      <c r="UWH162" s="77"/>
      <c r="UWI162" s="77"/>
      <c r="UWJ162" s="77"/>
      <c r="UWK162" s="77"/>
      <c r="UWL162" s="77"/>
      <c r="UWM162" s="77"/>
      <c r="UWN162" s="77"/>
      <c r="UWO162" s="77"/>
      <c r="UWP162" s="77"/>
      <c r="UWQ162" s="77"/>
      <c r="UWR162" s="77"/>
      <c r="UWS162" s="77"/>
      <c r="UWT162" s="77"/>
      <c r="UWU162" s="77"/>
      <c r="UWV162" s="77"/>
      <c r="UWW162" s="77"/>
      <c r="UWX162" s="77"/>
      <c r="UWY162" s="77"/>
      <c r="UWZ162" s="77"/>
      <c r="UXA162" s="77"/>
      <c r="UXB162" s="77"/>
      <c r="UXC162" s="77"/>
      <c r="UXD162" s="77"/>
      <c r="UXE162" s="77"/>
      <c r="UXF162" s="77"/>
      <c r="UXG162" s="77"/>
      <c r="UXH162" s="77"/>
      <c r="UXI162" s="77"/>
      <c r="UXJ162" s="77"/>
      <c r="UXK162" s="77"/>
      <c r="UXL162" s="77"/>
      <c r="UXM162" s="77"/>
      <c r="UXN162" s="77"/>
      <c r="UXO162" s="77"/>
      <c r="UXP162" s="77"/>
      <c r="UXQ162" s="77"/>
      <c r="UXR162" s="77"/>
      <c r="UXS162" s="77"/>
      <c r="UXT162" s="77"/>
      <c r="UXU162" s="77"/>
      <c r="UXV162" s="77"/>
      <c r="UXW162" s="77"/>
      <c r="UXX162" s="77"/>
      <c r="UXY162" s="77"/>
      <c r="UXZ162" s="77"/>
      <c r="UYA162" s="77"/>
      <c r="UYB162" s="77"/>
      <c r="UYC162" s="77"/>
      <c r="UYD162" s="77"/>
      <c r="UYE162" s="77"/>
      <c r="UYF162" s="77"/>
      <c r="UYG162" s="77"/>
      <c r="UYH162" s="77"/>
      <c r="UYI162" s="77"/>
      <c r="UYJ162" s="77"/>
      <c r="UYK162" s="77"/>
      <c r="UYL162" s="77"/>
      <c r="UYM162" s="77"/>
      <c r="UYN162" s="77"/>
      <c r="UYO162" s="77"/>
      <c r="UYP162" s="77"/>
      <c r="UYQ162" s="77"/>
      <c r="UYR162" s="77"/>
      <c r="UYS162" s="77"/>
      <c r="UYT162" s="77"/>
      <c r="UYU162" s="77"/>
      <c r="UYV162" s="77"/>
      <c r="UYW162" s="77"/>
      <c r="UYX162" s="77"/>
      <c r="UYY162" s="77"/>
      <c r="UYZ162" s="77"/>
      <c r="UZA162" s="77"/>
      <c r="UZB162" s="77"/>
      <c r="UZC162" s="77"/>
      <c r="UZD162" s="77"/>
      <c r="UZE162" s="77"/>
      <c r="UZF162" s="77"/>
      <c r="UZG162" s="77"/>
      <c r="UZH162" s="77"/>
      <c r="UZI162" s="77"/>
      <c r="UZJ162" s="77"/>
      <c r="UZK162" s="77"/>
      <c r="UZL162" s="77"/>
      <c r="UZM162" s="77"/>
      <c r="UZN162" s="77"/>
      <c r="UZO162" s="77"/>
      <c r="UZP162" s="77"/>
      <c r="UZQ162" s="77"/>
      <c r="UZR162" s="77"/>
      <c r="UZS162" s="77"/>
      <c r="UZT162" s="77"/>
      <c r="UZU162" s="77"/>
      <c r="UZV162" s="77"/>
      <c r="UZW162" s="77"/>
      <c r="UZX162" s="77"/>
      <c r="UZY162" s="77"/>
      <c r="UZZ162" s="77"/>
      <c r="VAA162" s="77"/>
      <c r="VAB162" s="77"/>
      <c r="VAC162" s="77"/>
      <c r="VAD162" s="77"/>
      <c r="VAE162" s="77"/>
      <c r="VAF162" s="77"/>
      <c r="VAG162" s="77"/>
      <c r="VAH162" s="77"/>
      <c r="VAI162" s="77"/>
      <c r="VAJ162" s="77"/>
      <c r="VAK162" s="77"/>
      <c r="VAL162" s="77"/>
      <c r="VAM162" s="77"/>
      <c r="VAN162" s="77"/>
      <c r="VAO162" s="77"/>
      <c r="VAP162" s="77"/>
      <c r="VAQ162" s="77"/>
      <c r="VAR162" s="77"/>
      <c r="VAS162" s="77"/>
      <c r="VAT162" s="77"/>
      <c r="VAU162" s="77"/>
      <c r="VAV162" s="77"/>
      <c r="VAW162" s="77"/>
      <c r="VAX162" s="77"/>
      <c r="VAY162" s="77"/>
      <c r="VAZ162" s="77"/>
      <c r="VBA162" s="77"/>
      <c r="VBB162" s="77"/>
      <c r="VBC162" s="77"/>
      <c r="VBD162" s="77"/>
      <c r="VBE162" s="77"/>
      <c r="VBF162" s="77"/>
      <c r="VBG162" s="77"/>
      <c r="VBH162" s="77"/>
      <c r="VBI162" s="77"/>
      <c r="VBJ162" s="77"/>
      <c r="VBK162" s="77"/>
      <c r="VBL162" s="77"/>
      <c r="VBM162" s="77"/>
      <c r="VBN162" s="77"/>
      <c r="VBO162" s="77"/>
      <c r="VBP162" s="77"/>
      <c r="VBQ162" s="77"/>
      <c r="VBR162" s="77"/>
      <c r="VBS162" s="77"/>
      <c r="VBT162" s="77"/>
      <c r="VBU162" s="77"/>
      <c r="VBV162" s="77"/>
      <c r="VBW162" s="77"/>
      <c r="VBX162" s="77"/>
      <c r="VBY162" s="77"/>
      <c r="VBZ162" s="77"/>
      <c r="VCA162" s="77"/>
      <c r="VCB162" s="77"/>
      <c r="VCC162" s="77"/>
      <c r="VCD162" s="77"/>
      <c r="VCE162" s="77"/>
      <c r="VCF162" s="77"/>
      <c r="VCG162" s="77"/>
      <c r="VCH162" s="77"/>
      <c r="VCI162" s="77"/>
      <c r="VCJ162" s="77"/>
      <c r="VCK162" s="77"/>
      <c r="VCL162" s="77"/>
      <c r="VCM162" s="77"/>
      <c r="VCN162" s="77"/>
      <c r="VCO162" s="77"/>
      <c r="VCP162" s="77"/>
      <c r="VCQ162" s="77"/>
      <c r="VCR162" s="77"/>
      <c r="VCS162" s="77"/>
      <c r="VCT162" s="77"/>
      <c r="VCU162" s="77"/>
      <c r="VCV162" s="77"/>
      <c r="VCW162" s="77"/>
      <c r="VCX162" s="77"/>
      <c r="VCY162" s="77"/>
      <c r="VCZ162" s="77"/>
      <c r="VDA162" s="77"/>
      <c r="VDB162" s="77"/>
      <c r="VDC162" s="77"/>
      <c r="VDD162" s="77"/>
      <c r="VDE162" s="77"/>
      <c r="VDF162" s="77"/>
      <c r="VDG162" s="77"/>
      <c r="VDH162" s="77"/>
      <c r="VDI162" s="77"/>
      <c r="VDJ162" s="77"/>
      <c r="VDK162" s="77"/>
      <c r="VDL162" s="77"/>
      <c r="VDM162" s="77"/>
      <c r="VDN162" s="77"/>
      <c r="VDO162" s="77"/>
      <c r="VDP162" s="77"/>
      <c r="VDQ162" s="77"/>
      <c r="VDR162" s="77"/>
      <c r="VDS162" s="77"/>
      <c r="VDT162" s="77"/>
      <c r="VDU162" s="77"/>
      <c r="VDV162" s="77"/>
      <c r="VDW162" s="77"/>
      <c r="VDX162" s="77"/>
      <c r="VDY162" s="77"/>
      <c r="VDZ162" s="77"/>
      <c r="VEA162" s="77"/>
      <c r="VEB162" s="77"/>
      <c r="VEC162" s="77"/>
      <c r="VED162" s="77"/>
      <c r="VEE162" s="77"/>
      <c r="VEF162" s="77"/>
      <c r="VEG162" s="77"/>
      <c r="VEH162" s="77"/>
      <c r="VEI162" s="77"/>
      <c r="VEJ162" s="77"/>
      <c r="VEK162" s="77"/>
      <c r="VEL162" s="77"/>
      <c r="VEM162" s="77"/>
      <c r="VEN162" s="77"/>
      <c r="VEO162" s="77"/>
      <c r="VEP162" s="77"/>
      <c r="VEQ162" s="77"/>
      <c r="VER162" s="77"/>
      <c r="VES162" s="77"/>
      <c r="VET162" s="77"/>
      <c r="VEU162" s="77"/>
      <c r="VEV162" s="77"/>
      <c r="VEW162" s="77"/>
      <c r="VEX162" s="77"/>
      <c r="VEY162" s="77"/>
      <c r="VEZ162" s="77"/>
      <c r="VFA162" s="77"/>
      <c r="VFB162" s="77"/>
      <c r="VFC162" s="77"/>
      <c r="VFD162" s="77"/>
      <c r="VFE162" s="77"/>
      <c r="VFF162" s="77"/>
      <c r="VFG162" s="77"/>
      <c r="VFH162" s="77"/>
      <c r="VFI162" s="77"/>
      <c r="VFJ162" s="77"/>
      <c r="VFK162" s="77"/>
      <c r="VFL162" s="77"/>
      <c r="VFM162" s="77"/>
      <c r="VFN162" s="77"/>
      <c r="VFO162" s="77"/>
      <c r="VFP162" s="77"/>
      <c r="VFQ162" s="77"/>
      <c r="VFR162" s="77"/>
      <c r="VFS162" s="77"/>
      <c r="VFT162" s="77"/>
      <c r="VFU162" s="77"/>
      <c r="VFV162" s="77"/>
      <c r="VFW162" s="77"/>
      <c r="VFX162" s="77"/>
      <c r="VFY162" s="77"/>
      <c r="VFZ162" s="77"/>
      <c r="VGA162" s="77"/>
      <c r="VGB162" s="77"/>
      <c r="VGC162" s="77"/>
      <c r="VGD162" s="77"/>
      <c r="VGE162" s="77"/>
      <c r="VGF162" s="77"/>
      <c r="VGG162" s="77"/>
      <c r="VGH162" s="77"/>
      <c r="VGI162" s="77"/>
      <c r="VGJ162" s="77"/>
      <c r="VGK162" s="77"/>
      <c r="VGL162" s="77"/>
      <c r="VGM162" s="77"/>
      <c r="VGN162" s="77"/>
      <c r="VGO162" s="77"/>
      <c r="VGP162" s="77"/>
      <c r="VGQ162" s="77"/>
      <c r="VGR162" s="77"/>
      <c r="VGS162" s="77"/>
      <c r="VGT162" s="77"/>
      <c r="VGU162" s="77"/>
      <c r="VGV162" s="77"/>
      <c r="VGW162" s="77"/>
      <c r="VGX162" s="77"/>
      <c r="VGY162" s="77"/>
      <c r="VGZ162" s="77"/>
      <c r="VHA162" s="77"/>
      <c r="VHB162" s="77"/>
      <c r="VHC162" s="77"/>
      <c r="VHD162" s="77"/>
      <c r="VHE162" s="77"/>
      <c r="VHF162" s="77"/>
      <c r="VHG162" s="77"/>
      <c r="VHH162" s="77"/>
      <c r="VHI162" s="77"/>
      <c r="VHJ162" s="77"/>
      <c r="VHK162" s="77"/>
      <c r="VHL162" s="77"/>
      <c r="VHM162" s="77"/>
      <c r="VHN162" s="77"/>
      <c r="VHO162" s="77"/>
      <c r="VHP162" s="77"/>
      <c r="VHQ162" s="77"/>
      <c r="VHR162" s="77"/>
      <c r="VHS162" s="77"/>
      <c r="VHT162" s="77"/>
      <c r="VHU162" s="77"/>
      <c r="VHV162" s="77"/>
      <c r="VHW162" s="77"/>
      <c r="VHX162" s="77"/>
      <c r="VHY162" s="77"/>
      <c r="VHZ162" s="77"/>
      <c r="VIA162" s="77"/>
      <c r="VIB162" s="77"/>
      <c r="VIC162" s="77"/>
      <c r="VID162" s="77"/>
      <c r="VIE162" s="77"/>
      <c r="VIF162" s="77"/>
      <c r="VIG162" s="77"/>
      <c r="VIH162" s="77"/>
      <c r="VII162" s="77"/>
      <c r="VIJ162" s="77"/>
      <c r="VIK162" s="77"/>
      <c r="VIL162" s="77"/>
      <c r="VIM162" s="77"/>
      <c r="VIN162" s="77"/>
      <c r="VIO162" s="77"/>
      <c r="VIP162" s="77"/>
      <c r="VIQ162" s="77"/>
      <c r="VIR162" s="77"/>
      <c r="VIS162" s="77"/>
      <c r="VIT162" s="77"/>
      <c r="VIU162" s="77"/>
      <c r="VIV162" s="77"/>
      <c r="VIW162" s="77"/>
      <c r="VIX162" s="77"/>
      <c r="VIY162" s="77"/>
      <c r="VIZ162" s="77"/>
      <c r="VJA162" s="77"/>
      <c r="VJB162" s="77"/>
      <c r="VJC162" s="77"/>
      <c r="VJD162" s="77"/>
      <c r="VJE162" s="77"/>
      <c r="VJF162" s="77"/>
      <c r="VJG162" s="77"/>
      <c r="VJH162" s="77"/>
      <c r="VJI162" s="77"/>
      <c r="VJJ162" s="77"/>
      <c r="VJK162" s="77"/>
      <c r="VJL162" s="77"/>
      <c r="VJM162" s="77"/>
      <c r="VJN162" s="77"/>
      <c r="VJO162" s="77"/>
      <c r="VJP162" s="77"/>
      <c r="VJQ162" s="77"/>
      <c r="VJR162" s="77"/>
      <c r="VJS162" s="77"/>
      <c r="VJT162" s="77"/>
      <c r="VJU162" s="77"/>
      <c r="VJV162" s="77"/>
      <c r="VJW162" s="77"/>
      <c r="VJX162" s="77"/>
      <c r="VJY162" s="77"/>
      <c r="VJZ162" s="77"/>
      <c r="VKA162" s="77"/>
      <c r="VKB162" s="77"/>
      <c r="VKC162" s="77"/>
      <c r="VKD162" s="77"/>
      <c r="VKE162" s="77"/>
      <c r="VKF162" s="77"/>
      <c r="VKG162" s="77"/>
      <c r="VKH162" s="77"/>
      <c r="VKI162" s="77"/>
      <c r="VKJ162" s="77"/>
      <c r="VKK162" s="77"/>
      <c r="VKL162" s="77"/>
      <c r="VKM162" s="77"/>
      <c r="VKN162" s="77"/>
      <c r="VKO162" s="77"/>
      <c r="VKP162" s="77"/>
      <c r="VKQ162" s="77"/>
      <c r="VKR162" s="77"/>
      <c r="VKS162" s="77"/>
      <c r="VKT162" s="77"/>
      <c r="VKU162" s="77"/>
      <c r="VKV162" s="77"/>
      <c r="VKW162" s="77"/>
      <c r="VKX162" s="77"/>
      <c r="VKY162" s="77"/>
      <c r="VKZ162" s="77"/>
      <c r="VLA162" s="77"/>
      <c r="VLB162" s="77"/>
      <c r="VLC162" s="77"/>
      <c r="VLD162" s="77"/>
      <c r="VLE162" s="77"/>
      <c r="VLF162" s="77"/>
      <c r="VLG162" s="77"/>
      <c r="VLH162" s="77"/>
      <c r="VLI162" s="77"/>
      <c r="VLJ162" s="77"/>
      <c r="VLK162" s="77"/>
      <c r="VLL162" s="77"/>
      <c r="VLM162" s="77"/>
      <c r="VLN162" s="77"/>
      <c r="VLO162" s="77"/>
      <c r="VLP162" s="77"/>
      <c r="VLQ162" s="77"/>
      <c r="VLR162" s="77"/>
      <c r="VLS162" s="77"/>
      <c r="VLT162" s="77"/>
      <c r="VLU162" s="77"/>
      <c r="VLV162" s="77"/>
      <c r="VLW162" s="77"/>
      <c r="VLX162" s="77"/>
      <c r="VLY162" s="77"/>
      <c r="VLZ162" s="77"/>
      <c r="VMA162" s="77"/>
      <c r="VMB162" s="77"/>
      <c r="VMC162" s="77"/>
      <c r="VMD162" s="77"/>
      <c r="VME162" s="77"/>
      <c r="VMF162" s="77"/>
      <c r="VMG162" s="77"/>
      <c r="VMH162" s="77"/>
      <c r="VMI162" s="77"/>
      <c r="VMJ162" s="77"/>
      <c r="VMK162" s="77"/>
      <c r="VML162" s="77"/>
      <c r="VMM162" s="77"/>
      <c r="VMN162" s="77"/>
      <c r="VMO162" s="77"/>
      <c r="VMP162" s="77"/>
      <c r="VMQ162" s="77"/>
      <c r="VMR162" s="77"/>
      <c r="VMS162" s="77"/>
      <c r="VMT162" s="77"/>
      <c r="VMU162" s="77"/>
      <c r="VMV162" s="77"/>
      <c r="VMW162" s="77"/>
      <c r="VMX162" s="77"/>
      <c r="VMY162" s="77"/>
      <c r="VMZ162" s="77"/>
      <c r="VNA162" s="77"/>
      <c r="VNB162" s="77"/>
      <c r="VNC162" s="77"/>
      <c r="VND162" s="77"/>
      <c r="VNE162" s="77"/>
      <c r="VNF162" s="77"/>
      <c r="VNG162" s="77"/>
      <c r="VNH162" s="77"/>
      <c r="VNI162" s="77"/>
      <c r="VNJ162" s="77"/>
      <c r="VNK162" s="77"/>
      <c r="VNL162" s="77"/>
      <c r="VNM162" s="77"/>
      <c r="VNN162" s="77"/>
      <c r="VNO162" s="77"/>
      <c r="VNP162" s="77"/>
      <c r="VNQ162" s="77"/>
      <c r="VNR162" s="77"/>
      <c r="VNS162" s="77"/>
      <c r="VNT162" s="77"/>
      <c r="VNU162" s="77"/>
      <c r="VNV162" s="77"/>
      <c r="VNW162" s="77"/>
      <c r="VNX162" s="77"/>
      <c r="VNY162" s="77"/>
      <c r="VNZ162" s="77"/>
      <c r="VOA162" s="77"/>
      <c r="VOB162" s="77"/>
      <c r="VOC162" s="77"/>
      <c r="VOD162" s="77"/>
      <c r="VOE162" s="77"/>
      <c r="VOF162" s="77"/>
      <c r="VOG162" s="77"/>
      <c r="VOH162" s="77"/>
      <c r="VOI162" s="77"/>
      <c r="VOJ162" s="77"/>
      <c r="VOK162" s="77"/>
      <c r="VOL162" s="77"/>
      <c r="VOM162" s="77"/>
      <c r="VON162" s="77"/>
      <c r="VOO162" s="77"/>
      <c r="VOP162" s="77"/>
      <c r="VOQ162" s="77"/>
      <c r="VOR162" s="77"/>
      <c r="VOS162" s="77"/>
      <c r="VOT162" s="77"/>
      <c r="VOU162" s="77"/>
      <c r="VOV162" s="77"/>
      <c r="VOW162" s="77"/>
      <c r="VOX162" s="77"/>
      <c r="VOY162" s="77"/>
      <c r="VOZ162" s="77"/>
      <c r="VPA162" s="77"/>
      <c r="VPB162" s="77"/>
      <c r="VPC162" s="77"/>
      <c r="VPD162" s="77"/>
      <c r="VPE162" s="77"/>
      <c r="VPF162" s="77"/>
      <c r="VPG162" s="77"/>
      <c r="VPH162" s="77"/>
      <c r="VPI162" s="77"/>
      <c r="VPJ162" s="77"/>
      <c r="VPK162" s="77"/>
      <c r="VPL162" s="77"/>
      <c r="VPM162" s="77"/>
      <c r="VPN162" s="77"/>
      <c r="VPO162" s="77"/>
      <c r="VPP162" s="77"/>
      <c r="VPQ162" s="77"/>
      <c r="VPR162" s="77"/>
      <c r="VPS162" s="77"/>
      <c r="VPT162" s="77"/>
      <c r="VPU162" s="77"/>
      <c r="VPV162" s="77"/>
      <c r="VPW162" s="77"/>
      <c r="VPX162" s="77"/>
      <c r="VPY162" s="77"/>
      <c r="VPZ162" s="77"/>
      <c r="VQA162" s="77"/>
      <c r="VQB162" s="77"/>
      <c r="VQC162" s="77"/>
      <c r="VQD162" s="77"/>
      <c r="VQE162" s="77"/>
      <c r="VQF162" s="77"/>
      <c r="VQG162" s="77"/>
      <c r="VQH162" s="77"/>
      <c r="VQI162" s="77"/>
      <c r="VQJ162" s="77"/>
      <c r="VQK162" s="77"/>
      <c r="VQL162" s="77"/>
      <c r="VQM162" s="77"/>
      <c r="VQN162" s="77"/>
      <c r="VQO162" s="77"/>
      <c r="VQP162" s="77"/>
      <c r="VQQ162" s="77"/>
      <c r="VQR162" s="77"/>
      <c r="VQS162" s="77"/>
      <c r="VQT162" s="77"/>
      <c r="VQU162" s="77"/>
      <c r="VQV162" s="77"/>
      <c r="VQW162" s="77"/>
      <c r="VQX162" s="77"/>
      <c r="VQY162" s="77"/>
      <c r="VQZ162" s="77"/>
      <c r="VRA162" s="77"/>
      <c r="VRB162" s="77"/>
      <c r="VRC162" s="77"/>
      <c r="VRD162" s="77"/>
      <c r="VRE162" s="77"/>
      <c r="VRF162" s="77"/>
      <c r="VRG162" s="77"/>
      <c r="VRH162" s="77"/>
      <c r="VRI162" s="77"/>
      <c r="VRJ162" s="77"/>
      <c r="VRK162" s="77"/>
      <c r="VRL162" s="77"/>
      <c r="VRM162" s="77"/>
      <c r="VRN162" s="77"/>
      <c r="VRO162" s="77"/>
      <c r="VRP162" s="77"/>
      <c r="VRQ162" s="77"/>
      <c r="VRR162" s="77"/>
      <c r="VRS162" s="77"/>
      <c r="VRT162" s="77"/>
      <c r="VRU162" s="77"/>
      <c r="VRV162" s="77"/>
      <c r="VRW162" s="77"/>
      <c r="VRX162" s="77"/>
      <c r="VRY162" s="77"/>
      <c r="VRZ162" s="77"/>
      <c r="VSA162" s="77"/>
      <c r="VSB162" s="77"/>
      <c r="VSC162" s="77"/>
      <c r="VSD162" s="77"/>
      <c r="VSE162" s="77"/>
      <c r="VSF162" s="77"/>
      <c r="VSG162" s="77"/>
      <c r="VSH162" s="77"/>
      <c r="VSI162" s="77"/>
      <c r="VSJ162" s="77"/>
      <c r="VSK162" s="77"/>
      <c r="VSL162" s="77"/>
      <c r="VSM162" s="77"/>
      <c r="VSN162" s="77"/>
      <c r="VSO162" s="77"/>
      <c r="VSP162" s="77"/>
      <c r="VSQ162" s="77"/>
      <c r="VSR162" s="77"/>
      <c r="VSS162" s="77"/>
      <c r="VST162" s="77"/>
      <c r="VSU162" s="77"/>
      <c r="VSV162" s="77"/>
      <c r="VSW162" s="77"/>
      <c r="VSX162" s="77"/>
      <c r="VSY162" s="77"/>
      <c r="VSZ162" s="77"/>
      <c r="VTA162" s="77"/>
      <c r="VTB162" s="77"/>
      <c r="VTC162" s="77"/>
      <c r="VTD162" s="77"/>
      <c r="VTE162" s="77"/>
      <c r="VTF162" s="77"/>
      <c r="VTG162" s="77"/>
      <c r="VTH162" s="77"/>
      <c r="VTI162" s="77"/>
      <c r="VTJ162" s="77"/>
      <c r="VTK162" s="77"/>
      <c r="VTL162" s="77"/>
      <c r="VTM162" s="77"/>
      <c r="VTN162" s="77"/>
      <c r="VTO162" s="77"/>
      <c r="VTP162" s="77"/>
      <c r="VTQ162" s="77"/>
      <c r="VTR162" s="77"/>
      <c r="VTS162" s="77"/>
      <c r="VTT162" s="77"/>
      <c r="VTU162" s="77"/>
      <c r="VTV162" s="77"/>
      <c r="VTW162" s="77"/>
      <c r="VTX162" s="77"/>
      <c r="VTY162" s="77"/>
      <c r="VTZ162" s="77"/>
      <c r="VUA162" s="77"/>
      <c r="VUB162" s="77"/>
      <c r="VUC162" s="77"/>
      <c r="VUD162" s="77"/>
      <c r="VUE162" s="77"/>
      <c r="VUF162" s="77"/>
      <c r="VUG162" s="77"/>
      <c r="VUH162" s="77"/>
      <c r="VUI162" s="77"/>
      <c r="VUJ162" s="77"/>
      <c r="VUK162" s="77"/>
      <c r="VUL162" s="77"/>
      <c r="VUM162" s="77"/>
      <c r="VUN162" s="77"/>
      <c r="VUO162" s="77"/>
      <c r="VUP162" s="77"/>
      <c r="VUQ162" s="77"/>
      <c r="VUR162" s="77"/>
      <c r="VUS162" s="77"/>
      <c r="VUT162" s="77"/>
      <c r="VUU162" s="77"/>
      <c r="VUV162" s="77"/>
      <c r="VUW162" s="77"/>
      <c r="VUX162" s="77"/>
      <c r="VUY162" s="77"/>
      <c r="VUZ162" s="77"/>
      <c r="VVA162" s="77"/>
      <c r="VVB162" s="77"/>
      <c r="VVC162" s="77"/>
      <c r="VVD162" s="77"/>
      <c r="VVE162" s="77"/>
      <c r="VVF162" s="77"/>
      <c r="VVG162" s="77"/>
      <c r="VVH162" s="77"/>
      <c r="VVI162" s="77"/>
      <c r="VVJ162" s="77"/>
      <c r="VVK162" s="77"/>
      <c r="VVL162" s="77"/>
      <c r="VVM162" s="77"/>
      <c r="VVN162" s="77"/>
      <c r="VVO162" s="77"/>
      <c r="VVP162" s="77"/>
      <c r="VVQ162" s="77"/>
      <c r="VVR162" s="77"/>
      <c r="VVS162" s="77"/>
      <c r="VVT162" s="77"/>
      <c r="VVU162" s="77"/>
      <c r="VVV162" s="77"/>
      <c r="VVW162" s="77"/>
      <c r="VVX162" s="77"/>
      <c r="VVY162" s="77"/>
      <c r="VVZ162" s="77"/>
      <c r="VWA162" s="77"/>
      <c r="VWB162" s="77"/>
      <c r="VWC162" s="77"/>
      <c r="VWD162" s="77"/>
      <c r="VWE162" s="77"/>
      <c r="VWF162" s="77"/>
      <c r="VWG162" s="77"/>
      <c r="VWH162" s="77"/>
      <c r="VWI162" s="77"/>
      <c r="VWJ162" s="77"/>
      <c r="VWK162" s="77"/>
      <c r="VWL162" s="77"/>
      <c r="VWM162" s="77"/>
      <c r="VWN162" s="77"/>
      <c r="VWO162" s="77"/>
      <c r="VWP162" s="77"/>
      <c r="VWQ162" s="77"/>
      <c r="VWR162" s="77"/>
      <c r="VWS162" s="77"/>
      <c r="VWT162" s="77"/>
      <c r="VWU162" s="77"/>
      <c r="VWV162" s="77"/>
      <c r="VWW162" s="77"/>
      <c r="VWX162" s="77"/>
      <c r="VWY162" s="77"/>
      <c r="VWZ162" s="77"/>
      <c r="VXA162" s="77"/>
      <c r="VXB162" s="77"/>
      <c r="VXC162" s="77"/>
      <c r="VXD162" s="77"/>
      <c r="VXE162" s="77"/>
      <c r="VXF162" s="77"/>
      <c r="VXG162" s="77"/>
      <c r="VXH162" s="77"/>
      <c r="VXI162" s="77"/>
      <c r="VXJ162" s="77"/>
      <c r="VXK162" s="77"/>
      <c r="VXL162" s="77"/>
      <c r="VXM162" s="77"/>
      <c r="VXN162" s="77"/>
      <c r="VXO162" s="77"/>
      <c r="VXP162" s="77"/>
      <c r="VXQ162" s="77"/>
      <c r="VXR162" s="77"/>
      <c r="VXS162" s="77"/>
      <c r="VXT162" s="77"/>
      <c r="VXU162" s="77"/>
      <c r="VXV162" s="77"/>
      <c r="VXW162" s="77"/>
      <c r="VXX162" s="77"/>
      <c r="VXY162" s="77"/>
      <c r="VXZ162" s="77"/>
      <c r="VYA162" s="77"/>
      <c r="VYB162" s="77"/>
      <c r="VYC162" s="77"/>
      <c r="VYD162" s="77"/>
      <c r="VYE162" s="77"/>
      <c r="VYF162" s="77"/>
      <c r="VYG162" s="77"/>
      <c r="VYH162" s="77"/>
      <c r="VYI162" s="77"/>
      <c r="VYJ162" s="77"/>
      <c r="VYK162" s="77"/>
      <c r="VYL162" s="77"/>
      <c r="VYM162" s="77"/>
      <c r="VYN162" s="77"/>
      <c r="VYO162" s="77"/>
      <c r="VYP162" s="77"/>
      <c r="VYQ162" s="77"/>
      <c r="VYR162" s="77"/>
      <c r="VYS162" s="77"/>
      <c r="VYT162" s="77"/>
      <c r="VYU162" s="77"/>
      <c r="VYV162" s="77"/>
      <c r="VYW162" s="77"/>
      <c r="VYX162" s="77"/>
      <c r="VYY162" s="77"/>
      <c r="VYZ162" s="77"/>
      <c r="VZA162" s="77"/>
      <c r="VZB162" s="77"/>
      <c r="VZC162" s="77"/>
      <c r="VZD162" s="77"/>
      <c r="VZE162" s="77"/>
      <c r="VZF162" s="77"/>
      <c r="VZG162" s="77"/>
      <c r="VZH162" s="77"/>
      <c r="VZI162" s="77"/>
      <c r="VZJ162" s="77"/>
      <c r="VZK162" s="77"/>
      <c r="VZL162" s="77"/>
      <c r="VZM162" s="77"/>
      <c r="VZN162" s="77"/>
      <c r="VZO162" s="77"/>
      <c r="VZP162" s="77"/>
      <c r="VZQ162" s="77"/>
      <c r="VZR162" s="77"/>
      <c r="VZS162" s="77"/>
      <c r="VZT162" s="77"/>
      <c r="VZU162" s="77"/>
      <c r="VZV162" s="77"/>
      <c r="VZW162" s="77"/>
      <c r="VZX162" s="77"/>
      <c r="VZY162" s="77"/>
      <c r="VZZ162" s="77"/>
      <c r="WAA162" s="77"/>
      <c r="WAB162" s="77"/>
      <c r="WAC162" s="77"/>
      <c r="WAD162" s="77"/>
      <c r="WAE162" s="77"/>
      <c r="WAF162" s="77"/>
      <c r="WAG162" s="77"/>
      <c r="WAH162" s="77"/>
      <c r="WAI162" s="77"/>
      <c r="WAJ162" s="77"/>
      <c r="WAK162" s="77"/>
      <c r="WAL162" s="77"/>
      <c r="WAM162" s="77"/>
      <c r="WAN162" s="77"/>
      <c r="WAO162" s="77"/>
      <c r="WAP162" s="77"/>
      <c r="WAQ162" s="77"/>
      <c r="WAR162" s="77"/>
      <c r="WAS162" s="77"/>
      <c r="WAT162" s="77"/>
      <c r="WAU162" s="77"/>
      <c r="WAV162" s="77"/>
      <c r="WAW162" s="77"/>
      <c r="WAX162" s="77"/>
      <c r="WAY162" s="77"/>
      <c r="WAZ162" s="77"/>
      <c r="WBA162" s="77"/>
      <c r="WBB162" s="77"/>
      <c r="WBC162" s="77"/>
      <c r="WBD162" s="77"/>
      <c r="WBE162" s="77"/>
      <c r="WBF162" s="77"/>
      <c r="WBG162" s="77"/>
      <c r="WBH162" s="77"/>
      <c r="WBI162" s="77"/>
      <c r="WBJ162" s="77"/>
      <c r="WBK162" s="77"/>
      <c r="WBL162" s="77"/>
      <c r="WBM162" s="77"/>
      <c r="WBN162" s="77"/>
      <c r="WBO162" s="77"/>
      <c r="WBP162" s="77"/>
      <c r="WBQ162" s="77"/>
      <c r="WBR162" s="77"/>
      <c r="WBS162" s="77"/>
      <c r="WBT162" s="77"/>
      <c r="WBU162" s="77"/>
      <c r="WBV162" s="77"/>
      <c r="WBW162" s="77"/>
      <c r="WBX162" s="77"/>
      <c r="WBY162" s="77"/>
      <c r="WBZ162" s="77"/>
      <c r="WCA162" s="77"/>
      <c r="WCB162" s="77"/>
      <c r="WCC162" s="77"/>
      <c r="WCD162" s="77"/>
      <c r="WCE162" s="77"/>
      <c r="WCF162" s="77"/>
      <c r="WCG162" s="77"/>
      <c r="WCH162" s="77"/>
      <c r="WCI162" s="77"/>
      <c r="WCJ162" s="77"/>
      <c r="WCK162" s="77"/>
      <c r="WCL162" s="77"/>
      <c r="WCM162" s="77"/>
      <c r="WCN162" s="77"/>
      <c r="WCO162" s="77"/>
      <c r="WCP162" s="77"/>
      <c r="WCQ162" s="77"/>
      <c r="WCR162" s="77"/>
      <c r="WCS162" s="77"/>
      <c r="WCT162" s="77"/>
      <c r="WCU162" s="77"/>
      <c r="WCV162" s="77"/>
      <c r="WCW162" s="77"/>
      <c r="WCX162" s="77"/>
      <c r="WCY162" s="77"/>
      <c r="WCZ162" s="77"/>
      <c r="WDA162" s="77"/>
      <c r="WDB162" s="77"/>
      <c r="WDC162" s="77"/>
      <c r="WDD162" s="77"/>
      <c r="WDE162" s="77"/>
      <c r="WDF162" s="77"/>
      <c r="WDG162" s="77"/>
      <c r="WDH162" s="77"/>
      <c r="WDI162" s="77"/>
      <c r="WDJ162" s="77"/>
      <c r="WDK162" s="77"/>
      <c r="WDL162" s="77"/>
      <c r="WDM162" s="77"/>
      <c r="WDN162" s="77"/>
      <c r="WDO162" s="77"/>
      <c r="WDP162" s="77"/>
      <c r="WDQ162" s="77"/>
      <c r="WDR162" s="77"/>
      <c r="WDS162" s="77"/>
      <c r="WDT162" s="77"/>
      <c r="WDU162" s="77"/>
      <c r="WDV162" s="77"/>
      <c r="WDW162" s="77"/>
      <c r="WDX162" s="77"/>
      <c r="WDY162" s="77"/>
      <c r="WDZ162" s="77"/>
      <c r="WEA162" s="77"/>
      <c r="WEB162" s="77"/>
      <c r="WEC162" s="77"/>
      <c r="WED162" s="77"/>
      <c r="WEE162" s="77"/>
      <c r="WEF162" s="77"/>
      <c r="WEG162" s="77"/>
      <c r="WEH162" s="77"/>
      <c r="WEI162" s="77"/>
      <c r="WEJ162" s="77"/>
      <c r="WEK162" s="77"/>
      <c r="WEL162" s="77"/>
      <c r="WEM162" s="77"/>
      <c r="WEN162" s="77"/>
      <c r="WEO162" s="77"/>
      <c r="WEP162" s="77"/>
      <c r="WEQ162" s="77"/>
      <c r="WER162" s="77"/>
      <c r="WES162" s="77"/>
      <c r="WET162" s="77"/>
      <c r="WEU162" s="77"/>
      <c r="WEV162" s="77"/>
      <c r="WEW162" s="77"/>
      <c r="WEX162" s="77"/>
      <c r="WEY162" s="77"/>
      <c r="WEZ162" s="77"/>
      <c r="WFA162" s="77"/>
      <c r="WFB162" s="77"/>
      <c r="WFC162" s="77"/>
      <c r="WFD162" s="77"/>
      <c r="WFE162" s="77"/>
      <c r="WFF162" s="77"/>
      <c r="WFG162" s="77"/>
      <c r="WFH162" s="77"/>
      <c r="WFI162" s="77"/>
      <c r="WFJ162" s="77"/>
      <c r="WFK162" s="77"/>
      <c r="WFL162" s="77"/>
      <c r="WFM162" s="77"/>
      <c r="WFN162" s="77"/>
      <c r="WFO162" s="77"/>
      <c r="WFP162" s="77"/>
      <c r="WFQ162" s="77"/>
      <c r="WFR162" s="77"/>
      <c r="WFS162" s="77"/>
      <c r="WFT162" s="77"/>
      <c r="WFU162" s="77"/>
      <c r="WFV162" s="77"/>
      <c r="WFW162" s="77"/>
      <c r="WFX162" s="77"/>
      <c r="WFY162" s="77"/>
      <c r="WFZ162" s="77"/>
      <c r="WGA162" s="77"/>
      <c r="WGB162" s="77"/>
      <c r="WGC162" s="77"/>
      <c r="WGD162" s="77"/>
      <c r="WGE162" s="77"/>
      <c r="WGF162" s="77"/>
      <c r="WGG162" s="77"/>
      <c r="WGH162" s="77"/>
      <c r="WGI162" s="77"/>
      <c r="WGJ162" s="77"/>
      <c r="WGK162" s="77"/>
      <c r="WGL162" s="77"/>
      <c r="WGM162" s="77"/>
      <c r="WGN162" s="77"/>
      <c r="WGO162" s="77"/>
      <c r="WGP162" s="77"/>
      <c r="WGQ162" s="77"/>
      <c r="WGR162" s="77"/>
      <c r="WGS162" s="77"/>
      <c r="WGT162" s="77"/>
      <c r="WGU162" s="77"/>
      <c r="WGV162" s="77"/>
      <c r="WGW162" s="77"/>
      <c r="WGX162" s="77"/>
      <c r="WGY162" s="77"/>
      <c r="WGZ162" s="77"/>
      <c r="WHA162" s="77"/>
      <c r="WHB162" s="77"/>
      <c r="WHC162" s="77"/>
      <c r="WHD162" s="77"/>
      <c r="WHE162" s="77"/>
      <c r="WHF162" s="77"/>
      <c r="WHG162" s="77"/>
      <c r="WHH162" s="77"/>
      <c r="WHI162" s="77"/>
      <c r="WHJ162" s="77"/>
      <c r="WHK162" s="77"/>
      <c r="WHL162" s="77"/>
      <c r="WHM162" s="77"/>
      <c r="WHN162" s="77"/>
      <c r="WHO162" s="77"/>
      <c r="WHP162" s="77"/>
      <c r="WHQ162" s="77"/>
      <c r="WHR162" s="77"/>
      <c r="WHS162" s="77"/>
      <c r="WHT162" s="77"/>
      <c r="WHU162" s="77"/>
      <c r="WHV162" s="77"/>
      <c r="WHW162" s="77"/>
      <c r="WHX162" s="77"/>
      <c r="WHY162" s="77"/>
      <c r="WHZ162" s="77"/>
      <c r="WIA162" s="77"/>
      <c r="WIB162" s="77"/>
      <c r="WIC162" s="77"/>
      <c r="WID162" s="77"/>
      <c r="WIE162" s="77"/>
      <c r="WIF162" s="77"/>
      <c r="WIG162" s="77"/>
      <c r="WIH162" s="77"/>
      <c r="WII162" s="77"/>
      <c r="WIJ162" s="77"/>
      <c r="WIK162" s="77"/>
      <c r="WIL162" s="77"/>
      <c r="WIM162" s="77"/>
      <c r="WIN162" s="77"/>
      <c r="WIO162" s="77"/>
      <c r="WIP162" s="77"/>
      <c r="WIQ162" s="77"/>
      <c r="WIR162" s="77"/>
      <c r="WIS162" s="77"/>
      <c r="WIT162" s="77"/>
      <c r="WIU162" s="77"/>
      <c r="WIV162" s="77"/>
      <c r="WIW162" s="77"/>
      <c r="WIX162" s="77"/>
      <c r="WIY162" s="77"/>
      <c r="WIZ162" s="77"/>
      <c r="WJA162" s="77"/>
      <c r="WJB162" s="77"/>
      <c r="WJC162" s="77"/>
      <c r="WJD162" s="77"/>
      <c r="WJE162" s="77"/>
      <c r="WJF162" s="77"/>
      <c r="WJG162" s="77"/>
      <c r="WJH162" s="77"/>
      <c r="WJI162" s="77"/>
      <c r="WJJ162" s="77"/>
      <c r="WJK162" s="77"/>
      <c r="WJL162" s="77"/>
      <c r="WJM162" s="77"/>
      <c r="WJN162" s="77"/>
      <c r="WJO162" s="77"/>
      <c r="WJP162" s="77"/>
      <c r="WJQ162" s="77"/>
      <c r="WJR162" s="77"/>
      <c r="WJS162" s="77"/>
      <c r="WJT162" s="77"/>
      <c r="WJU162" s="77"/>
      <c r="WJV162" s="77"/>
      <c r="WJW162" s="77"/>
      <c r="WJX162" s="77"/>
      <c r="WJY162" s="77"/>
      <c r="WJZ162" s="77"/>
      <c r="WKA162" s="77"/>
      <c r="WKB162" s="77"/>
      <c r="WKC162" s="77"/>
      <c r="WKD162" s="77"/>
      <c r="WKE162" s="77"/>
      <c r="WKF162" s="77"/>
      <c r="WKG162" s="77"/>
      <c r="WKH162" s="77"/>
      <c r="WKI162" s="77"/>
      <c r="WKJ162" s="77"/>
      <c r="WKK162" s="77"/>
      <c r="WKL162" s="77"/>
      <c r="WKM162" s="77"/>
      <c r="WKN162" s="77"/>
      <c r="WKO162" s="77"/>
      <c r="WKP162" s="77"/>
      <c r="WKQ162" s="77"/>
      <c r="WKR162" s="77"/>
      <c r="WKS162" s="77"/>
      <c r="WKT162" s="77"/>
      <c r="WKU162" s="77"/>
      <c r="WKV162" s="77"/>
      <c r="WKW162" s="77"/>
      <c r="WKX162" s="77"/>
      <c r="WKY162" s="77"/>
      <c r="WKZ162" s="77"/>
      <c r="WLA162" s="77"/>
      <c r="WLB162" s="77"/>
      <c r="WLC162" s="77"/>
      <c r="WLD162" s="77"/>
      <c r="WLE162" s="77"/>
      <c r="WLF162" s="77"/>
      <c r="WLG162" s="77"/>
      <c r="WLH162" s="77"/>
      <c r="WLI162" s="77"/>
      <c r="WLJ162" s="77"/>
      <c r="WLK162" s="77"/>
      <c r="WLL162" s="77"/>
      <c r="WLM162" s="77"/>
      <c r="WLN162" s="77"/>
      <c r="WLO162" s="77"/>
      <c r="WLP162" s="77"/>
      <c r="WLQ162" s="77"/>
      <c r="WLR162" s="77"/>
      <c r="WLS162" s="77"/>
      <c r="WLT162" s="77"/>
      <c r="WLU162" s="77"/>
      <c r="WLV162" s="77"/>
      <c r="WLW162" s="77"/>
      <c r="WLX162" s="77"/>
      <c r="WLY162" s="77"/>
      <c r="WLZ162" s="77"/>
      <c r="WMA162" s="77"/>
      <c r="WMB162" s="77"/>
      <c r="WMC162" s="77"/>
      <c r="WMD162" s="77"/>
      <c r="WME162" s="77"/>
      <c r="WMF162" s="77"/>
      <c r="WMG162" s="77"/>
      <c r="WMH162" s="77"/>
      <c r="WMI162" s="77"/>
      <c r="WMJ162" s="77"/>
      <c r="WMK162" s="77"/>
      <c r="WML162" s="77"/>
      <c r="WMM162" s="77"/>
      <c r="WMN162" s="77"/>
      <c r="WMO162" s="77"/>
      <c r="WMP162" s="77"/>
      <c r="WMQ162" s="77"/>
      <c r="WMR162" s="77"/>
      <c r="WMS162" s="77"/>
      <c r="WMT162" s="77"/>
      <c r="WMU162" s="77"/>
      <c r="WMV162" s="77"/>
      <c r="WMW162" s="77"/>
      <c r="WMX162" s="77"/>
      <c r="WMY162" s="77"/>
      <c r="WMZ162" s="77"/>
      <c r="WNA162" s="77"/>
      <c r="WNB162" s="77"/>
      <c r="WNC162" s="77"/>
      <c r="WND162" s="77"/>
      <c r="WNE162" s="77"/>
      <c r="WNF162" s="77"/>
      <c r="WNG162" s="77"/>
      <c r="WNH162" s="77"/>
      <c r="WNI162" s="77"/>
      <c r="WNJ162" s="77"/>
      <c r="WNK162" s="77"/>
      <c r="WNL162" s="77"/>
      <c r="WNM162" s="77"/>
      <c r="WNN162" s="77"/>
      <c r="WNO162" s="77"/>
      <c r="WNP162" s="77"/>
      <c r="WNQ162" s="77"/>
      <c r="WNR162" s="77"/>
      <c r="WNS162" s="77"/>
      <c r="WNT162" s="77"/>
      <c r="WNU162" s="77"/>
      <c r="WNV162" s="77"/>
      <c r="WNW162" s="77"/>
      <c r="WNX162" s="77"/>
      <c r="WNY162" s="77"/>
      <c r="WNZ162" s="77"/>
      <c r="WOA162" s="77"/>
      <c r="WOB162" s="77"/>
      <c r="WOC162" s="77"/>
      <c r="WOD162" s="77"/>
      <c r="WOE162" s="77"/>
      <c r="WOF162" s="77"/>
      <c r="WOG162" s="77"/>
      <c r="WOH162" s="77"/>
      <c r="WOI162" s="77"/>
      <c r="WOJ162" s="77"/>
      <c r="WOK162" s="77"/>
      <c r="WOL162" s="77"/>
      <c r="WOM162" s="77"/>
      <c r="WON162" s="77"/>
      <c r="WOO162" s="77"/>
      <c r="WOP162" s="77"/>
      <c r="WOQ162" s="77"/>
      <c r="WOR162" s="77"/>
      <c r="WOS162" s="77"/>
      <c r="WOT162" s="77"/>
      <c r="WOU162" s="77"/>
      <c r="WOV162" s="77"/>
      <c r="WOW162" s="77"/>
      <c r="WOX162" s="77"/>
      <c r="WOY162" s="77"/>
      <c r="WOZ162" s="77"/>
      <c r="WPA162" s="77"/>
      <c r="WPB162" s="77"/>
      <c r="WPC162" s="77"/>
      <c r="WPD162" s="77"/>
      <c r="WPE162" s="77"/>
      <c r="WPF162" s="77"/>
      <c r="WPG162" s="77"/>
      <c r="WPH162" s="77"/>
      <c r="WPI162" s="77"/>
      <c r="WPJ162" s="77"/>
      <c r="WPK162" s="77"/>
      <c r="WPL162" s="77"/>
      <c r="WPM162" s="77"/>
      <c r="WPN162" s="77"/>
      <c r="WPO162" s="77"/>
      <c r="WPP162" s="77"/>
      <c r="WPQ162" s="77"/>
      <c r="WPR162" s="77"/>
      <c r="WPS162" s="77"/>
      <c r="WPT162" s="77"/>
      <c r="WPU162" s="77"/>
      <c r="WPV162" s="77"/>
      <c r="WPW162" s="77"/>
      <c r="WPX162" s="77"/>
      <c r="WPY162" s="77"/>
      <c r="WPZ162" s="77"/>
      <c r="WQA162" s="77"/>
      <c r="WQB162" s="77"/>
      <c r="WQC162" s="77"/>
      <c r="WQD162" s="77"/>
      <c r="WQE162" s="77"/>
      <c r="WQF162" s="77"/>
      <c r="WQG162" s="77"/>
      <c r="WQH162" s="77"/>
      <c r="WQI162" s="77"/>
      <c r="WQJ162" s="77"/>
      <c r="WQK162" s="77"/>
      <c r="WQL162" s="77"/>
      <c r="WQM162" s="77"/>
      <c r="WQN162" s="77"/>
      <c r="WQO162" s="77"/>
      <c r="WQP162" s="77"/>
      <c r="WQQ162" s="77"/>
      <c r="WQR162" s="77"/>
      <c r="WQS162" s="77"/>
      <c r="WQT162" s="77"/>
      <c r="WQU162" s="77"/>
      <c r="WQV162" s="77"/>
      <c r="WQW162" s="77"/>
      <c r="WQX162" s="77"/>
      <c r="WQY162" s="77"/>
      <c r="WQZ162" s="77"/>
      <c r="WRA162" s="77"/>
      <c r="WRB162" s="77"/>
      <c r="WRC162" s="77"/>
      <c r="WRD162" s="77"/>
      <c r="WRE162" s="77"/>
      <c r="WRF162" s="77"/>
      <c r="WRG162" s="77"/>
      <c r="WRH162" s="77"/>
      <c r="WRI162" s="77"/>
      <c r="WRJ162" s="77"/>
      <c r="WRK162" s="77"/>
      <c r="WRL162" s="77"/>
      <c r="WRM162" s="77"/>
      <c r="WRN162" s="77"/>
      <c r="WRO162" s="77"/>
      <c r="WRP162" s="77"/>
      <c r="WRQ162" s="77"/>
      <c r="WRR162" s="77"/>
      <c r="WRS162" s="77"/>
      <c r="WRT162" s="77"/>
      <c r="WRU162" s="77"/>
      <c r="WRV162" s="77"/>
      <c r="WRW162" s="77"/>
      <c r="WRX162" s="77"/>
      <c r="WRY162" s="77"/>
      <c r="WRZ162" s="77"/>
      <c r="WSA162" s="77"/>
      <c r="WSB162" s="77"/>
      <c r="WSC162" s="77"/>
      <c r="WSD162" s="77"/>
      <c r="WSE162" s="77"/>
      <c r="WSF162" s="77"/>
      <c r="WSG162" s="77"/>
      <c r="WSH162" s="77"/>
      <c r="WSI162" s="77"/>
      <c r="WSJ162" s="77"/>
      <c r="WSK162" s="77"/>
      <c r="WSL162" s="77"/>
      <c r="WSM162" s="77"/>
      <c r="WSN162" s="77"/>
      <c r="WSO162" s="77"/>
      <c r="WSP162" s="77"/>
      <c r="WSQ162" s="77"/>
      <c r="WSR162" s="77"/>
      <c r="WSS162" s="77"/>
      <c r="WST162" s="77"/>
      <c r="WSU162" s="77"/>
      <c r="WSV162" s="77"/>
      <c r="WSW162" s="77"/>
      <c r="WSX162" s="77"/>
      <c r="WSY162" s="77"/>
      <c r="WSZ162" s="77"/>
      <c r="WTA162" s="77"/>
      <c r="WTB162" s="77"/>
      <c r="WTC162" s="77"/>
      <c r="WTD162" s="77"/>
      <c r="WTE162" s="77"/>
      <c r="WTF162" s="77"/>
      <c r="WTG162" s="77"/>
      <c r="WTH162" s="77"/>
      <c r="WTI162" s="77"/>
      <c r="WTJ162" s="77"/>
      <c r="WTK162" s="77"/>
      <c r="WTL162" s="77"/>
      <c r="WTM162" s="77"/>
      <c r="WTN162" s="77"/>
      <c r="WTO162" s="77"/>
      <c r="WTP162" s="77"/>
      <c r="WTQ162" s="77"/>
      <c r="WTR162" s="77"/>
      <c r="WTS162" s="77"/>
      <c r="WTT162" s="77"/>
      <c r="WTU162" s="77"/>
      <c r="WTV162" s="77"/>
      <c r="WTW162" s="77"/>
      <c r="WTX162" s="77"/>
      <c r="WTY162" s="77"/>
      <c r="WTZ162" s="77"/>
      <c r="WUA162" s="77"/>
      <c r="WUB162" s="77"/>
      <c r="WUC162" s="77"/>
      <c r="WUD162" s="77"/>
      <c r="WUE162" s="77"/>
      <c r="WUF162" s="77"/>
      <c r="WUG162" s="77"/>
      <c r="WUH162" s="77"/>
      <c r="WUI162" s="77"/>
      <c r="WUJ162" s="77"/>
      <c r="WUK162" s="77"/>
      <c r="WUL162" s="77"/>
      <c r="WUM162" s="77"/>
      <c r="WUN162" s="77"/>
      <c r="WUO162" s="77"/>
      <c r="WUP162" s="77"/>
      <c r="WUQ162" s="77"/>
      <c r="WUR162" s="77"/>
      <c r="WUS162" s="77"/>
      <c r="WUT162" s="77"/>
      <c r="WUU162" s="77"/>
      <c r="WUV162" s="77"/>
      <c r="WUW162" s="77"/>
      <c r="WUX162" s="77"/>
      <c r="WUY162" s="77"/>
      <c r="WUZ162" s="77"/>
      <c r="WVA162" s="77"/>
      <c r="WVB162" s="77"/>
      <c r="WVC162" s="77"/>
      <c r="WVD162" s="77"/>
      <c r="WVE162" s="77"/>
      <c r="WVF162" s="77"/>
      <c r="WVG162" s="77"/>
      <c r="WVH162" s="77"/>
      <c r="WVI162" s="77"/>
      <c r="WVJ162" s="77"/>
      <c r="WVK162" s="77"/>
      <c r="WVL162" s="77"/>
      <c r="WVM162" s="77"/>
      <c r="WVN162" s="77"/>
      <c r="WVO162" s="77"/>
      <c r="WVP162" s="77"/>
      <c r="WVQ162" s="77"/>
      <c r="WVR162" s="77"/>
      <c r="WVS162" s="77"/>
      <c r="WVT162" s="77"/>
      <c r="WVU162" s="77"/>
      <c r="WVV162" s="77"/>
      <c r="WVW162" s="77"/>
      <c r="WVX162" s="77"/>
      <c r="WVY162" s="77"/>
      <c r="WVZ162" s="77"/>
      <c r="WWA162" s="77"/>
      <c r="WWB162" s="77"/>
    </row>
    <row r="163" spans="1:16148" s="71" customFormat="1" ht="16" customHeight="1">
      <c r="A163" s="77"/>
      <c r="B163" s="77"/>
      <c r="C163" s="78"/>
      <c r="D163" s="78"/>
      <c r="E163" s="78"/>
      <c r="F163" s="78"/>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c r="IW163" s="77"/>
      <c r="IX163" s="77"/>
      <c r="IY163" s="77"/>
      <c r="IZ163" s="77"/>
      <c r="JA163" s="77"/>
      <c r="JB163" s="77"/>
      <c r="JC163" s="77"/>
      <c r="JD163" s="77"/>
      <c r="JE163" s="77"/>
      <c r="JF163" s="77"/>
      <c r="JG163" s="77"/>
      <c r="JH163" s="77"/>
      <c r="JI163" s="77"/>
      <c r="JJ163" s="77"/>
      <c r="JK163" s="77"/>
      <c r="JL163" s="77"/>
      <c r="JM163" s="77"/>
      <c r="JN163" s="77"/>
      <c r="JO163" s="77"/>
      <c r="JP163" s="77"/>
      <c r="JQ163" s="77"/>
      <c r="JR163" s="77"/>
      <c r="JS163" s="77"/>
      <c r="JT163" s="77"/>
      <c r="JU163" s="77"/>
      <c r="JV163" s="77"/>
      <c r="JW163" s="77"/>
      <c r="JX163" s="77"/>
      <c r="JY163" s="77"/>
      <c r="JZ163" s="77"/>
      <c r="KA163" s="77"/>
      <c r="KB163" s="77"/>
      <c r="KC163" s="77"/>
      <c r="KD163" s="77"/>
      <c r="KE163" s="77"/>
      <c r="KF163" s="77"/>
      <c r="KG163" s="77"/>
      <c r="KH163" s="77"/>
      <c r="KI163" s="77"/>
      <c r="KJ163" s="77"/>
      <c r="KK163" s="77"/>
      <c r="KL163" s="77"/>
      <c r="KM163" s="77"/>
      <c r="KN163" s="77"/>
      <c r="KO163" s="77"/>
      <c r="KP163" s="77"/>
      <c r="KQ163" s="77"/>
      <c r="KR163" s="77"/>
      <c r="KS163" s="77"/>
      <c r="KT163" s="77"/>
      <c r="KU163" s="77"/>
      <c r="KV163" s="77"/>
      <c r="KW163" s="77"/>
      <c r="KX163" s="77"/>
      <c r="KY163" s="77"/>
      <c r="KZ163" s="77"/>
      <c r="LA163" s="77"/>
      <c r="LB163" s="77"/>
      <c r="LC163" s="77"/>
      <c r="LD163" s="77"/>
      <c r="LE163" s="77"/>
      <c r="LF163" s="77"/>
      <c r="LG163" s="77"/>
      <c r="LH163" s="77"/>
      <c r="LI163" s="77"/>
      <c r="LJ163" s="77"/>
      <c r="LK163" s="77"/>
      <c r="LL163" s="77"/>
      <c r="LM163" s="77"/>
      <c r="LN163" s="77"/>
      <c r="LO163" s="77"/>
      <c r="LP163" s="77"/>
      <c r="LQ163" s="77"/>
      <c r="LR163" s="77"/>
      <c r="LS163" s="77"/>
      <c r="LT163" s="77"/>
      <c r="LU163" s="77"/>
      <c r="LV163" s="77"/>
      <c r="LW163" s="77"/>
      <c r="LX163" s="77"/>
      <c r="LY163" s="77"/>
      <c r="LZ163" s="77"/>
      <c r="MA163" s="77"/>
      <c r="MB163" s="77"/>
      <c r="MC163" s="77"/>
      <c r="MD163" s="77"/>
      <c r="ME163" s="77"/>
      <c r="MF163" s="77"/>
      <c r="MG163" s="77"/>
      <c r="MH163" s="77"/>
      <c r="MI163" s="77"/>
      <c r="MJ163" s="77"/>
      <c r="MK163" s="77"/>
      <c r="ML163" s="77"/>
      <c r="MM163" s="77"/>
      <c r="MN163" s="77"/>
      <c r="MO163" s="77"/>
      <c r="MP163" s="77"/>
      <c r="MQ163" s="77"/>
      <c r="MR163" s="77"/>
      <c r="MS163" s="77"/>
      <c r="MT163" s="77"/>
      <c r="MU163" s="77"/>
      <c r="MV163" s="77"/>
      <c r="MW163" s="77"/>
      <c r="MX163" s="77"/>
      <c r="MY163" s="77"/>
      <c r="MZ163" s="77"/>
      <c r="NA163" s="77"/>
      <c r="NB163" s="77"/>
      <c r="NC163" s="77"/>
      <c r="ND163" s="77"/>
      <c r="NE163" s="77"/>
      <c r="NF163" s="77"/>
      <c r="NG163" s="77"/>
      <c r="NH163" s="77"/>
      <c r="NI163" s="77"/>
      <c r="NJ163" s="77"/>
      <c r="NK163" s="77"/>
      <c r="NL163" s="77"/>
      <c r="NM163" s="77"/>
      <c r="NN163" s="77"/>
      <c r="NO163" s="77"/>
      <c r="NP163" s="77"/>
      <c r="NQ163" s="77"/>
      <c r="NR163" s="77"/>
      <c r="NS163" s="77"/>
      <c r="NT163" s="77"/>
      <c r="NU163" s="77"/>
      <c r="NV163" s="77"/>
      <c r="NW163" s="77"/>
      <c r="NX163" s="77"/>
      <c r="NY163" s="77"/>
      <c r="NZ163" s="77"/>
      <c r="OA163" s="77"/>
      <c r="OB163" s="77"/>
      <c r="OC163" s="77"/>
      <c r="OD163" s="77"/>
      <c r="OE163" s="77"/>
      <c r="OF163" s="77"/>
      <c r="OG163" s="77"/>
      <c r="OH163" s="77"/>
      <c r="OI163" s="77"/>
      <c r="OJ163" s="77"/>
      <c r="OK163" s="77"/>
      <c r="OL163" s="77"/>
      <c r="OM163" s="77"/>
      <c r="ON163" s="77"/>
      <c r="OO163" s="77"/>
      <c r="OP163" s="77"/>
      <c r="OQ163" s="77"/>
      <c r="OR163" s="77"/>
      <c r="OS163" s="77"/>
      <c r="OT163" s="77"/>
      <c r="OU163" s="77"/>
      <c r="OV163" s="77"/>
      <c r="OW163" s="77"/>
      <c r="OX163" s="77"/>
      <c r="OY163" s="77"/>
      <c r="OZ163" s="77"/>
      <c r="PA163" s="77"/>
      <c r="PB163" s="77"/>
      <c r="PC163" s="77"/>
      <c r="PD163" s="77"/>
      <c r="PE163" s="77"/>
      <c r="PF163" s="77"/>
      <c r="PG163" s="77"/>
      <c r="PH163" s="77"/>
      <c r="PI163" s="77"/>
      <c r="PJ163" s="77"/>
      <c r="PK163" s="77"/>
      <c r="PL163" s="77"/>
      <c r="PM163" s="77"/>
      <c r="PN163" s="77"/>
      <c r="PO163" s="77"/>
      <c r="PP163" s="77"/>
      <c r="PQ163" s="77"/>
      <c r="PR163" s="77"/>
      <c r="PS163" s="77"/>
      <c r="PT163" s="77"/>
      <c r="PU163" s="77"/>
      <c r="PV163" s="77"/>
      <c r="PW163" s="77"/>
      <c r="PX163" s="77"/>
      <c r="PY163" s="77"/>
      <c r="PZ163" s="77"/>
      <c r="QA163" s="77"/>
      <c r="QB163" s="77"/>
      <c r="QC163" s="77"/>
      <c r="QD163" s="77"/>
      <c r="QE163" s="77"/>
      <c r="QF163" s="77"/>
      <c r="QG163" s="77"/>
      <c r="QH163" s="77"/>
      <c r="QI163" s="77"/>
      <c r="QJ163" s="77"/>
      <c r="QK163" s="77"/>
      <c r="QL163" s="77"/>
      <c r="QM163" s="77"/>
      <c r="QN163" s="77"/>
      <c r="QO163" s="77"/>
      <c r="QP163" s="77"/>
      <c r="QQ163" s="77"/>
      <c r="QR163" s="77"/>
      <c r="QS163" s="77"/>
      <c r="QT163" s="77"/>
      <c r="QU163" s="77"/>
      <c r="QV163" s="77"/>
      <c r="QW163" s="77"/>
      <c r="QX163" s="77"/>
      <c r="QY163" s="77"/>
      <c r="QZ163" s="77"/>
      <c r="RA163" s="77"/>
      <c r="RB163" s="77"/>
      <c r="RC163" s="77"/>
      <c r="RD163" s="77"/>
      <c r="RE163" s="77"/>
      <c r="RF163" s="77"/>
      <c r="RG163" s="77"/>
      <c r="RH163" s="77"/>
      <c r="RI163" s="77"/>
      <c r="RJ163" s="77"/>
      <c r="RK163" s="77"/>
      <c r="RL163" s="77"/>
      <c r="RM163" s="77"/>
      <c r="RN163" s="77"/>
      <c r="RO163" s="77"/>
      <c r="RP163" s="77"/>
      <c r="RQ163" s="77"/>
      <c r="RR163" s="77"/>
      <c r="RS163" s="77"/>
      <c r="RT163" s="77"/>
      <c r="RU163" s="77"/>
      <c r="RV163" s="77"/>
      <c r="RW163" s="77"/>
      <c r="RX163" s="77"/>
      <c r="RY163" s="77"/>
      <c r="RZ163" s="77"/>
      <c r="SA163" s="77"/>
      <c r="SB163" s="77"/>
      <c r="SC163" s="77"/>
      <c r="SD163" s="77"/>
      <c r="SE163" s="77"/>
      <c r="SF163" s="77"/>
      <c r="SG163" s="77"/>
      <c r="SH163" s="77"/>
      <c r="SI163" s="77"/>
      <c r="SJ163" s="77"/>
      <c r="SK163" s="77"/>
      <c r="SL163" s="77"/>
      <c r="SM163" s="77"/>
      <c r="SN163" s="77"/>
      <c r="SO163" s="77"/>
      <c r="SP163" s="77"/>
      <c r="SQ163" s="77"/>
      <c r="SR163" s="77"/>
      <c r="SS163" s="77"/>
      <c r="ST163" s="77"/>
      <c r="SU163" s="77"/>
      <c r="SV163" s="77"/>
      <c r="SW163" s="77"/>
      <c r="SX163" s="77"/>
      <c r="SY163" s="77"/>
      <c r="SZ163" s="77"/>
      <c r="TA163" s="77"/>
      <c r="TB163" s="77"/>
      <c r="TC163" s="77"/>
      <c r="TD163" s="77"/>
      <c r="TE163" s="77"/>
      <c r="TF163" s="77"/>
      <c r="TG163" s="77"/>
      <c r="TH163" s="77"/>
      <c r="TI163" s="77"/>
      <c r="TJ163" s="77"/>
      <c r="TK163" s="77"/>
      <c r="TL163" s="77"/>
      <c r="TM163" s="77"/>
      <c r="TN163" s="77"/>
      <c r="TO163" s="77"/>
      <c r="TP163" s="77"/>
      <c r="TQ163" s="77"/>
      <c r="TR163" s="77"/>
      <c r="TS163" s="77"/>
      <c r="TT163" s="77"/>
      <c r="TU163" s="77"/>
      <c r="TV163" s="77"/>
      <c r="TW163" s="77"/>
      <c r="TX163" s="77"/>
      <c r="TY163" s="77"/>
      <c r="TZ163" s="77"/>
      <c r="UA163" s="77"/>
      <c r="UB163" s="77"/>
      <c r="UC163" s="77"/>
      <c r="UD163" s="77"/>
      <c r="UE163" s="77"/>
      <c r="UF163" s="77"/>
      <c r="UG163" s="77"/>
      <c r="UH163" s="77"/>
      <c r="UI163" s="77"/>
      <c r="UJ163" s="77"/>
      <c r="UK163" s="77"/>
      <c r="UL163" s="77"/>
      <c r="UM163" s="77"/>
      <c r="UN163" s="77"/>
      <c r="UO163" s="77"/>
      <c r="UP163" s="77"/>
      <c r="UQ163" s="77"/>
      <c r="UR163" s="77"/>
      <c r="US163" s="77"/>
      <c r="UT163" s="77"/>
      <c r="UU163" s="77"/>
      <c r="UV163" s="77"/>
      <c r="UW163" s="77"/>
      <c r="UX163" s="77"/>
      <c r="UY163" s="77"/>
      <c r="UZ163" s="77"/>
      <c r="VA163" s="77"/>
      <c r="VB163" s="77"/>
      <c r="VC163" s="77"/>
      <c r="VD163" s="77"/>
      <c r="VE163" s="77"/>
      <c r="VF163" s="77"/>
      <c r="VG163" s="77"/>
      <c r="VH163" s="77"/>
      <c r="VI163" s="77"/>
      <c r="VJ163" s="77"/>
      <c r="VK163" s="77"/>
      <c r="VL163" s="77"/>
      <c r="VM163" s="77"/>
      <c r="VN163" s="77"/>
      <c r="VO163" s="77"/>
      <c r="VP163" s="77"/>
      <c r="VQ163" s="77"/>
      <c r="VR163" s="77"/>
      <c r="VS163" s="77"/>
      <c r="VT163" s="77"/>
      <c r="VU163" s="77"/>
      <c r="VV163" s="77"/>
      <c r="VW163" s="77"/>
      <c r="VX163" s="77"/>
      <c r="VY163" s="77"/>
      <c r="VZ163" s="77"/>
      <c r="WA163" s="77"/>
      <c r="WB163" s="77"/>
      <c r="WC163" s="77"/>
      <c r="WD163" s="77"/>
      <c r="WE163" s="77"/>
      <c r="WF163" s="77"/>
      <c r="WG163" s="77"/>
      <c r="WH163" s="77"/>
      <c r="WI163" s="77"/>
      <c r="WJ163" s="77"/>
      <c r="WK163" s="77"/>
      <c r="WL163" s="77"/>
      <c r="WM163" s="77"/>
      <c r="WN163" s="77"/>
      <c r="WO163" s="77"/>
      <c r="WP163" s="77"/>
      <c r="WQ163" s="77"/>
      <c r="WR163" s="77"/>
      <c r="WS163" s="77"/>
      <c r="WT163" s="77"/>
      <c r="WU163" s="77"/>
      <c r="WV163" s="77"/>
      <c r="WW163" s="77"/>
      <c r="WX163" s="77"/>
      <c r="WY163" s="77"/>
      <c r="WZ163" s="77"/>
      <c r="XA163" s="77"/>
      <c r="XB163" s="77"/>
      <c r="XC163" s="77"/>
      <c r="XD163" s="77"/>
      <c r="XE163" s="77"/>
      <c r="XF163" s="77"/>
      <c r="XG163" s="77"/>
      <c r="XH163" s="77"/>
      <c r="XI163" s="77"/>
      <c r="XJ163" s="77"/>
      <c r="XK163" s="77"/>
      <c r="XL163" s="77"/>
      <c r="XM163" s="77"/>
      <c r="XN163" s="77"/>
      <c r="XO163" s="77"/>
      <c r="XP163" s="77"/>
      <c r="XQ163" s="77"/>
      <c r="XR163" s="77"/>
      <c r="XS163" s="77"/>
      <c r="XT163" s="77"/>
      <c r="XU163" s="77"/>
      <c r="XV163" s="77"/>
      <c r="XW163" s="77"/>
      <c r="XX163" s="77"/>
      <c r="XY163" s="77"/>
      <c r="XZ163" s="77"/>
      <c r="YA163" s="77"/>
      <c r="YB163" s="77"/>
      <c r="YC163" s="77"/>
      <c r="YD163" s="77"/>
      <c r="YE163" s="77"/>
      <c r="YF163" s="77"/>
      <c r="YG163" s="77"/>
      <c r="YH163" s="77"/>
      <c r="YI163" s="77"/>
      <c r="YJ163" s="77"/>
      <c r="YK163" s="77"/>
      <c r="YL163" s="77"/>
      <c r="YM163" s="77"/>
      <c r="YN163" s="77"/>
      <c r="YO163" s="77"/>
      <c r="YP163" s="77"/>
      <c r="YQ163" s="77"/>
      <c r="YR163" s="77"/>
      <c r="YS163" s="77"/>
      <c r="YT163" s="77"/>
      <c r="YU163" s="77"/>
      <c r="YV163" s="77"/>
      <c r="YW163" s="77"/>
      <c r="YX163" s="77"/>
      <c r="YY163" s="77"/>
      <c r="YZ163" s="77"/>
      <c r="ZA163" s="77"/>
      <c r="ZB163" s="77"/>
      <c r="ZC163" s="77"/>
      <c r="ZD163" s="77"/>
      <c r="ZE163" s="77"/>
      <c r="ZF163" s="77"/>
      <c r="ZG163" s="77"/>
      <c r="ZH163" s="77"/>
      <c r="ZI163" s="77"/>
      <c r="ZJ163" s="77"/>
      <c r="ZK163" s="77"/>
      <c r="ZL163" s="77"/>
      <c r="ZM163" s="77"/>
      <c r="ZN163" s="77"/>
      <c r="ZO163" s="77"/>
      <c r="ZP163" s="77"/>
      <c r="ZQ163" s="77"/>
      <c r="ZR163" s="77"/>
      <c r="ZS163" s="77"/>
      <c r="ZT163" s="77"/>
      <c r="ZU163" s="77"/>
      <c r="ZV163" s="77"/>
      <c r="ZW163" s="77"/>
      <c r="ZX163" s="77"/>
      <c r="ZY163" s="77"/>
      <c r="ZZ163" s="77"/>
      <c r="AAA163" s="77"/>
      <c r="AAB163" s="77"/>
      <c r="AAC163" s="77"/>
      <c r="AAD163" s="77"/>
      <c r="AAE163" s="77"/>
      <c r="AAF163" s="77"/>
      <c r="AAG163" s="77"/>
      <c r="AAH163" s="77"/>
      <c r="AAI163" s="77"/>
      <c r="AAJ163" s="77"/>
      <c r="AAK163" s="77"/>
      <c r="AAL163" s="77"/>
      <c r="AAM163" s="77"/>
      <c r="AAN163" s="77"/>
      <c r="AAO163" s="77"/>
      <c r="AAP163" s="77"/>
      <c r="AAQ163" s="77"/>
      <c r="AAR163" s="77"/>
      <c r="AAS163" s="77"/>
      <c r="AAT163" s="77"/>
      <c r="AAU163" s="77"/>
      <c r="AAV163" s="77"/>
      <c r="AAW163" s="77"/>
      <c r="AAX163" s="77"/>
      <c r="AAY163" s="77"/>
      <c r="AAZ163" s="77"/>
      <c r="ABA163" s="77"/>
      <c r="ABB163" s="77"/>
      <c r="ABC163" s="77"/>
      <c r="ABD163" s="77"/>
      <c r="ABE163" s="77"/>
      <c r="ABF163" s="77"/>
      <c r="ABG163" s="77"/>
      <c r="ABH163" s="77"/>
      <c r="ABI163" s="77"/>
      <c r="ABJ163" s="77"/>
      <c r="ABK163" s="77"/>
      <c r="ABL163" s="77"/>
      <c r="ABM163" s="77"/>
      <c r="ABN163" s="77"/>
      <c r="ABO163" s="77"/>
      <c r="ABP163" s="77"/>
      <c r="ABQ163" s="77"/>
      <c r="ABR163" s="77"/>
      <c r="ABS163" s="77"/>
      <c r="ABT163" s="77"/>
      <c r="ABU163" s="77"/>
      <c r="ABV163" s="77"/>
      <c r="ABW163" s="77"/>
      <c r="ABX163" s="77"/>
      <c r="ABY163" s="77"/>
      <c r="ABZ163" s="77"/>
      <c r="ACA163" s="77"/>
      <c r="ACB163" s="77"/>
      <c r="ACC163" s="77"/>
      <c r="ACD163" s="77"/>
      <c r="ACE163" s="77"/>
      <c r="ACF163" s="77"/>
      <c r="ACG163" s="77"/>
      <c r="ACH163" s="77"/>
      <c r="ACI163" s="77"/>
      <c r="ACJ163" s="77"/>
      <c r="ACK163" s="77"/>
      <c r="ACL163" s="77"/>
      <c r="ACM163" s="77"/>
      <c r="ACN163" s="77"/>
      <c r="ACO163" s="77"/>
      <c r="ACP163" s="77"/>
      <c r="ACQ163" s="77"/>
      <c r="ACR163" s="77"/>
      <c r="ACS163" s="77"/>
      <c r="ACT163" s="77"/>
      <c r="ACU163" s="77"/>
      <c r="ACV163" s="77"/>
      <c r="ACW163" s="77"/>
      <c r="ACX163" s="77"/>
      <c r="ACY163" s="77"/>
      <c r="ACZ163" s="77"/>
      <c r="ADA163" s="77"/>
      <c r="ADB163" s="77"/>
      <c r="ADC163" s="77"/>
      <c r="ADD163" s="77"/>
      <c r="ADE163" s="77"/>
      <c r="ADF163" s="77"/>
      <c r="ADG163" s="77"/>
      <c r="ADH163" s="77"/>
      <c r="ADI163" s="77"/>
      <c r="ADJ163" s="77"/>
      <c r="ADK163" s="77"/>
      <c r="ADL163" s="77"/>
      <c r="ADM163" s="77"/>
      <c r="ADN163" s="77"/>
      <c r="ADO163" s="77"/>
      <c r="ADP163" s="77"/>
      <c r="ADQ163" s="77"/>
      <c r="ADR163" s="77"/>
      <c r="ADS163" s="77"/>
      <c r="ADT163" s="77"/>
      <c r="ADU163" s="77"/>
      <c r="ADV163" s="77"/>
      <c r="ADW163" s="77"/>
      <c r="ADX163" s="77"/>
      <c r="ADY163" s="77"/>
      <c r="ADZ163" s="77"/>
      <c r="AEA163" s="77"/>
      <c r="AEB163" s="77"/>
      <c r="AEC163" s="77"/>
      <c r="AED163" s="77"/>
      <c r="AEE163" s="77"/>
      <c r="AEF163" s="77"/>
      <c r="AEG163" s="77"/>
      <c r="AEH163" s="77"/>
      <c r="AEI163" s="77"/>
      <c r="AEJ163" s="77"/>
      <c r="AEK163" s="77"/>
      <c r="AEL163" s="77"/>
      <c r="AEM163" s="77"/>
      <c r="AEN163" s="77"/>
      <c r="AEO163" s="77"/>
      <c r="AEP163" s="77"/>
      <c r="AEQ163" s="77"/>
      <c r="AER163" s="77"/>
      <c r="AES163" s="77"/>
      <c r="AET163" s="77"/>
      <c r="AEU163" s="77"/>
      <c r="AEV163" s="77"/>
      <c r="AEW163" s="77"/>
      <c r="AEX163" s="77"/>
      <c r="AEY163" s="77"/>
      <c r="AEZ163" s="77"/>
      <c r="AFA163" s="77"/>
      <c r="AFB163" s="77"/>
      <c r="AFC163" s="77"/>
      <c r="AFD163" s="77"/>
      <c r="AFE163" s="77"/>
      <c r="AFF163" s="77"/>
      <c r="AFG163" s="77"/>
      <c r="AFH163" s="77"/>
      <c r="AFI163" s="77"/>
      <c r="AFJ163" s="77"/>
      <c r="AFK163" s="77"/>
      <c r="AFL163" s="77"/>
      <c r="AFM163" s="77"/>
      <c r="AFN163" s="77"/>
      <c r="AFO163" s="77"/>
      <c r="AFP163" s="77"/>
      <c r="AFQ163" s="77"/>
      <c r="AFR163" s="77"/>
      <c r="AFS163" s="77"/>
      <c r="AFT163" s="77"/>
      <c r="AFU163" s="77"/>
      <c r="AFV163" s="77"/>
      <c r="AFW163" s="77"/>
      <c r="AFX163" s="77"/>
      <c r="AFY163" s="77"/>
      <c r="AFZ163" s="77"/>
      <c r="AGA163" s="77"/>
      <c r="AGB163" s="77"/>
      <c r="AGC163" s="77"/>
      <c r="AGD163" s="77"/>
      <c r="AGE163" s="77"/>
      <c r="AGF163" s="77"/>
      <c r="AGG163" s="77"/>
      <c r="AGH163" s="77"/>
      <c r="AGI163" s="77"/>
      <c r="AGJ163" s="77"/>
      <c r="AGK163" s="77"/>
      <c r="AGL163" s="77"/>
      <c r="AGM163" s="77"/>
      <c r="AGN163" s="77"/>
      <c r="AGO163" s="77"/>
      <c r="AGP163" s="77"/>
      <c r="AGQ163" s="77"/>
      <c r="AGR163" s="77"/>
      <c r="AGS163" s="77"/>
      <c r="AGT163" s="77"/>
      <c r="AGU163" s="77"/>
      <c r="AGV163" s="77"/>
      <c r="AGW163" s="77"/>
      <c r="AGX163" s="77"/>
      <c r="AGY163" s="77"/>
      <c r="AGZ163" s="77"/>
      <c r="AHA163" s="77"/>
      <c r="AHB163" s="77"/>
      <c r="AHC163" s="77"/>
      <c r="AHD163" s="77"/>
      <c r="AHE163" s="77"/>
      <c r="AHF163" s="77"/>
      <c r="AHG163" s="77"/>
      <c r="AHH163" s="77"/>
      <c r="AHI163" s="77"/>
      <c r="AHJ163" s="77"/>
      <c r="AHK163" s="77"/>
      <c r="AHL163" s="77"/>
      <c r="AHM163" s="77"/>
      <c r="AHN163" s="77"/>
      <c r="AHO163" s="77"/>
      <c r="AHP163" s="77"/>
      <c r="AHQ163" s="77"/>
      <c r="AHR163" s="77"/>
      <c r="AHS163" s="77"/>
      <c r="AHT163" s="77"/>
      <c r="AHU163" s="77"/>
      <c r="AHV163" s="77"/>
      <c r="AHW163" s="77"/>
      <c r="AHX163" s="77"/>
      <c r="AHY163" s="77"/>
      <c r="AHZ163" s="77"/>
      <c r="AIA163" s="77"/>
      <c r="AIB163" s="77"/>
      <c r="AIC163" s="77"/>
      <c r="AID163" s="77"/>
      <c r="AIE163" s="77"/>
      <c r="AIF163" s="77"/>
      <c r="AIG163" s="77"/>
      <c r="AIH163" s="77"/>
      <c r="AII163" s="77"/>
      <c r="AIJ163" s="77"/>
      <c r="AIK163" s="77"/>
      <c r="AIL163" s="77"/>
      <c r="AIM163" s="77"/>
      <c r="AIN163" s="77"/>
      <c r="AIO163" s="77"/>
      <c r="AIP163" s="77"/>
      <c r="AIQ163" s="77"/>
      <c r="AIR163" s="77"/>
      <c r="AIS163" s="77"/>
      <c r="AIT163" s="77"/>
      <c r="AIU163" s="77"/>
      <c r="AIV163" s="77"/>
      <c r="AIW163" s="77"/>
      <c r="AIX163" s="77"/>
      <c r="AIY163" s="77"/>
      <c r="AIZ163" s="77"/>
      <c r="AJA163" s="77"/>
      <c r="AJB163" s="77"/>
      <c r="AJC163" s="77"/>
      <c r="AJD163" s="77"/>
      <c r="AJE163" s="77"/>
      <c r="AJF163" s="77"/>
      <c r="AJG163" s="77"/>
      <c r="AJH163" s="77"/>
      <c r="AJI163" s="77"/>
      <c r="AJJ163" s="77"/>
      <c r="AJK163" s="77"/>
      <c r="AJL163" s="77"/>
      <c r="AJM163" s="77"/>
      <c r="AJN163" s="77"/>
      <c r="AJO163" s="77"/>
      <c r="AJP163" s="77"/>
      <c r="AJQ163" s="77"/>
      <c r="AJR163" s="77"/>
      <c r="AJS163" s="77"/>
      <c r="AJT163" s="77"/>
      <c r="AJU163" s="77"/>
      <c r="AJV163" s="77"/>
      <c r="AJW163" s="77"/>
      <c r="AJX163" s="77"/>
      <c r="AJY163" s="77"/>
      <c r="AJZ163" s="77"/>
      <c r="AKA163" s="77"/>
      <c r="AKB163" s="77"/>
      <c r="AKC163" s="77"/>
      <c r="AKD163" s="77"/>
      <c r="AKE163" s="77"/>
      <c r="AKF163" s="77"/>
      <c r="AKG163" s="77"/>
      <c r="AKH163" s="77"/>
      <c r="AKI163" s="77"/>
      <c r="AKJ163" s="77"/>
      <c r="AKK163" s="77"/>
      <c r="AKL163" s="77"/>
      <c r="AKM163" s="77"/>
      <c r="AKN163" s="77"/>
      <c r="AKO163" s="77"/>
      <c r="AKP163" s="77"/>
      <c r="AKQ163" s="77"/>
      <c r="AKR163" s="77"/>
      <c r="AKS163" s="77"/>
      <c r="AKT163" s="77"/>
      <c r="AKU163" s="77"/>
      <c r="AKV163" s="77"/>
      <c r="AKW163" s="77"/>
      <c r="AKX163" s="77"/>
      <c r="AKY163" s="77"/>
      <c r="AKZ163" s="77"/>
      <c r="ALA163" s="77"/>
      <c r="ALB163" s="77"/>
      <c r="ALC163" s="77"/>
      <c r="ALD163" s="77"/>
      <c r="ALE163" s="77"/>
      <c r="ALF163" s="77"/>
      <c r="ALG163" s="77"/>
      <c r="ALH163" s="77"/>
      <c r="ALI163" s="77"/>
      <c r="ALJ163" s="77"/>
      <c r="ALK163" s="77"/>
      <c r="ALL163" s="77"/>
      <c r="ALM163" s="77"/>
      <c r="ALN163" s="77"/>
      <c r="ALO163" s="77"/>
      <c r="ALP163" s="77"/>
      <c r="ALQ163" s="77"/>
      <c r="ALR163" s="77"/>
      <c r="ALS163" s="77"/>
      <c r="ALT163" s="77"/>
      <c r="ALU163" s="77"/>
      <c r="ALV163" s="77"/>
      <c r="ALW163" s="77"/>
      <c r="ALX163" s="77"/>
      <c r="ALY163" s="77"/>
      <c r="ALZ163" s="77"/>
      <c r="AMA163" s="77"/>
      <c r="AMB163" s="77"/>
      <c r="AMC163" s="77"/>
      <c r="AMD163" s="77"/>
      <c r="AME163" s="77"/>
      <c r="AMF163" s="77"/>
      <c r="AMG163" s="77"/>
      <c r="AMH163" s="77"/>
      <c r="AMI163" s="77"/>
      <c r="AMJ163" s="77"/>
      <c r="AMK163" s="77"/>
      <c r="AML163" s="77"/>
      <c r="AMM163" s="77"/>
      <c r="AMN163" s="77"/>
      <c r="AMO163" s="77"/>
      <c r="AMP163" s="77"/>
      <c r="AMQ163" s="77"/>
      <c r="AMR163" s="77"/>
      <c r="AMS163" s="77"/>
      <c r="AMT163" s="77"/>
      <c r="AMU163" s="77"/>
      <c r="AMV163" s="77"/>
      <c r="AMW163" s="77"/>
      <c r="AMX163" s="77"/>
      <c r="AMY163" s="77"/>
      <c r="AMZ163" s="77"/>
      <c r="ANA163" s="77"/>
      <c r="ANB163" s="77"/>
      <c r="ANC163" s="77"/>
      <c r="AND163" s="77"/>
      <c r="ANE163" s="77"/>
      <c r="ANF163" s="77"/>
      <c r="ANG163" s="77"/>
      <c r="ANH163" s="77"/>
      <c r="ANI163" s="77"/>
      <c r="ANJ163" s="77"/>
      <c r="ANK163" s="77"/>
      <c r="ANL163" s="77"/>
      <c r="ANM163" s="77"/>
      <c r="ANN163" s="77"/>
      <c r="ANO163" s="77"/>
      <c r="ANP163" s="77"/>
      <c r="ANQ163" s="77"/>
      <c r="ANR163" s="77"/>
      <c r="ANS163" s="77"/>
      <c r="ANT163" s="77"/>
      <c r="ANU163" s="77"/>
      <c r="ANV163" s="77"/>
      <c r="ANW163" s="77"/>
      <c r="ANX163" s="77"/>
      <c r="ANY163" s="77"/>
      <c r="ANZ163" s="77"/>
      <c r="AOA163" s="77"/>
      <c r="AOB163" s="77"/>
      <c r="AOC163" s="77"/>
      <c r="AOD163" s="77"/>
      <c r="AOE163" s="77"/>
      <c r="AOF163" s="77"/>
      <c r="AOG163" s="77"/>
      <c r="AOH163" s="77"/>
      <c r="AOI163" s="77"/>
      <c r="AOJ163" s="77"/>
      <c r="AOK163" s="77"/>
      <c r="AOL163" s="77"/>
      <c r="AOM163" s="77"/>
      <c r="AON163" s="77"/>
      <c r="AOO163" s="77"/>
      <c r="AOP163" s="77"/>
      <c r="AOQ163" s="77"/>
      <c r="AOR163" s="77"/>
      <c r="AOS163" s="77"/>
      <c r="AOT163" s="77"/>
      <c r="AOU163" s="77"/>
      <c r="AOV163" s="77"/>
      <c r="AOW163" s="77"/>
      <c r="AOX163" s="77"/>
      <c r="AOY163" s="77"/>
      <c r="AOZ163" s="77"/>
      <c r="APA163" s="77"/>
      <c r="APB163" s="77"/>
      <c r="APC163" s="77"/>
      <c r="APD163" s="77"/>
      <c r="APE163" s="77"/>
      <c r="APF163" s="77"/>
      <c r="APG163" s="77"/>
      <c r="APH163" s="77"/>
      <c r="API163" s="77"/>
      <c r="APJ163" s="77"/>
      <c r="APK163" s="77"/>
      <c r="APL163" s="77"/>
      <c r="APM163" s="77"/>
      <c r="APN163" s="77"/>
      <c r="APO163" s="77"/>
      <c r="APP163" s="77"/>
      <c r="APQ163" s="77"/>
      <c r="APR163" s="77"/>
      <c r="APS163" s="77"/>
      <c r="APT163" s="77"/>
      <c r="APU163" s="77"/>
      <c r="APV163" s="77"/>
      <c r="APW163" s="77"/>
      <c r="APX163" s="77"/>
      <c r="APY163" s="77"/>
      <c r="APZ163" s="77"/>
      <c r="AQA163" s="77"/>
      <c r="AQB163" s="77"/>
      <c r="AQC163" s="77"/>
      <c r="AQD163" s="77"/>
      <c r="AQE163" s="77"/>
      <c r="AQF163" s="77"/>
      <c r="AQG163" s="77"/>
      <c r="AQH163" s="77"/>
      <c r="AQI163" s="77"/>
      <c r="AQJ163" s="77"/>
      <c r="AQK163" s="77"/>
      <c r="AQL163" s="77"/>
      <c r="AQM163" s="77"/>
      <c r="AQN163" s="77"/>
      <c r="AQO163" s="77"/>
      <c r="AQP163" s="77"/>
      <c r="AQQ163" s="77"/>
      <c r="AQR163" s="77"/>
      <c r="AQS163" s="77"/>
      <c r="AQT163" s="77"/>
      <c r="AQU163" s="77"/>
      <c r="AQV163" s="77"/>
      <c r="AQW163" s="77"/>
      <c r="AQX163" s="77"/>
      <c r="AQY163" s="77"/>
      <c r="AQZ163" s="77"/>
      <c r="ARA163" s="77"/>
      <c r="ARB163" s="77"/>
      <c r="ARC163" s="77"/>
      <c r="ARD163" s="77"/>
      <c r="ARE163" s="77"/>
      <c r="ARF163" s="77"/>
      <c r="ARG163" s="77"/>
      <c r="ARH163" s="77"/>
      <c r="ARI163" s="77"/>
      <c r="ARJ163" s="77"/>
      <c r="ARK163" s="77"/>
      <c r="ARL163" s="77"/>
      <c r="ARM163" s="77"/>
      <c r="ARN163" s="77"/>
      <c r="ARO163" s="77"/>
      <c r="ARP163" s="77"/>
      <c r="ARQ163" s="77"/>
      <c r="ARR163" s="77"/>
      <c r="ARS163" s="77"/>
      <c r="ART163" s="77"/>
      <c r="ARU163" s="77"/>
      <c r="ARV163" s="77"/>
      <c r="ARW163" s="77"/>
      <c r="ARX163" s="77"/>
      <c r="ARY163" s="77"/>
      <c r="ARZ163" s="77"/>
      <c r="ASA163" s="77"/>
      <c r="ASB163" s="77"/>
      <c r="ASC163" s="77"/>
      <c r="ASD163" s="77"/>
      <c r="ASE163" s="77"/>
      <c r="ASF163" s="77"/>
      <c r="ASG163" s="77"/>
      <c r="ASH163" s="77"/>
      <c r="ASI163" s="77"/>
      <c r="ASJ163" s="77"/>
      <c r="ASK163" s="77"/>
      <c r="ASL163" s="77"/>
      <c r="ASM163" s="77"/>
      <c r="ASN163" s="77"/>
      <c r="ASO163" s="77"/>
      <c r="ASP163" s="77"/>
      <c r="ASQ163" s="77"/>
      <c r="ASR163" s="77"/>
      <c r="ASS163" s="77"/>
      <c r="AST163" s="77"/>
      <c r="ASU163" s="77"/>
      <c r="ASV163" s="77"/>
      <c r="ASW163" s="77"/>
      <c r="ASX163" s="77"/>
      <c r="ASY163" s="77"/>
      <c r="ASZ163" s="77"/>
      <c r="ATA163" s="77"/>
      <c r="ATB163" s="77"/>
      <c r="ATC163" s="77"/>
      <c r="ATD163" s="77"/>
      <c r="ATE163" s="77"/>
      <c r="ATF163" s="77"/>
      <c r="ATG163" s="77"/>
      <c r="ATH163" s="77"/>
      <c r="ATI163" s="77"/>
      <c r="ATJ163" s="77"/>
      <c r="ATK163" s="77"/>
      <c r="ATL163" s="77"/>
      <c r="ATM163" s="77"/>
      <c r="ATN163" s="77"/>
      <c r="ATO163" s="77"/>
      <c r="ATP163" s="77"/>
      <c r="ATQ163" s="77"/>
      <c r="ATR163" s="77"/>
      <c r="ATS163" s="77"/>
      <c r="ATT163" s="77"/>
      <c r="ATU163" s="77"/>
      <c r="ATV163" s="77"/>
      <c r="ATW163" s="77"/>
      <c r="ATX163" s="77"/>
      <c r="ATY163" s="77"/>
      <c r="ATZ163" s="77"/>
      <c r="AUA163" s="77"/>
      <c r="AUB163" s="77"/>
      <c r="AUC163" s="77"/>
      <c r="AUD163" s="77"/>
      <c r="AUE163" s="77"/>
      <c r="AUF163" s="77"/>
      <c r="AUG163" s="77"/>
      <c r="AUH163" s="77"/>
      <c r="AUI163" s="77"/>
      <c r="AUJ163" s="77"/>
      <c r="AUK163" s="77"/>
      <c r="AUL163" s="77"/>
      <c r="AUM163" s="77"/>
      <c r="AUN163" s="77"/>
      <c r="AUO163" s="77"/>
      <c r="AUP163" s="77"/>
      <c r="AUQ163" s="77"/>
      <c r="AUR163" s="77"/>
      <c r="AUS163" s="77"/>
      <c r="AUT163" s="77"/>
      <c r="AUU163" s="77"/>
      <c r="AUV163" s="77"/>
      <c r="AUW163" s="77"/>
      <c r="AUX163" s="77"/>
      <c r="AUY163" s="77"/>
      <c r="AUZ163" s="77"/>
      <c r="AVA163" s="77"/>
      <c r="AVB163" s="77"/>
      <c r="AVC163" s="77"/>
      <c r="AVD163" s="77"/>
      <c r="AVE163" s="77"/>
      <c r="AVF163" s="77"/>
      <c r="AVG163" s="77"/>
      <c r="AVH163" s="77"/>
      <c r="AVI163" s="77"/>
      <c r="AVJ163" s="77"/>
      <c r="AVK163" s="77"/>
      <c r="AVL163" s="77"/>
      <c r="AVM163" s="77"/>
      <c r="AVN163" s="77"/>
      <c r="AVO163" s="77"/>
      <c r="AVP163" s="77"/>
      <c r="AVQ163" s="77"/>
      <c r="AVR163" s="77"/>
      <c r="AVS163" s="77"/>
      <c r="AVT163" s="77"/>
      <c r="AVU163" s="77"/>
      <c r="AVV163" s="77"/>
      <c r="AVW163" s="77"/>
      <c r="AVX163" s="77"/>
      <c r="AVY163" s="77"/>
      <c r="AVZ163" s="77"/>
      <c r="AWA163" s="77"/>
      <c r="AWB163" s="77"/>
      <c r="AWC163" s="77"/>
      <c r="AWD163" s="77"/>
      <c r="AWE163" s="77"/>
      <c r="AWF163" s="77"/>
      <c r="AWG163" s="77"/>
      <c r="AWH163" s="77"/>
      <c r="AWI163" s="77"/>
      <c r="AWJ163" s="77"/>
      <c r="AWK163" s="77"/>
      <c r="AWL163" s="77"/>
      <c r="AWM163" s="77"/>
      <c r="AWN163" s="77"/>
      <c r="AWO163" s="77"/>
      <c r="AWP163" s="77"/>
      <c r="AWQ163" s="77"/>
      <c r="AWR163" s="77"/>
      <c r="AWS163" s="77"/>
      <c r="AWT163" s="77"/>
      <c r="AWU163" s="77"/>
      <c r="AWV163" s="77"/>
      <c r="AWW163" s="77"/>
      <c r="AWX163" s="77"/>
      <c r="AWY163" s="77"/>
      <c r="AWZ163" s="77"/>
      <c r="AXA163" s="77"/>
      <c r="AXB163" s="77"/>
      <c r="AXC163" s="77"/>
      <c r="AXD163" s="77"/>
      <c r="AXE163" s="77"/>
      <c r="AXF163" s="77"/>
      <c r="AXG163" s="77"/>
      <c r="AXH163" s="77"/>
      <c r="AXI163" s="77"/>
      <c r="AXJ163" s="77"/>
      <c r="AXK163" s="77"/>
      <c r="AXL163" s="77"/>
      <c r="AXM163" s="77"/>
      <c r="AXN163" s="77"/>
      <c r="AXO163" s="77"/>
      <c r="AXP163" s="77"/>
      <c r="AXQ163" s="77"/>
      <c r="AXR163" s="77"/>
      <c r="AXS163" s="77"/>
      <c r="AXT163" s="77"/>
      <c r="AXU163" s="77"/>
      <c r="AXV163" s="77"/>
      <c r="AXW163" s="77"/>
      <c r="AXX163" s="77"/>
      <c r="AXY163" s="77"/>
      <c r="AXZ163" s="77"/>
      <c r="AYA163" s="77"/>
      <c r="AYB163" s="77"/>
      <c r="AYC163" s="77"/>
      <c r="AYD163" s="77"/>
      <c r="AYE163" s="77"/>
      <c r="AYF163" s="77"/>
      <c r="AYG163" s="77"/>
      <c r="AYH163" s="77"/>
      <c r="AYI163" s="77"/>
      <c r="AYJ163" s="77"/>
      <c r="AYK163" s="77"/>
      <c r="AYL163" s="77"/>
      <c r="AYM163" s="77"/>
      <c r="AYN163" s="77"/>
      <c r="AYO163" s="77"/>
      <c r="AYP163" s="77"/>
      <c r="AYQ163" s="77"/>
      <c r="AYR163" s="77"/>
      <c r="AYS163" s="77"/>
      <c r="AYT163" s="77"/>
      <c r="AYU163" s="77"/>
      <c r="AYV163" s="77"/>
      <c r="AYW163" s="77"/>
      <c r="AYX163" s="77"/>
      <c r="AYY163" s="77"/>
      <c r="AYZ163" s="77"/>
      <c r="AZA163" s="77"/>
      <c r="AZB163" s="77"/>
      <c r="AZC163" s="77"/>
      <c r="AZD163" s="77"/>
      <c r="AZE163" s="77"/>
      <c r="AZF163" s="77"/>
      <c r="AZG163" s="77"/>
      <c r="AZH163" s="77"/>
      <c r="AZI163" s="77"/>
      <c r="AZJ163" s="77"/>
      <c r="AZK163" s="77"/>
      <c r="AZL163" s="77"/>
      <c r="AZM163" s="77"/>
      <c r="AZN163" s="77"/>
      <c r="AZO163" s="77"/>
      <c r="AZP163" s="77"/>
      <c r="AZQ163" s="77"/>
      <c r="AZR163" s="77"/>
      <c r="AZS163" s="77"/>
      <c r="AZT163" s="77"/>
      <c r="AZU163" s="77"/>
      <c r="AZV163" s="77"/>
      <c r="AZW163" s="77"/>
      <c r="AZX163" s="77"/>
      <c r="AZY163" s="77"/>
      <c r="AZZ163" s="77"/>
      <c r="BAA163" s="77"/>
      <c r="BAB163" s="77"/>
      <c r="BAC163" s="77"/>
      <c r="BAD163" s="77"/>
      <c r="BAE163" s="77"/>
      <c r="BAF163" s="77"/>
      <c r="BAG163" s="77"/>
      <c r="BAH163" s="77"/>
      <c r="BAI163" s="77"/>
      <c r="BAJ163" s="77"/>
      <c r="BAK163" s="77"/>
      <c r="BAL163" s="77"/>
      <c r="BAM163" s="77"/>
      <c r="BAN163" s="77"/>
      <c r="BAO163" s="77"/>
      <c r="BAP163" s="77"/>
      <c r="BAQ163" s="77"/>
      <c r="BAR163" s="77"/>
      <c r="BAS163" s="77"/>
      <c r="BAT163" s="77"/>
      <c r="BAU163" s="77"/>
      <c r="BAV163" s="77"/>
      <c r="BAW163" s="77"/>
      <c r="BAX163" s="77"/>
      <c r="BAY163" s="77"/>
      <c r="BAZ163" s="77"/>
      <c r="BBA163" s="77"/>
      <c r="BBB163" s="77"/>
      <c r="BBC163" s="77"/>
      <c r="BBD163" s="77"/>
      <c r="BBE163" s="77"/>
      <c r="BBF163" s="77"/>
      <c r="BBG163" s="77"/>
      <c r="BBH163" s="77"/>
      <c r="BBI163" s="77"/>
      <c r="BBJ163" s="77"/>
      <c r="BBK163" s="77"/>
      <c r="BBL163" s="77"/>
      <c r="BBM163" s="77"/>
      <c r="BBN163" s="77"/>
      <c r="BBO163" s="77"/>
      <c r="BBP163" s="77"/>
      <c r="BBQ163" s="77"/>
      <c r="BBR163" s="77"/>
      <c r="BBS163" s="77"/>
      <c r="BBT163" s="77"/>
      <c r="BBU163" s="77"/>
      <c r="BBV163" s="77"/>
      <c r="BBW163" s="77"/>
      <c r="BBX163" s="77"/>
      <c r="BBY163" s="77"/>
      <c r="BBZ163" s="77"/>
      <c r="BCA163" s="77"/>
      <c r="BCB163" s="77"/>
      <c r="BCC163" s="77"/>
      <c r="BCD163" s="77"/>
      <c r="BCE163" s="77"/>
      <c r="BCF163" s="77"/>
      <c r="BCG163" s="77"/>
      <c r="BCH163" s="77"/>
      <c r="BCI163" s="77"/>
      <c r="BCJ163" s="77"/>
      <c r="BCK163" s="77"/>
      <c r="BCL163" s="77"/>
      <c r="BCM163" s="77"/>
      <c r="BCN163" s="77"/>
      <c r="BCO163" s="77"/>
      <c r="BCP163" s="77"/>
      <c r="BCQ163" s="77"/>
      <c r="BCR163" s="77"/>
      <c r="BCS163" s="77"/>
      <c r="BCT163" s="77"/>
      <c r="BCU163" s="77"/>
      <c r="BCV163" s="77"/>
      <c r="BCW163" s="77"/>
      <c r="BCX163" s="77"/>
      <c r="BCY163" s="77"/>
      <c r="BCZ163" s="77"/>
      <c r="BDA163" s="77"/>
      <c r="BDB163" s="77"/>
      <c r="BDC163" s="77"/>
      <c r="BDD163" s="77"/>
      <c r="BDE163" s="77"/>
      <c r="BDF163" s="77"/>
      <c r="BDG163" s="77"/>
      <c r="BDH163" s="77"/>
      <c r="BDI163" s="77"/>
      <c r="BDJ163" s="77"/>
      <c r="BDK163" s="77"/>
      <c r="BDL163" s="77"/>
      <c r="BDM163" s="77"/>
      <c r="BDN163" s="77"/>
      <c r="BDO163" s="77"/>
      <c r="BDP163" s="77"/>
      <c r="BDQ163" s="77"/>
      <c r="BDR163" s="77"/>
      <c r="BDS163" s="77"/>
      <c r="BDT163" s="77"/>
      <c r="BDU163" s="77"/>
      <c r="BDV163" s="77"/>
      <c r="BDW163" s="77"/>
      <c r="BDX163" s="77"/>
      <c r="BDY163" s="77"/>
      <c r="BDZ163" s="77"/>
      <c r="BEA163" s="77"/>
      <c r="BEB163" s="77"/>
      <c r="BEC163" s="77"/>
      <c r="BED163" s="77"/>
      <c r="BEE163" s="77"/>
      <c r="BEF163" s="77"/>
      <c r="BEG163" s="77"/>
      <c r="BEH163" s="77"/>
      <c r="BEI163" s="77"/>
      <c r="BEJ163" s="77"/>
      <c r="BEK163" s="77"/>
      <c r="BEL163" s="77"/>
      <c r="BEM163" s="77"/>
      <c r="BEN163" s="77"/>
      <c r="BEO163" s="77"/>
      <c r="BEP163" s="77"/>
      <c r="BEQ163" s="77"/>
      <c r="BER163" s="77"/>
      <c r="BES163" s="77"/>
      <c r="BET163" s="77"/>
      <c r="BEU163" s="77"/>
      <c r="BEV163" s="77"/>
      <c r="BEW163" s="77"/>
      <c r="BEX163" s="77"/>
      <c r="BEY163" s="77"/>
      <c r="BEZ163" s="77"/>
      <c r="BFA163" s="77"/>
      <c r="BFB163" s="77"/>
      <c r="BFC163" s="77"/>
      <c r="BFD163" s="77"/>
      <c r="BFE163" s="77"/>
      <c r="BFF163" s="77"/>
      <c r="BFG163" s="77"/>
      <c r="BFH163" s="77"/>
      <c r="BFI163" s="77"/>
      <c r="BFJ163" s="77"/>
      <c r="BFK163" s="77"/>
      <c r="BFL163" s="77"/>
      <c r="BFM163" s="77"/>
      <c r="BFN163" s="77"/>
      <c r="BFO163" s="77"/>
      <c r="BFP163" s="77"/>
      <c r="BFQ163" s="77"/>
      <c r="BFR163" s="77"/>
      <c r="BFS163" s="77"/>
      <c r="BFT163" s="77"/>
      <c r="BFU163" s="77"/>
      <c r="BFV163" s="77"/>
      <c r="BFW163" s="77"/>
      <c r="BFX163" s="77"/>
      <c r="BFY163" s="77"/>
      <c r="BFZ163" s="77"/>
      <c r="BGA163" s="77"/>
      <c r="BGB163" s="77"/>
      <c r="BGC163" s="77"/>
      <c r="BGD163" s="77"/>
      <c r="BGE163" s="77"/>
      <c r="BGF163" s="77"/>
      <c r="BGG163" s="77"/>
      <c r="BGH163" s="77"/>
      <c r="BGI163" s="77"/>
      <c r="BGJ163" s="77"/>
      <c r="BGK163" s="77"/>
      <c r="BGL163" s="77"/>
      <c r="BGM163" s="77"/>
      <c r="BGN163" s="77"/>
      <c r="BGO163" s="77"/>
      <c r="BGP163" s="77"/>
      <c r="BGQ163" s="77"/>
      <c r="BGR163" s="77"/>
      <c r="BGS163" s="77"/>
      <c r="BGT163" s="77"/>
      <c r="BGU163" s="77"/>
      <c r="BGV163" s="77"/>
      <c r="BGW163" s="77"/>
      <c r="BGX163" s="77"/>
      <c r="BGY163" s="77"/>
      <c r="BGZ163" s="77"/>
      <c r="BHA163" s="77"/>
      <c r="BHB163" s="77"/>
      <c r="BHC163" s="77"/>
      <c r="BHD163" s="77"/>
      <c r="BHE163" s="77"/>
      <c r="BHF163" s="77"/>
      <c r="BHG163" s="77"/>
      <c r="BHH163" s="77"/>
      <c r="BHI163" s="77"/>
      <c r="BHJ163" s="77"/>
      <c r="BHK163" s="77"/>
      <c r="BHL163" s="77"/>
      <c r="BHM163" s="77"/>
      <c r="BHN163" s="77"/>
      <c r="BHO163" s="77"/>
      <c r="BHP163" s="77"/>
      <c r="BHQ163" s="77"/>
      <c r="BHR163" s="77"/>
      <c r="BHS163" s="77"/>
      <c r="BHT163" s="77"/>
      <c r="BHU163" s="77"/>
      <c r="BHV163" s="77"/>
      <c r="BHW163" s="77"/>
      <c r="BHX163" s="77"/>
      <c r="BHY163" s="77"/>
      <c r="BHZ163" s="77"/>
      <c r="BIA163" s="77"/>
      <c r="BIB163" s="77"/>
      <c r="BIC163" s="77"/>
      <c r="BID163" s="77"/>
      <c r="BIE163" s="77"/>
      <c r="BIF163" s="77"/>
      <c r="BIG163" s="77"/>
      <c r="BIH163" s="77"/>
      <c r="BII163" s="77"/>
      <c r="BIJ163" s="77"/>
      <c r="BIK163" s="77"/>
      <c r="BIL163" s="77"/>
      <c r="BIM163" s="77"/>
      <c r="BIN163" s="77"/>
      <c r="BIO163" s="77"/>
      <c r="BIP163" s="77"/>
      <c r="BIQ163" s="77"/>
      <c r="BIR163" s="77"/>
      <c r="BIS163" s="77"/>
      <c r="BIT163" s="77"/>
      <c r="BIU163" s="77"/>
      <c r="BIV163" s="77"/>
      <c r="BIW163" s="77"/>
      <c r="BIX163" s="77"/>
      <c r="BIY163" s="77"/>
      <c r="BIZ163" s="77"/>
      <c r="BJA163" s="77"/>
      <c r="BJB163" s="77"/>
      <c r="BJC163" s="77"/>
      <c r="BJD163" s="77"/>
      <c r="BJE163" s="77"/>
      <c r="BJF163" s="77"/>
      <c r="BJG163" s="77"/>
      <c r="BJH163" s="77"/>
      <c r="BJI163" s="77"/>
      <c r="BJJ163" s="77"/>
      <c r="BJK163" s="77"/>
      <c r="BJL163" s="77"/>
      <c r="BJM163" s="77"/>
      <c r="BJN163" s="77"/>
      <c r="BJO163" s="77"/>
      <c r="BJP163" s="77"/>
      <c r="BJQ163" s="77"/>
      <c r="BJR163" s="77"/>
      <c r="BJS163" s="77"/>
      <c r="BJT163" s="77"/>
      <c r="BJU163" s="77"/>
      <c r="BJV163" s="77"/>
      <c r="BJW163" s="77"/>
      <c r="BJX163" s="77"/>
      <c r="BJY163" s="77"/>
      <c r="BJZ163" s="77"/>
      <c r="BKA163" s="77"/>
      <c r="BKB163" s="77"/>
      <c r="BKC163" s="77"/>
      <c r="BKD163" s="77"/>
      <c r="BKE163" s="77"/>
      <c r="BKF163" s="77"/>
      <c r="BKG163" s="77"/>
      <c r="BKH163" s="77"/>
      <c r="BKI163" s="77"/>
      <c r="BKJ163" s="77"/>
      <c r="BKK163" s="77"/>
      <c r="BKL163" s="77"/>
      <c r="BKM163" s="77"/>
      <c r="BKN163" s="77"/>
      <c r="BKO163" s="77"/>
      <c r="BKP163" s="77"/>
      <c r="BKQ163" s="77"/>
      <c r="BKR163" s="77"/>
      <c r="BKS163" s="77"/>
      <c r="BKT163" s="77"/>
      <c r="BKU163" s="77"/>
      <c r="BKV163" s="77"/>
      <c r="BKW163" s="77"/>
      <c r="BKX163" s="77"/>
      <c r="BKY163" s="77"/>
      <c r="BKZ163" s="77"/>
      <c r="BLA163" s="77"/>
      <c r="BLB163" s="77"/>
      <c r="BLC163" s="77"/>
      <c r="BLD163" s="77"/>
      <c r="BLE163" s="77"/>
      <c r="BLF163" s="77"/>
      <c r="BLG163" s="77"/>
      <c r="BLH163" s="77"/>
      <c r="BLI163" s="77"/>
      <c r="BLJ163" s="77"/>
      <c r="BLK163" s="77"/>
      <c r="BLL163" s="77"/>
      <c r="BLM163" s="77"/>
      <c r="BLN163" s="77"/>
      <c r="BLO163" s="77"/>
      <c r="BLP163" s="77"/>
      <c r="BLQ163" s="77"/>
      <c r="BLR163" s="77"/>
      <c r="BLS163" s="77"/>
      <c r="BLT163" s="77"/>
      <c r="BLU163" s="77"/>
      <c r="BLV163" s="77"/>
      <c r="BLW163" s="77"/>
      <c r="BLX163" s="77"/>
      <c r="BLY163" s="77"/>
      <c r="BLZ163" s="77"/>
      <c r="BMA163" s="77"/>
      <c r="BMB163" s="77"/>
      <c r="BMC163" s="77"/>
      <c r="BMD163" s="77"/>
      <c r="BME163" s="77"/>
      <c r="BMF163" s="77"/>
      <c r="BMG163" s="77"/>
      <c r="BMH163" s="77"/>
      <c r="BMI163" s="77"/>
      <c r="BMJ163" s="77"/>
      <c r="BMK163" s="77"/>
      <c r="BML163" s="77"/>
      <c r="BMM163" s="77"/>
      <c r="BMN163" s="77"/>
      <c r="BMO163" s="77"/>
      <c r="BMP163" s="77"/>
      <c r="BMQ163" s="77"/>
      <c r="BMR163" s="77"/>
      <c r="BMS163" s="77"/>
      <c r="BMT163" s="77"/>
      <c r="BMU163" s="77"/>
      <c r="BMV163" s="77"/>
      <c r="BMW163" s="77"/>
      <c r="BMX163" s="77"/>
      <c r="BMY163" s="77"/>
      <c r="BMZ163" s="77"/>
      <c r="BNA163" s="77"/>
      <c r="BNB163" s="77"/>
      <c r="BNC163" s="77"/>
      <c r="BND163" s="77"/>
      <c r="BNE163" s="77"/>
      <c r="BNF163" s="77"/>
      <c r="BNG163" s="77"/>
      <c r="BNH163" s="77"/>
      <c r="BNI163" s="77"/>
      <c r="BNJ163" s="77"/>
      <c r="BNK163" s="77"/>
      <c r="BNL163" s="77"/>
      <c r="BNM163" s="77"/>
      <c r="BNN163" s="77"/>
      <c r="BNO163" s="77"/>
      <c r="BNP163" s="77"/>
      <c r="BNQ163" s="77"/>
      <c r="BNR163" s="77"/>
      <c r="BNS163" s="77"/>
      <c r="BNT163" s="77"/>
      <c r="BNU163" s="77"/>
      <c r="BNV163" s="77"/>
      <c r="BNW163" s="77"/>
      <c r="BNX163" s="77"/>
      <c r="BNY163" s="77"/>
      <c r="BNZ163" s="77"/>
      <c r="BOA163" s="77"/>
      <c r="BOB163" s="77"/>
      <c r="BOC163" s="77"/>
      <c r="BOD163" s="77"/>
      <c r="BOE163" s="77"/>
      <c r="BOF163" s="77"/>
      <c r="BOG163" s="77"/>
      <c r="BOH163" s="77"/>
      <c r="BOI163" s="77"/>
      <c r="BOJ163" s="77"/>
      <c r="BOK163" s="77"/>
      <c r="BOL163" s="77"/>
      <c r="BOM163" s="77"/>
      <c r="BON163" s="77"/>
      <c r="BOO163" s="77"/>
      <c r="BOP163" s="77"/>
      <c r="BOQ163" s="77"/>
      <c r="BOR163" s="77"/>
      <c r="BOS163" s="77"/>
      <c r="BOT163" s="77"/>
      <c r="BOU163" s="77"/>
      <c r="BOV163" s="77"/>
      <c r="BOW163" s="77"/>
      <c r="BOX163" s="77"/>
      <c r="BOY163" s="77"/>
      <c r="BOZ163" s="77"/>
      <c r="BPA163" s="77"/>
      <c r="BPB163" s="77"/>
      <c r="BPC163" s="77"/>
      <c r="BPD163" s="77"/>
      <c r="BPE163" s="77"/>
      <c r="BPF163" s="77"/>
      <c r="BPG163" s="77"/>
      <c r="BPH163" s="77"/>
      <c r="BPI163" s="77"/>
      <c r="BPJ163" s="77"/>
      <c r="BPK163" s="77"/>
      <c r="BPL163" s="77"/>
      <c r="BPM163" s="77"/>
      <c r="BPN163" s="77"/>
      <c r="BPO163" s="77"/>
      <c r="BPP163" s="77"/>
      <c r="BPQ163" s="77"/>
      <c r="BPR163" s="77"/>
      <c r="BPS163" s="77"/>
      <c r="BPT163" s="77"/>
      <c r="BPU163" s="77"/>
      <c r="BPV163" s="77"/>
      <c r="BPW163" s="77"/>
      <c r="BPX163" s="77"/>
      <c r="BPY163" s="77"/>
      <c r="BPZ163" s="77"/>
      <c r="BQA163" s="77"/>
      <c r="BQB163" s="77"/>
      <c r="BQC163" s="77"/>
      <c r="BQD163" s="77"/>
      <c r="BQE163" s="77"/>
      <c r="BQF163" s="77"/>
      <c r="BQG163" s="77"/>
      <c r="BQH163" s="77"/>
      <c r="BQI163" s="77"/>
      <c r="BQJ163" s="77"/>
      <c r="BQK163" s="77"/>
      <c r="BQL163" s="77"/>
      <c r="BQM163" s="77"/>
      <c r="BQN163" s="77"/>
      <c r="BQO163" s="77"/>
      <c r="BQP163" s="77"/>
      <c r="BQQ163" s="77"/>
      <c r="BQR163" s="77"/>
      <c r="BQS163" s="77"/>
      <c r="BQT163" s="77"/>
      <c r="BQU163" s="77"/>
      <c r="BQV163" s="77"/>
      <c r="BQW163" s="77"/>
      <c r="BQX163" s="77"/>
      <c r="BQY163" s="77"/>
      <c r="BQZ163" s="77"/>
      <c r="BRA163" s="77"/>
      <c r="BRB163" s="77"/>
      <c r="BRC163" s="77"/>
      <c r="BRD163" s="77"/>
      <c r="BRE163" s="77"/>
      <c r="BRF163" s="77"/>
      <c r="BRG163" s="77"/>
      <c r="BRH163" s="77"/>
      <c r="BRI163" s="77"/>
      <c r="BRJ163" s="77"/>
      <c r="BRK163" s="77"/>
      <c r="BRL163" s="77"/>
      <c r="BRM163" s="77"/>
      <c r="BRN163" s="77"/>
      <c r="BRO163" s="77"/>
      <c r="BRP163" s="77"/>
      <c r="BRQ163" s="77"/>
      <c r="BRR163" s="77"/>
      <c r="BRS163" s="77"/>
      <c r="BRT163" s="77"/>
      <c r="BRU163" s="77"/>
      <c r="BRV163" s="77"/>
      <c r="BRW163" s="77"/>
      <c r="BRX163" s="77"/>
      <c r="BRY163" s="77"/>
      <c r="BRZ163" s="77"/>
      <c r="BSA163" s="77"/>
      <c r="BSB163" s="77"/>
      <c r="BSC163" s="77"/>
      <c r="BSD163" s="77"/>
      <c r="BSE163" s="77"/>
      <c r="BSF163" s="77"/>
      <c r="BSG163" s="77"/>
      <c r="BSH163" s="77"/>
      <c r="BSI163" s="77"/>
      <c r="BSJ163" s="77"/>
      <c r="BSK163" s="77"/>
      <c r="BSL163" s="77"/>
      <c r="BSM163" s="77"/>
      <c r="BSN163" s="77"/>
      <c r="BSO163" s="77"/>
      <c r="BSP163" s="77"/>
      <c r="BSQ163" s="77"/>
      <c r="BSR163" s="77"/>
      <c r="BSS163" s="77"/>
      <c r="BST163" s="77"/>
      <c r="BSU163" s="77"/>
      <c r="BSV163" s="77"/>
      <c r="BSW163" s="77"/>
      <c r="BSX163" s="77"/>
      <c r="BSY163" s="77"/>
      <c r="BSZ163" s="77"/>
      <c r="BTA163" s="77"/>
      <c r="BTB163" s="77"/>
      <c r="BTC163" s="77"/>
      <c r="BTD163" s="77"/>
      <c r="BTE163" s="77"/>
      <c r="BTF163" s="77"/>
      <c r="BTG163" s="77"/>
      <c r="BTH163" s="77"/>
      <c r="BTI163" s="77"/>
      <c r="BTJ163" s="77"/>
      <c r="BTK163" s="77"/>
      <c r="BTL163" s="77"/>
      <c r="BTM163" s="77"/>
      <c r="BTN163" s="77"/>
      <c r="BTO163" s="77"/>
      <c r="BTP163" s="77"/>
      <c r="BTQ163" s="77"/>
      <c r="BTR163" s="77"/>
      <c r="BTS163" s="77"/>
      <c r="BTT163" s="77"/>
      <c r="BTU163" s="77"/>
      <c r="BTV163" s="77"/>
      <c r="BTW163" s="77"/>
      <c r="BTX163" s="77"/>
      <c r="BTY163" s="77"/>
      <c r="BTZ163" s="77"/>
      <c r="BUA163" s="77"/>
      <c r="BUB163" s="77"/>
      <c r="BUC163" s="77"/>
      <c r="BUD163" s="77"/>
      <c r="BUE163" s="77"/>
      <c r="BUF163" s="77"/>
      <c r="BUG163" s="77"/>
      <c r="BUH163" s="77"/>
      <c r="BUI163" s="77"/>
      <c r="BUJ163" s="77"/>
      <c r="BUK163" s="77"/>
      <c r="BUL163" s="77"/>
      <c r="BUM163" s="77"/>
      <c r="BUN163" s="77"/>
      <c r="BUO163" s="77"/>
      <c r="BUP163" s="77"/>
      <c r="BUQ163" s="77"/>
      <c r="BUR163" s="77"/>
      <c r="BUS163" s="77"/>
      <c r="BUT163" s="77"/>
      <c r="BUU163" s="77"/>
      <c r="BUV163" s="77"/>
      <c r="BUW163" s="77"/>
      <c r="BUX163" s="77"/>
      <c r="BUY163" s="77"/>
      <c r="BUZ163" s="77"/>
      <c r="BVA163" s="77"/>
      <c r="BVB163" s="77"/>
      <c r="BVC163" s="77"/>
      <c r="BVD163" s="77"/>
      <c r="BVE163" s="77"/>
      <c r="BVF163" s="77"/>
      <c r="BVG163" s="77"/>
      <c r="BVH163" s="77"/>
      <c r="BVI163" s="77"/>
      <c r="BVJ163" s="77"/>
      <c r="BVK163" s="77"/>
      <c r="BVL163" s="77"/>
      <c r="BVM163" s="77"/>
      <c r="BVN163" s="77"/>
      <c r="BVO163" s="77"/>
      <c r="BVP163" s="77"/>
      <c r="BVQ163" s="77"/>
      <c r="BVR163" s="77"/>
      <c r="BVS163" s="77"/>
      <c r="BVT163" s="77"/>
      <c r="BVU163" s="77"/>
      <c r="BVV163" s="77"/>
      <c r="BVW163" s="77"/>
      <c r="BVX163" s="77"/>
      <c r="BVY163" s="77"/>
      <c r="BVZ163" s="77"/>
      <c r="BWA163" s="77"/>
      <c r="BWB163" s="77"/>
      <c r="BWC163" s="77"/>
      <c r="BWD163" s="77"/>
      <c r="BWE163" s="77"/>
      <c r="BWF163" s="77"/>
      <c r="BWG163" s="77"/>
      <c r="BWH163" s="77"/>
      <c r="BWI163" s="77"/>
      <c r="BWJ163" s="77"/>
      <c r="BWK163" s="77"/>
      <c r="BWL163" s="77"/>
      <c r="BWM163" s="77"/>
      <c r="BWN163" s="77"/>
      <c r="BWO163" s="77"/>
      <c r="BWP163" s="77"/>
      <c r="BWQ163" s="77"/>
      <c r="BWR163" s="77"/>
      <c r="BWS163" s="77"/>
      <c r="BWT163" s="77"/>
      <c r="BWU163" s="77"/>
      <c r="BWV163" s="77"/>
      <c r="BWW163" s="77"/>
      <c r="BWX163" s="77"/>
      <c r="BWY163" s="77"/>
      <c r="BWZ163" s="77"/>
      <c r="BXA163" s="77"/>
      <c r="BXB163" s="77"/>
      <c r="BXC163" s="77"/>
      <c r="BXD163" s="77"/>
      <c r="BXE163" s="77"/>
      <c r="BXF163" s="77"/>
      <c r="BXG163" s="77"/>
      <c r="BXH163" s="77"/>
      <c r="BXI163" s="77"/>
      <c r="BXJ163" s="77"/>
      <c r="BXK163" s="77"/>
      <c r="BXL163" s="77"/>
      <c r="BXM163" s="77"/>
      <c r="BXN163" s="77"/>
      <c r="BXO163" s="77"/>
      <c r="BXP163" s="77"/>
      <c r="BXQ163" s="77"/>
      <c r="BXR163" s="77"/>
      <c r="BXS163" s="77"/>
      <c r="BXT163" s="77"/>
      <c r="BXU163" s="77"/>
      <c r="BXV163" s="77"/>
      <c r="BXW163" s="77"/>
      <c r="BXX163" s="77"/>
      <c r="BXY163" s="77"/>
      <c r="BXZ163" s="77"/>
      <c r="BYA163" s="77"/>
      <c r="BYB163" s="77"/>
      <c r="BYC163" s="77"/>
      <c r="BYD163" s="77"/>
      <c r="BYE163" s="77"/>
      <c r="BYF163" s="77"/>
      <c r="BYG163" s="77"/>
      <c r="BYH163" s="77"/>
      <c r="BYI163" s="77"/>
      <c r="BYJ163" s="77"/>
      <c r="BYK163" s="77"/>
      <c r="BYL163" s="77"/>
      <c r="BYM163" s="77"/>
      <c r="BYN163" s="77"/>
      <c r="BYO163" s="77"/>
      <c r="BYP163" s="77"/>
      <c r="BYQ163" s="77"/>
      <c r="BYR163" s="77"/>
      <c r="BYS163" s="77"/>
      <c r="BYT163" s="77"/>
      <c r="BYU163" s="77"/>
      <c r="BYV163" s="77"/>
      <c r="BYW163" s="77"/>
      <c r="BYX163" s="77"/>
      <c r="BYY163" s="77"/>
      <c r="BYZ163" s="77"/>
      <c r="BZA163" s="77"/>
      <c r="BZB163" s="77"/>
      <c r="BZC163" s="77"/>
      <c r="BZD163" s="77"/>
      <c r="BZE163" s="77"/>
      <c r="BZF163" s="77"/>
      <c r="BZG163" s="77"/>
      <c r="BZH163" s="77"/>
      <c r="BZI163" s="77"/>
      <c r="BZJ163" s="77"/>
      <c r="BZK163" s="77"/>
      <c r="BZL163" s="77"/>
      <c r="BZM163" s="77"/>
      <c r="BZN163" s="77"/>
      <c r="BZO163" s="77"/>
      <c r="BZP163" s="77"/>
      <c r="BZQ163" s="77"/>
      <c r="BZR163" s="77"/>
      <c r="BZS163" s="77"/>
      <c r="BZT163" s="77"/>
      <c r="BZU163" s="77"/>
      <c r="BZV163" s="77"/>
      <c r="BZW163" s="77"/>
      <c r="BZX163" s="77"/>
      <c r="BZY163" s="77"/>
      <c r="BZZ163" s="77"/>
      <c r="CAA163" s="77"/>
      <c r="CAB163" s="77"/>
      <c r="CAC163" s="77"/>
      <c r="CAD163" s="77"/>
      <c r="CAE163" s="77"/>
      <c r="CAF163" s="77"/>
      <c r="CAG163" s="77"/>
      <c r="CAH163" s="77"/>
      <c r="CAI163" s="77"/>
      <c r="CAJ163" s="77"/>
      <c r="CAK163" s="77"/>
      <c r="CAL163" s="77"/>
      <c r="CAM163" s="77"/>
      <c r="CAN163" s="77"/>
      <c r="CAO163" s="77"/>
      <c r="CAP163" s="77"/>
      <c r="CAQ163" s="77"/>
      <c r="CAR163" s="77"/>
      <c r="CAS163" s="77"/>
      <c r="CAT163" s="77"/>
      <c r="CAU163" s="77"/>
      <c r="CAV163" s="77"/>
      <c r="CAW163" s="77"/>
      <c r="CAX163" s="77"/>
      <c r="CAY163" s="77"/>
      <c r="CAZ163" s="77"/>
      <c r="CBA163" s="77"/>
      <c r="CBB163" s="77"/>
      <c r="CBC163" s="77"/>
      <c r="CBD163" s="77"/>
      <c r="CBE163" s="77"/>
      <c r="CBF163" s="77"/>
      <c r="CBG163" s="77"/>
      <c r="CBH163" s="77"/>
      <c r="CBI163" s="77"/>
      <c r="CBJ163" s="77"/>
      <c r="CBK163" s="77"/>
      <c r="CBL163" s="77"/>
      <c r="CBM163" s="77"/>
      <c r="CBN163" s="77"/>
      <c r="CBO163" s="77"/>
      <c r="CBP163" s="77"/>
      <c r="CBQ163" s="77"/>
      <c r="CBR163" s="77"/>
      <c r="CBS163" s="77"/>
      <c r="CBT163" s="77"/>
      <c r="CBU163" s="77"/>
      <c r="CBV163" s="77"/>
      <c r="CBW163" s="77"/>
      <c r="CBX163" s="77"/>
      <c r="CBY163" s="77"/>
      <c r="CBZ163" s="77"/>
      <c r="CCA163" s="77"/>
      <c r="CCB163" s="77"/>
      <c r="CCC163" s="77"/>
      <c r="CCD163" s="77"/>
      <c r="CCE163" s="77"/>
      <c r="CCF163" s="77"/>
      <c r="CCG163" s="77"/>
      <c r="CCH163" s="77"/>
      <c r="CCI163" s="77"/>
      <c r="CCJ163" s="77"/>
      <c r="CCK163" s="77"/>
      <c r="CCL163" s="77"/>
      <c r="CCM163" s="77"/>
      <c r="CCN163" s="77"/>
      <c r="CCO163" s="77"/>
      <c r="CCP163" s="77"/>
      <c r="CCQ163" s="77"/>
      <c r="CCR163" s="77"/>
      <c r="CCS163" s="77"/>
      <c r="CCT163" s="77"/>
      <c r="CCU163" s="77"/>
      <c r="CCV163" s="77"/>
      <c r="CCW163" s="77"/>
      <c r="CCX163" s="77"/>
      <c r="CCY163" s="77"/>
      <c r="CCZ163" s="77"/>
      <c r="CDA163" s="77"/>
      <c r="CDB163" s="77"/>
      <c r="CDC163" s="77"/>
      <c r="CDD163" s="77"/>
      <c r="CDE163" s="77"/>
      <c r="CDF163" s="77"/>
      <c r="CDG163" s="77"/>
      <c r="CDH163" s="77"/>
      <c r="CDI163" s="77"/>
      <c r="CDJ163" s="77"/>
      <c r="CDK163" s="77"/>
      <c r="CDL163" s="77"/>
      <c r="CDM163" s="77"/>
      <c r="CDN163" s="77"/>
      <c r="CDO163" s="77"/>
      <c r="CDP163" s="77"/>
      <c r="CDQ163" s="77"/>
      <c r="CDR163" s="77"/>
      <c r="CDS163" s="77"/>
      <c r="CDT163" s="77"/>
      <c r="CDU163" s="77"/>
      <c r="CDV163" s="77"/>
      <c r="CDW163" s="77"/>
      <c r="CDX163" s="77"/>
      <c r="CDY163" s="77"/>
      <c r="CDZ163" s="77"/>
      <c r="CEA163" s="77"/>
      <c r="CEB163" s="77"/>
      <c r="CEC163" s="77"/>
      <c r="CED163" s="77"/>
      <c r="CEE163" s="77"/>
      <c r="CEF163" s="77"/>
      <c r="CEG163" s="77"/>
      <c r="CEH163" s="77"/>
      <c r="CEI163" s="77"/>
      <c r="CEJ163" s="77"/>
      <c r="CEK163" s="77"/>
      <c r="CEL163" s="77"/>
      <c r="CEM163" s="77"/>
      <c r="CEN163" s="77"/>
      <c r="CEO163" s="77"/>
      <c r="CEP163" s="77"/>
      <c r="CEQ163" s="77"/>
      <c r="CER163" s="77"/>
      <c r="CES163" s="77"/>
      <c r="CET163" s="77"/>
      <c r="CEU163" s="77"/>
      <c r="CEV163" s="77"/>
      <c r="CEW163" s="77"/>
      <c r="CEX163" s="77"/>
      <c r="CEY163" s="77"/>
      <c r="CEZ163" s="77"/>
      <c r="CFA163" s="77"/>
      <c r="CFB163" s="77"/>
      <c r="CFC163" s="77"/>
      <c r="CFD163" s="77"/>
      <c r="CFE163" s="77"/>
      <c r="CFF163" s="77"/>
      <c r="CFG163" s="77"/>
      <c r="CFH163" s="77"/>
      <c r="CFI163" s="77"/>
      <c r="CFJ163" s="77"/>
      <c r="CFK163" s="77"/>
      <c r="CFL163" s="77"/>
      <c r="CFM163" s="77"/>
      <c r="CFN163" s="77"/>
      <c r="CFO163" s="77"/>
      <c r="CFP163" s="77"/>
      <c r="CFQ163" s="77"/>
      <c r="CFR163" s="77"/>
      <c r="CFS163" s="77"/>
      <c r="CFT163" s="77"/>
      <c r="CFU163" s="77"/>
      <c r="CFV163" s="77"/>
      <c r="CFW163" s="77"/>
      <c r="CFX163" s="77"/>
      <c r="CFY163" s="77"/>
      <c r="CFZ163" s="77"/>
      <c r="CGA163" s="77"/>
      <c r="CGB163" s="77"/>
      <c r="CGC163" s="77"/>
      <c r="CGD163" s="77"/>
      <c r="CGE163" s="77"/>
      <c r="CGF163" s="77"/>
      <c r="CGG163" s="77"/>
      <c r="CGH163" s="77"/>
      <c r="CGI163" s="77"/>
      <c r="CGJ163" s="77"/>
      <c r="CGK163" s="77"/>
      <c r="CGL163" s="77"/>
      <c r="CGM163" s="77"/>
      <c r="CGN163" s="77"/>
      <c r="CGO163" s="77"/>
      <c r="CGP163" s="77"/>
      <c r="CGQ163" s="77"/>
      <c r="CGR163" s="77"/>
      <c r="CGS163" s="77"/>
      <c r="CGT163" s="77"/>
      <c r="CGU163" s="77"/>
      <c r="CGV163" s="77"/>
      <c r="CGW163" s="77"/>
      <c r="CGX163" s="77"/>
      <c r="CGY163" s="77"/>
      <c r="CGZ163" s="77"/>
      <c r="CHA163" s="77"/>
      <c r="CHB163" s="77"/>
      <c r="CHC163" s="77"/>
      <c r="CHD163" s="77"/>
      <c r="CHE163" s="77"/>
      <c r="CHF163" s="77"/>
      <c r="CHG163" s="77"/>
      <c r="CHH163" s="77"/>
      <c r="CHI163" s="77"/>
      <c r="CHJ163" s="77"/>
      <c r="CHK163" s="77"/>
      <c r="CHL163" s="77"/>
      <c r="CHM163" s="77"/>
      <c r="CHN163" s="77"/>
      <c r="CHO163" s="77"/>
      <c r="CHP163" s="77"/>
      <c r="CHQ163" s="77"/>
      <c r="CHR163" s="77"/>
      <c r="CHS163" s="77"/>
      <c r="CHT163" s="77"/>
      <c r="CHU163" s="77"/>
      <c r="CHV163" s="77"/>
      <c r="CHW163" s="77"/>
      <c r="CHX163" s="77"/>
      <c r="CHY163" s="77"/>
      <c r="CHZ163" s="77"/>
      <c r="CIA163" s="77"/>
      <c r="CIB163" s="77"/>
      <c r="CIC163" s="77"/>
      <c r="CID163" s="77"/>
      <c r="CIE163" s="77"/>
      <c r="CIF163" s="77"/>
      <c r="CIG163" s="77"/>
      <c r="CIH163" s="77"/>
      <c r="CII163" s="77"/>
      <c r="CIJ163" s="77"/>
      <c r="CIK163" s="77"/>
      <c r="CIL163" s="77"/>
      <c r="CIM163" s="77"/>
      <c r="CIN163" s="77"/>
      <c r="CIO163" s="77"/>
      <c r="CIP163" s="77"/>
      <c r="CIQ163" s="77"/>
      <c r="CIR163" s="77"/>
      <c r="CIS163" s="77"/>
      <c r="CIT163" s="77"/>
      <c r="CIU163" s="77"/>
      <c r="CIV163" s="77"/>
      <c r="CIW163" s="77"/>
      <c r="CIX163" s="77"/>
      <c r="CIY163" s="77"/>
      <c r="CIZ163" s="77"/>
      <c r="CJA163" s="77"/>
      <c r="CJB163" s="77"/>
      <c r="CJC163" s="77"/>
      <c r="CJD163" s="77"/>
      <c r="CJE163" s="77"/>
      <c r="CJF163" s="77"/>
      <c r="CJG163" s="77"/>
      <c r="CJH163" s="77"/>
      <c r="CJI163" s="77"/>
      <c r="CJJ163" s="77"/>
      <c r="CJK163" s="77"/>
      <c r="CJL163" s="77"/>
      <c r="CJM163" s="77"/>
      <c r="CJN163" s="77"/>
      <c r="CJO163" s="77"/>
      <c r="CJP163" s="77"/>
      <c r="CJQ163" s="77"/>
      <c r="CJR163" s="77"/>
      <c r="CJS163" s="77"/>
      <c r="CJT163" s="77"/>
      <c r="CJU163" s="77"/>
      <c r="CJV163" s="77"/>
      <c r="CJW163" s="77"/>
      <c r="CJX163" s="77"/>
      <c r="CJY163" s="77"/>
      <c r="CJZ163" s="77"/>
      <c r="CKA163" s="77"/>
      <c r="CKB163" s="77"/>
      <c r="CKC163" s="77"/>
      <c r="CKD163" s="77"/>
      <c r="CKE163" s="77"/>
      <c r="CKF163" s="77"/>
      <c r="CKG163" s="77"/>
      <c r="CKH163" s="77"/>
      <c r="CKI163" s="77"/>
      <c r="CKJ163" s="77"/>
      <c r="CKK163" s="77"/>
      <c r="CKL163" s="77"/>
      <c r="CKM163" s="77"/>
      <c r="CKN163" s="77"/>
      <c r="CKO163" s="77"/>
      <c r="CKP163" s="77"/>
      <c r="CKQ163" s="77"/>
      <c r="CKR163" s="77"/>
      <c r="CKS163" s="77"/>
      <c r="CKT163" s="77"/>
      <c r="CKU163" s="77"/>
      <c r="CKV163" s="77"/>
      <c r="CKW163" s="77"/>
      <c r="CKX163" s="77"/>
      <c r="CKY163" s="77"/>
      <c r="CKZ163" s="77"/>
      <c r="CLA163" s="77"/>
      <c r="CLB163" s="77"/>
      <c r="CLC163" s="77"/>
      <c r="CLD163" s="77"/>
      <c r="CLE163" s="77"/>
      <c r="CLF163" s="77"/>
      <c r="CLG163" s="77"/>
      <c r="CLH163" s="77"/>
      <c r="CLI163" s="77"/>
      <c r="CLJ163" s="77"/>
      <c r="CLK163" s="77"/>
      <c r="CLL163" s="77"/>
      <c r="CLM163" s="77"/>
      <c r="CLN163" s="77"/>
      <c r="CLO163" s="77"/>
      <c r="CLP163" s="77"/>
      <c r="CLQ163" s="77"/>
      <c r="CLR163" s="77"/>
      <c r="CLS163" s="77"/>
      <c r="CLT163" s="77"/>
      <c r="CLU163" s="77"/>
      <c r="CLV163" s="77"/>
      <c r="CLW163" s="77"/>
      <c r="CLX163" s="77"/>
      <c r="CLY163" s="77"/>
      <c r="CLZ163" s="77"/>
      <c r="CMA163" s="77"/>
      <c r="CMB163" s="77"/>
      <c r="CMC163" s="77"/>
      <c r="CMD163" s="77"/>
      <c r="CME163" s="77"/>
      <c r="CMF163" s="77"/>
      <c r="CMG163" s="77"/>
      <c r="CMH163" s="77"/>
      <c r="CMI163" s="77"/>
      <c r="CMJ163" s="77"/>
      <c r="CMK163" s="77"/>
      <c r="CML163" s="77"/>
      <c r="CMM163" s="77"/>
      <c r="CMN163" s="77"/>
      <c r="CMO163" s="77"/>
      <c r="CMP163" s="77"/>
      <c r="CMQ163" s="77"/>
      <c r="CMR163" s="77"/>
      <c r="CMS163" s="77"/>
      <c r="CMT163" s="77"/>
      <c r="CMU163" s="77"/>
      <c r="CMV163" s="77"/>
      <c r="CMW163" s="77"/>
      <c r="CMX163" s="77"/>
      <c r="CMY163" s="77"/>
      <c r="CMZ163" s="77"/>
      <c r="CNA163" s="77"/>
      <c r="CNB163" s="77"/>
      <c r="CNC163" s="77"/>
      <c r="CND163" s="77"/>
      <c r="CNE163" s="77"/>
      <c r="CNF163" s="77"/>
      <c r="CNG163" s="77"/>
      <c r="CNH163" s="77"/>
      <c r="CNI163" s="77"/>
      <c r="CNJ163" s="77"/>
      <c r="CNK163" s="77"/>
      <c r="CNL163" s="77"/>
      <c r="CNM163" s="77"/>
      <c r="CNN163" s="77"/>
      <c r="CNO163" s="77"/>
      <c r="CNP163" s="77"/>
      <c r="CNQ163" s="77"/>
      <c r="CNR163" s="77"/>
      <c r="CNS163" s="77"/>
      <c r="CNT163" s="77"/>
      <c r="CNU163" s="77"/>
      <c r="CNV163" s="77"/>
      <c r="CNW163" s="77"/>
      <c r="CNX163" s="77"/>
      <c r="CNY163" s="77"/>
      <c r="CNZ163" s="77"/>
      <c r="COA163" s="77"/>
      <c r="COB163" s="77"/>
      <c r="COC163" s="77"/>
      <c r="COD163" s="77"/>
      <c r="COE163" s="77"/>
      <c r="COF163" s="77"/>
      <c r="COG163" s="77"/>
      <c r="COH163" s="77"/>
      <c r="COI163" s="77"/>
      <c r="COJ163" s="77"/>
      <c r="COK163" s="77"/>
      <c r="COL163" s="77"/>
      <c r="COM163" s="77"/>
      <c r="CON163" s="77"/>
      <c r="COO163" s="77"/>
      <c r="COP163" s="77"/>
      <c r="COQ163" s="77"/>
      <c r="COR163" s="77"/>
      <c r="COS163" s="77"/>
      <c r="COT163" s="77"/>
      <c r="COU163" s="77"/>
      <c r="COV163" s="77"/>
      <c r="COW163" s="77"/>
      <c r="COX163" s="77"/>
      <c r="COY163" s="77"/>
      <c r="COZ163" s="77"/>
      <c r="CPA163" s="77"/>
      <c r="CPB163" s="77"/>
      <c r="CPC163" s="77"/>
      <c r="CPD163" s="77"/>
      <c r="CPE163" s="77"/>
      <c r="CPF163" s="77"/>
      <c r="CPG163" s="77"/>
      <c r="CPH163" s="77"/>
      <c r="CPI163" s="77"/>
      <c r="CPJ163" s="77"/>
      <c r="CPK163" s="77"/>
      <c r="CPL163" s="77"/>
      <c r="CPM163" s="77"/>
      <c r="CPN163" s="77"/>
      <c r="CPO163" s="77"/>
      <c r="CPP163" s="77"/>
      <c r="CPQ163" s="77"/>
      <c r="CPR163" s="77"/>
      <c r="CPS163" s="77"/>
      <c r="CPT163" s="77"/>
      <c r="CPU163" s="77"/>
      <c r="CPV163" s="77"/>
      <c r="CPW163" s="77"/>
      <c r="CPX163" s="77"/>
      <c r="CPY163" s="77"/>
      <c r="CPZ163" s="77"/>
      <c r="CQA163" s="77"/>
      <c r="CQB163" s="77"/>
      <c r="CQC163" s="77"/>
      <c r="CQD163" s="77"/>
      <c r="CQE163" s="77"/>
      <c r="CQF163" s="77"/>
      <c r="CQG163" s="77"/>
      <c r="CQH163" s="77"/>
      <c r="CQI163" s="77"/>
      <c r="CQJ163" s="77"/>
      <c r="CQK163" s="77"/>
      <c r="CQL163" s="77"/>
      <c r="CQM163" s="77"/>
      <c r="CQN163" s="77"/>
      <c r="CQO163" s="77"/>
      <c r="CQP163" s="77"/>
      <c r="CQQ163" s="77"/>
      <c r="CQR163" s="77"/>
      <c r="CQS163" s="77"/>
      <c r="CQT163" s="77"/>
      <c r="CQU163" s="77"/>
      <c r="CQV163" s="77"/>
      <c r="CQW163" s="77"/>
      <c r="CQX163" s="77"/>
      <c r="CQY163" s="77"/>
      <c r="CQZ163" s="77"/>
      <c r="CRA163" s="77"/>
      <c r="CRB163" s="77"/>
      <c r="CRC163" s="77"/>
      <c r="CRD163" s="77"/>
      <c r="CRE163" s="77"/>
      <c r="CRF163" s="77"/>
      <c r="CRG163" s="77"/>
      <c r="CRH163" s="77"/>
      <c r="CRI163" s="77"/>
      <c r="CRJ163" s="77"/>
      <c r="CRK163" s="77"/>
      <c r="CRL163" s="77"/>
      <c r="CRM163" s="77"/>
      <c r="CRN163" s="77"/>
      <c r="CRO163" s="77"/>
      <c r="CRP163" s="77"/>
      <c r="CRQ163" s="77"/>
      <c r="CRR163" s="77"/>
      <c r="CRS163" s="77"/>
      <c r="CRT163" s="77"/>
      <c r="CRU163" s="77"/>
      <c r="CRV163" s="77"/>
      <c r="CRW163" s="77"/>
      <c r="CRX163" s="77"/>
      <c r="CRY163" s="77"/>
      <c r="CRZ163" s="77"/>
      <c r="CSA163" s="77"/>
      <c r="CSB163" s="77"/>
      <c r="CSC163" s="77"/>
      <c r="CSD163" s="77"/>
      <c r="CSE163" s="77"/>
      <c r="CSF163" s="77"/>
      <c r="CSG163" s="77"/>
      <c r="CSH163" s="77"/>
      <c r="CSI163" s="77"/>
      <c r="CSJ163" s="77"/>
      <c r="CSK163" s="77"/>
      <c r="CSL163" s="77"/>
      <c r="CSM163" s="77"/>
      <c r="CSN163" s="77"/>
      <c r="CSO163" s="77"/>
      <c r="CSP163" s="77"/>
      <c r="CSQ163" s="77"/>
      <c r="CSR163" s="77"/>
      <c r="CSS163" s="77"/>
      <c r="CST163" s="77"/>
      <c r="CSU163" s="77"/>
      <c r="CSV163" s="77"/>
      <c r="CSW163" s="77"/>
      <c r="CSX163" s="77"/>
      <c r="CSY163" s="77"/>
      <c r="CSZ163" s="77"/>
      <c r="CTA163" s="77"/>
      <c r="CTB163" s="77"/>
      <c r="CTC163" s="77"/>
      <c r="CTD163" s="77"/>
      <c r="CTE163" s="77"/>
      <c r="CTF163" s="77"/>
      <c r="CTG163" s="77"/>
      <c r="CTH163" s="77"/>
      <c r="CTI163" s="77"/>
      <c r="CTJ163" s="77"/>
      <c r="CTK163" s="77"/>
      <c r="CTL163" s="77"/>
      <c r="CTM163" s="77"/>
      <c r="CTN163" s="77"/>
      <c r="CTO163" s="77"/>
      <c r="CTP163" s="77"/>
      <c r="CTQ163" s="77"/>
      <c r="CTR163" s="77"/>
      <c r="CTS163" s="77"/>
      <c r="CTT163" s="77"/>
      <c r="CTU163" s="77"/>
      <c r="CTV163" s="77"/>
      <c r="CTW163" s="77"/>
      <c r="CTX163" s="77"/>
      <c r="CTY163" s="77"/>
      <c r="CTZ163" s="77"/>
      <c r="CUA163" s="77"/>
      <c r="CUB163" s="77"/>
      <c r="CUC163" s="77"/>
      <c r="CUD163" s="77"/>
      <c r="CUE163" s="77"/>
      <c r="CUF163" s="77"/>
      <c r="CUG163" s="77"/>
      <c r="CUH163" s="77"/>
      <c r="CUI163" s="77"/>
      <c r="CUJ163" s="77"/>
      <c r="CUK163" s="77"/>
      <c r="CUL163" s="77"/>
      <c r="CUM163" s="77"/>
      <c r="CUN163" s="77"/>
      <c r="CUO163" s="77"/>
      <c r="CUP163" s="77"/>
      <c r="CUQ163" s="77"/>
      <c r="CUR163" s="77"/>
      <c r="CUS163" s="77"/>
      <c r="CUT163" s="77"/>
      <c r="CUU163" s="77"/>
      <c r="CUV163" s="77"/>
      <c r="CUW163" s="77"/>
      <c r="CUX163" s="77"/>
      <c r="CUY163" s="77"/>
      <c r="CUZ163" s="77"/>
      <c r="CVA163" s="77"/>
      <c r="CVB163" s="77"/>
      <c r="CVC163" s="77"/>
      <c r="CVD163" s="77"/>
      <c r="CVE163" s="77"/>
      <c r="CVF163" s="77"/>
      <c r="CVG163" s="77"/>
      <c r="CVH163" s="77"/>
      <c r="CVI163" s="77"/>
      <c r="CVJ163" s="77"/>
      <c r="CVK163" s="77"/>
      <c r="CVL163" s="77"/>
      <c r="CVM163" s="77"/>
      <c r="CVN163" s="77"/>
      <c r="CVO163" s="77"/>
      <c r="CVP163" s="77"/>
      <c r="CVQ163" s="77"/>
      <c r="CVR163" s="77"/>
      <c r="CVS163" s="77"/>
      <c r="CVT163" s="77"/>
      <c r="CVU163" s="77"/>
      <c r="CVV163" s="77"/>
      <c r="CVW163" s="77"/>
      <c r="CVX163" s="77"/>
      <c r="CVY163" s="77"/>
      <c r="CVZ163" s="77"/>
      <c r="CWA163" s="77"/>
      <c r="CWB163" s="77"/>
      <c r="CWC163" s="77"/>
      <c r="CWD163" s="77"/>
      <c r="CWE163" s="77"/>
      <c r="CWF163" s="77"/>
      <c r="CWG163" s="77"/>
      <c r="CWH163" s="77"/>
      <c r="CWI163" s="77"/>
      <c r="CWJ163" s="77"/>
      <c r="CWK163" s="77"/>
      <c r="CWL163" s="77"/>
      <c r="CWM163" s="77"/>
      <c r="CWN163" s="77"/>
      <c r="CWO163" s="77"/>
      <c r="CWP163" s="77"/>
      <c r="CWQ163" s="77"/>
      <c r="CWR163" s="77"/>
      <c r="CWS163" s="77"/>
      <c r="CWT163" s="77"/>
      <c r="CWU163" s="77"/>
      <c r="CWV163" s="77"/>
      <c r="CWW163" s="77"/>
      <c r="CWX163" s="77"/>
      <c r="CWY163" s="77"/>
      <c r="CWZ163" s="77"/>
      <c r="CXA163" s="77"/>
      <c r="CXB163" s="77"/>
      <c r="CXC163" s="77"/>
      <c r="CXD163" s="77"/>
      <c r="CXE163" s="77"/>
      <c r="CXF163" s="77"/>
      <c r="CXG163" s="77"/>
      <c r="CXH163" s="77"/>
      <c r="CXI163" s="77"/>
      <c r="CXJ163" s="77"/>
      <c r="CXK163" s="77"/>
      <c r="CXL163" s="77"/>
      <c r="CXM163" s="77"/>
      <c r="CXN163" s="77"/>
      <c r="CXO163" s="77"/>
      <c r="CXP163" s="77"/>
      <c r="CXQ163" s="77"/>
      <c r="CXR163" s="77"/>
      <c r="CXS163" s="77"/>
      <c r="CXT163" s="77"/>
      <c r="CXU163" s="77"/>
      <c r="CXV163" s="77"/>
      <c r="CXW163" s="77"/>
      <c r="CXX163" s="77"/>
      <c r="CXY163" s="77"/>
      <c r="CXZ163" s="77"/>
      <c r="CYA163" s="77"/>
      <c r="CYB163" s="77"/>
      <c r="CYC163" s="77"/>
      <c r="CYD163" s="77"/>
      <c r="CYE163" s="77"/>
      <c r="CYF163" s="77"/>
      <c r="CYG163" s="77"/>
      <c r="CYH163" s="77"/>
      <c r="CYI163" s="77"/>
      <c r="CYJ163" s="77"/>
      <c r="CYK163" s="77"/>
      <c r="CYL163" s="77"/>
      <c r="CYM163" s="77"/>
      <c r="CYN163" s="77"/>
      <c r="CYO163" s="77"/>
      <c r="CYP163" s="77"/>
      <c r="CYQ163" s="77"/>
      <c r="CYR163" s="77"/>
      <c r="CYS163" s="77"/>
      <c r="CYT163" s="77"/>
      <c r="CYU163" s="77"/>
      <c r="CYV163" s="77"/>
      <c r="CYW163" s="77"/>
      <c r="CYX163" s="77"/>
      <c r="CYY163" s="77"/>
      <c r="CYZ163" s="77"/>
      <c r="CZA163" s="77"/>
      <c r="CZB163" s="77"/>
      <c r="CZC163" s="77"/>
      <c r="CZD163" s="77"/>
      <c r="CZE163" s="77"/>
      <c r="CZF163" s="77"/>
      <c r="CZG163" s="77"/>
      <c r="CZH163" s="77"/>
      <c r="CZI163" s="77"/>
      <c r="CZJ163" s="77"/>
      <c r="CZK163" s="77"/>
      <c r="CZL163" s="77"/>
      <c r="CZM163" s="77"/>
      <c r="CZN163" s="77"/>
      <c r="CZO163" s="77"/>
      <c r="CZP163" s="77"/>
      <c r="CZQ163" s="77"/>
      <c r="CZR163" s="77"/>
      <c r="CZS163" s="77"/>
      <c r="CZT163" s="77"/>
      <c r="CZU163" s="77"/>
      <c r="CZV163" s="77"/>
      <c r="CZW163" s="77"/>
      <c r="CZX163" s="77"/>
      <c r="CZY163" s="77"/>
      <c r="CZZ163" s="77"/>
      <c r="DAA163" s="77"/>
      <c r="DAB163" s="77"/>
      <c r="DAC163" s="77"/>
      <c r="DAD163" s="77"/>
      <c r="DAE163" s="77"/>
      <c r="DAF163" s="77"/>
      <c r="DAG163" s="77"/>
      <c r="DAH163" s="77"/>
      <c r="DAI163" s="77"/>
      <c r="DAJ163" s="77"/>
      <c r="DAK163" s="77"/>
      <c r="DAL163" s="77"/>
      <c r="DAM163" s="77"/>
      <c r="DAN163" s="77"/>
      <c r="DAO163" s="77"/>
      <c r="DAP163" s="77"/>
      <c r="DAQ163" s="77"/>
      <c r="DAR163" s="77"/>
      <c r="DAS163" s="77"/>
      <c r="DAT163" s="77"/>
      <c r="DAU163" s="77"/>
      <c r="DAV163" s="77"/>
      <c r="DAW163" s="77"/>
      <c r="DAX163" s="77"/>
      <c r="DAY163" s="77"/>
      <c r="DAZ163" s="77"/>
      <c r="DBA163" s="77"/>
      <c r="DBB163" s="77"/>
      <c r="DBC163" s="77"/>
      <c r="DBD163" s="77"/>
      <c r="DBE163" s="77"/>
      <c r="DBF163" s="77"/>
      <c r="DBG163" s="77"/>
      <c r="DBH163" s="77"/>
      <c r="DBI163" s="77"/>
      <c r="DBJ163" s="77"/>
      <c r="DBK163" s="77"/>
      <c r="DBL163" s="77"/>
      <c r="DBM163" s="77"/>
      <c r="DBN163" s="77"/>
      <c r="DBO163" s="77"/>
      <c r="DBP163" s="77"/>
      <c r="DBQ163" s="77"/>
      <c r="DBR163" s="77"/>
      <c r="DBS163" s="77"/>
      <c r="DBT163" s="77"/>
      <c r="DBU163" s="77"/>
      <c r="DBV163" s="77"/>
      <c r="DBW163" s="77"/>
      <c r="DBX163" s="77"/>
      <c r="DBY163" s="77"/>
      <c r="DBZ163" s="77"/>
      <c r="DCA163" s="77"/>
      <c r="DCB163" s="77"/>
      <c r="DCC163" s="77"/>
      <c r="DCD163" s="77"/>
      <c r="DCE163" s="77"/>
      <c r="DCF163" s="77"/>
      <c r="DCG163" s="77"/>
      <c r="DCH163" s="77"/>
      <c r="DCI163" s="77"/>
      <c r="DCJ163" s="77"/>
      <c r="DCK163" s="77"/>
      <c r="DCL163" s="77"/>
      <c r="DCM163" s="77"/>
      <c r="DCN163" s="77"/>
      <c r="DCO163" s="77"/>
      <c r="DCP163" s="77"/>
      <c r="DCQ163" s="77"/>
      <c r="DCR163" s="77"/>
      <c r="DCS163" s="77"/>
      <c r="DCT163" s="77"/>
      <c r="DCU163" s="77"/>
      <c r="DCV163" s="77"/>
      <c r="DCW163" s="77"/>
      <c r="DCX163" s="77"/>
      <c r="DCY163" s="77"/>
      <c r="DCZ163" s="77"/>
      <c r="DDA163" s="77"/>
      <c r="DDB163" s="77"/>
      <c r="DDC163" s="77"/>
      <c r="DDD163" s="77"/>
      <c r="DDE163" s="77"/>
      <c r="DDF163" s="77"/>
      <c r="DDG163" s="77"/>
      <c r="DDH163" s="77"/>
      <c r="DDI163" s="77"/>
      <c r="DDJ163" s="77"/>
      <c r="DDK163" s="77"/>
      <c r="DDL163" s="77"/>
      <c r="DDM163" s="77"/>
      <c r="DDN163" s="77"/>
      <c r="DDO163" s="77"/>
      <c r="DDP163" s="77"/>
      <c r="DDQ163" s="77"/>
      <c r="DDR163" s="77"/>
      <c r="DDS163" s="77"/>
      <c r="DDT163" s="77"/>
      <c r="DDU163" s="77"/>
      <c r="DDV163" s="77"/>
      <c r="DDW163" s="77"/>
      <c r="DDX163" s="77"/>
      <c r="DDY163" s="77"/>
      <c r="DDZ163" s="77"/>
      <c r="DEA163" s="77"/>
      <c r="DEB163" s="77"/>
      <c r="DEC163" s="77"/>
      <c r="DED163" s="77"/>
      <c r="DEE163" s="77"/>
      <c r="DEF163" s="77"/>
      <c r="DEG163" s="77"/>
      <c r="DEH163" s="77"/>
      <c r="DEI163" s="77"/>
      <c r="DEJ163" s="77"/>
      <c r="DEK163" s="77"/>
      <c r="DEL163" s="77"/>
      <c r="DEM163" s="77"/>
      <c r="DEN163" s="77"/>
      <c r="DEO163" s="77"/>
      <c r="DEP163" s="77"/>
      <c r="DEQ163" s="77"/>
      <c r="DER163" s="77"/>
      <c r="DES163" s="77"/>
      <c r="DET163" s="77"/>
      <c r="DEU163" s="77"/>
      <c r="DEV163" s="77"/>
      <c r="DEW163" s="77"/>
      <c r="DEX163" s="77"/>
      <c r="DEY163" s="77"/>
      <c r="DEZ163" s="77"/>
      <c r="DFA163" s="77"/>
      <c r="DFB163" s="77"/>
      <c r="DFC163" s="77"/>
      <c r="DFD163" s="77"/>
      <c r="DFE163" s="77"/>
      <c r="DFF163" s="77"/>
      <c r="DFG163" s="77"/>
      <c r="DFH163" s="77"/>
      <c r="DFI163" s="77"/>
      <c r="DFJ163" s="77"/>
      <c r="DFK163" s="77"/>
      <c r="DFL163" s="77"/>
      <c r="DFM163" s="77"/>
      <c r="DFN163" s="77"/>
      <c r="DFO163" s="77"/>
      <c r="DFP163" s="77"/>
      <c r="DFQ163" s="77"/>
      <c r="DFR163" s="77"/>
      <c r="DFS163" s="77"/>
      <c r="DFT163" s="77"/>
      <c r="DFU163" s="77"/>
      <c r="DFV163" s="77"/>
      <c r="DFW163" s="77"/>
      <c r="DFX163" s="77"/>
      <c r="DFY163" s="77"/>
      <c r="DFZ163" s="77"/>
      <c r="DGA163" s="77"/>
      <c r="DGB163" s="77"/>
      <c r="DGC163" s="77"/>
      <c r="DGD163" s="77"/>
      <c r="DGE163" s="77"/>
      <c r="DGF163" s="77"/>
      <c r="DGG163" s="77"/>
      <c r="DGH163" s="77"/>
      <c r="DGI163" s="77"/>
      <c r="DGJ163" s="77"/>
      <c r="DGK163" s="77"/>
      <c r="DGL163" s="77"/>
      <c r="DGM163" s="77"/>
      <c r="DGN163" s="77"/>
      <c r="DGO163" s="77"/>
      <c r="DGP163" s="77"/>
      <c r="DGQ163" s="77"/>
      <c r="DGR163" s="77"/>
      <c r="DGS163" s="77"/>
      <c r="DGT163" s="77"/>
      <c r="DGU163" s="77"/>
      <c r="DGV163" s="77"/>
      <c r="DGW163" s="77"/>
      <c r="DGX163" s="77"/>
      <c r="DGY163" s="77"/>
      <c r="DGZ163" s="77"/>
      <c r="DHA163" s="77"/>
      <c r="DHB163" s="77"/>
      <c r="DHC163" s="77"/>
      <c r="DHD163" s="77"/>
      <c r="DHE163" s="77"/>
      <c r="DHF163" s="77"/>
      <c r="DHG163" s="77"/>
      <c r="DHH163" s="77"/>
      <c r="DHI163" s="77"/>
      <c r="DHJ163" s="77"/>
      <c r="DHK163" s="77"/>
      <c r="DHL163" s="77"/>
      <c r="DHM163" s="77"/>
      <c r="DHN163" s="77"/>
      <c r="DHO163" s="77"/>
      <c r="DHP163" s="77"/>
      <c r="DHQ163" s="77"/>
      <c r="DHR163" s="77"/>
      <c r="DHS163" s="77"/>
      <c r="DHT163" s="77"/>
      <c r="DHU163" s="77"/>
      <c r="DHV163" s="77"/>
      <c r="DHW163" s="77"/>
      <c r="DHX163" s="77"/>
      <c r="DHY163" s="77"/>
      <c r="DHZ163" s="77"/>
      <c r="DIA163" s="77"/>
      <c r="DIB163" s="77"/>
      <c r="DIC163" s="77"/>
      <c r="DID163" s="77"/>
      <c r="DIE163" s="77"/>
      <c r="DIF163" s="77"/>
      <c r="DIG163" s="77"/>
      <c r="DIH163" s="77"/>
      <c r="DII163" s="77"/>
      <c r="DIJ163" s="77"/>
      <c r="DIK163" s="77"/>
      <c r="DIL163" s="77"/>
      <c r="DIM163" s="77"/>
      <c r="DIN163" s="77"/>
      <c r="DIO163" s="77"/>
      <c r="DIP163" s="77"/>
      <c r="DIQ163" s="77"/>
      <c r="DIR163" s="77"/>
      <c r="DIS163" s="77"/>
      <c r="DIT163" s="77"/>
      <c r="DIU163" s="77"/>
      <c r="DIV163" s="77"/>
      <c r="DIW163" s="77"/>
      <c r="DIX163" s="77"/>
      <c r="DIY163" s="77"/>
      <c r="DIZ163" s="77"/>
      <c r="DJA163" s="77"/>
      <c r="DJB163" s="77"/>
      <c r="DJC163" s="77"/>
      <c r="DJD163" s="77"/>
      <c r="DJE163" s="77"/>
      <c r="DJF163" s="77"/>
      <c r="DJG163" s="77"/>
      <c r="DJH163" s="77"/>
      <c r="DJI163" s="77"/>
      <c r="DJJ163" s="77"/>
      <c r="DJK163" s="77"/>
      <c r="DJL163" s="77"/>
      <c r="DJM163" s="77"/>
      <c r="DJN163" s="77"/>
      <c r="DJO163" s="77"/>
      <c r="DJP163" s="77"/>
      <c r="DJQ163" s="77"/>
      <c r="DJR163" s="77"/>
      <c r="DJS163" s="77"/>
      <c r="DJT163" s="77"/>
      <c r="DJU163" s="77"/>
      <c r="DJV163" s="77"/>
      <c r="DJW163" s="77"/>
      <c r="DJX163" s="77"/>
      <c r="DJY163" s="77"/>
      <c r="DJZ163" s="77"/>
      <c r="DKA163" s="77"/>
      <c r="DKB163" s="77"/>
      <c r="DKC163" s="77"/>
      <c r="DKD163" s="77"/>
      <c r="DKE163" s="77"/>
      <c r="DKF163" s="77"/>
      <c r="DKG163" s="77"/>
      <c r="DKH163" s="77"/>
      <c r="DKI163" s="77"/>
      <c r="DKJ163" s="77"/>
      <c r="DKK163" s="77"/>
      <c r="DKL163" s="77"/>
      <c r="DKM163" s="77"/>
      <c r="DKN163" s="77"/>
      <c r="DKO163" s="77"/>
      <c r="DKP163" s="77"/>
      <c r="DKQ163" s="77"/>
      <c r="DKR163" s="77"/>
      <c r="DKS163" s="77"/>
      <c r="DKT163" s="77"/>
      <c r="DKU163" s="77"/>
      <c r="DKV163" s="77"/>
      <c r="DKW163" s="77"/>
      <c r="DKX163" s="77"/>
      <c r="DKY163" s="77"/>
      <c r="DKZ163" s="77"/>
      <c r="DLA163" s="77"/>
      <c r="DLB163" s="77"/>
      <c r="DLC163" s="77"/>
      <c r="DLD163" s="77"/>
      <c r="DLE163" s="77"/>
      <c r="DLF163" s="77"/>
      <c r="DLG163" s="77"/>
      <c r="DLH163" s="77"/>
      <c r="DLI163" s="77"/>
      <c r="DLJ163" s="77"/>
      <c r="DLK163" s="77"/>
      <c r="DLL163" s="77"/>
      <c r="DLM163" s="77"/>
      <c r="DLN163" s="77"/>
      <c r="DLO163" s="77"/>
      <c r="DLP163" s="77"/>
      <c r="DLQ163" s="77"/>
      <c r="DLR163" s="77"/>
      <c r="DLS163" s="77"/>
      <c r="DLT163" s="77"/>
      <c r="DLU163" s="77"/>
      <c r="DLV163" s="77"/>
      <c r="DLW163" s="77"/>
      <c r="DLX163" s="77"/>
      <c r="DLY163" s="77"/>
      <c r="DLZ163" s="77"/>
      <c r="DMA163" s="77"/>
      <c r="DMB163" s="77"/>
      <c r="DMC163" s="77"/>
      <c r="DMD163" s="77"/>
      <c r="DME163" s="77"/>
      <c r="DMF163" s="77"/>
      <c r="DMG163" s="77"/>
      <c r="DMH163" s="77"/>
      <c r="DMI163" s="77"/>
      <c r="DMJ163" s="77"/>
      <c r="DMK163" s="77"/>
      <c r="DML163" s="77"/>
      <c r="DMM163" s="77"/>
      <c r="DMN163" s="77"/>
      <c r="DMO163" s="77"/>
      <c r="DMP163" s="77"/>
      <c r="DMQ163" s="77"/>
      <c r="DMR163" s="77"/>
      <c r="DMS163" s="77"/>
      <c r="DMT163" s="77"/>
      <c r="DMU163" s="77"/>
      <c r="DMV163" s="77"/>
      <c r="DMW163" s="77"/>
      <c r="DMX163" s="77"/>
      <c r="DMY163" s="77"/>
      <c r="DMZ163" s="77"/>
      <c r="DNA163" s="77"/>
      <c r="DNB163" s="77"/>
      <c r="DNC163" s="77"/>
      <c r="DND163" s="77"/>
      <c r="DNE163" s="77"/>
      <c r="DNF163" s="77"/>
      <c r="DNG163" s="77"/>
      <c r="DNH163" s="77"/>
      <c r="DNI163" s="77"/>
      <c r="DNJ163" s="77"/>
      <c r="DNK163" s="77"/>
      <c r="DNL163" s="77"/>
      <c r="DNM163" s="77"/>
      <c r="DNN163" s="77"/>
      <c r="DNO163" s="77"/>
      <c r="DNP163" s="77"/>
      <c r="DNQ163" s="77"/>
      <c r="DNR163" s="77"/>
      <c r="DNS163" s="77"/>
      <c r="DNT163" s="77"/>
      <c r="DNU163" s="77"/>
      <c r="DNV163" s="77"/>
      <c r="DNW163" s="77"/>
      <c r="DNX163" s="77"/>
      <c r="DNY163" s="77"/>
      <c r="DNZ163" s="77"/>
      <c r="DOA163" s="77"/>
      <c r="DOB163" s="77"/>
      <c r="DOC163" s="77"/>
      <c r="DOD163" s="77"/>
      <c r="DOE163" s="77"/>
      <c r="DOF163" s="77"/>
      <c r="DOG163" s="77"/>
      <c r="DOH163" s="77"/>
      <c r="DOI163" s="77"/>
      <c r="DOJ163" s="77"/>
      <c r="DOK163" s="77"/>
      <c r="DOL163" s="77"/>
      <c r="DOM163" s="77"/>
      <c r="DON163" s="77"/>
      <c r="DOO163" s="77"/>
      <c r="DOP163" s="77"/>
      <c r="DOQ163" s="77"/>
      <c r="DOR163" s="77"/>
      <c r="DOS163" s="77"/>
      <c r="DOT163" s="77"/>
      <c r="DOU163" s="77"/>
      <c r="DOV163" s="77"/>
      <c r="DOW163" s="77"/>
      <c r="DOX163" s="77"/>
      <c r="DOY163" s="77"/>
      <c r="DOZ163" s="77"/>
      <c r="DPA163" s="77"/>
      <c r="DPB163" s="77"/>
      <c r="DPC163" s="77"/>
      <c r="DPD163" s="77"/>
      <c r="DPE163" s="77"/>
      <c r="DPF163" s="77"/>
      <c r="DPG163" s="77"/>
      <c r="DPH163" s="77"/>
      <c r="DPI163" s="77"/>
      <c r="DPJ163" s="77"/>
      <c r="DPK163" s="77"/>
      <c r="DPL163" s="77"/>
      <c r="DPM163" s="77"/>
      <c r="DPN163" s="77"/>
      <c r="DPO163" s="77"/>
      <c r="DPP163" s="77"/>
      <c r="DPQ163" s="77"/>
      <c r="DPR163" s="77"/>
      <c r="DPS163" s="77"/>
      <c r="DPT163" s="77"/>
      <c r="DPU163" s="77"/>
      <c r="DPV163" s="77"/>
      <c r="DPW163" s="77"/>
      <c r="DPX163" s="77"/>
      <c r="DPY163" s="77"/>
      <c r="DPZ163" s="77"/>
      <c r="DQA163" s="77"/>
      <c r="DQB163" s="77"/>
      <c r="DQC163" s="77"/>
      <c r="DQD163" s="77"/>
      <c r="DQE163" s="77"/>
      <c r="DQF163" s="77"/>
      <c r="DQG163" s="77"/>
      <c r="DQH163" s="77"/>
      <c r="DQI163" s="77"/>
      <c r="DQJ163" s="77"/>
      <c r="DQK163" s="77"/>
      <c r="DQL163" s="77"/>
      <c r="DQM163" s="77"/>
      <c r="DQN163" s="77"/>
      <c r="DQO163" s="77"/>
      <c r="DQP163" s="77"/>
      <c r="DQQ163" s="77"/>
      <c r="DQR163" s="77"/>
      <c r="DQS163" s="77"/>
      <c r="DQT163" s="77"/>
      <c r="DQU163" s="77"/>
      <c r="DQV163" s="77"/>
      <c r="DQW163" s="77"/>
      <c r="DQX163" s="77"/>
      <c r="DQY163" s="77"/>
      <c r="DQZ163" s="77"/>
      <c r="DRA163" s="77"/>
      <c r="DRB163" s="77"/>
      <c r="DRC163" s="77"/>
      <c r="DRD163" s="77"/>
      <c r="DRE163" s="77"/>
      <c r="DRF163" s="77"/>
      <c r="DRG163" s="77"/>
      <c r="DRH163" s="77"/>
      <c r="DRI163" s="77"/>
      <c r="DRJ163" s="77"/>
      <c r="DRK163" s="77"/>
      <c r="DRL163" s="77"/>
      <c r="DRM163" s="77"/>
      <c r="DRN163" s="77"/>
      <c r="DRO163" s="77"/>
      <c r="DRP163" s="77"/>
      <c r="DRQ163" s="77"/>
      <c r="DRR163" s="77"/>
      <c r="DRS163" s="77"/>
      <c r="DRT163" s="77"/>
      <c r="DRU163" s="77"/>
      <c r="DRV163" s="77"/>
      <c r="DRW163" s="77"/>
      <c r="DRX163" s="77"/>
      <c r="DRY163" s="77"/>
      <c r="DRZ163" s="77"/>
      <c r="DSA163" s="77"/>
      <c r="DSB163" s="77"/>
      <c r="DSC163" s="77"/>
      <c r="DSD163" s="77"/>
      <c r="DSE163" s="77"/>
      <c r="DSF163" s="77"/>
      <c r="DSG163" s="77"/>
      <c r="DSH163" s="77"/>
      <c r="DSI163" s="77"/>
      <c r="DSJ163" s="77"/>
      <c r="DSK163" s="77"/>
      <c r="DSL163" s="77"/>
      <c r="DSM163" s="77"/>
      <c r="DSN163" s="77"/>
      <c r="DSO163" s="77"/>
      <c r="DSP163" s="77"/>
      <c r="DSQ163" s="77"/>
      <c r="DSR163" s="77"/>
      <c r="DSS163" s="77"/>
      <c r="DST163" s="77"/>
      <c r="DSU163" s="77"/>
      <c r="DSV163" s="77"/>
      <c r="DSW163" s="77"/>
      <c r="DSX163" s="77"/>
      <c r="DSY163" s="77"/>
      <c r="DSZ163" s="77"/>
      <c r="DTA163" s="77"/>
      <c r="DTB163" s="77"/>
      <c r="DTC163" s="77"/>
      <c r="DTD163" s="77"/>
      <c r="DTE163" s="77"/>
      <c r="DTF163" s="77"/>
      <c r="DTG163" s="77"/>
      <c r="DTH163" s="77"/>
      <c r="DTI163" s="77"/>
      <c r="DTJ163" s="77"/>
      <c r="DTK163" s="77"/>
      <c r="DTL163" s="77"/>
      <c r="DTM163" s="77"/>
      <c r="DTN163" s="77"/>
      <c r="DTO163" s="77"/>
      <c r="DTP163" s="77"/>
      <c r="DTQ163" s="77"/>
      <c r="DTR163" s="77"/>
      <c r="DTS163" s="77"/>
      <c r="DTT163" s="77"/>
      <c r="DTU163" s="77"/>
      <c r="DTV163" s="77"/>
      <c r="DTW163" s="77"/>
      <c r="DTX163" s="77"/>
      <c r="DTY163" s="77"/>
      <c r="DTZ163" s="77"/>
      <c r="DUA163" s="77"/>
      <c r="DUB163" s="77"/>
      <c r="DUC163" s="77"/>
      <c r="DUD163" s="77"/>
      <c r="DUE163" s="77"/>
      <c r="DUF163" s="77"/>
      <c r="DUG163" s="77"/>
      <c r="DUH163" s="77"/>
      <c r="DUI163" s="77"/>
      <c r="DUJ163" s="77"/>
      <c r="DUK163" s="77"/>
      <c r="DUL163" s="77"/>
      <c r="DUM163" s="77"/>
      <c r="DUN163" s="77"/>
      <c r="DUO163" s="77"/>
      <c r="DUP163" s="77"/>
      <c r="DUQ163" s="77"/>
      <c r="DUR163" s="77"/>
      <c r="DUS163" s="77"/>
      <c r="DUT163" s="77"/>
      <c r="DUU163" s="77"/>
      <c r="DUV163" s="77"/>
      <c r="DUW163" s="77"/>
      <c r="DUX163" s="77"/>
      <c r="DUY163" s="77"/>
      <c r="DUZ163" s="77"/>
      <c r="DVA163" s="77"/>
      <c r="DVB163" s="77"/>
      <c r="DVC163" s="77"/>
      <c r="DVD163" s="77"/>
      <c r="DVE163" s="77"/>
      <c r="DVF163" s="77"/>
      <c r="DVG163" s="77"/>
      <c r="DVH163" s="77"/>
      <c r="DVI163" s="77"/>
      <c r="DVJ163" s="77"/>
      <c r="DVK163" s="77"/>
      <c r="DVL163" s="77"/>
      <c r="DVM163" s="77"/>
      <c r="DVN163" s="77"/>
      <c r="DVO163" s="77"/>
      <c r="DVP163" s="77"/>
      <c r="DVQ163" s="77"/>
      <c r="DVR163" s="77"/>
      <c r="DVS163" s="77"/>
      <c r="DVT163" s="77"/>
      <c r="DVU163" s="77"/>
      <c r="DVV163" s="77"/>
      <c r="DVW163" s="77"/>
      <c r="DVX163" s="77"/>
      <c r="DVY163" s="77"/>
      <c r="DVZ163" s="77"/>
      <c r="DWA163" s="77"/>
      <c r="DWB163" s="77"/>
      <c r="DWC163" s="77"/>
      <c r="DWD163" s="77"/>
      <c r="DWE163" s="77"/>
      <c r="DWF163" s="77"/>
      <c r="DWG163" s="77"/>
      <c r="DWH163" s="77"/>
      <c r="DWI163" s="77"/>
      <c r="DWJ163" s="77"/>
      <c r="DWK163" s="77"/>
      <c r="DWL163" s="77"/>
      <c r="DWM163" s="77"/>
      <c r="DWN163" s="77"/>
      <c r="DWO163" s="77"/>
      <c r="DWP163" s="77"/>
      <c r="DWQ163" s="77"/>
      <c r="DWR163" s="77"/>
      <c r="DWS163" s="77"/>
      <c r="DWT163" s="77"/>
      <c r="DWU163" s="77"/>
      <c r="DWV163" s="77"/>
      <c r="DWW163" s="77"/>
      <c r="DWX163" s="77"/>
      <c r="DWY163" s="77"/>
      <c r="DWZ163" s="77"/>
      <c r="DXA163" s="77"/>
      <c r="DXB163" s="77"/>
      <c r="DXC163" s="77"/>
      <c r="DXD163" s="77"/>
      <c r="DXE163" s="77"/>
      <c r="DXF163" s="77"/>
      <c r="DXG163" s="77"/>
      <c r="DXH163" s="77"/>
      <c r="DXI163" s="77"/>
      <c r="DXJ163" s="77"/>
      <c r="DXK163" s="77"/>
      <c r="DXL163" s="77"/>
      <c r="DXM163" s="77"/>
      <c r="DXN163" s="77"/>
      <c r="DXO163" s="77"/>
      <c r="DXP163" s="77"/>
      <c r="DXQ163" s="77"/>
      <c r="DXR163" s="77"/>
      <c r="DXS163" s="77"/>
      <c r="DXT163" s="77"/>
      <c r="DXU163" s="77"/>
      <c r="DXV163" s="77"/>
      <c r="DXW163" s="77"/>
      <c r="DXX163" s="77"/>
      <c r="DXY163" s="77"/>
      <c r="DXZ163" s="77"/>
      <c r="DYA163" s="77"/>
      <c r="DYB163" s="77"/>
      <c r="DYC163" s="77"/>
      <c r="DYD163" s="77"/>
      <c r="DYE163" s="77"/>
      <c r="DYF163" s="77"/>
      <c r="DYG163" s="77"/>
      <c r="DYH163" s="77"/>
      <c r="DYI163" s="77"/>
      <c r="DYJ163" s="77"/>
      <c r="DYK163" s="77"/>
      <c r="DYL163" s="77"/>
      <c r="DYM163" s="77"/>
      <c r="DYN163" s="77"/>
      <c r="DYO163" s="77"/>
      <c r="DYP163" s="77"/>
      <c r="DYQ163" s="77"/>
      <c r="DYR163" s="77"/>
      <c r="DYS163" s="77"/>
      <c r="DYT163" s="77"/>
      <c r="DYU163" s="77"/>
      <c r="DYV163" s="77"/>
      <c r="DYW163" s="77"/>
      <c r="DYX163" s="77"/>
      <c r="DYY163" s="77"/>
      <c r="DYZ163" s="77"/>
      <c r="DZA163" s="77"/>
      <c r="DZB163" s="77"/>
      <c r="DZC163" s="77"/>
      <c r="DZD163" s="77"/>
      <c r="DZE163" s="77"/>
      <c r="DZF163" s="77"/>
      <c r="DZG163" s="77"/>
      <c r="DZH163" s="77"/>
      <c r="DZI163" s="77"/>
      <c r="DZJ163" s="77"/>
      <c r="DZK163" s="77"/>
      <c r="DZL163" s="77"/>
      <c r="DZM163" s="77"/>
      <c r="DZN163" s="77"/>
      <c r="DZO163" s="77"/>
      <c r="DZP163" s="77"/>
      <c r="DZQ163" s="77"/>
      <c r="DZR163" s="77"/>
      <c r="DZS163" s="77"/>
      <c r="DZT163" s="77"/>
      <c r="DZU163" s="77"/>
      <c r="DZV163" s="77"/>
      <c r="DZW163" s="77"/>
      <c r="DZX163" s="77"/>
      <c r="DZY163" s="77"/>
      <c r="DZZ163" s="77"/>
      <c r="EAA163" s="77"/>
      <c r="EAB163" s="77"/>
      <c r="EAC163" s="77"/>
      <c r="EAD163" s="77"/>
      <c r="EAE163" s="77"/>
      <c r="EAF163" s="77"/>
      <c r="EAG163" s="77"/>
      <c r="EAH163" s="77"/>
      <c r="EAI163" s="77"/>
      <c r="EAJ163" s="77"/>
      <c r="EAK163" s="77"/>
      <c r="EAL163" s="77"/>
      <c r="EAM163" s="77"/>
      <c r="EAN163" s="77"/>
      <c r="EAO163" s="77"/>
      <c r="EAP163" s="77"/>
      <c r="EAQ163" s="77"/>
      <c r="EAR163" s="77"/>
      <c r="EAS163" s="77"/>
      <c r="EAT163" s="77"/>
      <c r="EAU163" s="77"/>
      <c r="EAV163" s="77"/>
      <c r="EAW163" s="77"/>
      <c r="EAX163" s="77"/>
      <c r="EAY163" s="77"/>
      <c r="EAZ163" s="77"/>
      <c r="EBA163" s="77"/>
      <c r="EBB163" s="77"/>
      <c r="EBC163" s="77"/>
      <c r="EBD163" s="77"/>
      <c r="EBE163" s="77"/>
      <c r="EBF163" s="77"/>
      <c r="EBG163" s="77"/>
      <c r="EBH163" s="77"/>
      <c r="EBI163" s="77"/>
      <c r="EBJ163" s="77"/>
      <c r="EBK163" s="77"/>
      <c r="EBL163" s="77"/>
      <c r="EBM163" s="77"/>
      <c r="EBN163" s="77"/>
      <c r="EBO163" s="77"/>
      <c r="EBP163" s="77"/>
      <c r="EBQ163" s="77"/>
      <c r="EBR163" s="77"/>
      <c r="EBS163" s="77"/>
      <c r="EBT163" s="77"/>
      <c r="EBU163" s="77"/>
      <c r="EBV163" s="77"/>
      <c r="EBW163" s="77"/>
      <c r="EBX163" s="77"/>
      <c r="EBY163" s="77"/>
      <c r="EBZ163" s="77"/>
      <c r="ECA163" s="77"/>
      <c r="ECB163" s="77"/>
      <c r="ECC163" s="77"/>
      <c r="ECD163" s="77"/>
      <c r="ECE163" s="77"/>
      <c r="ECF163" s="77"/>
      <c r="ECG163" s="77"/>
      <c r="ECH163" s="77"/>
      <c r="ECI163" s="77"/>
      <c r="ECJ163" s="77"/>
      <c r="ECK163" s="77"/>
      <c r="ECL163" s="77"/>
      <c r="ECM163" s="77"/>
      <c r="ECN163" s="77"/>
      <c r="ECO163" s="77"/>
      <c r="ECP163" s="77"/>
      <c r="ECQ163" s="77"/>
      <c r="ECR163" s="77"/>
      <c r="ECS163" s="77"/>
      <c r="ECT163" s="77"/>
      <c r="ECU163" s="77"/>
      <c r="ECV163" s="77"/>
      <c r="ECW163" s="77"/>
      <c r="ECX163" s="77"/>
      <c r="ECY163" s="77"/>
      <c r="ECZ163" s="77"/>
      <c r="EDA163" s="77"/>
      <c r="EDB163" s="77"/>
      <c r="EDC163" s="77"/>
      <c r="EDD163" s="77"/>
      <c r="EDE163" s="77"/>
      <c r="EDF163" s="77"/>
      <c r="EDG163" s="77"/>
      <c r="EDH163" s="77"/>
      <c r="EDI163" s="77"/>
      <c r="EDJ163" s="77"/>
      <c r="EDK163" s="77"/>
      <c r="EDL163" s="77"/>
      <c r="EDM163" s="77"/>
      <c r="EDN163" s="77"/>
      <c r="EDO163" s="77"/>
      <c r="EDP163" s="77"/>
      <c r="EDQ163" s="77"/>
      <c r="EDR163" s="77"/>
      <c r="EDS163" s="77"/>
      <c r="EDT163" s="77"/>
      <c r="EDU163" s="77"/>
      <c r="EDV163" s="77"/>
      <c r="EDW163" s="77"/>
      <c r="EDX163" s="77"/>
      <c r="EDY163" s="77"/>
      <c r="EDZ163" s="77"/>
      <c r="EEA163" s="77"/>
      <c r="EEB163" s="77"/>
      <c r="EEC163" s="77"/>
      <c r="EED163" s="77"/>
      <c r="EEE163" s="77"/>
      <c r="EEF163" s="77"/>
      <c r="EEG163" s="77"/>
      <c r="EEH163" s="77"/>
      <c r="EEI163" s="77"/>
      <c r="EEJ163" s="77"/>
      <c r="EEK163" s="77"/>
      <c r="EEL163" s="77"/>
      <c r="EEM163" s="77"/>
      <c r="EEN163" s="77"/>
      <c r="EEO163" s="77"/>
      <c r="EEP163" s="77"/>
      <c r="EEQ163" s="77"/>
      <c r="EER163" s="77"/>
      <c r="EES163" s="77"/>
      <c r="EET163" s="77"/>
      <c r="EEU163" s="77"/>
      <c r="EEV163" s="77"/>
      <c r="EEW163" s="77"/>
      <c r="EEX163" s="77"/>
      <c r="EEY163" s="77"/>
      <c r="EEZ163" s="77"/>
      <c r="EFA163" s="77"/>
      <c r="EFB163" s="77"/>
      <c r="EFC163" s="77"/>
      <c r="EFD163" s="77"/>
      <c r="EFE163" s="77"/>
      <c r="EFF163" s="77"/>
      <c r="EFG163" s="77"/>
      <c r="EFH163" s="77"/>
      <c r="EFI163" s="77"/>
      <c r="EFJ163" s="77"/>
      <c r="EFK163" s="77"/>
      <c r="EFL163" s="77"/>
      <c r="EFM163" s="77"/>
      <c r="EFN163" s="77"/>
      <c r="EFO163" s="77"/>
      <c r="EFP163" s="77"/>
      <c r="EFQ163" s="77"/>
      <c r="EFR163" s="77"/>
      <c r="EFS163" s="77"/>
      <c r="EFT163" s="77"/>
      <c r="EFU163" s="77"/>
      <c r="EFV163" s="77"/>
      <c r="EFW163" s="77"/>
      <c r="EFX163" s="77"/>
      <c r="EFY163" s="77"/>
      <c r="EFZ163" s="77"/>
      <c r="EGA163" s="77"/>
      <c r="EGB163" s="77"/>
      <c r="EGC163" s="77"/>
      <c r="EGD163" s="77"/>
      <c r="EGE163" s="77"/>
      <c r="EGF163" s="77"/>
      <c r="EGG163" s="77"/>
      <c r="EGH163" s="77"/>
      <c r="EGI163" s="77"/>
      <c r="EGJ163" s="77"/>
      <c r="EGK163" s="77"/>
      <c r="EGL163" s="77"/>
      <c r="EGM163" s="77"/>
      <c r="EGN163" s="77"/>
      <c r="EGO163" s="77"/>
      <c r="EGP163" s="77"/>
      <c r="EGQ163" s="77"/>
      <c r="EGR163" s="77"/>
      <c r="EGS163" s="77"/>
      <c r="EGT163" s="77"/>
      <c r="EGU163" s="77"/>
      <c r="EGV163" s="77"/>
      <c r="EGW163" s="77"/>
      <c r="EGX163" s="77"/>
      <c r="EGY163" s="77"/>
      <c r="EGZ163" s="77"/>
      <c r="EHA163" s="77"/>
      <c r="EHB163" s="77"/>
      <c r="EHC163" s="77"/>
      <c r="EHD163" s="77"/>
      <c r="EHE163" s="77"/>
      <c r="EHF163" s="77"/>
      <c r="EHG163" s="77"/>
      <c r="EHH163" s="77"/>
      <c r="EHI163" s="77"/>
      <c r="EHJ163" s="77"/>
      <c r="EHK163" s="77"/>
      <c r="EHL163" s="77"/>
      <c r="EHM163" s="77"/>
      <c r="EHN163" s="77"/>
      <c r="EHO163" s="77"/>
      <c r="EHP163" s="77"/>
      <c r="EHQ163" s="77"/>
      <c r="EHR163" s="77"/>
      <c r="EHS163" s="77"/>
      <c r="EHT163" s="77"/>
      <c r="EHU163" s="77"/>
      <c r="EHV163" s="77"/>
      <c r="EHW163" s="77"/>
      <c r="EHX163" s="77"/>
      <c r="EHY163" s="77"/>
      <c r="EHZ163" s="77"/>
      <c r="EIA163" s="77"/>
      <c r="EIB163" s="77"/>
      <c r="EIC163" s="77"/>
      <c r="EID163" s="77"/>
      <c r="EIE163" s="77"/>
      <c r="EIF163" s="77"/>
      <c r="EIG163" s="77"/>
      <c r="EIH163" s="77"/>
      <c r="EII163" s="77"/>
      <c r="EIJ163" s="77"/>
      <c r="EIK163" s="77"/>
      <c r="EIL163" s="77"/>
      <c r="EIM163" s="77"/>
      <c r="EIN163" s="77"/>
      <c r="EIO163" s="77"/>
      <c r="EIP163" s="77"/>
      <c r="EIQ163" s="77"/>
      <c r="EIR163" s="77"/>
      <c r="EIS163" s="77"/>
      <c r="EIT163" s="77"/>
      <c r="EIU163" s="77"/>
      <c r="EIV163" s="77"/>
      <c r="EIW163" s="77"/>
      <c r="EIX163" s="77"/>
      <c r="EIY163" s="77"/>
      <c r="EIZ163" s="77"/>
      <c r="EJA163" s="77"/>
      <c r="EJB163" s="77"/>
      <c r="EJC163" s="77"/>
      <c r="EJD163" s="77"/>
      <c r="EJE163" s="77"/>
      <c r="EJF163" s="77"/>
      <c r="EJG163" s="77"/>
      <c r="EJH163" s="77"/>
      <c r="EJI163" s="77"/>
      <c r="EJJ163" s="77"/>
      <c r="EJK163" s="77"/>
      <c r="EJL163" s="77"/>
      <c r="EJM163" s="77"/>
      <c r="EJN163" s="77"/>
      <c r="EJO163" s="77"/>
      <c r="EJP163" s="77"/>
      <c r="EJQ163" s="77"/>
      <c r="EJR163" s="77"/>
      <c r="EJS163" s="77"/>
      <c r="EJT163" s="77"/>
      <c r="EJU163" s="77"/>
      <c r="EJV163" s="77"/>
      <c r="EJW163" s="77"/>
      <c r="EJX163" s="77"/>
      <c r="EJY163" s="77"/>
      <c r="EJZ163" s="77"/>
      <c r="EKA163" s="77"/>
      <c r="EKB163" s="77"/>
      <c r="EKC163" s="77"/>
      <c r="EKD163" s="77"/>
      <c r="EKE163" s="77"/>
      <c r="EKF163" s="77"/>
      <c r="EKG163" s="77"/>
      <c r="EKH163" s="77"/>
      <c r="EKI163" s="77"/>
      <c r="EKJ163" s="77"/>
      <c r="EKK163" s="77"/>
      <c r="EKL163" s="77"/>
      <c r="EKM163" s="77"/>
      <c r="EKN163" s="77"/>
      <c r="EKO163" s="77"/>
      <c r="EKP163" s="77"/>
      <c r="EKQ163" s="77"/>
      <c r="EKR163" s="77"/>
      <c r="EKS163" s="77"/>
      <c r="EKT163" s="77"/>
      <c r="EKU163" s="77"/>
      <c r="EKV163" s="77"/>
      <c r="EKW163" s="77"/>
      <c r="EKX163" s="77"/>
      <c r="EKY163" s="77"/>
      <c r="EKZ163" s="77"/>
      <c r="ELA163" s="77"/>
      <c r="ELB163" s="77"/>
      <c r="ELC163" s="77"/>
      <c r="ELD163" s="77"/>
      <c r="ELE163" s="77"/>
      <c r="ELF163" s="77"/>
      <c r="ELG163" s="77"/>
      <c r="ELH163" s="77"/>
      <c r="ELI163" s="77"/>
      <c r="ELJ163" s="77"/>
      <c r="ELK163" s="77"/>
      <c r="ELL163" s="77"/>
      <c r="ELM163" s="77"/>
      <c r="ELN163" s="77"/>
      <c r="ELO163" s="77"/>
      <c r="ELP163" s="77"/>
      <c r="ELQ163" s="77"/>
      <c r="ELR163" s="77"/>
      <c r="ELS163" s="77"/>
      <c r="ELT163" s="77"/>
      <c r="ELU163" s="77"/>
      <c r="ELV163" s="77"/>
      <c r="ELW163" s="77"/>
      <c r="ELX163" s="77"/>
      <c r="ELY163" s="77"/>
      <c r="ELZ163" s="77"/>
      <c r="EMA163" s="77"/>
      <c r="EMB163" s="77"/>
      <c r="EMC163" s="77"/>
      <c r="EMD163" s="77"/>
      <c r="EME163" s="77"/>
      <c r="EMF163" s="77"/>
      <c r="EMG163" s="77"/>
      <c r="EMH163" s="77"/>
      <c r="EMI163" s="77"/>
      <c r="EMJ163" s="77"/>
      <c r="EMK163" s="77"/>
      <c r="EML163" s="77"/>
      <c r="EMM163" s="77"/>
      <c r="EMN163" s="77"/>
      <c r="EMO163" s="77"/>
      <c r="EMP163" s="77"/>
      <c r="EMQ163" s="77"/>
      <c r="EMR163" s="77"/>
      <c r="EMS163" s="77"/>
      <c r="EMT163" s="77"/>
      <c r="EMU163" s="77"/>
      <c r="EMV163" s="77"/>
      <c r="EMW163" s="77"/>
      <c r="EMX163" s="77"/>
      <c r="EMY163" s="77"/>
      <c r="EMZ163" s="77"/>
      <c r="ENA163" s="77"/>
      <c r="ENB163" s="77"/>
      <c r="ENC163" s="77"/>
      <c r="END163" s="77"/>
      <c r="ENE163" s="77"/>
      <c r="ENF163" s="77"/>
      <c r="ENG163" s="77"/>
      <c r="ENH163" s="77"/>
      <c r="ENI163" s="77"/>
      <c r="ENJ163" s="77"/>
      <c r="ENK163" s="77"/>
      <c r="ENL163" s="77"/>
      <c r="ENM163" s="77"/>
      <c r="ENN163" s="77"/>
      <c r="ENO163" s="77"/>
      <c r="ENP163" s="77"/>
      <c r="ENQ163" s="77"/>
      <c r="ENR163" s="77"/>
      <c r="ENS163" s="77"/>
      <c r="ENT163" s="77"/>
      <c r="ENU163" s="77"/>
      <c r="ENV163" s="77"/>
      <c r="ENW163" s="77"/>
      <c r="ENX163" s="77"/>
      <c r="ENY163" s="77"/>
      <c r="ENZ163" s="77"/>
      <c r="EOA163" s="77"/>
      <c r="EOB163" s="77"/>
      <c r="EOC163" s="77"/>
      <c r="EOD163" s="77"/>
      <c r="EOE163" s="77"/>
      <c r="EOF163" s="77"/>
      <c r="EOG163" s="77"/>
      <c r="EOH163" s="77"/>
      <c r="EOI163" s="77"/>
      <c r="EOJ163" s="77"/>
      <c r="EOK163" s="77"/>
      <c r="EOL163" s="77"/>
      <c r="EOM163" s="77"/>
      <c r="EON163" s="77"/>
      <c r="EOO163" s="77"/>
      <c r="EOP163" s="77"/>
      <c r="EOQ163" s="77"/>
      <c r="EOR163" s="77"/>
      <c r="EOS163" s="77"/>
      <c r="EOT163" s="77"/>
      <c r="EOU163" s="77"/>
      <c r="EOV163" s="77"/>
      <c r="EOW163" s="77"/>
      <c r="EOX163" s="77"/>
      <c r="EOY163" s="77"/>
      <c r="EOZ163" s="77"/>
      <c r="EPA163" s="77"/>
      <c r="EPB163" s="77"/>
      <c r="EPC163" s="77"/>
      <c r="EPD163" s="77"/>
      <c r="EPE163" s="77"/>
      <c r="EPF163" s="77"/>
      <c r="EPG163" s="77"/>
      <c r="EPH163" s="77"/>
      <c r="EPI163" s="77"/>
      <c r="EPJ163" s="77"/>
      <c r="EPK163" s="77"/>
      <c r="EPL163" s="77"/>
      <c r="EPM163" s="77"/>
      <c r="EPN163" s="77"/>
      <c r="EPO163" s="77"/>
      <c r="EPP163" s="77"/>
      <c r="EPQ163" s="77"/>
      <c r="EPR163" s="77"/>
      <c r="EPS163" s="77"/>
      <c r="EPT163" s="77"/>
      <c r="EPU163" s="77"/>
      <c r="EPV163" s="77"/>
      <c r="EPW163" s="77"/>
      <c r="EPX163" s="77"/>
      <c r="EPY163" s="77"/>
      <c r="EPZ163" s="77"/>
      <c r="EQA163" s="77"/>
      <c r="EQB163" s="77"/>
      <c r="EQC163" s="77"/>
      <c r="EQD163" s="77"/>
      <c r="EQE163" s="77"/>
      <c r="EQF163" s="77"/>
      <c r="EQG163" s="77"/>
      <c r="EQH163" s="77"/>
      <c r="EQI163" s="77"/>
      <c r="EQJ163" s="77"/>
      <c r="EQK163" s="77"/>
      <c r="EQL163" s="77"/>
      <c r="EQM163" s="77"/>
      <c r="EQN163" s="77"/>
      <c r="EQO163" s="77"/>
      <c r="EQP163" s="77"/>
      <c r="EQQ163" s="77"/>
      <c r="EQR163" s="77"/>
      <c r="EQS163" s="77"/>
      <c r="EQT163" s="77"/>
      <c r="EQU163" s="77"/>
      <c r="EQV163" s="77"/>
      <c r="EQW163" s="77"/>
      <c r="EQX163" s="77"/>
      <c r="EQY163" s="77"/>
      <c r="EQZ163" s="77"/>
      <c r="ERA163" s="77"/>
      <c r="ERB163" s="77"/>
      <c r="ERC163" s="77"/>
      <c r="ERD163" s="77"/>
      <c r="ERE163" s="77"/>
      <c r="ERF163" s="77"/>
      <c r="ERG163" s="77"/>
      <c r="ERH163" s="77"/>
      <c r="ERI163" s="77"/>
      <c r="ERJ163" s="77"/>
      <c r="ERK163" s="77"/>
      <c r="ERL163" s="77"/>
      <c r="ERM163" s="77"/>
      <c r="ERN163" s="77"/>
      <c r="ERO163" s="77"/>
      <c r="ERP163" s="77"/>
      <c r="ERQ163" s="77"/>
      <c r="ERR163" s="77"/>
      <c r="ERS163" s="77"/>
      <c r="ERT163" s="77"/>
      <c r="ERU163" s="77"/>
      <c r="ERV163" s="77"/>
      <c r="ERW163" s="77"/>
      <c r="ERX163" s="77"/>
      <c r="ERY163" s="77"/>
      <c r="ERZ163" s="77"/>
      <c r="ESA163" s="77"/>
      <c r="ESB163" s="77"/>
      <c r="ESC163" s="77"/>
      <c r="ESD163" s="77"/>
      <c r="ESE163" s="77"/>
      <c r="ESF163" s="77"/>
      <c r="ESG163" s="77"/>
      <c r="ESH163" s="77"/>
      <c r="ESI163" s="77"/>
      <c r="ESJ163" s="77"/>
      <c r="ESK163" s="77"/>
      <c r="ESL163" s="77"/>
      <c r="ESM163" s="77"/>
      <c r="ESN163" s="77"/>
      <c r="ESO163" s="77"/>
      <c r="ESP163" s="77"/>
      <c r="ESQ163" s="77"/>
      <c r="ESR163" s="77"/>
      <c r="ESS163" s="77"/>
      <c r="EST163" s="77"/>
      <c r="ESU163" s="77"/>
      <c r="ESV163" s="77"/>
      <c r="ESW163" s="77"/>
      <c r="ESX163" s="77"/>
      <c r="ESY163" s="77"/>
      <c r="ESZ163" s="77"/>
      <c r="ETA163" s="77"/>
      <c r="ETB163" s="77"/>
      <c r="ETC163" s="77"/>
      <c r="ETD163" s="77"/>
      <c r="ETE163" s="77"/>
      <c r="ETF163" s="77"/>
      <c r="ETG163" s="77"/>
      <c r="ETH163" s="77"/>
      <c r="ETI163" s="77"/>
      <c r="ETJ163" s="77"/>
      <c r="ETK163" s="77"/>
      <c r="ETL163" s="77"/>
      <c r="ETM163" s="77"/>
      <c r="ETN163" s="77"/>
      <c r="ETO163" s="77"/>
      <c r="ETP163" s="77"/>
      <c r="ETQ163" s="77"/>
      <c r="ETR163" s="77"/>
      <c r="ETS163" s="77"/>
      <c r="ETT163" s="77"/>
      <c r="ETU163" s="77"/>
      <c r="ETV163" s="77"/>
      <c r="ETW163" s="77"/>
      <c r="ETX163" s="77"/>
      <c r="ETY163" s="77"/>
      <c r="ETZ163" s="77"/>
      <c r="EUA163" s="77"/>
      <c r="EUB163" s="77"/>
      <c r="EUC163" s="77"/>
      <c r="EUD163" s="77"/>
      <c r="EUE163" s="77"/>
      <c r="EUF163" s="77"/>
      <c r="EUG163" s="77"/>
      <c r="EUH163" s="77"/>
      <c r="EUI163" s="77"/>
      <c r="EUJ163" s="77"/>
      <c r="EUK163" s="77"/>
      <c r="EUL163" s="77"/>
      <c r="EUM163" s="77"/>
      <c r="EUN163" s="77"/>
      <c r="EUO163" s="77"/>
      <c r="EUP163" s="77"/>
      <c r="EUQ163" s="77"/>
      <c r="EUR163" s="77"/>
      <c r="EUS163" s="77"/>
      <c r="EUT163" s="77"/>
      <c r="EUU163" s="77"/>
      <c r="EUV163" s="77"/>
      <c r="EUW163" s="77"/>
      <c r="EUX163" s="77"/>
      <c r="EUY163" s="77"/>
      <c r="EUZ163" s="77"/>
      <c r="EVA163" s="77"/>
      <c r="EVB163" s="77"/>
      <c r="EVC163" s="77"/>
      <c r="EVD163" s="77"/>
      <c r="EVE163" s="77"/>
      <c r="EVF163" s="77"/>
      <c r="EVG163" s="77"/>
      <c r="EVH163" s="77"/>
      <c r="EVI163" s="77"/>
      <c r="EVJ163" s="77"/>
      <c r="EVK163" s="77"/>
      <c r="EVL163" s="77"/>
      <c r="EVM163" s="77"/>
      <c r="EVN163" s="77"/>
      <c r="EVO163" s="77"/>
      <c r="EVP163" s="77"/>
      <c r="EVQ163" s="77"/>
      <c r="EVR163" s="77"/>
      <c r="EVS163" s="77"/>
      <c r="EVT163" s="77"/>
      <c r="EVU163" s="77"/>
      <c r="EVV163" s="77"/>
      <c r="EVW163" s="77"/>
      <c r="EVX163" s="77"/>
      <c r="EVY163" s="77"/>
      <c r="EVZ163" s="77"/>
      <c r="EWA163" s="77"/>
      <c r="EWB163" s="77"/>
      <c r="EWC163" s="77"/>
      <c r="EWD163" s="77"/>
      <c r="EWE163" s="77"/>
      <c r="EWF163" s="77"/>
      <c r="EWG163" s="77"/>
      <c r="EWH163" s="77"/>
      <c r="EWI163" s="77"/>
      <c r="EWJ163" s="77"/>
      <c r="EWK163" s="77"/>
      <c r="EWL163" s="77"/>
      <c r="EWM163" s="77"/>
      <c r="EWN163" s="77"/>
      <c r="EWO163" s="77"/>
      <c r="EWP163" s="77"/>
      <c r="EWQ163" s="77"/>
      <c r="EWR163" s="77"/>
      <c r="EWS163" s="77"/>
      <c r="EWT163" s="77"/>
      <c r="EWU163" s="77"/>
      <c r="EWV163" s="77"/>
      <c r="EWW163" s="77"/>
      <c r="EWX163" s="77"/>
      <c r="EWY163" s="77"/>
      <c r="EWZ163" s="77"/>
      <c r="EXA163" s="77"/>
      <c r="EXB163" s="77"/>
      <c r="EXC163" s="77"/>
      <c r="EXD163" s="77"/>
      <c r="EXE163" s="77"/>
      <c r="EXF163" s="77"/>
      <c r="EXG163" s="77"/>
      <c r="EXH163" s="77"/>
      <c r="EXI163" s="77"/>
      <c r="EXJ163" s="77"/>
      <c r="EXK163" s="77"/>
      <c r="EXL163" s="77"/>
      <c r="EXM163" s="77"/>
      <c r="EXN163" s="77"/>
      <c r="EXO163" s="77"/>
      <c r="EXP163" s="77"/>
      <c r="EXQ163" s="77"/>
      <c r="EXR163" s="77"/>
      <c r="EXS163" s="77"/>
      <c r="EXT163" s="77"/>
      <c r="EXU163" s="77"/>
      <c r="EXV163" s="77"/>
      <c r="EXW163" s="77"/>
      <c r="EXX163" s="77"/>
      <c r="EXY163" s="77"/>
      <c r="EXZ163" s="77"/>
      <c r="EYA163" s="77"/>
      <c r="EYB163" s="77"/>
      <c r="EYC163" s="77"/>
      <c r="EYD163" s="77"/>
      <c r="EYE163" s="77"/>
      <c r="EYF163" s="77"/>
      <c r="EYG163" s="77"/>
      <c r="EYH163" s="77"/>
      <c r="EYI163" s="77"/>
      <c r="EYJ163" s="77"/>
      <c r="EYK163" s="77"/>
      <c r="EYL163" s="77"/>
      <c r="EYM163" s="77"/>
      <c r="EYN163" s="77"/>
      <c r="EYO163" s="77"/>
      <c r="EYP163" s="77"/>
      <c r="EYQ163" s="77"/>
      <c r="EYR163" s="77"/>
      <c r="EYS163" s="77"/>
      <c r="EYT163" s="77"/>
      <c r="EYU163" s="77"/>
      <c r="EYV163" s="77"/>
      <c r="EYW163" s="77"/>
      <c r="EYX163" s="77"/>
      <c r="EYY163" s="77"/>
      <c r="EYZ163" s="77"/>
      <c r="EZA163" s="77"/>
      <c r="EZB163" s="77"/>
      <c r="EZC163" s="77"/>
      <c r="EZD163" s="77"/>
      <c r="EZE163" s="77"/>
      <c r="EZF163" s="77"/>
      <c r="EZG163" s="77"/>
      <c r="EZH163" s="77"/>
      <c r="EZI163" s="77"/>
      <c r="EZJ163" s="77"/>
      <c r="EZK163" s="77"/>
      <c r="EZL163" s="77"/>
      <c r="EZM163" s="77"/>
      <c r="EZN163" s="77"/>
      <c r="EZO163" s="77"/>
      <c r="EZP163" s="77"/>
      <c r="EZQ163" s="77"/>
      <c r="EZR163" s="77"/>
      <c r="EZS163" s="77"/>
      <c r="EZT163" s="77"/>
      <c r="EZU163" s="77"/>
      <c r="EZV163" s="77"/>
      <c r="EZW163" s="77"/>
      <c r="EZX163" s="77"/>
      <c r="EZY163" s="77"/>
      <c r="EZZ163" s="77"/>
      <c r="FAA163" s="77"/>
      <c r="FAB163" s="77"/>
      <c r="FAC163" s="77"/>
      <c r="FAD163" s="77"/>
      <c r="FAE163" s="77"/>
      <c r="FAF163" s="77"/>
      <c r="FAG163" s="77"/>
      <c r="FAH163" s="77"/>
      <c r="FAI163" s="77"/>
      <c r="FAJ163" s="77"/>
      <c r="FAK163" s="77"/>
      <c r="FAL163" s="77"/>
      <c r="FAM163" s="77"/>
      <c r="FAN163" s="77"/>
      <c r="FAO163" s="77"/>
      <c r="FAP163" s="77"/>
      <c r="FAQ163" s="77"/>
      <c r="FAR163" s="77"/>
      <c r="FAS163" s="77"/>
      <c r="FAT163" s="77"/>
      <c r="FAU163" s="77"/>
      <c r="FAV163" s="77"/>
      <c r="FAW163" s="77"/>
      <c r="FAX163" s="77"/>
      <c r="FAY163" s="77"/>
      <c r="FAZ163" s="77"/>
      <c r="FBA163" s="77"/>
      <c r="FBB163" s="77"/>
      <c r="FBC163" s="77"/>
      <c r="FBD163" s="77"/>
      <c r="FBE163" s="77"/>
      <c r="FBF163" s="77"/>
      <c r="FBG163" s="77"/>
      <c r="FBH163" s="77"/>
      <c r="FBI163" s="77"/>
      <c r="FBJ163" s="77"/>
      <c r="FBK163" s="77"/>
      <c r="FBL163" s="77"/>
      <c r="FBM163" s="77"/>
      <c r="FBN163" s="77"/>
      <c r="FBO163" s="77"/>
      <c r="FBP163" s="77"/>
      <c r="FBQ163" s="77"/>
      <c r="FBR163" s="77"/>
      <c r="FBS163" s="77"/>
      <c r="FBT163" s="77"/>
      <c r="FBU163" s="77"/>
      <c r="FBV163" s="77"/>
      <c r="FBW163" s="77"/>
      <c r="FBX163" s="77"/>
      <c r="FBY163" s="77"/>
      <c r="FBZ163" s="77"/>
      <c r="FCA163" s="77"/>
      <c r="FCB163" s="77"/>
      <c r="FCC163" s="77"/>
      <c r="FCD163" s="77"/>
      <c r="FCE163" s="77"/>
      <c r="FCF163" s="77"/>
      <c r="FCG163" s="77"/>
      <c r="FCH163" s="77"/>
      <c r="FCI163" s="77"/>
      <c r="FCJ163" s="77"/>
      <c r="FCK163" s="77"/>
      <c r="FCL163" s="77"/>
      <c r="FCM163" s="77"/>
      <c r="FCN163" s="77"/>
      <c r="FCO163" s="77"/>
      <c r="FCP163" s="77"/>
      <c r="FCQ163" s="77"/>
      <c r="FCR163" s="77"/>
      <c r="FCS163" s="77"/>
      <c r="FCT163" s="77"/>
      <c r="FCU163" s="77"/>
      <c r="FCV163" s="77"/>
      <c r="FCW163" s="77"/>
      <c r="FCX163" s="77"/>
      <c r="FCY163" s="77"/>
      <c r="FCZ163" s="77"/>
      <c r="FDA163" s="77"/>
      <c r="FDB163" s="77"/>
      <c r="FDC163" s="77"/>
      <c r="FDD163" s="77"/>
      <c r="FDE163" s="77"/>
      <c r="FDF163" s="77"/>
      <c r="FDG163" s="77"/>
      <c r="FDH163" s="77"/>
      <c r="FDI163" s="77"/>
      <c r="FDJ163" s="77"/>
      <c r="FDK163" s="77"/>
      <c r="FDL163" s="77"/>
      <c r="FDM163" s="77"/>
      <c r="FDN163" s="77"/>
      <c r="FDO163" s="77"/>
      <c r="FDP163" s="77"/>
      <c r="FDQ163" s="77"/>
      <c r="FDR163" s="77"/>
      <c r="FDS163" s="77"/>
      <c r="FDT163" s="77"/>
      <c r="FDU163" s="77"/>
      <c r="FDV163" s="77"/>
      <c r="FDW163" s="77"/>
      <c r="FDX163" s="77"/>
      <c r="FDY163" s="77"/>
      <c r="FDZ163" s="77"/>
      <c r="FEA163" s="77"/>
      <c r="FEB163" s="77"/>
      <c r="FEC163" s="77"/>
      <c r="FED163" s="77"/>
      <c r="FEE163" s="77"/>
      <c r="FEF163" s="77"/>
      <c r="FEG163" s="77"/>
      <c r="FEH163" s="77"/>
      <c r="FEI163" s="77"/>
      <c r="FEJ163" s="77"/>
      <c r="FEK163" s="77"/>
      <c r="FEL163" s="77"/>
      <c r="FEM163" s="77"/>
      <c r="FEN163" s="77"/>
      <c r="FEO163" s="77"/>
      <c r="FEP163" s="77"/>
      <c r="FEQ163" s="77"/>
      <c r="FER163" s="77"/>
      <c r="FES163" s="77"/>
      <c r="FET163" s="77"/>
      <c r="FEU163" s="77"/>
      <c r="FEV163" s="77"/>
      <c r="FEW163" s="77"/>
      <c r="FEX163" s="77"/>
      <c r="FEY163" s="77"/>
      <c r="FEZ163" s="77"/>
      <c r="FFA163" s="77"/>
      <c r="FFB163" s="77"/>
      <c r="FFC163" s="77"/>
      <c r="FFD163" s="77"/>
      <c r="FFE163" s="77"/>
      <c r="FFF163" s="77"/>
      <c r="FFG163" s="77"/>
      <c r="FFH163" s="77"/>
      <c r="FFI163" s="77"/>
      <c r="FFJ163" s="77"/>
      <c r="FFK163" s="77"/>
      <c r="FFL163" s="77"/>
      <c r="FFM163" s="77"/>
      <c r="FFN163" s="77"/>
      <c r="FFO163" s="77"/>
      <c r="FFP163" s="77"/>
      <c r="FFQ163" s="77"/>
      <c r="FFR163" s="77"/>
      <c r="FFS163" s="77"/>
      <c r="FFT163" s="77"/>
      <c r="FFU163" s="77"/>
      <c r="FFV163" s="77"/>
      <c r="FFW163" s="77"/>
      <c r="FFX163" s="77"/>
      <c r="FFY163" s="77"/>
      <c r="FFZ163" s="77"/>
      <c r="FGA163" s="77"/>
      <c r="FGB163" s="77"/>
      <c r="FGC163" s="77"/>
      <c r="FGD163" s="77"/>
      <c r="FGE163" s="77"/>
      <c r="FGF163" s="77"/>
      <c r="FGG163" s="77"/>
      <c r="FGH163" s="77"/>
      <c r="FGI163" s="77"/>
      <c r="FGJ163" s="77"/>
      <c r="FGK163" s="77"/>
      <c r="FGL163" s="77"/>
      <c r="FGM163" s="77"/>
      <c r="FGN163" s="77"/>
      <c r="FGO163" s="77"/>
      <c r="FGP163" s="77"/>
      <c r="FGQ163" s="77"/>
      <c r="FGR163" s="77"/>
      <c r="FGS163" s="77"/>
      <c r="FGT163" s="77"/>
      <c r="FGU163" s="77"/>
      <c r="FGV163" s="77"/>
      <c r="FGW163" s="77"/>
      <c r="FGX163" s="77"/>
      <c r="FGY163" s="77"/>
      <c r="FGZ163" s="77"/>
      <c r="FHA163" s="77"/>
      <c r="FHB163" s="77"/>
      <c r="FHC163" s="77"/>
      <c r="FHD163" s="77"/>
      <c r="FHE163" s="77"/>
      <c r="FHF163" s="77"/>
      <c r="FHG163" s="77"/>
      <c r="FHH163" s="77"/>
      <c r="FHI163" s="77"/>
      <c r="FHJ163" s="77"/>
      <c r="FHK163" s="77"/>
      <c r="FHL163" s="77"/>
      <c r="FHM163" s="77"/>
      <c r="FHN163" s="77"/>
      <c r="FHO163" s="77"/>
      <c r="FHP163" s="77"/>
      <c r="FHQ163" s="77"/>
      <c r="FHR163" s="77"/>
      <c r="FHS163" s="77"/>
      <c r="FHT163" s="77"/>
      <c r="FHU163" s="77"/>
      <c r="FHV163" s="77"/>
      <c r="FHW163" s="77"/>
      <c r="FHX163" s="77"/>
      <c r="FHY163" s="77"/>
      <c r="FHZ163" s="77"/>
      <c r="FIA163" s="77"/>
      <c r="FIB163" s="77"/>
      <c r="FIC163" s="77"/>
      <c r="FID163" s="77"/>
      <c r="FIE163" s="77"/>
      <c r="FIF163" s="77"/>
      <c r="FIG163" s="77"/>
      <c r="FIH163" s="77"/>
      <c r="FII163" s="77"/>
      <c r="FIJ163" s="77"/>
      <c r="FIK163" s="77"/>
      <c r="FIL163" s="77"/>
      <c r="FIM163" s="77"/>
      <c r="FIN163" s="77"/>
      <c r="FIO163" s="77"/>
      <c r="FIP163" s="77"/>
      <c r="FIQ163" s="77"/>
      <c r="FIR163" s="77"/>
      <c r="FIS163" s="77"/>
      <c r="FIT163" s="77"/>
      <c r="FIU163" s="77"/>
      <c r="FIV163" s="77"/>
      <c r="FIW163" s="77"/>
      <c r="FIX163" s="77"/>
      <c r="FIY163" s="77"/>
      <c r="FIZ163" s="77"/>
      <c r="FJA163" s="77"/>
      <c r="FJB163" s="77"/>
      <c r="FJC163" s="77"/>
      <c r="FJD163" s="77"/>
      <c r="FJE163" s="77"/>
      <c r="FJF163" s="77"/>
      <c r="FJG163" s="77"/>
      <c r="FJH163" s="77"/>
      <c r="FJI163" s="77"/>
      <c r="FJJ163" s="77"/>
      <c r="FJK163" s="77"/>
      <c r="FJL163" s="77"/>
      <c r="FJM163" s="77"/>
      <c r="FJN163" s="77"/>
      <c r="FJO163" s="77"/>
      <c r="FJP163" s="77"/>
      <c r="FJQ163" s="77"/>
      <c r="FJR163" s="77"/>
      <c r="FJS163" s="77"/>
      <c r="FJT163" s="77"/>
      <c r="FJU163" s="77"/>
      <c r="FJV163" s="77"/>
      <c r="FJW163" s="77"/>
      <c r="FJX163" s="77"/>
      <c r="FJY163" s="77"/>
      <c r="FJZ163" s="77"/>
      <c r="FKA163" s="77"/>
      <c r="FKB163" s="77"/>
      <c r="FKC163" s="77"/>
      <c r="FKD163" s="77"/>
      <c r="FKE163" s="77"/>
      <c r="FKF163" s="77"/>
      <c r="FKG163" s="77"/>
      <c r="FKH163" s="77"/>
      <c r="FKI163" s="77"/>
      <c r="FKJ163" s="77"/>
      <c r="FKK163" s="77"/>
      <c r="FKL163" s="77"/>
      <c r="FKM163" s="77"/>
      <c r="FKN163" s="77"/>
      <c r="FKO163" s="77"/>
      <c r="FKP163" s="77"/>
      <c r="FKQ163" s="77"/>
      <c r="FKR163" s="77"/>
      <c r="FKS163" s="77"/>
      <c r="FKT163" s="77"/>
      <c r="FKU163" s="77"/>
      <c r="FKV163" s="77"/>
      <c r="FKW163" s="77"/>
      <c r="FKX163" s="77"/>
      <c r="FKY163" s="77"/>
      <c r="FKZ163" s="77"/>
      <c r="FLA163" s="77"/>
      <c r="FLB163" s="77"/>
      <c r="FLC163" s="77"/>
      <c r="FLD163" s="77"/>
      <c r="FLE163" s="77"/>
      <c r="FLF163" s="77"/>
      <c r="FLG163" s="77"/>
      <c r="FLH163" s="77"/>
      <c r="FLI163" s="77"/>
      <c r="FLJ163" s="77"/>
      <c r="FLK163" s="77"/>
      <c r="FLL163" s="77"/>
      <c r="FLM163" s="77"/>
      <c r="FLN163" s="77"/>
      <c r="FLO163" s="77"/>
      <c r="FLP163" s="77"/>
      <c r="FLQ163" s="77"/>
      <c r="FLR163" s="77"/>
      <c r="FLS163" s="77"/>
      <c r="FLT163" s="77"/>
      <c r="FLU163" s="77"/>
      <c r="FLV163" s="77"/>
      <c r="FLW163" s="77"/>
      <c r="FLX163" s="77"/>
      <c r="FLY163" s="77"/>
      <c r="FLZ163" s="77"/>
      <c r="FMA163" s="77"/>
      <c r="FMB163" s="77"/>
      <c r="FMC163" s="77"/>
      <c r="FMD163" s="77"/>
      <c r="FME163" s="77"/>
      <c r="FMF163" s="77"/>
      <c r="FMG163" s="77"/>
      <c r="FMH163" s="77"/>
      <c r="FMI163" s="77"/>
      <c r="FMJ163" s="77"/>
      <c r="FMK163" s="77"/>
      <c r="FML163" s="77"/>
      <c r="FMM163" s="77"/>
      <c r="FMN163" s="77"/>
      <c r="FMO163" s="77"/>
      <c r="FMP163" s="77"/>
      <c r="FMQ163" s="77"/>
      <c r="FMR163" s="77"/>
      <c r="FMS163" s="77"/>
      <c r="FMT163" s="77"/>
      <c r="FMU163" s="77"/>
      <c r="FMV163" s="77"/>
      <c r="FMW163" s="77"/>
      <c r="FMX163" s="77"/>
      <c r="FMY163" s="77"/>
      <c r="FMZ163" s="77"/>
      <c r="FNA163" s="77"/>
      <c r="FNB163" s="77"/>
      <c r="FNC163" s="77"/>
      <c r="FND163" s="77"/>
      <c r="FNE163" s="77"/>
      <c r="FNF163" s="77"/>
      <c r="FNG163" s="77"/>
      <c r="FNH163" s="77"/>
      <c r="FNI163" s="77"/>
      <c r="FNJ163" s="77"/>
      <c r="FNK163" s="77"/>
      <c r="FNL163" s="77"/>
      <c r="FNM163" s="77"/>
      <c r="FNN163" s="77"/>
      <c r="FNO163" s="77"/>
      <c r="FNP163" s="77"/>
      <c r="FNQ163" s="77"/>
      <c r="FNR163" s="77"/>
      <c r="FNS163" s="77"/>
      <c r="FNT163" s="77"/>
      <c r="FNU163" s="77"/>
      <c r="FNV163" s="77"/>
      <c r="FNW163" s="77"/>
      <c r="FNX163" s="77"/>
      <c r="FNY163" s="77"/>
      <c r="FNZ163" s="77"/>
      <c r="FOA163" s="77"/>
      <c r="FOB163" s="77"/>
      <c r="FOC163" s="77"/>
      <c r="FOD163" s="77"/>
      <c r="FOE163" s="77"/>
      <c r="FOF163" s="77"/>
      <c r="FOG163" s="77"/>
      <c r="FOH163" s="77"/>
      <c r="FOI163" s="77"/>
      <c r="FOJ163" s="77"/>
      <c r="FOK163" s="77"/>
      <c r="FOL163" s="77"/>
      <c r="FOM163" s="77"/>
      <c r="FON163" s="77"/>
      <c r="FOO163" s="77"/>
      <c r="FOP163" s="77"/>
      <c r="FOQ163" s="77"/>
      <c r="FOR163" s="77"/>
      <c r="FOS163" s="77"/>
      <c r="FOT163" s="77"/>
      <c r="FOU163" s="77"/>
      <c r="FOV163" s="77"/>
      <c r="FOW163" s="77"/>
      <c r="FOX163" s="77"/>
      <c r="FOY163" s="77"/>
      <c r="FOZ163" s="77"/>
      <c r="FPA163" s="77"/>
      <c r="FPB163" s="77"/>
      <c r="FPC163" s="77"/>
      <c r="FPD163" s="77"/>
      <c r="FPE163" s="77"/>
      <c r="FPF163" s="77"/>
      <c r="FPG163" s="77"/>
      <c r="FPH163" s="77"/>
      <c r="FPI163" s="77"/>
      <c r="FPJ163" s="77"/>
      <c r="FPK163" s="77"/>
      <c r="FPL163" s="77"/>
      <c r="FPM163" s="77"/>
      <c r="FPN163" s="77"/>
      <c r="FPO163" s="77"/>
      <c r="FPP163" s="77"/>
      <c r="FPQ163" s="77"/>
      <c r="FPR163" s="77"/>
      <c r="FPS163" s="77"/>
      <c r="FPT163" s="77"/>
      <c r="FPU163" s="77"/>
      <c r="FPV163" s="77"/>
      <c r="FPW163" s="77"/>
      <c r="FPX163" s="77"/>
      <c r="FPY163" s="77"/>
      <c r="FPZ163" s="77"/>
      <c r="FQA163" s="77"/>
      <c r="FQB163" s="77"/>
      <c r="FQC163" s="77"/>
      <c r="FQD163" s="77"/>
      <c r="FQE163" s="77"/>
      <c r="FQF163" s="77"/>
      <c r="FQG163" s="77"/>
      <c r="FQH163" s="77"/>
      <c r="FQI163" s="77"/>
      <c r="FQJ163" s="77"/>
      <c r="FQK163" s="77"/>
      <c r="FQL163" s="77"/>
      <c r="FQM163" s="77"/>
      <c r="FQN163" s="77"/>
      <c r="FQO163" s="77"/>
      <c r="FQP163" s="77"/>
      <c r="FQQ163" s="77"/>
      <c r="FQR163" s="77"/>
      <c r="FQS163" s="77"/>
      <c r="FQT163" s="77"/>
      <c r="FQU163" s="77"/>
      <c r="FQV163" s="77"/>
      <c r="FQW163" s="77"/>
      <c r="FQX163" s="77"/>
      <c r="FQY163" s="77"/>
      <c r="FQZ163" s="77"/>
      <c r="FRA163" s="77"/>
      <c r="FRB163" s="77"/>
      <c r="FRC163" s="77"/>
      <c r="FRD163" s="77"/>
      <c r="FRE163" s="77"/>
      <c r="FRF163" s="77"/>
      <c r="FRG163" s="77"/>
      <c r="FRH163" s="77"/>
      <c r="FRI163" s="77"/>
      <c r="FRJ163" s="77"/>
      <c r="FRK163" s="77"/>
      <c r="FRL163" s="77"/>
      <c r="FRM163" s="77"/>
      <c r="FRN163" s="77"/>
      <c r="FRO163" s="77"/>
      <c r="FRP163" s="77"/>
      <c r="FRQ163" s="77"/>
      <c r="FRR163" s="77"/>
      <c r="FRS163" s="77"/>
      <c r="FRT163" s="77"/>
      <c r="FRU163" s="77"/>
      <c r="FRV163" s="77"/>
      <c r="FRW163" s="77"/>
      <c r="FRX163" s="77"/>
      <c r="FRY163" s="77"/>
      <c r="FRZ163" s="77"/>
      <c r="FSA163" s="77"/>
      <c r="FSB163" s="77"/>
      <c r="FSC163" s="77"/>
      <c r="FSD163" s="77"/>
      <c r="FSE163" s="77"/>
      <c r="FSF163" s="77"/>
      <c r="FSG163" s="77"/>
      <c r="FSH163" s="77"/>
      <c r="FSI163" s="77"/>
      <c r="FSJ163" s="77"/>
      <c r="FSK163" s="77"/>
      <c r="FSL163" s="77"/>
      <c r="FSM163" s="77"/>
      <c r="FSN163" s="77"/>
      <c r="FSO163" s="77"/>
      <c r="FSP163" s="77"/>
      <c r="FSQ163" s="77"/>
      <c r="FSR163" s="77"/>
      <c r="FSS163" s="77"/>
      <c r="FST163" s="77"/>
      <c r="FSU163" s="77"/>
      <c r="FSV163" s="77"/>
      <c r="FSW163" s="77"/>
      <c r="FSX163" s="77"/>
      <c r="FSY163" s="77"/>
      <c r="FSZ163" s="77"/>
      <c r="FTA163" s="77"/>
      <c r="FTB163" s="77"/>
      <c r="FTC163" s="77"/>
      <c r="FTD163" s="77"/>
      <c r="FTE163" s="77"/>
      <c r="FTF163" s="77"/>
      <c r="FTG163" s="77"/>
      <c r="FTH163" s="77"/>
      <c r="FTI163" s="77"/>
      <c r="FTJ163" s="77"/>
      <c r="FTK163" s="77"/>
      <c r="FTL163" s="77"/>
      <c r="FTM163" s="77"/>
      <c r="FTN163" s="77"/>
      <c r="FTO163" s="77"/>
      <c r="FTP163" s="77"/>
      <c r="FTQ163" s="77"/>
      <c r="FTR163" s="77"/>
      <c r="FTS163" s="77"/>
      <c r="FTT163" s="77"/>
      <c r="FTU163" s="77"/>
      <c r="FTV163" s="77"/>
      <c r="FTW163" s="77"/>
      <c r="FTX163" s="77"/>
      <c r="FTY163" s="77"/>
      <c r="FTZ163" s="77"/>
      <c r="FUA163" s="77"/>
      <c r="FUB163" s="77"/>
      <c r="FUC163" s="77"/>
      <c r="FUD163" s="77"/>
      <c r="FUE163" s="77"/>
      <c r="FUF163" s="77"/>
      <c r="FUG163" s="77"/>
      <c r="FUH163" s="77"/>
      <c r="FUI163" s="77"/>
      <c r="FUJ163" s="77"/>
      <c r="FUK163" s="77"/>
      <c r="FUL163" s="77"/>
      <c r="FUM163" s="77"/>
      <c r="FUN163" s="77"/>
      <c r="FUO163" s="77"/>
      <c r="FUP163" s="77"/>
      <c r="FUQ163" s="77"/>
      <c r="FUR163" s="77"/>
      <c r="FUS163" s="77"/>
      <c r="FUT163" s="77"/>
      <c r="FUU163" s="77"/>
      <c r="FUV163" s="77"/>
      <c r="FUW163" s="77"/>
      <c r="FUX163" s="77"/>
      <c r="FUY163" s="77"/>
      <c r="FUZ163" s="77"/>
      <c r="FVA163" s="77"/>
      <c r="FVB163" s="77"/>
      <c r="FVC163" s="77"/>
      <c r="FVD163" s="77"/>
      <c r="FVE163" s="77"/>
      <c r="FVF163" s="77"/>
      <c r="FVG163" s="77"/>
      <c r="FVH163" s="77"/>
      <c r="FVI163" s="77"/>
      <c r="FVJ163" s="77"/>
      <c r="FVK163" s="77"/>
      <c r="FVL163" s="77"/>
      <c r="FVM163" s="77"/>
      <c r="FVN163" s="77"/>
      <c r="FVO163" s="77"/>
      <c r="FVP163" s="77"/>
      <c r="FVQ163" s="77"/>
      <c r="FVR163" s="77"/>
      <c r="FVS163" s="77"/>
      <c r="FVT163" s="77"/>
      <c r="FVU163" s="77"/>
      <c r="FVV163" s="77"/>
      <c r="FVW163" s="77"/>
      <c r="FVX163" s="77"/>
      <c r="FVY163" s="77"/>
      <c r="FVZ163" s="77"/>
      <c r="FWA163" s="77"/>
      <c r="FWB163" s="77"/>
      <c r="FWC163" s="77"/>
      <c r="FWD163" s="77"/>
      <c r="FWE163" s="77"/>
      <c r="FWF163" s="77"/>
      <c r="FWG163" s="77"/>
      <c r="FWH163" s="77"/>
      <c r="FWI163" s="77"/>
      <c r="FWJ163" s="77"/>
      <c r="FWK163" s="77"/>
      <c r="FWL163" s="77"/>
      <c r="FWM163" s="77"/>
      <c r="FWN163" s="77"/>
      <c r="FWO163" s="77"/>
      <c r="FWP163" s="77"/>
      <c r="FWQ163" s="77"/>
      <c r="FWR163" s="77"/>
      <c r="FWS163" s="77"/>
      <c r="FWT163" s="77"/>
      <c r="FWU163" s="77"/>
      <c r="FWV163" s="77"/>
      <c r="FWW163" s="77"/>
      <c r="FWX163" s="77"/>
      <c r="FWY163" s="77"/>
      <c r="FWZ163" s="77"/>
      <c r="FXA163" s="77"/>
      <c r="FXB163" s="77"/>
      <c r="FXC163" s="77"/>
      <c r="FXD163" s="77"/>
      <c r="FXE163" s="77"/>
      <c r="FXF163" s="77"/>
      <c r="FXG163" s="77"/>
      <c r="FXH163" s="77"/>
      <c r="FXI163" s="77"/>
      <c r="FXJ163" s="77"/>
      <c r="FXK163" s="77"/>
      <c r="FXL163" s="77"/>
      <c r="FXM163" s="77"/>
      <c r="FXN163" s="77"/>
      <c r="FXO163" s="77"/>
      <c r="FXP163" s="77"/>
      <c r="FXQ163" s="77"/>
      <c r="FXR163" s="77"/>
      <c r="FXS163" s="77"/>
      <c r="FXT163" s="77"/>
      <c r="FXU163" s="77"/>
      <c r="FXV163" s="77"/>
      <c r="FXW163" s="77"/>
      <c r="FXX163" s="77"/>
      <c r="FXY163" s="77"/>
      <c r="FXZ163" s="77"/>
      <c r="FYA163" s="77"/>
      <c r="FYB163" s="77"/>
      <c r="FYC163" s="77"/>
      <c r="FYD163" s="77"/>
      <c r="FYE163" s="77"/>
      <c r="FYF163" s="77"/>
      <c r="FYG163" s="77"/>
      <c r="FYH163" s="77"/>
      <c r="FYI163" s="77"/>
      <c r="FYJ163" s="77"/>
      <c r="FYK163" s="77"/>
      <c r="FYL163" s="77"/>
      <c r="FYM163" s="77"/>
      <c r="FYN163" s="77"/>
      <c r="FYO163" s="77"/>
      <c r="FYP163" s="77"/>
      <c r="FYQ163" s="77"/>
      <c r="FYR163" s="77"/>
      <c r="FYS163" s="77"/>
      <c r="FYT163" s="77"/>
      <c r="FYU163" s="77"/>
      <c r="FYV163" s="77"/>
      <c r="FYW163" s="77"/>
      <c r="FYX163" s="77"/>
      <c r="FYY163" s="77"/>
      <c r="FYZ163" s="77"/>
      <c r="FZA163" s="77"/>
      <c r="FZB163" s="77"/>
      <c r="FZC163" s="77"/>
      <c r="FZD163" s="77"/>
      <c r="FZE163" s="77"/>
      <c r="FZF163" s="77"/>
      <c r="FZG163" s="77"/>
      <c r="FZH163" s="77"/>
      <c r="FZI163" s="77"/>
      <c r="FZJ163" s="77"/>
      <c r="FZK163" s="77"/>
      <c r="FZL163" s="77"/>
      <c r="FZM163" s="77"/>
      <c r="FZN163" s="77"/>
      <c r="FZO163" s="77"/>
      <c r="FZP163" s="77"/>
      <c r="FZQ163" s="77"/>
      <c r="FZR163" s="77"/>
      <c r="FZS163" s="77"/>
      <c r="FZT163" s="77"/>
      <c r="FZU163" s="77"/>
      <c r="FZV163" s="77"/>
      <c r="FZW163" s="77"/>
      <c r="FZX163" s="77"/>
      <c r="FZY163" s="77"/>
      <c r="FZZ163" s="77"/>
      <c r="GAA163" s="77"/>
      <c r="GAB163" s="77"/>
      <c r="GAC163" s="77"/>
      <c r="GAD163" s="77"/>
      <c r="GAE163" s="77"/>
      <c r="GAF163" s="77"/>
      <c r="GAG163" s="77"/>
      <c r="GAH163" s="77"/>
      <c r="GAI163" s="77"/>
      <c r="GAJ163" s="77"/>
      <c r="GAK163" s="77"/>
      <c r="GAL163" s="77"/>
      <c r="GAM163" s="77"/>
      <c r="GAN163" s="77"/>
      <c r="GAO163" s="77"/>
      <c r="GAP163" s="77"/>
      <c r="GAQ163" s="77"/>
      <c r="GAR163" s="77"/>
      <c r="GAS163" s="77"/>
      <c r="GAT163" s="77"/>
      <c r="GAU163" s="77"/>
      <c r="GAV163" s="77"/>
      <c r="GAW163" s="77"/>
      <c r="GAX163" s="77"/>
      <c r="GAY163" s="77"/>
      <c r="GAZ163" s="77"/>
      <c r="GBA163" s="77"/>
      <c r="GBB163" s="77"/>
      <c r="GBC163" s="77"/>
      <c r="GBD163" s="77"/>
      <c r="GBE163" s="77"/>
      <c r="GBF163" s="77"/>
      <c r="GBG163" s="77"/>
      <c r="GBH163" s="77"/>
      <c r="GBI163" s="77"/>
      <c r="GBJ163" s="77"/>
      <c r="GBK163" s="77"/>
      <c r="GBL163" s="77"/>
      <c r="GBM163" s="77"/>
      <c r="GBN163" s="77"/>
      <c r="GBO163" s="77"/>
      <c r="GBP163" s="77"/>
      <c r="GBQ163" s="77"/>
      <c r="GBR163" s="77"/>
      <c r="GBS163" s="77"/>
      <c r="GBT163" s="77"/>
      <c r="GBU163" s="77"/>
      <c r="GBV163" s="77"/>
      <c r="GBW163" s="77"/>
      <c r="GBX163" s="77"/>
      <c r="GBY163" s="77"/>
      <c r="GBZ163" s="77"/>
      <c r="GCA163" s="77"/>
      <c r="GCB163" s="77"/>
      <c r="GCC163" s="77"/>
      <c r="GCD163" s="77"/>
      <c r="GCE163" s="77"/>
      <c r="GCF163" s="77"/>
      <c r="GCG163" s="77"/>
      <c r="GCH163" s="77"/>
      <c r="GCI163" s="77"/>
      <c r="GCJ163" s="77"/>
      <c r="GCK163" s="77"/>
      <c r="GCL163" s="77"/>
      <c r="GCM163" s="77"/>
      <c r="GCN163" s="77"/>
      <c r="GCO163" s="77"/>
      <c r="GCP163" s="77"/>
      <c r="GCQ163" s="77"/>
      <c r="GCR163" s="77"/>
      <c r="GCS163" s="77"/>
      <c r="GCT163" s="77"/>
      <c r="GCU163" s="77"/>
      <c r="GCV163" s="77"/>
      <c r="GCW163" s="77"/>
      <c r="GCX163" s="77"/>
      <c r="GCY163" s="77"/>
      <c r="GCZ163" s="77"/>
      <c r="GDA163" s="77"/>
      <c r="GDB163" s="77"/>
      <c r="GDC163" s="77"/>
      <c r="GDD163" s="77"/>
      <c r="GDE163" s="77"/>
      <c r="GDF163" s="77"/>
      <c r="GDG163" s="77"/>
      <c r="GDH163" s="77"/>
      <c r="GDI163" s="77"/>
      <c r="GDJ163" s="77"/>
      <c r="GDK163" s="77"/>
      <c r="GDL163" s="77"/>
      <c r="GDM163" s="77"/>
      <c r="GDN163" s="77"/>
      <c r="GDO163" s="77"/>
      <c r="GDP163" s="77"/>
      <c r="GDQ163" s="77"/>
      <c r="GDR163" s="77"/>
      <c r="GDS163" s="77"/>
      <c r="GDT163" s="77"/>
      <c r="GDU163" s="77"/>
      <c r="GDV163" s="77"/>
      <c r="GDW163" s="77"/>
      <c r="GDX163" s="77"/>
      <c r="GDY163" s="77"/>
      <c r="GDZ163" s="77"/>
      <c r="GEA163" s="77"/>
      <c r="GEB163" s="77"/>
      <c r="GEC163" s="77"/>
      <c r="GED163" s="77"/>
      <c r="GEE163" s="77"/>
      <c r="GEF163" s="77"/>
      <c r="GEG163" s="77"/>
      <c r="GEH163" s="77"/>
      <c r="GEI163" s="77"/>
      <c r="GEJ163" s="77"/>
      <c r="GEK163" s="77"/>
      <c r="GEL163" s="77"/>
      <c r="GEM163" s="77"/>
      <c r="GEN163" s="77"/>
      <c r="GEO163" s="77"/>
      <c r="GEP163" s="77"/>
      <c r="GEQ163" s="77"/>
      <c r="GER163" s="77"/>
      <c r="GES163" s="77"/>
      <c r="GET163" s="77"/>
      <c r="GEU163" s="77"/>
      <c r="GEV163" s="77"/>
      <c r="GEW163" s="77"/>
      <c r="GEX163" s="77"/>
      <c r="GEY163" s="77"/>
      <c r="GEZ163" s="77"/>
      <c r="GFA163" s="77"/>
      <c r="GFB163" s="77"/>
      <c r="GFC163" s="77"/>
      <c r="GFD163" s="77"/>
      <c r="GFE163" s="77"/>
      <c r="GFF163" s="77"/>
      <c r="GFG163" s="77"/>
      <c r="GFH163" s="77"/>
      <c r="GFI163" s="77"/>
      <c r="GFJ163" s="77"/>
      <c r="GFK163" s="77"/>
      <c r="GFL163" s="77"/>
      <c r="GFM163" s="77"/>
      <c r="GFN163" s="77"/>
      <c r="GFO163" s="77"/>
      <c r="GFP163" s="77"/>
      <c r="GFQ163" s="77"/>
      <c r="GFR163" s="77"/>
      <c r="GFS163" s="77"/>
      <c r="GFT163" s="77"/>
      <c r="GFU163" s="77"/>
      <c r="GFV163" s="77"/>
      <c r="GFW163" s="77"/>
      <c r="GFX163" s="77"/>
      <c r="GFY163" s="77"/>
      <c r="GFZ163" s="77"/>
      <c r="GGA163" s="77"/>
      <c r="GGB163" s="77"/>
      <c r="GGC163" s="77"/>
      <c r="GGD163" s="77"/>
      <c r="GGE163" s="77"/>
      <c r="GGF163" s="77"/>
      <c r="GGG163" s="77"/>
      <c r="GGH163" s="77"/>
      <c r="GGI163" s="77"/>
      <c r="GGJ163" s="77"/>
      <c r="GGK163" s="77"/>
      <c r="GGL163" s="77"/>
      <c r="GGM163" s="77"/>
      <c r="GGN163" s="77"/>
      <c r="GGO163" s="77"/>
      <c r="GGP163" s="77"/>
      <c r="GGQ163" s="77"/>
      <c r="GGR163" s="77"/>
      <c r="GGS163" s="77"/>
      <c r="GGT163" s="77"/>
      <c r="GGU163" s="77"/>
      <c r="GGV163" s="77"/>
      <c r="GGW163" s="77"/>
      <c r="GGX163" s="77"/>
      <c r="GGY163" s="77"/>
      <c r="GGZ163" s="77"/>
      <c r="GHA163" s="77"/>
      <c r="GHB163" s="77"/>
      <c r="GHC163" s="77"/>
      <c r="GHD163" s="77"/>
      <c r="GHE163" s="77"/>
      <c r="GHF163" s="77"/>
      <c r="GHG163" s="77"/>
      <c r="GHH163" s="77"/>
      <c r="GHI163" s="77"/>
      <c r="GHJ163" s="77"/>
      <c r="GHK163" s="77"/>
      <c r="GHL163" s="77"/>
      <c r="GHM163" s="77"/>
      <c r="GHN163" s="77"/>
      <c r="GHO163" s="77"/>
      <c r="GHP163" s="77"/>
      <c r="GHQ163" s="77"/>
      <c r="GHR163" s="77"/>
      <c r="GHS163" s="77"/>
      <c r="GHT163" s="77"/>
      <c r="GHU163" s="77"/>
      <c r="GHV163" s="77"/>
      <c r="GHW163" s="77"/>
      <c r="GHX163" s="77"/>
      <c r="GHY163" s="77"/>
      <c r="GHZ163" s="77"/>
      <c r="GIA163" s="77"/>
      <c r="GIB163" s="77"/>
      <c r="GIC163" s="77"/>
      <c r="GID163" s="77"/>
      <c r="GIE163" s="77"/>
      <c r="GIF163" s="77"/>
      <c r="GIG163" s="77"/>
      <c r="GIH163" s="77"/>
      <c r="GII163" s="77"/>
      <c r="GIJ163" s="77"/>
      <c r="GIK163" s="77"/>
      <c r="GIL163" s="77"/>
      <c r="GIM163" s="77"/>
      <c r="GIN163" s="77"/>
      <c r="GIO163" s="77"/>
      <c r="GIP163" s="77"/>
      <c r="GIQ163" s="77"/>
      <c r="GIR163" s="77"/>
      <c r="GIS163" s="77"/>
      <c r="GIT163" s="77"/>
      <c r="GIU163" s="77"/>
      <c r="GIV163" s="77"/>
      <c r="GIW163" s="77"/>
      <c r="GIX163" s="77"/>
      <c r="GIY163" s="77"/>
      <c r="GIZ163" s="77"/>
      <c r="GJA163" s="77"/>
      <c r="GJB163" s="77"/>
      <c r="GJC163" s="77"/>
      <c r="GJD163" s="77"/>
      <c r="GJE163" s="77"/>
      <c r="GJF163" s="77"/>
      <c r="GJG163" s="77"/>
      <c r="GJH163" s="77"/>
      <c r="GJI163" s="77"/>
      <c r="GJJ163" s="77"/>
      <c r="GJK163" s="77"/>
      <c r="GJL163" s="77"/>
      <c r="GJM163" s="77"/>
      <c r="GJN163" s="77"/>
      <c r="GJO163" s="77"/>
      <c r="GJP163" s="77"/>
      <c r="GJQ163" s="77"/>
      <c r="GJR163" s="77"/>
      <c r="GJS163" s="77"/>
      <c r="GJT163" s="77"/>
      <c r="GJU163" s="77"/>
      <c r="GJV163" s="77"/>
      <c r="GJW163" s="77"/>
      <c r="GJX163" s="77"/>
      <c r="GJY163" s="77"/>
      <c r="GJZ163" s="77"/>
      <c r="GKA163" s="77"/>
      <c r="GKB163" s="77"/>
      <c r="GKC163" s="77"/>
      <c r="GKD163" s="77"/>
      <c r="GKE163" s="77"/>
      <c r="GKF163" s="77"/>
      <c r="GKG163" s="77"/>
      <c r="GKH163" s="77"/>
      <c r="GKI163" s="77"/>
      <c r="GKJ163" s="77"/>
      <c r="GKK163" s="77"/>
      <c r="GKL163" s="77"/>
      <c r="GKM163" s="77"/>
      <c r="GKN163" s="77"/>
      <c r="GKO163" s="77"/>
      <c r="GKP163" s="77"/>
      <c r="GKQ163" s="77"/>
      <c r="GKR163" s="77"/>
      <c r="GKS163" s="77"/>
      <c r="GKT163" s="77"/>
      <c r="GKU163" s="77"/>
      <c r="GKV163" s="77"/>
      <c r="GKW163" s="77"/>
      <c r="GKX163" s="77"/>
      <c r="GKY163" s="77"/>
      <c r="GKZ163" s="77"/>
      <c r="GLA163" s="77"/>
      <c r="GLB163" s="77"/>
      <c r="GLC163" s="77"/>
      <c r="GLD163" s="77"/>
      <c r="GLE163" s="77"/>
      <c r="GLF163" s="77"/>
      <c r="GLG163" s="77"/>
      <c r="GLH163" s="77"/>
      <c r="GLI163" s="77"/>
      <c r="GLJ163" s="77"/>
      <c r="GLK163" s="77"/>
      <c r="GLL163" s="77"/>
      <c r="GLM163" s="77"/>
      <c r="GLN163" s="77"/>
      <c r="GLO163" s="77"/>
      <c r="GLP163" s="77"/>
      <c r="GLQ163" s="77"/>
      <c r="GLR163" s="77"/>
      <c r="GLS163" s="77"/>
      <c r="GLT163" s="77"/>
      <c r="GLU163" s="77"/>
      <c r="GLV163" s="77"/>
      <c r="GLW163" s="77"/>
      <c r="GLX163" s="77"/>
      <c r="GLY163" s="77"/>
      <c r="GLZ163" s="77"/>
      <c r="GMA163" s="77"/>
      <c r="GMB163" s="77"/>
      <c r="GMC163" s="77"/>
      <c r="GMD163" s="77"/>
      <c r="GME163" s="77"/>
      <c r="GMF163" s="77"/>
      <c r="GMG163" s="77"/>
      <c r="GMH163" s="77"/>
      <c r="GMI163" s="77"/>
      <c r="GMJ163" s="77"/>
      <c r="GMK163" s="77"/>
      <c r="GML163" s="77"/>
      <c r="GMM163" s="77"/>
      <c r="GMN163" s="77"/>
      <c r="GMO163" s="77"/>
      <c r="GMP163" s="77"/>
      <c r="GMQ163" s="77"/>
      <c r="GMR163" s="77"/>
      <c r="GMS163" s="77"/>
      <c r="GMT163" s="77"/>
      <c r="GMU163" s="77"/>
      <c r="GMV163" s="77"/>
      <c r="GMW163" s="77"/>
      <c r="GMX163" s="77"/>
      <c r="GMY163" s="77"/>
      <c r="GMZ163" s="77"/>
      <c r="GNA163" s="77"/>
      <c r="GNB163" s="77"/>
      <c r="GNC163" s="77"/>
      <c r="GND163" s="77"/>
      <c r="GNE163" s="77"/>
      <c r="GNF163" s="77"/>
      <c r="GNG163" s="77"/>
      <c r="GNH163" s="77"/>
      <c r="GNI163" s="77"/>
      <c r="GNJ163" s="77"/>
      <c r="GNK163" s="77"/>
      <c r="GNL163" s="77"/>
      <c r="GNM163" s="77"/>
      <c r="GNN163" s="77"/>
      <c r="GNO163" s="77"/>
      <c r="GNP163" s="77"/>
      <c r="GNQ163" s="77"/>
      <c r="GNR163" s="77"/>
      <c r="GNS163" s="77"/>
      <c r="GNT163" s="77"/>
      <c r="GNU163" s="77"/>
      <c r="GNV163" s="77"/>
      <c r="GNW163" s="77"/>
      <c r="GNX163" s="77"/>
      <c r="GNY163" s="77"/>
      <c r="GNZ163" s="77"/>
      <c r="GOA163" s="77"/>
      <c r="GOB163" s="77"/>
      <c r="GOC163" s="77"/>
      <c r="GOD163" s="77"/>
      <c r="GOE163" s="77"/>
      <c r="GOF163" s="77"/>
      <c r="GOG163" s="77"/>
      <c r="GOH163" s="77"/>
      <c r="GOI163" s="77"/>
      <c r="GOJ163" s="77"/>
      <c r="GOK163" s="77"/>
      <c r="GOL163" s="77"/>
      <c r="GOM163" s="77"/>
      <c r="GON163" s="77"/>
      <c r="GOO163" s="77"/>
      <c r="GOP163" s="77"/>
      <c r="GOQ163" s="77"/>
      <c r="GOR163" s="77"/>
      <c r="GOS163" s="77"/>
      <c r="GOT163" s="77"/>
      <c r="GOU163" s="77"/>
      <c r="GOV163" s="77"/>
      <c r="GOW163" s="77"/>
      <c r="GOX163" s="77"/>
      <c r="GOY163" s="77"/>
      <c r="GOZ163" s="77"/>
      <c r="GPA163" s="77"/>
      <c r="GPB163" s="77"/>
      <c r="GPC163" s="77"/>
      <c r="GPD163" s="77"/>
      <c r="GPE163" s="77"/>
      <c r="GPF163" s="77"/>
      <c r="GPG163" s="77"/>
      <c r="GPH163" s="77"/>
      <c r="GPI163" s="77"/>
      <c r="GPJ163" s="77"/>
      <c r="GPK163" s="77"/>
      <c r="GPL163" s="77"/>
      <c r="GPM163" s="77"/>
      <c r="GPN163" s="77"/>
      <c r="GPO163" s="77"/>
      <c r="GPP163" s="77"/>
      <c r="GPQ163" s="77"/>
      <c r="GPR163" s="77"/>
      <c r="GPS163" s="77"/>
      <c r="GPT163" s="77"/>
      <c r="GPU163" s="77"/>
      <c r="GPV163" s="77"/>
      <c r="GPW163" s="77"/>
      <c r="GPX163" s="77"/>
      <c r="GPY163" s="77"/>
      <c r="GPZ163" s="77"/>
      <c r="GQA163" s="77"/>
      <c r="GQB163" s="77"/>
      <c r="GQC163" s="77"/>
      <c r="GQD163" s="77"/>
      <c r="GQE163" s="77"/>
      <c r="GQF163" s="77"/>
      <c r="GQG163" s="77"/>
      <c r="GQH163" s="77"/>
      <c r="GQI163" s="77"/>
      <c r="GQJ163" s="77"/>
      <c r="GQK163" s="77"/>
      <c r="GQL163" s="77"/>
      <c r="GQM163" s="77"/>
      <c r="GQN163" s="77"/>
      <c r="GQO163" s="77"/>
      <c r="GQP163" s="77"/>
      <c r="GQQ163" s="77"/>
      <c r="GQR163" s="77"/>
      <c r="GQS163" s="77"/>
      <c r="GQT163" s="77"/>
      <c r="GQU163" s="77"/>
      <c r="GQV163" s="77"/>
      <c r="GQW163" s="77"/>
      <c r="GQX163" s="77"/>
      <c r="GQY163" s="77"/>
      <c r="GQZ163" s="77"/>
      <c r="GRA163" s="77"/>
      <c r="GRB163" s="77"/>
      <c r="GRC163" s="77"/>
      <c r="GRD163" s="77"/>
      <c r="GRE163" s="77"/>
      <c r="GRF163" s="77"/>
      <c r="GRG163" s="77"/>
      <c r="GRH163" s="77"/>
      <c r="GRI163" s="77"/>
      <c r="GRJ163" s="77"/>
      <c r="GRK163" s="77"/>
      <c r="GRL163" s="77"/>
      <c r="GRM163" s="77"/>
      <c r="GRN163" s="77"/>
      <c r="GRO163" s="77"/>
      <c r="GRP163" s="77"/>
      <c r="GRQ163" s="77"/>
      <c r="GRR163" s="77"/>
      <c r="GRS163" s="77"/>
      <c r="GRT163" s="77"/>
      <c r="GRU163" s="77"/>
      <c r="GRV163" s="77"/>
      <c r="GRW163" s="77"/>
      <c r="GRX163" s="77"/>
      <c r="GRY163" s="77"/>
      <c r="GRZ163" s="77"/>
      <c r="GSA163" s="77"/>
      <c r="GSB163" s="77"/>
      <c r="GSC163" s="77"/>
      <c r="GSD163" s="77"/>
      <c r="GSE163" s="77"/>
      <c r="GSF163" s="77"/>
      <c r="GSG163" s="77"/>
      <c r="GSH163" s="77"/>
      <c r="GSI163" s="77"/>
      <c r="GSJ163" s="77"/>
      <c r="GSK163" s="77"/>
      <c r="GSL163" s="77"/>
      <c r="GSM163" s="77"/>
      <c r="GSN163" s="77"/>
      <c r="GSO163" s="77"/>
      <c r="GSP163" s="77"/>
      <c r="GSQ163" s="77"/>
      <c r="GSR163" s="77"/>
      <c r="GSS163" s="77"/>
      <c r="GST163" s="77"/>
      <c r="GSU163" s="77"/>
      <c r="GSV163" s="77"/>
      <c r="GSW163" s="77"/>
      <c r="GSX163" s="77"/>
      <c r="GSY163" s="77"/>
      <c r="GSZ163" s="77"/>
      <c r="GTA163" s="77"/>
      <c r="GTB163" s="77"/>
      <c r="GTC163" s="77"/>
      <c r="GTD163" s="77"/>
      <c r="GTE163" s="77"/>
      <c r="GTF163" s="77"/>
      <c r="GTG163" s="77"/>
      <c r="GTH163" s="77"/>
      <c r="GTI163" s="77"/>
      <c r="GTJ163" s="77"/>
      <c r="GTK163" s="77"/>
      <c r="GTL163" s="77"/>
      <c r="GTM163" s="77"/>
      <c r="GTN163" s="77"/>
      <c r="GTO163" s="77"/>
      <c r="GTP163" s="77"/>
      <c r="GTQ163" s="77"/>
      <c r="GTR163" s="77"/>
      <c r="GTS163" s="77"/>
      <c r="GTT163" s="77"/>
      <c r="GTU163" s="77"/>
      <c r="GTV163" s="77"/>
      <c r="GTW163" s="77"/>
      <c r="GTX163" s="77"/>
      <c r="GTY163" s="77"/>
      <c r="GTZ163" s="77"/>
      <c r="GUA163" s="77"/>
      <c r="GUB163" s="77"/>
      <c r="GUC163" s="77"/>
      <c r="GUD163" s="77"/>
      <c r="GUE163" s="77"/>
      <c r="GUF163" s="77"/>
      <c r="GUG163" s="77"/>
      <c r="GUH163" s="77"/>
      <c r="GUI163" s="77"/>
      <c r="GUJ163" s="77"/>
      <c r="GUK163" s="77"/>
      <c r="GUL163" s="77"/>
      <c r="GUM163" s="77"/>
      <c r="GUN163" s="77"/>
      <c r="GUO163" s="77"/>
      <c r="GUP163" s="77"/>
      <c r="GUQ163" s="77"/>
      <c r="GUR163" s="77"/>
      <c r="GUS163" s="77"/>
      <c r="GUT163" s="77"/>
      <c r="GUU163" s="77"/>
      <c r="GUV163" s="77"/>
      <c r="GUW163" s="77"/>
      <c r="GUX163" s="77"/>
      <c r="GUY163" s="77"/>
      <c r="GUZ163" s="77"/>
      <c r="GVA163" s="77"/>
      <c r="GVB163" s="77"/>
      <c r="GVC163" s="77"/>
      <c r="GVD163" s="77"/>
      <c r="GVE163" s="77"/>
      <c r="GVF163" s="77"/>
      <c r="GVG163" s="77"/>
      <c r="GVH163" s="77"/>
      <c r="GVI163" s="77"/>
      <c r="GVJ163" s="77"/>
      <c r="GVK163" s="77"/>
      <c r="GVL163" s="77"/>
      <c r="GVM163" s="77"/>
      <c r="GVN163" s="77"/>
      <c r="GVO163" s="77"/>
      <c r="GVP163" s="77"/>
      <c r="GVQ163" s="77"/>
      <c r="GVR163" s="77"/>
      <c r="GVS163" s="77"/>
      <c r="GVT163" s="77"/>
      <c r="GVU163" s="77"/>
      <c r="GVV163" s="77"/>
      <c r="GVW163" s="77"/>
      <c r="GVX163" s="77"/>
      <c r="GVY163" s="77"/>
      <c r="GVZ163" s="77"/>
      <c r="GWA163" s="77"/>
      <c r="GWB163" s="77"/>
      <c r="GWC163" s="77"/>
      <c r="GWD163" s="77"/>
      <c r="GWE163" s="77"/>
      <c r="GWF163" s="77"/>
      <c r="GWG163" s="77"/>
      <c r="GWH163" s="77"/>
      <c r="GWI163" s="77"/>
      <c r="GWJ163" s="77"/>
      <c r="GWK163" s="77"/>
      <c r="GWL163" s="77"/>
      <c r="GWM163" s="77"/>
      <c r="GWN163" s="77"/>
      <c r="GWO163" s="77"/>
      <c r="GWP163" s="77"/>
      <c r="GWQ163" s="77"/>
      <c r="GWR163" s="77"/>
      <c r="GWS163" s="77"/>
      <c r="GWT163" s="77"/>
      <c r="GWU163" s="77"/>
      <c r="GWV163" s="77"/>
      <c r="GWW163" s="77"/>
      <c r="GWX163" s="77"/>
      <c r="GWY163" s="77"/>
      <c r="GWZ163" s="77"/>
      <c r="GXA163" s="77"/>
      <c r="GXB163" s="77"/>
      <c r="GXC163" s="77"/>
      <c r="GXD163" s="77"/>
      <c r="GXE163" s="77"/>
      <c r="GXF163" s="77"/>
      <c r="GXG163" s="77"/>
      <c r="GXH163" s="77"/>
      <c r="GXI163" s="77"/>
      <c r="GXJ163" s="77"/>
      <c r="GXK163" s="77"/>
      <c r="GXL163" s="77"/>
      <c r="GXM163" s="77"/>
      <c r="GXN163" s="77"/>
      <c r="GXO163" s="77"/>
      <c r="GXP163" s="77"/>
      <c r="GXQ163" s="77"/>
      <c r="GXR163" s="77"/>
      <c r="GXS163" s="77"/>
      <c r="GXT163" s="77"/>
      <c r="GXU163" s="77"/>
      <c r="GXV163" s="77"/>
      <c r="GXW163" s="77"/>
      <c r="GXX163" s="77"/>
      <c r="GXY163" s="77"/>
      <c r="GXZ163" s="77"/>
      <c r="GYA163" s="77"/>
      <c r="GYB163" s="77"/>
      <c r="GYC163" s="77"/>
      <c r="GYD163" s="77"/>
      <c r="GYE163" s="77"/>
      <c r="GYF163" s="77"/>
      <c r="GYG163" s="77"/>
      <c r="GYH163" s="77"/>
      <c r="GYI163" s="77"/>
      <c r="GYJ163" s="77"/>
      <c r="GYK163" s="77"/>
      <c r="GYL163" s="77"/>
      <c r="GYM163" s="77"/>
      <c r="GYN163" s="77"/>
      <c r="GYO163" s="77"/>
      <c r="GYP163" s="77"/>
      <c r="GYQ163" s="77"/>
      <c r="GYR163" s="77"/>
      <c r="GYS163" s="77"/>
      <c r="GYT163" s="77"/>
      <c r="GYU163" s="77"/>
      <c r="GYV163" s="77"/>
      <c r="GYW163" s="77"/>
      <c r="GYX163" s="77"/>
      <c r="GYY163" s="77"/>
      <c r="GYZ163" s="77"/>
      <c r="GZA163" s="77"/>
      <c r="GZB163" s="77"/>
      <c r="GZC163" s="77"/>
      <c r="GZD163" s="77"/>
      <c r="GZE163" s="77"/>
      <c r="GZF163" s="77"/>
      <c r="GZG163" s="77"/>
      <c r="GZH163" s="77"/>
      <c r="GZI163" s="77"/>
      <c r="GZJ163" s="77"/>
      <c r="GZK163" s="77"/>
      <c r="GZL163" s="77"/>
      <c r="GZM163" s="77"/>
      <c r="GZN163" s="77"/>
      <c r="GZO163" s="77"/>
      <c r="GZP163" s="77"/>
      <c r="GZQ163" s="77"/>
      <c r="GZR163" s="77"/>
      <c r="GZS163" s="77"/>
      <c r="GZT163" s="77"/>
      <c r="GZU163" s="77"/>
      <c r="GZV163" s="77"/>
      <c r="GZW163" s="77"/>
      <c r="GZX163" s="77"/>
      <c r="GZY163" s="77"/>
      <c r="GZZ163" s="77"/>
      <c r="HAA163" s="77"/>
      <c r="HAB163" s="77"/>
      <c r="HAC163" s="77"/>
      <c r="HAD163" s="77"/>
      <c r="HAE163" s="77"/>
      <c r="HAF163" s="77"/>
      <c r="HAG163" s="77"/>
      <c r="HAH163" s="77"/>
      <c r="HAI163" s="77"/>
      <c r="HAJ163" s="77"/>
      <c r="HAK163" s="77"/>
      <c r="HAL163" s="77"/>
      <c r="HAM163" s="77"/>
      <c r="HAN163" s="77"/>
      <c r="HAO163" s="77"/>
      <c r="HAP163" s="77"/>
      <c r="HAQ163" s="77"/>
      <c r="HAR163" s="77"/>
      <c r="HAS163" s="77"/>
      <c r="HAT163" s="77"/>
      <c r="HAU163" s="77"/>
      <c r="HAV163" s="77"/>
      <c r="HAW163" s="77"/>
      <c r="HAX163" s="77"/>
      <c r="HAY163" s="77"/>
      <c r="HAZ163" s="77"/>
      <c r="HBA163" s="77"/>
      <c r="HBB163" s="77"/>
      <c r="HBC163" s="77"/>
      <c r="HBD163" s="77"/>
      <c r="HBE163" s="77"/>
      <c r="HBF163" s="77"/>
      <c r="HBG163" s="77"/>
      <c r="HBH163" s="77"/>
      <c r="HBI163" s="77"/>
      <c r="HBJ163" s="77"/>
      <c r="HBK163" s="77"/>
      <c r="HBL163" s="77"/>
      <c r="HBM163" s="77"/>
      <c r="HBN163" s="77"/>
      <c r="HBO163" s="77"/>
      <c r="HBP163" s="77"/>
      <c r="HBQ163" s="77"/>
      <c r="HBR163" s="77"/>
      <c r="HBS163" s="77"/>
      <c r="HBT163" s="77"/>
      <c r="HBU163" s="77"/>
      <c r="HBV163" s="77"/>
      <c r="HBW163" s="77"/>
      <c r="HBX163" s="77"/>
      <c r="HBY163" s="77"/>
      <c r="HBZ163" s="77"/>
      <c r="HCA163" s="77"/>
      <c r="HCB163" s="77"/>
      <c r="HCC163" s="77"/>
      <c r="HCD163" s="77"/>
      <c r="HCE163" s="77"/>
      <c r="HCF163" s="77"/>
      <c r="HCG163" s="77"/>
      <c r="HCH163" s="77"/>
      <c r="HCI163" s="77"/>
      <c r="HCJ163" s="77"/>
      <c r="HCK163" s="77"/>
      <c r="HCL163" s="77"/>
      <c r="HCM163" s="77"/>
      <c r="HCN163" s="77"/>
      <c r="HCO163" s="77"/>
      <c r="HCP163" s="77"/>
      <c r="HCQ163" s="77"/>
      <c r="HCR163" s="77"/>
      <c r="HCS163" s="77"/>
      <c r="HCT163" s="77"/>
      <c r="HCU163" s="77"/>
      <c r="HCV163" s="77"/>
      <c r="HCW163" s="77"/>
      <c r="HCX163" s="77"/>
      <c r="HCY163" s="77"/>
      <c r="HCZ163" s="77"/>
      <c r="HDA163" s="77"/>
      <c r="HDB163" s="77"/>
      <c r="HDC163" s="77"/>
      <c r="HDD163" s="77"/>
      <c r="HDE163" s="77"/>
      <c r="HDF163" s="77"/>
      <c r="HDG163" s="77"/>
      <c r="HDH163" s="77"/>
      <c r="HDI163" s="77"/>
      <c r="HDJ163" s="77"/>
      <c r="HDK163" s="77"/>
      <c r="HDL163" s="77"/>
      <c r="HDM163" s="77"/>
      <c r="HDN163" s="77"/>
      <c r="HDO163" s="77"/>
      <c r="HDP163" s="77"/>
      <c r="HDQ163" s="77"/>
      <c r="HDR163" s="77"/>
      <c r="HDS163" s="77"/>
      <c r="HDT163" s="77"/>
      <c r="HDU163" s="77"/>
      <c r="HDV163" s="77"/>
      <c r="HDW163" s="77"/>
      <c r="HDX163" s="77"/>
      <c r="HDY163" s="77"/>
      <c r="HDZ163" s="77"/>
      <c r="HEA163" s="77"/>
      <c r="HEB163" s="77"/>
      <c r="HEC163" s="77"/>
      <c r="HED163" s="77"/>
      <c r="HEE163" s="77"/>
      <c r="HEF163" s="77"/>
      <c r="HEG163" s="77"/>
      <c r="HEH163" s="77"/>
      <c r="HEI163" s="77"/>
      <c r="HEJ163" s="77"/>
      <c r="HEK163" s="77"/>
      <c r="HEL163" s="77"/>
      <c r="HEM163" s="77"/>
      <c r="HEN163" s="77"/>
      <c r="HEO163" s="77"/>
      <c r="HEP163" s="77"/>
      <c r="HEQ163" s="77"/>
      <c r="HER163" s="77"/>
      <c r="HES163" s="77"/>
      <c r="HET163" s="77"/>
      <c r="HEU163" s="77"/>
      <c r="HEV163" s="77"/>
      <c r="HEW163" s="77"/>
      <c r="HEX163" s="77"/>
      <c r="HEY163" s="77"/>
      <c r="HEZ163" s="77"/>
      <c r="HFA163" s="77"/>
      <c r="HFB163" s="77"/>
      <c r="HFC163" s="77"/>
      <c r="HFD163" s="77"/>
      <c r="HFE163" s="77"/>
      <c r="HFF163" s="77"/>
      <c r="HFG163" s="77"/>
      <c r="HFH163" s="77"/>
      <c r="HFI163" s="77"/>
      <c r="HFJ163" s="77"/>
      <c r="HFK163" s="77"/>
      <c r="HFL163" s="77"/>
      <c r="HFM163" s="77"/>
      <c r="HFN163" s="77"/>
      <c r="HFO163" s="77"/>
      <c r="HFP163" s="77"/>
      <c r="HFQ163" s="77"/>
      <c r="HFR163" s="77"/>
      <c r="HFS163" s="77"/>
      <c r="HFT163" s="77"/>
      <c r="HFU163" s="77"/>
      <c r="HFV163" s="77"/>
      <c r="HFW163" s="77"/>
      <c r="HFX163" s="77"/>
      <c r="HFY163" s="77"/>
      <c r="HFZ163" s="77"/>
      <c r="HGA163" s="77"/>
      <c r="HGB163" s="77"/>
      <c r="HGC163" s="77"/>
      <c r="HGD163" s="77"/>
      <c r="HGE163" s="77"/>
      <c r="HGF163" s="77"/>
      <c r="HGG163" s="77"/>
      <c r="HGH163" s="77"/>
      <c r="HGI163" s="77"/>
      <c r="HGJ163" s="77"/>
      <c r="HGK163" s="77"/>
      <c r="HGL163" s="77"/>
      <c r="HGM163" s="77"/>
      <c r="HGN163" s="77"/>
      <c r="HGO163" s="77"/>
      <c r="HGP163" s="77"/>
      <c r="HGQ163" s="77"/>
      <c r="HGR163" s="77"/>
      <c r="HGS163" s="77"/>
      <c r="HGT163" s="77"/>
      <c r="HGU163" s="77"/>
      <c r="HGV163" s="77"/>
      <c r="HGW163" s="77"/>
      <c r="HGX163" s="77"/>
      <c r="HGY163" s="77"/>
      <c r="HGZ163" s="77"/>
      <c r="HHA163" s="77"/>
      <c r="HHB163" s="77"/>
      <c r="HHC163" s="77"/>
      <c r="HHD163" s="77"/>
      <c r="HHE163" s="77"/>
      <c r="HHF163" s="77"/>
      <c r="HHG163" s="77"/>
      <c r="HHH163" s="77"/>
      <c r="HHI163" s="77"/>
      <c r="HHJ163" s="77"/>
      <c r="HHK163" s="77"/>
      <c r="HHL163" s="77"/>
      <c r="HHM163" s="77"/>
      <c r="HHN163" s="77"/>
      <c r="HHO163" s="77"/>
      <c r="HHP163" s="77"/>
      <c r="HHQ163" s="77"/>
      <c r="HHR163" s="77"/>
      <c r="HHS163" s="77"/>
      <c r="HHT163" s="77"/>
      <c r="HHU163" s="77"/>
      <c r="HHV163" s="77"/>
      <c r="HHW163" s="77"/>
      <c r="HHX163" s="77"/>
      <c r="HHY163" s="77"/>
      <c r="HHZ163" s="77"/>
      <c r="HIA163" s="77"/>
      <c r="HIB163" s="77"/>
      <c r="HIC163" s="77"/>
      <c r="HID163" s="77"/>
      <c r="HIE163" s="77"/>
      <c r="HIF163" s="77"/>
      <c r="HIG163" s="77"/>
      <c r="HIH163" s="77"/>
      <c r="HII163" s="77"/>
      <c r="HIJ163" s="77"/>
      <c r="HIK163" s="77"/>
      <c r="HIL163" s="77"/>
      <c r="HIM163" s="77"/>
      <c r="HIN163" s="77"/>
      <c r="HIO163" s="77"/>
      <c r="HIP163" s="77"/>
      <c r="HIQ163" s="77"/>
      <c r="HIR163" s="77"/>
      <c r="HIS163" s="77"/>
      <c r="HIT163" s="77"/>
      <c r="HIU163" s="77"/>
      <c r="HIV163" s="77"/>
      <c r="HIW163" s="77"/>
      <c r="HIX163" s="77"/>
      <c r="HIY163" s="77"/>
      <c r="HIZ163" s="77"/>
      <c r="HJA163" s="77"/>
      <c r="HJB163" s="77"/>
      <c r="HJC163" s="77"/>
      <c r="HJD163" s="77"/>
      <c r="HJE163" s="77"/>
      <c r="HJF163" s="77"/>
      <c r="HJG163" s="77"/>
      <c r="HJH163" s="77"/>
      <c r="HJI163" s="77"/>
      <c r="HJJ163" s="77"/>
      <c r="HJK163" s="77"/>
      <c r="HJL163" s="77"/>
      <c r="HJM163" s="77"/>
      <c r="HJN163" s="77"/>
      <c r="HJO163" s="77"/>
      <c r="HJP163" s="77"/>
      <c r="HJQ163" s="77"/>
      <c r="HJR163" s="77"/>
      <c r="HJS163" s="77"/>
      <c r="HJT163" s="77"/>
      <c r="HJU163" s="77"/>
      <c r="HJV163" s="77"/>
      <c r="HJW163" s="77"/>
      <c r="HJX163" s="77"/>
      <c r="HJY163" s="77"/>
      <c r="HJZ163" s="77"/>
      <c r="HKA163" s="77"/>
      <c r="HKB163" s="77"/>
      <c r="HKC163" s="77"/>
      <c r="HKD163" s="77"/>
      <c r="HKE163" s="77"/>
      <c r="HKF163" s="77"/>
      <c r="HKG163" s="77"/>
      <c r="HKH163" s="77"/>
      <c r="HKI163" s="77"/>
      <c r="HKJ163" s="77"/>
      <c r="HKK163" s="77"/>
      <c r="HKL163" s="77"/>
      <c r="HKM163" s="77"/>
      <c r="HKN163" s="77"/>
      <c r="HKO163" s="77"/>
      <c r="HKP163" s="77"/>
      <c r="HKQ163" s="77"/>
      <c r="HKR163" s="77"/>
      <c r="HKS163" s="77"/>
      <c r="HKT163" s="77"/>
      <c r="HKU163" s="77"/>
      <c r="HKV163" s="77"/>
      <c r="HKW163" s="77"/>
      <c r="HKX163" s="77"/>
      <c r="HKY163" s="77"/>
      <c r="HKZ163" s="77"/>
      <c r="HLA163" s="77"/>
      <c r="HLB163" s="77"/>
      <c r="HLC163" s="77"/>
      <c r="HLD163" s="77"/>
      <c r="HLE163" s="77"/>
      <c r="HLF163" s="77"/>
      <c r="HLG163" s="77"/>
      <c r="HLH163" s="77"/>
      <c r="HLI163" s="77"/>
      <c r="HLJ163" s="77"/>
      <c r="HLK163" s="77"/>
      <c r="HLL163" s="77"/>
      <c r="HLM163" s="77"/>
      <c r="HLN163" s="77"/>
      <c r="HLO163" s="77"/>
      <c r="HLP163" s="77"/>
      <c r="HLQ163" s="77"/>
      <c r="HLR163" s="77"/>
      <c r="HLS163" s="77"/>
      <c r="HLT163" s="77"/>
      <c r="HLU163" s="77"/>
      <c r="HLV163" s="77"/>
      <c r="HLW163" s="77"/>
      <c r="HLX163" s="77"/>
      <c r="HLY163" s="77"/>
      <c r="HLZ163" s="77"/>
      <c r="HMA163" s="77"/>
      <c r="HMB163" s="77"/>
      <c r="HMC163" s="77"/>
      <c r="HMD163" s="77"/>
      <c r="HME163" s="77"/>
      <c r="HMF163" s="77"/>
      <c r="HMG163" s="77"/>
      <c r="HMH163" s="77"/>
      <c r="HMI163" s="77"/>
      <c r="HMJ163" s="77"/>
      <c r="HMK163" s="77"/>
      <c r="HML163" s="77"/>
      <c r="HMM163" s="77"/>
      <c r="HMN163" s="77"/>
      <c r="HMO163" s="77"/>
      <c r="HMP163" s="77"/>
      <c r="HMQ163" s="77"/>
      <c r="HMR163" s="77"/>
      <c r="HMS163" s="77"/>
      <c r="HMT163" s="77"/>
      <c r="HMU163" s="77"/>
      <c r="HMV163" s="77"/>
      <c r="HMW163" s="77"/>
      <c r="HMX163" s="77"/>
      <c r="HMY163" s="77"/>
      <c r="HMZ163" s="77"/>
      <c r="HNA163" s="77"/>
      <c r="HNB163" s="77"/>
      <c r="HNC163" s="77"/>
      <c r="HND163" s="77"/>
      <c r="HNE163" s="77"/>
      <c r="HNF163" s="77"/>
      <c r="HNG163" s="77"/>
      <c r="HNH163" s="77"/>
      <c r="HNI163" s="77"/>
      <c r="HNJ163" s="77"/>
      <c r="HNK163" s="77"/>
      <c r="HNL163" s="77"/>
      <c r="HNM163" s="77"/>
      <c r="HNN163" s="77"/>
      <c r="HNO163" s="77"/>
      <c r="HNP163" s="77"/>
      <c r="HNQ163" s="77"/>
      <c r="HNR163" s="77"/>
      <c r="HNS163" s="77"/>
      <c r="HNT163" s="77"/>
      <c r="HNU163" s="77"/>
      <c r="HNV163" s="77"/>
      <c r="HNW163" s="77"/>
      <c r="HNX163" s="77"/>
      <c r="HNY163" s="77"/>
      <c r="HNZ163" s="77"/>
      <c r="HOA163" s="77"/>
      <c r="HOB163" s="77"/>
      <c r="HOC163" s="77"/>
      <c r="HOD163" s="77"/>
      <c r="HOE163" s="77"/>
      <c r="HOF163" s="77"/>
      <c r="HOG163" s="77"/>
      <c r="HOH163" s="77"/>
      <c r="HOI163" s="77"/>
      <c r="HOJ163" s="77"/>
      <c r="HOK163" s="77"/>
      <c r="HOL163" s="77"/>
      <c r="HOM163" s="77"/>
      <c r="HON163" s="77"/>
      <c r="HOO163" s="77"/>
      <c r="HOP163" s="77"/>
      <c r="HOQ163" s="77"/>
      <c r="HOR163" s="77"/>
      <c r="HOS163" s="77"/>
      <c r="HOT163" s="77"/>
      <c r="HOU163" s="77"/>
      <c r="HOV163" s="77"/>
      <c r="HOW163" s="77"/>
      <c r="HOX163" s="77"/>
      <c r="HOY163" s="77"/>
      <c r="HOZ163" s="77"/>
      <c r="HPA163" s="77"/>
      <c r="HPB163" s="77"/>
      <c r="HPC163" s="77"/>
      <c r="HPD163" s="77"/>
      <c r="HPE163" s="77"/>
      <c r="HPF163" s="77"/>
      <c r="HPG163" s="77"/>
      <c r="HPH163" s="77"/>
      <c r="HPI163" s="77"/>
      <c r="HPJ163" s="77"/>
      <c r="HPK163" s="77"/>
      <c r="HPL163" s="77"/>
      <c r="HPM163" s="77"/>
      <c r="HPN163" s="77"/>
      <c r="HPO163" s="77"/>
      <c r="HPP163" s="77"/>
      <c r="HPQ163" s="77"/>
      <c r="HPR163" s="77"/>
      <c r="HPS163" s="77"/>
      <c r="HPT163" s="77"/>
      <c r="HPU163" s="77"/>
      <c r="HPV163" s="77"/>
      <c r="HPW163" s="77"/>
      <c r="HPX163" s="77"/>
      <c r="HPY163" s="77"/>
      <c r="HPZ163" s="77"/>
      <c r="HQA163" s="77"/>
      <c r="HQB163" s="77"/>
      <c r="HQC163" s="77"/>
      <c r="HQD163" s="77"/>
      <c r="HQE163" s="77"/>
      <c r="HQF163" s="77"/>
      <c r="HQG163" s="77"/>
      <c r="HQH163" s="77"/>
      <c r="HQI163" s="77"/>
      <c r="HQJ163" s="77"/>
      <c r="HQK163" s="77"/>
      <c r="HQL163" s="77"/>
      <c r="HQM163" s="77"/>
      <c r="HQN163" s="77"/>
      <c r="HQO163" s="77"/>
      <c r="HQP163" s="77"/>
      <c r="HQQ163" s="77"/>
      <c r="HQR163" s="77"/>
      <c r="HQS163" s="77"/>
      <c r="HQT163" s="77"/>
      <c r="HQU163" s="77"/>
      <c r="HQV163" s="77"/>
      <c r="HQW163" s="77"/>
      <c r="HQX163" s="77"/>
      <c r="HQY163" s="77"/>
      <c r="HQZ163" s="77"/>
      <c r="HRA163" s="77"/>
      <c r="HRB163" s="77"/>
      <c r="HRC163" s="77"/>
      <c r="HRD163" s="77"/>
      <c r="HRE163" s="77"/>
      <c r="HRF163" s="77"/>
      <c r="HRG163" s="77"/>
      <c r="HRH163" s="77"/>
      <c r="HRI163" s="77"/>
      <c r="HRJ163" s="77"/>
      <c r="HRK163" s="77"/>
      <c r="HRL163" s="77"/>
      <c r="HRM163" s="77"/>
      <c r="HRN163" s="77"/>
      <c r="HRO163" s="77"/>
      <c r="HRP163" s="77"/>
      <c r="HRQ163" s="77"/>
      <c r="HRR163" s="77"/>
      <c r="HRS163" s="77"/>
      <c r="HRT163" s="77"/>
      <c r="HRU163" s="77"/>
      <c r="HRV163" s="77"/>
      <c r="HRW163" s="77"/>
      <c r="HRX163" s="77"/>
      <c r="HRY163" s="77"/>
      <c r="HRZ163" s="77"/>
      <c r="HSA163" s="77"/>
      <c r="HSB163" s="77"/>
      <c r="HSC163" s="77"/>
      <c r="HSD163" s="77"/>
      <c r="HSE163" s="77"/>
      <c r="HSF163" s="77"/>
      <c r="HSG163" s="77"/>
      <c r="HSH163" s="77"/>
      <c r="HSI163" s="77"/>
      <c r="HSJ163" s="77"/>
      <c r="HSK163" s="77"/>
      <c r="HSL163" s="77"/>
      <c r="HSM163" s="77"/>
      <c r="HSN163" s="77"/>
      <c r="HSO163" s="77"/>
      <c r="HSP163" s="77"/>
      <c r="HSQ163" s="77"/>
      <c r="HSR163" s="77"/>
      <c r="HSS163" s="77"/>
      <c r="HST163" s="77"/>
      <c r="HSU163" s="77"/>
      <c r="HSV163" s="77"/>
      <c r="HSW163" s="77"/>
      <c r="HSX163" s="77"/>
      <c r="HSY163" s="77"/>
      <c r="HSZ163" s="77"/>
      <c r="HTA163" s="77"/>
      <c r="HTB163" s="77"/>
      <c r="HTC163" s="77"/>
      <c r="HTD163" s="77"/>
      <c r="HTE163" s="77"/>
      <c r="HTF163" s="77"/>
      <c r="HTG163" s="77"/>
      <c r="HTH163" s="77"/>
      <c r="HTI163" s="77"/>
      <c r="HTJ163" s="77"/>
      <c r="HTK163" s="77"/>
      <c r="HTL163" s="77"/>
      <c r="HTM163" s="77"/>
      <c r="HTN163" s="77"/>
      <c r="HTO163" s="77"/>
      <c r="HTP163" s="77"/>
      <c r="HTQ163" s="77"/>
      <c r="HTR163" s="77"/>
      <c r="HTS163" s="77"/>
      <c r="HTT163" s="77"/>
      <c r="HTU163" s="77"/>
      <c r="HTV163" s="77"/>
      <c r="HTW163" s="77"/>
      <c r="HTX163" s="77"/>
      <c r="HTY163" s="77"/>
      <c r="HTZ163" s="77"/>
      <c r="HUA163" s="77"/>
      <c r="HUB163" s="77"/>
      <c r="HUC163" s="77"/>
      <c r="HUD163" s="77"/>
      <c r="HUE163" s="77"/>
      <c r="HUF163" s="77"/>
      <c r="HUG163" s="77"/>
      <c r="HUH163" s="77"/>
      <c r="HUI163" s="77"/>
      <c r="HUJ163" s="77"/>
      <c r="HUK163" s="77"/>
      <c r="HUL163" s="77"/>
      <c r="HUM163" s="77"/>
      <c r="HUN163" s="77"/>
      <c r="HUO163" s="77"/>
      <c r="HUP163" s="77"/>
      <c r="HUQ163" s="77"/>
      <c r="HUR163" s="77"/>
      <c r="HUS163" s="77"/>
      <c r="HUT163" s="77"/>
      <c r="HUU163" s="77"/>
      <c r="HUV163" s="77"/>
      <c r="HUW163" s="77"/>
      <c r="HUX163" s="77"/>
      <c r="HUY163" s="77"/>
      <c r="HUZ163" s="77"/>
      <c r="HVA163" s="77"/>
      <c r="HVB163" s="77"/>
      <c r="HVC163" s="77"/>
      <c r="HVD163" s="77"/>
      <c r="HVE163" s="77"/>
      <c r="HVF163" s="77"/>
      <c r="HVG163" s="77"/>
      <c r="HVH163" s="77"/>
      <c r="HVI163" s="77"/>
      <c r="HVJ163" s="77"/>
      <c r="HVK163" s="77"/>
      <c r="HVL163" s="77"/>
      <c r="HVM163" s="77"/>
      <c r="HVN163" s="77"/>
      <c r="HVO163" s="77"/>
      <c r="HVP163" s="77"/>
      <c r="HVQ163" s="77"/>
      <c r="HVR163" s="77"/>
      <c r="HVS163" s="77"/>
      <c r="HVT163" s="77"/>
      <c r="HVU163" s="77"/>
      <c r="HVV163" s="77"/>
      <c r="HVW163" s="77"/>
      <c r="HVX163" s="77"/>
      <c r="HVY163" s="77"/>
      <c r="HVZ163" s="77"/>
      <c r="HWA163" s="77"/>
      <c r="HWB163" s="77"/>
      <c r="HWC163" s="77"/>
      <c r="HWD163" s="77"/>
      <c r="HWE163" s="77"/>
      <c r="HWF163" s="77"/>
      <c r="HWG163" s="77"/>
      <c r="HWH163" s="77"/>
      <c r="HWI163" s="77"/>
      <c r="HWJ163" s="77"/>
      <c r="HWK163" s="77"/>
      <c r="HWL163" s="77"/>
      <c r="HWM163" s="77"/>
      <c r="HWN163" s="77"/>
      <c r="HWO163" s="77"/>
      <c r="HWP163" s="77"/>
      <c r="HWQ163" s="77"/>
      <c r="HWR163" s="77"/>
      <c r="HWS163" s="77"/>
      <c r="HWT163" s="77"/>
      <c r="HWU163" s="77"/>
      <c r="HWV163" s="77"/>
      <c r="HWW163" s="77"/>
      <c r="HWX163" s="77"/>
      <c r="HWY163" s="77"/>
      <c r="HWZ163" s="77"/>
      <c r="HXA163" s="77"/>
      <c r="HXB163" s="77"/>
      <c r="HXC163" s="77"/>
      <c r="HXD163" s="77"/>
      <c r="HXE163" s="77"/>
      <c r="HXF163" s="77"/>
      <c r="HXG163" s="77"/>
      <c r="HXH163" s="77"/>
      <c r="HXI163" s="77"/>
      <c r="HXJ163" s="77"/>
      <c r="HXK163" s="77"/>
      <c r="HXL163" s="77"/>
      <c r="HXM163" s="77"/>
      <c r="HXN163" s="77"/>
      <c r="HXO163" s="77"/>
      <c r="HXP163" s="77"/>
      <c r="HXQ163" s="77"/>
      <c r="HXR163" s="77"/>
      <c r="HXS163" s="77"/>
      <c r="HXT163" s="77"/>
      <c r="HXU163" s="77"/>
      <c r="HXV163" s="77"/>
      <c r="HXW163" s="77"/>
      <c r="HXX163" s="77"/>
      <c r="HXY163" s="77"/>
      <c r="HXZ163" s="77"/>
      <c r="HYA163" s="77"/>
      <c r="HYB163" s="77"/>
      <c r="HYC163" s="77"/>
      <c r="HYD163" s="77"/>
      <c r="HYE163" s="77"/>
      <c r="HYF163" s="77"/>
      <c r="HYG163" s="77"/>
      <c r="HYH163" s="77"/>
      <c r="HYI163" s="77"/>
      <c r="HYJ163" s="77"/>
      <c r="HYK163" s="77"/>
      <c r="HYL163" s="77"/>
      <c r="HYM163" s="77"/>
      <c r="HYN163" s="77"/>
      <c r="HYO163" s="77"/>
      <c r="HYP163" s="77"/>
      <c r="HYQ163" s="77"/>
      <c r="HYR163" s="77"/>
      <c r="HYS163" s="77"/>
      <c r="HYT163" s="77"/>
      <c r="HYU163" s="77"/>
      <c r="HYV163" s="77"/>
      <c r="HYW163" s="77"/>
      <c r="HYX163" s="77"/>
      <c r="HYY163" s="77"/>
      <c r="HYZ163" s="77"/>
      <c r="HZA163" s="77"/>
      <c r="HZB163" s="77"/>
      <c r="HZC163" s="77"/>
      <c r="HZD163" s="77"/>
      <c r="HZE163" s="77"/>
      <c r="HZF163" s="77"/>
      <c r="HZG163" s="77"/>
      <c r="HZH163" s="77"/>
      <c r="HZI163" s="77"/>
      <c r="HZJ163" s="77"/>
      <c r="HZK163" s="77"/>
      <c r="HZL163" s="77"/>
      <c r="HZM163" s="77"/>
      <c r="HZN163" s="77"/>
      <c r="HZO163" s="77"/>
      <c r="HZP163" s="77"/>
      <c r="HZQ163" s="77"/>
      <c r="HZR163" s="77"/>
      <c r="HZS163" s="77"/>
      <c r="HZT163" s="77"/>
      <c r="HZU163" s="77"/>
      <c r="HZV163" s="77"/>
      <c r="HZW163" s="77"/>
      <c r="HZX163" s="77"/>
      <c r="HZY163" s="77"/>
      <c r="HZZ163" s="77"/>
      <c r="IAA163" s="77"/>
      <c r="IAB163" s="77"/>
      <c r="IAC163" s="77"/>
      <c r="IAD163" s="77"/>
      <c r="IAE163" s="77"/>
      <c r="IAF163" s="77"/>
      <c r="IAG163" s="77"/>
      <c r="IAH163" s="77"/>
      <c r="IAI163" s="77"/>
      <c r="IAJ163" s="77"/>
      <c r="IAK163" s="77"/>
      <c r="IAL163" s="77"/>
      <c r="IAM163" s="77"/>
      <c r="IAN163" s="77"/>
      <c r="IAO163" s="77"/>
      <c r="IAP163" s="77"/>
      <c r="IAQ163" s="77"/>
      <c r="IAR163" s="77"/>
      <c r="IAS163" s="77"/>
      <c r="IAT163" s="77"/>
      <c r="IAU163" s="77"/>
      <c r="IAV163" s="77"/>
      <c r="IAW163" s="77"/>
      <c r="IAX163" s="77"/>
      <c r="IAY163" s="77"/>
      <c r="IAZ163" s="77"/>
      <c r="IBA163" s="77"/>
      <c r="IBB163" s="77"/>
      <c r="IBC163" s="77"/>
      <c r="IBD163" s="77"/>
      <c r="IBE163" s="77"/>
      <c r="IBF163" s="77"/>
      <c r="IBG163" s="77"/>
      <c r="IBH163" s="77"/>
      <c r="IBI163" s="77"/>
      <c r="IBJ163" s="77"/>
      <c r="IBK163" s="77"/>
      <c r="IBL163" s="77"/>
      <c r="IBM163" s="77"/>
      <c r="IBN163" s="77"/>
      <c r="IBO163" s="77"/>
      <c r="IBP163" s="77"/>
      <c r="IBQ163" s="77"/>
      <c r="IBR163" s="77"/>
      <c r="IBS163" s="77"/>
      <c r="IBT163" s="77"/>
      <c r="IBU163" s="77"/>
      <c r="IBV163" s="77"/>
      <c r="IBW163" s="77"/>
      <c r="IBX163" s="77"/>
      <c r="IBY163" s="77"/>
      <c r="IBZ163" s="77"/>
      <c r="ICA163" s="77"/>
      <c r="ICB163" s="77"/>
      <c r="ICC163" s="77"/>
      <c r="ICD163" s="77"/>
      <c r="ICE163" s="77"/>
      <c r="ICF163" s="77"/>
      <c r="ICG163" s="77"/>
      <c r="ICH163" s="77"/>
      <c r="ICI163" s="77"/>
      <c r="ICJ163" s="77"/>
      <c r="ICK163" s="77"/>
      <c r="ICL163" s="77"/>
      <c r="ICM163" s="77"/>
      <c r="ICN163" s="77"/>
      <c r="ICO163" s="77"/>
      <c r="ICP163" s="77"/>
      <c r="ICQ163" s="77"/>
      <c r="ICR163" s="77"/>
      <c r="ICS163" s="77"/>
      <c r="ICT163" s="77"/>
      <c r="ICU163" s="77"/>
      <c r="ICV163" s="77"/>
      <c r="ICW163" s="77"/>
      <c r="ICX163" s="77"/>
      <c r="ICY163" s="77"/>
      <c r="ICZ163" s="77"/>
      <c r="IDA163" s="77"/>
      <c r="IDB163" s="77"/>
      <c r="IDC163" s="77"/>
      <c r="IDD163" s="77"/>
      <c r="IDE163" s="77"/>
      <c r="IDF163" s="77"/>
      <c r="IDG163" s="77"/>
      <c r="IDH163" s="77"/>
      <c r="IDI163" s="77"/>
      <c r="IDJ163" s="77"/>
      <c r="IDK163" s="77"/>
      <c r="IDL163" s="77"/>
      <c r="IDM163" s="77"/>
      <c r="IDN163" s="77"/>
      <c r="IDO163" s="77"/>
      <c r="IDP163" s="77"/>
      <c r="IDQ163" s="77"/>
      <c r="IDR163" s="77"/>
      <c r="IDS163" s="77"/>
      <c r="IDT163" s="77"/>
      <c r="IDU163" s="77"/>
      <c r="IDV163" s="77"/>
      <c r="IDW163" s="77"/>
      <c r="IDX163" s="77"/>
      <c r="IDY163" s="77"/>
      <c r="IDZ163" s="77"/>
      <c r="IEA163" s="77"/>
      <c r="IEB163" s="77"/>
      <c r="IEC163" s="77"/>
      <c r="IED163" s="77"/>
      <c r="IEE163" s="77"/>
      <c r="IEF163" s="77"/>
      <c r="IEG163" s="77"/>
      <c r="IEH163" s="77"/>
      <c r="IEI163" s="77"/>
      <c r="IEJ163" s="77"/>
      <c r="IEK163" s="77"/>
      <c r="IEL163" s="77"/>
      <c r="IEM163" s="77"/>
      <c r="IEN163" s="77"/>
      <c r="IEO163" s="77"/>
      <c r="IEP163" s="77"/>
      <c r="IEQ163" s="77"/>
      <c r="IER163" s="77"/>
      <c r="IES163" s="77"/>
      <c r="IET163" s="77"/>
      <c r="IEU163" s="77"/>
      <c r="IEV163" s="77"/>
      <c r="IEW163" s="77"/>
      <c r="IEX163" s="77"/>
      <c r="IEY163" s="77"/>
      <c r="IEZ163" s="77"/>
      <c r="IFA163" s="77"/>
      <c r="IFB163" s="77"/>
      <c r="IFC163" s="77"/>
      <c r="IFD163" s="77"/>
      <c r="IFE163" s="77"/>
      <c r="IFF163" s="77"/>
      <c r="IFG163" s="77"/>
      <c r="IFH163" s="77"/>
      <c r="IFI163" s="77"/>
      <c r="IFJ163" s="77"/>
      <c r="IFK163" s="77"/>
      <c r="IFL163" s="77"/>
      <c r="IFM163" s="77"/>
      <c r="IFN163" s="77"/>
      <c r="IFO163" s="77"/>
      <c r="IFP163" s="77"/>
      <c r="IFQ163" s="77"/>
      <c r="IFR163" s="77"/>
      <c r="IFS163" s="77"/>
      <c r="IFT163" s="77"/>
      <c r="IFU163" s="77"/>
      <c r="IFV163" s="77"/>
      <c r="IFW163" s="77"/>
      <c r="IFX163" s="77"/>
      <c r="IFY163" s="77"/>
      <c r="IFZ163" s="77"/>
      <c r="IGA163" s="77"/>
      <c r="IGB163" s="77"/>
      <c r="IGC163" s="77"/>
      <c r="IGD163" s="77"/>
      <c r="IGE163" s="77"/>
      <c r="IGF163" s="77"/>
      <c r="IGG163" s="77"/>
      <c r="IGH163" s="77"/>
      <c r="IGI163" s="77"/>
      <c r="IGJ163" s="77"/>
      <c r="IGK163" s="77"/>
      <c r="IGL163" s="77"/>
      <c r="IGM163" s="77"/>
      <c r="IGN163" s="77"/>
      <c r="IGO163" s="77"/>
      <c r="IGP163" s="77"/>
      <c r="IGQ163" s="77"/>
      <c r="IGR163" s="77"/>
      <c r="IGS163" s="77"/>
      <c r="IGT163" s="77"/>
      <c r="IGU163" s="77"/>
      <c r="IGV163" s="77"/>
      <c r="IGW163" s="77"/>
      <c r="IGX163" s="77"/>
      <c r="IGY163" s="77"/>
      <c r="IGZ163" s="77"/>
      <c r="IHA163" s="77"/>
      <c r="IHB163" s="77"/>
      <c r="IHC163" s="77"/>
      <c r="IHD163" s="77"/>
      <c r="IHE163" s="77"/>
      <c r="IHF163" s="77"/>
      <c r="IHG163" s="77"/>
      <c r="IHH163" s="77"/>
      <c r="IHI163" s="77"/>
      <c r="IHJ163" s="77"/>
      <c r="IHK163" s="77"/>
      <c r="IHL163" s="77"/>
      <c r="IHM163" s="77"/>
      <c r="IHN163" s="77"/>
      <c r="IHO163" s="77"/>
      <c r="IHP163" s="77"/>
      <c r="IHQ163" s="77"/>
      <c r="IHR163" s="77"/>
      <c r="IHS163" s="77"/>
      <c r="IHT163" s="77"/>
      <c r="IHU163" s="77"/>
      <c r="IHV163" s="77"/>
      <c r="IHW163" s="77"/>
      <c r="IHX163" s="77"/>
      <c r="IHY163" s="77"/>
      <c r="IHZ163" s="77"/>
      <c r="IIA163" s="77"/>
      <c r="IIB163" s="77"/>
      <c r="IIC163" s="77"/>
      <c r="IID163" s="77"/>
      <c r="IIE163" s="77"/>
      <c r="IIF163" s="77"/>
      <c r="IIG163" s="77"/>
      <c r="IIH163" s="77"/>
      <c r="III163" s="77"/>
      <c r="IIJ163" s="77"/>
      <c r="IIK163" s="77"/>
      <c r="IIL163" s="77"/>
      <c r="IIM163" s="77"/>
      <c r="IIN163" s="77"/>
      <c r="IIO163" s="77"/>
      <c r="IIP163" s="77"/>
      <c r="IIQ163" s="77"/>
      <c r="IIR163" s="77"/>
      <c r="IIS163" s="77"/>
      <c r="IIT163" s="77"/>
      <c r="IIU163" s="77"/>
      <c r="IIV163" s="77"/>
      <c r="IIW163" s="77"/>
      <c r="IIX163" s="77"/>
      <c r="IIY163" s="77"/>
      <c r="IIZ163" s="77"/>
      <c r="IJA163" s="77"/>
      <c r="IJB163" s="77"/>
      <c r="IJC163" s="77"/>
      <c r="IJD163" s="77"/>
      <c r="IJE163" s="77"/>
      <c r="IJF163" s="77"/>
      <c r="IJG163" s="77"/>
      <c r="IJH163" s="77"/>
      <c r="IJI163" s="77"/>
      <c r="IJJ163" s="77"/>
      <c r="IJK163" s="77"/>
      <c r="IJL163" s="77"/>
      <c r="IJM163" s="77"/>
      <c r="IJN163" s="77"/>
      <c r="IJO163" s="77"/>
      <c r="IJP163" s="77"/>
      <c r="IJQ163" s="77"/>
      <c r="IJR163" s="77"/>
      <c r="IJS163" s="77"/>
      <c r="IJT163" s="77"/>
      <c r="IJU163" s="77"/>
      <c r="IJV163" s="77"/>
      <c r="IJW163" s="77"/>
      <c r="IJX163" s="77"/>
      <c r="IJY163" s="77"/>
      <c r="IJZ163" s="77"/>
      <c r="IKA163" s="77"/>
      <c r="IKB163" s="77"/>
      <c r="IKC163" s="77"/>
      <c r="IKD163" s="77"/>
      <c r="IKE163" s="77"/>
      <c r="IKF163" s="77"/>
      <c r="IKG163" s="77"/>
      <c r="IKH163" s="77"/>
      <c r="IKI163" s="77"/>
      <c r="IKJ163" s="77"/>
      <c r="IKK163" s="77"/>
      <c r="IKL163" s="77"/>
      <c r="IKM163" s="77"/>
      <c r="IKN163" s="77"/>
      <c r="IKO163" s="77"/>
      <c r="IKP163" s="77"/>
      <c r="IKQ163" s="77"/>
      <c r="IKR163" s="77"/>
      <c r="IKS163" s="77"/>
      <c r="IKT163" s="77"/>
      <c r="IKU163" s="77"/>
      <c r="IKV163" s="77"/>
      <c r="IKW163" s="77"/>
      <c r="IKX163" s="77"/>
      <c r="IKY163" s="77"/>
      <c r="IKZ163" s="77"/>
      <c r="ILA163" s="77"/>
      <c r="ILB163" s="77"/>
      <c r="ILC163" s="77"/>
      <c r="ILD163" s="77"/>
      <c r="ILE163" s="77"/>
      <c r="ILF163" s="77"/>
      <c r="ILG163" s="77"/>
      <c r="ILH163" s="77"/>
      <c r="ILI163" s="77"/>
      <c r="ILJ163" s="77"/>
      <c r="ILK163" s="77"/>
      <c r="ILL163" s="77"/>
      <c r="ILM163" s="77"/>
      <c r="ILN163" s="77"/>
      <c r="ILO163" s="77"/>
      <c r="ILP163" s="77"/>
      <c r="ILQ163" s="77"/>
      <c r="ILR163" s="77"/>
      <c r="ILS163" s="77"/>
      <c r="ILT163" s="77"/>
      <c r="ILU163" s="77"/>
      <c r="ILV163" s="77"/>
      <c r="ILW163" s="77"/>
      <c r="ILX163" s="77"/>
      <c r="ILY163" s="77"/>
      <c r="ILZ163" s="77"/>
      <c r="IMA163" s="77"/>
      <c r="IMB163" s="77"/>
      <c r="IMC163" s="77"/>
      <c r="IMD163" s="77"/>
      <c r="IME163" s="77"/>
      <c r="IMF163" s="77"/>
      <c r="IMG163" s="77"/>
      <c r="IMH163" s="77"/>
      <c r="IMI163" s="77"/>
      <c r="IMJ163" s="77"/>
      <c r="IMK163" s="77"/>
      <c r="IML163" s="77"/>
      <c r="IMM163" s="77"/>
      <c r="IMN163" s="77"/>
      <c r="IMO163" s="77"/>
      <c r="IMP163" s="77"/>
      <c r="IMQ163" s="77"/>
      <c r="IMR163" s="77"/>
      <c r="IMS163" s="77"/>
      <c r="IMT163" s="77"/>
      <c r="IMU163" s="77"/>
      <c r="IMV163" s="77"/>
      <c r="IMW163" s="77"/>
      <c r="IMX163" s="77"/>
      <c r="IMY163" s="77"/>
      <c r="IMZ163" s="77"/>
      <c r="INA163" s="77"/>
      <c r="INB163" s="77"/>
      <c r="INC163" s="77"/>
      <c r="IND163" s="77"/>
      <c r="INE163" s="77"/>
      <c r="INF163" s="77"/>
      <c r="ING163" s="77"/>
      <c r="INH163" s="77"/>
      <c r="INI163" s="77"/>
      <c r="INJ163" s="77"/>
      <c r="INK163" s="77"/>
      <c r="INL163" s="77"/>
      <c r="INM163" s="77"/>
      <c r="INN163" s="77"/>
      <c r="INO163" s="77"/>
      <c r="INP163" s="77"/>
      <c r="INQ163" s="77"/>
      <c r="INR163" s="77"/>
      <c r="INS163" s="77"/>
      <c r="INT163" s="77"/>
      <c r="INU163" s="77"/>
      <c r="INV163" s="77"/>
      <c r="INW163" s="77"/>
      <c r="INX163" s="77"/>
      <c r="INY163" s="77"/>
      <c r="INZ163" s="77"/>
      <c r="IOA163" s="77"/>
      <c r="IOB163" s="77"/>
      <c r="IOC163" s="77"/>
      <c r="IOD163" s="77"/>
      <c r="IOE163" s="77"/>
      <c r="IOF163" s="77"/>
      <c r="IOG163" s="77"/>
      <c r="IOH163" s="77"/>
      <c r="IOI163" s="77"/>
      <c r="IOJ163" s="77"/>
      <c r="IOK163" s="77"/>
      <c r="IOL163" s="77"/>
      <c r="IOM163" s="77"/>
      <c r="ION163" s="77"/>
      <c r="IOO163" s="77"/>
      <c r="IOP163" s="77"/>
      <c r="IOQ163" s="77"/>
      <c r="IOR163" s="77"/>
      <c r="IOS163" s="77"/>
      <c r="IOT163" s="77"/>
      <c r="IOU163" s="77"/>
      <c r="IOV163" s="77"/>
      <c r="IOW163" s="77"/>
      <c r="IOX163" s="77"/>
      <c r="IOY163" s="77"/>
      <c r="IOZ163" s="77"/>
      <c r="IPA163" s="77"/>
      <c r="IPB163" s="77"/>
      <c r="IPC163" s="77"/>
      <c r="IPD163" s="77"/>
      <c r="IPE163" s="77"/>
      <c r="IPF163" s="77"/>
      <c r="IPG163" s="77"/>
      <c r="IPH163" s="77"/>
      <c r="IPI163" s="77"/>
      <c r="IPJ163" s="77"/>
      <c r="IPK163" s="77"/>
      <c r="IPL163" s="77"/>
      <c r="IPM163" s="77"/>
      <c r="IPN163" s="77"/>
      <c r="IPO163" s="77"/>
      <c r="IPP163" s="77"/>
      <c r="IPQ163" s="77"/>
      <c r="IPR163" s="77"/>
      <c r="IPS163" s="77"/>
      <c r="IPT163" s="77"/>
      <c r="IPU163" s="77"/>
      <c r="IPV163" s="77"/>
      <c r="IPW163" s="77"/>
      <c r="IPX163" s="77"/>
      <c r="IPY163" s="77"/>
      <c r="IPZ163" s="77"/>
      <c r="IQA163" s="77"/>
      <c r="IQB163" s="77"/>
      <c r="IQC163" s="77"/>
      <c r="IQD163" s="77"/>
      <c r="IQE163" s="77"/>
      <c r="IQF163" s="77"/>
      <c r="IQG163" s="77"/>
      <c r="IQH163" s="77"/>
      <c r="IQI163" s="77"/>
      <c r="IQJ163" s="77"/>
      <c r="IQK163" s="77"/>
      <c r="IQL163" s="77"/>
      <c r="IQM163" s="77"/>
      <c r="IQN163" s="77"/>
      <c r="IQO163" s="77"/>
      <c r="IQP163" s="77"/>
      <c r="IQQ163" s="77"/>
      <c r="IQR163" s="77"/>
      <c r="IQS163" s="77"/>
      <c r="IQT163" s="77"/>
      <c r="IQU163" s="77"/>
      <c r="IQV163" s="77"/>
      <c r="IQW163" s="77"/>
      <c r="IQX163" s="77"/>
      <c r="IQY163" s="77"/>
      <c r="IQZ163" s="77"/>
      <c r="IRA163" s="77"/>
      <c r="IRB163" s="77"/>
      <c r="IRC163" s="77"/>
      <c r="IRD163" s="77"/>
      <c r="IRE163" s="77"/>
      <c r="IRF163" s="77"/>
      <c r="IRG163" s="77"/>
      <c r="IRH163" s="77"/>
      <c r="IRI163" s="77"/>
      <c r="IRJ163" s="77"/>
      <c r="IRK163" s="77"/>
      <c r="IRL163" s="77"/>
      <c r="IRM163" s="77"/>
      <c r="IRN163" s="77"/>
      <c r="IRO163" s="77"/>
      <c r="IRP163" s="77"/>
      <c r="IRQ163" s="77"/>
      <c r="IRR163" s="77"/>
      <c r="IRS163" s="77"/>
      <c r="IRT163" s="77"/>
      <c r="IRU163" s="77"/>
      <c r="IRV163" s="77"/>
      <c r="IRW163" s="77"/>
      <c r="IRX163" s="77"/>
      <c r="IRY163" s="77"/>
      <c r="IRZ163" s="77"/>
      <c r="ISA163" s="77"/>
      <c r="ISB163" s="77"/>
      <c r="ISC163" s="77"/>
      <c r="ISD163" s="77"/>
      <c r="ISE163" s="77"/>
      <c r="ISF163" s="77"/>
      <c r="ISG163" s="77"/>
      <c r="ISH163" s="77"/>
      <c r="ISI163" s="77"/>
      <c r="ISJ163" s="77"/>
      <c r="ISK163" s="77"/>
      <c r="ISL163" s="77"/>
      <c r="ISM163" s="77"/>
      <c r="ISN163" s="77"/>
      <c r="ISO163" s="77"/>
      <c r="ISP163" s="77"/>
      <c r="ISQ163" s="77"/>
      <c r="ISR163" s="77"/>
      <c r="ISS163" s="77"/>
      <c r="IST163" s="77"/>
      <c r="ISU163" s="77"/>
      <c r="ISV163" s="77"/>
      <c r="ISW163" s="77"/>
      <c r="ISX163" s="77"/>
      <c r="ISY163" s="77"/>
      <c r="ISZ163" s="77"/>
      <c r="ITA163" s="77"/>
      <c r="ITB163" s="77"/>
      <c r="ITC163" s="77"/>
      <c r="ITD163" s="77"/>
      <c r="ITE163" s="77"/>
      <c r="ITF163" s="77"/>
      <c r="ITG163" s="77"/>
      <c r="ITH163" s="77"/>
      <c r="ITI163" s="77"/>
      <c r="ITJ163" s="77"/>
      <c r="ITK163" s="77"/>
      <c r="ITL163" s="77"/>
      <c r="ITM163" s="77"/>
      <c r="ITN163" s="77"/>
      <c r="ITO163" s="77"/>
      <c r="ITP163" s="77"/>
      <c r="ITQ163" s="77"/>
      <c r="ITR163" s="77"/>
      <c r="ITS163" s="77"/>
      <c r="ITT163" s="77"/>
      <c r="ITU163" s="77"/>
      <c r="ITV163" s="77"/>
      <c r="ITW163" s="77"/>
      <c r="ITX163" s="77"/>
      <c r="ITY163" s="77"/>
      <c r="ITZ163" s="77"/>
      <c r="IUA163" s="77"/>
      <c r="IUB163" s="77"/>
      <c r="IUC163" s="77"/>
      <c r="IUD163" s="77"/>
      <c r="IUE163" s="77"/>
      <c r="IUF163" s="77"/>
      <c r="IUG163" s="77"/>
      <c r="IUH163" s="77"/>
      <c r="IUI163" s="77"/>
      <c r="IUJ163" s="77"/>
      <c r="IUK163" s="77"/>
      <c r="IUL163" s="77"/>
      <c r="IUM163" s="77"/>
      <c r="IUN163" s="77"/>
      <c r="IUO163" s="77"/>
      <c r="IUP163" s="77"/>
      <c r="IUQ163" s="77"/>
      <c r="IUR163" s="77"/>
      <c r="IUS163" s="77"/>
      <c r="IUT163" s="77"/>
      <c r="IUU163" s="77"/>
      <c r="IUV163" s="77"/>
      <c r="IUW163" s="77"/>
      <c r="IUX163" s="77"/>
      <c r="IUY163" s="77"/>
      <c r="IUZ163" s="77"/>
      <c r="IVA163" s="77"/>
      <c r="IVB163" s="77"/>
      <c r="IVC163" s="77"/>
      <c r="IVD163" s="77"/>
      <c r="IVE163" s="77"/>
      <c r="IVF163" s="77"/>
      <c r="IVG163" s="77"/>
      <c r="IVH163" s="77"/>
      <c r="IVI163" s="77"/>
      <c r="IVJ163" s="77"/>
      <c r="IVK163" s="77"/>
      <c r="IVL163" s="77"/>
      <c r="IVM163" s="77"/>
      <c r="IVN163" s="77"/>
      <c r="IVO163" s="77"/>
      <c r="IVP163" s="77"/>
      <c r="IVQ163" s="77"/>
      <c r="IVR163" s="77"/>
      <c r="IVS163" s="77"/>
      <c r="IVT163" s="77"/>
      <c r="IVU163" s="77"/>
      <c r="IVV163" s="77"/>
      <c r="IVW163" s="77"/>
      <c r="IVX163" s="77"/>
      <c r="IVY163" s="77"/>
      <c r="IVZ163" s="77"/>
      <c r="IWA163" s="77"/>
      <c r="IWB163" s="77"/>
      <c r="IWC163" s="77"/>
      <c r="IWD163" s="77"/>
      <c r="IWE163" s="77"/>
      <c r="IWF163" s="77"/>
      <c r="IWG163" s="77"/>
      <c r="IWH163" s="77"/>
      <c r="IWI163" s="77"/>
      <c r="IWJ163" s="77"/>
      <c r="IWK163" s="77"/>
      <c r="IWL163" s="77"/>
      <c r="IWM163" s="77"/>
      <c r="IWN163" s="77"/>
      <c r="IWO163" s="77"/>
      <c r="IWP163" s="77"/>
      <c r="IWQ163" s="77"/>
      <c r="IWR163" s="77"/>
      <c r="IWS163" s="77"/>
      <c r="IWT163" s="77"/>
      <c r="IWU163" s="77"/>
      <c r="IWV163" s="77"/>
      <c r="IWW163" s="77"/>
      <c r="IWX163" s="77"/>
      <c r="IWY163" s="77"/>
      <c r="IWZ163" s="77"/>
      <c r="IXA163" s="77"/>
      <c r="IXB163" s="77"/>
      <c r="IXC163" s="77"/>
      <c r="IXD163" s="77"/>
      <c r="IXE163" s="77"/>
      <c r="IXF163" s="77"/>
      <c r="IXG163" s="77"/>
      <c r="IXH163" s="77"/>
      <c r="IXI163" s="77"/>
      <c r="IXJ163" s="77"/>
      <c r="IXK163" s="77"/>
      <c r="IXL163" s="77"/>
      <c r="IXM163" s="77"/>
      <c r="IXN163" s="77"/>
      <c r="IXO163" s="77"/>
      <c r="IXP163" s="77"/>
      <c r="IXQ163" s="77"/>
      <c r="IXR163" s="77"/>
      <c r="IXS163" s="77"/>
      <c r="IXT163" s="77"/>
      <c r="IXU163" s="77"/>
      <c r="IXV163" s="77"/>
      <c r="IXW163" s="77"/>
      <c r="IXX163" s="77"/>
      <c r="IXY163" s="77"/>
      <c r="IXZ163" s="77"/>
      <c r="IYA163" s="77"/>
      <c r="IYB163" s="77"/>
      <c r="IYC163" s="77"/>
      <c r="IYD163" s="77"/>
      <c r="IYE163" s="77"/>
      <c r="IYF163" s="77"/>
      <c r="IYG163" s="77"/>
      <c r="IYH163" s="77"/>
      <c r="IYI163" s="77"/>
      <c r="IYJ163" s="77"/>
      <c r="IYK163" s="77"/>
      <c r="IYL163" s="77"/>
      <c r="IYM163" s="77"/>
      <c r="IYN163" s="77"/>
      <c r="IYO163" s="77"/>
      <c r="IYP163" s="77"/>
      <c r="IYQ163" s="77"/>
      <c r="IYR163" s="77"/>
      <c r="IYS163" s="77"/>
      <c r="IYT163" s="77"/>
      <c r="IYU163" s="77"/>
      <c r="IYV163" s="77"/>
      <c r="IYW163" s="77"/>
      <c r="IYX163" s="77"/>
      <c r="IYY163" s="77"/>
      <c r="IYZ163" s="77"/>
      <c r="IZA163" s="77"/>
      <c r="IZB163" s="77"/>
      <c r="IZC163" s="77"/>
      <c r="IZD163" s="77"/>
      <c r="IZE163" s="77"/>
      <c r="IZF163" s="77"/>
      <c r="IZG163" s="77"/>
      <c r="IZH163" s="77"/>
      <c r="IZI163" s="77"/>
      <c r="IZJ163" s="77"/>
      <c r="IZK163" s="77"/>
      <c r="IZL163" s="77"/>
      <c r="IZM163" s="77"/>
      <c r="IZN163" s="77"/>
      <c r="IZO163" s="77"/>
      <c r="IZP163" s="77"/>
      <c r="IZQ163" s="77"/>
      <c r="IZR163" s="77"/>
      <c r="IZS163" s="77"/>
      <c r="IZT163" s="77"/>
      <c r="IZU163" s="77"/>
      <c r="IZV163" s="77"/>
      <c r="IZW163" s="77"/>
      <c r="IZX163" s="77"/>
      <c r="IZY163" s="77"/>
      <c r="IZZ163" s="77"/>
      <c r="JAA163" s="77"/>
      <c r="JAB163" s="77"/>
      <c r="JAC163" s="77"/>
      <c r="JAD163" s="77"/>
      <c r="JAE163" s="77"/>
      <c r="JAF163" s="77"/>
      <c r="JAG163" s="77"/>
      <c r="JAH163" s="77"/>
      <c r="JAI163" s="77"/>
      <c r="JAJ163" s="77"/>
      <c r="JAK163" s="77"/>
      <c r="JAL163" s="77"/>
      <c r="JAM163" s="77"/>
      <c r="JAN163" s="77"/>
      <c r="JAO163" s="77"/>
      <c r="JAP163" s="77"/>
      <c r="JAQ163" s="77"/>
      <c r="JAR163" s="77"/>
      <c r="JAS163" s="77"/>
      <c r="JAT163" s="77"/>
      <c r="JAU163" s="77"/>
      <c r="JAV163" s="77"/>
      <c r="JAW163" s="77"/>
      <c r="JAX163" s="77"/>
      <c r="JAY163" s="77"/>
      <c r="JAZ163" s="77"/>
      <c r="JBA163" s="77"/>
      <c r="JBB163" s="77"/>
      <c r="JBC163" s="77"/>
      <c r="JBD163" s="77"/>
      <c r="JBE163" s="77"/>
      <c r="JBF163" s="77"/>
      <c r="JBG163" s="77"/>
      <c r="JBH163" s="77"/>
      <c r="JBI163" s="77"/>
      <c r="JBJ163" s="77"/>
      <c r="JBK163" s="77"/>
      <c r="JBL163" s="77"/>
      <c r="JBM163" s="77"/>
      <c r="JBN163" s="77"/>
      <c r="JBO163" s="77"/>
      <c r="JBP163" s="77"/>
      <c r="JBQ163" s="77"/>
      <c r="JBR163" s="77"/>
      <c r="JBS163" s="77"/>
      <c r="JBT163" s="77"/>
      <c r="JBU163" s="77"/>
      <c r="JBV163" s="77"/>
      <c r="JBW163" s="77"/>
      <c r="JBX163" s="77"/>
      <c r="JBY163" s="77"/>
      <c r="JBZ163" s="77"/>
      <c r="JCA163" s="77"/>
      <c r="JCB163" s="77"/>
      <c r="JCC163" s="77"/>
      <c r="JCD163" s="77"/>
      <c r="JCE163" s="77"/>
      <c r="JCF163" s="77"/>
      <c r="JCG163" s="77"/>
      <c r="JCH163" s="77"/>
      <c r="JCI163" s="77"/>
      <c r="JCJ163" s="77"/>
      <c r="JCK163" s="77"/>
      <c r="JCL163" s="77"/>
      <c r="JCM163" s="77"/>
      <c r="JCN163" s="77"/>
      <c r="JCO163" s="77"/>
      <c r="JCP163" s="77"/>
      <c r="JCQ163" s="77"/>
      <c r="JCR163" s="77"/>
      <c r="JCS163" s="77"/>
      <c r="JCT163" s="77"/>
      <c r="JCU163" s="77"/>
      <c r="JCV163" s="77"/>
      <c r="JCW163" s="77"/>
      <c r="JCX163" s="77"/>
      <c r="JCY163" s="77"/>
      <c r="JCZ163" s="77"/>
      <c r="JDA163" s="77"/>
      <c r="JDB163" s="77"/>
      <c r="JDC163" s="77"/>
      <c r="JDD163" s="77"/>
      <c r="JDE163" s="77"/>
      <c r="JDF163" s="77"/>
      <c r="JDG163" s="77"/>
      <c r="JDH163" s="77"/>
      <c r="JDI163" s="77"/>
      <c r="JDJ163" s="77"/>
      <c r="JDK163" s="77"/>
      <c r="JDL163" s="77"/>
      <c r="JDM163" s="77"/>
      <c r="JDN163" s="77"/>
      <c r="JDO163" s="77"/>
      <c r="JDP163" s="77"/>
      <c r="JDQ163" s="77"/>
      <c r="JDR163" s="77"/>
      <c r="JDS163" s="77"/>
      <c r="JDT163" s="77"/>
      <c r="JDU163" s="77"/>
      <c r="JDV163" s="77"/>
      <c r="JDW163" s="77"/>
      <c r="JDX163" s="77"/>
      <c r="JDY163" s="77"/>
      <c r="JDZ163" s="77"/>
      <c r="JEA163" s="77"/>
      <c r="JEB163" s="77"/>
      <c r="JEC163" s="77"/>
      <c r="JED163" s="77"/>
      <c r="JEE163" s="77"/>
      <c r="JEF163" s="77"/>
      <c r="JEG163" s="77"/>
      <c r="JEH163" s="77"/>
      <c r="JEI163" s="77"/>
      <c r="JEJ163" s="77"/>
      <c r="JEK163" s="77"/>
      <c r="JEL163" s="77"/>
      <c r="JEM163" s="77"/>
      <c r="JEN163" s="77"/>
      <c r="JEO163" s="77"/>
      <c r="JEP163" s="77"/>
      <c r="JEQ163" s="77"/>
      <c r="JER163" s="77"/>
      <c r="JES163" s="77"/>
      <c r="JET163" s="77"/>
      <c r="JEU163" s="77"/>
      <c r="JEV163" s="77"/>
      <c r="JEW163" s="77"/>
      <c r="JEX163" s="77"/>
      <c r="JEY163" s="77"/>
      <c r="JEZ163" s="77"/>
      <c r="JFA163" s="77"/>
      <c r="JFB163" s="77"/>
      <c r="JFC163" s="77"/>
      <c r="JFD163" s="77"/>
      <c r="JFE163" s="77"/>
      <c r="JFF163" s="77"/>
      <c r="JFG163" s="77"/>
      <c r="JFH163" s="77"/>
      <c r="JFI163" s="77"/>
      <c r="JFJ163" s="77"/>
      <c r="JFK163" s="77"/>
      <c r="JFL163" s="77"/>
      <c r="JFM163" s="77"/>
      <c r="JFN163" s="77"/>
      <c r="JFO163" s="77"/>
      <c r="JFP163" s="77"/>
      <c r="JFQ163" s="77"/>
      <c r="JFR163" s="77"/>
      <c r="JFS163" s="77"/>
      <c r="JFT163" s="77"/>
      <c r="JFU163" s="77"/>
      <c r="JFV163" s="77"/>
      <c r="JFW163" s="77"/>
      <c r="JFX163" s="77"/>
      <c r="JFY163" s="77"/>
      <c r="JFZ163" s="77"/>
      <c r="JGA163" s="77"/>
      <c r="JGB163" s="77"/>
      <c r="JGC163" s="77"/>
      <c r="JGD163" s="77"/>
      <c r="JGE163" s="77"/>
      <c r="JGF163" s="77"/>
      <c r="JGG163" s="77"/>
      <c r="JGH163" s="77"/>
      <c r="JGI163" s="77"/>
      <c r="JGJ163" s="77"/>
      <c r="JGK163" s="77"/>
      <c r="JGL163" s="77"/>
      <c r="JGM163" s="77"/>
      <c r="JGN163" s="77"/>
      <c r="JGO163" s="77"/>
      <c r="JGP163" s="77"/>
      <c r="JGQ163" s="77"/>
      <c r="JGR163" s="77"/>
      <c r="JGS163" s="77"/>
      <c r="JGT163" s="77"/>
      <c r="JGU163" s="77"/>
      <c r="JGV163" s="77"/>
      <c r="JGW163" s="77"/>
      <c r="JGX163" s="77"/>
      <c r="JGY163" s="77"/>
      <c r="JGZ163" s="77"/>
      <c r="JHA163" s="77"/>
      <c r="JHB163" s="77"/>
      <c r="JHC163" s="77"/>
      <c r="JHD163" s="77"/>
      <c r="JHE163" s="77"/>
      <c r="JHF163" s="77"/>
      <c r="JHG163" s="77"/>
      <c r="JHH163" s="77"/>
      <c r="JHI163" s="77"/>
      <c r="JHJ163" s="77"/>
      <c r="JHK163" s="77"/>
      <c r="JHL163" s="77"/>
      <c r="JHM163" s="77"/>
      <c r="JHN163" s="77"/>
      <c r="JHO163" s="77"/>
      <c r="JHP163" s="77"/>
      <c r="JHQ163" s="77"/>
      <c r="JHR163" s="77"/>
      <c r="JHS163" s="77"/>
      <c r="JHT163" s="77"/>
      <c r="JHU163" s="77"/>
      <c r="JHV163" s="77"/>
      <c r="JHW163" s="77"/>
      <c r="JHX163" s="77"/>
      <c r="JHY163" s="77"/>
      <c r="JHZ163" s="77"/>
      <c r="JIA163" s="77"/>
      <c r="JIB163" s="77"/>
      <c r="JIC163" s="77"/>
      <c r="JID163" s="77"/>
      <c r="JIE163" s="77"/>
      <c r="JIF163" s="77"/>
      <c r="JIG163" s="77"/>
      <c r="JIH163" s="77"/>
      <c r="JII163" s="77"/>
      <c r="JIJ163" s="77"/>
      <c r="JIK163" s="77"/>
      <c r="JIL163" s="77"/>
      <c r="JIM163" s="77"/>
      <c r="JIN163" s="77"/>
      <c r="JIO163" s="77"/>
      <c r="JIP163" s="77"/>
      <c r="JIQ163" s="77"/>
      <c r="JIR163" s="77"/>
      <c r="JIS163" s="77"/>
      <c r="JIT163" s="77"/>
      <c r="JIU163" s="77"/>
      <c r="JIV163" s="77"/>
      <c r="JIW163" s="77"/>
      <c r="JIX163" s="77"/>
      <c r="JIY163" s="77"/>
      <c r="JIZ163" s="77"/>
      <c r="JJA163" s="77"/>
      <c r="JJB163" s="77"/>
      <c r="JJC163" s="77"/>
      <c r="JJD163" s="77"/>
      <c r="JJE163" s="77"/>
      <c r="JJF163" s="77"/>
      <c r="JJG163" s="77"/>
      <c r="JJH163" s="77"/>
      <c r="JJI163" s="77"/>
      <c r="JJJ163" s="77"/>
      <c r="JJK163" s="77"/>
      <c r="JJL163" s="77"/>
      <c r="JJM163" s="77"/>
      <c r="JJN163" s="77"/>
      <c r="JJO163" s="77"/>
      <c r="JJP163" s="77"/>
      <c r="JJQ163" s="77"/>
      <c r="JJR163" s="77"/>
      <c r="JJS163" s="77"/>
      <c r="JJT163" s="77"/>
      <c r="JJU163" s="77"/>
      <c r="JJV163" s="77"/>
      <c r="JJW163" s="77"/>
      <c r="JJX163" s="77"/>
      <c r="JJY163" s="77"/>
      <c r="JJZ163" s="77"/>
      <c r="JKA163" s="77"/>
      <c r="JKB163" s="77"/>
      <c r="JKC163" s="77"/>
      <c r="JKD163" s="77"/>
      <c r="JKE163" s="77"/>
      <c r="JKF163" s="77"/>
      <c r="JKG163" s="77"/>
      <c r="JKH163" s="77"/>
      <c r="JKI163" s="77"/>
      <c r="JKJ163" s="77"/>
      <c r="JKK163" s="77"/>
      <c r="JKL163" s="77"/>
      <c r="JKM163" s="77"/>
      <c r="JKN163" s="77"/>
      <c r="JKO163" s="77"/>
      <c r="JKP163" s="77"/>
      <c r="JKQ163" s="77"/>
      <c r="JKR163" s="77"/>
      <c r="JKS163" s="77"/>
      <c r="JKT163" s="77"/>
      <c r="JKU163" s="77"/>
      <c r="JKV163" s="77"/>
      <c r="JKW163" s="77"/>
      <c r="JKX163" s="77"/>
      <c r="JKY163" s="77"/>
      <c r="JKZ163" s="77"/>
      <c r="JLA163" s="77"/>
      <c r="JLB163" s="77"/>
      <c r="JLC163" s="77"/>
      <c r="JLD163" s="77"/>
      <c r="JLE163" s="77"/>
      <c r="JLF163" s="77"/>
      <c r="JLG163" s="77"/>
      <c r="JLH163" s="77"/>
      <c r="JLI163" s="77"/>
      <c r="JLJ163" s="77"/>
      <c r="JLK163" s="77"/>
      <c r="JLL163" s="77"/>
      <c r="JLM163" s="77"/>
      <c r="JLN163" s="77"/>
      <c r="JLO163" s="77"/>
      <c r="JLP163" s="77"/>
      <c r="JLQ163" s="77"/>
      <c r="JLR163" s="77"/>
      <c r="JLS163" s="77"/>
      <c r="JLT163" s="77"/>
      <c r="JLU163" s="77"/>
      <c r="JLV163" s="77"/>
      <c r="JLW163" s="77"/>
      <c r="JLX163" s="77"/>
      <c r="JLY163" s="77"/>
      <c r="JLZ163" s="77"/>
      <c r="JMA163" s="77"/>
      <c r="JMB163" s="77"/>
      <c r="JMC163" s="77"/>
      <c r="JMD163" s="77"/>
      <c r="JME163" s="77"/>
      <c r="JMF163" s="77"/>
      <c r="JMG163" s="77"/>
      <c r="JMH163" s="77"/>
      <c r="JMI163" s="77"/>
      <c r="JMJ163" s="77"/>
      <c r="JMK163" s="77"/>
      <c r="JML163" s="77"/>
      <c r="JMM163" s="77"/>
      <c r="JMN163" s="77"/>
      <c r="JMO163" s="77"/>
      <c r="JMP163" s="77"/>
      <c r="JMQ163" s="77"/>
      <c r="JMR163" s="77"/>
      <c r="JMS163" s="77"/>
      <c r="JMT163" s="77"/>
      <c r="JMU163" s="77"/>
      <c r="JMV163" s="77"/>
      <c r="JMW163" s="77"/>
      <c r="JMX163" s="77"/>
      <c r="JMY163" s="77"/>
      <c r="JMZ163" s="77"/>
      <c r="JNA163" s="77"/>
      <c r="JNB163" s="77"/>
      <c r="JNC163" s="77"/>
      <c r="JND163" s="77"/>
      <c r="JNE163" s="77"/>
      <c r="JNF163" s="77"/>
      <c r="JNG163" s="77"/>
      <c r="JNH163" s="77"/>
      <c r="JNI163" s="77"/>
      <c r="JNJ163" s="77"/>
      <c r="JNK163" s="77"/>
      <c r="JNL163" s="77"/>
      <c r="JNM163" s="77"/>
      <c r="JNN163" s="77"/>
      <c r="JNO163" s="77"/>
      <c r="JNP163" s="77"/>
      <c r="JNQ163" s="77"/>
      <c r="JNR163" s="77"/>
      <c r="JNS163" s="77"/>
      <c r="JNT163" s="77"/>
      <c r="JNU163" s="77"/>
      <c r="JNV163" s="77"/>
      <c r="JNW163" s="77"/>
      <c r="JNX163" s="77"/>
      <c r="JNY163" s="77"/>
      <c r="JNZ163" s="77"/>
      <c r="JOA163" s="77"/>
      <c r="JOB163" s="77"/>
      <c r="JOC163" s="77"/>
      <c r="JOD163" s="77"/>
      <c r="JOE163" s="77"/>
      <c r="JOF163" s="77"/>
      <c r="JOG163" s="77"/>
      <c r="JOH163" s="77"/>
      <c r="JOI163" s="77"/>
      <c r="JOJ163" s="77"/>
      <c r="JOK163" s="77"/>
      <c r="JOL163" s="77"/>
      <c r="JOM163" s="77"/>
      <c r="JON163" s="77"/>
      <c r="JOO163" s="77"/>
      <c r="JOP163" s="77"/>
      <c r="JOQ163" s="77"/>
      <c r="JOR163" s="77"/>
      <c r="JOS163" s="77"/>
      <c r="JOT163" s="77"/>
      <c r="JOU163" s="77"/>
      <c r="JOV163" s="77"/>
      <c r="JOW163" s="77"/>
      <c r="JOX163" s="77"/>
      <c r="JOY163" s="77"/>
      <c r="JOZ163" s="77"/>
      <c r="JPA163" s="77"/>
      <c r="JPB163" s="77"/>
      <c r="JPC163" s="77"/>
      <c r="JPD163" s="77"/>
      <c r="JPE163" s="77"/>
      <c r="JPF163" s="77"/>
      <c r="JPG163" s="77"/>
      <c r="JPH163" s="77"/>
      <c r="JPI163" s="77"/>
      <c r="JPJ163" s="77"/>
      <c r="JPK163" s="77"/>
      <c r="JPL163" s="77"/>
      <c r="JPM163" s="77"/>
      <c r="JPN163" s="77"/>
      <c r="JPO163" s="77"/>
      <c r="JPP163" s="77"/>
      <c r="JPQ163" s="77"/>
      <c r="JPR163" s="77"/>
      <c r="JPS163" s="77"/>
      <c r="JPT163" s="77"/>
      <c r="JPU163" s="77"/>
      <c r="JPV163" s="77"/>
      <c r="JPW163" s="77"/>
      <c r="JPX163" s="77"/>
      <c r="JPY163" s="77"/>
      <c r="JPZ163" s="77"/>
      <c r="JQA163" s="77"/>
      <c r="JQB163" s="77"/>
      <c r="JQC163" s="77"/>
      <c r="JQD163" s="77"/>
      <c r="JQE163" s="77"/>
      <c r="JQF163" s="77"/>
      <c r="JQG163" s="77"/>
      <c r="JQH163" s="77"/>
      <c r="JQI163" s="77"/>
      <c r="JQJ163" s="77"/>
      <c r="JQK163" s="77"/>
      <c r="JQL163" s="77"/>
      <c r="JQM163" s="77"/>
      <c r="JQN163" s="77"/>
      <c r="JQO163" s="77"/>
      <c r="JQP163" s="77"/>
      <c r="JQQ163" s="77"/>
      <c r="JQR163" s="77"/>
      <c r="JQS163" s="77"/>
      <c r="JQT163" s="77"/>
      <c r="JQU163" s="77"/>
      <c r="JQV163" s="77"/>
      <c r="JQW163" s="77"/>
      <c r="JQX163" s="77"/>
      <c r="JQY163" s="77"/>
      <c r="JQZ163" s="77"/>
      <c r="JRA163" s="77"/>
      <c r="JRB163" s="77"/>
      <c r="JRC163" s="77"/>
      <c r="JRD163" s="77"/>
      <c r="JRE163" s="77"/>
      <c r="JRF163" s="77"/>
      <c r="JRG163" s="77"/>
      <c r="JRH163" s="77"/>
      <c r="JRI163" s="77"/>
      <c r="JRJ163" s="77"/>
      <c r="JRK163" s="77"/>
      <c r="JRL163" s="77"/>
      <c r="JRM163" s="77"/>
      <c r="JRN163" s="77"/>
      <c r="JRO163" s="77"/>
      <c r="JRP163" s="77"/>
      <c r="JRQ163" s="77"/>
      <c r="JRR163" s="77"/>
      <c r="JRS163" s="77"/>
      <c r="JRT163" s="77"/>
      <c r="JRU163" s="77"/>
      <c r="JRV163" s="77"/>
      <c r="JRW163" s="77"/>
      <c r="JRX163" s="77"/>
      <c r="JRY163" s="77"/>
      <c r="JRZ163" s="77"/>
      <c r="JSA163" s="77"/>
      <c r="JSB163" s="77"/>
      <c r="JSC163" s="77"/>
      <c r="JSD163" s="77"/>
      <c r="JSE163" s="77"/>
      <c r="JSF163" s="77"/>
      <c r="JSG163" s="77"/>
      <c r="JSH163" s="77"/>
      <c r="JSI163" s="77"/>
      <c r="JSJ163" s="77"/>
      <c r="JSK163" s="77"/>
      <c r="JSL163" s="77"/>
      <c r="JSM163" s="77"/>
      <c r="JSN163" s="77"/>
      <c r="JSO163" s="77"/>
      <c r="JSP163" s="77"/>
      <c r="JSQ163" s="77"/>
      <c r="JSR163" s="77"/>
      <c r="JSS163" s="77"/>
      <c r="JST163" s="77"/>
      <c r="JSU163" s="77"/>
      <c r="JSV163" s="77"/>
      <c r="JSW163" s="77"/>
      <c r="JSX163" s="77"/>
      <c r="JSY163" s="77"/>
      <c r="JSZ163" s="77"/>
      <c r="JTA163" s="77"/>
      <c r="JTB163" s="77"/>
      <c r="JTC163" s="77"/>
      <c r="JTD163" s="77"/>
      <c r="JTE163" s="77"/>
      <c r="JTF163" s="77"/>
      <c r="JTG163" s="77"/>
      <c r="JTH163" s="77"/>
      <c r="JTI163" s="77"/>
      <c r="JTJ163" s="77"/>
      <c r="JTK163" s="77"/>
      <c r="JTL163" s="77"/>
      <c r="JTM163" s="77"/>
      <c r="JTN163" s="77"/>
      <c r="JTO163" s="77"/>
      <c r="JTP163" s="77"/>
      <c r="JTQ163" s="77"/>
      <c r="JTR163" s="77"/>
      <c r="JTS163" s="77"/>
      <c r="JTT163" s="77"/>
      <c r="JTU163" s="77"/>
      <c r="JTV163" s="77"/>
      <c r="JTW163" s="77"/>
      <c r="JTX163" s="77"/>
      <c r="JTY163" s="77"/>
      <c r="JTZ163" s="77"/>
      <c r="JUA163" s="77"/>
      <c r="JUB163" s="77"/>
      <c r="JUC163" s="77"/>
      <c r="JUD163" s="77"/>
      <c r="JUE163" s="77"/>
      <c r="JUF163" s="77"/>
      <c r="JUG163" s="77"/>
      <c r="JUH163" s="77"/>
      <c r="JUI163" s="77"/>
      <c r="JUJ163" s="77"/>
      <c r="JUK163" s="77"/>
      <c r="JUL163" s="77"/>
      <c r="JUM163" s="77"/>
      <c r="JUN163" s="77"/>
      <c r="JUO163" s="77"/>
      <c r="JUP163" s="77"/>
      <c r="JUQ163" s="77"/>
      <c r="JUR163" s="77"/>
      <c r="JUS163" s="77"/>
      <c r="JUT163" s="77"/>
      <c r="JUU163" s="77"/>
      <c r="JUV163" s="77"/>
      <c r="JUW163" s="77"/>
      <c r="JUX163" s="77"/>
      <c r="JUY163" s="77"/>
      <c r="JUZ163" s="77"/>
      <c r="JVA163" s="77"/>
      <c r="JVB163" s="77"/>
      <c r="JVC163" s="77"/>
      <c r="JVD163" s="77"/>
      <c r="JVE163" s="77"/>
      <c r="JVF163" s="77"/>
      <c r="JVG163" s="77"/>
      <c r="JVH163" s="77"/>
      <c r="JVI163" s="77"/>
      <c r="JVJ163" s="77"/>
      <c r="JVK163" s="77"/>
      <c r="JVL163" s="77"/>
      <c r="JVM163" s="77"/>
      <c r="JVN163" s="77"/>
      <c r="JVO163" s="77"/>
      <c r="JVP163" s="77"/>
      <c r="JVQ163" s="77"/>
      <c r="JVR163" s="77"/>
      <c r="JVS163" s="77"/>
      <c r="JVT163" s="77"/>
      <c r="JVU163" s="77"/>
      <c r="JVV163" s="77"/>
      <c r="JVW163" s="77"/>
      <c r="JVX163" s="77"/>
      <c r="JVY163" s="77"/>
      <c r="JVZ163" s="77"/>
      <c r="JWA163" s="77"/>
      <c r="JWB163" s="77"/>
      <c r="JWC163" s="77"/>
      <c r="JWD163" s="77"/>
      <c r="JWE163" s="77"/>
      <c r="JWF163" s="77"/>
      <c r="JWG163" s="77"/>
      <c r="JWH163" s="77"/>
      <c r="JWI163" s="77"/>
      <c r="JWJ163" s="77"/>
      <c r="JWK163" s="77"/>
      <c r="JWL163" s="77"/>
      <c r="JWM163" s="77"/>
      <c r="JWN163" s="77"/>
      <c r="JWO163" s="77"/>
      <c r="JWP163" s="77"/>
      <c r="JWQ163" s="77"/>
      <c r="JWR163" s="77"/>
      <c r="JWS163" s="77"/>
      <c r="JWT163" s="77"/>
      <c r="JWU163" s="77"/>
      <c r="JWV163" s="77"/>
      <c r="JWW163" s="77"/>
      <c r="JWX163" s="77"/>
      <c r="JWY163" s="77"/>
      <c r="JWZ163" s="77"/>
      <c r="JXA163" s="77"/>
      <c r="JXB163" s="77"/>
      <c r="JXC163" s="77"/>
      <c r="JXD163" s="77"/>
      <c r="JXE163" s="77"/>
      <c r="JXF163" s="77"/>
      <c r="JXG163" s="77"/>
      <c r="JXH163" s="77"/>
      <c r="JXI163" s="77"/>
      <c r="JXJ163" s="77"/>
      <c r="JXK163" s="77"/>
      <c r="JXL163" s="77"/>
      <c r="JXM163" s="77"/>
      <c r="JXN163" s="77"/>
      <c r="JXO163" s="77"/>
      <c r="JXP163" s="77"/>
      <c r="JXQ163" s="77"/>
      <c r="JXR163" s="77"/>
      <c r="JXS163" s="77"/>
      <c r="JXT163" s="77"/>
      <c r="JXU163" s="77"/>
      <c r="JXV163" s="77"/>
      <c r="JXW163" s="77"/>
      <c r="JXX163" s="77"/>
      <c r="JXY163" s="77"/>
      <c r="JXZ163" s="77"/>
      <c r="JYA163" s="77"/>
      <c r="JYB163" s="77"/>
      <c r="JYC163" s="77"/>
      <c r="JYD163" s="77"/>
      <c r="JYE163" s="77"/>
      <c r="JYF163" s="77"/>
      <c r="JYG163" s="77"/>
      <c r="JYH163" s="77"/>
      <c r="JYI163" s="77"/>
      <c r="JYJ163" s="77"/>
      <c r="JYK163" s="77"/>
      <c r="JYL163" s="77"/>
      <c r="JYM163" s="77"/>
      <c r="JYN163" s="77"/>
      <c r="JYO163" s="77"/>
      <c r="JYP163" s="77"/>
      <c r="JYQ163" s="77"/>
      <c r="JYR163" s="77"/>
      <c r="JYS163" s="77"/>
      <c r="JYT163" s="77"/>
      <c r="JYU163" s="77"/>
      <c r="JYV163" s="77"/>
      <c r="JYW163" s="77"/>
      <c r="JYX163" s="77"/>
      <c r="JYY163" s="77"/>
      <c r="JYZ163" s="77"/>
      <c r="JZA163" s="77"/>
      <c r="JZB163" s="77"/>
      <c r="JZC163" s="77"/>
      <c r="JZD163" s="77"/>
      <c r="JZE163" s="77"/>
      <c r="JZF163" s="77"/>
      <c r="JZG163" s="77"/>
      <c r="JZH163" s="77"/>
      <c r="JZI163" s="77"/>
      <c r="JZJ163" s="77"/>
      <c r="JZK163" s="77"/>
      <c r="JZL163" s="77"/>
      <c r="JZM163" s="77"/>
      <c r="JZN163" s="77"/>
      <c r="JZO163" s="77"/>
      <c r="JZP163" s="77"/>
      <c r="JZQ163" s="77"/>
      <c r="JZR163" s="77"/>
      <c r="JZS163" s="77"/>
      <c r="JZT163" s="77"/>
      <c r="JZU163" s="77"/>
      <c r="JZV163" s="77"/>
      <c r="JZW163" s="77"/>
      <c r="JZX163" s="77"/>
      <c r="JZY163" s="77"/>
      <c r="JZZ163" s="77"/>
      <c r="KAA163" s="77"/>
      <c r="KAB163" s="77"/>
      <c r="KAC163" s="77"/>
      <c r="KAD163" s="77"/>
      <c r="KAE163" s="77"/>
      <c r="KAF163" s="77"/>
      <c r="KAG163" s="77"/>
      <c r="KAH163" s="77"/>
      <c r="KAI163" s="77"/>
      <c r="KAJ163" s="77"/>
      <c r="KAK163" s="77"/>
      <c r="KAL163" s="77"/>
      <c r="KAM163" s="77"/>
      <c r="KAN163" s="77"/>
      <c r="KAO163" s="77"/>
      <c r="KAP163" s="77"/>
      <c r="KAQ163" s="77"/>
      <c r="KAR163" s="77"/>
      <c r="KAS163" s="77"/>
      <c r="KAT163" s="77"/>
      <c r="KAU163" s="77"/>
      <c r="KAV163" s="77"/>
      <c r="KAW163" s="77"/>
      <c r="KAX163" s="77"/>
      <c r="KAY163" s="77"/>
      <c r="KAZ163" s="77"/>
      <c r="KBA163" s="77"/>
      <c r="KBB163" s="77"/>
      <c r="KBC163" s="77"/>
      <c r="KBD163" s="77"/>
      <c r="KBE163" s="77"/>
      <c r="KBF163" s="77"/>
      <c r="KBG163" s="77"/>
      <c r="KBH163" s="77"/>
      <c r="KBI163" s="77"/>
      <c r="KBJ163" s="77"/>
      <c r="KBK163" s="77"/>
      <c r="KBL163" s="77"/>
      <c r="KBM163" s="77"/>
      <c r="KBN163" s="77"/>
      <c r="KBO163" s="77"/>
      <c r="KBP163" s="77"/>
      <c r="KBQ163" s="77"/>
      <c r="KBR163" s="77"/>
      <c r="KBS163" s="77"/>
      <c r="KBT163" s="77"/>
      <c r="KBU163" s="77"/>
      <c r="KBV163" s="77"/>
      <c r="KBW163" s="77"/>
      <c r="KBX163" s="77"/>
      <c r="KBY163" s="77"/>
      <c r="KBZ163" s="77"/>
      <c r="KCA163" s="77"/>
      <c r="KCB163" s="77"/>
      <c r="KCC163" s="77"/>
      <c r="KCD163" s="77"/>
      <c r="KCE163" s="77"/>
      <c r="KCF163" s="77"/>
      <c r="KCG163" s="77"/>
      <c r="KCH163" s="77"/>
      <c r="KCI163" s="77"/>
      <c r="KCJ163" s="77"/>
      <c r="KCK163" s="77"/>
      <c r="KCL163" s="77"/>
      <c r="KCM163" s="77"/>
      <c r="KCN163" s="77"/>
      <c r="KCO163" s="77"/>
      <c r="KCP163" s="77"/>
      <c r="KCQ163" s="77"/>
      <c r="KCR163" s="77"/>
      <c r="KCS163" s="77"/>
      <c r="KCT163" s="77"/>
      <c r="KCU163" s="77"/>
      <c r="KCV163" s="77"/>
      <c r="KCW163" s="77"/>
      <c r="KCX163" s="77"/>
      <c r="KCY163" s="77"/>
      <c r="KCZ163" s="77"/>
      <c r="KDA163" s="77"/>
      <c r="KDB163" s="77"/>
      <c r="KDC163" s="77"/>
      <c r="KDD163" s="77"/>
      <c r="KDE163" s="77"/>
      <c r="KDF163" s="77"/>
      <c r="KDG163" s="77"/>
      <c r="KDH163" s="77"/>
      <c r="KDI163" s="77"/>
      <c r="KDJ163" s="77"/>
      <c r="KDK163" s="77"/>
      <c r="KDL163" s="77"/>
      <c r="KDM163" s="77"/>
      <c r="KDN163" s="77"/>
      <c r="KDO163" s="77"/>
      <c r="KDP163" s="77"/>
      <c r="KDQ163" s="77"/>
      <c r="KDR163" s="77"/>
      <c r="KDS163" s="77"/>
      <c r="KDT163" s="77"/>
      <c r="KDU163" s="77"/>
      <c r="KDV163" s="77"/>
      <c r="KDW163" s="77"/>
      <c r="KDX163" s="77"/>
      <c r="KDY163" s="77"/>
      <c r="KDZ163" s="77"/>
      <c r="KEA163" s="77"/>
      <c r="KEB163" s="77"/>
      <c r="KEC163" s="77"/>
      <c r="KED163" s="77"/>
      <c r="KEE163" s="77"/>
      <c r="KEF163" s="77"/>
      <c r="KEG163" s="77"/>
      <c r="KEH163" s="77"/>
      <c r="KEI163" s="77"/>
      <c r="KEJ163" s="77"/>
      <c r="KEK163" s="77"/>
      <c r="KEL163" s="77"/>
      <c r="KEM163" s="77"/>
      <c r="KEN163" s="77"/>
      <c r="KEO163" s="77"/>
      <c r="KEP163" s="77"/>
      <c r="KEQ163" s="77"/>
      <c r="KER163" s="77"/>
      <c r="KES163" s="77"/>
      <c r="KET163" s="77"/>
      <c r="KEU163" s="77"/>
      <c r="KEV163" s="77"/>
      <c r="KEW163" s="77"/>
      <c r="KEX163" s="77"/>
      <c r="KEY163" s="77"/>
      <c r="KEZ163" s="77"/>
      <c r="KFA163" s="77"/>
      <c r="KFB163" s="77"/>
      <c r="KFC163" s="77"/>
      <c r="KFD163" s="77"/>
      <c r="KFE163" s="77"/>
      <c r="KFF163" s="77"/>
      <c r="KFG163" s="77"/>
      <c r="KFH163" s="77"/>
      <c r="KFI163" s="77"/>
      <c r="KFJ163" s="77"/>
      <c r="KFK163" s="77"/>
      <c r="KFL163" s="77"/>
      <c r="KFM163" s="77"/>
      <c r="KFN163" s="77"/>
      <c r="KFO163" s="77"/>
      <c r="KFP163" s="77"/>
      <c r="KFQ163" s="77"/>
      <c r="KFR163" s="77"/>
      <c r="KFS163" s="77"/>
      <c r="KFT163" s="77"/>
      <c r="KFU163" s="77"/>
      <c r="KFV163" s="77"/>
      <c r="KFW163" s="77"/>
      <c r="KFX163" s="77"/>
      <c r="KFY163" s="77"/>
      <c r="KFZ163" s="77"/>
      <c r="KGA163" s="77"/>
      <c r="KGB163" s="77"/>
      <c r="KGC163" s="77"/>
      <c r="KGD163" s="77"/>
      <c r="KGE163" s="77"/>
      <c r="KGF163" s="77"/>
      <c r="KGG163" s="77"/>
      <c r="KGH163" s="77"/>
      <c r="KGI163" s="77"/>
      <c r="KGJ163" s="77"/>
      <c r="KGK163" s="77"/>
      <c r="KGL163" s="77"/>
      <c r="KGM163" s="77"/>
      <c r="KGN163" s="77"/>
      <c r="KGO163" s="77"/>
      <c r="KGP163" s="77"/>
      <c r="KGQ163" s="77"/>
      <c r="KGR163" s="77"/>
      <c r="KGS163" s="77"/>
      <c r="KGT163" s="77"/>
      <c r="KGU163" s="77"/>
      <c r="KGV163" s="77"/>
      <c r="KGW163" s="77"/>
      <c r="KGX163" s="77"/>
      <c r="KGY163" s="77"/>
      <c r="KGZ163" s="77"/>
      <c r="KHA163" s="77"/>
      <c r="KHB163" s="77"/>
      <c r="KHC163" s="77"/>
      <c r="KHD163" s="77"/>
      <c r="KHE163" s="77"/>
      <c r="KHF163" s="77"/>
      <c r="KHG163" s="77"/>
      <c r="KHH163" s="77"/>
      <c r="KHI163" s="77"/>
      <c r="KHJ163" s="77"/>
      <c r="KHK163" s="77"/>
      <c r="KHL163" s="77"/>
      <c r="KHM163" s="77"/>
      <c r="KHN163" s="77"/>
      <c r="KHO163" s="77"/>
      <c r="KHP163" s="77"/>
      <c r="KHQ163" s="77"/>
      <c r="KHR163" s="77"/>
      <c r="KHS163" s="77"/>
      <c r="KHT163" s="77"/>
      <c r="KHU163" s="77"/>
      <c r="KHV163" s="77"/>
      <c r="KHW163" s="77"/>
      <c r="KHX163" s="77"/>
      <c r="KHY163" s="77"/>
      <c r="KHZ163" s="77"/>
      <c r="KIA163" s="77"/>
      <c r="KIB163" s="77"/>
      <c r="KIC163" s="77"/>
      <c r="KID163" s="77"/>
      <c r="KIE163" s="77"/>
      <c r="KIF163" s="77"/>
      <c r="KIG163" s="77"/>
      <c r="KIH163" s="77"/>
      <c r="KII163" s="77"/>
      <c r="KIJ163" s="77"/>
      <c r="KIK163" s="77"/>
      <c r="KIL163" s="77"/>
      <c r="KIM163" s="77"/>
      <c r="KIN163" s="77"/>
      <c r="KIO163" s="77"/>
      <c r="KIP163" s="77"/>
      <c r="KIQ163" s="77"/>
      <c r="KIR163" s="77"/>
      <c r="KIS163" s="77"/>
      <c r="KIT163" s="77"/>
      <c r="KIU163" s="77"/>
      <c r="KIV163" s="77"/>
      <c r="KIW163" s="77"/>
      <c r="KIX163" s="77"/>
      <c r="KIY163" s="77"/>
      <c r="KIZ163" s="77"/>
      <c r="KJA163" s="77"/>
      <c r="KJB163" s="77"/>
      <c r="KJC163" s="77"/>
      <c r="KJD163" s="77"/>
      <c r="KJE163" s="77"/>
      <c r="KJF163" s="77"/>
      <c r="KJG163" s="77"/>
      <c r="KJH163" s="77"/>
      <c r="KJI163" s="77"/>
      <c r="KJJ163" s="77"/>
      <c r="KJK163" s="77"/>
      <c r="KJL163" s="77"/>
      <c r="KJM163" s="77"/>
      <c r="KJN163" s="77"/>
      <c r="KJO163" s="77"/>
      <c r="KJP163" s="77"/>
      <c r="KJQ163" s="77"/>
      <c r="KJR163" s="77"/>
      <c r="KJS163" s="77"/>
      <c r="KJT163" s="77"/>
      <c r="KJU163" s="77"/>
      <c r="KJV163" s="77"/>
      <c r="KJW163" s="77"/>
      <c r="KJX163" s="77"/>
      <c r="KJY163" s="77"/>
      <c r="KJZ163" s="77"/>
      <c r="KKA163" s="77"/>
      <c r="KKB163" s="77"/>
      <c r="KKC163" s="77"/>
      <c r="KKD163" s="77"/>
      <c r="KKE163" s="77"/>
      <c r="KKF163" s="77"/>
      <c r="KKG163" s="77"/>
      <c r="KKH163" s="77"/>
      <c r="KKI163" s="77"/>
      <c r="KKJ163" s="77"/>
      <c r="KKK163" s="77"/>
      <c r="KKL163" s="77"/>
      <c r="KKM163" s="77"/>
      <c r="KKN163" s="77"/>
      <c r="KKO163" s="77"/>
      <c r="KKP163" s="77"/>
      <c r="KKQ163" s="77"/>
      <c r="KKR163" s="77"/>
      <c r="KKS163" s="77"/>
      <c r="KKT163" s="77"/>
      <c r="KKU163" s="77"/>
      <c r="KKV163" s="77"/>
      <c r="KKW163" s="77"/>
      <c r="KKX163" s="77"/>
      <c r="KKY163" s="77"/>
      <c r="KKZ163" s="77"/>
      <c r="KLA163" s="77"/>
      <c r="KLB163" s="77"/>
      <c r="KLC163" s="77"/>
      <c r="KLD163" s="77"/>
      <c r="KLE163" s="77"/>
      <c r="KLF163" s="77"/>
      <c r="KLG163" s="77"/>
      <c r="KLH163" s="77"/>
      <c r="KLI163" s="77"/>
      <c r="KLJ163" s="77"/>
      <c r="KLK163" s="77"/>
      <c r="KLL163" s="77"/>
      <c r="KLM163" s="77"/>
      <c r="KLN163" s="77"/>
      <c r="KLO163" s="77"/>
      <c r="KLP163" s="77"/>
      <c r="KLQ163" s="77"/>
      <c r="KLR163" s="77"/>
      <c r="KLS163" s="77"/>
      <c r="KLT163" s="77"/>
      <c r="KLU163" s="77"/>
      <c r="KLV163" s="77"/>
      <c r="KLW163" s="77"/>
      <c r="KLX163" s="77"/>
      <c r="KLY163" s="77"/>
      <c r="KLZ163" s="77"/>
      <c r="KMA163" s="77"/>
      <c r="KMB163" s="77"/>
      <c r="KMC163" s="77"/>
      <c r="KMD163" s="77"/>
      <c r="KME163" s="77"/>
      <c r="KMF163" s="77"/>
      <c r="KMG163" s="77"/>
      <c r="KMH163" s="77"/>
      <c r="KMI163" s="77"/>
      <c r="KMJ163" s="77"/>
      <c r="KMK163" s="77"/>
      <c r="KML163" s="77"/>
      <c r="KMM163" s="77"/>
      <c r="KMN163" s="77"/>
      <c r="KMO163" s="77"/>
      <c r="KMP163" s="77"/>
      <c r="KMQ163" s="77"/>
      <c r="KMR163" s="77"/>
      <c r="KMS163" s="77"/>
      <c r="KMT163" s="77"/>
      <c r="KMU163" s="77"/>
      <c r="KMV163" s="77"/>
      <c r="KMW163" s="77"/>
      <c r="KMX163" s="77"/>
      <c r="KMY163" s="77"/>
      <c r="KMZ163" s="77"/>
      <c r="KNA163" s="77"/>
      <c r="KNB163" s="77"/>
      <c r="KNC163" s="77"/>
      <c r="KND163" s="77"/>
      <c r="KNE163" s="77"/>
      <c r="KNF163" s="77"/>
      <c r="KNG163" s="77"/>
      <c r="KNH163" s="77"/>
      <c r="KNI163" s="77"/>
      <c r="KNJ163" s="77"/>
      <c r="KNK163" s="77"/>
      <c r="KNL163" s="77"/>
      <c r="KNM163" s="77"/>
      <c r="KNN163" s="77"/>
      <c r="KNO163" s="77"/>
      <c r="KNP163" s="77"/>
      <c r="KNQ163" s="77"/>
      <c r="KNR163" s="77"/>
      <c r="KNS163" s="77"/>
      <c r="KNT163" s="77"/>
      <c r="KNU163" s="77"/>
      <c r="KNV163" s="77"/>
      <c r="KNW163" s="77"/>
      <c r="KNX163" s="77"/>
      <c r="KNY163" s="77"/>
      <c r="KNZ163" s="77"/>
      <c r="KOA163" s="77"/>
      <c r="KOB163" s="77"/>
      <c r="KOC163" s="77"/>
      <c r="KOD163" s="77"/>
      <c r="KOE163" s="77"/>
      <c r="KOF163" s="77"/>
      <c r="KOG163" s="77"/>
      <c r="KOH163" s="77"/>
      <c r="KOI163" s="77"/>
      <c r="KOJ163" s="77"/>
      <c r="KOK163" s="77"/>
      <c r="KOL163" s="77"/>
      <c r="KOM163" s="77"/>
      <c r="KON163" s="77"/>
      <c r="KOO163" s="77"/>
      <c r="KOP163" s="77"/>
      <c r="KOQ163" s="77"/>
      <c r="KOR163" s="77"/>
      <c r="KOS163" s="77"/>
      <c r="KOT163" s="77"/>
      <c r="KOU163" s="77"/>
      <c r="KOV163" s="77"/>
      <c r="KOW163" s="77"/>
      <c r="KOX163" s="77"/>
      <c r="KOY163" s="77"/>
      <c r="KOZ163" s="77"/>
      <c r="KPA163" s="77"/>
      <c r="KPB163" s="77"/>
      <c r="KPC163" s="77"/>
      <c r="KPD163" s="77"/>
      <c r="KPE163" s="77"/>
      <c r="KPF163" s="77"/>
      <c r="KPG163" s="77"/>
      <c r="KPH163" s="77"/>
      <c r="KPI163" s="77"/>
      <c r="KPJ163" s="77"/>
      <c r="KPK163" s="77"/>
      <c r="KPL163" s="77"/>
      <c r="KPM163" s="77"/>
      <c r="KPN163" s="77"/>
      <c r="KPO163" s="77"/>
      <c r="KPP163" s="77"/>
      <c r="KPQ163" s="77"/>
      <c r="KPR163" s="77"/>
      <c r="KPS163" s="77"/>
      <c r="KPT163" s="77"/>
      <c r="KPU163" s="77"/>
      <c r="KPV163" s="77"/>
      <c r="KPW163" s="77"/>
      <c r="KPX163" s="77"/>
      <c r="KPY163" s="77"/>
      <c r="KPZ163" s="77"/>
      <c r="KQA163" s="77"/>
      <c r="KQB163" s="77"/>
      <c r="KQC163" s="77"/>
      <c r="KQD163" s="77"/>
      <c r="KQE163" s="77"/>
      <c r="KQF163" s="77"/>
      <c r="KQG163" s="77"/>
      <c r="KQH163" s="77"/>
      <c r="KQI163" s="77"/>
      <c r="KQJ163" s="77"/>
      <c r="KQK163" s="77"/>
      <c r="KQL163" s="77"/>
      <c r="KQM163" s="77"/>
      <c r="KQN163" s="77"/>
      <c r="KQO163" s="77"/>
      <c r="KQP163" s="77"/>
      <c r="KQQ163" s="77"/>
      <c r="KQR163" s="77"/>
      <c r="KQS163" s="77"/>
      <c r="KQT163" s="77"/>
      <c r="KQU163" s="77"/>
      <c r="KQV163" s="77"/>
      <c r="KQW163" s="77"/>
      <c r="KQX163" s="77"/>
      <c r="KQY163" s="77"/>
      <c r="KQZ163" s="77"/>
      <c r="KRA163" s="77"/>
      <c r="KRB163" s="77"/>
      <c r="KRC163" s="77"/>
      <c r="KRD163" s="77"/>
      <c r="KRE163" s="77"/>
      <c r="KRF163" s="77"/>
      <c r="KRG163" s="77"/>
      <c r="KRH163" s="77"/>
      <c r="KRI163" s="77"/>
      <c r="KRJ163" s="77"/>
      <c r="KRK163" s="77"/>
      <c r="KRL163" s="77"/>
      <c r="KRM163" s="77"/>
      <c r="KRN163" s="77"/>
      <c r="KRO163" s="77"/>
      <c r="KRP163" s="77"/>
      <c r="KRQ163" s="77"/>
      <c r="KRR163" s="77"/>
      <c r="KRS163" s="77"/>
      <c r="KRT163" s="77"/>
      <c r="KRU163" s="77"/>
      <c r="KRV163" s="77"/>
      <c r="KRW163" s="77"/>
      <c r="KRX163" s="77"/>
      <c r="KRY163" s="77"/>
      <c r="KRZ163" s="77"/>
      <c r="KSA163" s="77"/>
      <c r="KSB163" s="77"/>
      <c r="KSC163" s="77"/>
      <c r="KSD163" s="77"/>
      <c r="KSE163" s="77"/>
      <c r="KSF163" s="77"/>
      <c r="KSG163" s="77"/>
      <c r="KSH163" s="77"/>
      <c r="KSI163" s="77"/>
      <c r="KSJ163" s="77"/>
      <c r="KSK163" s="77"/>
      <c r="KSL163" s="77"/>
      <c r="KSM163" s="77"/>
      <c r="KSN163" s="77"/>
      <c r="KSO163" s="77"/>
      <c r="KSP163" s="77"/>
      <c r="KSQ163" s="77"/>
      <c r="KSR163" s="77"/>
      <c r="KSS163" s="77"/>
      <c r="KST163" s="77"/>
      <c r="KSU163" s="77"/>
      <c r="KSV163" s="77"/>
      <c r="KSW163" s="77"/>
      <c r="KSX163" s="77"/>
      <c r="KSY163" s="77"/>
      <c r="KSZ163" s="77"/>
      <c r="KTA163" s="77"/>
      <c r="KTB163" s="77"/>
      <c r="KTC163" s="77"/>
      <c r="KTD163" s="77"/>
      <c r="KTE163" s="77"/>
      <c r="KTF163" s="77"/>
      <c r="KTG163" s="77"/>
      <c r="KTH163" s="77"/>
      <c r="KTI163" s="77"/>
      <c r="KTJ163" s="77"/>
      <c r="KTK163" s="77"/>
      <c r="KTL163" s="77"/>
      <c r="KTM163" s="77"/>
      <c r="KTN163" s="77"/>
      <c r="KTO163" s="77"/>
      <c r="KTP163" s="77"/>
      <c r="KTQ163" s="77"/>
      <c r="KTR163" s="77"/>
      <c r="KTS163" s="77"/>
      <c r="KTT163" s="77"/>
      <c r="KTU163" s="77"/>
      <c r="KTV163" s="77"/>
      <c r="KTW163" s="77"/>
      <c r="KTX163" s="77"/>
      <c r="KTY163" s="77"/>
      <c r="KTZ163" s="77"/>
      <c r="KUA163" s="77"/>
      <c r="KUB163" s="77"/>
      <c r="KUC163" s="77"/>
      <c r="KUD163" s="77"/>
      <c r="KUE163" s="77"/>
      <c r="KUF163" s="77"/>
      <c r="KUG163" s="77"/>
      <c r="KUH163" s="77"/>
      <c r="KUI163" s="77"/>
      <c r="KUJ163" s="77"/>
      <c r="KUK163" s="77"/>
      <c r="KUL163" s="77"/>
      <c r="KUM163" s="77"/>
      <c r="KUN163" s="77"/>
      <c r="KUO163" s="77"/>
      <c r="KUP163" s="77"/>
      <c r="KUQ163" s="77"/>
      <c r="KUR163" s="77"/>
      <c r="KUS163" s="77"/>
      <c r="KUT163" s="77"/>
      <c r="KUU163" s="77"/>
      <c r="KUV163" s="77"/>
      <c r="KUW163" s="77"/>
      <c r="KUX163" s="77"/>
      <c r="KUY163" s="77"/>
      <c r="KUZ163" s="77"/>
      <c r="KVA163" s="77"/>
      <c r="KVB163" s="77"/>
      <c r="KVC163" s="77"/>
      <c r="KVD163" s="77"/>
      <c r="KVE163" s="77"/>
      <c r="KVF163" s="77"/>
      <c r="KVG163" s="77"/>
      <c r="KVH163" s="77"/>
      <c r="KVI163" s="77"/>
      <c r="KVJ163" s="77"/>
      <c r="KVK163" s="77"/>
      <c r="KVL163" s="77"/>
      <c r="KVM163" s="77"/>
      <c r="KVN163" s="77"/>
      <c r="KVO163" s="77"/>
      <c r="KVP163" s="77"/>
      <c r="KVQ163" s="77"/>
      <c r="KVR163" s="77"/>
      <c r="KVS163" s="77"/>
      <c r="KVT163" s="77"/>
      <c r="KVU163" s="77"/>
      <c r="KVV163" s="77"/>
      <c r="KVW163" s="77"/>
      <c r="KVX163" s="77"/>
      <c r="KVY163" s="77"/>
      <c r="KVZ163" s="77"/>
      <c r="KWA163" s="77"/>
      <c r="KWB163" s="77"/>
      <c r="KWC163" s="77"/>
      <c r="KWD163" s="77"/>
      <c r="KWE163" s="77"/>
      <c r="KWF163" s="77"/>
      <c r="KWG163" s="77"/>
      <c r="KWH163" s="77"/>
      <c r="KWI163" s="77"/>
      <c r="KWJ163" s="77"/>
      <c r="KWK163" s="77"/>
      <c r="KWL163" s="77"/>
      <c r="KWM163" s="77"/>
      <c r="KWN163" s="77"/>
      <c r="KWO163" s="77"/>
      <c r="KWP163" s="77"/>
      <c r="KWQ163" s="77"/>
      <c r="KWR163" s="77"/>
      <c r="KWS163" s="77"/>
      <c r="KWT163" s="77"/>
      <c r="KWU163" s="77"/>
      <c r="KWV163" s="77"/>
      <c r="KWW163" s="77"/>
      <c r="KWX163" s="77"/>
      <c r="KWY163" s="77"/>
      <c r="KWZ163" s="77"/>
      <c r="KXA163" s="77"/>
      <c r="KXB163" s="77"/>
      <c r="KXC163" s="77"/>
      <c r="KXD163" s="77"/>
      <c r="KXE163" s="77"/>
      <c r="KXF163" s="77"/>
      <c r="KXG163" s="77"/>
      <c r="KXH163" s="77"/>
      <c r="KXI163" s="77"/>
      <c r="KXJ163" s="77"/>
      <c r="KXK163" s="77"/>
      <c r="KXL163" s="77"/>
      <c r="KXM163" s="77"/>
      <c r="KXN163" s="77"/>
      <c r="KXO163" s="77"/>
      <c r="KXP163" s="77"/>
      <c r="KXQ163" s="77"/>
      <c r="KXR163" s="77"/>
      <c r="KXS163" s="77"/>
      <c r="KXT163" s="77"/>
      <c r="KXU163" s="77"/>
      <c r="KXV163" s="77"/>
      <c r="KXW163" s="77"/>
      <c r="KXX163" s="77"/>
      <c r="KXY163" s="77"/>
      <c r="KXZ163" s="77"/>
      <c r="KYA163" s="77"/>
      <c r="KYB163" s="77"/>
      <c r="KYC163" s="77"/>
      <c r="KYD163" s="77"/>
      <c r="KYE163" s="77"/>
      <c r="KYF163" s="77"/>
      <c r="KYG163" s="77"/>
      <c r="KYH163" s="77"/>
      <c r="KYI163" s="77"/>
      <c r="KYJ163" s="77"/>
      <c r="KYK163" s="77"/>
      <c r="KYL163" s="77"/>
      <c r="KYM163" s="77"/>
      <c r="KYN163" s="77"/>
      <c r="KYO163" s="77"/>
      <c r="KYP163" s="77"/>
      <c r="KYQ163" s="77"/>
      <c r="KYR163" s="77"/>
      <c r="KYS163" s="77"/>
      <c r="KYT163" s="77"/>
      <c r="KYU163" s="77"/>
      <c r="KYV163" s="77"/>
      <c r="KYW163" s="77"/>
      <c r="KYX163" s="77"/>
      <c r="KYY163" s="77"/>
      <c r="KYZ163" s="77"/>
      <c r="KZA163" s="77"/>
      <c r="KZB163" s="77"/>
      <c r="KZC163" s="77"/>
      <c r="KZD163" s="77"/>
      <c r="KZE163" s="77"/>
      <c r="KZF163" s="77"/>
      <c r="KZG163" s="77"/>
      <c r="KZH163" s="77"/>
      <c r="KZI163" s="77"/>
      <c r="KZJ163" s="77"/>
      <c r="KZK163" s="77"/>
      <c r="KZL163" s="77"/>
      <c r="KZM163" s="77"/>
      <c r="KZN163" s="77"/>
      <c r="KZO163" s="77"/>
      <c r="KZP163" s="77"/>
      <c r="KZQ163" s="77"/>
      <c r="KZR163" s="77"/>
      <c r="KZS163" s="77"/>
      <c r="KZT163" s="77"/>
      <c r="KZU163" s="77"/>
      <c r="KZV163" s="77"/>
      <c r="KZW163" s="77"/>
      <c r="KZX163" s="77"/>
      <c r="KZY163" s="77"/>
      <c r="KZZ163" s="77"/>
      <c r="LAA163" s="77"/>
      <c r="LAB163" s="77"/>
      <c r="LAC163" s="77"/>
      <c r="LAD163" s="77"/>
      <c r="LAE163" s="77"/>
      <c r="LAF163" s="77"/>
      <c r="LAG163" s="77"/>
      <c r="LAH163" s="77"/>
      <c r="LAI163" s="77"/>
      <c r="LAJ163" s="77"/>
      <c r="LAK163" s="77"/>
      <c r="LAL163" s="77"/>
      <c r="LAM163" s="77"/>
      <c r="LAN163" s="77"/>
      <c r="LAO163" s="77"/>
      <c r="LAP163" s="77"/>
      <c r="LAQ163" s="77"/>
      <c r="LAR163" s="77"/>
      <c r="LAS163" s="77"/>
      <c r="LAT163" s="77"/>
      <c r="LAU163" s="77"/>
      <c r="LAV163" s="77"/>
      <c r="LAW163" s="77"/>
      <c r="LAX163" s="77"/>
      <c r="LAY163" s="77"/>
      <c r="LAZ163" s="77"/>
      <c r="LBA163" s="77"/>
      <c r="LBB163" s="77"/>
      <c r="LBC163" s="77"/>
      <c r="LBD163" s="77"/>
      <c r="LBE163" s="77"/>
      <c r="LBF163" s="77"/>
      <c r="LBG163" s="77"/>
      <c r="LBH163" s="77"/>
      <c r="LBI163" s="77"/>
      <c r="LBJ163" s="77"/>
      <c r="LBK163" s="77"/>
      <c r="LBL163" s="77"/>
      <c r="LBM163" s="77"/>
      <c r="LBN163" s="77"/>
      <c r="LBO163" s="77"/>
      <c r="LBP163" s="77"/>
      <c r="LBQ163" s="77"/>
      <c r="LBR163" s="77"/>
      <c r="LBS163" s="77"/>
      <c r="LBT163" s="77"/>
      <c r="LBU163" s="77"/>
      <c r="LBV163" s="77"/>
      <c r="LBW163" s="77"/>
      <c r="LBX163" s="77"/>
      <c r="LBY163" s="77"/>
      <c r="LBZ163" s="77"/>
      <c r="LCA163" s="77"/>
      <c r="LCB163" s="77"/>
      <c r="LCC163" s="77"/>
      <c r="LCD163" s="77"/>
      <c r="LCE163" s="77"/>
      <c r="LCF163" s="77"/>
      <c r="LCG163" s="77"/>
      <c r="LCH163" s="77"/>
      <c r="LCI163" s="77"/>
      <c r="LCJ163" s="77"/>
      <c r="LCK163" s="77"/>
      <c r="LCL163" s="77"/>
      <c r="LCM163" s="77"/>
      <c r="LCN163" s="77"/>
      <c r="LCO163" s="77"/>
      <c r="LCP163" s="77"/>
      <c r="LCQ163" s="77"/>
      <c r="LCR163" s="77"/>
      <c r="LCS163" s="77"/>
      <c r="LCT163" s="77"/>
      <c r="LCU163" s="77"/>
      <c r="LCV163" s="77"/>
      <c r="LCW163" s="77"/>
      <c r="LCX163" s="77"/>
      <c r="LCY163" s="77"/>
      <c r="LCZ163" s="77"/>
      <c r="LDA163" s="77"/>
      <c r="LDB163" s="77"/>
      <c r="LDC163" s="77"/>
      <c r="LDD163" s="77"/>
      <c r="LDE163" s="77"/>
      <c r="LDF163" s="77"/>
      <c r="LDG163" s="77"/>
      <c r="LDH163" s="77"/>
      <c r="LDI163" s="77"/>
      <c r="LDJ163" s="77"/>
      <c r="LDK163" s="77"/>
      <c r="LDL163" s="77"/>
      <c r="LDM163" s="77"/>
      <c r="LDN163" s="77"/>
      <c r="LDO163" s="77"/>
      <c r="LDP163" s="77"/>
      <c r="LDQ163" s="77"/>
      <c r="LDR163" s="77"/>
      <c r="LDS163" s="77"/>
      <c r="LDT163" s="77"/>
      <c r="LDU163" s="77"/>
      <c r="LDV163" s="77"/>
      <c r="LDW163" s="77"/>
      <c r="LDX163" s="77"/>
      <c r="LDY163" s="77"/>
      <c r="LDZ163" s="77"/>
      <c r="LEA163" s="77"/>
      <c r="LEB163" s="77"/>
      <c r="LEC163" s="77"/>
      <c r="LED163" s="77"/>
      <c r="LEE163" s="77"/>
      <c r="LEF163" s="77"/>
      <c r="LEG163" s="77"/>
      <c r="LEH163" s="77"/>
      <c r="LEI163" s="77"/>
      <c r="LEJ163" s="77"/>
      <c r="LEK163" s="77"/>
      <c r="LEL163" s="77"/>
      <c r="LEM163" s="77"/>
      <c r="LEN163" s="77"/>
      <c r="LEO163" s="77"/>
      <c r="LEP163" s="77"/>
      <c r="LEQ163" s="77"/>
      <c r="LER163" s="77"/>
      <c r="LES163" s="77"/>
      <c r="LET163" s="77"/>
      <c r="LEU163" s="77"/>
      <c r="LEV163" s="77"/>
      <c r="LEW163" s="77"/>
      <c r="LEX163" s="77"/>
      <c r="LEY163" s="77"/>
      <c r="LEZ163" s="77"/>
      <c r="LFA163" s="77"/>
      <c r="LFB163" s="77"/>
      <c r="LFC163" s="77"/>
      <c r="LFD163" s="77"/>
      <c r="LFE163" s="77"/>
      <c r="LFF163" s="77"/>
      <c r="LFG163" s="77"/>
      <c r="LFH163" s="77"/>
      <c r="LFI163" s="77"/>
      <c r="LFJ163" s="77"/>
      <c r="LFK163" s="77"/>
      <c r="LFL163" s="77"/>
      <c r="LFM163" s="77"/>
      <c r="LFN163" s="77"/>
      <c r="LFO163" s="77"/>
      <c r="LFP163" s="77"/>
      <c r="LFQ163" s="77"/>
      <c r="LFR163" s="77"/>
      <c r="LFS163" s="77"/>
      <c r="LFT163" s="77"/>
      <c r="LFU163" s="77"/>
      <c r="LFV163" s="77"/>
      <c r="LFW163" s="77"/>
      <c r="LFX163" s="77"/>
      <c r="LFY163" s="77"/>
      <c r="LFZ163" s="77"/>
      <c r="LGA163" s="77"/>
      <c r="LGB163" s="77"/>
      <c r="LGC163" s="77"/>
      <c r="LGD163" s="77"/>
      <c r="LGE163" s="77"/>
      <c r="LGF163" s="77"/>
      <c r="LGG163" s="77"/>
      <c r="LGH163" s="77"/>
      <c r="LGI163" s="77"/>
      <c r="LGJ163" s="77"/>
      <c r="LGK163" s="77"/>
      <c r="LGL163" s="77"/>
      <c r="LGM163" s="77"/>
      <c r="LGN163" s="77"/>
      <c r="LGO163" s="77"/>
      <c r="LGP163" s="77"/>
      <c r="LGQ163" s="77"/>
      <c r="LGR163" s="77"/>
      <c r="LGS163" s="77"/>
      <c r="LGT163" s="77"/>
      <c r="LGU163" s="77"/>
      <c r="LGV163" s="77"/>
      <c r="LGW163" s="77"/>
      <c r="LGX163" s="77"/>
      <c r="LGY163" s="77"/>
      <c r="LGZ163" s="77"/>
      <c r="LHA163" s="77"/>
      <c r="LHB163" s="77"/>
      <c r="LHC163" s="77"/>
      <c r="LHD163" s="77"/>
      <c r="LHE163" s="77"/>
      <c r="LHF163" s="77"/>
      <c r="LHG163" s="77"/>
      <c r="LHH163" s="77"/>
      <c r="LHI163" s="77"/>
      <c r="LHJ163" s="77"/>
      <c r="LHK163" s="77"/>
      <c r="LHL163" s="77"/>
      <c r="LHM163" s="77"/>
      <c r="LHN163" s="77"/>
      <c r="LHO163" s="77"/>
      <c r="LHP163" s="77"/>
      <c r="LHQ163" s="77"/>
      <c r="LHR163" s="77"/>
      <c r="LHS163" s="77"/>
      <c r="LHT163" s="77"/>
      <c r="LHU163" s="77"/>
      <c r="LHV163" s="77"/>
      <c r="LHW163" s="77"/>
      <c r="LHX163" s="77"/>
      <c r="LHY163" s="77"/>
      <c r="LHZ163" s="77"/>
      <c r="LIA163" s="77"/>
      <c r="LIB163" s="77"/>
      <c r="LIC163" s="77"/>
      <c r="LID163" s="77"/>
      <c r="LIE163" s="77"/>
      <c r="LIF163" s="77"/>
      <c r="LIG163" s="77"/>
      <c r="LIH163" s="77"/>
      <c r="LII163" s="77"/>
      <c r="LIJ163" s="77"/>
      <c r="LIK163" s="77"/>
      <c r="LIL163" s="77"/>
      <c r="LIM163" s="77"/>
      <c r="LIN163" s="77"/>
      <c r="LIO163" s="77"/>
      <c r="LIP163" s="77"/>
      <c r="LIQ163" s="77"/>
      <c r="LIR163" s="77"/>
      <c r="LIS163" s="77"/>
      <c r="LIT163" s="77"/>
      <c r="LIU163" s="77"/>
      <c r="LIV163" s="77"/>
      <c r="LIW163" s="77"/>
      <c r="LIX163" s="77"/>
      <c r="LIY163" s="77"/>
      <c r="LIZ163" s="77"/>
      <c r="LJA163" s="77"/>
      <c r="LJB163" s="77"/>
      <c r="LJC163" s="77"/>
      <c r="LJD163" s="77"/>
      <c r="LJE163" s="77"/>
      <c r="LJF163" s="77"/>
      <c r="LJG163" s="77"/>
      <c r="LJH163" s="77"/>
      <c r="LJI163" s="77"/>
      <c r="LJJ163" s="77"/>
      <c r="LJK163" s="77"/>
      <c r="LJL163" s="77"/>
      <c r="LJM163" s="77"/>
      <c r="LJN163" s="77"/>
      <c r="LJO163" s="77"/>
      <c r="LJP163" s="77"/>
      <c r="LJQ163" s="77"/>
      <c r="LJR163" s="77"/>
      <c r="LJS163" s="77"/>
      <c r="LJT163" s="77"/>
      <c r="LJU163" s="77"/>
      <c r="LJV163" s="77"/>
      <c r="LJW163" s="77"/>
      <c r="LJX163" s="77"/>
      <c r="LJY163" s="77"/>
      <c r="LJZ163" s="77"/>
      <c r="LKA163" s="77"/>
      <c r="LKB163" s="77"/>
      <c r="LKC163" s="77"/>
      <c r="LKD163" s="77"/>
      <c r="LKE163" s="77"/>
      <c r="LKF163" s="77"/>
      <c r="LKG163" s="77"/>
      <c r="LKH163" s="77"/>
      <c r="LKI163" s="77"/>
      <c r="LKJ163" s="77"/>
      <c r="LKK163" s="77"/>
      <c r="LKL163" s="77"/>
      <c r="LKM163" s="77"/>
      <c r="LKN163" s="77"/>
      <c r="LKO163" s="77"/>
      <c r="LKP163" s="77"/>
      <c r="LKQ163" s="77"/>
      <c r="LKR163" s="77"/>
      <c r="LKS163" s="77"/>
      <c r="LKT163" s="77"/>
      <c r="LKU163" s="77"/>
      <c r="LKV163" s="77"/>
      <c r="LKW163" s="77"/>
      <c r="LKX163" s="77"/>
      <c r="LKY163" s="77"/>
      <c r="LKZ163" s="77"/>
      <c r="LLA163" s="77"/>
      <c r="LLB163" s="77"/>
      <c r="LLC163" s="77"/>
      <c r="LLD163" s="77"/>
      <c r="LLE163" s="77"/>
      <c r="LLF163" s="77"/>
      <c r="LLG163" s="77"/>
      <c r="LLH163" s="77"/>
      <c r="LLI163" s="77"/>
      <c r="LLJ163" s="77"/>
      <c r="LLK163" s="77"/>
      <c r="LLL163" s="77"/>
      <c r="LLM163" s="77"/>
      <c r="LLN163" s="77"/>
      <c r="LLO163" s="77"/>
      <c r="LLP163" s="77"/>
      <c r="LLQ163" s="77"/>
      <c r="LLR163" s="77"/>
      <c r="LLS163" s="77"/>
      <c r="LLT163" s="77"/>
      <c r="LLU163" s="77"/>
      <c r="LLV163" s="77"/>
      <c r="LLW163" s="77"/>
      <c r="LLX163" s="77"/>
      <c r="LLY163" s="77"/>
      <c r="LLZ163" s="77"/>
      <c r="LMA163" s="77"/>
      <c r="LMB163" s="77"/>
      <c r="LMC163" s="77"/>
      <c r="LMD163" s="77"/>
      <c r="LME163" s="77"/>
      <c r="LMF163" s="77"/>
      <c r="LMG163" s="77"/>
      <c r="LMH163" s="77"/>
      <c r="LMI163" s="77"/>
      <c r="LMJ163" s="77"/>
      <c r="LMK163" s="77"/>
      <c r="LML163" s="77"/>
      <c r="LMM163" s="77"/>
      <c r="LMN163" s="77"/>
      <c r="LMO163" s="77"/>
      <c r="LMP163" s="77"/>
      <c r="LMQ163" s="77"/>
      <c r="LMR163" s="77"/>
      <c r="LMS163" s="77"/>
      <c r="LMT163" s="77"/>
      <c r="LMU163" s="77"/>
      <c r="LMV163" s="77"/>
      <c r="LMW163" s="77"/>
      <c r="LMX163" s="77"/>
      <c r="LMY163" s="77"/>
      <c r="LMZ163" s="77"/>
      <c r="LNA163" s="77"/>
      <c r="LNB163" s="77"/>
      <c r="LNC163" s="77"/>
      <c r="LND163" s="77"/>
      <c r="LNE163" s="77"/>
      <c r="LNF163" s="77"/>
      <c r="LNG163" s="77"/>
      <c r="LNH163" s="77"/>
      <c r="LNI163" s="77"/>
      <c r="LNJ163" s="77"/>
      <c r="LNK163" s="77"/>
      <c r="LNL163" s="77"/>
      <c r="LNM163" s="77"/>
      <c r="LNN163" s="77"/>
      <c r="LNO163" s="77"/>
      <c r="LNP163" s="77"/>
      <c r="LNQ163" s="77"/>
      <c r="LNR163" s="77"/>
      <c r="LNS163" s="77"/>
      <c r="LNT163" s="77"/>
      <c r="LNU163" s="77"/>
      <c r="LNV163" s="77"/>
      <c r="LNW163" s="77"/>
      <c r="LNX163" s="77"/>
      <c r="LNY163" s="77"/>
      <c r="LNZ163" s="77"/>
      <c r="LOA163" s="77"/>
      <c r="LOB163" s="77"/>
      <c r="LOC163" s="77"/>
      <c r="LOD163" s="77"/>
      <c r="LOE163" s="77"/>
      <c r="LOF163" s="77"/>
      <c r="LOG163" s="77"/>
      <c r="LOH163" s="77"/>
      <c r="LOI163" s="77"/>
      <c r="LOJ163" s="77"/>
      <c r="LOK163" s="77"/>
      <c r="LOL163" s="77"/>
      <c r="LOM163" s="77"/>
      <c r="LON163" s="77"/>
      <c r="LOO163" s="77"/>
      <c r="LOP163" s="77"/>
      <c r="LOQ163" s="77"/>
      <c r="LOR163" s="77"/>
      <c r="LOS163" s="77"/>
      <c r="LOT163" s="77"/>
      <c r="LOU163" s="77"/>
      <c r="LOV163" s="77"/>
      <c r="LOW163" s="77"/>
      <c r="LOX163" s="77"/>
      <c r="LOY163" s="77"/>
      <c r="LOZ163" s="77"/>
      <c r="LPA163" s="77"/>
      <c r="LPB163" s="77"/>
      <c r="LPC163" s="77"/>
      <c r="LPD163" s="77"/>
      <c r="LPE163" s="77"/>
      <c r="LPF163" s="77"/>
      <c r="LPG163" s="77"/>
      <c r="LPH163" s="77"/>
      <c r="LPI163" s="77"/>
      <c r="LPJ163" s="77"/>
      <c r="LPK163" s="77"/>
      <c r="LPL163" s="77"/>
      <c r="LPM163" s="77"/>
      <c r="LPN163" s="77"/>
      <c r="LPO163" s="77"/>
      <c r="LPP163" s="77"/>
      <c r="LPQ163" s="77"/>
      <c r="LPR163" s="77"/>
      <c r="LPS163" s="77"/>
      <c r="LPT163" s="77"/>
      <c r="LPU163" s="77"/>
      <c r="LPV163" s="77"/>
      <c r="LPW163" s="77"/>
      <c r="LPX163" s="77"/>
      <c r="LPY163" s="77"/>
      <c r="LPZ163" s="77"/>
      <c r="LQA163" s="77"/>
      <c r="LQB163" s="77"/>
      <c r="LQC163" s="77"/>
      <c r="LQD163" s="77"/>
      <c r="LQE163" s="77"/>
      <c r="LQF163" s="77"/>
      <c r="LQG163" s="77"/>
      <c r="LQH163" s="77"/>
      <c r="LQI163" s="77"/>
      <c r="LQJ163" s="77"/>
      <c r="LQK163" s="77"/>
      <c r="LQL163" s="77"/>
      <c r="LQM163" s="77"/>
      <c r="LQN163" s="77"/>
      <c r="LQO163" s="77"/>
      <c r="LQP163" s="77"/>
      <c r="LQQ163" s="77"/>
      <c r="LQR163" s="77"/>
      <c r="LQS163" s="77"/>
      <c r="LQT163" s="77"/>
      <c r="LQU163" s="77"/>
      <c r="LQV163" s="77"/>
      <c r="LQW163" s="77"/>
      <c r="LQX163" s="77"/>
      <c r="LQY163" s="77"/>
      <c r="LQZ163" s="77"/>
      <c r="LRA163" s="77"/>
      <c r="LRB163" s="77"/>
      <c r="LRC163" s="77"/>
      <c r="LRD163" s="77"/>
      <c r="LRE163" s="77"/>
      <c r="LRF163" s="77"/>
      <c r="LRG163" s="77"/>
      <c r="LRH163" s="77"/>
      <c r="LRI163" s="77"/>
      <c r="LRJ163" s="77"/>
      <c r="LRK163" s="77"/>
      <c r="LRL163" s="77"/>
      <c r="LRM163" s="77"/>
      <c r="LRN163" s="77"/>
      <c r="LRO163" s="77"/>
      <c r="LRP163" s="77"/>
      <c r="LRQ163" s="77"/>
      <c r="LRR163" s="77"/>
      <c r="LRS163" s="77"/>
      <c r="LRT163" s="77"/>
      <c r="LRU163" s="77"/>
      <c r="LRV163" s="77"/>
      <c r="LRW163" s="77"/>
      <c r="LRX163" s="77"/>
      <c r="LRY163" s="77"/>
      <c r="LRZ163" s="77"/>
      <c r="LSA163" s="77"/>
      <c r="LSB163" s="77"/>
      <c r="LSC163" s="77"/>
      <c r="LSD163" s="77"/>
      <c r="LSE163" s="77"/>
      <c r="LSF163" s="77"/>
      <c r="LSG163" s="77"/>
      <c r="LSH163" s="77"/>
      <c r="LSI163" s="77"/>
      <c r="LSJ163" s="77"/>
      <c r="LSK163" s="77"/>
      <c r="LSL163" s="77"/>
      <c r="LSM163" s="77"/>
      <c r="LSN163" s="77"/>
      <c r="LSO163" s="77"/>
      <c r="LSP163" s="77"/>
      <c r="LSQ163" s="77"/>
      <c r="LSR163" s="77"/>
      <c r="LSS163" s="77"/>
      <c r="LST163" s="77"/>
      <c r="LSU163" s="77"/>
      <c r="LSV163" s="77"/>
      <c r="LSW163" s="77"/>
      <c r="LSX163" s="77"/>
      <c r="LSY163" s="77"/>
      <c r="LSZ163" s="77"/>
      <c r="LTA163" s="77"/>
      <c r="LTB163" s="77"/>
      <c r="LTC163" s="77"/>
      <c r="LTD163" s="77"/>
      <c r="LTE163" s="77"/>
      <c r="LTF163" s="77"/>
      <c r="LTG163" s="77"/>
      <c r="LTH163" s="77"/>
      <c r="LTI163" s="77"/>
      <c r="LTJ163" s="77"/>
      <c r="LTK163" s="77"/>
      <c r="LTL163" s="77"/>
      <c r="LTM163" s="77"/>
      <c r="LTN163" s="77"/>
      <c r="LTO163" s="77"/>
      <c r="LTP163" s="77"/>
      <c r="LTQ163" s="77"/>
      <c r="LTR163" s="77"/>
      <c r="LTS163" s="77"/>
      <c r="LTT163" s="77"/>
      <c r="LTU163" s="77"/>
      <c r="LTV163" s="77"/>
      <c r="LTW163" s="77"/>
      <c r="LTX163" s="77"/>
      <c r="LTY163" s="77"/>
      <c r="LTZ163" s="77"/>
      <c r="LUA163" s="77"/>
      <c r="LUB163" s="77"/>
      <c r="LUC163" s="77"/>
      <c r="LUD163" s="77"/>
      <c r="LUE163" s="77"/>
      <c r="LUF163" s="77"/>
      <c r="LUG163" s="77"/>
      <c r="LUH163" s="77"/>
      <c r="LUI163" s="77"/>
      <c r="LUJ163" s="77"/>
      <c r="LUK163" s="77"/>
      <c r="LUL163" s="77"/>
      <c r="LUM163" s="77"/>
      <c r="LUN163" s="77"/>
      <c r="LUO163" s="77"/>
      <c r="LUP163" s="77"/>
      <c r="LUQ163" s="77"/>
      <c r="LUR163" s="77"/>
      <c r="LUS163" s="77"/>
      <c r="LUT163" s="77"/>
      <c r="LUU163" s="77"/>
      <c r="LUV163" s="77"/>
      <c r="LUW163" s="77"/>
      <c r="LUX163" s="77"/>
      <c r="LUY163" s="77"/>
      <c r="LUZ163" s="77"/>
      <c r="LVA163" s="77"/>
      <c r="LVB163" s="77"/>
      <c r="LVC163" s="77"/>
      <c r="LVD163" s="77"/>
      <c r="LVE163" s="77"/>
      <c r="LVF163" s="77"/>
      <c r="LVG163" s="77"/>
      <c r="LVH163" s="77"/>
      <c r="LVI163" s="77"/>
      <c r="LVJ163" s="77"/>
      <c r="LVK163" s="77"/>
      <c r="LVL163" s="77"/>
      <c r="LVM163" s="77"/>
      <c r="LVN163" s="77"/>
      <c r="LVO163" s="77"/>
      <c r="LVP163" s="77"/>
      <c r="LVQ163" s="77"/>
      <c r="LVR163" s="77"/>
      <c r="LVS163" s="77"/>
      <c r="LVT163" s="77"/>
      <c r="LVU163" s="77"/>
      <c r="LVV163" s="77"/>
      <c r="LVW163" s="77"/>
      <c r="LVX163" s="77"/>
      <c r="LVY163" s="77"/>
      <c r="LVZ163" s="77"/>
      <c r="LWA163" s="77"/>
      <c r="LWB163" s="77"/>
      <c r="LWC163" s="77"/>
      <c r="LWD163" s="77"/>
      <c r="LWE163" s="77"/>
      <c r="LWF163" s="77"/>
      <c r="LWG163" s="77"/>
      <c r="LWH163" s="77"/>
      <c r="LWI163" s="77"/>
      <c r="LWJ163" s="77"/>
      <c r="LWK163" s="77"/>
      <c r="LWL163" s="77"/>
      <c r="LWM163" s="77"/>
      <c r="LWN163" s="77"/>
      <c r="LWO163" s="77"/>
      <c r="LWP163" s="77"/>
      <c r="LWQ163" s="77"/>
      <c r="LWR163" s="77"/>
      <c r="LWS163" s="77"/>
      <c r="LWT163" s="77"/>
      <c r="LWU163" s="77"/>
      <c r="LWV163" s="77"/>
      <c r="LWW163" s="77"/>
      <c r="LWX163" s="77"/>
      <c r="LWY163" s="77"/>
      <c r="LWZ163" s="77"/>
      <c r="LXA163" s="77"/>
      <c r="LXB163" s="77"/>
      <c r="LXC163" s="77"/>
      <c r="LXD163" s="77"/>
      <c r="LXE163" s="77"/>
      <c r="LXF163" s="77"/>
      <c r="LXG163" s="77"/>
      <c r="LXH163" s="77"/>
      <c r="LXI163" s="77"/>
      <c r="LXJ163" s="77"/>
      <c r="LXK163" s="77"/>
      <c r="LXL163" s="77"/>
      <c r="LXM163" s="77"/>
      <c r="LXN163" s="77"/>
      <c r="LXO163" s="77"/>
      <c r="LXP163" s="77"/>
      <c r="LXQ163" s="77"/>
      <c r="LXR163" s="77"/>
      <c r="LXS163" s="77"/>
      <c r="LXT163" s="77"/>
      <c r="LXU163" s="77"/>
      <c r="LXV163" s="77"/>
      <c r="LXW163" s="77"/>
      <c r="LXX163" s="77"/>
      <c r="LXY163" s="77"/>
      <c r="LXZ163" s="77"/>
      <c r="LYA163" s="77"/>
      <c r="LYB163" s="77"/>
      <c r="LYC163" s="77"/>
      <c r="LYD163" s="77"/>
      <c r="LYE163" s="77"/>
      <c r="LYF163" s="77"/>
      <c r="LYG163" s="77"/>
      <c r="LYH163" s="77"/>
      <c r="LYI163" s="77"/>
      <c r="LYJ163" s="77"/>
      <c r="LYK163" s="77"/>
      <c r="LYL163" s="77"/>
      <c r="LYM163" s="77"/>
      <c r="LYN163" s="77"/>
      <c r="LYO163" s="77"/>
      <c r="LYP163" s="77"/>
      <c r="LYQ163" s="77"/>
      <c r="LYR163" s="77"/>
      <c r="LYS163" s="77"/>
      <c r="LYT163" s="77"/>
      <c r="LYU163" s="77"/>
      <c r="LYV163" s="77"/>
      <c r="LYW163" s="77"/>
      <c r="LYX163" s="77"/>
      <c r="LYY163" s="77"/>
      <c r="LYZ163" s="77"/>
      <c r="LZA163" s="77"/>
      <c r="LZB163" s="77"/>
      <c r="LZC163" s="77"/>
      <c r="LZD163" s="77"/>
      <c r="LZE163" s="77"/>
      <c r="LZF163" s="77"/>
      <c r="LZG163" s="77"/>
      <c r="LZH163" s="77"/>
      <c r="LZI163" s="77"/>
      <c r="LZJ163" s="77"/>
      <c r="LZK163" s="77"/>
      <c r="LZL163" s="77"/>
      <c r="LZM163" s="77"/>
      <c r="LZN163" s="77"/>
      <c r="LZO163" s="77"/>
      <c r="LZP163" s="77"/>
      <c r="LZQ163" s="77"/>
      <c r="LZR163" s="77"/>
      <c r="LZS163" s="77"/>
      <c r="LZT163" s="77"/>
      <c r="LZU163" s="77"/>
      <c r="LZV163" s="77"/>
      <c r="LZW163" s="77"/>
      <c r="LZX163" s="77"/>
      <c r="LZY163" s="77"/>
      <c r="LZZ163" s="77"/>
      <c r="MAA163" s="77"/>
      <c r="MAB163" s="77"/>
      <c r="MAC163" s="77"/>
      <c r="MAD163" s="77"/>
      <c r="MAE163" s="77"/>
      <c r="MAF163" s="77"/>
      <c r="MAG163" s="77"/>
      <c r="MAH163" s="77"/>
      <c r="MAI163" s="77"/>
      <c r="MAJ163" s="77"/>
      <c r="MAK163" s="77"/>
      <c r="MAL163" s="77"/>
      <c r="MAM163" s="77"/>
      <c r="MAN163" s="77"/>
      <c r="MAO163" s="77"/>
      <c r="MAP163" s="77"/>
      <c r="MAQ163" s="77"/>
      <c r="MAR163" s="77"/>
      <c r="MAS163" s="77"/>
      <c r="MAT163" s="77"/>
      <c r="MAU163" s="77"/>
      <c r="MAV163" s="77"/>
      <c r="MAW163" s="77"/>
      <c r="MAX163" s="77"/>
      <c r="MAY163" s="77"/>
      <c r="MAZ163" s="77"/>
      <c r="MBA163" s="77"/>
      <c r="MBB163" s="77"/>
      <c r="MBC163" s="77"/>
      <c r="MBD163" s="77"/>
      <c r="MBE163" s="77"/>
      <c r="MBF163" s="77"/>
      <c r="MBG163" s="77"/>
      <c r="MBH163" s="77"/>
      <c r="MBI163" s="77"/>
      <c r="MBJ163" s="77"/>
      <c r="MBK163" s="77"/>
      <c r="MBL163" s="77"/>
      <c r="MBM163" s="77"/>
      <c r="MBN163" s="77"/>
      <c r="MBO163" s="77"/>
      <c r="MBP163" s="77"/>
      <c r="MBQ163" s="77"/>
      <c r="MBR163" s="77"/>
      <c r="MBS163" s="77"/>
      <c r="MBT163" s="77"/>
      <c r="MBU163" s="77"/>
      <c r="MBV163" s="77"/>
      <c r="MBW163" s="77"/>
      <c r="MBX163" s="77"/>
      <c r="MBY163" s="77"/>
      <c r="MBZ163" s="77"/>
      <c r="MCA163" s="77"/>
      <c r="MCB163" s="77"/>
      <c r="MCC163" s="77"/>
      <c r="MCD163" s="77"/>
      <c r="MCE163" s="77"/>
      <c r="MCF163" s="77"/>
      <c r="MCG163" s="77"/>
      <c r="MCH163" s="77"/>
      <c r="MCI163" s="77"/>
      <c r="MCJ163" s="77"/>
      <c r="MCK163" s="77"/>
      <c r="MCL163" s="77"/>
      <c r="MCM163" s="77"/>
      <c r="MCN163" s="77"/>
      <c r="MCO163" s="77"/>
      <c r="MCP163" s="77"/>
      <c r="MCQ163" s="77"/>
      <c r="MCR163" s="77"/>
      <c r="MCS163" s="77"/>
      <c r="MCT163" s="77"/>
      <c r="MCU163" s="77"/>
      <c r="MCV163" s="77"/>
      <c r="MCW163" s="77"/>
      <c r="MCX163" s="77"/>
      <c r="MCY163" s="77"/>
      <c r="MCZ163" s="77"/>
      <c r="MDA163" s="77"/>
      <c r="MDB163" s="77"/>
      <c r="MDC163" s="77"/>
      <c r="MDD163" s="77"/>
      <c r="MDE163" s="77"/>
      <c r="MDF163" s="77"/>
      <c r="MDG163" s="77"/>
      <c r="MDH163" s="77"/>
      <c r="MDI163" s="77"/>
      <c r="MDJ163" s="77"/>
      <c r="MDK163" s="77"/>
      <c r="MDL163" s="77"/>
      <c r="MDM163" s="77"/>
      <c r="MDN163" s="77"/>
      <c r="MDO163" s="77"/>
      <c r="MDP163" s="77"/>
      <c r="MDQ163" s="77"/>
      <c r="MDR163" s="77"/>
      <c r="MDS163" s="77"/>
      <c r="MDT163" s="77"/>
      <c r="MDU163" s="77"/>
      <c r="MDV163" s="77"/>
      <c r="MDW163" s="77"/>
      <c r="MDX163" s="77"/>
      <c r="MDY163" s="77"/>
      <c r="MDZ163" s="77"/>
      <c r="MEA163" s="77"/>
      <c r="MEB163" s="77"/>
      <c r="MEC163" s="77"/>
      <c r="MED163" s="77"/>
      <c r="MEE163" s="77"/>
      <c r="MEF163" s="77"/>
      <c r="MEG163" s="77"/>
      <c r="MEH163" s="77"/>
      <c r="MEI163" s="77"/>
      <c r="MEJ163" s="77"/>
      <c r="MEK163" s="77"/>
      <c r="MEL163" s="77"/>
      <c r="MEM163" s="77"/>
      <c r="MEN163" s="77"/>
      <c r="MEO163" s="77"/>
      <c r="MEP163" s="77"/>
      <c r="MEQ163" s="77"/>
      <c r="MER163" s="77"/>
      <c r="MES163" s="77"/>
      <c r="MET163" s="77"/>
      <c r="MEU163" s="77"/>
      <c r="MEV163" s="77"/>
      <c r="MEW163" s="77"/>
      <c r="MEX163" s="77"/>
      <c r="MEY163" s="77"/>
      <c r="MEZ163" s="77"/>
      <c r="MFA163" s="77"/>
      <c r="MFB163" s="77"/>
      <c r="MFC163" s="77"/>
      <c r="MFD163" s="77"/>
      <c r="MFE163" s="77"/>
      <c r="MFF163" s="77"/>
      <c r="MFG163" s="77"/>
      <c r="MFH163" s="77"/>
      <c r="MFI163" s="77"/>
      <c r="MFJ163" s="77"/>
      <c r="MFK163" s="77"/>
      <c r="MFL163" s="77"/>
      <c r="MFM163" s="77"/>
      <c r="MFN163" s="77"/>
      <c r="MFO163" s="77"/>
      <c r="MFP163" s="77"/>
      <c r="MFQ163" s="77"/>
      <c r="MFR163" s="77"/>
      <c r="MFS163" s="77"/>
      <c r="MFT163" s="77"/>
      <c r="MFU163" s="77"/>
      <c r="MFV163" s="77"/>
      <c r="MFW163" s="77"/>
      <c r="MFX163" s="77"/>
      <c r="MFY163" s="77"/>
      <c r="MFZ163" s="77"/>
      <c r="MGA163" s="77"/>
      <c r="MGB163" s="77"/>
      <c r="MGC163" s="77"/>
      <c r="MGD163" s="77"/>
      <c r="MGE163" s="77"/>
      <c r="MGF163" s="77"/>
      <c r="MGG163" s="77"/>
      <c r="MGH163" s="77"/>
      <c r="MGI163" s="77"/>
      <c r="MGJ163" s="77"/>
      <c r="MGK163" s="77"/>
      <c r="MGL163" s="77"/>
      <c r="MGM163" s="77"/>
      <c r="MGN163" s="77"/>
      <c r="MGO163" s="77"/>
      <c r="MGP163" s="77"/>
      <c r="MGQ163" s="77"/>
      <c r="MGR163" s="77"/>
      <c r="MGS163" s="77"/>
      <c r="MGT163" s="77"/>
      <c r="MGU163" s="77"/>
      <c r="MGV163" s="77"/>
      <c r="MGW163" s="77"/>
      <c r="MGX163" s="77"/>
      <c r="MGY163" s="77"/>
      <c r="MGZ163" s="77"/>
      <c r="MHA163" s="77"/>
      <c r="MHB163" s="77"/>
      <c r="MHC163" s="77"/>
      <c r="MHD163" s="77"/>
      <c r="MHE163" s="77"/>
      <c r="MHF163" s="77"/>
      <c r="MHG163" s="77"/>
      <c r="MHH163" s="77"/>
      <c r="MHI163" s="77"/>
      <c r="MHJ163" s="77"/>
      <c r="MHK163" s="77"/>
      <c r="MHL163" s="77"/>
      <c r="MHM163" s="77"/>
      <c r="MHN163" s="77"/>
      <c r="MHO163" s="77"/>
      <c r="MHP163" s="77"/>
      <c r="MHQ163" s="77"/>
      <c r="MHR163" s="77"/>
      <c r="MHS163" s="77"/>
      <c r="MHT163" s="77"/>
      <c r="MHU163" s="77"/>
      <c r="MHV163" s="77"/>
      <c r="MHW163" s="77"/>
      <c r="MHX163" s="77"/>
      <c r="MHY163" s="77"/>
      <c r="MHZ163" s="77"/>
      <c r="MIA163" s="77"/>
      <c r="MIB163" s="77"/>
      <c r="MIC163" s="77"/>
      <c r="MID163" s="77"/>
      <c r="MIE163" s="77"/>
      <c r="MIF163" s="77"/>
      <c r="MIG163" s="77"/>
      <c r="MIH163" s="77"/>
      <c r="MII163" s="77"/>
      <c r="MIJ163" s="77"/>
      <c r="MIK163" s="77"/>
      <c r="MIL163" s="77"/>
      <c r="MIM163" s="77"/>
      <c r="MIN163" s="77"/>
      <c r="MIO163" s="77"/>
      <c r="MIP163" s="77"/>
      <c r="MIQ163" s="77"/>
      <c r="MIR163" s="77"/>
      <c r="MIS163" s="77"/>
      <c r="MIT163" s="77"/>
      <c r="MIU163" s="77"/>
      <c r="MIV163" s="77"/>
      <c r="MIW163" s="77"/>
      <c r="MIX163" s="77"/>
      <c r="MIY163" s="77"/>
      <c r="MIZ163" s="77"/>
      <c r="MJA163" s="77"/>
      <c r="MJB163" s="77"/>
      <c r="MJC163" s="77"/>
      <c r="MJD163" s="77"/>
      <c r="MJE163" s="77"/>
      <c r="MJF163" s="77"/>
      <c r="MJG163" s="77"/>
      <c r="MJH163" s="77"/>
      <c r="MJI163" s="77"/>
      <c r="MJJ163" s="77"/>
      <c r="MJK163" s="77"/>
      <c r="MJL163" s="77"/>
      <c r="MJM163" s="77"/>
      <c r="MJN163" s="77"/>
      <c r="MJO163" s="77"/>
      <c r="MJP163" s="77"/>
      <c r="MJQ163" s="77"/>
      <c r="MJR163" s="77"/>
      <c r="MJS163" s="77"/>
      <c r="MJT163" s="77"/>
      <c r="MJU163" s="77"/>
      <c r="MJV163" s="77"/>
      <c r="MJW163" s="77"/>
      <c r="MJX163" s="77"/>
      <c r="MJY163" s="77"/>
      <c r="MJZ163" s="77"/>
      <c r="MKA163" s="77"/>
      <c r="MKB163" s="77"/>
      <c r="MKC163" s="77"/>
      <c r="MKD163" s="77"/>
      <c r="MKE163" s="77"/>
      <c r="MKF163" s="77"/>
      <c r="MKG163" s="77"/>
      <c r="MKH163" s="77"/>
      <c r="MKI163" s="77"/>
      <c r="MKJ163" s="77"/>
      <c r="MKK163" s="77"/>
      <c r="MKL163" s="77"/>
      <c r="MKM163" s="77"/>
      <c r="MKN163" s="77"/>
      <c r="MKO163" s="77"/>
      <c r="MKP163" s="77"/>
      <c r="MKQ163" s="77"/>
      <c r="MKR163" s="77"/>
      <c r="MKS163" s="77"/>
      <c r="MKT163" s="77"/>
      <c r="MKU163" s="77"/>
      <c r="MKV163" s="77"/>
      <c r="MKW163" s="77"/>
      <c r="MKX163" s="77"/>
      <c r="MKY163" s="77"/>
      <c r="MKZ163" s="77"/>
      <c r="MLA163" s="77"/>
      <c r="MLB163" s="77"/>
      <c r="MLC163" s="77"/>
      <c r="MLD163" s="77"/>
      <c r="MLE163" s="77"/>
      <c r="MLF163" s="77"/>
      <c r="MLG163" s="77"/>
      <c r="MLH163" s="77"/>
      <c r="MLI163" s="77"/>
      <c r="MLJ163" s="77"/>
      <c r="MLK163" s="77"/>
      <c r="MLL163" s="77"/>
      <c r="MLM163" s="77"/>
      <c r="MLN163" s="77"/>
      <c r="MLO163" s="77"/>
      <c r="MLP163" s="77"/>
      <c r="MLQ163" s="77"/>
      <c r="MLR163" s="77"/>
      <c r="MLS163" s="77"/>
      <c r="MLT163" s="77"/>
      <c r="MLU163" s="77"/>
      <c r="MLV163" s="77"/>
      <c r="MLW163" s="77"/>
      <c r="MLX163" s="77"/>
      <c r="MLY163" s="77"/>
      <c r="MLZ163" s="77"/>
      <c r="MMA163" s="77"/>
      <c r="MMB163" s="77"/>
      <c r="MMC163" s="77"/>
      <c r="MMD163" s="77"/>
      <c r="MME163" s="77"/>
      <c r="MMF163" s="77"/>
      <c r="MMG163" s="77"/>
      <c r="MMH163" s="77"/>
      <c r="MMI163" s="77"/>
      <c r="MMJ163" s="77"/>
      <c r="MMK163" s="77"/>
      <c r="MML163" s="77"/>
      <c r="MMM163" s="77"/>
      <c r="MMN163" s="77"/>
      <c r="MMO163" s="77"/>
      <c r="MMP163" s="77"/>
      <c r="MMQ163" s="77"/>
      <c r="MMR163" s="77"/>
      <c r="MMS163" s="77"/>
      <c r="MMT163" s="77"/>
      <c r="MMU163" s="77"/>
      <c r="MMV163" s="77"/>
      <c r="MMW163" s="77"/>
      <c r="MMX163" s="77"/>
      <c r="MMY163" s="77"/>
      <c r="MMZ163" s="77"/>
      <c r="MNA163" s="77"/>
      <c r="MNB163" s="77"/>
      <c r="MNC163" s="77"/>
      <c r="MND163" s="77"/>
      <c r="MNE163" s="77"/>
      <c r="MNF163" s="77"/>
      <c r="MNG163" s="77"/>
      <c r="MNH163" s="77"/>
      <c r="MNI163" s="77"/>
      <c r="MNJ163" s="77"/>
      <c r="MNK163" s="77"/>
      <c r="MNL163" s="77"/>
      <c r="MNM163" s="77"/>
      <c r="MNN163" s="77"/>
      <c r="MNO163" s="77"/>
      <c r="MNP163" s="77"/>
      <c r="MNQ163" s="77"/>
      <c r="MNR163" s="77"/>
      <c r="MNS163" s="77"/>
      <c r="MNT163" s="77"/>
      <c r="MNU163" s="77"/>
      <c r="MNV163" s="77"/>
      <c r="MNW163" s="77"/>
      <c r="MNX163" s="77"/>
      <c r="MNY163" s="77"/>
      <c r="MNZ163" s="77"/>
      <c r="MOA163" s="77"/>
      <c r="MOB163" s="77"/>
      <c r="MOC163" s="77"/>
      <c r="MOD163" s="77"/>
      <c r="MOE163" s="77"/>
      <c r="MOF163" s="77"/>
      <c r="MOG163" s="77"/>
      <c r="MOH163" s="77"/>
      <c r="MOI163" s="77"/>
      <c r="MOJ163" s="77"/>
      <c r="MOK163" s="77"/>
      <c r="MOL163" s="77"/>
      <c r="MOM163" s="77"/>
      <c r="MON163" s="77"/>
      <c r="MOO163" s="77"/>
      <c r="MOP163" s="77"/>
      <c r="MOQ163" s="77"/>
      <c r="MOR163" s="77"/>
      <c r="MOS163" s="77"/>
      <c r="MOT163" s="77"/>
      <c r="MOU163" s="77"/>
      <c r="MOV163" s="77"/>
      <c r="MOW163" s="77"/>
      <c r="MOX163" s="77"/>
      <c r="MOY163" s="77"/>
      <c r="MOZ163" s="77"/>
      <c r="MPA163" s="77"/>
      <c r="MPB163" s="77"/>
      <c r="MPC163" s="77"/>
      <c r="MPD163" s="77"/>
      <c r="MPE163" s="77"/>
      <c r="MPF163" s="77"/>
      <c r="MPG163" s="77"/>
      <c r="MPH163" s="77"/>
      <c r="MPI163" s="77"/>
      <c r="MPJ163" s="77"/>
      <c r="MPK163" s="77"/>
      <c r="MPL163" s="77"/>
      <c r="MPM163" s="77"/>
      <c r="MPN163" s="77"/>
      <c r="MPO163" s="77"/>
      <c r="MPP163" s="77"/>
      <c r="MPQ163" s="77"/>
      <c r="MPR163" s="77"/>
      <c r="MPS163" s="77"/>
      <c r="MPT163" s="77"/>
      <c r="MPU163" s="77"/>
      <c r="MPV163" s="77"/>
      <c r="MPW163" s="77"/>
      <c r="MPX163" s="77"/>
      <c r="MPY163" s="77"/>
      <c r="MPZ163" s="77"/>
      <c r="MQA163" s="77"/>
      <c r="MQB163" s="77"/>
      <c r="MQC163" s="77"/>
      <c r="MQD163" s="77"/>
      <c r="MQE163" s="77"/>
      <c r="MQF163" s="77"/>
      <c r="MQG163" s="77"/>
      <c r="MQH163" s="77"/>
      <c r="MQI163" s="77"/>
      <c r="MQJ163" s="77"/>
      <c r="MQK163" s="77"/>
      <c r="MQL163" s="77"/>
      <c r="MQM163" s="77"/>
      <c r="MQN163" s="77"/>
      <c r="MQO163" s="77"/>
      <c r="MQP163" s="77"/>
      <c r="MQQ163" s="77"/>
      <c r="MQR163" s="77"/>
      <c r="MQS163" s="77"/>
      <c r="MQT163" s="77"/>
      <c r="MQU163" s="77"/>
      <c r="MQV163" s="77"/>
      <c r="MQW163" s="77"/>
      <c r="MQX163" s="77"/>
      <c r="MQY163" s="77"/>
      <c r="MQZ163" s="77"/>
      <c r="MRA163" s="77"/>
      <c r="MRB163" s="77"/>
      <c r="MRC163" s="77"/>
      <c r="MRD163" s="77"/>
      <c r="MRE163" s="77"/>
      <c r="MRF163" s="77"/>
      <c r="MRG163" s="77"/>
      <c r="MRH163" s="77"/>
      <c r="MRI163" s="77"/>
      <c r="MRJ163" s="77"/>
      <c r="MRK163" s="77"/>
      <c r="MRL163" s="77"/>
      <c r="MRM163" s="77"/>
      <c r="MRN163" s="77"/>
      <c r="MRO163" s="77"/>
      <c r="MRP163" s="77"/>
      <c r="MRQ163" s="77"/>
      <c r="MRR163" s="77"/>
      <c r="MRS163" s="77"/>
      <c r="MRT163" s="77"/>
      <c r="MRU163" s="77"/>
      <c r="MRV163" s="77"/>
      <c r="MRW163" s="77"/>
      <c r="MRX163" s="77"/>
      <c r="MRY163" s="77"/>
      <c r="MRZ163" s="77"/>
      <c r="MSA163" s="77"/>
      <c r="MSB163" s="77"/>
      <c r="MSC163" s="77"/>
      <c r="MSD163" s="77"/>
      <c r="MSE163" s="77"/>
      <c r="MSF163" s="77"/>
      <c r="MSG163" s="77"/>
      <c r="MSH163" s="77"/>
      <c r="MSI163" s="77"/>
      <c r="MSJ163" s="77"/>
      <c r="MSK163" s="77"/>
      <c r="MSL163" s="77"/>
      <c r="MSM163" s="77"/>
      <c r="MSN163" s="77"/>
      <c r="MSO163" s="77"/>
      <c r="MSP163" s="77"/>
      <c r="MSQ163" s="77"/>
      <c r="MSR163" s="77"/>
      <c r="MSS163" s="77"/>
      <c r="MST163" s="77"/>
      <c r="MSU163" s="77"/>
      <c r="MSV163" s="77"/>
      <c r="MSW163" s="77"/>
      <c r="MSX163" s="77"/>
      <c r="MSY163" s="77"/>
      <c r="MSZ163" s="77"/>
      <c r="MTA163" s="77"/>
      <c r="MTB163" s="77"/>
      <c r="MTC163" s="77"/>
      <c r="MTD163" s="77"/>
      <c r="MTE163" s="77"/>
      <c r="MTF163" s="77"/>
      <c r="MTG163" s="77"/>
      <c r="MTH163" s="77"/>
      <c r="MTI163" s="77"/>
      <c r="MTJ163" s="77"/>
      <c r="MTK163" s="77"/>
      <c r="MTL163" s="77"/>
      <c r="MTM163" s="77"/>
      <c r="MTN163" s="77"/>
      <c r="MTO163" s="77"/>
      <c r="MTP163" s="77"/>
      <c r="MTQ163" s="77"/>
      <c r="MTR163" s="77"/>
      <c r="MTS163" s="77"/>
      <c r="MTT163" s="77"/>
      <c r="MTU163" s="77"/>
      <c r="MTV163" s="77"/>
      <c r="MTW163" s="77"/>
      <c r="MTX163" s="77"/>
      <c r="MTY163" s="77"/>
      <c r="MTZ163" s="77"/>
      <c r="MUA163" s="77"/>
      <c r="MUB163" s="77"/>
      <c r="MUC163" s="77"/>
      <c r="MUD163" s="77"/>
      <c r="MUE163" s="77"/>
      <c r="MUF163" s="77"/>
      <c r="MUG163" s="77"/>
      <c r="MUH163" s="77"/>
      <c r="MUI163" s="77"/>
      <c r="MUJ163" s="77"/>
      <c r="MUK163" s="77"/>
      <c r="MUL163" s="77"/>
      <c r="MUM163" s="77"/>
      <c r="MUN163" s="77"/>
      <c r="MUO163" s="77"/>
      <c r="MUP163" s="77"/>
      <c r="MUQ163" s="77"/>
      <c r="MUR163" s="77"/>
      <c r="MUS163" s="77"/>
      <c r="MUT163" s="77"/>
      <c r="MUU163" s="77"/>
      <c r="MUV163" s="77"/>
      <c r="MUW163" s="77"/>
      <c r="MUX163" s="77"/>
      <c r="MUY163" s="77"/>
      <c r="MUZ163" s="77"/>
      <c r="MVA163" s="77"/>
      <c r="MVB163" s="77"/>
      <c r="MVC163" s="77"/>
      <c r="MVD163" s="77"/>
      <c r="MVE163" s="77"/>
      <c r="MVF163" s="77"/>
      <c r="MVG163" s="77"/>
      <c r="MVH163" s="77"/>
      <c r="MVI163" s="77"/>
      <c r="MVJ163" s="77"/>
      <c r="MVK163" s="77"/>
      <c r="MVL163" s="77"/>
      <c r="MVM163" s="77"/>
      <c r="MVN163" s="77"/>
      <c r="MVO163" s="77"/>
      <c r="MVP163" s="77"/>
      <c r="MVQ163" s="77"/>
      <c r="MVR163" s="77"/>
      <c r="MVS163" s="77"/>
      <c r="MVT163" s="77"/>
      <c r="MVU163" s="77"/>
      <c r="MVV163" s="77"/>
      <c r="MVW163" s="77"/>
      <c r="MVX163" s="77"/>
      <c r="MVY163" s="77"/>
      <c r="MVZ163" s="77"/>
      <c r="MWA163" s="77"/>
      <c r="MWB163" s="77"/>
      <c r="MWC163" s="77"/>
      <c r="MWD163" s="77"/>
      <c r="MWE163" s="77"/>
      <c r="MWF163" s="77"/>
      <c r="MWG163" s="77"/>
      <c r="MWH163" s="77"/>
      <c r="MWI163" s="77"/>
      <c r="MWJ163" s="77"/>
      <c r="MWK163" s="77"/>
      <c r="MWL163" s="77"/>
      <c r="MWM163" s="77"/>
      <c r="MWN163" s="77"/>
      <c r="MWO163" s="77"/>
      <c r="MWP163" s="77"/>
      <c r="MWQ163" s="77"/>
      <c r="MWR163" s="77"/>
      <c r="MWS163" s="77"/>
      <c r="MWT163" s="77"/>
      <c r="MWU163" s="77"/>
      <c r="MWV163" s="77"/>
      <c r="MWW163" s="77"/>
      <c r="MWX163" s="77"/>
      <c r="MWY163" s="77"/>
      <c r="MWZ163" s="77"/>
      <c r="MXA163" s="77"/>
      <c r="MXB163" s="77"/>
      <c r="MXC163" s="77"/>
      <c r="MXD163" s="77"/>
      <c r="MXE163" s="77"/>
      <c r="MXF163" s="77"/>
      <c r="MXG163" s="77"/>
      <c r="MXH163" s="77"/>
      <c r="MXI163" s="77"/>
      <c r="MXJ163" s="77"/>
      <c r="MXK163" s="77"/>
      <c r="MXL163" s="77"/>
      <c r="MXM163" s="77"/>
      <c r="MXN163" s="77"/>
      <c r="MXO163" s="77"/>
      <c r="MXP163" s="77"/>
      <c r="MXQ163" s="77"/>
      <c r="MXR163" s="77"/>
      <c r="MXS163" s="77"/>
      <c r="MXT163" s="77"/>
      <c r="MXU163" s="77"/>
      <c r="MXV163" s="77"/>
      <c r="MXW163" s="77"/>
      <c r="MXX163" s="77"/>
      <c r="MXY163" s="77"/>
      <c r="MXZ163" s="77"/>
      <c r="MYA163" s="77"/>
      <c r="MYB163" s="77"/>
      <c r="MYC163" s="77"/>
      <c r="MYD163" s="77"/>
      <c r="MYE163" s="77"/>
      <c r="MYF163" s="77"/>
      <c r="MYG163" s="77"/>
      <c r="MYH163" s="77"/>
      <c r="MYI163" s="77"/>
      <c r="MYJ163" s="77"/>
      <c r="MYK163" s="77"/>
      <c r="MYL163" s="77"/>
      <c r="MYM163" s="77"/>
      <c r="MYN163" s="77"/>
      <c r="MYO163" s="77"/>
      <c r="MYP163" s="77"/>
      <c r="MYQ163" s="77"/>
      <c r="MYR163" s="77"/>
      <c r="MYS163" s="77"/>
      <c r="MYT163" s="77"/>
      <c r="MYU163" s="77"/>
      <c r="MYV163" s="77"/>
      <c r="MYW163" s="77"/>
      <c r="MYX163" s="77"/>
      <c r="MYY163" s="77"/>
      <c r="MYZ163" s="77"/>
      <c r="MZA163" s="77"/>
      <c r="MZB163" s="77"/>
      <c r="MZC163" s="77"/>
      <c r="MZD163" s="77"/>
      <c r="MZE163" s="77"/>
      <c r="MZF163" s="77"/>
      <c r="MZG163" s="77"/>
      <c r="MZH163" s="77"/>
      <c r="MZI163" s="77"/>
      <c r="MZJ163" s="77"/>
      <c r="MZK163" s="77"/>
      <c r="MZL163" s="77"/>
      <c r="MZM163" s="77"/>
      <c r="MZN163" s="77"/>
      <c r="MZO163" s="77"/>
      <c r="MZP163" s="77"/>
      <c r="MZQ163" s="77"/>
      <c r="MZR163" s="77"/>
      <c r="MZS163" s="77"/>
      <c r="MZT163" s="77"/>
      <c r="MZU163" s="77"/>
      <c r="MZV163" s="77"/>
      <c r="MZW163" s="77"/>
      <c r="MZX163" s="77"/>
      <c r="MZY163" s="77"/>
      <c r="MZZ163" s="77"/>
      <c r="NAA163" s="77"/>
      <c r="NAB163" s="77"/>
      <c r="NAC163" s="77"/>
      <c r="NAD163" s="77"/>
      <c r="NAE163" s="77"/>
      <c r="NAF163" s="77"/>
      <c r="NAG163" s="77"/>
      <c r="NAH163" s="77"/>
      <c r="NAI163" s="77"/>
      <c r="NAJ163" s="77"/>
      <c r="NAK163" s="77"/>
      <c r="NAL163" s="77"/>
      <c r="NAM163" s="77"/>
      <c r="NAN163" s="77"/>
      <c r="NAO163" s="77"/>
      <c r="NAP163" s="77"/>
      <c r="NAQ163" s="77"/>
      <c r="NAR163" s="77"/>
      <c r="NAS163" s="77"/>
      <c r="NAT163" s="77"/>
      <c r="NAU163" s="77"/>
      <c r="NAV163" s="77"/>
      <c r="NAW163" s="77"/>
      <c r="NAX163" s="77"/>
      <c r="NAY163" s="77"/>
      <c r="NAZ163" s="77"/>
      <c r="NBA163" s="77"/>
      <c r="NBB163" s="77"/>
      <c r="NBC163" s="77"/>
      <c r="NBD163" s="77"/>
      <c r="NBE163" s="77"/>
      <c r="NBF163" s="77"/>
      <c r="NBG163" s="77"/>
      <c r="NBH163" s="77"/>
      <c r="NBI163" s="77"/>
      <c r="NBJ163" s="77"/>
      <c r="NBK163" s="77"/>
      <c r="NBL163" s="77"/>
      <c r="NBM163" s="77"/>
      <c r="NBN163" s="77"/>
      <c r="NBO163" s="77"/>
      <c r="NBP163" s="77"/>
      <c r="NBQ163" s="77"/>
      <c r="NBR163" s="77"/>
      <c r="NBS163" s="77"/>
      <c r="NBT163" s="77"/>
      <c r="NBU163" s="77"/>
      <c r="NBV163" s="77"/>
      <c r="NBW163" s="77"/>
      <c r="NBX163" s="77"/>
      <c r="NBY163" s="77"/>
      <c r="NBZ163" s="77"/>
      <c r="NCA163" s="77"/>
      <c r="NCB163" s="77"/>
      <c r="NCC163" s="77"/>
      <c r="NCD163" s="77"/>
      <c r="NCE163" s="77"/>
      <c r="NCF163" s="77"/>
      <c r="NCG163" s="77"/>
      <c r="NCH163" s="77"/>
      <c r="NCI163" s="77"/>
      <c r="NCJ163" s="77"/>
      <c r="NCK163" s="77"/>
      <c r="NCL163" s="77"/>
      <c r="NCM163" s="77"/>
      <c r="NCN163" s="77"/>
      <c r="NCO163" s="77"/>
      <c r="NCP163" s="77"/>
      <c r="NCQ163" s="77"/>
      <c r="NCR163" s="77"/>
      <c r="NCS163" s="77"/>
      <c r="NCT163" s="77"/>
      <c r="NCU163" s="77"/>
      <c r="NCV163" s="77"/>
      <c r="NCW163" s="77"/>
      <c r="NCX163" s="77"/>
      <c r="NCY163" s="77"/>
      <c r="NCZ163" s="77"/>
      <c r="NDA163" s="77"/>
      <c r="NDB163" s="77"/>
      <c r="NDC163" s="77"/>
      <c r="NDD163" s="77"/>
      <c r="NDE163" s="77"/>
      <c r="NDF163" s="77"/>
      <c r="NDG163" s="77"/>
      <c r="NDH163" s="77"/>
      <c r="NDI163" s="77"/>
      <c r="NDJ163" s="77"/>
      <c r="NDK163" s="77"/>
      <c r="NDL163" s="77"/>
      <c r="NDM163" s="77"/>
      <c r="NDN163" s="77"/>
      <c r="NDO163" s="77"/>
      <c r="NDP163" s="77"/>
      <c r="NDQ163" s="77"/>
      <c r="NDR163" s="77"/>
      <c r="NDS163" s="77"/>
      <c r="NDT163" s="77"/>
      <c r="NDU163" s="77"/>
      <c r="NDV163" s="77"/>
      <c r="NDW163" s="77"/>
      <c r="NDX163" s="77"/>
      <c r="NDY163" s="77"/>
      <c r="NDZ163" s="77"/>
      <c r="NEA163" s="77"/>
      <c r="NEB163" s="77"/>
      <c r="NEC163" s="77"/>
      <c r="NED163" s="77"/>
      <c r="NEE163" s="77"/>
      <c r="NEF163" s="77"/>
      <c r="NEG163" s="77"/>
      <c r="NEH163" s="77"/>
      <c r="NEI163" s="77"/>
      <c r="NEJ163" s="77"/>
      <c r="NEK163" s="77"/>
      <c r="NEL163" s="77"/>
      <c r="NEM163" s="77"/>
      <c r="NEN163" s="77"/>
      <c r="NEO163" s="77"/>
      <c r="NEP163" s="77"/>
      <c r="NEQ163" s="77"/>
      <c r="NER163" s="77"/>
      <c r="NES163" s="77"/>
      <c r="NET163" s="77"/>
      <c r="NEU163" s="77"/>
      <c r="NEV163" s="77"/>
      <c r="NEW163" s="77"/>
      <c r="NEX163" s="77"/>
      <c r="NEY163" s="77"/>
      <c r="NEZ163" s="77"/>
      <c r="NFA163" s="77"/>
      <c r="NFB163" s="77"/>
      <c r="NFC163" s="77"/>
      <c r="NFD163" s="77"/>
      <c r="NFE163" s="77"/>
      <c r="NFF163" s="77"/>
      <c r="NFG163" s="77"/>
      <c r="NFH163" s="77"/>
      <c r="NFI163" s="77"/>
      <c r="NFJ163" s="77"/>
      <c r="NFK163" s="77"/>
      <c r="NFL163" s="77"/>
      <c r="NFM163" s="77"/>
      <c r="NFN163" s="77"/>
      <c r="NFO163" s="77"/>
      <c r="NFP163" s="77"/>
      <c r="NFQ163" s="77"/>
      <c r="NFR163" s="77"/>
      <c r="NFS163" s="77"/>
      <c r="NFT163" s="77"/>
      <c r="NFU163" s="77"/>
      <c r="NFV163" s="77"/>
      <c r="NFW163" s="77"/>
      <c r="NFX163" s="77"/>
      <c r="NFY163" s="77"/>
      <c r="NFZ163" s="77"/>
      <c r="NGA163" s="77"/>
      <c r="NGB163" s="77"/>
      <c r="NGC163" s="77"/>
      <c r="NGD163" s="77"/>
      <c r="NGE163" s="77"/>
      <c r="NGF163" s="77"/>
      <c r="NGG163" s="77"/>
      <c r="NGH163" s="77"/>
      <c r="NGI163" s="77"/>
      <c r="NGJ163" s="77"/>
      <c r="NGK163" s="77"/>
      <c r="NGL163" s="77"/>
      <c r="NGM163" s="77"/>
      <c r="NGN163" s="77"/>
      <c r="NGO163" s="77"/>
      <c r="NGP163" s="77"/>
      <c r="NGQ163" s="77"/>
      <c r="NGR163" s="77"/>
      <c r="NGS163" s="77"/>
      <c r="NGT163" s="77"/>
      <c r="NGU163" s="77"/>
      <c r="NGV163" s="77"/>
      <c r="NGW163" s="77"/>
      <c r="NGX163" s="77"/>
      <c r="NGY163" s="77"/>
      <c r="NGZ163" s="77"/>
      <c r="NHA163" s="77"/>
      <c r="NHB163" s="77"/>
      <c r="NHC163" s="77"/>
      <c r="NHD163" s="77"/>
      <c r="NHE163" s="77"/>
      <c r="NHF163" s="77"/>
      <c r="NHG163" s="77"/>
      <c r="NHH163" s="77"/>
      <c r="NHI163" s="77"/>
      <c r="NHJ163" s="77"/>
      <c r="NHK163" s="77"/>
      <c r="NHL163" s="77"/>
      <c r="NHM163" s="77"/>
      <c r="NHN163" s="77"/>
      <c r="NHO163" s="77"/>
      <c r="NHP163" s="77"/>
      <c r="NHQ163" s="77"/>
      <c r="NHR163" s="77"/>
      <c r="NHS163" s="77"/>
      <c r="NHT163" s="77"/>
      <c r="NHU163" s="77"/>
      <c r="NHV163" s="77"/>
      <c r="NHW163" s="77"/>
      <c r="NHX163" s="77"/>
      <c r="NHY163" s="77"/>
      <c r="NHZ163" s="77"/>
      <c r="NIA163" s="77"/>
      <c r="NIB163" s="77"/>
      <c r="NIC163" s="77"/>
      <c r="NID163" s="77"/>
      <c r="NIE163" s="77"/>
      <c r="NIF163" s="77"/>
      <c r="NIG163" s="77"/>
      <c r="NIH163" s="77"/>
      <c r="NII163" s="77"/>
      <c r="NIJ163" s="77"/>
      <c r="NIK163" s="77"/>
      <c r="NIL163" s="77"/>
      <c r="NIM163" s="77"/>
      <c r="NIN163" s="77"/>
      <c r="NIO163" s="77"/>
      <c r="NIP163" s="77"/>
      <c r="NIQ163" s="77"/>
      <c r="NIR163" s="77"/>
      <c r="NIS163" s="77"/>
      <c r="NIT163" s="77"/>
      <c r="NIU163" s="77"/>
      <c r="NIV163" s="77"/>
      <c r="NIW163" s="77"/>
      <c r="NIX163" s="77"/>
      <c r="NIY163" s="77"/>
      <c r="NIZ163" s="77"/>
      <c r="NJA163" s="77"/>
      <c r="NJB163" s="77"/>
      <c r="NJC163" s="77"/>
      <c r="NJD163" s="77"/>
      <c r="NJE163" s="77"/>
      <c r="NJF163" s="77"/>
      <c r="NJG163" s="77"/>
      <c r="NJH163" s="77"/>
      <c r="NJI163" s="77"/>
      <c r="NJJ163" s="77"/>
      <c r="NJK163" s="77"/>
      <c r="NJL163" s="77"/>
      <c r="NJM163" s="77"/>
      <c r="NJN163" s="77"/>
      <c r="NJO163" s="77"/>
      <c r="NJP163" s="77"/>
      <c r="NJQ163" s="77"/>
      <c r="NJR163" s="77"/>
      <c r="NJS163" s="77"/>
      <c r="NJT163" s="77"/>
      <c r="NJU163" s="77"/>
      <c r="NJV163" s="77"/>
      <c r="NJW163" s="77"/>
      <c r="NJX163" s="77"/>
      <c r="NJY163" s="77"/>
      <c r="NJZ163" s="77"/>
      <c r="NKA163" s="77"/>
      <c r="NKB163" s="77"/>
      <c r="NKC163" s="77"/>
      <c r="NKD163" s="77"/>
      <c r="NKE163" s="77"/>
      <c r="NKF163" s="77"/>
      <c r="NKG163" s="77"/>
      <c r="NKH163" s="77"/>
      <c r="NKI163" s="77"/>
      <c r="NKJ163" s="77"/>
      <c r="NKK163" s="77"/>
      <c r="NKL163" s="77"/>
      <c r="NKM163" s="77"/>
      <c r="NKN163" s="77"/>
      <c r="NKO163" s="77"/>
      <c r="NKP163" s="77"/>
      <c r="NKQ163" s="77"/>
      <c r="NKR163" s="77"/>
      <c r="NKS163" s="77"/>
      <c r="NKT163" s="77"/>
      <c r="NKU163" s="77"/>
      <c r="NKV163" s="77"/>
      <c r="NKW163" s="77"/>
      <c r="NKX163" s="77"/>
      <c r="NKY163" s="77"/>
      <c r="NKZ163" s="77"/>
      <c r="NLA163" s="77"/>
      <c r="NLB163" s="77"/>
      <c r="NLC163" s="77"/>
      <c r="NLD163" s="77"/>
      <c r="NLE163" s="77"/>
      <c r="NLF163" s="77"/>
      <c r="NLG163" s="77"/>
      <c r="NLH163" s="77"/>
      <c r="NLI163" s="77"/>
      <c r="NLJ163" s="77"/>
      <c r="NLK163" s="77"/>
      <c r="NLL163" s="77"/>
      <c r="NLM163" s="77"/>
      <c r="NLN163" s="77"/>
      <c r="NLO163" s="77"/>
      <c r="NLP163" s="77"/>
      <c r="NLQ163" s="77"/>
      <c r="NLR163" s="77"/>
      <c r="NLS163" s="77"/>
      <c r="NLT163" s="77"/>
      <c r="NLU163" s="77"/>
      <c r="NLV163" s="77"/>
      <c r="NLW163" s="77"/>
      <c r="NLX163" s="77"/>
      <c r="NLY163" s="77"/>
      <c r="NLZ163" s="77"/>
      <c r="NMA163" s="77"/>
      <c r="NMB163" s="77"/>
      <c r="NMC163" s="77"/>
      <c r="NMD163" s="77"/>
      <c r="NME163" s="77"/>
      <c r="NMF163" s="77"/>
      <c r="NMG163" s="77"/>
      <c r="NMH163" s="77"/>
      <c r="NMI163" s="77"/>
      <c r="NMJ163" s="77"/>
      <c r="NMK163" s="77"/>
      <c r="NML163" s="77"/>
      <c r="NMM163" s="77"/>
      <c r="NMN163" s="77"/>
      <c r="NMO163" s="77"/>
      <c r="NMP163" s="77"/>
      <c r="NMQ163" s="77"/>
      <c r="NMR163" s="77"/>
      <c r="NMS163" s="77"/>
      <c r="NMT163" s="77"/>
      <c r="NMU163" s="77"/>
      <c r="NMV163" s="77"/>
      <c r="NMW163" s="77"/>
      <c r="NMX163" s="77"/>
      <c r="NMY163" s="77"/>
      <c r="NMZ163" s="77"/>
      <c r="NNA163" s="77"/>
      <c r="NNB163" s="77"/>
      <c r="NNC163" s="77"/>
      <c r="NND163" s="77"/>
      <c r="NNE163" s="77"/>
      <c r="NNF163" s="77"/>
      <c r="NNG163" s="77"/>
      <c r="NNH163" s="77"/>
      <c r="NNI163" s="77"/>
      <c r="NNJ163" s="77"/>
      <c r="NNK163" s="77"/>
      <c r="NNL163" s="77"/>
      <c r="NNM163" s="77"/>
      <c r="NNN163" s="77"/>
      <c r="NNO163" s="77"/>
      <c r="NNP163" s="77"/>
      <c r="NNQ163" s="77"/>
      <c r="NNR163" s="77"/>
      <c r="NNS163" s="77"/>
      <c r="NNT163" s="77"/>
      <c r="NNU163" s="77"/>
      <c r="NNV163" s="77"/>
      <c r="NNW163" s="77"/>
      <c r="NNX163" s="77"/>
      <c r="NNY163" s="77"/>
      <c r="NNZ163" s="77"/>
      <c r="NOA163" s="77"/>
      <c r="NOB163" s="77"/>
      <c r="NOC163" s="77"/>
      <c r="NOD163" s="77"/>
      <c r="NOE163" s="77"/>
      <c r="NOF163" s="77"/>
      <c r="NOG163" s="77"/>
      <c r="NOH163" s="77"/>
      <c r="NOI163" s="77"/>
      <c r="NOJ163" s="77"/>
      <c r="NOK163" s="77"/>
      <c r="NOL163" s="77"/>
      <c r="NOM163" s="77"/>
      <c r="NON163" s="77"/>
      <c r="NOO163" s="77"/>
      <c r="NOP163" s="77"/>
      <c r="NOQ163" s="77"/>
      <c r="NOR163" s="77"/>
      <c r="NOS163" s="77"/>
      <c r="NOT163" s="77"/>
      <c r="NOU163" s="77"/>
      <c r="NOV163" s="77"/>
      <c r="NOW163" s="77"/>
      <c r="NOX163" s="77"/>
      <c r="NOY163" s="77"/>
      <c r="NOZ163" s="77"/>
      <c r="NPA163" s="77"/>
      <c r="NPB163" s="77"/>
      <c r="NPC163" s="77"/>
      <c r="NPD163" s="77"/>
      <c r="NPE163" s="77"/>
      <c r="NPF163" s="77"/>
      <c r="NPG163" s="77"/>
      <c r="NPH163" s="77"/>
      <c r="NPI163" s="77"/>
      <c r="NPJ163" s="77"/>
      <c r="NPK163" s="77"/>
      <c r="NPL163" s="77"/>
      <c r="NPM163" s="77"/>
      <c r="NPN163" s="77"/>
      <c r="NPO163" s="77"/>
      <c r="NPP163" s="77"/>
      <c r="NPQ163" s="77"/>
      <c r="NPR163" s="77"/>
      <c r="NPS163" s="77"/>
      <c r="NPT163" s="77"/>
      <c r="NPU163" s="77"/>
      <c r="NPV163" s="77"/>
      <c r="NPW163" s="77"/>
      <c r="NPX163" s="77"/>
      <c r="NPY163" s="77"/>
      <c r="NPZ163" s="77"/>
      <c r="NQA163" s="77"/>
      <c r="NQB163" s="77"/>
      <c r="NQC163" s="77"/>
      <c r="NQD163" s="77"/>
      <c r="NQE163" s="77"/>
      <c r="NQF163" s="77"/>
      <c r="NQG163" s="77"/>
      <c r="NQH163" s="77"/>
      <c r="NQI163" s="77"/>
      <c r="NQJ163" s="77"/>
      <c r="NQK163" s="77"/>
      <c r="NQL163" s="77"/>
      <c r="NQM163" s="77"/>
      <c r="NQN163" s="77"/>
      <c r="NQO163" s="77"/>
      <c r="NQP163" s="77"/>
      <c r="NQQ163" s="77"/>
      <c r="NQR163" s="77"/>
      <c r="NQS163" s="77"/>
      <c r="NQT163" s="77"/>
      <c r="NQU163" s="77"/>
      <c r="NQV163" s="77"/>
      <c r="NQW163" s="77"/>
      <c r="NQX163" s="77"/>
      <c r="NQY163" s="77"/>
      <c r="NQZ163" s="77"/>
      <c r="NRA163" s="77"/>
      <c r="NRB163" s="77"/>
      <c r="NRC163" s="77"/>
      <c r="NRD163" s="77"/>
      <c r="NRE163" s="77"/>
      <c r="NRF163" s="77"/>
      <c r="NRG163" s="77"/>
      <c r="NRH163" s="77"/>
      <c r="NRI163" s="77"/>
      <c r="NRJ163" s="77"/>
      <c r="NRK163" s="77"/>
      <c r="NRL163" s="77"/>
      <c r="NRM163" s="77"/>
      <c r="NRN163" s="77"/>
      <c r="NRO163" s="77"/>
      <c r="NRP163" s="77"/>
      <c r="NRQ163" s="77"/>
      <c r="NRR163" s="77"/>
      <c r="NRS163" s="77"/>
      <c r="NRT163" s="77"/>
      <c r="NRU163" s="77"/>
      <c r="NRV163" s="77"/>
      <c r="NRW163" s="77"/>
      <c r="NRX163" s="77"/>
      <c r="NRY163" s="77"/>
      <c r="NRZ163" s="77"/>
      <c r="NSA163" s="77"/>
      <c r="NSB163" s="77"/>
      <c r="NSC163" s="77"/>
      <c r="NSD163" s="77"/>
      <c r="NSE163" s="77"/>
      <c r="NSF163" s="77"/>
      <c r="NSG163" s="77"/>
      <c r="NSH163" s="77"/>
      <c r="NSI163" s="77"/>
      <c r="NSJ163" s="77"/>
      <c r="NSK163" s="77"/>
      <c r="NSL163" s="77"/>
      <c r="NSM163" s="77"/>
      <c r="NSN163" s="77"/>
      <c r="NSO163" s="77"/>
      <c r="NSP163" s="77"/>
      <c r="NSQ163" s="77"/>
      <c r="NSR163" s="77"/>
      <c r="NSS163" s="77"/>
      <c r="NST163" s="77"/>
      <c r="NSU163" s="77"/>
      <c r="NSV163" s="77"/>
      <c r="NSW163" s="77"/>
      <c r="NSX163" s="77"/>
      <c r="NSY163" s="77"/>
      <c r="NSZ163" s="77"/>
      <c r="NTA163" s="77"/>
      <c r="NTB163" s="77"/>
      <c r="NTC163" s="77"/>
      <c r="NTD163" s="77"/>
      <c r="NTE163" s="77"/>
      <c r="NTF163" s="77"/>
      <c r="NTG163" s="77"/>
      <c r="NTH163" s="77"/>
      <c r="NTI163" s="77"/>
      <c r="NTJ163" s="77"/>
      <c r="NTK163" s="77"/>
      <c r="NTL163" s="77"/>
      <c r="NTM163" s="77"/>
      <c r="NTN163" s="77"/>
      <c r="NTO163" s="77"/>
      <c r="NTP163" s="77"/>
      <c r="NTQ163" s="77"/>
      <c r="NTR163" s="77"/>
      <c r="NTS163" s="77"/>
      <c r="NTT163" s="77"/>
      <c r="NTU163" s="77"/>
      <c r="NTV163" s="77"/>
      <c r="NTW163" s="77"/>
      <c r="NTX163" s="77"/>
      <c r="NTY163" s="77"/>
      <c r="NTZ163" s="77"/>
      <c r="NUA163" s="77"/>
      <c r="NUB163" s="77"/>
      <c r="NUC163" s="77"/>
      <c r="NUD163" s="77"/>
      <c r="NUE163" s="77"/>
      <c r="NUF163" s="77"/>
      <c r="NUG163" s="77"/>
      <c r="NUH163" s="77"/>
      <c r="NUI163" s="77"/>
      <c r="NUJ163" s="77"/>
      <c r="NUK163" s="77"/>
      <c r="NUL163" s="77"/>
      <c r="NUM163" s="77"/>
      <c r="NUN163" s="77"/>
      <c r="NUO163" s="77"/>
      <c r="NUP163" s="77"/>
      <c r="NUQ163" s="77"/>
      <c r="NUR163" s="77"/>
      <c r="NUS163" s="77"/>
      <c r="NUT163" s="77"/>
      <c r="NUU163" s="77"/>
      <c r="NUV163" s="77"/>
      <c r="NUW163" s="77"/>
      <c r="NUX163" s="77"/>
      <c r="NUY163" s="77"/>
      <c r="NUZ163" s="77"/>
      <c r="NVA163" s="77"/>
      <c r="NVB163" s="77"/>
      <c r="NVC163" s="77"/>
      <c r="NVD163" s="77"/>
      <c r="NVE163" s="77"/>
      <c r="NVF163" s="77"/>
      <c r="NVG163" s="77"/>
      <c r="NVH163" s="77"/>
      <c r="NVI163" s="77"/>
      <c r="NVJ163" s="77"/>
      <c r="NVK163" s="77"/>
      <c r="NVL163" s="77"/>
      <c r="NVM163" s="77"/>
      <c r="NVN163" s="77"/>
      <c r="NVO163" s="77"/>
      <c r="NVP163" s="77"/>
      <c r="NVQ163" s="77"/>
      <c r="NVR163" s="77"/>
      <c r="NVS163" s="77"/>
      <c r="NVT163" s="77"/>
      <c r="NVU163" s="77"/>
      <c r="NVV163" s="77"/>
      <c r="NVW163" s="77"/>
      <c r="NVX163" s="77"/>
      <c r="NVY163" s="77"/>
      <c r="NVZ163" s="77"/>
      <c r="NWA163" s="77"/>
      <c r="NWB163" s="77"/>
      <c r="NWC163" s="77"/>
      <c r="NWD163" s="77"/>
      <c r="NWE163" s="77"/>
      <c r="NWF163" s="77"/>
      <c r="NWG163" s="77"/>
      <c r="NWH163" s="77"/>
      <c r="NWI163" s="77"/>
      <c r="NWJ163" s="77"/>
      <c r="NWK163" s="77"/>
      <c r="NWL163" s="77"/>
      <c r="NWM163" s="77"/>
      <c r="NWN163" s="77"/>
      <c r="NWO163" s="77"/>
      <c r="NWP163" s="77"/>
      <c r="NWQ163" s="77"/>
      <c r="NWR163" s="77"/>
      <c r="NWS163" s="77"/>
      <c r="NWT163" s="77"/>
      <c r="NWU163" s="77"/>
      <c r="NWV163" s="77"/>
      <c r="NWW163" s="77"/>
      <c r="NWX163" s="77"/>
      <c r="NWY163" s="77"/>
      <c r="NWZ163" s="77"/>
      <c r="NXA163" s="77"/>
      <c r="NXB163" s="77"/>
      <c r="NXC163" s="77"/>
      <c r="NXD163" s="77"/>
      <c r="NXE163" s="77"/>
      <c r="NXF163" s="77"/>
      <c r="NXG163" s="77"/>
      <c r="NXH163" s="77"/>
      <c r="NXI163" s="77"/>
      <c r="NXJ163" s="77"/>
      <c r="NXK163" s="77"/>
      <c r="NXL163" s="77"/>
      <c r="NXM163" s="77"/>
      <c r="NXN163" s="77"/>
      <c r="NXO163" s="77"/>
      <c r="NXP163" s="77"/>
      <c r="NXQ163" s="77"/>
      <c r="NXR163" s="77"/>
      <c r="NXS163" s="77"/>
      <c r="NXT163" s="77"/>
      <c r="NXU163" s="77"/>
      <c r="NXV163" s="77"/>
      <c r="NXW163" s="77"/>
      <c r="NXX163" s="77"/>
      <c r="NXY163" s="77"/>
      <c r="NXZ163" s="77"/>
      <c r="NYA163" s="77"/>
      <c r="NYB163" s="77"/>
      <c r="NYC163" s="77"/>
      <c r="NYD163" s="77"/>
      <c r="NYE163" s="77"/>
      <c r="NYF163" s="77"/>
      <c r="NYG163" s="77"/>
      <c r="NYH163" s="77"/>
      <c r="NYI163" s="77"/>
      <c r="NYJ163" s="77"/>
      <c r="NYK163" s="77"/>
      <c r="NYL163" s="77"/>
      <c r="NYM163" s="77"/>
      <c r="NYN163" s="77"/>
      <c r="NYO163" s="77"/>
      <c r="NYP163" s="77"/>
      <c r="NYQ163" s="77"/>
      <c r="NYR163" s="77"/>
      <c r="NYS163" s="77"/>
      <c r="NYT163" s="77"/>
      <c r="NYU163" s="77"/>
      <c r="NYV163" s="77"/>
      <c r="NYW163" s="77"/>
      <c r="NYX163" s="77"/>
      <c r="NYY163" s="77"/>
      <c r="NYZ163" s="77"/>
      <c r="NZA163" s="77"/>
      <c r="NZB163" s="77"/>
      <c r="NZC163" s="77"/>
      <c r="NZD163" s="77"/>
      <c r="NZE163" s="77"/>
      <c r="NZF163" s="77"/>
      <c r="NZG163" s="77"/>
      <c r="NZH163" s="77"/>
      <c r="NZI163" s="77"/>
      <c r="NZJ163" s="77"/>
      <c r="NZK163" s="77"/>
      <c r="NZL163" s="77"/>
      <c r="NZM163" s="77"/>
      <c r="NZN163" s="77"/>
      <c r="NZO163" s="77"/>
      <c r="NZP163" s="77"/>
      <c r="NZQ163" s="77"/>
      <c r="NZR163" s="77"/>
      <c r="NZS163" s="77"/>
      <c r="NZT163" s="77"/>
      <c r="NZU163" s="77"/>
      <c r="NZV163" s="77"/>
      <c r="NZW163" s="77"/>
      <c r="NZX163" s="77"/>
      <c r="NZY163" s="77"/>
      <c r="NZZ163" s="77"/>
      <c r="OAA163" s="77"/>
      <c r="OAB163" s="77"/>
      <c r="OAC163" s="77"/>
      <c r="OAD163" s="77"/>
      <c r="OAE163" s="77"/>
      <c r="OAF163" s="77"/>
      <c r="OAG163" s="77"/>
      <c r="OAH163" s="77"/>
      <c r="OAI163" s="77"/>
      <c r="OAJ163" s="77"/>
      <c r="OAK163" s="77"/>
      <c r="OAL163" s="77"/>
      <c r="OAM163" s="77"/>
      <c r="OAN163" s="77"/>
      <c r="OAO163" s="77"/>
      <c r="OAP163" s="77"/>
      <c r="OAQ163" s="77"/>
      <c r="OAR163" s="77"/>
      <c r="OAS163" s="77"/>
      <c r="OAT163" s="77"/>
      <c r="OAU163" s="77"/>
      <c r="OAV163" s="77"/>
      <c r="OAW163" s="77"/>
      <c r="OAX163" s="77"/>
      <c r="OAY163" s="77"/>
      <c r="OAZ163" s="77"/>
      <c r="OBA163" s="77"/>
      <c r="OBB163" s="77"/>
      <c r="OBC163" s="77"/>
      <c r="OBD163" s="77"/>
      <c r="OBE163" s="77"/>
      <c r="OBF163" s="77"/>
      <c r="OBG163" s="77"/>
      <c r="OBH163" s="77"/>
      <c r="OBI163" s="77"/>
      <c r="OBJ163" s="77"/>
      <c r="OBK163" s="77"/>
      <c r="OBL163" s="77"/>
      <c r="OBM163" s="77"/>
      <c r="OBN163" s="77"/>
      <c r="OBO163" s="77"/>
      <c r="OBP163" s="77"/>
      <c r="OBQ163" s="77"/>
      <c r="OBR163" s="77"/>
      <c r="OBS163" s="77"/>
      <c r="OBT163" s="77"/>
      <c r="OBU163" s="77"/>
      <c r="OBV163" s="77"/>
      <c r="OBW163" s="77"/>
      <c r="OBX163" s="77"/>
      <c r="OBY163" s="77"/>
      <c r="OBZ163" s="77"/>
      <c r="OCA163" s="77"/>
      <c r="OCB163" s="77"/>
      <c r="OCC163" s="77"/>
      <c r="OCD163" s="77"/>
      <c r="OCE163" s="77"/>
      <c r="OCF163" s="77"/>
      <c r="OCG163" s="77"/>
      <c r="OCH163" s="77"/>
      <c r="OCI163" s="77"/>
      <c r="OCJ163" s="77"/>
      <c r="OCK163" s="77"/>
      <c r="OCL163" s="77"/>
      <c r="OCM163" s="77"/>
      <c r="OCN163" s="77"/>
      <c r="OCO163" s="77"/>
      <c r="OCP163" s="77"/>
      <c r="OCQ163" s="77"/>
      <c r="OCR163" s="77"/>
      <c r="OCS163" s="77"/>
      <c r="OCT163" s="77"/>
      <c r="OCU163" s="77"/>
      <c r="OCV163" s="77"/>
      <c r="OCW163" s="77"/>
      <c r="OCX163" s="77"/>
      <c r="OCY163" s="77"/>
      <c r="OCZ163" s="77"/>
      <c r="ODA163" s="77"/>
      <c r="ODB163" s="77"/>
      <c r="ODC163" s="77"/>
      <c r="ODD163" s="77"/>
      <c r="ODE163" s="77"/>
      <c r="ODF163" s="77"/>
      <c r="ODG163" s="77"/>
      <c r="ODH163" s="77"/>
      <c r="ODI163" s="77"/>
      <c r="ODJ163" s="77"/>
      <c r="ODK163" s="77"/>
      <c r="ODL163" s="77"/>
      <c r="ODM163" s="77"/>
      <c r="ODN163" s="77"/>
      <c r="ODO163" s="77"/>
      <c r="ODP163" s="77"/>
      <c r="ODQ163" s="77"/>
      <c r="ODR163" s="77"/>
      <c r="ODS163" s="77"/>
      <c r="ODT163" s="77"/>
      <c r="ODU163" s="77"/>
      <c r="ODV163" s="77"/>
      <c r="ODW163" s="77"/>
      <c r="ODX163" s="77"/>
      <c r="ODY163" s="77"/>
      <c r="ODZ163" s="77"/>
      <c r="OEA163" s="77"/>
      <c r="OEB163" s="77"/>
      <c r="OEC163" s="77"/>
      <c r="OED163" s="77"/>
      <c r="OEE163" s="77"/>
      <c r="OEF163" s="77"/>
      <c r="OEG163" s="77"/>
      <c r="OEH163" s="77"/>
      <c r="OEI163" s="77"/>
      <c r="OEJ163" s="77"/>
      <c r="OEK163" s="77"/>
      <c r="OEL163" s="77"/>
      <c r="OEM163" s="77"/>
      <c r="OEN163" s="77"/>
      <c r="OEO163" s="77"/>
      <c r="OEP163" s="77"/>
      <c r="OEQ163" s="77"/>
      <c r="OER163" s="77"/>
      <c r="OES163" s="77"/>
      <c r="OET163" s="77"/>
      <c r="OEU163" s="77"/>
      <c r="OEV163" s="77"/>
      <c r="OEW163" s="77"/>
      <c r="OEX163" s="77"/>
      <c r="OEY163" s="77"/>
      <c r="OEZ163" s="77"/>
      <c r="OFA163" s="77"/>
      <c r="OFB163" s="77"/>
      <c r="OFC163" s="77"/>
      <c r="OFD163" s="77"/>
      <c r="OFE163" s="77"/>
      <c r="OFF163" s="77"/>
      <c r="OFG163" s="77"/>
      <c r="OFH163" s="77"/>
      <c r="OFI163" s="77"/>
      <c r="OFJ163" s="77"/>
      <c r="OFK163" s="77"/>
      <c r="OFL163" s="77"/>
      <c r="OFM163" s="77"/>
      <c r="OFN163" s="77"/>
      <c r="OFO163" s="77"/>
      <c r="OFP163" s="77"/>
      <c r="OFQ163" s="77"/>
      <c r="OFR163" s="77"/>
      <c r="OFS163" s="77"/>
      <c r="OFT163" s="77"/>
      <c r="OFU163" s="77"/>
      <c r="OFV163" s="77"/>
      <c r="OFW163" s="77"/>
      <c r="OFX163" s="77"/>
      <c r="OFY163" s="77"/>
      <c r="OFZ163" s="77"/>
      <c r="OGA163" s="77"/>
      <c r="OGB163" s="77"/>
      <c r="OGC163" s="77"/>
      <c r="OGD163" s="77"/>
      <c r="OGE163" s="77"/>
      <c r="OGF163" s="77"/>
      <c r="OGG163" s="77"/>
      <c r="OGH163" s="77"/>
      <c r="OGI163" s="77"/>
      <c r="OGJ163" s="77"/>
      <c r="OGK163" s="77"/>
      <c r="OGL163" s="77"/>
      <c r="OGM163" s="77"/>
      <c r="OGN163" s="77"/>
      <c r="OGO163" s="77"/>
      <c r="OGP163" s="77"/>
      <c r="OGQ163" s="77"/>
      <c r="OGR163" s="77"/>
      <c r="OGS163" s="77"/>
      <c r="OGT163" s="77"/>
      <c r="OGU163" s="77"/>
      <c r="OGV163" s="77"/>
      <c r="OGW163" s="77"/>
      <c r="OGX163" s="77"/>
      <c r="OGY163" s="77"/>
      <c r="OGZ163" s="77"/>
      <c r="OHA163" s="77"/>
      <c r="OHB163" s="77"/>
      <c r="OHC163" s="77"/>
      <c r="OHD163" s="77"/>
      <c r="OHE163" s="77"/>
      <c r="OHF163" s="77"/>
      <c r="OHG163" s="77"/>
      <c r="OHH163" s="77"/>
      <c r="OHI163" s="77"/>
      <c r="OHJ163" s="77"/>
      <c r="OHK163" s="77"/>
      <c r="OHL163" s="77"/>
      <c r="OHM163" s="77"/>
      <c r="OHN163" s="77"/>
      <c r="OHO163" s="77"/>
      <c r="OHP163" s="77"/>
      <c r="OHQ163" s="77"/>
      <c r="OHR163" s="77"/>
      <c r="OHS163" s="77"/>
      <c r="OHT163" s="77"/>
      <c r="OHU163" s="77"/>
      <c r="OHV163" s="77"/>
      <c r="OHW163" s="77"/>
      <c r="OHX163" s="77"/>
      <c r="OHY163" s="77"/>
      <c r="OHZ163" s="77"/>
      <c r="OIA163" s="77"/>
      <c r="OIB163" s="77"/>
      <c r="OIC163" s="77"/>
      <c r="OID163" s="77"/>
      <c r="OIE163" s="77"/>
      <c r="OIF163" s="77"/>
      <c r="OIG163" s="77"/>
      <c r="OIH163" s="77"/>
      <c r="OII163" s="77"/>
      <c r="OIJ163" s="77"/>
      <c r="OIK163" s="77"/>
      <c r="OIL163" s="77"/>
      <c r="OIM163" s="77"/>
      <c r="OIN163" s="77"/>
      <c r="OIO163" s="77"/>
      <c r="OIP163" s="77"/>
      <c r="OIQ163" s="77"/>
      <c r="OIR163" s="77"/>
      <c r="OIS163" s="77"/>
      <c r="OIT163" s="77"/>
      <c r="OIU163" s="77"/>
      <c r="OIV163" s="77"/>
      <c r="OIW163" s="77"/>
      <c r="OIX163" s="77"/>
      <c r="OIY163" s="77"/>
      <c r="OIZ163" s="77"/>
      <c r="OJA163" s="77"/>
      <c r="OJB163" s="77"/>
      <c r="OJC163" s="77"/>
      <c r="OJD163" s="77"/>
      <c r="OJE163" s="77"/>
      <c r="OJF163" s="77"/>
      <c r="OJG163" s="77"/>
      <c r="OJH163" s="77"/>
      <c r="OJI163" s="77"/>
      <c r="OJJ163" s="77"/>
      <c r="OJK163" s="77"/>
      <c r="OJL163" s="77"/>
      <c r="OJM163" s="77"/>
      <c r="OJN163" s="77"/>
      <c r="OJO163" s="77"/>
      <c r="OJP163" s="77"/>
      <c r="OJQ163" s="77"/>
      <c r="OJR163" s="77"/>
      <c r="OJS163" s="77"/>
      <c r="OJT163" s="77"/>
      <c r="OJU163" s="77"/>
      <c r="OJV163" s="77"/>
      <c r="OJW163" s="77"/>
      <c r="OJX163" s="77"/>
      <c r="OJY163" s="77"/>
      <c r="OJZ163" s="77"/>
      <c r="OKA163" s="77"/>
      <c r="OKB163" s="77"/>
      <c r="OKC163" s="77"/>
      <c r="OKD163" s="77"/>
      <c r="OKE163" s="77"/>
      <c r="OKF163" s="77"/>
      <c r="OKG163" s="77"/>
      <c r="OKH163" s="77"/>
      <c r="OKI163" s="77"/>
      <c r="OKJ163" s="77"/>
      <c r="OKK163" s="77"/>
      <c r="OKL163" s="77"/>
      <c r="OKM163" s="77"/>
      <c r="OKN163" s="77"/>
      <c r="OKO163" s="77"/>
      <c r="OKP163" s="77"/>
      <c r="OKQ163" s="77"/>
      <c r="OKR163" s="77"/>
      <c r="OKS163" s="77"/>
      <c r="OKT163" s="77"/>
      <c r="OKU163" s="77"/>
      <c r="OKV163" s="77"/>
      <c r="OKW163" s="77"/>
      <c r="OKX163" s="77"/>
      <c r="OKY163" s="77"/>
      <c r="OKZ163" s="77"/>
      <c r="OLA163" s="77"/>
      <c r="OLB163" s="77"/>
      <c r="OLC163" s="77"/>
      <c r="OLD163" s="77"/>
      <c r="OLE163" s="77"/>
      <c r="OLF163" s="77"/>
      <c r="OLG163" s="77"/>
      <c r="OLH163" s="77"/>
      <c r="OLI163" s="77"/>
      <c r="OLJ163" s="77"/>
      <c r="OLK163" s="77"/>
      <c r="OLL163" s="77"/>
      <c r="OLM163" s="77"/>
      <c r="OLN163" s="77"/>
      <c r="OLO163" s="77"/>
      <c r="OLP163" s="77"/>
      <c r="OLQ163" s="77"/>
      <c r="OLR163" s="77"/>
      <c r="OLS163" s="77"/>
      <c r="OLT163" s="77"/>
      <c r="OLU163" s="77"/>
      <c r="OLV163" s="77"/>
      <c r="OLW163" s="77"/>
      <c r="OLX163" s="77"/>
      <c r="OLY163" s="77"/>
      <c r="OLZ163" s="77"/>
      <c r="OMA163" s="77"/>
      <c r="OMB163" s="77"/>
      <c r="OMC163" s="77"/>
      <c r="OMD163" s="77"/>
      <c r="OME163" s="77"/>
      <c r="OMF163" s="77"/>
      <c r="OMG163" s="77"/>
      <c r="OMH163" s="77"/>
      <c r="OMI163" s="77"/>
      <c r="OMJ163" s="77"/>
      <c r="OMK163" s="77"/>
      <c r="OML163" s="77"/>
      <c r="OMM163" s="77"/>
      <c r="OMN163" s="77"/>
      <c r="OMO163" s="77"/>
      <c r="OMP163" s="77"/>
      <c r="OMQ163" s="77"/>
      <c r="OMR163" s="77"/>
      <c r="OMS163" s="77"/>
      <c r="OMT163" s="77"/>
      <c r="OMU163" s="77"/>
      <c r="OMV163" s="77"/>
      <c r="OMW163" s="77"/>
      <c r="OMX163" s="77"/>
      <c r="OMY163" s="77"/>
      <c r="OMZ163" s="77"/>
      <c r="ONA163" s="77"/>
      <c r="ONB163" s="77"/>
      <c r="ONC163" s="77"/>
      <c r="OND163" s="77"/>
      <c r="ONE163" s="77"/>
      <c r="ONF163" s="77"/>
      <c r="ONG163" s="77"/>
      <c r="ONH163" s="77"/>
      <c r="ONI163" s="77"/>
      <c r="ONJ163" s="77"/>
      <c r="ONK163" s="77"/>
      <c r="ONL163" s="77"/>
      <c r="ONM163" s="77"/>
      <c r="ONN163" s="77"/>
      <c r="ONO163" s="77"/>
      <c r="ONP163" s="77"/>
      <c r="ONQ163" s="77"/>
      <c r="ONR163" s="77"/>
      <c r="ONS163" s="77"/>
      <c r="ONT163" s="77"/>
      <c r="ONU163" s="77"/>
      <c r="ONV163" s="77"/>
      <c r="ONW163" s="77"/>
      <c r="ONX163" s="77"/>
      <c r="ONY163" s="77"/>
      <c r="ONZ163" s="77"/>
      <c r="OOA163" s="77"/>
      <c r="OOB163" s="77"/>
      <c r="OOC163" s="77"/>
      <c r="OOD163" s="77"/>
      <c r="OOE163" s="77"/>
      <c r="OOF163" s="77"/>
      <c r="OOG163" s="77"/>
      <c r="OOH163" s="77"/>
      <c r="OOI163" s="77"/>
      <c r="OOJ163" s="77"/>
      <c r="OOK163" s="77"/>
      <c r="OOL163" s="77"/>
      <c r="OOM163" s="77"/>
      <c r="OON163" s="77"/>
      <c r="OOO163" s="77"/>
      <c r="OOP163" s="77"/>
      <c r="OOQ163" s="77"/>
      <c r="OOR163" s="77"/>
      <c r="OOS163" s="77"/>
      <c r="OOT163" s="77"/>
      <c r="OOU163" s="77"/>
      <c r="OOV163" s="77"/>
      <c r="OOW163" s="77"/>
      <c r="OOX163" s="77"/>
      <c r="OOY163" s="77"/>
      <c r="OOZ163" s="77"/>
      <c r="OPA163" s="77"/>
      <c r="OPB163" s="77"/>
      <c r="OPC163" s="77"/>
      <c r="OPD163" s="77"/>
      <c r="OPE163" s="77"/>
      <c r="OPF163" s="77"/>
      <c r="OPG163" s="77"/>
      <c r="OPH163" s="77"/>
      <c r="OPI163" s="77"/>
      <c r="OPJ163" s="77"/>
      <c r="OPK163" s="77"/>
      <c r="OPL163" s="77"/>
      <c r="OPM163" s="77"/>
      <c r="OPN163" s="77"/>
      <c r="OPO163" s="77"/>
      <c r="OPP163" s="77"/>
      <c r="OPQ163" s="77"/>
      <c r="OPR163" s="77"/>
      <c r="OPS163" s="77"/>
      <c r="OPT163" s="77"/>
      <c r="OPU163" s="77"/>
      <c r="OPV163" s="77"/>
      <c r="OPW163" s="77"/>
      <c r="OPX163" s="77"/>
      <c r="OPY163" s="77"/>
      <c r="OPZ163" s="77"/>
      <c r="OQA163" s="77"/>
      <c r="OQB163" s="77"/>
      <c r="OQC163" s="77"/>
      <c r="OQD163" s="77"/>
      <c r="OQE163" s="77"/>
      <c r="OQF163" s="77"/>
      <c r="OQG163" s="77"/>
      <c r="OQH163" s="77"/>
      <c r="OQI163" s="77"/>
      <c r="OQJ163" s="77"/>
      <c r="OQK163" s="77"/>
      <c r="OQL163" s="77"/>
      <c r="OQM163" s="77"/>
      <c r="OQN163" s="77"/>
      <c r="OQO163" s="77"/>
      <c r="OQP163" s="77"/>
      <c r="OQQ163" s="77"/>
      <c r="OQR163" s="77"/>
      <c r="OQS163" s="77"/>
      <c r="OQT163" s="77"/>
      <c r="OQU163" s="77"/>
      <c r="OQV163" s="77"/>
      <c r="OQW163" s="77"/>
      <c r="OQX163" s="77"/>
      <c r="OQY163" s="77"/>
      <c r="OQZ163" s="77"/>
      <c r="ORA163" s="77"/>
      <c r="ORB163" s="77"/>
      <c r="ORC163" s="77"/>
      <c r="ORD163" s="77"/>
      <c r="ORE163" s="77"/>
      <c r="ORF163" s="77"/>
      <c r="ORG163" s="77"/>
      <c r="ORH163" s="77"/>
      <c r="ORI163" s="77"/>
      <c r="ORJ163" s="77"/>
      <c r="ORK163" s="77"/>
      <c r="ORL163" s="77"/>
      <c r="ORM163" s="77"/>
      <c r="ORN163" s="77"/>
      <c r="ORO163" s="77"/>
      <c r="ORP163" s="77"/>
      <c r="ORQ163" s="77"/>
      <c r="ORR163" s="77"/>
      <c r="ORS163" s="77"/>
      <c r="ORT163" s="77"/>
      <c r="ORU163" s="77"/>
      <c r="ORV163" s="77"/>
      <c r="ORW163" s="77"/>
      <c r="ORX163" s="77"/>
      <c r="ORY163" s="77"/>
      <c r="ORZ163" s="77"/>
      <c r="OSA163" s="77"/>
      <c r="OSB163" s="77"/>
      <c r="OSC163" s="77"/>
      <c r="OSD163" s="77"/>
      <c r="OSE163" s="77"/>
      <c r="OSF163" s="77"/>
      <c r="OSG163" s="77"/>
      <c r="OSH163" s="77"/>
      <c r="OSI163" s="77"/>
      <c r="OSJ163" s="77"/>
      <c r="OSK163" s="77"/>
      <c r="OSL163" s="77"/>
      <c r="OSM163" s="77"/>
      <c r="OSN163" s="77"/>
      <c r="OSO163" s="77"/>
      <c r="OSP163" s="77"/>
      <c r="OSQ163" s="77"/>
      <c r="OSR163" s="77"/>
      <c r="OSS163" s="77"/>
      <c r="OST163" s="77"/>
      <c r="OSU163" s="77"/>
      <c r="OSV163" s="77"/>
      <c r="OSW163" s="77"/>
      <c r="OSX163" s="77"/>
      <c r="OSY163" s="77"/>
      <c r="OSZ163" s="77"/>
      <c r="OTA163" s="77"/>
      <c r="OTB163" s="77"/>
      <c r="OTC163" s="77"/>
      <c r="OTD163" s="77"/>
      <c r="OTE163" s="77"/>
      <c r="OTF163" s="77"/>
      <c r="OTG163" s="77"/>
      <c r="OTH163" s="77"/>
      <c r="OTI163" s="77"/>
      <c r="OTJ163" s="77"/>
      <c r="OTK163" s="77"/>
      <c r="OTL163" s="77"/>
      <c r="OTM163" s="77"/>
      <c r="OTN163" s="77"/>
      <c r="OTO163" s="77"/>
      <c r="OTP163" s="77"/>
      <c r="OTQ163" s="77"/>
      <c r="OTR163" s="77"/>
      <c r="OTS163" s="77"/>
      <c r="OTT163" s="77"/>
      <c r="OTU163" s="77"/>
      <c r="OTV163" s="77"/>
      <c r="OTW163" s="77"/>
      <c r="OTX163" s="77"/>
      <c r="OTY163" s="77"/>
      <c r="OTZ163" s="77"/>
      <c r="OUA163" s="77"/>
      <c r="OUB163" s="77"/>
      <c r="OUC163" s="77"/>
      <c r="OUD163" s="77"/>
      <c r="OUE163" s="77"/>
      <c r="OUF163" s="77"/>
      <c r="OUG163" s="77"/>
      <c r="OUH163" s="77"/>
      <c r="OUI163" s="77"/>
      <c r="OUJ163" s="77"/>
      <c r="OUK163" s="77"/>
      <c r="OUL163" s="77"/>
      <c r="OUM163" s="77"/>
      <c r="OUN163" s="77"/>
      <c r="OUO163" s="77"/>
      <c r="OUP163" s="77"/>
      <c r="OUQ163" s="77"/>
      <c r="OUR163" s="77"/>
      <c r="OUS163" s="77"/>
      <c r="OUT163" s="77"/>
      <c r="OUU163" s="77"/>
      <c r="OUV163" s="77"/>
      <c r="OUW163" s="77"/>
      <c r="OUX163" s="77"/>
      <c r="OUY163" s="77"/>
      <c r="OUZ163" s="77"/>
      <c r="OVA163" s="77"/>
      <c r="OVB163" s="77"/>
      <c r="OVC163" s="77"/>
      <c r="OVD163" s="77"/>
      <c r="OVE163" s="77"/>
      <c r="OVF163" s="77"/>
      <c r="OVG163" s="77"/>
      <c r="OVH163" s="77"/>
      <c r="OVI163" s="77"/>
      <c r="OVJ163" s="77"/>
      <c r="OVK163" s="77"/>
      <c r="OVL163" s="77"/>
      <c r="OVM163" s="77"/>
      <c r="OVN163" s="77"/>
      <c r="OVO163" s="77"/>
      <c r="OVP163" s="77"/>
      <c r="OVQ163" s="77"/>
      <c r="OVR163" s="77"/>
      <c r="OVS163" s="77"/>
      <c r="OVT163" s="77"/>
      <c r="OVU163" s="77"/>
      <c r="OVV163" s="77"/>
      <c r="OVW163" s="77"/>
      <c r="OVX163" s="77"/>
      <c r="OVY163" s="77"/>
      <c r="OVZ163" s="77"/>
      <c r="OWA163" s="77"/>
      <c r="OWB163" s="77"/>
      <c r="OWC163" s="77"/>
      <c r="OWD163" s="77"/>
      <c r="OWE163" s="77"/>
      <c r="OWF163" s="77"/>
      <c r="OWG163" s="77"/>
      <c r="OWH163" s="77"/>
      <c r="OWI163" s="77"/>
      <c r="OWJ163" s="77"/>
      <c r="OWK163" s="77"/>
      <c r="OWL163" s="77"/>
      <c r="OWM163" s="77"/>
      <c r="OWN163" s="77"/>
      <c r="OWO163" s="77"/>
      <c r="OWP163" s="77"/>
      <c r="OWQ163" s="77"/>
      <c r="OWR163" s="77"/>
      <c r="OWS163" s="77"/>
      <c r="OWT163" s="77"/>
      <c r="OWU163" s="77"/>
      <c r="OWV163" s="77"/>
      <c r="OWW163" s="77"/>
      <c r="OWX163" s="77"/>
      <c r="OWY163" s="77"/>
      <c r="OWZ163" s="77"/>
      <c r="OXA163" s="77"/>
      <c r="OXB163" s="77"/>
      <c r="OXC163" s="77"/>
      <c r="OXD163" s="77"/>
      <c r="OXE163" s="77"/>
      <c r="OXF163" s="77"/>
      <c r="OXG163" s="77"/>
      <c r="OXH163" s="77"/>
      <c r="OXI163" s="77"/>
      <c r="OXJ163" s="77"/>
      <c r="OXK163" s="77"/>
      <c r="OXL163" s="77"/>
      <c r="OXM163" s="77"/>
      <c r="OXN163" s="77"/>
      <c r="OXO163" s="77"/>
      <c r="OXP163" s="77"/>
      <c r="OXQ163" s="77"/>
      <c r="OXR163" s="77"/>
      <c r="OXS163" s="77"/>
      <c r="OXT163" s="77"/>
      <c r="OXU163" s="77"/>
      <c r="OXV163" s="77"/>
      <c r="OXW163" s="77"/>
      <c r="OXX163" s="77"/>
      <c r="OXY163" s="77"/>
      <c r="OXZ163" s="77"/>
      <c r="OYA163" s="77"/>
      <c r="OYB163" s="77"/>
      <c r="OYC163" s="77"/>
      <c r="OYD163" s="77"/>
      <c r="OYE163" s="77"/>
      <c r="OYF163" s="77"/>
      <c r="OYG163" s="77"/>
      <c r="OYH163" s="77"/>
      <c r="OYI163" s="77"/>
      <c r="OYJ163" s="77"/>
      <c r="OYK163" s="77"/>
      <c r="OYL163" s="77"/>
      <c r="OYM163" s="77"/>
      <c r="OYN163" s="77"/>
      <c r="OYO163" s="77"/>
      <c r="OYP163" s="77"/>
      <c r="OYQ163" s="77"/>
      <c r="OYR163" s="77"/>
      <c r="OYS163" s="77"/>
      <c r="OYT163" s="77"/>
      <c r="OYU163" s="77"/>
      <c r="OYV163" s="77"/>
      <c r="OYW163" s="77"/>
      <c r="OYX163" s="77"/>
      <c r="OYY163" s="77"/>
      <c r="OYZ163" s="77"/>
      <c r="OZA163" s="77"/>
      <c r="OZB163" s="77"/>
      <c r="OZC163" s="77"/>
      <c r="OZD163" s="77"/>
      <c r="OZE163" s="77"/>
      <c r="OZF163" s="77"/>
      <c r="OZG163" s="77"/>
      <c r="OZH163" s="77"/>
      <c r="OZI163" s="77"/>
      <c r="OZJ163" s="77"/>
      <c r="OZK163" s="77"/>
      <c r="OZL163" s="77"/>
      <c r="OZM163" s="77"/>
      <c r="OZN163" s="77"/>
      <c r="OZO163" s="77"/>
      <c r="OZP163" s="77"/>
      <c r="OZQ163" s="77"/>
      <c r="OZR163" s="77"/>
      <c r="OZS163" s="77"/>
      <c r="OZT163" s="77"/>
      <c r="OZU163" s="77"/>
      <c r="OZV163" s="77"/>
      <c r="OZW163" s="77"/>
      <c r="OZX163" s="77"/>
      <c r="OZY163" s="77"/>
      <c r="OZZ163" s="77"/>
      <c r="PAA163" s="77"/>
      <c r="PAB163" s="77"/>
      <c r="PAC163" s="77"/>
      <c r="PAD163" s="77"/>
      <c r="PAE163" s="77"/>
      <c r="PAF163" s="77"/>
      <c r="PAG163" s="77"/>
      <c r="PAH163" s="77"/>
      <c r="PAI163" s="77"/>
      <c r="PAJ163" s="77"/>
      <c r="PAK163" s="77"/>
      <c r="PAL163" s="77"/>
      <c r="PAM163" s="77"/>
      <c r="PAN163" s="77"/>
      <c r="PAO163" s="77"/>
      <c r="PAP163" s="77"/>
      <c r="PAQ163" s="77"/>
      <c r="PAR163" s="77"/>
      <c r="PAS163" s="77"/>
      <c r="PAT163" s="77"/>
      <c r="PAU163" s="77"/>
      <c r="PAV163" s="77"/>
      <c r="PAW163" s="77"/>
      <c r="PAX163" s="77"/>
      <c r="PAY163" s="77"/>
      <c r="PAZ163" s="77"/>
      <c r="PBA163" s="77"/>
      <c r="PBB163" s="77"/>
      <c r="PBC163" s="77"/>
      <c r="PBD163" s="77"/>
      <c r="PBE163" s="77"/>
      <c r="PBF163" s="77"/>
      <c r="PBG163" s="77"/>
      <c r="PBH163" s="77"/>
      <c r="PBI163" s="77"/>
      <c r="PBJ163" s="77"/>
      <c r="PBK163" s="77"/>
      <c r="PBL163" s="77"/>
      <c r="PBM163" s="77"/>
      <c r="PBN163" s="77"/>
      <c r="PBO163" s="77"/>
      <c r="PBP163" s="77"/>
      <c r="PBQ163" s="77"/>
      <c r="PBR163" s="77"/>
      <c r="PBS163" s="77"/>
      <c r="PBT163" s="77"/>
      <c r="PBU163" s="77"/>
      <c r="PBV163" s="77"/>
      <c r="PBW163" s="77"/>
      <c r="PBX163" s="77"/>
      <c r="PBY163" s="77"/>
      <c r="PBZ163" s="77"/>
      <c r="PCA163" s="77"/>
      <c r="PCB163" s="77"/>
      <c r="PCC163" s="77"/>
      <c r="PCD163" s="77"/>
      <c r="PCE163" s="77"/>
      <c r="PCF163" s="77"/>
      <c r="PCG163" s="77"/>
      <c r="PCH163" s="77"/>
      <c r="PCI163" s="77"/>
      <c r="PCJ163" s="77"/>
      <c r="PCK163" s="77"/>
      <c r="PCL163" s="77"/>
      <c r="PCM163" s="77"/>
      <c r="PCN163" s="77"/>
      <c r="PCO163" s="77"/>
      <c r="PCP163" s="77"/>
      <c r="PCQ163" s="77"/>
      <c r="PCR163" s="77"/>
      <c r="PCS163" s="77"/>
      <c r="PCT163" s="77"/>
      <c r="PCU163" s="77"/>
      <c r="PCV163" s="77"/>
      <c r="PCW163" s="77"/>
      <c r="PCX163" s="77"/>
      <c r="PCY163" s="77"/>
      <c r="PCZ163" s="77"/>
      <c r="PDA163" s="77"/>
      <c r="PDB163" s="77"/>
      <c r="PDC163" s="77"/>
      <c r="PDD163" s="77"/>
      <c r="PDE163" s="77"/>
      <c r="PDF163" s="77"/>
      <c r="PDG163" s="77"/>
      <c r="PDH163" s="77"/>
      <c r="PDI163" s="77"/>
      <c r="PDJ163" s="77"/>
      <c r="PDK163" s="77"/>
      <c r="PDL163" s="77"/>
      <c r="PDM163" s="77"/>
      <c r="PDN163" s="77"/>
      <c r="PDO163" s="77"/>
      <c r="PDP163" s="77"/>
      <c r="PDQ163" s="77"/>
      <c r="PDR163" s="77"/>
      <c r="PDS163" s="77"/>
      <c r="PDT163" s="77"/>
      <c r="PDU163" s="77"/>
      <c r="PDV163" s="77"/>
      <c r="PDW163" s="77"/>
      <c r="PDX163" s="77"/>
      <c r="PDY163" s="77"/>
      <c r="PDZ163" s="77"/>
      <c r="PEA163" s="77"/>
      <c r="PEB163" s="77"/>
      <c r="PEC163" s="77"/>
      <c r="PED163" s="77"/>
      <c r="PEE163" s="77"/>
      <c r="PEF163" s="77"/>
      <c r="PEG163" s="77"/>
      <c r="PEH163" s="77"/>
      <c r="PEI163" s="77"/>
      <c r="PEJ163" s="77"/>
      <c r="PEK163" s="77"/>
      <c r="PEL163" s="77"/>
      <c r="PEM163" s="77"/>
      <c r="PEN163" s="77"/>
      <c r="PEO163" s="77"/>
      <c r="PEP163" s="77"/>
      <c r="PEQ163" s="77"/>
      <c r="PER163" s="77"/>
      <c r="PES163" s="77"/>
      <c r="PET163" s="77"/>
      <c r="PEU163" s="77"/>
      <c r="PEV163" s="77"/>
      <c r="PEW163" s="77"/>
      <c r="PEX163" s="77"/>
      <c r="PEY163" s="77"/>
      <c r="PEZ163" s="77"/>
      <c r="PFA163" s="77"/>
      <c r="PFB163" s="77"/>
      <c r="PFC163" s="77"/>
      <c r="PFD163" s="77"/>
      <c r="PFE163" s="77"/>
      <c r="PFF163" s="77"/>
      <c r="PFG163" s="77"/>
      <c r="PFH163" s="77"/>
      <c r="PFI163" s="77"/>
      <c r="PFJ163" s="77"/>
      <c r="PFK163" s="77"/>
      <c r="PFL163" s="77"/>
      <c r="PFM163" s="77"/>
      <c r="PFN163" s="77"/>
      <c r="PFO163" s="77"/>
      <c r="PFP163" s="77"/>
      <c r="PFQ163" s="77"/>
      <c r="PFR163" s="77"/>
      <c r="PFS163" s="77"/>
      <c r="PFT163" s="77"/>
      <c r="PFU163" s="77"/>
      <c r="PFV163" s="77"/>
      <c r="PFW163" s="77"/>
      <c r="PFX163" s="77"/>
      <c r="PFY163" s="77"/>
      <c r="PFZ163" s="77"/>
      <c r="PGA163" s="77"/>
      <c r="PGB163" s="77"/>
      <c r="PGC163" s="77"/>
      <c r="PGD163" s="77"/>
      <c r="PGE163" s="77"/>
      <c r="PGF163" s="77"/>
      <c r="PGG163" s="77"/>
      <c r="PGH163" s="77"/>
      <c r="PGI163" s="77"/>
      <c r="PGJ163" s="77"/>
      <c r="PGK163" s="77"/>
      <c r="PGL163" s="77"/>
      <c r="PGM163" s="77"/>
      <c r="PGN163" s="77"/>
      <c r="PGO163" s="77"/>
      <c r="PGP163" s="77"/>
      <c r="PGQ163" s="77"/>
      <c r="PGR163" s="77"/>
      <c r="PGS163" s="77"/>
      <c r="PGT163" s="77"/>
      <c r="PGU163" s="77"/>
      <c r="PGV163" s="77"/>
      <c r="PGW163" s="77"/>
      <c r="PGX163" s="77"/>
      <c r="PGY163" s="77"/>
      <c r="PGZ163" s="77"/>
      <c r="PHA163" s="77"/>
      <c r="PHB163" s="77"/>
      <c r="PHC163" s="77"/>
      <c r="PHD163" s="77"/>
      <c r="PHE163" s="77"/>
      <c r="PHF163" s="77"/>
      <c r="PHG163" s="77"/>
      <c r="PHH163" s="77"/>
      <c r="PHI163" s="77"/>
      <c r="PHJ163" s="77"/>
      <c r="PHK163" s="77"/>
      <c r="PHL163" s="77"/>
      <c r="PHM163" s="77"/>
      <c r="PHN163" s="77"/>
      <c r="PHO163" s="77"/>
      <c r="PHP163" s="77"/>
      <c r="PHQ163" s="77"/>
      <c r="PHR163" s="77"/>
      <c r="PHS163" s="77"/>
      <c r="PHT163" s="77"/>
      <c r="PHU163" s="77"/>
      <c r="PHV163" s="77"/>
      <c r="PHW163" s="77"/>
      <c r="PHX163" s="77"/>
      <c r="PHY163" s="77"/>
      <c r="PHZ163" s="77"/>
      <c r="PIA163" s="77"/>
      <c r="PIB163" s="77"/>
      <c r="PIC163" s="77"/>
      <c r="PID163" s="77"/>
      <c r="PIE163" s="77"/>
      <c r="PIF163" s="77"/>
      <c r="PIG163" s="77"/>
      <c r="PIH163" s="77"/>
      <c r="PII163" s="77"/>
      <c r="PIJ163" s="77"/>
      <c r="PIK163" s="77"/>
      <c r="PIL163" s="77"/>
      <c r="PIM163" s="77"/>
      <c r="PIN163" s="77"/>
      <c r="PIO163" s="77"/>
      <c r="PIP163" s="77"/>
      <c r="PIQ163" s="77"/>
      <c r="PIR163" s="77"/>
      <c r="PIS163" s="77"/>
      <c r="PIT163" s="77"/>
      <c r="PIU163" s="77"/>
      <c r="PIV163" s="77"/>
      <c r="PIW163" s="77"/>
      <c r="PIX163" s="77"/>
      <c r="PIY163" s="77"/>
      <c r="PIZ163" s="77"/>
      <c r="PJA163" s="77"/>
      <c r="PJB163" s="77"/>
      <c r="PJC163" s="77"/>
      <c r="PJD163" s="77"/>
      <c r="PJE163" s="77"/>
      <c r="PJF163" s="77"/>
      <c r="PJG163" s="77"/>
      <c r="PJH163" s="77"/>
      <c r="PJI163" s="77"/>
      <c r="PJJ163" s="77"/>
      <c r="PJK163" s="77"/>
      <c r="PJL163" s="77"/>
      <c r="PJM163" s="77"/>
      <c r="PJN163" s="77"/>
      <c r="PJO163" s="77"/>
      <c r="PJP163" s="77"/>
      <c r="PJQ163" s="77"/>
      <c r="PJR163" s="77"/>
      <c r="PJS163" s="77"/>
      <c r="PJT163" s="77"/>
      <c r="PJU163" s="77"/>
      <c r="PJV163" s="77"/>
      <c r="PJW163" s="77"/>
      <c r="PJX163" s="77"/>
      <c r="PJY163" s="77"/>
      <c r="PJZ163" s="77"/>
      <c r="PKA163" s="77"/>
      <c r="PKB163" s="77"/>
      <c r="PKC163" s="77"/>
      <c r="PKD163" s="77"/>
      <c r="PKE163" s="77"/>
      <c r="PKF163" s="77"/>
      <c r="PKG163" s="77"/>
      <c r="PKH163" s="77"/>
      <c r="PKI163" s="77"/>
      <c r="PKJ163" s="77"/>
      <c r="PKK163" s="77"/>
      <c r="PKL163" s="77"/>
      <c r="PKM163" s="77"/>
      <c r="PKN163" s="77"/>
      <c r="PKO163" s="77"/>
      <c r="PKP163" s="77"/>
      <c r="PKQ163" s="77"/>
      <c r="PKR163" s="77"/>
      <c r="PKS163" s="77"/>
      <c r="PKT163" s="77"/>
      <c r="PKU163" s="77"/>
      <c r="PKV163" s="77"/>
      <c r="PKW163" s="77"/>
      <c r="PKX163" s="77"/>
      <c r="PKY163" s="77"/>
      <c r="PKZ163" s="77"/>
      <c r="PLA163" s="77"/>
      <c r="PLB163" s="77"/>
      <c r="PLC163" s="77"/>
      <c r="PLD163" s="77"/>
      <c r="PLE163" s="77"/>
      <c r="PLF163" s="77"/>
      <c r="PLG163" s="77"/>
      <c r="PLH163" s="77"/>
      <c r="PLI163" s="77"/>
      <c r="PLJ163" s="77"/>
      <c r="PLK163" s="77"/>
      <c r="PLL163" s="77"/>
      <c r="PLM163" s="77"/>
      <c r="PLN163" s="77"/>
      <c r="PLO163" s="77"/>
      <c r="PLP163" s="77"/>
      <c r="PLQ163" s="77"/>
      <c r="PLR163" s="77"/>
      <c r="PLS163" s="77"/>
      <c r="PLT163" s="77"/>
      <c r="PLU163" s="77"/>
      <c r="PLV163" s="77"/>
      <c r="PLW163" s="77"/>
      <c r="PLX163" s="77"/>
      <c r="PLY163" s="77"/>
      <c r="PLZ163" s="77"/>
      <c r="PMA163" s="77"/>
      <c r="PMB163" s="77"/>
      <c r="PMC163" s="77"/>
      <c r="PMD163" s="77"/>
      <c r="PME163" s="77"/>
      <c r="PMF163" s="77"/>
      <c r="PMG163" s="77"/>
      <c r="PMH163" s="77"/>
      <c r="PMI163" s="77"/>
      <c r="PMJ163" s="77"/>
      <c r="PMK163" s="77"/>
      <c r="PML163" s="77"/>
      <c r="PMM163" s="77"/>
      <c r="PMN163" s="77"/>
      <c r="PMO163" s="77"/>
      <c r="PMP163" s="77"/>
      <c r="PMQ163" s="77"/>
      <c r="PMR163" s="77"/>
      <c r="PMS163" s="77"/>
      <c r="PMT163" s="77"/>
      <c r="PMU163" s="77"/>
      <c r="PMV163" s="77"/>
      <c r="PMW163" s="77"/>
      <c r="PMX163" s="77"/>
      <c r="PMY163" s="77"/>
      <c r="PMZ163" s="77"/>
      <c r="PNA163" s="77"/>
      <c r="PNB163" s="77"/>
      <c r="PNC163" s="77"/>
      <c r="PND163" s="77"/>
      <c r="PNE163" s="77"/>
      <c r="PNF163" s="77"/>
      <c r="PNG163" s="77"/>
      <c r="PNH163" s="77"/>
      <c r="PNI163" s="77"/>
      <c r="PNJ163" s="77"/>
      <c r="PNK163" s="77"/>
      <c r="PNL163" s="77"/>
      <c r="PNM163" s="77"/>
      <c r="PNN163" s="77"/>
      <c r="PNO163" s="77"/>
      <c r="PNP163" s="77"/>
      <c r="PNQ163" s="77"/>
      <c r="PNR163" s="77"/>
      <c r="PNS163" s="77"/>
      <c r="PNT163" s="77"/>
      <c r="PNU163" s="77"/>
      <c r="PNV163" s="77"/>
      <c r="PNW163" s="77"/>
      <c r="PNX163" s="77"/>
      <c r="PNY163" s="77"/>
      <c r="PNZ163" s="77"/>
      <c r="POA163" s="77"/>
      <c r="POB163" s="77"/>
      <c r="POC163" s="77"/>
      <c r="POD163" s="77"/>
      <c r="POE163" s="77"/>
      <c r="POF163" s="77"/>
      <c r="POG163" s="77"/>
      <c r="POH163" s="77"/>
      <c r="POI163" s="77"/>
      <c r="POJ163" s="77"/>
      <c r="POK163" s="77"/>
      <c r="POL163" s="77"/>
      <c r="POM163" s="77"/>
      <c r="PON163" s="77"/>
      <c r="POO163" s="77"/>
      <c r="POP163" s="77"/>
      <c r="POQ163" s="77"/>
      <c r="POR163" s="77"/>
      <c r="POS163" s="77"/>
      <c r="POT163" s="77"/>
      <c r="POU163" s="77"/>
      <c r="POV163" s="77"/>
      <c r="POW163" s="77"/>
      <c r="POX163" s="77"/>
      <c r="POY163" s="77"/>
      <c r="POZ163" s="77"/>
      <c r="PPA163" s="77"/>
      <c r="PPB163" s="77"/>
      <c r="PPC163" s="77"/>
      <c r="PPD163" s="77"/>
      <c r="PPE163" s="77"/>
      <c r="PPF163" s="77"/>
      <c r="PPG163" s="77"/>
      <c r="PPH163" s="77"/>
      <c r="PPI163" s="77"/>
      <c r="PPJ163" s="77"/>
      <c r="PPK163" s="77"/>
      <c r="PPL163" s="77"/>
      <c r="PPM163" s="77"/>
      <c r="PPN163" s="77"/>
      <c r="PPO163" s="77"/>
      <c r="PPP163" s="77"/>
      <c r="PPQ163" s="77"/>
      <c r="PPR163" s="77"/>
      <c r="PPS163" s="77"/>
      <c r="PPT163" s="77"/>
      <c r="PPU163" s="77"/>
      <c r="PPV163" s="77"/>
      <c r="PPW163" s="77"/>
      <c r="PPX163" s="77"/>
      <c r="PPY163" s="77"/>
      <c r="PPZ163" s="77"/>
      <c r="PQA163" s="77"/>
      <c r="PQB163" s="77"/>
      <c r="PQC163" s="77"/>
      <c r="PQD163" s="77"/>
      <c r="PQE163" s="77"/>
      <c r="PQF163" s="77"/>
      <c r="PQG163" s="77"/>
      <c r="PQH163" s="77"/>
      <c r="PQI163" s="77"/>
      <c r="PQJ163" s="77"/>
      <c r="PQK163" s="77"/>
      <c r="PQL163" s="77"/>
      <c r="PQM163" s="77"/>
      <c r="PQN163" s="77"/>
      <c r="PQO163" s="77"/>
      <c r="PQP163" s="77"/>
      <c r="PQQ163" s="77"/>
      <c r="PQR163" s="77"/>
      <c r="PQS163" s="77"/>
      <c r="PQT163" s="77"/>
      <c r="PQU163" s="77"/>
      <c r="PQV163" s="77"/>
      <c r="PQW163" s="77"/>
      <c r="PQX163" s="77"/>
      <c r="PQY163" s="77"/>
      <c r="PQZ163" s="77"/>
      <c r="PRA163" s="77"/>
      <c r="PRB163" s="77"/>
      <c r="PRC163" s="77"/>
      <c r="PRD163" s="77"/>
      <c r="PRE163" s="77"/>
      <c r="PRF163" s="77"/>
      <c r="PRG163" s="77"/>
      <c r="PRH163" s="77"/>
      <c r="PRI163" s="77"/>
      <c r="PRJ163" s="77"/>
      <c r="PRK163" s="77"/>
      <c r="PRL163" s="77"/>
      <c r="PRM163" s="77"/>
      <c r="PRN163" s="77"/>
      <c r="PRO163" s="77"/>
      <c r="PRP163" s="77"/>
      <c r="PRQ163" s="77"/>
      <c r="PRR163" s="77"/>
      <c r="PRS163" s="77"/>
      <c r="PRT163" s="77"/>
      <c r="PRU163" s="77"/>
      <c r="PRV163" s="77"/>
      <c r="PRW163" s="77"/>
      <c r="PRX163" s="77"/>
      <c r="PRY163" s="77"/>
      <c r="PRZ163" s="77"/>
      <c r="PSA163" s="77"/>
      <c r="PSB163" s="77"/>
      <c r="PSC163" s="77"/>
      <c r="PSD163" s="77"/>
      <c r="PSE163" s="77"/>
      <c r="PSF163" s="77"/>
      <c r="PSG163" s="77"/>
      <c r="PSH163" s="77"/>
      <c r="PSI163" s="77"/>
      <c r="PSJ163" s="77"/>
      <c r="PSK163" s="77"/>
      <c r="PSL163" s="77"/>
      <c r="PSM163" s="77"/>
      <c r="PSN163" s="77"/>
      <c r="PSO163" s="77"/>
      <c r="PSP163" s="77"/>
      <c r="PSQ163" s="77"/>
      <c r="PSR163" s="77"/>
      <c r="PSS163" s="77"/>
      <c r="PST163" s="77"/>
      <c r="PSU163" s="77"/>
      <c r="PSV163" s="77"/>
      <c r="PSW163" s="77"/>
      <c r="PSX163" s="77"/>
      <c r="PSY163" s="77"/>
      <c r="PSZ163" s="77"/>
      <c r="PTA163" s="77"/>
      <c r="PTB163" s="77"/>
      <c r="PTC163" s="77"/>
      <c r="PTD163" s="77"/>
      <c r="PTE163" s="77"/>
      <c r="PTF163" s="77"/>
      <c r="PTG163" s="77"/>
      <c r="PTH163" s="77"/>
      <c r="PTI163" s="77"/>
      <c r="PTJ163" s="77"/>
      <c r="PTK163" s="77"/>
      <c r="PTL163" s="77"/>
      <c r="PTM163" s="77"/>
      <c r="PTN163" s="77"/>
      <c r="PTO163" s="77"/>
      <c r="PTP163" s="77"/>
      <c r="PTQ163" s="77"/>
      <c r="PTR163" s="77"/>
      <c r="PTS163" s="77"/>
      <c r="PTT163" s="77"/>
      <c r="PTU163" s="77"/>
      <c r="PTV163" s="77"/>
      <c r="PTW163" s="77"/>
      <c r="PTX163" s="77"/>
      <c r="PTY163" s="77"/>
      <c r="PTZ163" s="77"/>
      <c r="PUA163" s="77"/>
      <c r="PUB163" s="77"/>
      <c r="PUC163" s="77"/>
      <c r="PUD163" s="77"/>
      <c r="PUE163" s="77"/>
      <c r="PUF163" s="77"/>
      <c r="PUG163" s="77"/>
      <c r="PUH163" s="77"/>
      <c r="PUI163" s="77"/>
      <c r="PUJ163" s="77"/>
      <c r="PUK163" s="77"/>
      <c r="PUL163" s="77"/>
      <c r="PUM163" s="77"/>
      <c r="PUN163" s="77"/>
      <c r="PUO163" s="77"/>
      <c r="PUP163" s="77"/>
      <c r="PUQ163" s="77"/>
      <c r="PUR163" s="77"/>
      <c r="PUS163" s="77"/>
      <c r="PUT163" s="77"/>
      <c r="PUU163" s="77"/>
      <c r="PUV163" s="77"/>
      <c r="PUW163" s="77"/>
      <c r="PUX163" s="77"/>
      <c r="PUY163" s="77"/>
      <c r="PUZ163" s="77"/>
      <c r="PVA163" s="77"/>
      <c r="PVB163" s="77"/>
      <c r="PVC163" s="77"/>
      <c r="PVD163" s="77"/>
      <c r="PVE163" s="77"/>
      <c r="PVF163" s="77"/>
      <c r="PVG163" s="77"/>
      <c r="PVH163" s="77"/>
      <c r="PVI163" s="77"/>
      <c r="PVJ163" s="77"/>
      <c r="PVK163" s="77"/>
      <c r="PVL163" s="77"/>
      <c r="PVM163" s="77"/>
      <c r="PVN163" s="77"/>
      <c r="PVO163" s="77"/>
      <c r="PVP163" s="77"/>
      <c r="PVQ163" s="77"/>
      <c r="PVR163" s="77"/>
      <c r="PVS163" s="77"/>
      <c r="PVT163" s="77"/>
      <c r="PVU163" s="77"/>
      <c r="PVV163" s="77"/>
      <c r="PVW163" s="77"/>
      <c r="PVX163" s="77"/>
      <c r="PVY163" s="77"/>
      <c r="PVZ163" s="77"/>
      <c r="PWA163" s="77"/>
      <c r="PWB163" s="77"/>
      <c r="PWC163" s="77"/>
      <c r="PWD163" s="77"/>
      <c r="PWE163" s="77"/>
      <c r="PWF163" s="77"/>
      <c r="PWG163" s="77"/>
      <c r="PWH163" s="77"/>
      <c r="PWI163" s="77"/>
      <c r="PWJ163" s="77"/>
      <c r="PWK163" s="77"/>
      <c r="PWL163" s="77"/>
      <c r="PWM163" s="77"/>
      <c r="PWN163" s="77"/>
      <c r="PWO163" s="77"/>
      <c r="PWP163" s="77"/>
      <c r="PWQ163" s="77"/>
      <c r="PWR163" s="77"/>
      <c r="PWS163" s="77"/>
      <c r="PWT163" s="77"/>
      <c r="PWU163" s="77"/>
      <c r="PWV163" s="77"/>
      <c r="PWW163" s="77"/>
      <c r="PWX163" s="77"/>
      <c r="PWY163" s="77"/>
      <c r="PWZ163" s="77"/>
      <c r="PXA163" s="77"/>
      <c r="PXB163" s="77"/>
      <c r="PXC163" s="77"/>
      <c r="PXD163" s="77"/>
      <c r="PXE163" s="77"/>
      <c r="PXF163" s="77"/>
      <c r="PXG163" s="77"/>
      <c r="PXH163" s="77"/>
      <c r="PXI163" s="77"/>
      <c r="PXJ163" s="77"/>
      <c r="PXK163" s="77"/>
      <c r="PXL163" s="77"/>
      <c r="PXM163" s="77"/>
      <c r="PXN163" s="77"/>
      <c r="PXO163" s="77"/>
      <c r="PXP163" s="77"/>
      <c r="PXQ163" s="77"/>
      <c r="PXR163" s="77"/>
      <c r="PXS163" s="77"/>
      <c r="PXT163" s="77"/>
      <c r="PXU163" s="77"/>
      <c r="PXV163" s="77"/>
      <c r="PXW163" s="77"/>
      <c r="PXX163" s="77"/>
      <c r="PXY163" s="77"/>
      <c r="PXZ163" s="77"/>
      <c r="PYA163" s="77"/>
      <c r="PYB163" s="77"/>
      <c r="PYC163" s="77"/>
      <c r="PYD163" s="77"/>
      <c r="PYE163" s="77"/>
      <c r="PYF163" s="77"/>
      <c r="PYG163" s="77"/>
      <c r="PYH163" s="77"/>
      <c r="PYI163" s="77"/>
      <c r="PYJ163" s="77"/>
      <c r="PYK163" s="77"/>
      <c r="PYL163" s="77"/>
      <c r="PYM163" s="77"/>
      <c r="PYN163" s="77"/>
      <c r="PYO163" s="77"/>
      <c r="PYP163" s="77"/>
      <c r="PYQ163" s="77"/>
      <c r="PYR163" s="77"/>
      <c r="PYS163" s="77"/>
      <c r="PYT163" s="77"/>
      <c r="PYU163" s="77"/>
      <c r="PYV163" s="77"/>
      <c r="PYW163" s="77"/>
      <c r="PYX163" s="77"/>
      <c r="PYY163" s="77"/>
      <c r="PYZ163" s="77"/>
      <c r="PZA163" s="77"/>
      <c r="PZB163" s="77"/>
      <c r="PZC163" s="77"/>
      <c r="PZD163" s="77"/>
      <c r="PZE163" s="77"/>
      <c r="PZF163" s="77"/>
      <c r="PZG163" s="77"/>
      <c r="PZH163" s="77"/>
      <c r="PZI163" s="77"/>
      <c r="PZJ163" s="77"/>
      <c r="PZK163" s="77"/>
      <c r="PZL163" s="77"/>
      <c r="PZM163" s="77"/>
      <c r="PZN163" s="77"/>
      <c r="PZO163" s="77"/>
      <c r="PZP163" s="77"/>
      <c r="PZQ163" s="77"/>
      <c r="PZR163" s="77"/>
      <c r="PZS163" s="77"/>
      <c r="PZT163" s="77"/>
      <c r="PZU163" s="77"/>
      <c r="PZV163" s="77"/>
      <c r="PZW163" s="77"/>
      <c r="PZX163" s="77"/>
      <c r="PZY163" s="77"/>
      <c r="PZZ163" s="77"/>
      <c r="QAA163" s="77"/>
      <c r="QAB163" s="77"/>
      <c r="QAC163" s="77"/>
      <c r="QAD163" s="77"/>
      <c r="QAE163" s="77"/>
      <c r="QAF163" s="77"/>
      <c r="QAG163" s="77"/>
      <c r="QAH163" s="77"/>
      <c r="QAI163" s="77"/>
      <c r="QAJ163" s="77"/>
      <c r="QAK163" s="77"/>
      <c r="QAL163" s="77"/>
      <c r="QAM163" s="77"/>
      <c r="QAN163" s="77"/>
      <c r="QAO163" s="77"/>
      <c r="QAP163" s="77"/>
      <c r="QAQ163" s="77"/>
      <c r="QAR163" s="77"/>
      <c r="QAS163" s="77"/>
      <c r="QAT163" s="77"/>
      <c r="QAU163" s="77"/>
      <c r="QAV163" s="77"/>
      <c r="QAW163" s="77"/>
      <c r="QAX163" s="77"/>
      <c r="QAY163" s="77"/>
      <c r="QAZ163" s="77"/>
      <c r="QBA163" s="77"/>
      <c r="QBB163" s="77"/>
      <c r="QBC163" s="77"/>
      <c r="QBD163" s="77"/>
      <c r="QBE163" s="77"/>
      <c r="QBF163" s="77"/>
      <c r="QBG163" s="77"/>
      <c r="QBH163" s="77"/>
      <c r="QBI163" s="77"/>
      <c r="QBJ163" s="77"/>
      <c r="QBK163" s="77"/>
      <c r="QBL163" s="77"/>
      <c r="QBM163" s="77"/>
      <c r="QBN163" s="77"/>
      <c r="QBO163" s="77"/>
      <c r="QBP163" s="77"/>
      <c r="QBQ163" s="77"/>
      <c r="QBR163" s="77"/>
      <c r="QBS163" s="77"/>
      <c r="QBT163" s="77"/>
      <c r="QBU163" s="77"/>
      <c r="QBV163" s="77"/>
      <c r="QBW163" s="77"/>
      <c r="QBX163" s="77"/>
      <c r="QBY163" s="77"/>
      <c r="QBZ163" s="77"/>
      <c r="QCA163" s="77"/>
      <c r="QCB163" s="77"/>
      <c r="QCC163" s="77"/>
      <c r="QCD163" s="77"/>
      <c r="QCE163" s="77"/>
      <c r="QCF163" s="77"/>
      <c r="QCG163" s="77"/>
      <c r="QCH163" s="77"/>
      <c r="QCI163" s="77"/>
      <c r="QCJ163" s="77"/>
      <c r="QCK163" s="77"/>
      <c r="QCL163" s="77"/>
      <c r="QCM163" s="77"/>
      <c r="QCN163" s="77"/>
      <c r="QCO163" s="77"/>
      <c r="QCP163" s="77"/>
      <c r="QCQ163" s="77"/>
      <c r="QCR163" s="77"/>
      <c r="QCS163" s="77"/>
      <c r="QCT163" s="77"/>
      <c r="QCU163" s="77"/>
      <c r="QCV163" s="77"/>
      <c r="QCW163" s="77"/>
      <c r="QCX163" s="77"/>
      <c r="QCY163" s="77"/>
      <c r="QCZ163" s="77"/>
      <c r="QDA163" s="77"/>
      <c r="QDB163" s="77"/>
      <c r="QDC163" s="77"/>
      <c r="QDD163" s="77"/>
      <c r="QDE163" s="77"/>
      <c r="QDF163" s="77"/>
      <c r="QDG163" s="77"/>
      <c r="QDH163" s="77"/>
      <c r="QDI163" s="77"/>
      <c r="QDJ163" s="77"/>
      <c r="QDK163" s="77"/>
      <c r="QDL163" s="77"/>
      <c r="QDM163" s="77"/>
      <c r="QDN163" s="77"/>
      <c r="QDO163" s="77"/>
      <c r="QDP163" s="77"/>
      <c r="QDQ163" s="77"/>
      <c r="QDR163" s="77"/>
      <c r="QDS163" s="77"/>
      <c r="QDT163" s="77"/>
      <c r="QDU163" s="77"/>
      <c r="QDV163" s="77"/>
      <c r="QDW163" s="77"/>
      <c r="QDX163" s="77"/>
      <c r="QDY163" s="77"/>
      <c r="QDZ163" s="77"/>
      <c r="QEA163" s="77"/>
      <c r="QEB163" s="77"/>
      <c r="QEC163" s="77"/>
      <c r="QED163" s="77"/>
      <c r="QEE163" s="77"/>
      <c r="QEF163" s="77"/>
      <c r="QEG163" s="77"/>
      <c r="QEH163" s="77"/>
      <c r="QEI163" s="77"/>
      <c r="QEJ163" s="77"/>
      <c r="QEK163" s="77"/>
      <c r="QEL163" s="77"/>
      <c r="QEM163" s="77"/>
      <c r="QEN163" s="77"/>
      <c r="QEO163" s="77"/>
      <c r="QEP163" s="77"/>
      <c r="QEQ163" s="77"/>
      <c r="QER163" s="77"/>
      <c r="QES163" s="77"/>
      <c r="QET163" s="77"/>
      <c r="QEU163" s="77"/>
      <c r="QEV163" s="77"/>
      <c r="QEW163" s="77"/>
      <c r="QEX163" s="77"/>
      <c r="QEY163" s="77"/>
      <c r="QEZ163" s="77"/>
      <c r="QFA163" s="77"/>
      <c r="QFB163" s="77"/>
      <c r="QFC163" s="77"/>
      <c r="QFD163" s="77"/>
      <c r="QFE163" s="77"/>
      <c r="QFF163" s="77"/>
      <c r="QFG163" s="77"/>
      <c r="QFH163" s="77"/>
      <c r="QFI163" s="77"/>
      <c r="QFJ163" s="77"/>
      <c r="QFK163" s="77"/>
      <c r="QFL163" s="77"/>
      <c r="QFM163" s="77"/>
      <c r="QFN163" s="77"/>
      <c r="QFO163" s="77"/>
      <c r="QFP163" s="77"/>
      <c r="QFQ163" s="77"/>
      <c r="QFR163" s="77"/>
      <c r="QFS163" s="77"/>
      <c r="QFT163" s="77"/>
      <c r="QFU163" s="77"/>
      <c r="QFV163" s="77"/>
      <c r="QFW163" s="77"/>
      <c r="QFX163" s="77"/>
      <c r="QFY163" s="77"/>
      <c r="QFZ163" s="77"/>
      <c r="QGA163" s="77"/>
      <c r="QGB163" s="77"/>
      <c r="QGC163" s="77"/>
      <c r="QGD163" s="77"/>
      <c r="QGE163" s="77"/>
      <c r="QGF163" s="77"/>
      <c r="QGG163" s="77"/>
      <c r="QGH163" s="77"/>
      <c r="QGI163" s="77"/>
      <c r="QGJ163" s="77"/>
      <c r="QGK163" s="77"/>
      <c r="QGL163" s="77"/>
      <c r="QGM163" s="77"/>
      <c r="QGN163" s="77"/>
      <c r="QGO163" s="77"/>
      <c r="QGP163" s="77"/>
      <c r="QGQ163" s="77"/>
      <c r="QGR163" s="77"/>
      <c r="QGS163" s="77"/>
      <c r="QGT163" s="77"/>
      <c r="QGU163" s="77"/>
      <c r="QGV163" s="77"/>
      <c r="QGW163" s="77"/>
      <c r="QGX163" s="77"/>
      <c r="QGY163" s="77"/>
      <c r="QGZ163" s="77"/>
      <c r="QHA163" s="77"/>
      <c r="QHB163" s="77"/>
      <c r="QHC163" s="77"/>
      <c r="QHD163" s="77"/>
      <c r="QHE163" s="77"/>
      <c r="QHF163" s="77"/>
      <c r="QHG163" s="77"/>
      <c r="QHH163" s="77"/>
      <c r="QHI163" s="77"/>
      <c r="QHJ163" s="77"/>
      <c r="QHK163" s="77"/>
      <c r="QHL163" s="77"/>
      <c r="QHM163" s="77"/>
      <c r="QHN163" s="77"/>
      <c r="QHO163" s="77"/>
      <c r="QHP163" s="77"/>
      <c r="QHQ163" s="77"/>
      <c r="QHR163" s="77"/>
      <c r="QHS163" s="77"/>
      <c r="QHT163" s="77"/>
      <c r="QHU163" s="77"/>
      <c r="QHV163" s="77"/>
      <c r="QHW163" s="77"/>
      <c r="QHX163" s="77"/>
      <c r="QHY163" s="77"/>
      <c r="QHZ163" s="77"/>
      <c r="QIA163" s="77"/>
      <c r="QIB163" s="77"/>
      <c r="QIC163" s="77"/>
      <c r="QID163" s="77"/>
      <c r="QIE163" s="77"/>
      <c r="QIF163" s="77"/>
      <c r="QIG163" s="77"/>
      <c r="QIH163" s="77"/>
      <c r="QII163" s="77"/>
      <c r="QIJ163" s="77"/>
      <c r="QIK163" s="77"/>
      <c r="QIL163" s="77"/>
      <c r="QIM163" s="77"/>
      <c r="QIN163" s="77"/>
      <c r="QIO163" s="77"/>
      <c r="QIP163" s="77"/>
      <c r="QIQ163" s="77"/>
      <c r="QIR163" s="77"/>
      <c r="QIS163" s="77"/>
      <c r="QIT163" s="77"/>
      <c r="QIU163" s="77"/>
      <c r="QIV163" s="77"/>
      <c r="QIW163" s="77"/>
      <c r="QIX163" s="77"/>
      <c r="QIY163" s="77"/>
      <c r="QIZ163" s="77"/>
      <c r="QJA163" s="77"/>
      <c r="QJB163" s="77"/>
      <c r="QJC163" s="77"/>
      <c r="QJD163" s="77"/>
      <c r="QJE163" s="77"/>
      <c r="QJF163" s="77"/>
      <c r="QJG163" s="77"/>
      <c r="QJH163" s="77"/>
      <c r="QJI163" s="77"/>
      <c r="QJJ163" s="77"/>
      <c r="QJK163" s="77"/>
      <c r="QJL163" s="77"/>
      <c r="QJM163" s="77"/>
      <c r="QJN163" s="77"/>
      <c r="QJO163" s="77"/>
      <c r="QJP163" s="77"/>
      <c r="QJQ163" s="77"/>
      <c r="QJR163" s="77"/>
      <c r="QJS163" s="77"/>
      <c r="QJT163" s="77"/>
      <c r="QJU163" s="77"/>
      <c r="QJV163" s="77"/>
      <c r="QJW163" s="77"/>
      <c r="QJX163" s="77"/>
      <c r="QJY163" s="77"/>
      <c r="QJZ163" s="77"/>
      <c r="QKA163" s="77"/>
      <c r="QKB163" s="77"/>
      <c r="QKC163" s="77"/>
      <c r="QKD163" s="77"/>
      <c r="QKE163" s="77"/>
      <c r="QKF163" s="77"/>
      <c r="QKG163" s="77"/>
      <c r="QKH163" s="77"/>
      <c r="QKI163" s="77"/>
      <c r="QKJ163" s="77"/>
      <c r="QKK163" s="77"/>
      <c r="QKL163" s="77"/>
      <c r="QKM163" s="77"/>
      <c r="QKN163" s="77"/>
      <c r="QKO163" s="77"/>
      <c r="QKP163" s="77"/>
      <c r="QKQ163" s="77"/>
      <c r="QKR163" s="77"/>
      <c r="QKS163" s="77"/>
      <c r="QKT163" s="77"/>
      <c r="QKU163" s="77"/>
      <c r="QKV163" s="77"/>
      <c r="QKW163" s="77"/>
      <c r="QKX163" s="77"/>
      <c r="QKY163" s="77"/>
      <c r="QKZ163" s="77"/>
      <c r="QLA163" s="77"/>
      <c r="QLB163" s="77"/>
      <c r="QLC163" s="77"/>
      <c r="QLD163" s="77"/>
      <c r="QLE163" s="77"/>
      <c r="QLF163" s="77"/>
      <c r="QLG163" s="77"/>
      <c r="QLH163" s="77"/>
      <c r="QLI163" s="77"/>
      <c r="QLJ163" s="77"/>
      <c r="QLK163" s="77"/>
      <c r="QLL163" s="77"/>
      <c r="QLM163" s="77"/>
      <c r="QLN163" s="77"/>
      <c r="QLO163" s="77"/>
      <c r="QLP163" s="77"/>
      <c r="QLQ163" s="77"/>
      <c r="QLR163" s="77"/>
      <c r="QLS163" s="77"/>
      <c r="QLT163" s="77"/>
      <c r="QLU163" s="77"/>
      <c r="QLV163" s="77"/>
      <c r="QLW163" s="77"/>
      <c r="QLX163" s="77"/>
      <c r="QLY163" s="77"/>
      <c r="QLZ163" s="77"/>
      <c r="QMA163" s="77"/>
      <c r="QMB163" s="77"/>
      <c r="QMC163" s="77"/>
      <c r="QMD163" s="77"/>
      <c r="QME163" s="77"/>
      <c r="QMF163" s="77"/>
      <c r="QMG163" s="77"/>
      <c r="QMH163" s="77"/>
      <c r="QMI163" s="77"/>
      <c r="QMJ163" s="77"/>
      <c r="QMK163" s="77"/>
      <c r="QML163" s="77"/>
      <c r="QMM163" s="77"/>
      <c r="QMN163" s="77"/>
      <c r="QMO163" s="77"/>
      <c r="QMP163" s="77"/>
      <c r="QMQ163" s="77"/>
      <c r="QMR163" s="77"/>
      <c r="QMS163" s="77"/>
      <c r="QMT163" s="77"/>
      <c r="QMU163" s="77"/>
      <c r="QMV163" s="77"/>
      <c r="QMW163" s="77"/>
      <c r="QMX163" s="77"/>
      <c r="QMY163" s="77"/>
      <c r="QMZ163" s="77"/>
      <c r="QNA163" s="77"/>
      <c r="QNB163" s="77"/>
      <c r="QNC163" s="77"/>
      <c r="QND163" s="77"/>
      <c r="QNE163" s="77"/>
      <c r="QNF163" s="77"/>
      <c r="QNG163" s="77"/>
      <c r="QNH163" s="77"/>
      <c r="QNI163" s="77"/>
      <c r="QNJ163" s="77"/>
      <c r="QNK163" s="77"/>
      <c r="QNL163" s="77"/>
      <c r="QNM163" s="77"/>
      <c r="QNN163" s="77"/>
      <c r="QNO163" s="77"/>
      <c r="QNP163" s="77"/>
      <c r="QNQ163" s="77"/>
      <c r="QNR163" s="77"/>
      <c r="QNS163" s="77"/>
      <c r="QNT163" s="77"/>
      <c r="QNU163" s="77"/>
      <c r="QNV163" s="77"/>
      <c r="QNW163" s="77"/>
      <c r="QNX163" s="77"/>
      <c r="QNY163" s="77"/>
      <c r="QNZ163" s="77"/>
      <c r="QOA163" s="77"/>
      <c r="QOB163" s="77"/>
      <c r="QOC163" s="77"/>
      <c r="QOD163" s="77"/>
      <c r="QOE163" s="77"/>
      <c r="QOF163" s="77"/>
      <c r="QOG163" s="77"/>
      <c r="QOH163" s="77"/>
      <c r="QOI163" s="77"/>
      <c r="QOJ163" s="77"/>
      <c r="QOK163" s="77"/>
      <c r="QOL163" s="77"/>
      <c r="QOM163" s="77"/>
      <c r="QON163" s="77"/>
      <c r="QOO163" s="77"/>
      <c r="QOP163" s="77"/>
      <c r="QOQ163" s="77"/>
      <c r="QOR163" s="77"/>
      <c r="QOS163" s="77"/>
      <c r="QOT163" s="77"/>
      <c r="QOU163" s="77"/>
      <c r="QOV163" s="77"/>
      <c r="QOW163" s="77"/>
      <c r="QOX163" s="77"/>
      <c r="QOY163" s="77"/>
      <c r="QOZ163" s="77"/>
      <c r="QPA163" s="77"/>
      <c r="QPB163" s="77"/>
      <c r="QPC163" s="77"/>
      <c r="QPD163" s="77"/>
      <c r="QPE163" s="77"/>
      <c r="QPF163" s="77"/>
      <c r="QPG163" s="77"/>
      <c r="QPH163" s="77"/>
      <c r="QPI163" s="77"/>
      <c r="QPJ163" s="77"/>
      <c r="QPK163" s="77"/>
      <c r="QPL163" s="77"/>
      <c r="QPM163" s="77"/>
      <c r="QPN163" s="77"/>
      <c r="QPO163" s="77"/>
      <c r="QPP163" s="77"/>
      <c r="QPQ163" s="77"/>
      <c r="QPR163" s="77"/>
      <c r="QPS163" s="77"/>
      <c r="QPT163" s="77"/>
      <c r="QPU163" s="77"/>
      <c r="QPV163" s="77"/>
      <c r="QPW163" s="77"/>
      <c r="QPX163" s="77"/>
      <c r="QPY163" s="77"/>
      <c r="QPZ163" s="77"/>
      <c r="QQA163" s="77"/>
      <c r="QQB163" s="77"/>
      <c r="QQC163" s="77"/>
      <c r="QQD163" s="77"/>
      <c r="QQE163" s="77"/>
      <c r="QQF163" s="77"/>
      <c r="QQG163" s="77"/>
      <c r="QQH163" s="77"/>
      <c r="QQI163" s="77"/>
      <c r="QQJ163" s="77"/>
      <c r="QQK163" s="77"/>
      <c r="QQL163" s="77"/>
      <c r="QQM163" s="77"/>
      <c r="QQN163" s="77"/>
      <c r="QQO163" s="77"/>
      <c r="QQP163" s="77"/>
      <c r="QQQ163" s="77"/>
      <c r="QQR163" s="77"/>
      <c r="QQS163" s="77"/>
      <c r="QQT163" s="77"/>
      <c r="QQU163" s="77"/>
      <c r="QQV163" s="77"/>
      <c r="QQW163" s="77"/>
      <c r="QQX163" s="77"/>
      <c r="QQY163" s="77"/>
      <c r="QQZ163" s="77"/>
      <c r="QRA163" s="77"/>
      <c r="QRB163" s="77"/>
      <c r="QRC163" s="77"/>
      <c r="QRD163" s="77"/>
      <c r="QRE163" s="77"/>
      <c r="QRF163" s="77"/>
      <c r="QRG163" s="77"/>
      <c r="QRH163" s="77"/>
      <c r="QRI163" s="77"/>
      <c r="QRJ163" s="77"/>
      <c r="QRK163" s="77"/>
      <c r="QRL163" s="77"/>
      <c r="QRM163" s="77"/>
      <c r="QRN163" s="77"/>
      <c r="QRO163" s="77"/>
      <c r="QRP163" s="77"/>
      <c r="QRQ163" s="77"/>
      <c r="QRR163" s="77"/>
      <c r="QRS163" s="77"/>
      <c r="QRT163" s="77"/>
      <c r="QRU163" s="77"/>
      <c r="QRV163" s="77"/>
      <c r="QRW163" s="77"/>
      <c r="QRX163" s="77"/>
      <c r="QRY163" s="77"/>
      <c r="QRZ163" s="77"/>
      <c r="QSA163" s="77"/>
      <c r="QSB163" s="77"/>
      <c r="QSC163" s="77"/>
      <c r="QSD163" s="77"/>
      <c r="QSE163" s="77"/>
      <c r="QSF163" s="77"/>
      <c r="QSG163" s="77"/>
      <c r="QSH163" s="77"/>
      <c r="QSI163" s="77"/>
      <c r="QSJ163" s="77"/>
      <c r="QSK163" s="77"/>
      <c r="QSL163" s="77"/>
      <c r="QSM163" s="77"/>
      <c r="QSN163" s="77"/>
      <c r="QSO163" s="77"/>
      <c r="QSP163" s="77"/>
      <c r="QSQ163" s="77"/>
      <c r="QSR163" s="77"/>
      <c r="QSS163" s="77"/>
      <c r="QST163" s="77"/>
      <c r="QSU163" s="77"/>
      <c r="QSV163" s="77"/>
      <c r="QSW163" s="77"/>
      <c r="QSX163" s="77"/>
      <c r="QSY163" s="77"/>
      <c r="QSZ163" s="77"/>
      <c r="QTA163" s="77"/>
      <c r="QTB163" s="77"/>
      <c r="QTC163" s="77"/>
      <c r="QTD163" s="77"/>
      <c r="QTE163" s="77"/>
      <c r="QTF163" s="77"/>
      <c r="QTG163" s="77"/>
      <c r="QTH163" s="77"/>
      <c r="QTI163" s="77"/>
      <c r="QTJ163" s="77"/>
      <c r="QTK163" s="77"/>
      <c r="QTL163" s="77"/>
      <c r="QTM163" s="77"/>
      <c r="QTN163" s="77"/>
      <c r="QTO163" s="77"/>
      <c r="QTP163" s="77"/>
      <c r="QTQ163" s="77"/>
      <c r="QTR163" s="77"/>
      <c r="QTS163" s="77"/>
      <c r="QTT163" s="77"/>
      <c r="QTU163" s="77"/>
      <c r="QTV163" s="77"/>
      <c r="QTW163" s="77"/>
      <c r="QTX163" s="77"/>
      <c r="QTY163" s="77"/>
      <c r="QTZ163" s="77"/>
      <c r="QUA163" s="77"/>
      <c r="QUB163" s="77"/>
      <c r="QUC163" s="77"/>
      <c r="QUD163" s="77"/>
      <c r="QUE163" s="77"/>
      <c r="QUF163" s="77"/>
      <c r="QUG163" s="77"/>
      <c r="QUH163" s="77"/>
      <c r="QUI163" s="77"/>
      <c r="QUJ163" s="77"/>
      <c r="QUK163" s="77"/>
      <c r="QUL163" s="77"/>
      <c r="QUM163" s="77"/>
      <c r="QUN163" s="77"/>
      <c r="QUO163" s="77"/>
      <c r="QUP163" s="77"/>
      <c r="QUQ163" s="77"/>
      <c r="QUR163" s="77"/>
      <c r="QUS163" s="77"/>
      <c r="QUT163" s="77"/>
      <c r="QUU163" s="77"/>
      <c r="QUV163" s="77"/>
      <c r="QUW163" s="77"/>
      <c r="QUX163" s="77"/>
      <c r="QUY163" s="77"/>
      <c r="QUZ163" s="77"/>
      <c r="QVA163" s="77"/>
      <c r="QVB163" s="77"/>
      <c r="QVC163" s="77"/>
      <c r="QVD163" s="77"/>
      <c r="QVE163" s="77"/>
      <c r="QVF163" s="77"/>
      <c r="QVG163" s="77"/>
      <c r="QVH163" s="77"/>
      <c r="QVI163" s="77"/>
      <c r="QVJ163" s="77"/>
      <c r="QVK163" s="77"/>
      <c r="QVL163" s="77"/>
      <c r="QVM163" s="77"/>
      <c r="QVN163" s="77"/>
      <c r="QVO163" s="77"/>
      <c r="QVP163" s="77"/>
      <c r="QVQ163" s="77"/>
      <c r="QVR163" s="77"/>
      <c r="QVS163" s="77"/>
      <c r="QVT163" s="77"/>
      <c r="QVU163" s="77"/>
      <c r="QVV163" s="77"/>
      <c r="QVW163" s="77"/>
      <c r="QVX163" s="77"/>
      <c r="QVY163" s="77"/>
      <c r="QVZ163" s="77"/>
      <c r="QWA163" s="77"/>
      <c r="QWB163" s="77"/>
      <c r="QWC163" s="77"/>
      <c r="QWD163" s="77"/>
      <c r="QWE163" s="77"/>
      <c r="QWF163" s="77"/>
      <c r="QWG163" s="77"/>
      <c r="QWH163" s="77"/>
      <c r="QWI163" s="77"/>
      <c r="QWJ163" s="77"/>
      <c r="QWK163" s="77"/>
      <c r="QWL163" s="77"/>
      <c r="QWM163" s="77"/>
      <c r="QWN163" s="77"/>
      <c r="QWO163" s="77"/>
      <c r="QWP163" s="77"/>
      <c r="QWQ163" s="77"/>
      <c r="QWR163" s="77"/>
      <c r="QWS163" s="77"/>
      <c r="QWT163" s="77"/>
      <c r="QWU163" s="77"/>
      <c r="QWV163" s="77"/>
      <c r="QWW163" s="77"/>
      <c r="QWX163" s="77"/>
      <c r="QWY163" s="77"/>
      <c r="QWZ163" s="77"/>
      <c r="QXA163" s="77"/>
      <c r="QXB163" s="77"/>
      <c r="QXC163" s="77"/>
      <c r="QXD163" s="77"/>
      <c r="QXE163" s="77"/>
      <c r="QXF163" s="77"/>
      <c r="QXG163" s="77"/>
      <c r="QXH163" s="77"/>
      <c r="QXI163" s="77"/>
      <c r="QXJ163" s="77"/>
      <c r="QXK163" s="77"/>
      <c r="QXL163" s="77"/>
      <c r="QXM163" s="77"/>
      <c r="QXN163" s="77"/>
      <c r="QXO163" s="77"/>
      <c r="QXP163" s="77"/>
      <c r="QXQ163" s="77"/>
      <c r="QXR163" s="77"/>
      <c r="QXS163" s="77"/>
      <c r="QXT163" s="77"/>
      <c r="QXU163" s="77"/>
      <c r="QXV163" s="77"/>
      <c r="QXW163" s="77"/>
      <c r="QXX163" s="77"/>
      <c r="QXY163" s="77"/>
      <c r="QXZ163" s="77"/>
      <c r="QYA163" s="77"/>
      <c r="QYB163" s="77"/>
      <c r="QYC163" s="77"/>
      <c r="QYD163" s="77"/>
      <c r="QYE163" s="77"/>
      <c r="QYF163" s="77"/>
      <c r="QYG163" s="77"/>
      <c r="QYH163" s="77"/>
      <c r="QYI163" s="77"/>
      <c r="QYJ163" s="77"/>
      <c r="QYK163" s="77"/>
      <c r="QYL163" s="77"/>
      <c r="QYM163" s="77"/>
      <c r="QYN163" s="77"/>
      <c r="QYO163" s="77"/>
      <c r="QYP163" s="77"/>
      <c r="QYQ163" s="77"/>
      <c r="QYR163" s="77"/>
      <c r="QYS163" s="77"/>
      <c r="QYT163" s="77"/>
      <c r="QYU163" s="77"/>
      <c r="QYV163" s="77"/>
      <c r="QYW163" s="77"/>
      <c r="QYX163" s="77"/>
      <c r="QYY163" s="77"/>
      <c r="QYZ163" s="77"/>
      <c r="QZA163" s="77"/>
      <c r="QZB163" s="77"/>
      <c r="QZC163" s="77"/>
      <c r="QZD163" s="77"/>
      <c r="QZE163" s="77"/>
      <c r="QZF163" s="77"/>
      <c r="QZG163" s="77"/>
      <c r="QZH163" s="77"/>
      <c r="QZI163" s="77"/>
      <c r="QZJ163" s="77"/>
      <c r="QZK163" s="77"/>
      <c r="QZL163" s="77"/>
      <c r="QZM163" s="77"/>
      <c r="QZN163" s="77"/>
      <c r="QZO163" s="77"/>
      <c r="QZP163" s="77"/>
      <c r="QZQ163" s="77"/>
      <c r="QZR163" s="77"/>
      <c r="QZS163" s="77"/>
      <c r="QZT163" s="77"/>
      <c r="QZU163" s="77"/>
      <c r="QZV163" s="77"/>
      <c r="QZW163" s="77"/>
      <c r="QZX163" s="77"/>
      <c r="QZY163" s="77"/>
      <c r="QZZ163" s="77"/>
      <c r="RAA163" s="77"/>
      <c r="RAB163" s="77"/>
      <c r="RAC163" s="77"/>
      <c r="RAD163" s="77"/>
      <c r="RAE163" s="77"/>
      <c r="RAF163" s="77"/>
      <c r="RAG163" s="77"/>
      <c r="RAH163" s="77"/>
      <c r="RAI163" s="77"/>
      <c r="RAJ163" s="77"/>
      <c r="RAK163" s="77"/>
      <c r="RAL163" s="77"/>
      <c r="RAM163" s="77"/>
      <c r="RAN163" s="77"/>
      <c r="RAO163" s="77"/>
      <c r="RAP163" s="77"/>
      <c r="RAQ163" s="77"/>
      <c r="RAR163" s="77"/>
      <c r="RAS163" s="77"/>
      <c r="RAT163" s="77"/>
      <c r="RAU163" s="77"/>
      <c r="RAV163" s="77"/>
      <c r="RAW163" s="77"/>
      <c r="RAX163" s="77"/>
      <c r="RAY163" s="77"/>
      <c r="RAZ163" s="77"/>
      <c r="RBA163" s="77"/>
      <c r="RBB163" s="77"/>
      <c r="RBC163" s="77"/>
      <c r="RBD163" s="77"/>
      <c r="RBE163" s="77"/>
      <c r="RBF163" s="77"/>
      <c r="RBG163" s="77"/>
      <c r="RBH163" s="77"/>
      <c r="RBI163" s="77"/>
      <c r="RBJ163" s="77"/>
      <c r="RBK163" s="77"/>
      <c r="RBL163" s="77"/>
      <c r="RBM163" s="77"/>
      <c r="RBN163" s="77"/>
      <c r="RBO163" s="77"/>
      <c r="RBP163" s="77"/>
      <c r="RBQ163" s="77"/>
      <c r="RBR163" s="77"/>
      <c r="RBS163" s="77"/>
      <c r="RBT163" s="77"/>
      <c r="RBU163" s="77"/>
      <c r="RBV163" s="77"/>
      <c r="RBW163" s="77"/>
      <c r="RBX163" s="77"/>
      <c r="RBY163" s="77"/>
      <c r="RBZ163" s="77"/>
      <c r="RCA163" s="77"/>
      <c r="RCB163" s="77"/>
      <c r="RCC163" s="77"/>
      <c r="RCD163" s="77"/>
      <c r="RCE163" s="77"/>
      <c r="RCF163" s="77"/>
      <c r="RCG163" s="77"/>
      <c r="RCH163" s="77"/>
      <c r="RCI163" s="77"/>
      <c r="RCJ163" s="77"/>
      <c r="RCK163" s="77"/>
      <c r="RCL163" s="77"/>
      <c r="RCM163" s="77"/>
      <c r="RCN163" s="77"/>
      <c r="RCO163" s="77"/>
      <c r="RCP163" s="77"/>
      <c r="RCQ163" s="77"/>
      <c r="RCR163" s="77"/>
      <c r="RCS163" s="77"/>
      <c r="RCT163" s="77"/>
      <c r="RCU163" s="77"/>
      <c r="RCV163" s="77"/>
      <c r="RCW163" s="77"/>
      <c r="RCX163" s="77"/>
      <c r="RCY163" s="77"/>
      <c r="RCZ163" s="77"/>
      <c r="RDA163" s="77"/>
      <c r="RDB163" s="77"/>
      <c r="RDC163" s="77"/>
      <c r="RDD163" s="77"/>
      <c r="RDE163" s="77"/>
      <c r="RDF163" s="77"/>
      <c r="RDG163" s="77"/>
      <c r="RDH163" s="77"/>
      <c r="RDI163" s="77"/>
      <c r="RDJ163" s="77"/>
      <c r="RDK163" s="77"/>
      <c r="RDL163" s="77"/>
      <c r="RDM163" s="77"/>
      <c r="RDN163" s="77"/>
      <c r="RDO163" s="77"/>
      <c r="RDP163" s="77"/>
      <c r="RDQ163" s="77"/>
      <c r="RDR163" s="77"/>
      <c r="RDS163" s="77"/>
      <c r="RDT163" s="77"/>
      <c r="RDU163" s="77"/>
      <c r="RDV163" s="77"/>
      <c r="RDW163" s="77"/>
      <c r="RDX163" s="77"/>
      <c r="RDY163" s="77"/>
      <c r="RDZ163" s="77"/>
      <c r="REA163" s="77"/>
      <c r="REB163" s="77"/>
      <c r="REC163" s="77"/>
      <c r="RED163" s="77"/>
      <c r="REE163" s="77"/>
      <c r="REF163" s="77"/>
      <c r="REG163" s="77"/>
      <c r="REH163" s="77"/>
      <c r="REI163" s="77"/>
      <c r="REJ163" s="77"/>
      <c r="REK163" s="77"/>
      <c r="REL163" s="77"/>
      <c r="REM163" s="77"/>
      <c r="REN163" s="77"/>
      <c r="REO163" s="77"/>
      <c r="REP163" s="77"/>
      <c r="REQ163" s="77"/>
      <c r="RER163" s="77"/>
      <c r="RES163" s="77"/>
      <c r="RET163" s="77"/>
      <c r="REU163" s="77"/>
      <c r="REV163" s="77"/>
      <c r="REW163" s="77"/>
      <c r="REX163" s="77"/>
      <c r="REY163" s="77"/>
      <c r="REZ163" s="77"/>
      <c r="RFA163" s="77"/>
      <c r="RFB163" s="77"/>
      <c r="RFC163" s="77"/>
      <c r="RFD163" s="77"/>
      <c r="RFE163" s="77"/>
      <c r="RFF163" s="77"/>
      <c r="RFG163" s="77"/>
      <c r="RFH163" s="77"/>
      <c r="RFI163" s="77"/>
      <c r="RFJ163" s="77"/>
      <c r="RFK163" s="77"/>
      <c r="RFL163" s="77"/>
      <c r="RFM163" s="77"/>
      <c r="RFN163" s="77"/>
      <c r="RFO163" s="77"/>
      <c r="RFP163" s="77"/>
      <c r="RFQ163" s="77"/>
      <c r="RFR163" s="77"/>
      <c r="RFS163" s="77"/>
      <c r="RFT163" s="77"/>
      <c r="RFU163" s="77"/>
      <c r="RFV163" s="77"/>
      <c r="RFW163" s="77"/>
      <c r="RFX163" s="77"/>
      <c r="RFY163" s="77"/>
      <c r="RFZ163" s="77"/>
      <c r="RGA163" s="77"/>
      <c r="RGB163" s="77"/>
      <c r="RGC163" s="77"/>
      <c r="RGD163" s="77"/>
      <c r="RGE163" s="77"/>
      <c r="RGF163" s="77"/>
      <c r="RGG163" s="77"/>
      <c r="RGH163" s="77"/>
      <c r="RGI163" s="77"/>
      <c r="RGJ163" s="77"/>
      <c r="RGK163" s="77"/>
      <c r="RGL163" s="77"/>
      <c r="RGM163" s="77"/>
      <c r="RGN163" s="77"/>
      <c r="RGO163" s="77"/>
      <c r="RGP163" s="77"/>
      <c r="RGQ163" s="77"/>
      <c r="RGR163" s="77"/>
      <c r="RGS163" s="77"/>
      <c r="RGT163" s="77"/>
      <c r="RGU163" s="77"/>
      <c r="RGV163" s="77"/>
      <c r="RGW163" s="77"/>
      <c r="RGX163" s="77"/>
      <c r="RGY163" s="77"/>
      <c r="RGZ163" s="77"/>
      <c r="RHA163" s="77"/>
      <c r="RHB163" s="77"/>
      <c r="RHC163" s="77"/>
      <c r="RHD163" s="77"/>
      <c r="RHE163" s="77"/>
      <c r="RHF163" s="77"/>
      <c r="RHG163" s="77"/>
      <c r="RHH163" s="77"/>
      <c r="RHI163" s="77"/>
      <c r="RHJ163" s="77"/>
      <c r="RHK163" s="77"/>
      <c r="RHL163" s="77"/>
      <c r="RHM163" s="77"/>
      <c r="RHN163" s="77"/>
      <c r="RHO163" s="77"/>
      <c r="RHP163" s="77"/>
      <c r="RHQ163" s="77"/>
      <c r="RHR163" s="77"/>
      <c r="RHS163" s="77"/>
      <c r="RHT163" s="77"/>
      <c r="RHU163" s="77"/>
      <c r="RHV163" s="77"/>
      <c r="RHW163" s="77"/>
      <c r="RHX163" s="77"/>
      <c r="RHY163" s="77"/>
      <c r="RHZ163" s="77"/>
      <c r="RIA163" s="77"/>
      <c r="RIB163" s="77"/>
      <c r="RIC163" s="77"/>
      <c r="RID163" s="77"/>
      <c r="RIE163" s="77"/>
      <c r="RIF163" s="77"/>
      <c r="RIG163" s="77"/>
      <c r="RIH163" s="77"/>
      <c r="RII163" s="77"/>
      <c r="RIJ163" s="77"/>
      <c r="RIK163" s="77"/>
      <c r="RIL163" s="77"/>
      <c r="RIM163" s="77"/>
      <c r="RIN163" s="77"/>
      <c r="RIO163" s="77"/>
      <c r="RIP163" s="77"/>
      <c r="RIQ163" s="77"/>
      <c r="RIR163" s="77"/>
      <c r="RIS163" s="77"/>
      <c r="RIT163" s="77"/>
      <c r="RIU163" s="77"/>
      <c r="RIV163" s="77"/>
      <c r="RIW163" s="77"/>
      <c r="RIX163" s="77"/>
      <c r="RIY163" s="77"/>
      <c r="RIZ163" s="77"/>
      <c r="RJA163" s="77"/>
      <c r="RJB163" s="77"/>
      <c r="RJC163" s="77"/>
      <c r="RJD163" s="77"/>
      <c r="RJE163" s="77"/>
      <c r="RJF163" s="77"/>
      <c r="RJG163" s="77"/>
      <c r="RJH163" s="77"/>
      <c r="RJI163" s="77"/>
      <c r="RJJ163" s="77"/>
      <c r="RJK163" s="77"/>
      <c r="RJL163" s="77"/>
      <c r="RJM163" s="77"/>
      <c r="RJN163" s="77"/>
      <c r="RJO163" s="77"/>
      <c r="RJP163" s="77"/>
      <c r="RJQ163" s="77"/>
      <c r="RJR163" s="77"/>
      <c r="RJS163" s="77"/>
      <c r="RJT163" s="77"/>
      <c r="RJU163" s="77"/>
      <c r="RJV163" s="77"/>
      <c r="RJW163" s="77"/>
      <c r="RJX163" s="77"/>
      <c r="RJY163" s="77"/>
      <c r="RJZ163" s="77"/>
      <c r="RKA163" s="77"/>
      <c r="RKB163" s="77"/>
      <c r="RKC163" s="77"/>
      <c r="RKD163" s="77"/>
      <c r="RKE163" s="77"/>
      <c r="RKF163" s="77"/>
      <c r="RKG163" s="77"/>
      <c r="RKH163" s="77"/>
      <c r="RKI163" s="77"/>
      <c r="RKJ163" s="77"/>
      <c r="RKK163" s="77"/>
      <c r="RKL163" s="77"/>
      <c r="RKM163" s="77"/>
      <c r="RKN163" s="77"/>
      <c r="RKO163" s="77"/>
      <c r="RKP163" s="77"/>
      <c r="RKQ163" s="77"/>
      <c r="RKR163" s="77"/>
      <c r="RKS163" s="77"/>
      <c r="RKT163" s="77"/>
      <c r="RKU163" s="77"/>
      <c r="RKV163" s="77"/>
      <c r="RKW163" s="77"/>
      <c r="RKX163" s="77"/>
      <c r="RKY163" s="77"/>
      <c r="RKZ163" s="77"/>
      <c r="RLA163" s="77"/>
      <c r="RLB163" s="77"/>
      <c r="RLC163" s="77"/>
      <c r="RLD163" s="77"/>
      <c r="RLE163" s="77"/>
      <c r="RLF163" s="77"/>
      <c r="RLG163" s="77"/>
      <c r="RLH163" s="77"/>
      <c r="RLI163" s="77"/>
      <c r="RLJ163" s="77"/>
      <c r="RLK163" s="77"/>
      <c r="RLL163" s="77"/>
      <c r="RLM163" s="77"/>
      <c r="RLN163" s="77"/>
      <c r="RLO163" s="77"/>
      <c r="RLP163" s="77"/>
      <c r="RLQ163" s="77"/>
      <c r="RLR163" s="77"/>
      <c r="RLS163" s="77"/>
      <c r="RLT163" s="77"/>
      <c r="RLU163" s="77"/>
      <c r="RLV163" s="77"/>
      <c r="RLW163" s="77"/>
      <c r="RLX163" s="77"/>
      <c r="RLY163" s="77"/>
      <c r="RLZ163" s="77"/>
      <c r="RMA163" s="77"/>
      <c r="RMB163" s="77"/>
      <c r="RMC163" s="77"/>
      <c r="RMD163" s="77"/>
      <c r="RME163" s="77"/>
      <c r="RMF163" s="77"/>
      <c r="RMG163" s="77"/>
      <c r="RMH163" s="77"/>
      <c r="RMI163" s="77"/>
      <c r="RMJ163" s="77"/>
      <c r="RMK163" s="77"/>
      <c r="RML163" s="77"/>
      <c r="RMM163" s="77"/>
      <c r="RMN163" s="77"/>
      <c r="RMO163" s="77"/>
      <c r="RMP163" s="77"/>
      <c r="RMQ163" s="77"/>
      <c r="RMR163" s="77"/>
      <c r="RMS163" s="77"/>
      <c r="RMT163" s="77"/>
      <c r="RMU163" s="77"/>
      <c r="RMV163" s="77"/>
      <c r="RMW163" s="77"/>
      <c r="RMX163" s="77"/>
      <c r="RMY163" s="77"/>
      <c r="RMZ163" s="77"/>
      <c r="RNA163" s="77"/>
      <c r="RNB163" s="77"/>
      <c r="RNC163" s="77"/>
      <c r="RND163" s="77"/>
      <c r="RNE163" s="77"/>
      <c r="RNF163" s="77"/>
      <c r="RNG163" s="77"/>
      <c r="RNH163" s="77"/>
      <c r="RNI163" s="77"/>
      <c r="RNJ163" s="77"/>
      <c r="RNK163" s="77"/>
      <c r="RNL163" s="77"/>
      <c r="RNM163" s="77"/>
      <c r="RNN163" s="77"/>
      <c r="RNO163" s="77"/>
      <c r="RNP163" s="77"/>
      <c r="RNQ163" s="77"/>
      <c r="RNR163" s="77"/>
      <c r="RNS163" s="77"/>
      <c r="RNT163" s="77"/>
      <c r="RNU163" s="77"/>
      <c r="RNV163" s="77"/>
      <c r="RNW163" s="77"/>
      <c r="RNX163" s="77"/>
      <c r="RNY163" s="77"/>
      <c r="RNZ163" s="77"/>
      <c r="ROA163" s="77"/>
      <c r="ROB163" s="77"/>
      <c r="ROC163" s="77"/>
      <c r="ROD163" s="77"/>
      <c r="ROE163" s="77"/>
      <c r="ROF163" s="77"/>
      <c r="ROG163" s="77"/>
      <c r="ROH163" s="77"/>
      <c r="ROI163" s="77"/>
      <c r="ROJ163" s="77"/>
      <c r="ROK163" s="77"/>
      <c r="ROL163" s="77"/>
      <c r="ROM163" s="77"/>
      <c r="RON163" s="77"/>
      <c r="ROO163" s="77"/>
      <c r="ROP163" s="77"/>
      <c r="ROQ163" s="77"/>
      <c r="ROR163" s="77"/>
      <c r="ROS163" s="77"/>
      <c r="ROT163" s="77"/>
      <c r="ROU163" s="77"/>
      <c r="ROV163" s="77"/>
      <c r="ROW163" s="77"/>
      <c r="ROX163" s="77"/>
      <c r="ROY163" s="77"/>
      <c r="ROZ163" s="77"/>
      <c r="RPA163" s="77"/>
      <c r="RPB163" s="77"/>
      <c r="RPC163" s="77"/>
      <c r="RPD163" s="77"/>
      <c r="RPE163" s="77"/>
      <c r="RPF163" s="77"/>
      <c r="RPG163" s="77"/>
      <c r="RPH163" s="77"/>
      <c r="RPI163" s="77"/>
      <c r="RPJ163" s="77"/>
      <c r="RPK163" s="77"/>
      <c r="RPL163" s="77"/>
      <c r="RPM163" s="77"/>
      <c r="RPN163" s="77"/>
      <c r="RPO163" s="77"/>
      <c r="RPP163" s="77"/>
      <c r="RPQ163" s="77"/>
      <c r="RPR163" s="77"/>
      <c r="RPS163" s="77"/>
      <c r="RPT163" s="77"/>
      <c r="RPU163" s="77"/>
      <c r="RPV163" s="77"/>
      <c r="RPW163" s="77"/>
      <c r="RPX163" s="77"/>
      <c r="RPY163" s="77"/>
      <c r="RPZ163" s="77"/>
      <c r="RQA163" s="77"/>
      <c r="RQB163" s="77"/>
      <c r="RQC163" s="77"/>
      <c r="RQD163" s="77"/>
      <c r="RQE163" s="77"/>
      <c r="RQF163" s="77"/>
      <c r="RQG163" s="77"/>
      <c r="RQH163" s="77"/>
      <c r="RQI163" s="77"/>
      <c r="RQJ163" s="77"/>
      <c r="RQK163" s="77"/>
      <c r="RQL163" s="77"/>
      <c r="RQM163" s="77"/>
      <c r="RQN163" s="77"/>
      <c r="RQO163" s="77"/>
      <c r="RQP163" s="77"/>
      <c r="RQQ163" s="77"/>
      <c r="RQR163" s="77"/>
      <c r="RQS163" s="77"/>
      <c r="RQT163" s="77"/>
      <c r="RQU163" s="77"/>
      <c r="RQV163" s="77"/>
      <c r="RQW163" s="77"/>
      <c r="RQX163" s="77"/>
      <c r="RQY163" s="77"/>
      <c r="RQZ163" s="77"/>
      <c r="RRA163" s="77"/>
      <c r="RRB163" s="77"/>
      <c r="RRC163" s="77"/>
      <c r="RRD163" s="77"/>
      <c r="RRE163" s="77"/>
      <c r="RRF163" s="77"/>
      <c r="RRG163" s="77"/>
      <c r="RRH163" s="77"/>
      <c r="RRI163" s="77"/>
      <c r="RRJ163" s="77"/>
      <c r="RRK163" s="77"/>
      <c r="RRL163" s="77"/>
      <c r="RRM163" s="77"/>
      <c r="RRN163" s="77"/>
      <c r="RRO163" s="77"/>
      <c r="RRP163" s="77"/>
      <c r="RRQ163" s="77"/>
      <c r="RRR163" s="77"/>
      <c r="RRS163" s="77"/>
      <c r="RRT163" s="77"/>
      <c r="RRU163" s="77"/>
      <c r="RRV163" s="77"/>
      <c r="RRW163" s="77"/>
      <c r="RRX163" s="77"/>
      <c r="RRY163" s="77"/>
      <c r="RRZ163" s="77"/>
      <c r="RSA163" s="77"/>
      <c r="RSB163" s="77"/>
      <c r="RSC163" s="77"/>
      <c r="RSD163" s="77"/>
      <c r="RSE163" s="77"/>
      <c r="RSF163" s="77"/>
      <c r="RSG163" s="77"/>
      <c r="RSH163" s="77"/>
      <c r="RSI163" s="77"/>
      <c r="RSJ163" s="77"/>
      <c r="RSK163" s="77"/>
      <c r="RSL163" s="77"/>
      <c r="RSM163" s="77"/>
      <c r="RSN163" s="77"/>
      <c r="RSO163" s="77"/>
      <c r="RSP163" s="77"/>
      <c r="RSQ163" s="77"/>
      <c r="RSR163" s="77"/>
      <c r="RSS163" s="77"/>
      <c r="RST163" s="77"/>
      <c r="RSU163" s="77"/>
      <c r="RSV163" s="77"/>
      <c r="RSW163" s="77"/>
      <c r="RSX163" s="77"/>
      <c r="RSY163" s="77"/>
      <c r="RSZ163" s="77"/>
      <c r="RTA163" s="77"/>
      <c r="RTB163" s="77"/>
      <c r="RTC163" s="77"/>
      <c r="RTD163" s="77"/>
      <c r="RTE163" s="77"/>
      <c r="RTF163" s="77"/>
      <c r="RTG163" s="77"/>
      <c r="RTH163" s="77"/>
      <c r="RTI163" s="77"/>
      <c r="RTJ163" s="77"/>
      <c r="RTK163" s="77"/>
      <c r="RTL163" s="77"/>
      <c r="RTM163" s="77"/>
      <c r="RTN163" s="77"/>
      <c r="RTO163" s="77"/>
      <c r="RTP163" s="77"/>
      <c r="RTQ163" s="77"/>
      <c r="RTR163" s="77"/>
      <c r="RTS163" s="77"/>
      <c r="RTT163" s="77"/>
      <c r="RTU163" s="77"/>
      <c r="RTV163" s="77"/>
      <c r="RTW163" s="77"/>
      <c r="RTX163" s="77"/>
      <c r="RTY163" s="77"/>
      <c r="RTZ163" s="77"/>
      <c r="RUA163" s="77"/>
      <c r="RUB163" s="77"/>
      <c r="RUC163" s="77"/>
      <c r="RUD163" s="77"/>
      <c r="RUE163" s="77"/>
      <c r="RUF163" s="77"/>
      <c r="RUG163" s="77"/>
      <c r="RUH163" s="77"/>
      <c r="RUI163" s="77"/>
      <c r="RUJ163" s="77"/>
      <c r="RUK163" s="77"/>
      <c r="RUL163" s="77"/>
      <c r="RUM163" s="77"/>
      <c r="RUN163" s="77"/>
      <c r="RUO163" s="77"/>
      <c r="RUP163" s="77"/>
      <c r="RUQ163" s="77"/>
      <c r="RUR163" s="77"/>
      <c r="RUS163" s="77"/>
      <c r="RUT163" s="77"/>
      <c r="RUU163" s="77"/>
      <c r="RUV163" s="77"/>
      <c r="RUW163" s="77"/>
      <c r="RUX163" s="77"/>
      <c r="RUY163" s="77"/>
      <c r="RUZ163" s="77"/>
      <c r="RVA163" s="77"/>
      <c r="RVB163" s="77"/>
      <c r="RVC163" s="77"/>
      <c r="RVD163" s="77"/>
      <c r="RVE163" s="77"/>
      <c r="RVF163" s="77"/>
      <c r="RVG163" s="77"/>
      <c r="RVH163" s="77"/>
      <c r="RVI163" s="77"/>
      <c r="RVJ163" s="77"/>
      <c r="RVK163" s="77"/>
      <c r="RVL163" s="77"/>
      <c r="RVM163" s="77"/>
      <c r="RVN163" s="77"/>
      <c r="RVO163" s="77"/>
      <c r="RVP163" s="77"/>
      <c r="RVQ163" s="77"/>
      <c r="RVR163" s="77"/>
      <c r="RVS163" s="77"/>
      <c r="RVT163" s="77"/>
      <c r="RVU163" s="77"/>
      <c r="RVV163" s="77"/>
      <c r="RVW163" s="77"/>
      <c r="RVX163" s="77"/>
      <c r="RVY163" s="77"/>
      <c r="RVZ163" s="77"/>
      <c r="RWA163" s="77"/>
      <c r="RWB163" s="77"/>
      <c r="RWC163" s="77"/>
      <c r="RWD163" s="77"/>
      <c r="RWE163" s="77"/>
      <c r="RWF163" s="77"/>
      <c r="RWG163" s="77"/>
      <c r="RWH163" s="77"/>
      <c r="RWI163" s="77"/>
      <c r="RWJ163" s="77"/>
      <c r="RWK163" s="77"/>
      <c r="RWL163" s="77"/>
      <c r="RWM163" s="77"/>
      <c r="RWN163" s="77"/>
      <c r="RWO163" s="77"/>
      <c r="RWP163" s="77"/>
      <c r="RWQ163" s="77"/>
      <c r="RWR163" s="77"/>
      <c r="RWS163" s="77"/>
      <c r="RWT163" s="77"/>
      <c r="RWU163" s="77"/>
      <c r="RWV163" s="77"/>
      <c r="RWW163" s="77"/>
      <c r="RWX163" s="77"/>
      <c r="RWY163" s="77"/>
      <c r="RWZ163" s="77"/>
      <c r="RXA163" s="77"/>
      <c r="RXB163" s="77"/>
      <c r="RXC163" s="77"/>
      <c r="RXD163" s="77"/>
      <c r="RXE163" s="77"/>
      <c r="RXF163" s="77"/>
      <c r="RXG163" s="77"/>
      <c r="RXH163" s="77"/>
      <c r="RXI163" s="77"/>
      <c r="RXJ163" s="77"/>
      <c r="RXK163" s="77"/>
      <c r="RXL163" s="77"/>
      <c r="RXM163" s="77"/>
      <c r="RXN163" s="77"/>
      <c r="RXO163" s="77"/>
      <c r="RXP163" s="77"/>
      <c r="RXQ163" s="77"/>
      <c r="RXR163" s="77"/>
      <c r="RXS163" s="77"/>
      <c r="RXT163" s="77"/>
      <c r="RXU163" s="77"/>
      <c r="RXV163" s="77"/>
      <c r="RXW163" s="77"/>
      <c r="RXX163" s="77"/>
      <c r="RXY163" s="77"/>
      <c r="RXZ163" s="77"/>
      <c r="RYA163" s="77"/>
      <c r="RYB163" s="77"/>
      <c r="RYC163" s="77"/>
      <c r="RYD163" s="77"/>
      <c r="RYE163" s="77"/>
      <c r="RYF163" s="77"/>
      <c r="RYG163" s="77"/>
      <c r="RYH163" s="77"/>
      <c r="RYI163" s="77"/>
      <c r="RYJ163" s="77"/>
      <c r="RYK163" s="77"/>
      <c r="RYL163" s="77"/>
      <c r="RYM163" s="77"/>
      <c r="RYN163" s="77"/>
      <c r="RYO163" s="77"/>
      <c r="RYP163" s="77"/>
      <c r="RYQ163" s="77"/>
      <c r="RYR163" s="77"/>
      <c r="RYS163" s="77"/>
      <c r="RYT163" s="77"/>
      <c r="RYU163" s="77"/>
      <c r="RYV163" s="77"/>
      <c r="RYW163" s="77"/>
      <c r="RYX163" s="77"/>
      <c r="RYY163" s="77"/>
      <c r="RYZ163" s="77"/>
      <c r="RZA163" s="77"/>
      <c r="RZB163" s="77"/>
      <c r="RZC163" s="77"/>
      <c r="RZD163" s="77"/>
      <c r="RZE163" s="77"/>
      <c r="RZF163" s="77"/>
      <c r="RZG163" s="77"/>
      <c r="RZH163" s="77"/>
      <c r="RZI163" s="77"/>
      <c r="RZJ163" s="77"/>
      <c r="RZK163" s="77"/>
      <c r="RZL163" s="77"/>
      <c r="RZM163" s="77"/>
      <c r="RZN163" s="77"/>
      <c r="RZO163" s="77"/>
      <c r="RZP163" s="77"/>
      <c r="RZQ163" s="77"/>
      <c r="RZR163" s="77"/>
      <c r="RZS163" s="77"/>
      <c r="RZT163" s="77"/>
      <c r="RZU163" s="77"/>
      <c r="RZV163" s="77"/>
      <c r="RZW163" s="77"/>
      <c r="RZX163" s="77"/>
      <c r="RZY163" s="77"/>
      <c r="RZZ163" s="77"/>
      <c r="SAA163" s="77"/>
      <c r="SAB163" s="77"/>
      <c r="SAC163" s="77"/>
      <c r="SAD163" s="77"/>
      <c r="SAE163" s="77"/>
      <c r="SAF163" s="77"/>
      <c r="SAG163" s="77"/>
      <c r="SAH163" s="77"/>
      <c r="SAI163" s="77"/>
      <c r="SAJ163" s="77"/>
      <c r="SAK163" s="77"/>
      <c r="SAL163" s="77"/>
      <c r="SAM163" s="77"/>
      <c r="SAN163" s="77"/>
      <c r="SAO163" s="77"/>
      <c r="SAP163" s="77"/>
      <c r="SAQ163" s="77"/>
      <c r="SAR163" s="77"/>
      <c r="SAS163" s="77"/>
      <c r="SAT163" s="77"/>
      <c r="SAU163" s="77"/>
      <c r="SAV163" s="77"/>
      <c r="SAW163" s="77"/>
      <c r="SAX163" s="77"/>
      <c r="SAY163" s="77"/>
      <c r="SAZ163" s="77"/>
      <c r="SBA163" s="77"/>
      <c r="SBB163" s="77"/>
      <c r="SBC163" s="77"/>
      <c r="SBD163" s="77"/>
      <c r="SBE163" s="77"/>
      <c r="SBF163" s="77"/>
      <c r="SBG163" s="77"/>
      <c r="SBH163" s="77"/>
      <c r="SBI163" s="77"/>
      <c r="SBJ163" s="77"/>
      <c r="SBK163" s="77"/>
      <c r="SBL163" s="77"/>
      <c r="SBM163" s="77"/>
      <c r="SBN163" s="77"/>
      <c r="SBO163" s="77"/>
      <c r="SBP163" s="77"/>
      <c r="SBQ163" s="77"/>
      <c r="SBR163" s="77"/>
      <c r="SBS163" s="77"/>
      <c r="SBT163" s="77"/>
      <c r="SBU163" s="77"/>
      <c r="SBV163" s="77"/>
      <c r="SBW163" s="77"/>
      <c r="SBX163" s="77"/>
      <c r="SBY163" s="77"/>
      <c r="SBZ163" s="77"/>
      <c r="SCA163" s="77"/>
      <c r="SCB163" s="77"/>
      <c r="SCC163" s="77"/>
      <c r="SCD163" s="77"/>
      <c r="SCE163" s="77"/>
      <c r="SCF163" s="77"/>
      <c r="SCG163" s="77"/>
      <c r="SCH163" s="77"/>
      <c r="SCI163" s="77"/>
      <c r="SCJ163" s="77"/>
      <c r="SCK163" s="77"/>
      <c r="SCL163" s="77"/>
      <c r="SCM163" s="77"/>
      <c r="SCN163" s="77"/>
      <c r="SCO163" s="77"/>
      <c r="SCP163" s="77"/>
      <c r="SCQ163" s="77"/>
      <c r="SCR163" s="77"/>
      <c r="SCS163" s="77"/>
      <c r="SCT163" s="77"/>
      <c r="SCU163" s="77"/>
      <c r="SCV163" s="77"/>
      <c r="SCW163" s="77"/>
      <c r="SCX163" s="77"/>
      <c r="SCY163" s="77"/>
      <c r="SCZ163" s="77"/>
      <c r="SDA163" s="77"/>
      <c r="SDB163" s="77"/>
      <c r="SDC163" s="77"/>
      <c r="SDD163" s="77"/>
      <c r="SDE163" s="77"/>
      <c r="SDF163" s="77"/>
      <c r="SDG163" s="77"/>
      <c r="SDH163" s="77"/>
      <c r="SDI163" s="77"/>
      <c r="SDJ163" s="77"/>
      <c r="SDK163" s="77"/>
      <c r="SDL163" s="77"/>
      <c r="SDM163" s="77"/>
      <c r="SDN163" s="77"/>
      <c r="SDO163" s="77"/>
      <c r="SDP163" s="77"/>
      <c r="SDQ163" s="77"/>
      <c r="SDR163" s="77"/>
      <c r="SDS163" s="77"/>
      <c r="SDT163" s="77"/>
      <c r="SDU163" s="77"/>
      <c r="SDV163" s="77"/>
      <c r="SDW163" s="77"/>
      <c r="SDX163" s="77"/>
      <c r="SDY163" s="77"/>
      <c r="SDZ163" s="77"/>
      <c r="SEA163" s="77"/>
      <c r="SEB163" s="77"/>
      <c r="SEC163" s="77"/>
      <c r="SED163" s="77"/>
      <c r="SEE163" s="77"/>
      <c r="SEF163" s="77"/>
      <c r="SEG163" s="77"/>
      <c r="SEH163" s="77"/>
      <c r="SEI163" s="77"/>
      <c r="SEJ163" s="77"/>
      <c r="SEK163" s="77"/>
      <c r="SEL163" s="77"/>
      <c r="SEM163" s="77"/>
      <c r="SEN163" s="77"/>
      <c r="SEO163" s="77"/>
      <c r="SEP163" s="77"/>
      <c r="SEQ163" s="77"/>
      <c r="SER163" s="77"/>
      <c r="SES163" s="77"/>
      <c r="SET163" s="77"/>
      <c r="SEU163" s="77"/>
      <c r="SEV163" s="77"/>
      <c r="SEW163" s="77"/>
      <c r="SEX163" s="77"/>
      <c r="SEY163" s="77"/>
      <c r="SEZ163" s="77"/>
      <c r="SFA163" s="77"/>
      <c r="SFB163" s="77"/>
      <c r="SFC163" s="77"/>
      <c r="SFD163" s="77"/>
      <c r="SFE163" s="77"/>
      <c r="SFF163" s="77"/>
      <c r="SFG163" s="77"/>
      <c r="SFH163" s="77"/>
      <c r="SFI163" s="77"/>
      <c r="SFJ163" s="77"/>
      <c r="SFK163" s="77"/>
      <c r="SFL163" s="77"/>
      <c r="SFM163" s="77"/>
      <c r="SFN163" s="77"/>
      <c r="SFO163" s="77"/>
      <c r="SFP163" s="77"/>
      <c r="SFQ163" s="77"/>
      <c r="SFR163" s="77"/>
      <c r="SFS163" s="77"/>
      <c r="SFT163" s="77"/>
      <c r="SFU163" s="77"/>
      <c r="SFV163" s="77"/>
      <c r="SFW163" s="77"/>
      <c r="SFX163" s="77"/>
      <c r="SFY163" s="77"/>
      <c r="SFZ163" s="77"/>
      <c r="SGA163" s="77"/>
      <c r="SGB163" s="77"/>
      <c r="SGC163" s="77"/>
      <c r="SGD163" s="77"/>
      <c r="SGE163" s="77"/>
      <c r="SGF163" s="77"/>
      <c r="SGG163" s="77"/>
      <c r="SGH163" s="77"/>
      <c r="SGI163" s="77"/>
      <c r="SGJ163" s="77"/>
      <c r="SGK163" s="77"/>
      <c r="SGL163" s="77"/>
      <c r="SGM163" s="77"/>
      <c r="SGN163" s="77"/>
      <c r="SGO163" s="77"/>
      <c r="SGP163" s="77"/>
      <c r="SGQ163" s="77"/>
      <c r="SGR163" s="77"/>
      <c r="SGS163" s="77"/>
      <c r="SGT163" s="77"/>
      <c r="SGU163" s="77"/>
      <c r="SGV163" s="77"/>
      <c r="SGW163" s="77"/>
      <c r="SGX163" s="77"/>
      <c r="SGY163" s="77"/>
      <c r="SGZ163" s="77"/>
      <c r="SHA163" s="77"/>
      <c r="SHB163" s="77"/>
      <c r="SHC163" s="77"/>
      <c r="SHD163" s="77"/>
      <c r="SHE163" s="77"/>
      <c r="SHF163" s="77"/>
      <c r="SHG163" s="77"/>
      <c r="SHH163" s="77"/>
      <c r="SHI163" s="77"/>
      <c r="SHJ163" s="77"/>
      <c r="SHK163" s="77"/>
      <c r="SHL163" s="77"/>
      <c r="SHM163" s="77"/>
      <c r="SHN163" s="77"/>
      <c r="SHO163" s="77"/>
      <c r="SHP163" s="77"/>
      <c r="SHQ163" s="77"/>
      <c r="SHR163" s="77"/>
      <c r="SHS163" s="77"/>
      <c r="SHT163" s="77"/>
      <c r="SHU163" s="77"/>
      <c r="SHV163" s="77"/>
      <c r="SHW163" s="77"/>
      <c r="SHX163" s="77"/>
      <c r="SHY163" s="77"/>
      <c r="SHZ163" s="77"/>
      <c r="SIA163" s="77"/>
      <c r="SIB163" s="77"/>
      <c r="SIC163" s="77"/>
      <c r="SID163" s="77"/>
      <c r="SIE163" s="77"/>
      <c r="SIF163" s="77"/>
      <c r="SIG163" s="77"/>
      <c r="SIH163" s="77"/>
      <c r="SII163" s="77"/>
      <c r="SIJ163" s="77"/>
      <c r="SIK163" s="77"/>
      <c r="SIL163" s="77"/>
      <c r="SIM163" s="77"/>
      <c r="SIN163" s="77"/>
      <c r="SIO163" s="77"/>
      <c r="SIP163" s="77"/>
      <c r="SIQ163" s="77"/>
      <c r="SIR163" s="77"/>
      <c r="SIS163" s="77"/>
      <c r="SIT163" s="77"/>
      <c r="SIU163" s="77"/>
      <c r="SIV163" s="77"/>
      <c r="SIW163" s="77"/>
      <c r="SIX163" s="77"/>
      <c r="SIY163" s="77"/>
      <c r="SIZ163" s="77"/>
      <c r="SJA163" s="77"/>
      <c r="SJB163" s="77"/>
      <c r="SJC163" s="77"/>
      <c r="SJD163" s="77"/>
      <c r="SJE163" s="77"/>
      <c r="SJF163" s="77"/>
      <c r="SJG163" s="77"/>
      <c r="SJH163" s="77"/>
      <c r="SJI163" s="77"/>
      <c r="SJJ163" s="77"/>
      <c r="SJK163" s="77"/>
      <c r="SJL163" s="77"/>
      <c r="SJM163" s="77"/>
      <c r="SJN163" s="77"/>
      <c r="SJO163" s="77"/>
      <c r="SJP163" s="77"/>
      <c r="SJQ163" s="77"/>
      <c r="SJR163" s="77"/>
      <c r="SJS163" s="77"/>
      <c r="SJT163" s="77"/>
      <c r="SJU163" s="77"/>
      <c r="SJV163" s="77"/>
      <c r="SJW163" s="77"/>
      <c r="SJX163" s="77"/>
      <c r="SJY163" s="77"/>
      <c r="SJZ163" s="77"/>
      <c r="SKA163" s="77"/>
      <c r="SKB163" s="77"/>
      <c r="SKC163" s="77"/>
      <c r="SKD163" s="77"/>
      <c r="SKE163" s="77"/>
      <c r="SKF163" s="77"/>
      <c r="SKG163" s="77"/>
      <c r="SKH163" s="77"/>
      <c r="SKI163" s="77"/>
      <c r="SKJ163" s="77"/>
      <c r="SKK163" s="77"/>
      <c r="SKL163" s="77"/>
      <c r="SKM163" s="77"/>
      <c r="SKN163" s="77"/>
      <c r="SKO163" s="77"/>
      <c r="SKP163" s="77"/>
      <c r="SKQ163" s="77"/>
      <c r="SKR163" s="77"/>
      <c r="SKS163" s="77"/>
      <c r="SKT163" s="77"/>
      <c r="SKU163" s="77"/>
      <c r="SKV163" s="77"/>
      <c r="SKW163" s="77"/>
      <c r="SKX163" s="77"/>
      <c r="SKY163" s="77"/>
      <c r="SKZ163" s="77"/>
      <c r="SLA163" s="77"/>
      <c r="SLB163" s="77"/>
      <c r="SLC163" s="77"/>
      <c r="SLD163" s="77"/>
      <c r="SLE163" s="77"/>
      <c r="SLF163" s="77"/>
      <c r="SLG163" s="77"/>
      <c r="SLH163" s="77"/>
      <c r="SLI163" s="77"/>
      <c r="SLJ163" s="77"/>
      <c r="SLK163" s="77"/>
      <c r="SLL163" s="77"/>
      <c r="SLM163" s="77"/>
      <c r="SLN163" s="77"/>
      <c r="SLO163" s="77"/>
      <c r="SLP163" s="77"/>
      <c r="SLQ163" s="77"/>
      <c r="SLR163" s="77"/>
      <c r="SLS163" s="77"/>
      <c r="SLT163" s="77"/>
      <c r="SLU163" s="77"/>
      <c r="SLV163" s="77"/>
      <c r="SLW163" s="77"/>
      <c r="SLX163" s="77"/>
      <c r="SLY163" s="77"/>
      <c r="SLZ163" s="77"/>
      <c r="SMA163" s="77"/>
      <c r="SMB163" s="77"/>
      <c r="SMC163" s="77"/>
      <c r="SMD163" s="77"/>
      <c r="SME163" s="77"/>
      <c r="SMF163" s="77"/>
      <c r="SMG163" s="77"/>
      <c r="SMH163" s="77"/>
      <c r="SMI163" s="77"/>
      <c r="SMJ163" s="77"/>
      <c r="SMK163" s="77"/>
      <c r="SML163" s="77"/>
      <c r="SMM163" s="77"/>
      <c r="SMN163" s="77"/>
      <c r="SMO163" s="77"/>
      <c r="SMP163" s="77"/>
      <c r="SMQ163" s="77"/>
      <c r="SMR163" s="77"/>
      <c r="SMS163" s="77"/>
      <c r="SMT163" s="77"/>
      <c r="SMU163" s="77"/>
      <c r="SMV163" s="77"/>
      <c r="SMW163" s="77"/>
      <c r="SMX163" s="77"/>
      <c r="SMY163" s="77"/>
      <c r="SMZ163" s="77"/>
      <c r="SNA163" s="77"/>
      <c r="SNB163" s="77"/>
      <c r="SNC163" s="77"/>
      <c r="SND163" s="77"/>
      <c r="SNE163" s="77"/>
      <c r="SNF163" s="77"/>
      <c r="SNG163" s="77"/>
      <c r="SNH163" s="77"/>
      <c r="SNI163" s="77"/>
      <c r="SNJ163" s="77"/>
      <c r="SNK163" s="77"/>
      <c r="SNL163" s="77"/>
      <c r="SNM163" s="77"/>
      <c r="SNN163" s="77"/>
      <c r="SNO163" s="77"/>
      <c r="SNP163" s="77"/>
      <c r="SNQ163" s="77"/>
      <c r="SNR163" s="77"/>
      <c r="SNS163" s="77"/>
      <c r="SNT163" s="77"/>
      <c r="SNU163" s="77"/>
      <c r="SNV163" s="77"/>
      <c r="SNW163" s="77"/>
      <c r="SNX163" s="77"/>
      <c r="SNY163" s="77"/>
      <c r="SNZ163" s="77"/>
      <c r="SOA163" s="77"/>
      <c r="SOB163" s="77"/>
      <c r="SOC163" s="77"/>
      <c r="SOD163" s="77"/>
      <c r="SOE163" s="77"/>
      <c r="SOF163" s="77"/>
      <c r="SOG163" s="77"/>
      <c r="SOH163" s="77"/>
      <c r="SOI163" s="77"/>
      <c r="SOJ163" s="77"/>
      <c r="SOK163" s="77"/>
      <c r="SOL163" s="77"/>
      <c r="SOM163" s="77"/>
      <c r="SON163" s="77"/>
      <c r="SOO163" s="77"/>
      <c r="SOP163" s="77"/>
      <c r="SOQ163" s="77"/>
      <c r="SOR163" s="77"/>
      <c r="SOS163" s="77"/>
      <c r="SOT163" s="77"/>
      <c r="SOU163" s="77"/>
      <c r="SOV163" s="77"/>
      <c r="SOW163" s="77"/>
      <c r="SOX163" s="77"/>
      <c r="SOY163" s="77"/>
      <c r="SOZ163" s="77"/>
      <c r="SPA163" s="77"/>
      <c r="SPB163" s="77"/>
      <c r="SPC163" s="77"/>
      <c r="SPD163" s="77"/>
      <c r="SPE163" s="77"/>
      <c r="SPF163" s="77"/>
      <c r="SPG163" s="77"/>
      <c r="SPH163" s="77"/>
      <c r="SPI163" s="77"/>
      <c r="SPJ163" s="77"/>
      <c r="SPK163" s="77"/>
      <c r="SPL163" s="77"/>
      <c r="SPM163" s="77"/>
      <c r="SPN163" s="77"/>
      <c r="SPO163" s="77"/>
      <c r="SPP163" s="77"/>
      <c r="SPQ163" s="77"/>
      <c r="SPR163" s="77"/>
      <c r="SPS163" s="77"/>
      <c r="SPT163" s="77"/>
      <c r="SPU163" s="77"/>
      <c r="SPV163" s="77"/>
      <c r="SPW163" s="77"/>
      <c r="SPX163" s="77"/>
      <c r="SPY163" s="77"/>
      <c r="SPZ163" s="77"/>
      <c r="SQA163" s="77"/>
      <c r="SQB163" s="77"/>
      <c r="SQC163" s="77"/>
      <c r="SQD163" s="77"/>
      <c r="SQE163" s="77"/>
      <c r="SQF163" s="77"/>
      <c r="SQG163" s="77"/>
      <c r="SQH163" s="77"/>
      <c r="SQI163" s="77"/>
      <c r="SQJ163" s="77"/>
      <c r="SQK163" s="77"/>
      <c r="SQL163" s="77"/>
      <c r="SQM163" s="77"/>
      <c r="SQN163" s="77"/>
      <c r="SQO163" s="77"/>
      <c r="SQP163" s="77"/>
      <c r="SQQ163" s="77"/>
      <c r="SQR163" s="77"/>
      <c r="SQS163" s="77"/>
      <c r="SQT163" s="77"/>
      <c r="SQU163" s="77"/>
      <c r="SQV163" s="77"/>
      <c r="SQW163" s="77"/>
      <c r="SQX163" s="77"/>
      <c r="SQY163" s="77"/>
      <c r="SQZ163" s="77"/>
      <c r="SRA163" s="77"/>
      <c r="SRB163" s="77"/>
      <c r="SRC163" s="77"/>
      <c r="SRD163" s="77"/>
      <c r="SRE163" s="77"/>
      <c r="SRF163" s="77"/>
      <c r="SRG163" s="77"/>
      <c r="SRH163" s="77"/>
      <c r="SRI163" s="77"/>
      <c r="SRJ163" s="77"/>
      <c r="SRK163" s="77"/>
      <c r="SRL163" s="77"/>
      <c r="SRM163" s="77"/>
      <c r="SRN163" s="77"/>
      <c r="SRO163" s="77"/>
      <c r="SRP163" s="77"/>
      <c r="SRQ163" s="77"/>
      <c r="SRR163" s="77"/>
      <c r="SRS163" s="77"/>
      <c r="SRT163" s="77"/>
      <c r="SRU163" s="77"/>
      <c r="SRV163" s="77"/>
      <c r="SRW163" s="77"/>
      <c r="SRX163" s="77"/>
      <c r="SRY163" s="77"/>
      <c r="SRZ163" s="77"/>
      <c r="SSA163" s="77"/>
      <c r="SSB163" s="77"/>
      <c r="SSC163" s="77"/>
      <c r="SSD163" s="77"/>
      <c r="SSE163" s="77"/>
      <c r="SSF163" s="77"/>
      <c r="SSG163" s="77"/>
      <c r="SSH163" s="77"/>
      <c r="SSI163" s="77"/>
      <c r="SSJ163" s="77"/>
      <c r="SSK163" s="77"/>
      <c r="SSL163" s="77"/>
      <c r="SSM163" s="77"/>
      <c r="SSN163" s="77"/>
      <c r="SSO163" s="77"/>
      <c r="SSP163" s="77"/>
      <c r="SSQ163" s="77"/>
      <c r="SSR163" s="77"/>
      <c r="SSS163" s="77"/>
      <c r="SST163" s="77"/>
      <c r="SSU163" s="77"/>
      <c r="SSV163" s="77"/>
      <c r="SSW163" s="77"/>
      <c r="SSX163" s="77"/>
      <c r="SSY163" s="77"/>
      <c r="SSZ163" s="77"/>
      <c r="STA163" s="77"/>
      <c r="STB163" s="77"/>
      <c r="STC163" s="77"/>
      <c r="STD163" s="77"/>
      <c r="STE163" s="77"/>
      <c r="STF163" s="77"/>
      <c r="STG163" s="77"/>
      <c r="STH163" s="77"/>
      <c r="STI163" s="77"/>
      <c r="STJ163" s="77"/>
      <c r="STK163" s="77"/>
      <c r="STL163" s="77"/>
      <c r="STM163" s="77"/>
      <c r="STN163" s="77"/>
      <c r="STO163" s="77"/>
      <c r="STP163" s="77"/>
      <c r="STQ163" s="77"/>
      <c r="STR163" s="77"/>
      <c r="STS163" s="77"/>
      <c r="STT163" s="77"/>
      <c r="STU163" s="77"/>
      <c r="STV163" s="77"/>
      <c r="STW163" s="77"/>
      <c r="STX163" s="77"/>
      <c r="STY163" s="77"/>
      <c r="STZ163" s="77"/>
      <c r="SUA163" s="77"/>
      <c r="SUB163" s="77"/>
      <c r="SUC163" s="77"/>
      <c r="SUD163" s="77"/>
      <c r="SUE163" s="77"/>
      <c r="SUF163" s="77"/>
      <c r="SUG163" s="77"/>
      <c r="SUH163" s="77"/>
      <c r="SUI163" s="77"/>
      <c r="SUJ163" s="77"/>
      <c r="SUK163" s="77"/>
      <c r="SUL163" s="77"/>
      <c r="SUM163" s="77"/>
      <c r="SUN163" s="77"/>
      <c r="SUO163" s="77"/>
      <c r="SUP163" s="77"/>
      <c r="SUQ163" s="77"/>
      <c r="SUR163" s="77"/>
      <c r="SUS163" s="77"/>
      <c r="SUT163" s="77"/>
      <c r="SUU163" s="77"/>
      <c r="SUV163" s="77"/>
      <c r="SUW163" s="77"/>
      <c r="SUX163" s="77"/>
      <c r="SUY163" s="77"/>
      <c r="SUZ163" s="77"/>
      <c r="SVA163" s="77"/>
      <c r="SVB163" s="77"/>
      <c r="SVC163" s="77"/>
      <c r="SVD163" s="77"/>
      <c r="SVE163" s="77"/>
      <c r="SVF163" s="77"/>
      <c r="SVG163" s="77"/>
      <c r="SVH163" s="77"/>
      <c r="SVI163" s="77"/>
      <c r="SVJ163" s="77"/>
      <c r="SVK163" s="77"/>
      <c r="SVL163" s="77"/>
      <c r="SVM163" s="77"/>
      <c r="SVN163" s="77"/>
      <c r="SVO163" s="77"/>
      <c r="SVP163" s="77"/>
      <c r="SVQ163" s="77"/>
      <c r="SVR163" s="77"/>
      <c r="SVS163" s="77"/>
      <c r="SVT163" s="77"/>
      <c r="SVU163" s="77"/>
      <c r="SVV163" s="77"/>
      <c r="SVW163" s="77"/>
      <c r="SVX163" s="77"/>
      <c r="SVY163" s="77"/>
      <c r="SVZ163" s="77"/>
      <c r="SWA163" s="77"/>
      <c r="SWB163" s="77"/>
      <c r="SWC163" s="77"/>
      <c r="SWD163" s="77"/>
      <c r="SWE163" s="77"/>
      <c r="SWF163" s="77"/>
      <c r="SWG163" s="77"/>
      <c r="SWH163" s="77"/>
      <c r="SWI163" s="77"/>
      <c r="SWJ163" s="77"/>
      <c r="SWK163" s="77"/>
      <c r="SWL163" s="77"/>
      <c r="SWM163" s="77"/>
      <c r="SWN163" s="77"/>
      <c r="SWO163" s="77"/>
      <c r="SWP163" s="77"/>
      <c r="SWQ163" s="77"/>
      <c r="SWR163" s="77"/>
      <c r="SWS163" s="77"/>
      <c r="SWT163" s="77"/>
      <c r="SWU163" s="77"/>
      <c r="SWV163" s="77"/>
      <c r="SWW163" s="77"/>
      <c r="SWX163" s="77"/>
      <c r="SWY163" s="77"/>
      <c r="SWZ163" s="77"/>
      <c r="SXA163" s="77"/>
      <c r="SXB163" s="77"/>
      <c r="SXC163" s="77"/>
      <c r="SXD163" s="77"/>
      <c r="SXE163" s="77"/>
      <c r="SXF163" s="77"/>
      <c r="SXG163" s="77"/>
      <c r="SXH163" s="77"/>
      <c r="SXI163" s="77"/>
      <c r="SXJ163" s="77"/>
      <c r="SXK163" s="77"/>
      <c r="SXL163" s="77"/>
      <c r="SXM163" s="77"/>
      <c r="SXN163" s="77"/>
      <c r="SXO163" s="77"/>
      <c r="SXP163" s="77"/>
      <c r="SXQ163" s="77"/>
      <c r="SXR163" s="77"/>
      <c r="SXS163" s="77"/>
      <c r="SXT163" s="77"/>
      <c r="SXU163" s="77"/>
      <c r="SXV163" s="77"/>
      <c r="SXW163" s="77"/>
      <c r="SXX163" s="77"/>
      <c r="SXY163" s="77"/>
      <c r="SXZ163" s="77"/>
      <c r="SYA163" s="77"/>
      <c r="SYB163" s="77"/>
      <c r="SYC163" s="77"/>
      <c r="SYD163" s="77"/>
      <c r="SYE163" s="77"/>
      <c r="SYF163" s="77"/>
      <c r="SYG163" s="77"/>
      <c r="SYH163" s="77"/>
      <c r="SYI163" s="77"/>
      <c r="SYJ163" s="77"/>
      <c r="SYK163" s="77"/>
      <c r="SYL163" s="77"/>
      <c r="SYM163" s="77"/>
      <c r="SYN163" s="77"/>
      <c r="SYO163" s="77"/>
      <c r="SYP163" s="77"/>
      <c r="SYQ163" s="77"/>
      <c r="SYR163" s="77"/>
      <c r="SYS163" s="77"/>
      <c r="SYT163" s="77"/>
      <c r="SYU163" s="77"/>
      <c r="SYV163" s="77"/>
      <c r="SYW163" s="77"/>
      <c r="SYX163" s="77"/>
      <c r="SYY163" s="77"/>
      <c r="SYZ163" s="77"/>
      <c r="SZA163" s="77"/>
      <c r="SZB163" s="77"/>
      <c r="SZC163" s="77"/>
      <c r="SZD163" s="77"/>
      <c r="SZE163" s="77"/>
      <c r="SZF163" s="77"/>
      <c r="SZG163" s="77"/>
      <c r="SZH163" s="77"/>
      <c r="SZI163" s="77"/>
      <c r="SZJ163" s="77"/>
      <c r="SZK163" s="77"/>
      <c r="SZL163" s="77"/>
      <c r="SZM163" s="77"/>
      <c r="SZN163" s="77"/>
      <c r="SZO163" s="77"/>
      <c r="SZP163" s="77"/>
      <c r="SZQ163" s="77"/>
      <c r="SZR163" s="77"/>
      <c r="SZS163" s="77"/>
      <c r="SZT163" s="77"/>
      <c r="SZU163" s="77"/>
      <c r="SZV163" s="77"/>
      <c r="SZW163" s="77"/>
      <c r="SZX163" s="77"/>
      <c r="SZY163" s="77"/>
      <c r="SZZ163" s="77"/>
      <c r="TAA163" s="77"/>
      <c r="TAB163" s="77"/>
      <c r="TAC163" s="77"/>
      <c r="TAD163" s="77"/>
      <c r="TAE163" s="77"/>
      <c r="TAF163" s="77"/>
      <c r="TAG163" s="77"/>
      <c r="TAH163" s="77"/>
      <c r="TAI163" s="77"/>
      <c r="TAJ163" s="77"/>
      <c r="TAK163" s="77"/>
      <c r="TAL163" s="77"/>
      <c r="TAM163" s="77"/>
      <c r="TAN163" s="77"/>
      <c r="TAO163" s="77"/>
      <c r="TAP163" s="77"/>
      <c r="TAQ163" s="77"/>
      <c r="TAR163" s="77"/>
      <c r="TAS163" s="77"/>
      <c r="TAT163" s="77"/>
      <c r="TAU163" s="77"/>
      <c r="TAV163" s="77"/>
      <c r="TAW163" s="77"/>
      <c r="TAX163" s="77"/>
      <c r="TAY163" s="77"/>
      <c r="TAZ163" s="77"/>
      <c r="TBA163" s="77"/>
      <c r="TBB163" s="77"/>
      <c r="TBC163" s="77"/>
      <c r="TBD163" s="77"/>
      <c r="TBE163" s="77"/>
      <c r="TBF163" s="77"/>
      <c r="TBG163" s="77"/>
      <c r="TBH163" s="77"/>
      <c r="TBI163" s="77"/>
      <c r="TBJ163" s="77"/>
      <c r="TBK163" s="77"/>
      <c r="TBL163" s="77"/>
      <c r="TBM163" s="77"/>
      <c r="TBN163" s="77"/>
      <c r="TBO163" s="77"/>
      <c r="TBP163" s="77"/>
      <c r="TBQ163" s="77"/>
      <c r="TBR163" s="77"/>
      <c r="TBS163" s="77"/>
      <c r="TBT163" s="77"/>
      <c r="TBU163" s="77"/>
      <c r="TBV163" s="77"/>
      <c r="TBW163" s="77"/>
      <c r="TBX163" s="77"/>
      <c r="TBY163" s="77"/>
      <c r="TBZ163" s="77"/>
      <c r="TCA163" s="77"/>
      <c r="TCB163" s="77"/>
      <c r="TCC163" s="77"/>
      <c r="TCD163" s="77"/>
      <c r="TCE163" s="77"/>
      <c r="TCF163" s="77"/>
      <c r="TCG163" s="77"/>
      <c r="TCH163" s="77"/>
      <c r="TCI163" s="77"/>
      <c r="TCJ163" s="77"/>
      <c r="TCK163" s="77"/>
      <c r="TCL163" s="77"/>
      <c r="TCM163" s="77"/>
      <c r="TCN163" s="77"/>
      <c r="TCO163" s="77"/>
      <c r="TCP163" s="77"/>
      <c r="TCQ163" s="77"/>
      <c r="TCR163" s="77"/>
      <c r="TCS163" s="77"/>
      <c r="TCT163" s="77"/>
      <c r="TCU163" s="77"/>
      <c r="TCV163" s="77"/>
      <c r="TCW163" s="77"/>
      <c r="TCX163" s="77"/>
      <c r="TCY163" s="77"/>
      <c r="TCZ163" s="77"/>
      <c r="TDA163" s="77"/>
      <c r="TDB163" s="77"/>
      <c r="TDC163" s="77"/>
      <c r="TDD163" s="77"/>
      <c r="TDE163" s="77"/>
      <c r="TDF163" s="77"/>
      <c r="TDG163" s="77"/>
      <c r="TDH163" s="77"/>
      <c r="TDI163" s="77"/>
      <c r="TDJ163" s="77"/>
      <c r="TDK163" s="77"/>
      <c r="TDL163" s="77"/>
      <c r="TDM163" s="77"/>
      <c r="TDN163" s="77"/>
      <c r="TDO163" s="77"/>
      <c r="TDP163" s="77"/>
      <c r="TDQ163" s="77"/>
      <c r="TDR163" s="77"/>
      <c r="TDS163" s="77"/>
      <c r="TDT163" s="77"/>
      <c r="TDU163" s="77"/>
      <c r="TDV163" s="77"/>
      <c r="TDW163" s="77"/>
      <c r="TDX163" s="77"/>
      <c r="TDY163" s="77"/>
      <c r="TDZ163" s="77"/>
      <c r="TEA163" s="77"/>
      <c r="TEB163" s="77"/>
      <c r="TEC163" s="77"/>
      <c r="TED163" s="77"/>
      <c r="TEE163" s="77"/>
      <c r="TEF163" s="77"/>
      <c r="TEG163" s="77"/>
      <c r="TEH163" s="77"/>
      <c r="TEI163" s="77"/>
      <c r="TEJ163" s="77"/>
      <c r="TEK163" s="77"/>
      <c r="TEL163" s="77"/>
      <c r="TEM163" s="77"/>
      <c r="TEN163" s="77"/>
      <c r="TEO163" s="77"/>
      <c r="TEP163" s="77"/>
      <c r="TEQ163" s="77"/>
      <c r="TER163" s="77"/>
      <c r="TES163" s="77"/>
      <c r="TET163" s="77"/>
      <c r="TEU163" s="77"/>
      <c r="TEV163" s="77"/>
      <c r="TEW163" s="77"/>
      <c r="TEX163" s="77"/>
      <c r="TEY163" s="77"/>
      <c r="TEZ163" s="77"/>
      <c r="TFA163" s="77"/>
      <c r="TFB163" s="77"/>
      <c r="TFC163" s="77"/>
      <c r="TFD163" s="77"/>
      <c r="TFE163" s="77"/>
      <c r="TFF163" s="77"/>
      <c r="TFG163" s="77"/>
      <c r="TFH163" s="77"/>
      <c r="TFI163" s="77"/>
      <c r="TFJ163" s="77"/>
      <c r="TFK163" s="77"/>
      <c r="TFL163" s="77"/>
      <c r="TFM163" s="77"/>
      <c r="TFN163" s="77"/>
      <c r="TFO163" s="77"/>
      <c r="TFP163" s="77"/>
      <c r="TFQ163" s="77"/>
      <c r="TFR163" s="77"/>
      <c r="TFS163" s="77"/>
      <c r="TFT163" s="77"/>
      <c r="TFU163" s="77"/>
      <c r="TFV163" s="77"/>
      <c r="TFW163" s="77"/>
      <c r="TFX163" s="77"/>
      <c r="TFY163" s="77"/>
      <c r="TFZ163" s="77"/>
      <c r="TGA163" s="77"/>
      <c r="TGB163" s="77"/>
      <c r="TGC163" s="77"/>
      <c r="TGD163" s="77"/>
      <c r="TGE163" s="77"/>
      <c r="TGF163" s="77"/>
      <c r="TGG163" s="77"/>
      <c r="TGH163" s="77"/>
      <c r="TGI163" s="77"/>
      <c r="TGJ163" s="77"/>
      <c r="TGK163" s="77"/>
      <c r="TGL163" s="77"/>
      <c r="TGM163" s="77"/>
      <c r="TGN163" s="77"/>
      <c r="TGO163" s="77"/>
      <c r="TGP163" s="77"/>
      <c r="TGQ163" s="77"/>
      <c r="TGR163" s="77"/>
      <c r="TGS163" s="77"/>
      <c r="TGT163" s="77"/>
      <c r="TGU163" s="77"/>
      <c r="TGV163" s="77"/>
      <c r="TGW163" s="77"/>
      <c r="TGX163" s="77"/>
      <c r="TGY163" s="77"/>
      <c r="TGZ163" s="77"/>
      <c r="THA163" s="77"/>
      <c r="THB163" s="77"/>
      <c r="THC163" s="77"/>
      <c r="THD163" s="77"/>
      <c r="THE163" s="77"/>
      <c r="THF163" s="77"/>
      <c r="THG163" s="77"/>
      <c r="THH163" s="77"/>
      <c r="THI163" s="77"/>
      <c r="THJ163" s="77"/>
      <c r="THK163" s="77"/>
      <c r="THL163" s="77"/>
      <c r="THM163" s="77"/>
      <c r="THN163" s="77"/>
      <c r="THO163" s="77"/>
      <c r="THP163" s="77"/>
      <c r="THQ163" s="77"/>
      <c r="THR163" s="77"/>
      <c r="THS163" s="77"/>
      <c r="THT163" s="77"/>
      <c r="THU163" s="77"/>
      <c r="THV163" s="77"/>
      <c r="THW163" s="77"/>
      <c r="THX163" s="77"/>
      <c r="THY163" s="77"/>
      <c r="THZ163" s="77"/>
      <c r="TIA163" s="77"/>
      <c r="TIB163" s="77"/>
      <c r="TIC163" s="77"/>
      <c r="TID163" s="77"/>
      <c r="TIE163" s="77"/>
      <c r="TIF163" s="77"/>
      <c r="TIG163" s="77"/>
      <c r="TIH163" s="77"/>
      <c r="TII163" s="77"/>
      <c r="TIJ163" s="77"/>
      <c r="TIK163" s="77"/>
      <c r="TIL163" s="77"/>
      <c r="TIM163" s="77"/>
      <c r="TIN163" s="77"/>
      <c r="TIO163" s="77"/>
      <c r="TIP163" s="77"/>
      <c r="TIQ163" s="77"/>
      <c r="TIR163" s="77"/>
      <c r="TIS163" s="77"/>
      <c r="TIT163" s="77"/>
      <c r="TIU163" s="77"/>
      <c r="TIV163" s="77"/>
      <c r="TIW163" s="77"/>
      <c r="TIX163" s="77"/>
      <c r="TIY163" s="77"/>
      <c r="TIZ163" s="77"/>
      <c r="TJA163" s="77"/>
      <c r="TJB163" s="77"/>
      <c r="TJC163" s="77"/>
      <c r="TJD163" s="77"/>
      <c r="TJE163" s="77"/>
      <c r="TJF163" s="77"/>
      <c r="TJG163" s="77"/>
      <c r="TJH163" s="77"/>
      <c r="TJI163" s="77"/>
      <c r="TJJ163" s="77"/>
      <c r="TJK163" s="77"/>
      <c r="TJL163" s="77"/>
      <c r="TJM163" s="77"/>
      <c r="TJN163" s="77"/>
      <c r="TJO163" s="77"/>
      <c r="TJP163" s="77"/>
      <c r="TJQ163" s="77"/>
      <c r="TJR163" s="77"/>
      <c r="TJS163" s="77"/>
      <c r="TJT163" s="77"/>
      <c r="TJU163" s="77"/>
      <c r="TJV163" s="77"/>
      <c r="TJW163" s="77"/>
      <c r="TJX163" s="77"/>
      <c r="TJY163" s="77"/>
      <c r="TJZ163" s="77"/>
      <c r="TKA163" s="77"/>
      <c r="TKB163" s="77"/>
      <c r="TKC163" s="77"/>
      <c r="TKD163" s="77"/>
      <c r="TKE163" s="77"/>
      <c r="TKF163" s="77"/>
      <c r="TKG163" s="77"/>
      <c r="TKH163" s="77"/>
      <c r="TKI163" s="77"/>
      <c r="TKJ163" s="77"/>
      <c r="TKK163" s="77"/>
      <c r="TKL163" s="77"/>
      <c r="TKM163" s="77"/>
      <c r="TKN163" s="77"/>
      <c r="TKO163" s="77"/>
      <c r="TKP163" s="77"/>
      <c r="TKQ163" s="77"/>
      <c r="TKR163" s="77"/>
      <c r="TKS163" s="77"/>
      <c r="TKT163" s="77"/>
      <c r="TKU163" s="77"/>
      <c r="TKV163" s="77"/>
      <c r="TKW163" s="77"/>
      <c r="TKX163" s="77"/>
      <c r="TKY163" s="77"/>
      <c r="TKZ163" s="77"/>
      <c r="TLA163" s="77"/>
      <c r="TLB163" s="77"/>
      <c r="TLC163" s="77"/>
      <c r="TLD163" s="77"/>
      <c r="TLE163" s="77"/>
      <c r="TLF163" s="77"/>
      <c r="TLG163" s="77"/>
      <c r="TLH163" s="77"/>
      <c r="TLI163" s="77"/>
      <c r="TLJ163" s="77"/>
      <c r="TLK163" s="77"/>
      <c r="TLL163" s="77"/>
      <c r="TLM163" s="77"/>
      <c r="TLN163" s="77"/>
      <c r="TLO163" s="77"/>
      <c r="TLP163" s="77"/>
      <c r="TLQ163" s="77"/>
      <c r="TLR163" s="77"/>
      <c r="TLS163" s="77"/>
      <c r="TLT163" s="77"/>
      <c r="TLU163" s="77"/>
      <c r="TLV163" s="77"/>
      <c r="TLW163" s="77"/>
      <c r="TLX163" s="77"/>
      <c r="TLY163" s="77"/>
      <c r="TLZ163" s="77"/>
      <c r="TMA163" s="77"/>
      <c r="TMB163" s="77"/>
      <c r="TMC163" s="77"/>
      <c r="TMD163" s="77"/>
      <c r="TME163" s="77"/>
      <c r="TMF163" s="77"/>
      <c r="TMG163" s="77"/>
      <c r="TMH163" s="77"/>
      <c r="TMI163" s="77"/>
      <c r="TMJ163" s="77"/>
      <c r="TMK163" s="77"/>
      <c r="TML163" s="77"/>
      <c r="TMM163" s="77"/>
      <c r="TMN163" s="77"/>
      <c r="TMO163" s="77"/>
      <c r="TMP163" s="77"/>
      <c r="TMQ163" s="77"/>
      <c r="TMR163" s="77"/>
      <c r="TMS163" s="77"/>
      <c r="TMT163" s="77"/>
      <c r="TMU163" s="77"/>
      <c r="TMV163" s="77"/>
      <c r="TMW163" s="77"/>
      <c r="TMX163" s="77"/>
      <c r="TMY163" s="77"/>
      <c r="TMZ163" s="77"/>
      <c r="TNA163" s="77"/>
      <c r="TNB163" s="77"/>
      <c r="TNC163" s="77"/>
      <c r="TND163" s="77"/>
      <c r="TNE163" s="77"/>
      <c r="TNF163" s="77"/>
      <c r="TNG163" s="77"/>
      <c r="TNH163" s="77"/>
      <c r="TNI163" s="77"/>
      <c r="TNJ163" s="77"/>
      <c r="TNK163" s="77"/>
      <c r="TNL163" s="77"/>
      <c r="TNM163" s="77"/>
      <c r="TNN163" s="77"/>
      <c r="TNO163" s="77"/>
      <c r="TNP163" s="77"/>
      <c r="TNQ163" s="77"/>
      <c r="TNR163" s="77"/>
      <c r="TNS163" s="77"/>
      <c r="TNT163" s="77"/>
      <c r="TNU163" s="77"/>
      <c r="TNV163" s="77"/>
      <c r="TNW163" s="77"/>
      <c r="TNX163" s="77"/>
      <c r="TNY163" s="77"/>
      <c r="TNZ163" s="77"/>
      <c r="TOA163" s="77"/>
      <c r="TOB163" s="77"/>
      <c r="TOC163" s="77"/>
      <c r="TOD163" s="77"/>
      <c r="TOE163" s="77"/>
      <c r="TOF163" s="77"/>
      <c r="TOG163" s="77"/>
      <c r="TOH163" s="77"/>
      <c r="TOI163" s="77"/>
      <c r="TOJ163" s="77"/>
      <c r="TOK163" s="77"/>
      <c r="TOL163" s="77"/>
      <c r="TOM163" s="77"/>
      <c r="TON163" s="77"/>
      <c r="TOO163" s="77"/>
      <c r="TOP163" s="77"/>
      <c r="TOQ163" s="77"/>
      <c r="TOR163" s="77"/>
      <c r="TOS163" s="77"/>
      <c r="TOT163" s="77"/>
      <c r="TOU163" s="77"/>
      <c r="TOV163" s="77"/>
      <c r="TOW163" s="77"/>
      <c r="TOX163" s="77"/>
      <c r="TOY163" s="77"/>
      <c r="TOZ163" s="77"/>
      <c r="TPA163" s="77"/>
      <c r="TPB163" s="77"/>
      <c r="TPC163" s="77"/>
      <c r="TPD163" s="77"/>
      <c r="TPE163" s="77"/>
      <c r="TPF163" s="77"/>
      <c r="TPG163" s="77"/>
      <c r="TPH163" s="77"/>
      <c r="TPI163" s="77"/>
      <c r="TPJ163" s="77"/>
      <c r="TPK163" s="77"/>
      <c r="TPL163" s="77"/>
      <c r="TPM163" s="77"/>
      <c r="TPN163" s="77"/>
      <c r="TPO163" s="77"/>
      <c r="TPP163" s="77"/>
      <c r="TPQ163" s="77"/>
      <c r="TPR163" s="77"/>
      <c r="TPS163" s="77"/>
      <c r="TPT163" s="77"/>
      <c r="TPU163" s="77"/>
      <c r="TPV163" s="77"/>
      <c r="TPW163" s="77"/>
      <c r="TPX163" s="77"/>
      <c r="TPY163" s="77"/>
      <c r="TPZ163" s="77"/>
      <c r="TQA163" s="77"/>
      <c r="TQB163" s="77"/>
      <c r="TQC163" s="77"/>
      <c r="TQD163" s="77"/>
      <c r="TQE163" s="77"/>
      <c r="TQF163" s="77"/>
      <c r="TQG163" s="77"/>
      <c r="TQH163" s="77"/>
      <c r="TQI163" s="77"/>
      <c r="TQJ163" s="77"/>
      <c r="TQK163" s="77"/>
      <c r="TQL163" s="77"/>
      <c r="TQM163" s="77"/>
      <c r="TQN163" s="77"/>
      <c r="TQO163" s="77"/>
      <c r="TQP163" s="77"/>
      <c r="TQQ163" s="77"/>
      <c r="TQR163" s="77"/>
      <c r="TQS163" s="77"/>
      <c r="TQT163" s="77"/>
      <c r="TQU163" s="77"/>
      <c r="TQV163" s="77"/>
      <c r="TQW163" s="77"/>
      <c r="TQX163" s="77"/>
      <c r="TQY163" s="77"/>
      <c r="TQZ163" s="77"/>
      <c r="TRA163" s="77"/>
      <c r="TRB163" s="77"/>
      <c r="TRC163" s="77"/>
      <c r="TRD163" s="77"/>
      <c r="TRE163" s="77"/>
      <c r="TRF163" s="77"/>
      <c r="TRG163" s="77"/>
      <c r="TRH163" s="77"/>
      <c r="TRI163" s="77"/>
      <c r="TRJ163" s="77"/>
      <c r="TRK163" s="77"/>
      <c r="TRL163" s="77"/>
      <c r="TRM163" s="77"/>
      <c r="TRN163" s="77"/>
      <c r="TRO163" s="77"/>
      <c r="TRP163" s="77"/>
      <c r="TRQ163" s="77"/>
      <c r="TRR163" s="77"/>
      <c r="TRS163" s="77"/>
      <c r="TRT163" s="77"/>
      <c r="TRU163" s="77"/>
      <c r="TRV163" s="77"/>
      <c r="TRW163" s="77"/>
      <c r="TRX163" s="77"/>
      <c r="TRY163" s="77"/>
      <c r="TRZ163" s="77"/>
      <c r="TSA163" s="77"/>
      <c r="TSB163" s="77"/>
      <c r="TSC163" s="77"/>
      <c r="TSD163" s="77"/>
      <c r="TSE163" s="77"/>
      <c r="TSF163" s="77"/>
      <c r="TSG163" s="77"/>
      <c r="TSH163" s="77"/>
      <c r="TSI163" s="77"/>
      <c r="TSJ163" s="77"/>
      <c r="TSK163" s="77"/>
      <c r="TSL163" s="77"/>
      <c r="TSM163" s="77"/>
      <c r="TSN163" s="77"/>
      <c r="TSO163" s="77"/>
      <c r="TSP163" s="77"/>
      <c r="TSQ163" s="77"/>
      <c r="TSR163" s="77"/>
      <c r="TSS163" s="77"/>
      <c r="TST163" s="77"/>
      <c r="TSU163" s="77"/>
      <c r="TSV163" s="77"/>
      <c r="TSW163" s="77"/>
      <c r="TSX163" s="77"/>
      <c r="TSY163" s="77"/>
      <c r="TSZ163" s="77"/>
      <c r="TTA163" s="77"/>
      <c r="TTB163" s="77"/>
      <c r="TTC163" s="77"/>
      <c r="TTD163" s="77"/>
      <c r="TTE163" s="77"/>
      <c r="TTF163" s="77"/>
      <c r="TTG163" s="77"/>
      <c r="TTH163" s="77"/>
      <c r="TTI163" s="77"/>
      <c r="TTJ163" s="77"/>
      <c r="TTK163" s="77"/>
      <c r="TTL163" s="77"/>
      <c r="TTM163" s="77"/>
      <c r="TTN163" s="77"/>
      <c r="TTO163" s="77"/>
      <c r="TTP163" s="77"/>
      <c r="TTQ163" s="77"/>
      <c r="TTR163" s="77"/>
      <c r="TTS163" s="77"/>
      <c r="TTT163" s="77"/>
      <c r="TTU163" s="77"/>
      <c r="TTV163" s="77"/>
      <c r="TTW163" s="77"/>
      <c r="TTX163" s="77"/>
      <c r="TTY163" s="77"/>
      <c r="TTZ163" s="77"/>
      <c r="TUA163" s="77"/>
      <c r="TUB163" s="77"/>
      <c r="TUC163" s="77"/>
      <c r="TUD163" s="77"/>
      <c r="TUE163" s="77"/>
      <c r="TUF163" s="77"/>
      <c r="TUG163" s="77"/>
      <c r="TUH163" s="77"/>
      <c r="TUI163" s="77"/>
      <c r="TUJ163" s="77"/>
      <c r="TUK163" s="77"/>
      <c r="TUL163" s="77"/>
      <c r="TUM163" s="77"/>
      <c r="TUN163" s="77"/>
      <c r="TUO163" s="77"/>
      <c r="TUP163" s="77"/>
      <c r="TUQ163" s="77"/>
      <c r="TUR163" s="77"/>
      <c r="TUS163" s="77"/>
      <c r="TUT163" s="77"/>
      <c r="TUU163" s="77"/>
      <c r="TUV163" s="77"/>
      <c r="TUW163" s="77"/>
      <c r="TUX163" s="77"/>
      <c r="TUY163" s="77"/>
      <c r="TUZ163" s="77"/>
      <c r="TVA163" s="77"/>
      <c r="TVB163" s="77"/>
      <c r="TVC163" s="77"/>
      <c r="TVD163" s="77"/>
      <c r="TVE163" s="77"/>
      <c r="TVF163" s="77"/>
      <c r="TVG163" s="77"/>
      <c r="TVH163" s="77"/>
      <c r="TVI163" s="77"/>
      <c r="TVJ163" s="77"/>
      <c r="TVK163" s="77"/>
      <c r="TVL163" s="77"/>
      <c r="TVM163" s="77"/>
      <c r="TVN163" s="77"/>
      <c r="TVO163" s="77"/>
      <c r="TVP163" s="77"/>
      <c r="TVQ163" s="77"/>
      <c r="TVR163" s="77"/>
      <c r="TVS163" s="77"/>
      <c r="TVT163" s="77"/>
      <c r="TVU163" s="77"/>
      <c r="TVV163" s="77"/>
      <c r="TVW163" s="77"/>
      <c r="TVX163" s="77"/>
      <c r="TVY163" s="77"/>
      <c r="TVZ163" s="77"/>
      <c r="TWA163" s="77"/>
      <c r="TWB163" s="77"/>
      <c r="TWC163" s="77"/>
      <c r="TWD163" s="77"/>
      <c r="TWE163" s="77"/>
      <c r="TWF163" s="77"/>
      <c r="TWG163" s="77"/>
      <c r="TWH163" s="77"/>
      <c r="TWI163" s="77"/>
      <c r="TWJ163" s="77"/>
      <c r="TWK163" s="77"/>
      <c r="TWL163" s="77"/>
      <c r="TWM163" s="77"/>
      <c r="TWN163" s="77"/>
      <c r="TWO163" s="77"/>
      <c r="TWP163" s="77"/>
      <c r="TWQ163" s="77"/>
      <c r="TWR163" s="77"/>
      <c r="TWS163" s="77"/>
      <c r="TWT163" s="77"/>
      <c r="TWU163" s="77"/>
      <c r="TWV163" s="77"/>
      <c r="TWW163" s="77"/>
      <c r="TWX163" s="77"/>
      <c r="TWY163" s="77"/>
      <c r="TWZ163" s="77"/>
      <c r="TXA163" s="77"/>
      <c r="TXB163" s="77"/>
      <c r="TXC163" s="77"/>
      <c r="TXD163" s="77"/>
      <c r="TXE163" s="77"/>
      <c r="TXF163" s="77"/>
      <c r="TXG163" s="77"/>
      <c r="TXH163" s="77"/>
      <c r="TXI163" s="77"/>
      <c r="TXJ163" s="77"/>
      <c r="TXK163" s="77"/>
      <c r="TXL163" s="77"/>
      <c r="TXM163" s="77"/>
      <c r="TXN163" s="77"/>
      <c r="TXO163" s="77"/>
      <c r="TXP163" s="77"/>
      <c r="TXQ163" s="77"/>
      <c r="TXR163" s="77"/>
      <c r="TXS163" s="77"/>
      <c r="TXT163" s="77"/>
      <c r="TXU163" s="77"/>
      <c r="TXV163" s="77"/>
      <c r="TXW163" s="77"/>
      <c r="TXX163" s="77"/>
      <c r="TXY163" s="77"/>
      <c r="TXZ163" s="77"/>
      <c r="TYA163" s="77"/>
      <c r="TYB163" s="77"/>
      <c r="TYC163" s="77"/>
      <c r="TYD163" s="77"/>
      <c r="TYE163" s="77"/>
      <c r="TYF163" s="77"/>
      <c r="TYG163" s="77"/>
      <c r="TYH163" s="77"/>
      <c r="TYI163" s="77"/>
      <c r="TYJ163" s="77"/>
      <c r="TYK163" s="77"/>
      <c r="TYL163" s="77"/>
      <c r="TYM163" s="77"/>
      <c r="TYN163" s="77"/>
      <c r="TYO163" s="77"/>
      <c r="TYP163" s="77"/>
      <c r="TYQ163" s="77"/>
      <c r="TYR163" s="77"/>
      <c r="TYS163" s="77"/>
      <c r="TYT163" s="77"/>
      <c r="TYU163" s="77"/>
      <c r="TYV163" s="77"/>
      <c r="TYW163" s="77"/>
      <c r="TYX163" s="77"/>
      <c r="TYY163" s="77"/>
      <c r="TYZ163" s="77"/>
      <c r="TZA163" s="77"/>
      <c r="TZB163" s="77"/>
      <c r="TZC163" s="77"/>
      <c r="TZD163" s="77"/>
      <c r="TZE163" s="77"/>
      <c r="TZF163" s="77"/>
      <c r="TZG163" s="77"/>
      <c r="TZH163" s="77"/>
      <c r="TZI163" s="77"/>
      <c r="TZJ163" s="77"/>
      <c r="TZK163" s="77"/>
      <c r="TZL163" s="77"/>
      <c r="TZM163" s="77"/>
      <c r="TZN163" s="77"/>
      <c r="TZO163" s="77"/>
      <c r="TZP163" s="77"/>
      <c r="TZQ163" s="77"/>
      <c r="TZR163" s="77"/>
      <c r="TZS163" s="77"/>
      <c r="TZT163" s="77"/>
      <c r="TZU163" s="77"/>
      <c r="TZV163" s="77"/>
      <c r="TZW163" s="77"/>
      <c r="TZX163" s="77"/>
      <c r="TZY163" s="77"/>
      <c r="TZZ163" s="77"/>
      <c r="UAA163" s="77"/>
      <c r="UAB163" s="77"/>
      <c r="UAC163" s="77"/>
      <c r="UAD163" s="77"/>
      <c r="UAE163" s="77"/>
      <c r="UAF163" s="77"/>
      <c r="UAG163" s="77"/>
      <c r="UAH163" s="77"/>
      <c r="UAI163" s="77"/>
      <c r="UAJ163" s="77"/>
      <c r="UAK163" s="77"/>
      <c r="UAL163" s="77"/>
      <c r="UAM163" s="77"/>
      <c r="UAN163" s="77"/>
      <c r="UAO163" s="77"/>
      <c r="UAP163" s="77"/>
      <c r="UAQ163" s="77"/>
      <c r="UAR163" s="77"/>
      <c r="UAS163" s="77"/>
      <c r="UAT163" s="77"/>
      <c r="UAU163" s="77"/>
      <c r="UAV163" s="77"/>
      <c r="UAW163" s="77"/>
      <c r="UAX163" s="77"/>
      <c r="UAY163" s="77"/>
      <c r="UAZ163" s="77"/>
      <c r="UBA163" s="77"/>
      <c r="UBB163" s="77"/>
      <c r="UBC163" s="77"/>
      <c r="UBD163" s="77"/>
      <c r="UBE163" s="77"/>
      <c r="UBF163" s="77"/>
      <c r="UBG163" s="77"/>
      <c r="UBH163" s="77"/>
      <c r="UBI163" s="77"/>
      <c r="UBJ163" s="77"/>
      <c r="UBK163" s="77"/>
      <c r="UBL163" s="77"/>
      <c r="UBM163" s="77"/>
      <c r="UBN163" s="77"/>
      <c r="UBO163" s="77"/>
      <c r="UBP163" s="77"/>
      <c r="UBQ163" s="77"/>
      <c r="UBR163" s="77"/>
      <c r="UBS163" s="77"/>
      <c r="UBT163" s="77"/>
      <c r="UBU163" s="77"/>
      <c r="UBV163" s="77"/>
      <c r="UBW163" s="77"/>
      <c r="UBX163" s="77"/>
      <c r="UBY163" s="77"/>
      <c r="UBZ163" s="77"/>
      <c r="UCA163" s="77"/>
      <c r="UCB163" s="77"/>
      <c r="UCC163" s="77"/>
      <c r="UCD163" s="77"/>
      <c r="UCE163" s="77"/>
      <c r="UCF163" s="77"/>
      <c r="UCG163" s="77"/>
      <c r="UCH163" s="77"/>
      <c r="UCI163" s="77"/>
      <c r="UCJ163" s="77"/>
      <c r="UCK163" s="77"/>
      <c r="UCL163" s="77"/>
      <c r="UCM163" s="77"/>
      <c r="UCN163" s="77"/>
      <c r="UCO163" s="77"/>
      <c r="UCP163" s="77"/>
      <c r="UCQ163" s="77"/>
      <c r="UCR163" s="77"/>
      <c r="UCS163" s="77"/>
      <c r="UCT163" s="77"/>
      <c r="UCU163" s="77"/>
      <c r="UCV163" s="77"/>
      <c r="UCW163" s="77"/>
      <c r="UCX163" s="77"/>
      <c r="UCY163" s="77"/>
      <c r="UCZ163" s="77"/>
      <c r="UDA163" s="77"/>
      <c r="UDB163" s="77"/>
      <c r="UDC163" s="77"/>
      <c r="UDD163" s="77"/>
      <c r="UDE163" s="77"/>
      <c r="UDF163" s="77"/>
      <c r="UDG163" s="77"/>
      <c r="UDH163" s="77"/>
      <c r="UDI163" s="77"/>
      <c r="UDJ163" s="77"/>
      <c r="UDK163" s="77"/>
      <c r="UDL163" s="77"/>
      <c r="UDM163" s="77"/>
      <c r="UDN163" s="77"/>
      <c r="UDO163" s="77"/>
      <c r="UDP163" s="77"/>
      <c r="UDQ163" s="77"/>
      <c r="UDR163" s="77"/>
      <c r="UDS163" s="77"/>
      <c r="UDT163" s="77"/>
      <c r="UDU163" s="77"/>
      <c r="UDV163" s="77"/>
      <c r="UDW163" s="77"/>
      <c r="UDX163" s="77"/>
      <c r="UDY163" s="77"/>
      <c r="UDZ163" s="77"/>
      <c r="UEA163" s="77"/>
      <c r="UEB163" s="77"/>
      <c r="UEC163" s="77"/>
      <c r="UED163" s="77"/>
      <c r="UEE163" s="77"/>
      <c r="UEF163" s="77"/>
      <c r="UEG163" s="77"/>
      <c r="UEH163" s="77"/>
      <c r="UEI163" s="77"/>
      <c r="UEJ163" s="77"/>
      <c r="UEK163" s="77"/>
      <c r="UEL163" s="77"/>
      <c r="UEM163" s="77"/>
      <c r="UEN163" s="77"/>
      <c r="UEO163" s="77"/>
      <c r="UEP163" s="77"/>
      <c r="UEQ163" s="77"/>
      <c r="UER163" s="77"/>
      <c r="UES163" s="77"/>
      <c r="UET163" s="77"/>
      <c r="UEU163" s="77"/>
      <c r="UEV163" s="77"/>
      <c r="UEW163" s="77"/>
      <c r="UEX163" s="77"/>
      <c r="UEY163" s="77"/>
      <c r="UEZ163" s="77"/>
      <c r="UFA163" s="77"/>
      <c r="UFB163" s="77"/>
      <c r="UFC163" s="77"/>
      <c r="UFD163" s="77"/>
      <c r="UFE163" s="77"/>
      <c r="UFF163" s="77"/>
      <c r="UFG163" s="77"/>
      <c r="UFH163" s="77"/>
      <c r="UFI163" s="77"/>
      <c r="UFJ163" s="77"/>
      <c r="UFK163" s="77"/>
      <c r="UFL163" s="77"/>
      <c r="UFM163" s="77"/>
      <c r="UFN163" s="77"/>
      <c r="UFO163" s="77"/>
      <c r="UFP163" s="77"/>
      <c r="UFQ163" s="77"/>
      <c r="UFR163" s="77"/>
      <c r="UFS163" s="77"/>
      <c r="UFT163" s="77"/>
      <c r="UFU163" s="77"/>
      <c r="UFV163" s="77"/>
      <c r="UFW163" s="77"/>
      <c r="UFX163" s="77"/>
      <c r="UFY163" s="77"/>
      <c r="UFZ163" s="77"/>
      <c r="UGA163" s="77"/>
      <c r="UGB163" s="77"/>
      <c r="UGC163" s="77"/>
      <c r="UGD163" s="77"/>
      <c r="UGE163" s="77"/>
      <c r="UGF163" s="77"/>
      <c r="UGG163" s="77"/>
      <c r="UGH163" s="77"/>
      <c r="UGI163" s="77"/>
      <c r="UGJ163" s="77"/>
      <c r="UGK163" s="77"/>
      <c r="UGL163" s="77"/>
      <c r="UGM163" s="77"/>
      <c r="UGN163" s="77"/>
      <c r="UGO163" s="77"/>
      <c r="UGP163" s="77"/>
      <c r="UGQ163" s="77"/>
      <c r="UGR163" s="77"/>
      <c r="UGS163" s="77"/>
      <c r="UGT163" s="77"/>
      <c r="UGU163" s="77"/>
      <c r="UGV163" s="77"/>
      <c r="UGW163" s="77"/>
      <c r="UGX163" s="77"/>
      <c r="UGY163" s="77"/>
      <c r="UGZ163" s="77"/>
      <c r="UHA163" s="77"/>
      <c r="UHB163" s="77"/>
      <c r="UHC163" s="77"/>
      <c r="UHD163" s="77"/>
      <c r="UHE163" s="77"/>
      <c r="UHF163" s="77"/>
      <c r="UHG163" s="77"/>
      <c r="UHH163" s="77"/>
      <c r="UHI163" s="77"/>
      <c r="UHJ163" s="77"/>
      <c r="UHK163" s="77"/>
      <c r="UHL163" s="77"/>
      <c r="UHM163" s="77"/>
      <c r="UHN163" s="77"/>
      <c r="UHO163" s="77"/>
      <c r="UHP163" s="77"/>
      <c r="UHQ163" s="77"/>
      <c r="UHR163" s="77"/>
      <c r="UHS163" s="77"/>
      <c r="UHT163" s="77"/>
      <c r="UHU163" s="77"/>
      <c r="UHV163" s="77"/>
      <c r="UHW163" s="77"/>
      <c r="UHX163" s="77"/>
      <c r="UHY163" s="77"/>
      <c r="UHZ163" s="77"/>
      <c r="UIA163" s="77"/>
      <c r="UIB163" s="77"/>
      <c r="UIC163" s="77"/>
      <c r="UID163" s="77"/>
      <c r="UIE163" s="77"/>
      <c r="UIF163" s="77"/>
      <c r="UIG163" s="77"/>
      <c r="UIH163" s="77"/>
      <c r="UII163" s="77"/>
      <c r="UIJ163" s="77"/>
      <c r="UIK163" s="77"/>
      <c r="UIL163" s="77"/>
      <c r="UIM163" s="77"/>
      <c r="UIN163" s="77"/>
      <c r="UIO163" s="77"/>
      <c r="UIP163" s="77"/>
      <c r="UIQ163" s="77"/>
      <c r="UIR163" s="77"/>
      <c r="UIS163" s="77"/>
      <c r="UIT163" s="77"/>
      <c r="UIU163" s="77"/>
      <c r="UIV163" s="77"/>
      <c r="UIW163" s="77"/>
      <c r="UIX163" s="77"/>
      <c r="UIY163" s="77"/>
      <c r="UIZ163" s="77"/>
      <c r="UJA163" s="77"/>
      <c r="UJB163" s="77"/>
      <c r="UJC163" s="77"/>
      <c r="UJD163" s="77"/>
      <c r="UJE163" s="77"/>
      <c r="UJF163" s="77"/>
      <c r="UJG163" s="77"/>
      <c r="UJH163" s="77"/>
      <c r="UJI163" s="77"/>
      <c r="UJJ163" s="77"/>
      <c r="UJK163" s="77"/>
      <c r="UJL163" s="77"/>
      <c r="UJM163" s="77"/>
      <c r="UJN163" s="77"/>
      <c r="UJO163" s="77"/>
      <c r="UJP163" s="77"/>
      <c r="UJQ163" s="77"/>
      <c r="UJR163" s="77"/>
      <c r="UJS163" s="77"/>
      <c r="UJT163" s="77"/>
      <c r="UJU163" s="77"/>
      <c r="UJV163" s="77"/>
      <c r="UJW163" s="77"/>
      <c r="UJX163" s="77"/>
      <c r="UJY163" s="77"/>
      <c r="UJZ163" s="77"/>
      <c r="UKA163" s="77"/>
      <c r="UKB163" s="77"/>
      <c r="UKC163" s="77"/>
      <c r="UKD163" s="77"/>
      <c r="UKE163" s="77"/>
      <c r="UKF163" s="77"/>
      <c r="UKG163" s="77"/>
      <c r="UKH163" s="77"/>
      <c r="UKI163" s="77"/>
      <c r="UKJ163" s="77"/>
      <c r="UKK163" s="77"/>
      <c r="UKL163" s="77"/>
      <c r="UKM163" s="77"/>
      <c r="UKN163" s="77"/>
      <c r="UKO163" s="77"/>
      <c r="UKP163" s="77"/>
      <c r="UKQ163" s="77"/>
      <c r="UKR163" s="77"/>
      <c r="UKS163" s="77"/>
      <c r="UKT163" s="77"/>
      <c r="UKU163" s="77"/>
      <c r="UKV163" s="77"/>
      <c r="UKW163" s="77"/>
      <c r="UKX163" s="77"/>
      <c r="UKY163" s="77"/>
      <c r="UKZ163" s="77"/>
      <c r="ULA163" s="77"/>
      <c r="ULB163" s="77"/>
      <c r="ULC163" s="77"/>
      <c r="ULD163" s="77"/>
      <c r="ULE163" s="77"/>
      <c r="ULF163" s="77"/>
      <c r="ULG163" s="77"/>
      <c r="ULH163" s="77"/>
      <c r="ULI163" s="77"/>
      <c r="ULJ163" s="77"/>
      <c r="ULK163" s="77"/>
      <c r="ULL163" s="77"/>
      <c r="ULM163" s="77"/>
      <c r="ULN163" s="77"/>
      <c r="ULO163" s="77"/>
      <c r="ULP163" s="77"/>
      <c r="ULQ163" s="77"/>
      <c r="ULR163" s="77"/>
      <c r="ULS163" s="77"/>
      <c r="ULT163" s="77"/>
      <c r="ULU163" s="77"/>
      <c r="ULV163" s="77"/>
      <c r="ULW163" s="77"/>
      <c r="ULX163" s="77"/>
      <c r="ULY163" s="77"/>
      <c r="ULZ163" s="77"/>
      <c r="UMA163" s="77"/>
      <c r="UMB163" s="77"/>
      <c r="UMC163" s="77"/>
      <c r="UMD163" s="77"/>
      <c r="UME163" s="77"/>
      <c r="UMF163" s="77"/>
      <c r="UMG163" s="77"/>
      <c r="UMH163" s="77"/>
      <c r="UMI163" s="77"/>
      <c r="UMJ163" s="77"/>
      <c r="UMK163" s="77"/>
      <c r="UML163" s="77"/>
      <c r="UMM163" s="77"/>
      <c r="UMN163" s="77"/>
      <c r="UMO163" s="77"/>
      <c r="UMP163" s="77"/>
      <c r="UMQ163" s="77"/>
      <c r="UMR163" s="77"/>
      <c r="UMS163" s="77"/>
      <c r="UMT163" s="77"/>
      <c r="UMU163" s="77"/>
      <c r="UMV163" s="77"/>
      <c r="UMW163" s="77"/>
      <c r="UMX163" s="77"/>
      <c r="UMY163" s="77"/>
      <c r="UMZ163" s="77"/>
      <c r="UNA163" s="77"/>
      <c r="UNB163" s="77"/>
      <c r="UNC163" s="77"/>
      <c r="UND163" s="77"/>
      <c r="UNE163" s="77"/>
      <c r="UNF163" s="77"/>
      <c r="UNG163" s="77"/>
      <c r="UNH163" s="77"/>
      <c r="UNI163" s="77"/>
      <c r="UNJ163" s="77"/>
      <c r="UNK163" s="77"/>
      <c r="UNL163" s="77"/>
      <c r="UNM163" s="77"/>
      <c r="UNN163" s="77"/>
      <c r="UNO163" s="77"/>
      <c r="UNP163" s="77"/>
      <c r="UNQ163" s="77"/>
      <c r="UNR163" s="77"/>
      <c r="UNS163" s="77"/>
      <c r="UNT163" s="77"/>
      <c r="UNU163" s="77"/>
      <c r="UNV163" s="77"/>
      <c r="UNW163" s="77"/>
      <c r="UNX163" s="77"/>
      <c r="UNY163" s="77"/>
      <c r="UNZ163" s="77"/>
      <c r="UOA163" s="77"/>
      <c r="UOB163" s="77"/>
      <c r="UOC163" s="77"/>
      <c r="UOD163" s="77"/>
      <c r="UOE163" s="77"/>
      <c r="UOF163" s="77"/>
      <c r="UOG163" s="77"/>
      <c r="UOH163" s="77"/>
      <c r="UOI163" s="77"/>
      <c r="UOJ163" s="77"/>
      <c r="UOK163" s="77"/>
      <c r="UOL163" s="77"/>
      <c r="UOM163" s="77"/>
      <c r="UON163" s="77"/>
      <c r="UOO163" s="77"/>
      <c r="UOP163" s="77"/>
      <c r="UOQ163" s="77"/>
      <c r="UOR163" s="77"/>
      <c r="UOS163" s="77"/>
      <c r="UOT163" s="77"/>
      <c r="UOU163" s="77"/>
      <c r="UOV163" s="77"/>
      <c r="UOW163" s="77"/>
      <c r="UOX163" s="77"/>
      <c r="UOY163" s="77"/>
      <c r="UOZ163" s="77"/>
      <c r="UPA163" s="77"/>
      <c r="UPB163" s="77"/>
      <c r="UPC163" s="77"/>
      <c r="UPD163" s="77"/>
      <c r="UPE163" s="77"/>
      <c r="UPF163" s="77"/>
      <c r="UPG163" s="77"/>
      <c r="UPH163" s="77"/>
      <c r="UPI163" s="77"/>
      <c r="UPJ163" s="77"/>
      <c r="UPK163" s="77"/>
      <c r="UPL163" s="77"/>
      <c r="UPM163" s="77"/>
      <c r="UPN163" s="77"/>
      <c r="UPO163" s="77"/>
      <c r="UPP163" s="77"/>
      <c r="UPQ163" s="77"/>
      <c r="UPR163" s="77"/>
      <c r="UPS163" s="77"/>
      <c r="UPT163" s="77"/>
      <c r="UPU163" s="77"/>
      <c r="UPV163" s="77"/>
      <c r="UPW163" s="77"/>
      <c r="UPX163" s="77"/>
      <c r="UPY163" s="77"/>
      <c r="UPZ163" s="77"/>
      <c r="UQA163" s="77"/>
      <c r="UQB163" s="77"/>
      <c r="UQC163" s="77"/>
      <c r="UQD163" s="77"/>
      <c r="UQE163" s="77"/>
      <c r="UQF163" s="77"/>
      <c r="UQG163" s="77"/>
      <c r="UQH163" s="77"/>
      <c r="UQI163" s="77"/>
      <c r="UQJ163" s="77"/>
      <c r="UQK163" s="77"/>
      <c r="UQL163" s="77"/>
      <c r="UQM163" s="77"/>
      <c r="UQN163" s="77"/>
      <c r="UQO163" s="77"/>
      <c r="UQP163" s="77"/>
      <c r="UQQ163" s="77"/>
      <c r="UQR163" s="77"/>
      <c r="UQS163" s="77"/>
      <c r="UQT163" s="77"/>
      <c r="UQU163" s="77"/>
      <c r="UQV163" s="77"/>
      <c r="UQW163" s="77"/>
      <c r="UQX163" s="77"/>
      <c r="UQY163" s="77"/>
      <c r="UQZ163" s="77"/>
      <c r="URA163" s="77"/>
      <c r="URB163" s="77"/>
      <c r="URC163" s="77"/>
      <c r="URD163" s="77"/>
      <c r="URE163" s="77"/>
      <c r="URF163" s="77"/>
      <c r="URG163" s="77"/>
      <c r="URH163" s="77"/>
      <c r="URI163" s="77"/>
      <c r="URJ163" s="77"/>
      <c r="URK163" s="77"/>
      <c r="URL163" s="77"/>
      <c r="URM163" s="77"/>
      <c r="URN163" s="77"/>
      <c r="URO163" s="77"/>
      <c r="URP163" s="77"/>
      <c r="URQ163" s="77"/>
      <c r="URR163" s="77"/>
      <c r="URS163" s="77"/>
      <c r="URT163" s="77"/>
      <c r="URU163" s="77"/>
      <c r="URV163" s="77"/>
      <c r="URW163" s="77"/>
      <c r="URX163" s="77"/>
      <c r="URY163" s="77"/>
      <c r="URZ163" s="77"/>
      <c r="USA163" s="77"/>
      <c r="USB163" s="77"/>
      <c r="USC163" s="77"/>
      <c r="USD163" s="77"/>
      <c r="USE163" s="77"/>
      <c r="USF163" s="77"/>
      <c r="USG163" s="77"/>
      <c r="USH163" s="77"/>
      <c r="USI163" s="77"/>
      <c r="USJ163" s="77"/>
      <c r="USK163" s="77"/>
      <c r="USL163" s="77"/>
      <c r="USM163" s="77"/>
      <c r="USN163" s="77"/>
      <c r="USO163" s="77"/>
      <c r="USP163" s="77"/>
      <c r="USQ163" s="77"/>
      <c r="USR163" s="77"/>
      <c r="USS163" s="77"/>
      <c r="UST163" s="77"/>
      <c r="USU163" s="77"/>
      <c r="USV163" s="77"/>
      <c r="USW163" s="77"/>
      <c r="USX163" s="77"/>
      <c r="USY163" s="77"/>
      <c r="USZ163" s="77"/>
      <c r="UTA163" s="77"/>
      <c r="UTB163" s="77"/>
      <c r="UTC163" s="77"/>
      <c r="UTD163" s="77"/>
      <c r="UTE163" s="77"/>
      <c r="UTF163" s="77"/>
      <c r="UTG163" s="77"/>
      <c r="UTH163" s="77"/>
      <c r="UTI163" s="77"/>
      <c r="UTJ163" s="77"/>
      <c r="UTK163" s="77"/>
      <c r="UTL163" s="77"/>
      <c r="UTM163" s="77"/>
      <c r="UTN163" s="77"/>
      <c r="UTO163" s="77"/>
      <c r="UTP163" s="77"/>
      <c r="UTQ163" s="77"/>
      <c r="UTR163" s="77"/>
      <c r="UTS163" s="77"/>
      <c r="UTT163" s="77"/>
      <c r="UTU163" s="77"/>
      <c r="UTV163" s="77"/>
      <c r="UTW163" s="77"/>
      <c r="UTX163" s="77"/>
      <c r="UTY163" s="77"/>
      <c r="UTZ163" s="77"/>
      <c r="UUA163" s="77"/>
      <c r="UUB163" s="77"/>
      <c r="UUC163" s="77"/>
      <c r="UUD163" s="77"/>
      <c r="UUE163" s="77"/>
      <c r="UUF163" s="77"/>
      <c r="UUG163" s="77"/>
      <c r="UUH163" s="77"/>
      <c r="UUI163" s="77"/>
      <c r="UUJ163" s="77"/>
      <c r="UUK163" s="77"/>
      <c r="UUL163" s="77"/>
      <c r="UUM163" s="77"/>
      <c r="UUN163" s="77"/>
      <c r="UUO163" s="77"/>
      <c r="UUP163" s="77"/>
      <c r="UUQ163" s="77"/>
      <c r="UUR163" s="77"/>
      <c r="UUS163" s="77"/>
      <c r="UUT163" s="77"/>
      <c r="UUU163" s="77"/>
      <c r="UUV163" s="77"/>
      <c r="UUW163" s="77"/>
      <c r="UUX163" s="77"/>
      <c r="UUY163" s="77"/>
      <c r="UUZ163" s="77"/>
      <c r="UVA163" s="77"/>
      <c r="UVB163" s="77"/>
      <c r="UVC163" s="77"/>
      <c r="UVD163" s="77"/>
      <c r="UVE163" s="77"/>
      <c r="UVF163" s="77"/>
      <c r="UVG163" s="77"/>
      <c r="UVH163" s="77"/>
      <c r="UVI163" s="77"/>
      <c r="UVJ163" s="77"/>
      <c r="UVK163" s="77"/>
      <c r="UVL163" s="77"/>
      <c r="UVM163" s="77"/>
      <c r="UVN163" s="77"/>
      <c r="UVO163" s="77"/>
      <c r="UVP163" s="77"/>
      <c r="UVQ163" s="77"/>
      <c r="UVR163" s="77"/>
      <c r="UVS163" s="77"/>
      <c r="UVT163" s="77"/>
      <c r="UVU163" s="77"/>
      <c r="UVV163" s="77"/>
      <c r="UVW163" s="77"/>
      <c r="UVX163" s="77"/>
      <c r="UVY163" s="77"/>
      <c r="UVZ163" s="77"/>
      <c r="UWA163" s="77"/>
      <c r="UWB163" s="77"/>
      <c r="UWC163" s="77"/>
      <c r="UWD163" s="77"/>
      <c r="UWE163" s="77"/>
      <c r="UWF163" s="77"/>
      <c r="UWG163" s="77"/>
      <c r="UWH163" s="77"/>
      <c r="UWI163" s="77"/>
      <c r="UWJ163" s="77"/>
      <c r="UWK163" s="77"/>
      <c r="UWL163" s="77"/>
      <c r="UWM163" s="77"/>
      <c r="UWN163" s="77"/>
      <c r="UWO163" s="77"/>
      <c r="UWP163" s="77"/>
      <c r="UWQ163" s="77"/>
      <c r="UWR163" s="77"/>
      <c r="UWS163" s="77"/>
      <c r="UWT163" s="77"/>
      <c r="UWU163" s="77"/>
      <c r="UWV163" s="77"/>
      <c r="UWW163" s="77"/>
      <c r="UWX163" s="77"/>
      <c r="UWY163" s="77"/>
      <c r="UWZ163" s="77"/>
      <c r="UXA163" s="77"/>
      <c r="UXB163" s="77"/>
      <c r="UXC163" s="77"/>
      <c r="UXD163" s="77"/>
      <c r="UXE163" s="77"/>
      <c r="UXF163" s="77"/>
      <c r="UXG163" s="77"/>
      <c r="UXH163" s="77"/>
      <c r="UXI163" s="77"/>
      <c r="UXJ163" s="77"/>
      <c r="UXK163" s="77"/>
      <c r="UXL163" s="77"/>
      <c r="UXM163" s="77"/>
      <c r="UXN163" s="77"/>
      <c r="UXO163" s="77"/>
      <c r="UXP163" s="77"/>
      <c r="UXQ163" s="77"/>
      <c r="UXR163" s="77"/>
      <c r="UXS163" s="77"/>
      <c r="UXT163" s="77"/>
      <c r="UXU163" s="77"/>
      <c r="UXV163" s="77"/>
      <c r="UXW163" s="77"/>
      <c r="UXX163" s="77"/>
      <c r="UXY163" s="77"/>
      <c r="UXZ163" s="77"/>
      <c r="UYA163" s="77"/>
      <c r="UYB163" s="77"/>
      <c r="UYC163" s="77"/>
      <c r="UYD163" s="77"/>
      <c r="UYE163" s="77"/>
      <c r="UYF163" s="77"/>
      <c r="UYG163" s="77"/>
      <c r="UYH163" s="77"/>
      <c r="UYI163" s="77"/>
      <c r="UYJ163" s="77"/>
      <c r="UYK163" s="77"/>
      <c r="UYL163" s="77"/>
      <c r="UYM163" s="77"/>
      <c r="UYN163" s="77"/>
      <c r="UYO163" s="77"/>
      <c r="UYP163" s="77"/>
      <c r="UYQ163" s="77"/>
      <c r="UYR163" s="77"/>
      <c r="UYS163" s="77"/>
      <c r="UYT163" s="77"/>
      <c r="UYU163" s="77"/>
      <c r="UYV163" s="77"/>
      <c r="UYW163" s="77"/>
      <c r="UYX163" s="77"/>
      <c r="UYY163" s="77"/>
      <c r="UYZ163" s="77"/>
      <c r="UZA163" s="77"/>
      <c r="UZB163" s="77"/>
      <c r="UZC163" s="77"/>
      <c r="UZD163" s="77"/>
      <c r="UZE163" s="77"/>
      <c r="UZF163" s="77"/>
      <c r="UZG163" s="77"/>
      <c r="UZH163" s="77"/>
      <c r="UZI163" s="77"/>
      <c r="UZJ163" s="77"/>
      <c r="UZK163" s="77"/>
      <c r="UZL163" s="77"/>
      <c r="UZM163" s="77"/>
      <c r="UZN163" s="77"/>
      <c r="UZO163" s="77"/>
      <c r="UZP163" s="77"/>
      <c r="UZQ163" s="77"/>
      <c r="UZR163" s="77"/>
      <c r="UZS163" s="77"/>
      <c r="UZT163" s="77"/>
      <c r="UZU163" s="77"/>
      <c r="UZV163" s="77"/>
      <c r="UZW163" s="77"/>
      <c r="UZX163" s="77"/>
      <c r="UZY163" s="77"/>
      <c r="UZZ163" s="77"/>
      <c r="VAA163" s="77"/>
      <c r="VAB163" s="77"/>
      <c r="VAC163" s="77"/>
      <c r="VAD163" s="77"/>
      <c r="VAE163" s="77"/>
      <c r="VAF163" s="77"/>
      <c r="VAG163" s="77"/>
      <c r="VAH163" s="77"/>
      <c r="VAI163" s="77"/>
      <c r="VAJ163" s="77"/>
      <c r="VAK163" s="77"/>
      <c r="VAL163" s="77"/>
      <c r="VAM163" s="77"/>
      <c r="VAN163" s="77"/>
      <c r="VAO163" s="77"/>
      <c r="VAP163" s="77"/>
      <c r="VAQ163" s="77"/>
      <c r="VAR163" s="77"/>
      <c r="VAS163" s="77"/>
      <c r="VAT163" s="77"/>
      <c r="VAU163" s="77"/>
      <c r="VAV163" s="77"/>
      <c r="VAW163" s="77"/>
      <c r="VAX163" s="77"/>
      <c r="VAY163" s="77"/>
      <c r="VAZ163" s="77"/>
      <c r="VBA163" s="77"/>
      <c r="VBB163" s="77"/>
      <c r="VBC163" s="77"/>
      <c r="VBD163" s="77"/>
      <c r="VBE163" s="77"/>
      <c r="VBF163" s="77"/>
      <c r="VBG163" s="77"/>
      <c r="VBH163" s="77"/>
      <c r="VBI163" s="77"/>
      <c r="VBJ163" s="77"/>
      <c r="VBK163" s="77"/>
      <c r="VBL163" s="77"/>
      <c r="VBM163" s="77"/>
      <c r="VBN163" s="77"/>
      <c r="VBO163" s="77"/>
      <c r="VBP163" s="77"/>
      <c r="VBQ163" s="77"/>
      <c r="VBR163" s="77"/>
      <c r="VBS163" s="77"/>
      <c r="VBT163" s="77"/>
      <c r="VBU163" s="77"/>
      <c r="VBV163" s="77"/>
      <c r="VBW163" s="77"/>
      <c r="VBX163" s="77"/>
      <c r="VBY163" s="77"/>
      <c r="VBZ163" s="77"/>
      <c r="VCA163" s="77"/>
      <c r="VCB163" s="77"/>
      <c r="VCC163" s="77"/>
      <c r="VCD163" s="77"/>
      <c r="VCE163" s="77"/>
      <c r="VCF163" s="77"/>
      <c r="VCG163" s="77"/>
      <c r="VCH163" s="77"/>
      <c r="VCI163" s="77"/>
      <c r="VCJ163" s="77"/>
      <c r="VCK163" s="77"/>
      <c r="VCL163" s="77"/>
      <c r="VCM163" s="77"/>
      <c r="VCN163" s="77"/>
      <c r="VCO163" s="77"/>
      <c r="VCP163" s="77"/>
      <c r="VCQ163" s="77"/>
      <c r="VCR163" s="77"/>
      <c r="VCS163" s="77"/>
      <c r="VCT163" s="77"/>
      <c r="VCU163" s="77"/>
      <c r="VCV163" s="77"/>
      <c r="VCW163" s="77"/>
      <c r="VCX163" s="77"/>
      <c r="VCY163" s="77"/>
      <c r="VCZ163" s="77"/>
      <c r="VDA163" s="77"/>
      <c r="VDB163" s="77"/>
      <c r="VDC163" s="77"/>
      <c r="VDD163" s="77"/>
      <c r="VDE163" s="77"/>
      <c r="VDF163" s="77"/>
      <c r="VDG163" s="77"/>
      <c r="VDH163" s="77"/>
      <c r="VDI163" s="77"/>
      <c r="VDJ163" s="77"/>
      <c r="VDK163" s="77"/>
      <c r="VDL163" s="77"/>
      <c r="VDM163" s="77"/>
      <c r="VDN163" s="77"/>
      <c r="VDO163" s="77"/>
      <c r="VDP163" s="77"/>
      <c r="VDQ163" s="77"/>
      <c r="VDR163" s="77"/>
      <c r="VDS163" s="77"/>
      <c r="VDT163" s="77"/>
      <c r="VDU163" s="77"/>
      <c r="VDV163" s="77"/>
      <c r="VDW163" s="77"/>
      <c r="VDX163" s="77"/>
      <c r="VDY163" s="77"/>
      <c r="VDZ163" s="77"/>
      <c r="VEA163" s="77"/>
      <c r="VEB163" s="77"/>
      <c r="VEC163" s="77"/>
      <c r="VED163" s="77"/>
      <c r="VEE163" s="77"/>
      <c r="VEF163" s="77"/>
      <c r="VEG163" s="77"/>
      <c r="VEH163" s="77"/>
      <c r="VEI163" s="77"/>
      <c r="VEJ163" s="77"/>
      <c r="VEK163" s="77"/>
      <c r="VEL163" s="77"/>
      <c r="VEM163" s="77"/>
      <c r="VEN163" s="77"/>
      <c r="VEO163" s="77"/>
      <c r="VEP163" s="77"/>
      <c r="VEQ163" s="77"/>
      <c r="VER163" s="77"/>
      <c r="VES163" s="77"/>
      <c r="VET163" s="77"/>
      <c r="VEU163" s="77"/>
      <c r="VEV163" s="77"/>
      <c r="VEW163" s="77"/>
      <c r="VEX163" s="77"/>
      <c r="VEY163" s="77"/>
      <c r="VEZ163" s="77"/>
      <c r="VFA163" s="77"/>
      <c r="VFB163" s="77"/>
      <c r="VFC163" s="77"/>
      <c r="VFD163" s="77"/>
      <c r="VFE163" s="77"/>
      <c r="VFF163" s="77"/>
      <c r="VFG163" s="77"/>
      <c r="VFH163" s="77"/>
      <c r="VFI163" s="77"/>
      <c r="VFJ163" s="77"/>
      <c r="VFK163" s="77"/>
      <c r="VFL163" s="77"/>
      <c r="VFM163" s="77"/>
      <c r="VFN163" s="77"/>
      <c r="VFO163" s="77"/>
      <c r="VFP163" s="77"/>
      <c r="VFQ163" s="77"/>
      <c r="VFR163" s="77"/>
      <c r="VFS163" s="77"/>
      <c r="VFT163" s="77"/>
      <c r="VFU163" s="77"/>
      <c r="VFV163" s="77"/>
      <c r="VFW163" s="77"/>
      <c r="VFX163" s="77"/>
      <c r="VFY163" s="77"/>
      <c r="VFZ163" s="77"/>
      <c r="VGA163" s="77"/>
      <c r="VGB163" s="77"/>
      <c r="VGC163" s="77"/>
      <c r="VGD163" s="77"/>
      <c r="VGE163" s="77"/>
      <c r="VGF163" s="77"/>
      <c r="VGG163" s="77"/>
      <c r="VGH163" s="77"/>
      <c r="VGI163" s="77"/>
      <c r="VGJ163" s="77"/>
      <c r="VGK163" s="77"/>
      <c r="VGL163" s="77"/>
      <c r="VGM163" s="77"/>
      <c r="VGN163" s="77"/>
      <c r="VGO163" s="77"/>
      <c r="VGP163" s="77"/>
      <c r="VGQ163" s="77"/>
      <c r="VGR163" s="77"/>
      <c r="VGS163" s="77"/>
      <c r="VGT163" s="77"/>
      <c r="VGU163" s="77"/>
      <c r="VGV163" s="77"/>
      <c r="VGW163" s="77"/>
      <c r="VGX163" s="77"/>
      <c r="VGY163" s="77"/>
      <c r="VGZ163" s="77"/>
      <c r="VHA163" s="77"/>
      <c r="VHB163" s="77"/>
      <c r="VHC163" s="77"/>
      <c r="VHD163" s="77"/>
      <c r="VHE163" s="77"/>
      <c r="VHF163" s="77"/>
      <c r="VHG163" s="77"/>
      <c r="VHH163" s="77"/>
      <c r="VHI163" s="77"/>
      <c r="VHJ163" s="77"/>
      <c r="VHK163" s="77"/>
      <c r="VHL163" s="77"/>
      <c r="VHM163" s="77"/>
      <c r="VHN163" s="77"/>
      <c r="VHO163" s="77"/>
      <c r="VHP163" s="77"/>
      <c r="VHQ163" s="77"/>
      <c r="VHR163" s="77"/>
      <c r="VHS163" s="77"/>
      <c r="VHT163" s="77"/>
      <c r="VHU163" s="77"/>
      <c r="VHV163" s="77"/>
      <c r="VHW163" s="77"/>
      <c r="VHX163" s="77"/>
      <c r="VHY163" s="77"/>
      <c r="VHZ163" s="77"/>
      <c r="VIA163" s="77"/>
      <c r="VIB163" s="77"/>
      <c r="VIC163" s="77"/>
      <c r="VID163" s="77"/>
      <c r="VIE163" s="77"/>
      <c r="VIF163" s="77"/>
      <c r="VIG163" s="77"/>
      <c r="VIH163" s="77"/>
      <c r="VII163" s="77"/>
      <c r="VIJ163" s="77"/>
      <c r="VIK163" s="77"/>
      <c r="VIL163" s="77"/>
      <c r="VIM163" s="77"/>
      <c r="VIN163" s="77"/>
      <c r="VIO163" s="77"/>
      <c r="VIP163" s="77"/>
      <c r="VIQ163" s="77"/>
      <c r="VIR163" s="77"/>
      <c r="VIS163" s="77"/>
      <c r="VIT163" s="77"/>
      <c r="VIU163" s="77"/>
      <c r="VIV163" s="77"/>
      <c r="VIW163" s="77"/>
      <c r="VIX163" s="77"/>
      <c r="VIY163" s="77"/>
      <c r="VIZ163" s="77"/>
      <c r="VJA163" s="77"/>
      <c r="VJB163" s="77"/>
      <c r="VJC163" s="77"/>
      <c r="VJD163" s="77"/>
      <c r="VJE163" s="77"/>
      <c r="VJF163" s="77"/>
      <c r="VJG163" s="77"/>
      <c r="VJH163" s="77"/>
      <c r="VJI163" s="77"/>
      <c r="VJJ163" s="77"/>
      <c r="VJK163" s="77"/>
      <c r="VJL163" s="77"/>
      <c r="VJM163" s="77"/>
      <c r="VJN163" s="77"/>
      <c r="VJO163" s="77"/>
      <c r="VJP163" s="77"/>
      <c r="VJQ163" s="77"/>
      <c r="VJR163" s="77"/>
      <c r="VJS163" s="77"/>
      <c r="VJT163" s="77"/>
      <c r="VJU163" s="77"/>
      <c r="VJV163" s="77"/>
      <c r="VJW163" s="77"/>
      <c r="VJX163" s="77"/>
      <c r="VJY163" s="77"/>
      <c r="VJZ163" s="77"/>
      <c r="VKA163" s="77"/>
      <c r="VKB163" s="77"/>
      <c r="VKC163" s="77"/>
      <c r="VKD163" s="77"/>
      <c r="VKE163" s="77"/>
      <c r="VKF163" s="77"/>
      <c r="VKG163" s="77"/>
      <c r="VKH163" s="77"/>
      <c r="VKI163" s="77"/>
      <c r="VKJ163" s="77"/>
      <c r="VKK163" s="77"/>
      <c r="VKL163" s="77"/>
      <c r="VKM163" s="77"/>
      <c r="VKN163" s="77"/>
      <c r="VKO163" s="77"/>
      <c r="VKP163" s="77"/>
      <c r="VKQ163" s="77"/>
      <c r="VKR163" s="77"/>
      <c r="VKS163" s="77"/>
      <c r="VKT163" s="77"/>
      <c r="VKU163" s="77"/>
      <c r="VKV163" s="77"/>
      <c r="VKW163" s="77"/>
      <c r="VKX163" s="77"/>
      <c r="VKY163" s="77"/>
      <c r="VKZ163" s="77"/>
      <c r="VLA163" s="77"/>
      <c r="VLB163" s="77"/>
      <c r="VLC163" s="77"/>
      <c r="VLD163" s="77"/>
      <c r="VLE163" s="77"/>
      <c r="VLF163" s="77"/>
      <c r="VLG163" s="77"/>
      <c r="VLH163" s="77"/>
      <c r="VLI163" s="77"/>
      <c r="VLJ163" s="77"/>
      <c r="VLK163" s="77"/>
      <c r="VLL163" s="77"/>
      <c r="VLM163" s="77"/>
      <c r="VLN163" s="77"/>
      <c r="VLO163" s="77"/>
      <c r="VLP163" s="77"/>
      <c r="VLQ163" s="77"/>
      <c r="VLR163" s="77"/>
      <c r="VLS163" s="77"/>
      <c r="VLT163" s="77"/>
      <c r="VLU163" s="77"/>
      <c r="VLV163" s="77"/>
      <c r="VLW163" s="77"/>
      <c r="VLX163" s="77"/>
      <c r="VLY163" s="77"/>
      <c r="VLZ163" s="77"/>
      <c r="VMA163" s="77"/>
      <c r="VMB163" s="77"/>
      <c r="VMC163" s="77"/>
      <c r="VMD163" s="77"/>
      <c r="VME163" s="77"/>
      <c r="VMF163" s="77"/>
      <c r="VMG163" s="77"/>
      <c r="VMH163" s="77"/>
      <c r="VMI163" s="77"/>
      <c r="VMJ163" s="77"/>
      <c r="VMK163" s="77"/>
      <c r="VML163" s="77"/>
      <c r="VMM163" s="77"/>
      <c r="VMN163" s="77"/>
      <c r="VMO163" s="77"/>
      <c r="VMP163" s="77"/>
      <c r="VMQ163" s="77"/>
      <c r="VMR163" s="77"/>
      <c r="VMS163" s="77"/>
      <c r="VMT163" s="77"/>
      <c r="VMU163" s="77"/>
      <c r="VMV163" s="77"/>
      <c r="VMW163" s="77"/>
      <c r="VMX163" s="77"/>
      <c r="VMY163" s="77"/>
      <c r="VMZ163" s="77"/>
      <c r="VNA163" s="77"/>
      <c r="VNB163" s="77"/>
      <c r="VNC163" s="77"/>
      <c r="VND163" s="77"/>
      <c r="VNE163" s="77"/>
      <c r="VNF163" s="77"/>
      <c r="VNG163" s="77"/>
      <c r="VNH163" s="77"/>
      <c r="VNI163" s="77"/>
      <c r="VNJ163" s="77"/>
      <c r="VNK163" s="77"/>
      <c r="VNL163" s="77"/>
      <c r="VNM163" s="77"/>
      <c r="VNN163" s="77"/>
      <c r="VNO163" s="77"/>
      <c r="VNP163" s="77"/>
      <c r="VNQ163" s="77"/>
      <c r="VNR163" s="77"/>
      <c r="VNS163" s="77"/>
      <c r="VNT163" s="77"/>
      <c r="VNU163" s="77"/>
      <c r="VNV163" s="77"/>
      <c r="VNW163" s="77"/>
      <c r="VNX163" s="77"/>
      <c r="VNY163" s="77"/>
      <c r="VNZ163" s="77"/>
      <c r="VOA163" s="77"/>
      <c r="VOB163" s="77"/>
      <c r="VOC163" s="77"/>
      <c r="VOD163" s="77"/>
      <c r="VOE163" s="77"/>
      <c r="VOF163" s="77"/>
      <c r="VOG163" s="77"/>
      <c r="VOH163" s="77"/>
      <c r="VOI163" s="77"/>
      <c r="VOJ163" s="77"/>
      <c r="VOK163" s="77"/>
      <c r="VOL163" s="77"/>
      <c r="VOM163" s="77"/>
      <c r="VON163" s="77"/>
      <c r="VOO163" s="77"/>
      <c r="VOP163" s="77"/>
      <c r="VOQ163" s="77"/>
      <c r="VOR163" s="77"/>
      <c r="VOS163" s="77"/>
      <c r="VOT163" s="77"/>
      <c r="VOU163" s="77"/>
      <c r="VOV163" s="77"/>
      <c r="VOW163" s="77"/>
      <c r="VOX163" s="77"/>
      <c r="VOY163" s="77"/>
      <c r="VOZ163" s="77"/>
      <c r="VPA163" s="77"/>
      <c r="VPB163" s="77"/>
      <c r="VPC163" s="77"/>
      <c r="VPD163" s="77"/>
      <c r="VPE163" s="77"/>
      <c r="VPF163" s="77"/>
      <c r="VPG163" s="77"/>
      <c r="VPH163" s="77"/>
      <c r="VPI163" s="77"/>
      <c r="VPJ163" s="77"/>
      <c r="VPK163" s="77"/>
      <c r="VPL163" s="77"/>
      <c r="VPM163" s="77"/>
      <c r="VPN163" s="77"/>
      <c r="VPO163" s="77"/>
      <c r="VPP163" s="77"/>
      <c r="VPQ163" s="77"/>
      <c r="VPR163" s="77"/>
      <c r="VPS163" s="77"/>
      <c r="VPT163" s="77"/>
      <c r="VPU163" s="77"/>
      <c r="VPV163" s="77"/>
      <c r="VPW163" s="77"/>
      <c r="VPX163" s="77"/>
      <c r="VPY163" s="77"/>
      <c r="VPZ163" s="77"/>
      <c r="VQA163" s="77"/>
      <c r="VQB163" s="77"/>
      <c r="VQC163" s="77"/>
      <c r="VQD163" s="77"/>
      <c r="VQE163" s="77"/>
      <c r="VQF163" s="77"/>
      <c r="VQG163" s="77"/>
      <c r="VQH163" s="77"/>
      <c r="VQI163" s="77"/>
      <c r="VQJ163" s="77"/>
      <c r="VQK163" s="77"/>
      <c r="VQL163" s="77"/>
      <c r="VQM163" s="77"/>
      <c r="VQN163" s="77"/>
      <c r="VQO163" s="77"/>
      <c r="VQP163" s="77"/>
      <c r="VQQ163" s="77"/>
      <c r="VQR163" s="77"/>
      <c r="VQS163" s="77"/>
      <c r="VQT163" s="77"/>
      <c r="VQU163" s="77"/>
      <c r="VQV163" s="77"/>
      <c r="VQW163" s="77"/>
      <c r="VQX163" s="77"/>
      <c r="VQY163" s="77"/>
      <c r="VQZ163" s="77"/>
      <c r="VRA163" s="77"/>
      <c r="VRB163" s="77"/>
      <c r="VRC163" s="77"/>
      <c r="VRD163" s="77"/>
      <c r="VRE163" s="77"/>
      <c r="VRF163" s="77"/>
      <c r="VRG163" s="77"/>
      <c r="VRH163" s="77"/>
      <c r="VRI163" s="77"/>
      <c r="VRJ163" s="77"/>
      <c r="VRK163" s="77"/>
      <c r="VRL163" s="77"/>
      <c r="VRM163" s="77"/>
      <c r="VRN163" s="77"/>
      <c r="VRO163" s="77"/>
      <c r="VRP163" s="77"/>
      <c r="VRQ163" s="77"/>
      <c r="VRR163" s="77"/>
      <c r="VRS163" s="77"/>
      <c r="VRT163" s="77"/>
      <c r="VRU163" s="77"/>
      <c r="VRV163" s="77"/>
      <c r="VRW163" s="77"/>
      <c r="VRX163" s="77"/>
      <c r="VRY163" s="77"/>
      <c r="VRZ163" s="77"/>
      <c r="VSA163" s="77"/>
      <c r="VSB163" s="77"/>
      <c r="VSC163" s="77"/>
      <c r="VSD163" s="77"/>
      <c r="VSE163" s="77"/>
      <c r="VSF163" s="77"/>
      <c r="VSG163" s="77"/>
      <c r="VSH163" s="77"/>
      <c r="VSI163" s="77"/>
      <c r="VSJ163" s="77"/>
      <c r="VSK163" s="77"/>
      <c r="VSL163" s="77"/>
      <c r="VSM163" s="77"/>
      <c r="VSN163" s="77"/>
      <c r="VSO163" s="77"/>
      <c r="VSP163" s="77"/>
      <c r="VSQ163" s="77"/>
      <c r="VSR163" s="77"/>
      <c r="VSS163" s="77"/>
      <c r="VST163" s="77"/>
      <c r="VSU163" s="77"/>
      <c r="VSV163" s="77"/>
      <c r="VSW163" s="77"/>
      <c r="VSX163" s="77"/>
      <c r="VSY163" s="77"/>
      <c r="VSZ163" s="77"/>
      <c r="VTA163" s="77"/>
      <c r="VTB163" s="77"/>
      <c r="VTC163" s="77"/>
      <c r="VTD163" s="77"/>
      <c r="VTE163" s="77"/>
      <c r="VTF163" s="77"/>
      <c r="VTG163" s="77"/>
      <c r="VTH163" s="77"/>
      <c r="VTI163" s="77"/>
      <c r="VTJ163" s="77"/>
      <c r="VTK163" s="77"/>
      <c r="VTL163" s="77"/>
      <c r="VTM163" s="77"/>
      <c r="VTN163" s="77"/>
      <c r="VTO163" s="77"/>
      <c r="VTP163" s="77"/>
      <c r="VTQ163" s="77"/>
      <c r="VTR163" s="77"/>
      <c r="VTS163" s="77"/>
      <c r="VTT163" s="77"/>
      <c r="VTU163" s="77"/>
      <c r="VTV163" s="77"/>
      <c r="VTW163" s="77"/>
      <c r="VTX163" s="77"/>
      <c r="VTY163" s="77"/>
      <c r="VTZ163" s="77"/>
      <c r="VUA163" s="77"/>
      <c r="VUB163" s="77"/>
      <c r="VUC163" s="77"/>
      <c r="VUD163" s="77"/>
      <c r="VUE163" s="77"/>
      <c r="VUF163" s="77"/>
      <c r="VUG163" s="77"/>
      <c r="VUH163" s="77"/>
      <c r="VUI163" s="77"/>
      <c r="VUJ163" s="77"/>
      <c r="VUK163" s="77"/>
      <c r="VUL163" s="77"/>
      <c r="VUM163" s="77"/>
      <c r="VUN163" s="77"/>
      <c r="VUO163" s="77"/>
      <c r="VUP163" s="77"/>
      <c r="VUQ163" s="77"/>
      <c r="VUR163" s="77"/>
      <c r="VUS163" s="77"/>
      <c r="VUT163" s="77"/>
      <c r="VUU163" s="77"/>
      <c r="VUV163" s="77"/>
      <c r="VUW163" s="77"/>
      <c r="VUX163" s="77"/>
      <c r="VUY163" s="77"/>
      <c r="VUZ163" s="77"/>
      <c r="VVA163" s="77"/>
      <c r="VVB163" s="77"/>
      <c r="VVC163" s="77"/>
      <c r="VVD163" s="77"/>
      <c r="VVE163" s="77"/>
      <c r="VVF163" s="77"/>
      <c r="VVG163" s="77"/>
      <c r="VVH163" s="77"/>
      <c r="VVI163" s="77"/>
      <c r="VVJ163" s="77"/>
      <c r="VVK163" s="77"/>
      <c r="VVL163" s="77"/>
      <c r="VVM163" s="77"/>
      <c r="VVN163" s="77"/>
      <c r="VVO163" s="77"/>
      <c r="VVP163" s="77"/>
      <c r="VVQ163" s="77"/>
      <c r="VVR163" s="77"/>
      <c r="VVS163" s="77"/>
      <c r="VVT163" s="77"/>
      <c r="VVU163" s="77"/>
      <c r="VVV163" s="77"/>
      <c r="VVW163" s="77"/>
      <c r="VVX163" s="77"/>
      <c r="VVY163" s="77"/>
      <c r="VVZ163" s="77"/>
      <c r="VWA163" s="77"/>
      <c r="VWB163" s="77"/>
      <c r="VWC163" s="77"/>
      <c r="VWD163" s="77"/>
      <c r="VWE163" s="77"/>
      <c r="VWF163" s="77"/>
      <c r="VWG163" s="77"/>
      <c r="VWH163" s="77"/>
      <c r="VWI163" s="77"/>
      <c r="VWJ163" s="77"/>
      <c r="VWK163" s="77"/>
      <c r="VWL163" s="77"/>
      <c r="VWM163" s="77"/>
      <c r="VWN163" s="77"/>
      <c r="VWO163" s="77"/>
      <c r="VWP163" s="77"/>
      <c r="VWQ163" s="77"/>
      <c r="VWR163" s="77"/>
      <c r="VWS163" s="77"/>
      <c r="VWT163" s="77"/>
      <c r="VWU163" s="77"/>
      <c r="VWV163" s="77"/>
      <c r="VWW163" s="77"/>
      <c r="VWX163" s="77"/>
      <c r="VWY163" s="77"/>
      <c r="VWZ163" s="77"/>
      <c r="VXA163" s="77"/>
      <c r="VXB163" s="77"/>
      <c r="VXC163" s="77"/>
      <c r="VXD163" s="77"/>
      <c r="VXE163" s="77"/>
      <c r="VXF163" s="77"/>
      <c r="VXG163" s="77"/>
      <c r="VXH163" s="77"/>
      <c r="VXI163" s="77"/>
      <c r="VXJ163" s="77"/>
      <c r="VXK163" s="77"/>
      <c r="VXL163" s="77"/>
      <c r="VXM163" s="77"/>
      <c r="VXN163" s="77"/>
      <c r="VXO163" s="77"/>
      <c r="VXP163" s="77"/>
      <c r="VXQ163" s="77"/>
      <c r="VXR163" s="77"/>
      <c r="VXS163" s="77"/>
      <c r="VXT163" s="77"/>
      <c r="VXU163" s="77"/>
      <c r="VXV163" s="77"/>
      <c r="VXW163" s="77"/>
      <c r="VXX163" s="77"/>
      <c r="VXY163" s="77"/>
      <c r="VXZ163" s="77"/>
      <c r="VYA163" s="77"/>
      <c r="VYB163" s="77"/>
      <c r="VYC163" s="77"/>
      <c r="VYD163" s="77"/>
      <c r="VYE163" s="77"/>
      <c r="VYF163" s="77"/>
      <c r="VYG163" s="77"/>
      <c r="VYH163" s="77"/>
      <c r="VYI163" s="77"/>
      <c r="VYJ163" s="77"/>
      <c r="VYK163" s="77"/>
      <c r="VYL163" s="77"/>
      <c r="VYM163" s="77"/>
      <c r="VYN163" s="77"/>
      <c r="VYO163" s="77"/>
      <c r="VYP163" s="77"/>
      <c r="VYQ163" s="77"/>
      <c r="VYR163" s="77"/>
      <c r="VYS163" s="77"/>
      <c r="VYT163" s="77"/>
      <c r="VYU163" s="77"/>
      <c r="VYV163" s="77"/>
      <c r="VYW163" s="77"/>
      <c r="VYX163" s="77"/>
      <c r="VYY163" s="77"/>
      <c r="VYZ163" s="77"/>
      <c r="VZA163" s="77"/>
      <c r="VZB163" s="77"/>
      <c r="VZC163" s="77"/>
      <c r="VZD163" s="77"/>
      <c r="VZE163" s="77"/>
      <c r="VZF163" s="77"/>
      <c r="VZG163" s="77"/>
      <c r="VZH163" s="77"/>
      <c r="VZI163" s="77"/>
      <c r="VZJ163" s="77"/>
      <c r="VZK163" s="77"/>
      <c r="VZL163" s="77"/>
      <c r="VZM163" s="77"/>
      <c r="VZN163" s="77"/>
      <c r="VZO163" s="77"/>
      <c r="VZP163" s="77"/>
      <c r="VZQ163" s="77"/>
      <c r="VZR163" s="77"/>
      <c r="VZS163" s="77"/>
      <c r="VZT163" s="77"/>
      <c r="VZU163" s="77"/>
      <c r="VZV163" s="77"/>
      <c r="VZW163" s="77"/>
      <c r="VZX163" s="77"/>
      <c r="VZY163" s="77"/>
      <c r="VZZ163" s="77"/>
      <c r="WAA163" s="77"/>
      <c r="WAB163" s="77"/>
      <c r="WAC163" s="77"/>
      <c r="WAD163" s="77"/>
      <c r="WAE163" s="77"/>
      <c r="WAF163" s="77"/>
      <c r="WAG163" s="77"/>
      <c r="WAH163" s="77"/>
      <c r="WAI163" s="77"/>
      <c r="WAJ163" s="77"/>
      <c r="WAK163" s="77"/>
      <c r="WAL163" s="77"/>
      <c r="WAM163" s="77"/>
      <c r="WAN163" s="77"/>
      <c r="WAO163" s="77"/>
      <c r="WAP163" s="77"/>
      <c r="WAQ163" s="77"/>
      <c r="WAR163" s="77"/>
      <c r="WAS163" s="77"/>
      <c r="WAT163" s="77"/>
      <c r="WAU163" s="77"/>
      <c r="WAV163" s="77"/>
      <c r="WAW163" s="77"/>
      <c r="WAX163" s="77"/>
      <c r="WAY163" s="77"/>
      <c r="WAZ163" s="77"/>
      <c r="WBA163" s="77"/>
      <c r="WBB163" s="77"/>
      <c r="WBC163" s="77"/>
      <c r="WBD163" s="77"/>
      <c r="WBE163" s="77"/>
      <c r="WBF163" s="77"/>
      <c r="WBG163" s="77"/>
      <c r="WBH163" s="77"/>
      <c r="WBI163" s="77"/>
      <c r="WBJ163" s="77"/>
      <c r="WBK163" s="77"/>
      <c r="WBL163" s="77"/>
      <c r="WBM163" s="77"/>
      <c r="WBN163" s="77"/>
      <c r="WBO163" s="77"/>
      <c r="WBP163" s="77"/>
      <c r="WBQ163" s="77"/>
      <c r="WBR163" s="77"/>
      <c r="WBS163" s="77"/>
      <c r="WBT163" s="77"/>
      <c r="WBU163" s="77"/>
      <c r="WBV163" s="77"/>
      <c r="WBW163" s="77"/>
      <c r="WBX163" s="77"/>
      <c r="WBY163" s="77"/>
      <c r="WBZ163" s="77"/>
      <c r="WCA163" s="77"/>
      <c r="WCB163" s="77"/>
      <c r="WCC163" s="77"/>
      <c r="WCD163" s="77"/>
      <c r="WCE163" s="77"/>
      <c r="WCF163" s="77"/>
      <c r="WCG163" s="77"/>
      <c r="WCH163" s="77"/>
      <c r="WCI163" s="77"/>
      <c r="WCJ163" s="77"/>
      <c r="WCK163" s="77"/>
      <c r="WCL163" s="77"/>
      <c r="WCM163" s="77"/>
      <c r="WCN163" s="77"/>
      <c r="WCO163" s="77"/>
      <c r="WCP163" s="77"/>
      <c r="WCQ163" s="77"/>
      <c r="WCR163" s="77"/>
      <c r="WCS163" s="77"/>
      <c r="WCT163" s="77"/>
      <c r="WCU163" s="77"/>
      <c r="WCV163" s="77"/>
      <c r="WCW163" s="77"/>
      <c r="WCX163" s="77"/>
      <c r="WCY163" s="77"/>
      <c r="WCZ163" s="77"/>
      <c r="WDA163" s="77"/>
      <c r="WDB163" s="77"/>
      <c r="WDC163" s="77"/>
      <c r="WDD163" s="77"/>
      <c r="WDE163" s="77"/>
      <c r="WDF163" s="77"/>
      <c r="WDG163" s="77"/>
      <c r="WDH163" s="77"/>
      <c r="WDI163" s="77"/>
      <c r="WDJ163" s="77"/>
      <c r="WDK163" s="77"/>
      <c r="WDL163" s="77"/>
      <c r="WDM163" s="77"/>
      <c r="WDN163" s="77"/>
      <c r="WDO163" s="77"/>
      <c r="WDP163" s="77"/>
      <c r="WDQ163" s="77"/>
      <c r="WDR163" s="77"/>
      <c r="WDS163" s="77"/>
      <c r="WDT163" s="77"/>
      <c r="WDU163" s="77"/>
      <c r="WDV163" s="77"/>
      <c r="WDW163" s="77"/>
      <c r="WDX163" s="77"/>
      <c r="WDY163" s="77"/>
      <c r="WDZ163" s="77"/>
      <c r="WEA163" s="77"/>
      <c r="WEB163" s="77"/>
      <c r="WEC163" s="77"/>
      <c r="WED163" s="77"/>
      <c r="WEE163" s="77"/>
      <c r="WEF163" s="77"/>
      <c r="WEG163" s="77"/>
      <c r="WEH163" s="77"/>
      <c r="WEI163" s="77"/>
      <c r="WEJ163" s="77"/>
      <c r="WEK163" s="77"/>
      <c r="WEL163" s="77"/>
      <c r="WEM163" s="77"/>
      <c r="WEN163" s="77"/>
      <c r="WEO163" s="77"/>
      <c r="WEP163" s="77"/>
      <c r="WEQ163" s="77"/>
      <c r="WER163" s="77"/>
      <c r="WES163" s="77"/>
      <c r="WET163" s="77"/>
      <c r="WEU163" s="77"/>
      <c r="WEV163" s="77"/>
      <c r="WEW163" s="77"/>
      <c r="WEX163" s="77"/>
      <c r="WEY163" s="77"/>
      <c r="WEZ163" s="77"/>
      <c r="WFA163" s="77"/>
      <c r="WFB163" s="77"/>
      <c r="WFC163" s="77"/>
      <c r="WFD163" s="77"/>
      <c r="WFE163" s="77"/>
      <c r="WFF163" s="77"/>
      <c r="WFG163" s="77"/>
      <c r="WFH163" s="77"/>
      <c r="WFI163" s="77"/>
      <c r="WFJ163" s="77"/>
      <c r="WFK163" s="77"/>
      <c r="WFL163" s="77"/>
      <c r="WFM163" s="77"/>
      <c r="WFN163" s="77"/>
      <c r="WFO163" s="77"/>
      <c r="WFP163" s="77"/>
      <c r="WFQ163" s="77"/>
      <c r="WFR163" s="77"/>
      <c r="WFS163" s="77"/>
      <c r="WFT163" s="77"/>
      <c r="WFU163" s="77"/>
      <c r="WFV163" s="77"/>
      <c r="WFW163" s="77"/>
      <c r="WFX163" s="77"/>
      <c r="WFY163" s="77"/>
      <c r="WFZ163" s="77"/>
      <c r="WGA163" s="77"/>
      <c r="WGB163" s="77"/>
      <c r="WGC163" s="77"/>
      <c r="WGD163" s="77"/>
      <c r="WGE163" s="77"/>
      <c r="WGF163" s="77"/>
      <c r="WGG163" s="77"/>
      <c r="WGH163" s="77"/>
      <c r="WGI163" s="77"/>
      <c r="WGJ163" s="77"/>
      <c r="WGK163" s="77"/>
      <c r="WGL163" s="77"/>
      <c r="WGM163" s="77"/>
      <c r="WGN163" s="77"/>
      <c r="WGO163" s="77"/>
      <c r="WGP163" s="77"/>
      <c r="WGQ163" s="77"/>
      <c r="WGR163" s="77"/>
      <c r="WGS163" s="77"/>
      <c r="WGT163" s="77"/>
      <c r="WGU163" s="77"/>
      <c r="WGV163" s="77"/>
      <c r="WGW163" s="77"/>
      <c r="WGX163" s="77"/>
      <c r="WGY163" s="77"/>
      <c r="WGZ163" s="77"/>
      <c r="WHA163" s="77"/>
      <c r="WHB163" s="77"/>
      <c r="WHC163" s="77"/>
      <c r="WHD163" s="77"/>
      <c r="WHE163" s="77"/>
      <c r="WHF163" s="77"/>
      <c r="WHG163" s="77"/>
      <c r="WHH163" s="77"/>
      <c r="WHI163" s="77"/>
      <c r="WHJ163" s="77"/>
      <c r="WHK163" s="77"/>
      <c r="WHL163" s="77"/>
      <c r="WHM163" s="77"/>
      <c r="WHN163" s="77"/>
      <c r="WHO163" s="77"/>
      <c r="WHP163" s="77"/>
      <c r="WHQ163" s="77"/>
      <c r="WHR163" s="77"/>
      <c r="WHS163" s="77"/>
      <c r="WHT163" s="77"/>
      <c r="WHU163" s="77"/>
      <c r="WHV163" s="77"/>
      <c r="WHW163" s="77"/>
      <c r="WHX163" s="77"/>
      <c r="WHY163" s="77"/>
      <c r="WHZ163" s="77"/>
      <c r="WIA163" s="77"/>
      <c r="WIB163" s="77"/>
      <c r="WIC163" s="77"/>
      <c r="WID163" s="77"/>
      <c r="WIE163" s="77"/>
      <c r="WIF163" s="77"/>
      <c r="WIG163" s="77"/>
      <c r="WIH163" s="77"/>
      <c r="WII163" s="77"/>
      <c r="WIJ163" s="77"/>
      <c r="WIK163" s="77"/>
      <c r="WIL163" s="77"/>
      <c r="WIM163" s="77"/>
      <c r="WIN163" s="77"/>
      <c r="WIO163" s="77"/>
      <c r="WIP163" s="77"/>
      <c r="WIQ163" s="77"/>
      <c r="WIR163" s="77"/>
      <c r="WIS163" s="77"/>
      <c r="WIT163" s="77"/>
      <c r="WIU163" s="77"/>
      <c r="WIV163" s="77"/>
      <c r="WIW163" s="77"/>
      <c r="WIX163" s="77"/>
      <c r="WIY163" s="77"/>
      <c r="WIZ163" s="77"/>
      <c r="WJA163" s="77"/>
      <c r="WJB163" s="77"/>
      <c r="WJC163" s="77"/>
      <c r="WJD163" s="77"/>
      <c r="WJE163" s="77"/>
      <c r="WJF163" s="77"/>
      <c r="WJG163" s="77"/>
      <c r="WJH163" s="77"/>
      <c r="WJI163" s="77"/>
      <c r="WJJ163" s="77"/>
      <c r="WJK163" s="77"/>
      <c r="WJL163" s="77"/>
      <c r="WJM163" s="77"/>
      <c r="WJN163" s="77"/>
      <c r="WJO163" s="77"/>
      <c r="WJP163" s="77"/>
      <c r="WJQ163" s="77"/>
      <c r="WJR163" s="77"/>
      <c r="WJS163" s="77"/>
      <c r="WJT163" s="77"/>
      <c r="WJU163" s="77"/>
      <c r="WJV163" s="77"/>
      <c r="WJW163" s="77"/>
      <c r="WJX163" s="77"/>
      <c r="WJY163" s="77"/>
      <c r="WJZ163" s="77"/>
      <c r="WKA163" s="77"/>
      <c r="WKB163" s="77"/>
      <c r="WKC163" s="77"/>
      <c r="WKD163" s="77"/>
      <c r="WKE163" s="77"/>
      <c r="WKF163" s="77"/>
      <c r="WKG163" s="77"/>
      <c r="WKH163" s="77"/>
      <c r="WKI163" s="77"/>
      <c r="WKJ163" s="77"/>
      <c r="WKK163" s="77"/>
      <c r="WKL163" s="77"/>
      <c r="WKM163" s="77"/>
      <c r="WKN163" s="77"/>
      <c r="WKO163" s="77"/>
      <c r="WKP163" s="77"/>
      <c r="WKQ163" s="77"/>
      <c r="WKR163" s="77"/>
      <c r="WKS163" s="77"/>
      <c r="WKT163" s="77"/>
      <c r="WKU163" s="77"/>
      <c r="WKV163" s="77"/>
      <c r="WKW163" s="77"/>
      <c r="WKX163" s="77"/>
      <c r="WKY163" s="77"/>
      <c r="WKZ163" s="77"/>
      <c r="WLA163" s="77"/>
      <c r="WLB163" s="77"/>
      <c r="WLC163" s="77"/>
      <c r="WLD163" s="77"/>
      <c r="WLE163" s="77"/>
      <c r="WLF163" s="77"/>
      <c r="WLG163" s="77"/>
      <c r="WLH163" s="77"/>
      <c r="WLI163" s="77"/>
      <c r="WLJ163" s="77"/>
      <c r="WLK163" s="77"/>
      <c r="WLL163" s="77"/>
      <c r="WLM163" s="77"/>
      <c r="WLN163" s="77"/>
      <c r="WLO163" s="77"/>
      <c r="WLP163" s="77"/>
      <c r="WLQ163" s="77"/>
      <c r="WLR163" s="77"/>
      <c r="WLS163" s="77"/>
      <c r="WLT163" s="77"/>
      <c r="WLU163" s="77"/>
      <c r="WLV163" s="77"/>
      <c r="WLW163" s="77"/>
      <c r="WLX163" s="77"/>
      <c r="WLY163" s="77"/>
      <c r="WLZ163" s="77"/>
      <c r="WMA163" s="77"/>
      <c r="WMB163" s="77"/>
      <c r="WMC163" s="77"/>
      <c r="WMD163" s="77"/>
      <c r="WME163" s="77"/>
      <c r="WMF163" s="77"/>
      <c r="WMG163" s="77"/>
      <c r="WMH163" s="77"/>
      <c r="WMI163" s="77"/>
      <c r="WMJ163" s="77"/>
      <c r="WMK163" s="77"/>
      <c r="WML163" s="77"/>
      <c r="WMM163" s="77"/>
      <c r="WMN163" s="77"/>
      <c r="WMO163" s="77"/>
      <c r="WMP163" s="77"/>
      <c r="WMQ163" s="77"/>
      <c r="WMR163" s="77"/>
      <c r="WMS163" s="77"/>
      <c r="WMT163" s="77"/>
      <c r="WMU163" s="77"/>
      <c r="WMV163" s="77"/>
      <c r="WMW163" s="77"/>
      <c r="WMX163" s="77"/>
      <c r="WMY163" s="77"/>
      <c r="WMZ163" s="77"/>
      <c r="WNA163" s="77"/>
      <c r="WNB163" s="77"/>
      <c r="WNC163" s="77"/>
      <c r="WND163" s="77"/>
      <c r="WNE163" s="77"/>
      <c r="WNF163" s="77"/>
      <c r="WNG163" s="77"/>
      <c r="WNH163" s="77"/>
      <c r="WNI163" s="77"/>
      <c r="WNJ163" s="77"/>
      <c r="WNK163" s="77"/>
      <c r="WNL163" s="77"/>
      <c r="WNM163" s="77"/>
      <c r="WNN163" s="77"/>
      <c r="WNO163" s="77"/>
      <c r="WNP163" s="77"/>
      <c r="WNQ163" s="77"/>
      <c r="WNR163" s="77"/>
      <c r="WNS163" s="77"/>
      <c r="WNT163" s="77"/>
      <c r="WNU163" s="77"/>
      <c r="WNV163" s="77"/>
      <c r="WNW163" s="77"/>
      <c r="WNX163" s="77"/>
      <c r="WNY163" s="77"/>
      <c r="WNZ163" s="77"/>
      <c r="WOA163" s="77"/>
      <c r="WOB163" s="77"/>
      <c r="WOC163" s="77"/>
      <c r="WOD163" s="77"/>
      <c r="WOE163" s="77"/>
      <c r="WOF163" s="77"/>
      <c r="WOG163" s="77"/>
      <c r="WOH163" s="77"/>
      <c r="WOI163" s="77"/>
      <c r="WOJ163" s="77"/>
      <c r="WOK163" s="77"/>
      <c r="WOL163" s="77"/>
      <c r="WOM163" s="77"/>
      <c r="WON163" s="77"/>
      <c r="WOO163" s="77"/>
      <c r="WOP163" s="77"/>
      <c r="WOQ163" s="77"/>
      <c r="WOR163" s="77"/>
      <c r="WOS163" s="77"/>
      <c r="WOT163" s="77"/>
      <c r="WOU163" s="77"/>
      <c r="WOV163" s="77"/>
      <c r="WOW163" s="77"/>
      <c r="WOX163" s="77"/>
      <c r="WOY163" s="77"/>
      <c r="WOZ163" s="77"/>
      <c r="WPA163" s="77"/>
      <c r="WPB163" s="77"/>
      <c r="WPC163" s="77"/>
      <c r="WPD163" s="77"/>
      <c r="WPE163" s="77"/>
      <c r="WPF163" s="77"/>
      <c r="WPG163" s="77"/>
      <c r="WPH163" s="77"/>
      <c r="WPI163" s="77"/>
      <c r="WPJ163" s="77"/>
      <c r="WPK163" s="77"/>
      <c r="WPL163" s="77"/>
      <c r="WPM163" s="77"/>
      <c r="WPN163" s="77"/>
      <c r="WPO163" s="77"/>
      <c r="WPP163" s="77"/>
      <c r="WPQ163" s="77"/>
      <c r="WPR163" s="77"/>
      <c r="WPS163" s="77"/>
      <c r="WPT163" s="77"/>
      <c r="WPU163" s="77"/>
      <c r="WPV163" s="77"/>
      <c r="WPW163" s="77"/>
      <c r="WPX163" s="77"/>
      <c r="WPY163" s="77"/>
      <c r="WPZ163" s="77"/>
      <c r="WQA163" s="77"/>
      <c r="WQB163" s="77"/>
      <c r="WQC163" s="77"/>
      <c r="WQD163" s="77"/>
      <c r="WQE163" s="77"/>
      <c r="WQF163" s="77"/>
      <c r="WQG163" s="77"/>
      <c r="WQH163" s="77"/>
      <c r="WQI163" s="77"/>
      <c r="WQJ163" s="77"/>
      <c r="WQK163" s="77"/>
      <c r="WQL163" s="77"/>
      <c r="WQM163" s="77"/>
      <c r="WQN163" s="77"/>
      <c r="WQO163" s="77"/>
      <c r="WQP163" s="77"/>
      <c r="WQQ163" s="77"/>
      <c r="WQR163" s="77"/>
      <c r="WQS163" s="77"/>
      <c r="WQT163" s="77"/>
      <c r="WQU163" s="77"/>
      <c r="WQV163" s="77"/>
      <c r="WQW163" s="77"/>
      <c r="WQX163" s="77"/>
      <c r="WQY163" s="77"/>
      <c r="WQZ163" s="77"/>
      <c r="WRA163" s="77"/>
      <c r="WRB163" s="77"/>
      <c r="WRC163" s="77"/>
      <c r="WRD163" s="77"/>
      <c r="WRE163" s="77"/>
      <c r="WRF163" s="77"/>
      <c r="WRG163" s="77"/>
      <c r="WRH163" s="77"/>
      <c r="WRI163" s="77"/>
      <c r="WRJ163" s="77"/>
      <c r="WRK163" s="77"/>
      <c r="WRL163" s="77"/>
      <c r="WRM163" s="77"/>
      <c r="WRN163" s="77"/>
      <c r="WRO163" s="77"/>
      <c r="WRP163" s="77"/>
      <c r="WRQ163" s="77"/>
      <c r="WRR163" s="77"/>
      <c r="WRS163" s="77"/>
      <c r="WRT163" s="77"/>
      <c r="WRU163" s="77"/>
      <c r="WRV163" s="77"/>
      <c r="WRW163" s="77"/>
      <c r="WRX163" s="77"/>
      <c r="WRY163" s="77"/>
      <c r="WRZ163" s="77"/>
      <c r="WSA163" s="77"/>
      <c r="WSB163" s="77"/>
      <c r="WSC163" s="77"/>
      <c r="WSD163" s="77"/>
      <c r="WSE163" s="77"/>
      <c r="WSF163" s="77"/>
      <c r="WSG163" s="77"/>
      <c r="WSH163" s="77"/>
      <c r="WSI163" s="77"/>
      <c r="WSJ163" s="77"/>
      <c r="WSK163" s="77"/>
      <c r="WSL163" s="77"/>
      <c r="WSM163" s="77"/>
      <c r="WSN163" s="77"/>
      <c r="WSO163" s="77"/>
      <c r="WSP163" s="77"/>
      <c r="WSQ163" s="77"/>
      <c r="WSR163" s="77"/>
      <c r="WSS163" s="77"/>
      <c r="WST163" s="77"/>
      <c r="WSU163" s="77"/>
      <c r="WSV163" s="77"/>
      <c r="WSW163" s="77"/>
      <c r="WSX163" s="77"/>
      <c r="WSY163" s="77"/>
      <c r="WSZ163" s="77"/>
      <c r="WTA163" s="77"/>
      <c r="WTB163" s="77"/>
      <c r="WTC163" s="77"/>
      <c r="WTD163" s="77"/>
      <c r="WTE163" s="77"/>
      <c r="WTF163" s="77"/>
      <c r="WTG163" s="77"/>
      <c r="WTH163" s="77"/>
      <c r="WTI163" s="77"/>
      <c r="WTJ163" s="77"/>
      <c r="WTK163" s="77"/>
      <c r="WTL163" s="77"/>
      <c r="WTM163" s="77"/>
      <c r="WTN163" s="77"/>
      <c r="WTO163" s="77"/>
      <c r="WTP163" s="77"/>
      <c r="WTQ163" s="77"/>
      <c r="WTR163" s="77"/>
      <c r="WTS163" s="77"/>
      <c r="WTT163" s="77"/>
      <c r="WTU163" s="77"/>
      <c r="WTV163" s="77"/>
      <c r="WTW163" s="77"/>
      <c r="WTX163" s="77"/>
      <c r="WTY163" s="77"/>
      <c r="WTZ163" s="77"/>
      <c r="WUA163" s="77"/>
      <c r="WUB163" s="77"/>
      <c r="WUC163" s="77"/>
      <c r="WUD163" s="77"/>
      <c r="WUE163" s="77"/>
      <c r="WUF163" s="77"/>
      <c r="WUG163" s="77"/>
      <c r="WUH163" s="77"/>
      <c r="WUI163" s="77"/>
      <c r="WUJ163" s="77"/>
      <c r="WUK163" s="77"/>
      <c r="WUL163" s="77"/>
      <c r="WUM163" s="77"/>
      <c r="WUN163" s="77"/>
      <c r="WUO163" s="77"/>
      <c r="WUP163" s="77"/>
      <c r="WUQ163" s="77"/>
      <c r="WUR163" s="77"/>
      <c r="WUS163" s="77"/>
      <c r="WUT163" s="77"/>
      <c r="WUU163" s="77"/>
      <c r="WUV163" s="77"/>
      <c r="WUW163" s="77"/>
      <c r="WUX163" s="77"/>
      <c r="WUY163" s="77"/>
      <c r="WUZ163" s="77"/>
      <c r="WVA163" s="77"/>
      <c r="WVB163" s="77"/>
      <c r="WVC163" s="77"/>
      <c r="WVD163" s="77"/>
      <c r="WVE163" s="77"/>
      <c r="WVF163" s="77"/>
      <c r="WVG163" s="77"/>
      <c r="WVH163" s="77"/>
      <c r="WVI163" s="77"/>
      <c r="WVJ163" s="77"/>
      <c r="WVK163" s="77"/>
      <c r="WVL163" s="77"/>
      <c r="WVM163" s="77"/>
      <c r="WVN163" s="77"/>
      <c r="WVO163" s="77"/>
      <c r="WVP163" s="77"/>
      <c r="WVQ163" s="77"/>
      <c r="WVR163" s="77"/>
      <c r="WVS163" s="77"/>
      <c r="WVT163" s="77"/>
      <c r="WVU163" s="77"/>
      <c r="WVV163" s="77"/>
      <c r="WVW163" s="77"/>
      <c r="WVX163" s="77"/>
      <c r="WVY163" s="77"/>
      <c r="WVZ163" s="77"/>
      <c r="WWA163" s="77"/>
      <c r="WWB163" s="77"/>
    </row>
    <row r="164" spans="1:16148" s="71" customFormat="1" ht="16" customHeight="1">
      <c r="A164" s="77"/>
      <c r="B164" s="77"/>
      <c r="C164" s="78"/>
      <c r="D164" s="78"/>
      <c r="E164" s="78"/>
      <c r="F164" s="78"/>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JY164" s="77"/>
      <c r="JZ164" s="77"/>
      <c r="KA164" s="77"/>
      <c r="KB164" s="77"/>
      <c r="KC164" s="77"/>
      <c r="KD164" s="77"/>
      <c r="KE164" s="77"/>
      <c r="KF164" s="77"/>
      <c r="KG164" s="77"/>
      <c r="KH164" s="77"/>
      <c r="KI164" s="77"/>
      <c r="KJ164" s="77"/>
      <c r="KK164" s="77"/>
      <c r="KL164" s="77"/>
      <c r="KM164" s="77"/>
      <c r="KN164" s="77"/>
      <c r="KO164" s="77"/>
      <c r="KP164" s="77"/>
      <c r="KQ164" s="77"/>
      <c r="KR164" s="77"/>
      <c r="KS164" s="77"/>
      <c r="KT164" s="77"/>
      <c r="KU164" s="77"/>
      <c r="KV164" s="77"/>
      <c r="KW164" s="77"/>
      <c r="KX164" s="77"/>
      <c r="KY164" s="77"/>
      <c r="KZ164" s="77"/>
      <c r="LA164" s="77"/>
      <c r="LB164" s="77"/>
      <c r="LC164" s="77"/>
      <c r="LD164" s="77"/>
      <c r="LE164" s="77"/>
      <c r="LF164" s="77"/>
      <c r="LG164" s="77"/>
      <c r="LH164" s="77"/>
      <c r="LI164" s="77"/>
      <c r="LJ164" s="77"/>
      <c r="LK164" s="77"/>
      <c r="LL164" s="77"/>
      <c r="LM164" s="77"/>
      <c r="LN164" s="77"/>
      <c r="LO164" s="77"/>
      <c r="LP164" s="77"/>
      <c r="LQ164" s="77"/>
      <c r="LR164" s="77"/>
      <c r="LS164" s="77"/>
      <c r="LT164" s="77"/>
      <c r="LU164" s="77"/>
      <c r="LV164" s="77"/>
      <c r="LW164" s="77"/>
      <c r="LX164" s="77"/>
      <c r="LY164" s="77"/>
      <c r="LZ164" s="77"/>
      <c r="MA164" s="77"/>
      <c r="MB164" s="77"/>
      <c r="MC164" s="77"/>
      <c r="MD164" s="77"/>
      <c r="ME164" s="77"/>
      <c r="MF164" s="77"/>
      <c r="MG164" s="77"/>
      <c r="MH164" s="77"/>
      <c r="MI164" s="77"/>
      <c r="MJ164" s="77"/>
      <c r="MK164" s="77"/>
      <c r="ML164" s="77"/>
      <c r="MM164" s="77"/>
      <c r="MN164" s="77"/>
      <c r="MO164" s="77"/>
      <c r="MP164" s="77"/>
      <c r="MQ164" s="77"/>
      <c r="MR164" s="77"/>
      <c r="MS164" s="77"/>
      <c r="MT164" s="77"/>
      <c r="MU164" s="77"/>
      <c r="MV164" s="77"/>
      <c r="MW164" s="77"/>
      <c r="MX164" s="77"/>
      <c r="MY164" s="77"/>
      <c r="MZ164" s="77"/>
      <c r="NA164" s="77"/>
      <c r="NB164" s="77"/>
      <c r="NC164" s="77"/>
      <c r="ND164" s="77"/>
      <c r="NE164" s="77"/>
      <c r="NF164" s="77"/>
      <c r="NG164" s="77"/>
      <c r="NH164" s="77"/>
      <c r="NI164" s="77"/>
      <c r="NJ164" s="77"/>
      <c r="NK164" s="77"/>
      <c r="NL164" s="77"/>
      <c r="NM164" s="77"/>
      <c r="NN164" s="77"/>
      <c r="NO164" s="77"/>
      <c r="NP164" s="77"/>
      <c r="NQ164" s="77"/>
      <c r="NR164" s="77"/>
      <c r="NS164" s="77"/>
      <c r="NT164" s="77"/>
      <c r="NU164" s="77"/>
      <c r="NV164" s="77"/>
      <c r="NW164" s="77"/>
      <c r="NX164" s="77"/>
      <c r="NY164" s="77"/>
      <c r="NZ164" s="77"/>
      <c r="OA164" s="77"/>
      <c r="OB164" s="77"/>
      <c r="OC164" s="77"/>
      <c r="OD164" s="77"/>
      <c r="OE164" s="77"/>
      <c r="OF164" s="77"/>
      <c r="OG164" s="77"/>
      <c r="OH164" s="77"/>
      <c r="OI164" s="77"/>
      <c r="OJ164" s="77"/>
      <c r="OK164" s="77"/>
      <c r="OL164" s="77"/>
      <c r="OM164" s="77"/>
      <c r="ON164" s="77"/>
      <c r="OO164" s="77"/>
      <c r="OP164" s="77"/>
      <c r="OQ164" s="77"/>
      <c r="OR164" s="77"/>
      <c r="OS164" s="77"/>
      <c r="OT164" s="77"/>
      <c r="OU164" s="77"/>
      <c r="OV164" s="77"/>
      <c r="OW164" s="77"/>
      <c r="OX164" s="77"/>
      <c r="OY164" s="77"/>
      <c r="OZ164" s="77"/>
      <c r="PA164" s="77"/>
      <c r="PB164" s="77"/>
      <c r="PC164" s="77"/>
      <c r="PD164" s="77"/>
      <c r="PE164" s="77"/>
      <c r="PF164" s="77"/>
      <c r="PG164" s="77"/>
      <c r="PH164" s="77"/>
      <c r="PI164" s="77"/>
      <c r="PJ164" s="77"/>
      <c r="PK164" s="77"/>
      <c r="PL164" s="77"/>
      <c r="PM164" s="77"/>
      <c r="PN164" s="77"/>
      <c r="PO164" s="77"/>
      <c r="PP164" s="77"/>
      <c r="PQ164" s="77"/>
      <c r="PR164" s="77"/>
      <c r="PS164" s="77"/>
      <c r="PT164" s="77"/>
      <c r="PU164" s="77"/>
      <c r="PV164" s="77"/>
      <c r="PW164" s="77"/>
      <c r="PX164" s="77"/>
      <c r="PY164" s="77"/>
      <c r="PZ164" s="77"/>
      <c r="QA164" s="77"/>
      <c r="QB164" s="77"/>
      <c r="QC164" s="77"/>
      <c r="QD164" s="77"/>
      <c r="QE164" s="77"/>
      <c r="QF164" s="77"/>
      <c r="QG164" s="77"/>
      <c r="QH164" s="77"/>
      <c r="QI164" s="77"/>
      <c r="QJ164" s="77"/>
      <c r="QK164" s="77"/>
      <c r="QL164" s="77"/>
      <c r="QM164" s="77"/>
      <c r="QN164" s="77"/>
      <c r="QO164" s="77"/>
      <c r="QP164" s="77"/>
      <c r="QQ164" s="77"/>
      <c r="QR164" s="77"/>
      <c r="QS164" s="77"/>
      <c r="QT164" s="77"/>
      <c r="QU164" s="77"/>
      <c r="QV164" s="77"/>
      <c r="QW164" s="77"/>
      <c r="QX164" s="77"/>
      <c r="QY164" s="77"/>
      <c r="QZ164" s="77"/>
      <c r="RA164" s="77"/>
      <c r="RB164" s="77"/>
      <c r="RC164" s="77"/>
      <c r="RD164" s="77"/>
      <c r="RE164" s="77"/>
      <c r="RF164" s="77"/>
      <c r="RG164" s="77"/>
      <c r="RH164" s="77"/>
      <c r="RI164" s="77"/>
      <c r="RJ164" s="77"/>
      <c r="RK164" s="77"/>
      <c r="RL164" s="77"/>
      <c r="RM164" s="77"/>
      <c r="RN164" s="77"/>
      <c r="RO164" s="77"/>
      <c r="RP164" s="77"/>
      <c r="RQ164" s="77"/>
      <c r="RR164" s="77"/>
      <c r="RS164" s="77"/>
      <c r="RT164" s="77"/>
      <c r="RU164" s="77"/>
      <c r="RV164" s="77"/>
      <c r="RW164" s="77"/>
      <c r="RX164" s="77"/>
      <c r="RY164" s="77"/>
      <c r="RZ164" s="77"/>
      <c r="SA164" s="77"/>
      <c r="SB164" s="77"/>
      <c r="SC164" s="77"/>
      <c r="SD164" s="77"/>
      <c r="SE164" s="77"/>
      <c r="SF164" s="77"/>
      <c r="SG164" s="77"/>
      <c r="SH164" s="77"/>
      <c r="SI164" s="77"/>
      <c r="SJ164" s="77"/>
      <c r="SK164" s="77"/>
      <c r="SL164" s="77"/>
      <c r="SM164" s="77"/>
      <c r="SN164" s="77"/>
      <c r="SO164" s="77"/>
      <c r="SP164" s="77"/>
      <c r="SQ164" s="77"/>
      <c r="SR164" s="77"/>
      <c r="SS164" s="77"/>
      <c r="ST164" s="77"/>
      <c r="SU164" s="77"/>
      <c r="SV164" s="77"/>
      <c r="SW164" s="77"/>
      <c r="SX164" s="77"/>
      <c r="SY164" s="77"/>
      <c r="SZ164" s="77"/>
      <c r="TA164" s="77"/>
      <c r="TB164" s="77"/>
      <c r="TC164" s="77"/>
      <c r="TD164" s="77"/>
      <c r="TE164" s="77"/>
      <c r="TF164" s="77"/>
      <c r="TG164" s="77"/>
      <c r="TH164" s="77"/>
      <c r="TI164" s="77"/>
      <c r="TJ164" s="77"/>
      <c r="TK164" s="77"/>
      <c r="TL164" s="77"/>
      <c r="TM164" s="77"/>
      <c r="TN164" s="77"/>
      <c r="TO164" s="77"/>
      <c r="TP164" s="77"/>
      <c r="TQ164" s="77"/>
      <c r="TR164" s="77"/>
      <c r="TS164" s="77"/>
      <c r="TT164" s="77"/>
      <c r="TU164" s="77"/>
      <c r="TV164" s="77"/>
      <c r="TW164" s="77"/>
      <c r="TX164" s="77"/>
      <c r="TY164" s="77"/>
      <c r="TZ164" s="77"/>
      <c r="UA164" s="77"/>
      <c r="UB164" s="77"/>
      <c r="UC164" s="77"/>
      <c r="UD164" s="77"/>
      <c r="UE164" s="77"/>
      <c r="UF164" s="77"/>
      <c r="UG164" s="77"/>
      <c r="UH164" s="77"/>
      <c r="UI164" s="77"/>
      <c r="UJ164" s="77"/>
      <c r="UK164" s="77"/>
      <c r="UL164" s="77"/>
      <c r="UM164" s="77"/>
      <c r="UN164" s="77"/>
      <c r="UO164" s="77"/>
      <c r="UP164" s="77"/>
      <c r="UQ164" s="77"/>
      <c r="UR164" s="77"/>
      <c r="US164" s="77"/>
      <c r="UT164" s="77"/>
      <c r="UU164" s="77"/>
      <c r="UV164" s="77"/>
      <c r="UW164" s="77"/>
      <c r="UX164" s="77"/>
      <c r="UY164" s="77"/>
      <c r="UZ164" s="77"/>
      <c r="VA164" s="77"/>
      <c r="VB164" s="77"/>
      <c r="VC164" s="77"/>
      <c r="VD164" s="77"/>
      <c r="VE164" s="77"/>
      <c r="VF164" s="77"/>
      <c r="VG164" s="77"/>
      <c r="VH164" s="77"/>
      <c r="VI164" s="77"/>
      <c r="VJ164" s="77"/>
      <c r="VK164" s="77"/>
      <c r="VL164" s="77"/>
      <c r="VM164" s="77"/>
      <c r="VN164" s="77"/>
      <c r="VO164" s="77"/>
      <c r="VP164" s="77"/>
      <c r="VQ164" s="77"/>
      <c r="VR164" s="77"/>
      <c r="VS164" s="77"/>
      <c r="VT164" s="77"/>
      <c r="VU164" s="77"/>
      <c r="VV164" s="77"/>
      <c r="VW164" s="77"/>
      <c r="VX164" s="77"/>
      <c r="VY164" s="77"/>
      <c r="VZ164" s="77"/>
      <c r="WA164" s="77"/>
      <c r="WB164" s="77"/>
      <c r="WC164" s="77"/>
      <c r="WD164" s="77"/>
      <c r="WE164" s="77"/>
      <c r="WF164" s="77"/>
      <c r="WG164" s="77"/>
      <c r="WH164" s="77"/>
      <c r="WI164" s="77"/>
      <c r="WJ164" s="77"/>
      <c r="WK164" s="77"/>
      <c r="WL164" s="77"/>
      <c r="WM164" s="77"/>
      <c r="WN164" s="77"/>
      <c r="WO164" s="77"/>
      <c r="WP164" s="77"/>
      <c r="WQ164" s="77"/>
      <c r="WR164" s="77"/>
      <c r="WS164" s="77"/>
      <c r="WT164" s="77"/>
      <c r="WU164" s="77"/>
      <c r="WV164" s="77"/>
      <c r="WW164" s="77"/>
      <c r="WX164" s="77"/>
      <c r="WY164" s="77"/>
      <c r="WZ164" s="77"/>
      <c r="XA164" s="77"/>
      <c r="XB164" s="77"/>
      <c r="XC164" s="77"/>
      <c r="XD164" s="77"/>
      <c r="XE164" s="77"/>
      <c r="XF164" s="77"/>
      <c r="XG164" s="77"/>
      <c r="XH164" s="77"/>
      <c r="XI164" s="77"/>
      <c r="XJ164" s="77"/>
      <c r="XK164" s="77"/>
      <c r="XL164" s="77"/>
      <c r="XM164" s="77"/>
      <c r="XN164" s="77"/>
      <c r="XO164" s="77"/>
      <c r="XP164" s="77"/>
      <c r="XQ164" s="77"/>
      <c r="XR164" s="77"/>
      <c r="XS164" s="77"/>
      <c r="XT164" s="77"/>
      <c r="XU164" s="77"/>
      <c r="XV164" s="77"/>
      <c r="XW164" s="77"/>
      <c r="XX164" s="77"/>
      <c r="XY164" s="77"/>
      <c r="XZ164" s="77"/>
      <c r="YA164" s="77"/>
      <c r="YB164" s="77"/>
      <c r="YC164" s="77"/>
      <c r="YD164" s="77"/>
      <c r="YE164" s="77"/>
      <c r="YF164" s="77"/>
      <c r="YG164" s="77"/>
      <c r="YH164" s="77"/>
      <c r="YI164" s="77"/>
      <c r="YJ164" s="77"/>
      <c r="YK164" s="77"/>
      <c r="YL164" s="77"/>
      <c r="YM164" s="77"/>
      <c r="YN164" s="77"/>
      <c r="YO164" s="77"/>
      <c r="YP164" s="77"/>
      <c r="YQ164" s="77"/>
      <c r="YR164" s="77"/>
      <c r="YS164" s="77"/>
      <c r="YT164" s="77"/>
      <c r="YU164" s="77"/>
      <c r="YV164" s="77"/>
      <c r="YW164" s="77"/>
      <c r="YX164" s="77"/>
      <c r="YY164" s="77"/>
      <c r="YZ164" s="77"/>
      <c r="ZA164" s="77"/>
      <c r="ZB164" s="77"/>
      <c r="ZC164" s="77"/>
      <c r="ZD164" s="77"/>
      <c r="ZE164" s="77"/>
      <c r="ZF164" s="77"/>
      <c r="ZG164" s="77"/>
      <c r="ZH164" s="77"/>
      <c r="ZI164" s="77"/>
      <c r="ZJ164" s="77"/>
      <c r="ZK164" s="77"/>
      <c r="ZL164" s="77"/>
      <c r="ZM164" s="77"/>
      <c r="ZN164" s="77"/>
      <c r="ZO164" s="77"/>
      <c r="ZP164" s="77"/>
      <c r="ZQ164" s="77"/>
      <c r="ZR164" s="77"/>
      <c r="ZS164" s="77"/>
      <c r="ZT164" s="77"/>
      <c r="ZU164" s="77"/>
      <c r="ZV164" s="77"/>
      <c r="ZW164" s="77"/>
      <c r="ZX164" s="77"/>
      <c r="ZY164" s="77"/>
      <c r="ZZ164" s="77"/>
      <c r="AAA164" s="77"/>
      <c r="AAB164" s="77"/>
      <c r="AAC164" s="77"/>
      <c r="AAD164" s="77"/>
      <c r="AAE164" s="77"/>
      <c r="AAF164" s="77"/>
      <c r="AAG164" s="77"/>
      <c r="AAH164" s="77"/>
      <c r="AAI164" s="77"/>
      <c r="AAJ164" s="77"/>
      <c r="AAK164" s="77"/>
      <c r="AAL164" s="77"/>
      <c r="AAM164" s="77"/>
      <c r="AAN164" s="77"/>
      <c r="AAO164" s="77"/>
      <c r="AAP164" s="77"/>
      <c r="AAQ164" s="77"/>
      <c r="AAR164" s="77"/>
      <c r="AAS164" s="77"/>
      <c r="AAT164" s="77"/>
      <c r="AAU164" s="77"/>
      <c r="AAV164" s="77"/>
      <c r="AAW164" s="77"/>
      <c r="AAX164" s="77"/>
      <c r="AAY164" s="77"/>
      <c r="AAZ164" s="77"/>
      <c r="ABA164" s="77"/>
      <c r="ABB164" s="77"/>
      <c r="ABC164" s="77"/>
      <c r="ABD164" s="77"/>
      <c r="ABE164" s="77"/>
      <c r="ABF164" s="77"/>
      <c r="ABG164" s="77"/>
      <c r="ABH164" s="77"/>
      <c r="ABI164" s="77"/>
      <c r="ABJ164" s="77"/>
      <c r="ABK164" s="77"/>
      <c r="ABL164" s="77"/>
      <c r="ABM164" s="77"/>
      <c r="ABN164" s="77"/>
      <c r="ABO164" s="77"/>
      <c r="ABP164" s="77"/>
      <c r="ABQ164" s="77"/>
      <c r="ABR164" s="77"/>
      <c r="ABS164" s="77"/>
      <c r="ABT164" s="77"/>
      <c r="ABU164" s="77"/>
      <c r="ABV164" s="77"/>
      <c r="ABW164" s="77"/>
      <c r="ABX164" s="77"/>
      <c r="ABY164" s="77"/>
      <c r="ABZ164" s="77"/>
      <c r="ACA164" s="77"/>
      <c r="ACB164" s="77"/>
      <c r="ACC164" s="77"/>
      <c r="ACD164" s="77"/>
      <c r="ACE164" s="77"/>
      <c r="ACF164" s="77"/>
      <c r="ACG164" s="77"/>
      <c r="ACH164" s="77"/>
      <c r="ACI164" s="77"/>
      <c r="ACJ164" s="77"/>
      <c r="ACK164" s="77"/>
      <c r="ACL164" s="77"/>
      <c r="ACM164" s="77"/>
      <c r="ACN164" s="77"/>
      <c r="ACO164" s="77"/>
      <c r="ACP164" s="77"/>
      <c r="ACQ164" s="77"/>
      <c r="ACR164" s="77"/>
      <c r="ACS164" s="77"/>
      <c r="ACT164" s="77"/>
      <c r="ACU164" s="77"/>
      <c r="ACV164" s="77"/>
      <c r="ACW164" s="77"/>
      <c r="ACX164" s="77"/>
      <c r="ACY164" s="77"/>
      <c r="ACZ164" s="77"/>
      <c r="ADA164" s="77"/>
      <c r="ADB164" s="77"/>
      <c r="ADC164" s="77"/>
      <c r="ADD164" s="77"/>
      <c r="ADE164" s="77"/>
      <c r="ADF164" s="77"/>
      <c r="ADG164" s="77"/>
      <c r="ADH164" s="77"/>
      <c r="ADI164" s="77"/>
      <c r="ADJ164" s="77"/>
      <c r="ADK164" s="77"/>
      <c r="ADL164" s="77"/>
      <c r="ADM164" s="77"/>
      <c r="ADN164" s="77"/>
      <c r="ADO164" s="77"/>
      <c r="ADP164" s="77"/>
      <c r="ADQ164" s="77"/>
      <c r="ADR164" s="77"/>
      <c r="ADS164" s="77"/>
      <c r="ADT164" s="77"/>
      <c r="ADU164" s="77"/>
      <c r="ADV164" s="77"/>
      <c r="ADW164" s="77"/>
      <c r="ADX164" s="77"/>
      <c r="ADY164" s="77"/>
      <c r="ADZ164" s="77"/>
      <c r="AEA164" s="77"/>
      <c r="AEB164" s="77"/>
      <c r="AEC164" s="77"/>
      <c r="AED164" s="77"/>
      <c r="AEE164" s="77"/>
      <c r="AEF164" s="77"/>
      <c r="AEG164" s="77"/>
      <c r="AEH164" s="77"/>
      <c r="AEI164" s="77"/>
      <c r="AEJ164" s="77"/>
      <c r="AEK164" s="77"/>
      <c r="AEL164" s="77"/>
      <c r="AEM164" s="77"/>
      <c r="AEN164" s="77"/>
      <c r="AEO164" s="77"/>
      <c r="AEP164" s="77"/>
      <c r="AEQ164" s="77"/>
      <c r="AER164" s="77"/>
      <c r="AES164" s="77"/>
      <c r="AET164" s="77"/>
      <c r="AEU164" s="77"/>
      <c r="AEV164" s="77"/>
      <c r="AEW164" s="77"/>
      <c r="AEX164" s="77"/>
      <c r="AEY164" s="77"/>
      <c r="AEZ164" s="77"/>
      <c r="AFA164" s="77"/>
      <c r="AFB164" s="77"/>
      <c r="AFC164" s="77"/>
      <c r="AFD164" s="77"/>
      <c r="AFE164" s="77"/>
      <c r="AFF164" s="77"/>
      <c r="AFG164" s="77"/>
      <c r="AFH164" s="77"/>
      <c r="AFI164" s="77"/>
      <c r="AFJ164" s="77"/>
      <c r="AFK164" s="77"/>
      <c r="AFL164" s="77"/>
      <c r="AFM164" s="77"/>
      <c r="AFN164" s="77"/>
      <c r="AFO164" s="77"/>
      <c r="AFP164" s="77"/>
      <c r="AFQ164" s="77"/>
      <c r="AFR164" s="77"/>
      <c r="AFS164" s="77"/>
      <c r="AFT164" s="77"/>
      <c r="AFU164" s="77"/>
      <c r="AFV164" s="77"/>
      <c r="AFW164" s="77"/>
      <c r="AFX164" s="77"/>
      <c r="AFY164" s="77"/>
      <c r="AFZ164" s="77"/>
      <c r="AGA164" s="77"/>
      <c r="AGB164" s="77"/>
      <c r="AGC164" s="77"/>
      <c r="AGD164" s="77"/>
      <c r="AGE164" s="77"/>
      <c r="AGF164" s="77"/>
      <c r="AGG164" s="77"/>
      <c r="AGH164" s="77"/>
      <c r="AGI164" s="77"/>
      <c r="AGJ164" s="77"/>
      <c r="AGK164" s="77"/>
      <c r="AGL164" s="77"/>
      <c r="AGM164" s="77"/>
      <c r="AGN164" s="77"/>
      <c r="AGO164" s="77"/>
      <c r="AGP164" s="77"/>
      <c r="AGQ164" s="77"/>
      <c r="AGR164" s="77"/>
      <c r="AGS164" s="77"/>
      <c r="AGT164" s="77"/>
      <c r="AGU164" s="77"/>
      <c r="AGV164" s="77"/>
      <c r="AGW164" s="77"/>
      <c r="AGX164" s="77"/>
      <c r="AGY164" s="77"/>
      <c r="AGZ164" s="77"/>
      <c r="AHA164" s="77"/>
      <c r="AHB164" s="77"/>
      <c r="AHC164" s="77"/>
      <c r="AHD164" s="77"/>
      <c r="AHE164" s="77"/>
      <c r="AHF164" s="77"/>
      <c r="AHG164" s="77"/>
      <c r="AHH164" s="77"/>
      <c r="AHI164" s="77"/>
      <c r="AHJ164" s="77"/>
      <c r="AHK164" s="77"/>
      <c r="AHL164" s="77"/>
      <c r="AHM164" s="77"/>
      <c r="AHN164" s="77"/>
      <c r="AHO164" s="77"/>
      <c r="AHP164" s="77"/>
      <c r="AHQ164" s="77"/>
      <c r="AHR164" s="77"/>
      <c r="AHS164" s="77"/>
      <c r="AHT164" s="77"/>
      <c r="AHU164" s="77"/>
      <c r="AHV164" s="77"/>
      <c r="AHW164" s="77"/>
      <c r="AHX164" s="77"/>
      <c r="AHY164" s="77"/>
      <c r="AHZ164" s="77"/>
      <c r="AIA164" s="77"/>
      <c r="AIB164" s="77"/>
      <c r="AIC164" s="77"/>
      <c r="AID164" s="77"/>
      <c r="AIE164" s="77"/>
      <c r="AIF164" s="77"/>
      <c r="AIG164" s="77"/>
      <c r="AIH164" s="77"/>
      <c r="AII164" s="77"/>
      <c r="AIJ164" s="77"/>
      <c r="AIK164" s="77"/>
      <c r="AIL164" s="77"/>
      <c r="AIM164" s="77"/>
      <c r="AIN164" s="77"/>
      <c r="AIO164" s="77"/>
      <c r="AIP164" s="77"/>
      <c r="AIQ164" s="77"/>
      <c r="AIR164" s="77"/>
      <c r="AIS164" s="77"/>
      <c r="AIT164" s="77"/>
      <c r="AIU164" s="77"/>
      <c r="AIV164" s="77"/>
      <c r="AIW164" s="77"/>
      <c r="AIX164" s="77"/>
      <c r="AIY164" s="77"/>
      <c r="AIZ164" s="77"/>
      <c r="AJA164" s="77"/>
      <c r="AJB164" s="77"/>
      <c r="AJC164" s="77"/>
      <c r="AJD164" s="77"/>
      <c r="AJE164" s="77"/>
      <c r="AJF164" s="77"/>
      <c r="AJG164" s="77"/>
      <c r="AJH164" s="77"/>
      <c r="AJI164" s="77"/>
      <c r="AJJ164" s="77"/>
      <c r="AJK164" s="77"/>
      <c r="AJL164" s="77"/>
      <c r="AJM164" s="77"/>
      <c r="AJN164" s="77"/>
      <c r="AJO164" s="77"/>
      <c r="AJP164" s="77"/>
      <c r="AJQ164" s="77"/>
      <c r="AJR164" s="77"/>
      <c r="AJS164" s="77"/>
      <c r="AJT164" s="77"/>
      <c r="AJU164" s="77"/>
      <c r="AJV164" s="77"/>
      <c r="AJW164" s="77"/>
      <c r="AJX164" s="77"/>
      <c r="AJY164" s="77"/>
      <c r="AJZ164" s="77"/>
      <c r="AKA164" s="77"/>
      <c r="AKB164" s="77"/>
      <c r="AKC164" s="77"/>
      <c r="AKD164" s="77"/>
      <c r="AKE164" s="77"/>
      <c r="AKF164" s="77"/>
      <c r="AKG164" s="77"/>
      <c r="AKH164" s="77"/>
      <c r="AKI164" s="77"/>
      <c r="AKJ164" s="77"/>
      <c r="AKK164" s="77"/>
      <c r="AKL164" s="77"/>
      <c r="AKM164" s="77"/>
      <c r="AKN164" s="77"/>
      <c r="AKO164" s="77"/>
      <c r="AKP164" s="77"/>
      <c r="AKQ164" s="77"/>
      <c r="AKR164" s="77"/>
      <c r="AKS164" s="77"/>
      <c r="AKT164" s="77"/>
      <c r="AKU164" s="77"/>
      <c r="AKV164" s="77"/>
      <c r="AKW164" s="77"/>
      <c r="AKX164" s="77"/>
      <c r="AKY164" s="77"/>
      <c r="AKZ164" s="77"/>
      <c r="ALA164" s="77"/>
      <c r="ALB164" s="77"/>
      <c r="ALC164" s="77"/>
      <c r="ALD164" s="77"/>
      <c r="ALE164" s="77"/>
      <c r="ALF164" s="77"/>
      <c r="ALG164" s="77"/>
      <c r="ALH164" s="77"/>
      <c r="ALI164" s="77"/>
      <c r="ALJ164" s="77"/>
      <c r="ALK164" s="77"/>
      <c r="ALL164" s="77"/>
      <c r="ALM164" s="77"/>
      <c r="ALN164" s="77"/>
      <c r="ALO164" s="77"/>
      <c r="ALP164" s="77"/>
      <c r="ALQ164" s="77"/>
      <c r="ALR164" s="77"/>
      <c r="ALS164" s="77"/>
      <c r="ALT164" s="77"/>
      <c r="ALU164" s="77"/>
      <c r="ALV164" s="77"/>
      <c r="ALW164" s="77"/>
      <c r="ALX164" s="77"/>
      <c r="ALY164" s="77"/>
      <c r="ALZ164" s="77"/>
      <c r="AMA164" s="77"/>
      <c r="AMB164" s="77"/>
      <c r="AMC164" s="77"/>
      <c r="AMD164" s="77"/>
      <c r="AME164" s="77"/>
      <c r="AMF164" s="77"/>
      <c r="AMG164" s="77"/>
      <c r="AMH164" s="77"/>
      <c r="AMI164" s="77"/>
      <c r="AMJ164" s="77"/>
      <c r="AMK164" s="77"/>
      <c r="AML164" s="77"/>
      <c r="AMM164" s="77"/>
      <c r="AMN164" s="77"/>
      <c r="AMO164" s="77"/>
      <c r="AMP164" s="77"/>
      <c r="AMQ164" s="77"/>
      <c r="AMR164" s="77"/>
      <c r="AMS164" s="77"/>
      <c r="AMT164" s="77"/>
      <c r="AMU164" s="77"/>
      <c r="AMV164" s="77"/>
      <c r="AMW164" s="77"/>
      <c r="AMX164" s="77"/>
      <c r="AMY164" s="77"/>
      <c r="AMZ164" s="77"/>
      <c r="ANA164" s="77"/>
      <c r="ANB164" s="77"/>
      <c r="ANC164" s="77"/>
      <c r="AND164" s="77"/>
      <c r="ANE164" s="77"/>
      <c r="ANF164" s="77"/>
      <c r="ANG164" s="77"/>
      <c r="ANH164" s="77"/>
      <c r="ANI164" s="77"/>
      <c r="ANJ164" s="77"/>
      <c r="ANK164" s="77"/>
      <c r="ANL164" s="77"/>
      <c r="ANM164" s="77"/>
      <c r="ANN164" s="77"/>
      <c r="ANO164" s="77"/>
      <c r="ANP164" s="77"/>
      <c r="ANQ164" s="77"/>
      <c r="ANR164" s="77"/>
      <c r="ANS164" s="77"/>
      <c r="ANT164" s="77"/>
      <c r="ANU164" s="77"/>
      <c r="ANV164" s="77"/>
      <c r="ANW164" s="77"/>
      <c r="ANX164" s="77"/>
      <c r="ANY164" s="77"/>
      <c r="ANZ164" s="77"/>
      <c r="AOA164" s="77"/>
      <c r="AOB164" s="77"/>
      <c r="AOC164" s="77"/>
      <c r="AOD164" s="77"/>
      <c r="AOE164" s="77"/>
      <c r="AOF164" s="77"/>
      <c r="AOG164" s="77"/>
      <c r="AOH164" s="77"/>
      <c r="AOI164" s="77"/>
      <c r="AOJ164" s="77"/>
      <c r="AOK164" s="77"/>
      <c r="AOL164" s="77"/>
      <c r="AOM164" s="77"/>
      <c r="AON164" s="77"/>
      <c r="AOO164" s="77"/>
      <c r="AOP164" s="77"/>
      <c r="AOQ164" s="77"/>
      <c r="AOR164" s="77"/>
      <c r="AOS164" s="77"/>
      <c r="AOT164" s="77"/>
      <c r="AOU164" s="77"/>
      <c r="AOV164" s="77"/>
      <c r="AOW164" s="77"/>
      <c r="AOX164" s="77"/>
      <c r="AOY164" s="77"/>
      <c r="AOZ164" s="77"/>
      <c r="APA164" s="77"/>
      <c r="APB164" s="77"/>
      <c r="APC164" s="77"/>
      <c r="APD164" s="77"/>
      <c r="APE164" s="77"/>
      <c r="APF164" s="77"/>
      <c r="APG164" s="77"/>
      <c r="APH164" s="77"/>
      <c r="API164" s="77"/>
      <c r="APJ164" s="77"/>
      <c r="APK164" s="77"/>
      <c r="APL164" s="77"/>
      <c r="APM164" s="77"/>
      <c r="APN164" s="77"/>
      <c r="APO164" s="77"/>
      <c r="APP164" s="77"/>
      <c r="APQ164" s="77"/>
      <c r="APR164" s="77"/>
      <c r="APS164" s="77"/>
      <c r="APT164" s="77"/>
      <c r="APU164" s="77"/>
      <c r="APV164" s="77"/>
      <c r="APW164" s="77"/>
      <c r="APX164" s="77"/>
      <c r="APY164" s="77"/>
      <c r="APZ164" s="77"/>
      <c r="AQA164" s="77"/>
      <c r="AQB164" s="77"/>
      <c r="AQC164" s="77"/>
      <c r="AQD164" s="77"/>
      <c r="AQE164" s="77"/>
      <c r="AQF164" s="77"/>
      <c r="AQG164" s="77"/>
      <c r="AQH164" s="77"/>
      <c r="AQI164" s="77"/>
      <c r="AQJ164" s="77"/>
      <c r="AQK164" s="77"/>
      <c r="AQL164" s="77"/>
      <c r="AQM164" s="77"/>
      <c r="AQN164" s="77"/>
      <c r="AQO164" s="77"/>
      <c r="AQP164" s="77"/>
      <c r="AQQ164" s="77"/>
      <c r="AQR164" s="77"/>
      <c r="AQS164" s="77"/>
      <c r="AQT164" s="77"/>
      <c r="AQU164" s="77"/>
      <c r="AQV164" s="77"/>
      <c r="AQW164" s="77"/>
      <c r="AQX164" s="77"/>
      <c r="AQY164" s="77"/>
      <c r="AQZ164" s="77"/>
      <c r="ARA164" s="77"/>
      <c r="ARB164" s="77"/>
      <c r="ARC164" s="77"/>
      <c r="ARD164" s="77"/>
      <c r="ARE164" s="77"/>
      <c r="ARF164" s="77"/>
      <c r="ARG164" s="77"/>
      <c r="ARH164" s="77"/>
      <c r="ARI164" s="77"/>
      <c r="ARJ164" s="77"/>
      <c r="ARK164" s="77"/>
      <c r="ARL164" s="77"/>
      <c r="ARM164" s="77"/>
      <c r="ARN164" s="77"/>
      <c r="ARO164" s="77"/>
      <c r="ARP164" s="77"/>
      <c r="ARQ164" s="77"/>
      <c r="ARR164" s="77"/>
      <c r="ARS164" s="77"/>
      <c r="ART164" s="77"/>
      <c r="ARU164" s="77"/>
      <c r="ARV164" s="77"/>
      <c r="ARW164" s="77"/>
      <c r="ARX164" s="77"/>
      <c r="ARY164" s="77"/>
      <c r="ARZ164" s="77"/>
      <c r="ASA164" s="77"/>
      <c r="ASB164" s="77"/>
      <c r="ASC164" s="77"/>
      <c r="ASD164" s="77"/>
      <c r="ASE164" s="77"/>
      <c r="ASF164" s="77"/>
      <c r="ASG164" s="77"/>
      <c r="ASH164" s="77"/>
      <c r="ASI164" s="77"/>
      <c r="ASJ164" s="77"/>
      <c r="ASK164" s="77"/>
      <c r="ASL164" s="77"/>
      <c r="ASM164" s="77"/>
      <c r="ASN164" s="77"/>
      <c r="ASO164" s="77"/>
      <c r="ASP164" s="77"/>
      <c r="ASQ164" s="77"/>
      <c r="ASR164" s="77"/>
      <c r="ASS164" s="77"/>
      <c r="AST164" s="77"/>
      <c r="ASU164" s="77"/>
      <c r="ASV164" s="77"/>
      <c r="ASW164" s="77"/>
      <c r="ASX164" s="77"/>
      <c r="ASY164" s="77"/>
      <c r="ASZ164" s="77"/>
      <c r="ATA164" s="77"/>
      <c r="ATB164" s="77"/>
      <c r="ATC164" s="77"/>
      <c r="ATD164" s="77"/>
      <c r="ATE164" s="77"/>
      <c r="ATF164" s="77"/>
      <c r="ATG164" s="77"/>
      <c r="ATH164" s="77"/>
      <c r="ATI164" s="77"/>
      <c r="ATJ164" s="77"/>
      <c r="ATK164" s="77"/>
      <c r="ATL164" s="77"/>
      <c r="ATM164" s="77"/>
      <c r="ATN164" s="77"/>
      <c r="ATO164" s="77"/>
      <c r="ATP164" s="77"/>
      <c r="ATQ164" s="77"/>
      <c r="ATR164" s="77"/>
      <c r="ATS164" s="77"/>
      <c r="ATT164" s="77"/>
      <c r="ATU164" s="77"/>
      <c r="ATV164" s="77"/>
      <c r="ATW164" s="77"/>
      <c r="ATX164" s="77"/>
      <c r="ATY164" s="77"/>
      <c r="ATZ164" s="77"/>
      <c r="AUA164" s="77"/>
      <c r="AUB164" s="77"/>
      <c r="AUC164" s="77"/>
      <c r="AUD164" s="77"/>
      <c r="AUE164" s="77"/>
      <c r="AUF164" s="77"/>
      <c r="AUG164" s="77"/>
      <c r="AUH164" s="77"/>
      <c r="AUI164" s="77"/>
      <c r="AUJ164" s="77"/>
      <c r="AUK164" s="77"/>
      <c r="AUL164" s="77"/>
      <c r="AUM164" s="77"/>
      <c r="AUN164" s="77"/>
      <c r="AUO164" s="77"/>
      <c r="AUP164" s="77"/>
      <c r="AUQ164" s="77"/>
      <c r="AUR164" s="77"/>
      <c r="AUS164" s="77"/>
      <c r="AUT164" s="77"/>
      <c r="AUU164" s="77"/>
      <c r="AUV164" s="77"/>
      <c r="AUW164" s="77"/>
      <c r="AUX164" s="77"/>
      <c r="AUY164" s="77"/>
      <c r="AUZ164" s="77"/>
      <c r="AVA164" s="77"/>
      <c r="AVB164" s="77"/>
      <c r="AVC164" s="77"/>
      <c r="AVD164" s="77"/>
      <c r="AVE164" s="77"/>
      <c r="AVF164" s="77"/>
      <c r="AVG164" s="77"/>
      <c r="AVH164" s="77"/>
      <c r="AVI164" s="77"/>
      <c r="AVJ164" s="77"/>
      <c r="AVK164" s="77"/>
      <c r="AVL164" s="77"/>
      <c r="AVM164" s="77"/>
      <c r="AVN164" s="77"/>
      <c r="AVO164" s="77"/>
      <c r="AVP164" s="77"/>
      <c r="AVQ164" s="77"/>
      <c r="AVR164" s="77"/>
      <c r="AVS164" s="77"/>
      <c r="AVT164" s="77"/>
      <c r="AVU164" s="77"/>
      <c r="AVV164" s="77"/>
      <c r="AVW164" s="77"/>
      <c r="AVX164" s="77"/>
      <c r="AVY164" s="77"/>
      <c r="AVZ164" s="77"/>
      <c r="AWA164" s="77"/>
      <c r="AWB164" s="77"/>
      <c r="AWC164" s="77"/>
      <c r="AWD164" s="77"/>
      <c r="AWE164" s="77"/>
      <c r="AWF164" s="77"/>
      <c r="AWG164" s="77"/>
      <c r="AWH164" s="77"/>
      <c r="AWI164" s="77"/>
      <c r="AWJ164" s="77"/>
      <c r="AWK164" s="77"/>
      <c r="AWL164" s="77"/>
      <c r="AWM164" s="77"/>
      <c r="AWN164" s="77"/>
      <c r="AWO164" s="77"/>
      <c r="AWP164" s="77"/>
      <c r="AWQ164" s="77"/>
      <c r="AWR164" s="77"/>
      <c r="AWS164" s="77"/>
      <c r="AWT164" s="77"/>
      <c r="AWU164" s="77"/>
      <c r="AWV164" s="77"/>
      <c r="AWW164" s="77"/>
      <c r="AWX164" s="77"/>
      <c r="AWY164" s="77"/>
      <c r="AWZ164" s="77"/>
      <c r="AXA164" s="77"/>
      <c r="AXB164" s="77"/>
      <c r="AXC164" s="77"/>
      <c r="AXD164" s="77"/>
      <c r="AXE164" s="77"/>
      <c r="AXF164" s="77"/>
      <c r="AXG164" s="77"/>
      <c r="AXH164" s="77"/>
      <c r="AXI164" s="77"/>
      <c r="AXJ164" s="77"/>
      <c r="AXK164" s="77"/>
      <c r="AXL164" s="77"/>
      <c r="AXM164" s="77"/>
      <c r="AXN164" s="77"/>
      <c r="AXO164" s="77"/>
      <c r="AXP164" s="77"/>
      <c r="AXQ164" s="77"/>
      <c r="AXR164" s="77"/>
      <c r="AXS164" s="77"/>
      <c r="AXT164" s="77"/>
      <c r="AXU164" s="77"/>
      <c r="AXV164" s="77"/>
      <c r="AXW164" s="77"/>
      <c r="AXX164" s="77"/>
      <c r="AXY164" s="77"/>
      <c r="AXZ164" s="77"/>
      <c r="AYA164" s="77"/>
      <c r="AYB164" s="77"/>
      <c r="AYC164" s="77"/>
      <c r="AYD164" s="77"/>
      <c r="AYE164" s="77"/>
      <c r="AYF164" s="77"/>
      <c r="AYG164" s="77"/>
      <c r="AYH164" s="77"/>
      <c r="AYI164" s="77"/>
      <c r="AYJ164" s="77"/>
      <c r="AYK164" s="77"/>
      <c r="AYL164" s="77"/>
      <c r="AYM164" s="77"/>
      <c r="AYN164" s="77"/>
      <c r="AYO164" s="77"/>
      <c r="AYP164" s="77"/>
      <c r="AYQ164" s="77"/>
      <c r="AYR164" s="77"/>
      <c r="AYS164" s="77"/>
      <c r="AYT164" s="77"/>
      <c r="AYU164" s="77"/>
      <c r="AYV164" s="77"/>
      <c r="AYW164" s="77"/>
      <c r="AYX164" s="77"/>
      <c r="AYY164" s="77"/>
      <c r="AYZ164" s="77"/>
      <c r="AZA164" s="77"/>
      <c r="AZB164" s="77"/>
      <c r="AZC164" s="77"/>
      <c r="AZD164" s="77"/>
      <c r="AZE164" s="77"/>
      <c r="AZF164" s="77"/>
      <c r="AZG164" s="77"/>
      <c r="AZH164" s="77"/>
      <c r="AZI164" s="77"/>
      <c r="AZJ164" s="77"/>
      <c r="AZK164" s="77"/>
      <c r="AZL164" s="77"/>
      <c r="AZM164" s="77"/>
      <c r="AZN164" s="77"/>
      <c r="AZO164" s="77"/>
      <c r="AZP164" s="77"/>
      <c r="AZQ164" s="77"/>
      <c r="AZR164" s="77"/>
      <c r="AZS164" s="77"/>
      <c r="AZT164" s="77"/>
      <c r="AZU164" s="77"/>
      <c r="AZV164" s="77"/>
      <c r="AZW164" s="77"/>
      <c r="AZX164" s="77"/>
      <c r="AZY164" s="77"/>
      <c r="AZZ164" s="77"/>
      <c r="BAA164" s="77"/>
      <c r="BAB164" s="77"/>
      <c r="BAC164" s="77"/>
      <c r="BAD164" s="77"/>
      <c r="BAE164" s="77"/>
      <c r="BAF164" s="77"/>
      <c r="BAG164" s="77"/>
      <c r="BAH164" s="77"/>
      <c r="BAI164" s="77"/>
      <c r="BAJ164" s="77"/>
      <c r="BAK164" s="77"/>
      <c r="BAL164" s="77"/>
      <c r="BAM164" s="77"/>
      <c r="BAN164" s="77"/>
      <c r="BAO164" s="77"/>
      <c r="BAP164" s="77"/>
      <c r="BAQ164" s="77"/>
      <c r="BAR164" s="77"/>
      <c r="BAS164" s="77"/>
      <c r="BAT164" s="77"/>
      <c r="BAU164" s="77"/>
      <c r="BAV164" s="77"/>
      <c r="BAW164" s="77"/>
      <c r="BAX164" s="77"/>
      <c r="BAY164" s="77"/>
      <c r="BAZ164" s="77"/>
      <c r="BBA164" s="77"/>
      <c r="BBB164" s="77"/>
      <c r="BBC164" s="77"/>
      <c r="BBD164" s="77"/>
      <c r="BBE164" s="77"/>
      <c r="BBF164" s="77"/>
      <c r="BBG164" s="77"/>
      <c r="BBH164" s="77"/>
      <c r="BBI164" s="77"/>
      <c r="BBJ164" s="77"/>
      <c r="BBK164" s="77"/>
      <c r="BBL164" s="77"/>
      <c r="BBM164" s="77"/>
      <c r="BBN164" s="77"/>
      <c r="BBO164" s="77"/>
      <c r="BBP164" s="77"/>
      <c r="BBQ164" s="77"/>
      <c r="BBR164" s="77"/>
      <c r="BBS164" s="77"/>
      <c r="BBT164" s="77"/>
      <c r="BBU164" s="77"/>
      <c r="BBV164" s="77"/>
      <c r="BBW164" s="77"/>
      <c r="BBX164" s="77"/>
      <c r="BBY164" s="77"/>
      <c r="BBZ164" s="77"/>
      <c r="BCA164" s="77"/>
      <c r="BCB164" s="77"/>
      <c r="BCC164" s="77"/>
      <c r="BCD164" s="77"/>
      <c r="BCE164" s="77"/>
      <c r="BCF164" s="77"/>
      <c r="BCG164" s="77"/>
      <c r="BCH164" s="77"/>
      <c r="BCI164" s="77"/>
      <c r="BCJ164" s="77"/>
      <c r="BCK164" s="77"/>
      <c r="BCL164" s="77"/>
      <c r="BCM164" s="77"/>
      <c r="BCN164" s="77"/>
      <c r="BCO164" s="77"/>
      <c r="BCP164" s="77"/>
      <c r="BCQ164" s="77"/>
      <c r="BCR164" s="77"/>
      <c r="BCS164" s="77"/>
      <c r="BCT164" s="77"/>
      <c r="BCU164" s="77"/>
      <c r="BCV164" s="77"/>
      <c r="BCW164" s="77"/>
      <c r="BCX164" s="77"/>
      <c r="BCY164" s="77"/>
      <c r="BCZ164" s="77"/>
      <c r="BDA164" s="77"/>
      <c r="BDB164" s="77"/>
      <c r="BDC164" s="77"/>
      <c r="BDD164" s="77"/>
      <c r="BDE164" s="77"/>
      <c r="BDF164" s="77"/>
      <c r="BDG164" s="77"/>
      <c r="BDH164" s="77"/>
      <c r="BDI164" s="77"/>
      <c r="BDJ164" s="77"/>
      <c r="BDK164" s="77"/>
      <c r="BDL164" s="77"/>
      <c r="BDM164" s="77"/>
      <c r="BDN164" s="77"/>
      <c r="BDO164" s="77"/>
      <c r="BDP164" s="77"/>
      <c r="BDQ164" s="77"/>
      <c r="BDR164" s="77"/>
      <c r="BDS164" s="77"/>
      <c r="BDT164" s="77"/>
      <c r="BDU164" s="77"/>
      <c r="BDV164" s="77"/>
      <c r="BDW164" s="77"/>
      <c r="BDX164" s="77"/>
      <c r="BDY164" s="77"/>
      <c r="BDZ164" s="77"/>
      <c r="BEA164" s="77"/>
      <c r="BEB164" s="77"/>
      <c r="BEC164" s="77"/>
      <c r="BED164" s="77"/>
      <c r="BEE164" s="77"/>
      <c r="BEF164" s="77"/>
      <c r="BEG164" s="77"/>
      <c r="BEH164" s="77"/>
      <c r="BEI164" s="77"/>
      <c r="BEJ164" s="77"/>
      <c r="BEK164" s="77"/>
      <c r="BEL164" s="77"/>
      <c r="BEM164" s="77"/>
      <c r="BEN164" s="77"/>
      <c r="BEO164" s="77"/>
      <c r="BEP164" s="77"/>
      <c r="BEQ164" s="77"/>
      <c r="BER164" s="77"/>
      <c r="BES164" s="77"/>
      <c r="BET164" s="77"/>
      <c r="BEU164" s="77"/>
      <c r="BEV164" s="77"/>
      <c r="BEW164" s="77"/>
      <c r="BEX164" s="77"/>
      <c r="BEY164" s="77"/>
      <c r="BEZ164" s="77"/>
      <c r="BFA164" s="77"/>
      <c r="BFB164" s="77"/>
      <c r="BFC164" s="77"/>
      <c r="BFD164" s="77"/>
      <c r="BFE164" s="77"/>
      <c r="BFF164" s="77"/>
      <c r="BFG164" s="77"/>
      <c r="BFH164" s="77"/>
      <c r="BFI164" s="77"/>
      <c r="BFJ164" s="77"/>
      <c r="BFK164" s="77"/>
      <c r="BFL164" s="77"/>
      <c r="BFM164" s="77"/>
      <c r="BFN164" s="77"/>
      <c r="BFO164" s="77"/>
      <c r="BFP164" s="77"/>
      <c r="BFQ164" s="77"/>
      <c r="BFR164" s="77"/>
      <c r="BFS164" s="77"/>
      <c r="BFT164" s="77"/>
      <c r="BFU164" s="77"/>
      <c r="BFV164" s="77"/>
      <c r="BFW164" s="77"/>
      <c r="BFX164" s="77"/>
      <c r="BFY164" s="77"/>
      <c r="BFZ164" s="77"/>
      <c r="BGA164" s="77"/>
      <c r="BGB164" s="77"/>
      <c r="BGC164" s="77"/>
      <c r="BGD164" s="77"/>
      <c r="BGE164" s="77"/>
      <c r="BGF164" s="77"/>
      <c r="BGG164" s="77"/>
      <c r="BGH164" s="77"/>
      <c r="BGI164" s="77"/>
      <c r="BGJ164" s="77"/>
      <c r="BGK164" s="77"/>
      <c r="BGL164" s="77"/>
      <c r="BGM164" s="77"/>
      <c r="BGN164" s="77"/>
      <c r="BGO164" s="77"/>
      <c r="BGP164" s="77"/>
      <c r="BGQ164" s="77"/>
      <c r="BGR164" s="77"/>
      <c r="BGS164" s="77"/>
      <c r="BGT164" s="77"/>
      <c r="BGU164" s="77"/>
      <c r="BGV164" s="77"/>
      <c r="BGW164" s="77"/>
      <c r="BGX164" s="77"/>
      <c r="BGY164" s="77"/>
      <c r="BGZ164" s="77"/>
      <c r="BHA164" s="77"/>
      <c r="BHB164" s="77"/>
      <c r="BHC164" s="77"/>
      <c r="BHD164" s="77"/>
      <c r="BHE164" s="77"/>
      <c r="BHF164" s="77"/>
      <c r="BHG164" s="77"/>
      <c r="BHH164" s="77"/>
      <c r="BHI164" s="77"/>
      <c r="BHJ164" s="77"/>
      <c r="BHK164" s="77"/>
      <c r="BHL164" s="77"/>
      <c r="BHM164" s="77"/>
      <c r="BHN164" s="77"/>
      <c r="BHO164" s="77"/>
      <c r="BHP164" s="77"/>
      <c r="BHQ164" s="77"/>
      <c r="BHR164" s="77"/>
      <c r="BHS164" s="77"/>
      <c r="BHT164" s="77"/>
      <c r="BHU164" s="77"/>
      <c r="BHV164" s="77"/>
      <c r="BHW164" s="77"/>
      <c r="BHX164" s="77"/>
      <c r="BHY164" s="77"/>
      <c r="BHZ164" s="77"/>
      <c r="BIA164" s="77"/>
      <c r="BIB164" s="77"/>
      <c r="BIC164" s="77"/>
      <c r="BID164" s="77"/>
      <c r="BIE164" s="77"/>
      <c r="BIF164" s="77"/>
      <c r="BIG164" s="77"/>
      <c r="BIH164" s="77"/>
      <c r="BII164" s="77"/>
      <c r="BIJ164" s="77"/>
      <c r="BIK164" s="77"/>
      <c r="BIL164" s="77"/>
      <c r="BIM164" s="77"/>
      <c r="BIN164" s="77"/>
      <c r="BIO164" s="77"/>
      <c r="BIP164" s="77"/>
      <c r="BIQ164" s="77"/>
      <c r="BIR164" s="77"/>
      <c r="BIS164" s="77"/>
      <c r="BIT164" s="77"/>
      <c r="BIU164" s="77"/>
      <c r="BIV164" s="77"/>
      <c r="BIW164" s="77"/>
      <c r="BIX164" s="77"/>
      <c r="BIY164" s="77"/>
      <c r="BIZ164" s="77"/>
      <c r="BJA164" s="77"/>
      <c r="BJB164" s="77"/>
      <c r="BJC164" s="77"/>
      <c r="BJD164" s="77"/>
      <c r="BJE164" s="77"/>
      <c r="BJF164" s="77"/>
      <c r="BJG164" s="77"/>
      <c r="BJH164" s="77"/>
      <c r="BJI164" s="77"/>
      <c r="BJJ164" s="77"/>
      <c r="BJK164" s="77"/>
      <c r="BJL164" s="77"/>
      <c r="BJM164" s="77"/>
      <c r="BJN164" s="77"/>
      <c r="BJO164" s="77"/>
      <c r="BJP164" s="77"/>
      <c r="BJQ164" s="77"/>
      <c r="BJR164" s="77"/>
      <c r="BJS164" s="77"/>
      <c r="BJT164" s="77"/>
      <c r="BJU164" s="77"/>
      <c r="BJV164" s="77"/>
      <c r="BJW164" s="77"/>
      <c r="BJX164" s="77"/>
      <c r="BJY164" s="77"/>
      <c r="BJZ164" s="77"/>
      <c r="BKA164" s="77"/>
      <c r="BKB164" s="77"/>
      <c r="BKC164" s="77"/>
      <c r="BKD164" s="77"/>
      <c r="BKE164" s="77"/>
      <c r="BKF164" s="77"/>
      <c r="BKG164" s="77"/>
      <c r="BKH164" s="77"/>
      <c r="BKI164" s="77"/>
      <c r="BKJ164" s="77"/>
      <c r="BKK164" s="77"/>
      <c r="BKL164" s="77"/>
      <c r="BKM164" s="77"/>
      <c r="BKN164" s="77"/>
      <c r="BKO164" s="77"/>
      <c r="BKP164" s="77"/>
      <c r="BKQ164" s="77"/>
      <c r="BKR164" s="77"/>
      <c r="BKS164" s="77"/>
      <c r="BKT164" s="77"/>
      <c r="BKU164" s="77"/>
      <c r="BKV164" s="77"/>
      <c r="BKW164" s="77"/>
      <c r="BKX164" s="77"/>
      <c r="BKY164" s="77"/>
      <c r="BKZ164" s="77"/>
      <c r="BLA164" s="77"/>
      <c r="BLB164" s="77"/>
      <c r="BLC164" s="77"/>
      <c r="BLD164" s="77"/>
      <c r="BLE164" s="77"/>
      <c r="BLF164" s="77"/>
      <c r="BLG164" s="77"/>
      <c r="BLH164" s="77"/>
      <c r="BLI164" s="77"/>
      <c r="BLJ164" s="77"/>
      <c r="BLK164" s="77"/>
      <c r="BLL164" s="77"/>
      <c r="BLM164" s="77"/>
      <c r="BLN164" s="77"/>
      <c r="BLO164" s="77"/>
      <c r="BLP164" s="77"/>
      <c r="BLQ164" s="77"/>
      <c r="BLR164" s="77"/>
      <c r="BLS164" s="77"/>
      <c r="BLT164" s="77"/>
      <c r="BLU164" s="77"/>
      <c r="BLV164" s="77"/>
      <c r="BLW164" s="77"/>
      <c r="BLX164" s="77"/>
      <c r="BLY164" s="77"/>
      <c r="BLZ164" s="77"/>
      <c r="BMA164" s="77"/>
      <c r="BMB164" s="77"/>
      <c r="BMC164" s="77"/>
      <c r="BMD164" s="77"/>
      <c r="BME164" s="77"/>
      <c r="BMF164" s="77"/>
      <c r="BMG164" s="77"/>
      <c r="BMH164" s="77"/>
      <c r="BMI164" s="77"/>
      <c r="BMJ164" s="77"/>
      <c r="BMK164" s="77"/>
      <c r="BML164" s="77"/>
      <c r="BMM164" s="77"/>
      <c r="BMN164" s="77"/>
      <c r="BMO164" s="77"/>
      <c r="BMP164" s="77"/>
      <c r="BMQ164" s="77"/>
      <c r="BMR164" s="77"/>
      <c r="BMS164" s="77"/>
      <c r="BMT164" s="77"/>
      <c r="BMU164" s="77"/>
      <c r="BMV164" s="77"/>
      <c r="BMW164" s="77"/>
      <c r="BMX164" s="77"/>
      <c r="BMY164" s="77"/>
      <c r="BMZ164" s="77"/>
      <c r="BNA164" s="77"/>
      <c r="BNB164" s="77"/>
      <c r="BNC164" s="77"/>
      <c r="BND164" s="77"/>
      <c r="BNE164" s="77"/>
      <c r="BNF164" s="77"/>
      <c r="BNG164" s="77"/>
      <c r="BNH164" s="77"/>
      <c r="BNI164" s="77"/>
      <c r="BNJ164" s="77"/>
      <c r="BNK164" s="77"/>
      <c r="BNL164" s="77"/>
      <c r="BNM164" s="77"/>
      <c r="BNN164" s="77"/>
      <c r="BNO164" s="77"/>
      <c r="BNP164" s="77"/>
      <c r="BNQ164" s="77"/>
      <c r="BNR164" s="77"/>
      <c r="BNS164" s="77"/>
      <c r="BNT164" s="77"/>
      <c r="BNU164" s="77"/>
      <c r="BNV164" s="77"/>
      <c r="BNW164" s="77"/>
      <c r="BNX164" s="77"/>
      <c r="BNY164" s="77"/>
      <c r="BNZ164" s="77"/>
      <c r="BOA164" s="77"/>
      <c r="BOB164" s="77"/>
      <c r="BOC164" s="77"/>
      <c r="BOD164" s="77"/>
      <c r="BOE164" s="77"/>
      <c r="BOF164" s="77"/>
      <c r="BOG164" s="77"/>
      <c r="BOH164" s="77"/>
      <c r="BOI164" s="77"/>
      <c r="BOJ164" s="77"/>
      <c r="BOK164" s="77"/>
      <c r="BOL164" s="77"/>
      <c r="BOM164" s="77"/>
      <c r="BON164" s="77"/>
      <c r="BOO164" s="77"/>
      <c r="BOP164" s="77"/>
      <c r="BOQ164" s="77"/>
      <c r="BOR164" s="77"/>
      <c r="BOS164" s="77"/>
      <c r="BOT164" s="77"/>
      <c r="BOU164" s="77"/>
      <c r="BOV164" s="77"/>
      <c r="BOW164" s="77"/>
      <c r="BOX164" s="77"/>
      <c r="BOY164" s="77"/>
      <c r="BOZ164" s="77"/>
      <c r="BPA164" s="77"/>
      <c r="BPB164" s="77"/>
      <c r="BPC164" s="77"/>
      <c r="BPD164" s="77"/>
      <c r="BPE164" s="77"/>
      <c r="BPF164" s="77"/>
      <c r="BPG164" s="77"/>
      <c r="BPH164" s="77"/>
      <c r="BPI164" s="77"/>
      <c r="BPJ164" s="77"/>
      <c r="BPK164" s="77"/>
      <c r="BPL164" s="77"/>
      <c r="BPM164" s="77"/>
      <c r="BPN164" s="77"/>
      <c r="BPO164" s="77"/>
      <c r="BPP164" s="77"/>
      <c r="BPQ164" s="77"/>
      <c r="BPR164" s="77"/>
      <c r="BPS164" s="77"/>
      <c r="BPT164" s="77"/>
      <c r="BPU164" s="77"/>
      <c r="BPV164" s="77"/>
      <c r="BPW164" s="77"/>
      <c r="BPX164" s="77"/>
      <c r="BPY164" s="77"/>
      <c r="BPZ164" s="77"/>
      <c r="BQA164" s="77"/>
      <c r="BQB164" s="77"/>
      <c r="BQC164" s="77"/>
      <c r="BQD164" s="77"/>
      <c r="BQE164" s="77"/>
      <c r="BQF164" s="77"/>
      <c r="BQG164" s="77"/>
      <c r="BQH164" s="77"/>
      <c r="BQI164" s="77"/>
      <c r="BQJ164" s="77"/>
      <c r="BQK164" s="77"/>
      <c r="BQL164" s="77"/>
      <c r="BQM164" s="77"/>
      <c r="BQN164" s="77"/>
      <c r="BQO164" s="77"/>
      <c r="BQP164" s="77"/>
      <c r="BQQ164" s="77"/>
      <c r="BQR164" s="77"/>
      <c r="BQS164" s="77"/>
      <c r="BQT164" s="77"/>
      <c r="BQU164" s="77"/>
      <c r="BQV164" s="77"/>
      <c r="BQW164" s="77"/>
      <c r="BQX164" s="77"/>
      <c r="BQY164" s="77"/>
      <c r="BQZ164" s="77"/>
      <c r="BRA164" s="77"/>
      <c r="BRB164" s="77"/>
      <c r="BRC164" s="77"/>
      <c r="BRD164" s="77"/>
      <c r="BRE164" s="77"/>
      <c r="BRF164" s="77"/>
      <c r="BRG164" s="77"/>
      <c r="BRH164" s="77"/>
      <c r="BRI164" s="77"/>
      <c r="BRJ164" s="77"/>
      <c r="BRK164" s="77"/>
      <c r="BRL164" s="77"/>
      <c r="BRM164" s="77"/>
      <c r="BRN164" s="77"/>
      <c r="BRO164" s="77"/>
      <c r="BRP164" s="77"/>
      <c r="BRQ164" s="77"/>
      <c r="BRR164" s="77"/>
      <c r="BRS164" s="77"/>
      <c r="BRT164" s="77"/>
      <c r="BRU164" s="77"/>
      <c r="BRV164" s="77"/>
      <c r="BRW164" s="77"/>
      <c r="BRX164" s="77"/>
      <c r="BRY164" s="77"/>
      <c r="BRZ164" s="77"/>
      <c r="BSA164" s="77"/>
      <c r="BSB164" s="77"/>
      <c r="BSC164" s="77"/>
      <c r="BSD164" s="77"/>
      <c r="BSE164" s="77"/>
      <c r="BSF164" s="77"/>
      <c r="BSG164" s="77"/>
      <c r="BSH164" s="77"/>
      <c r="BSI164" s="77"/>
      <c r="BSJ164" s="77"/>
      <c r="BSK164" s="77"/>
      <c r="BSL164" s="77"/>
      <c r="BSM164" s="77"/>
      <c r="BSN164" s="77"/>
      <c r="BSO164" s="77"/>
      <c r="BSP164" s="77"/>
      <c r="BSQ164" s="77"/>
      <c r="BSR164" s="77"/>
      <c r="BSS164" s="77"/>
      <c r="BST164" s="77"/>
      <c r="BSU164" s="77"/>
      <c r="BSV164" s="77"/>
      <c r="BSW164" s="77"/>
      <c r="BSX164" s="77"/>
      <c r="BSY164" s="77"/>
      <c r="BSZ164" s="77"/>
      <c r="BTA164" s="77"/>
      <c r="BTB164" s="77"/>
      <c r="BTC164" s="77"/>
      <c r="BTD164" s="77"/>
      <c r="BTE164" s="77"/>
      <c r="BTF164" s="77"/>
      <c r="BTG164" s="77"/>
      <c r="BTH164" s="77"/>
      <c r="BTI164" s="77"/>
      <c r="BTJ164" s="77"/>
      <c r="BTK164" s="77"/>
      <c r="BTL164" s="77"/>
      <c r="BTM164" s="77"/>
      <c r="BTN164" s="77"/>
      <c r="BTO164" s="77"/>
      <c r="BTP164" s="77"/>
      <c r="BTQ164" s="77"/>
      <c r="BTR164" s="77"/>
      <c r="BTS164" s="77"/>
      <c r="BTT164" s="77"/>
      <c r="BTU164" s="77"/>
      <c r="BTV164" s="77"/>
      <c r="BTW164" s="77"/>
      <c r="BTX164" s="77"/>
      <c r="BTY164" s="77"/>
      <c r="BTZ164" s="77"/>
      <c r="BUA164" s="77"/>
      <c r="BUB164" s="77"/>
      <c r="BUC164" s="77"/>
      <c r="BUD164" s="77"/>
      <c r="BUE164" s="77"/>
      <c r="BUF164" s="77"/>
      <c r="BUG164" s="77"/>
      <c r="BUH164" s="77"/>
      <c r="BUI164" s="77"/>
      <c r="BUJ164" s="77"/>
      <c r="BUK164" s="77"/>
      <c r="BUL164" s="77"/>
      <c r="BUM164" s="77"/>
      <c r="BUN164" s="77"/>
      <c r="BUO164" s="77"/>
      <c r="BUP164" s="77"/>
      <c r="BUQ164" s="77"/>
      <c r="BUR164" s="77"/>
      <c r="BUS164" s="77"/>
      <c r="BUT164" s="77"/>
      <c r="BUU164" s="77"/>
      <c r="BUV164" s="77"/>
      <c r="BUW164" s="77"/>
      <c r="BUX164" s="77"/>
      <c r="BUY164" s="77"/>
      <c r="BUZ164" s="77"/>
      <c r="BVA164" s="77"/>
      <c r="BVB164" s="77"/>
      <c r="BVC164" s="77"/>
      <c r="BVD164" s="77"/>
      <c r="BVE164" s="77"/>
      <c r="BVF164" s="77"/>
      <c r="BVG164" s="77"/>
      <c r="BVH164" s="77"/>
      <c r="BVI164" s="77"/>
      <c r="BVJ164" s="77"/>
      <c r="BVK164" s="77"/>
      <c r="BVL164" s="77"/>
      <c r="BVM164" s="77"/>
      <c r="BVN164" s="77"/>
      <c r="BVO164" s="77"/>
      <c r="BVP164" s="77"/>
      <c r="BVQ164" s="77"/>
      <c r="BVR164" s="77"/>
      <c r="BVS164" s="77"/>
      <c r="BVT164" s="77"/>
      <c r="BVU164" s="77"/>
      <c r="BVV164" s="77"/>
      <c r="BVW164" s="77"/>
      <c r="BVX164" s="77"/>
      <c r="BVY164" s="77"/>
      <c r="BVZ164" s="77"/>
      <c r="BWA164" s="77"/>
      <c r="BWB164" s="77"/>
      <c r="BWC164" s="77"/>
      <c r="BWD164" s="77"/>
      <c r="BWE164" s="77"/>
      <c r="BWF164" s="77"/>
      <c r="BWG164" s="77"/>
      <c r="BWH164" s="77"/>
      <c r="BWI164" s="77"/>
      <c r="BWJ164" s="77"/>
      <c r="BWK164" s="77"/>
      <c r="BWL164" s="77"/>
      <c r="BWM164" s="77"/>
      <c r="BWN164" s="77"/>
      <c r="BWO164" s="77"/>
      <c r="BWP164" s="77"/>
      <c r="BWQ164" s="77"/>
      <c r="BWR164" s="77"/>
      <c r="BWS164" s="77"/>
      <c r="BWT164" s="77"/>
      <c r="BWU164" s="77"/>
      <c r="BWV164" s="77"/>
      <c r="BWW164" s="77"/>
      <c r="BWX164" s="77"/>
      <c r="BWY164" s="77"/>
      <c r="BWZ164" s="77"/>
      <c r="BXA164" s="77"/>
      <c r="BXB164" s="77"/>
      <c r="BXC164" s="77"/>
      <c r="BXD164" s="77"/>
      <c r="BXE164" s="77"/>
      <c r="BXF164" s="77"/>
      <c r="BXG164" s="77"/>
      <c r="BXH164" s="77"/>
      <c r="BXI164" s="77"/>
      <c r="BXJ164" s="77"/>
      <c r="BXK164" s="77"/>
      <c r="BXL164" s="77"/>
      <c r="BXM164" s="77"/>
      <c r="BXN164" s="77"/>
      <c r="BXO164" s="77"/>
      <c r="BXP164" s="77"/>
      <c r="BXQ164" s="77"/>
      <c r="BXR164" s="77"/>
      <c r="BXS164" s="77"/>
      <c r="BXT164" s="77"/>
      <c r="BXU164" s="77"/>
      <c r="BXV164" s="77"/>
      <c r="BXW164" s="77"/>
      <c r="BXX164" s="77"/>
      <c r="BXY164" s="77"/>
      <c r="BXZ164" s="77"/>
      <c r="BYA164" s="77"/>
      <c r="BYB164" s="77"/>
      <c r="BYC164" s="77"/>
      <c r="BYD164" s="77"/>
      <c r="BYE164" s="77"/>
      <c r="BYF164" s="77"/>
      <c r="BYG164" s="77"/>
      <c r="BYH164" s="77"/>
      <c r="BYI164" s="77"/>
      <c r="BYJ164" s="77"/>
      <c r="BYK164" s="77"/>
      <c r="BYL164" s="77"/>
      <c r="BYM164" s="77"/>
      <c r="BYN164" s="77"/>
      <c r="BYO164" s="77"/>
      <c r="BYP164" s="77"/>
      <c r="BYQ164" s="77"/>
      <c r="BYR164" s="77"/>
      <c r="BYS164" s="77"/>
      <c r="BYT164" s="77"/>
      <c r="BYU164" s="77"/>
      <c r="BYV164" s="77"/>
      <c r="BYW164" s="77"/>
      <c r="BYX164" s="77"/>
      <c r="BYY164" s="77"/>
      <c r="BYZ164" s="77"/>
      <c r="BZA164" s="77"/>
      <c r="BZB164" s="77"/>
      <c r="BZC164" s="77"/>
      <c r="BZD164" s="77"/>
      <c r="BZE164" s="77"/>
      <c r="BZF164" s="77"/>
      <c r="BZG164" s="77"/>
      <c r="BZH164" s="77"/>
      <c r="BZI164" s="77"/>
      <c r="BZJ164" s="77"/>
      <c r="BZK164" s="77"/>
      <c r="BZL164" s="77"/>
      <c r="BZM164" s="77"/>
      <c r="BZN164" s="77"/>
      <c r="BZO164" s="77"/>
      <c r="BZP164" s="77"/>
      <c r="BZQ164" s="77"/>
      <c r="BZR164" s="77"/>
      <c r="BZS164" s="77"/>
      <c r="BZT164" s="77"/>
      <c r="BZU164" s="77"/>
      <c r="BZV164" s="77"/>
      <c r="BZW164" s="77"/>
      <c r="BZX164" s="77"/>
      <c r="BZY164" s="77"/>
      <c r="BZZ164" s="77"/>
      <c r="CAA164" s="77"/>
      <c r="CAB164" s="77"/>
      <c r="CAC164" s="77"/>
      <c r="CAD164" s="77"/>
      <c r="CAE164" s="77"/>
      <c r="CAF164" s="77"/>
      <c r="CAG164" s="77"/>
      <c r="CAH164" s="77"/>
      <c r="CAI164" s="77"/>
      <c r="CAJ164" s="77"/>
      <c r="CAK164" s="77"/>
      <c r="CAL164" s="77"/>
      <c r="CAM164" s="77"/>
      <c r="CAN164" s="77"/>
      <c r="CAO164" s="77"/>
      <c r="CAP164" s="77"/>
      <c r="CAQ164" s="77"/>
      <c r="CAR164" s="77"/>
      <c r="CAS164" s="77"/>
      <c r="CAT164" s="77"/>
      <c r="CAU164" s="77"/>
      <c r="CAV164" s="77"/>
      <c r="CAW164" s="77"/>
      <c r="CAX164" s="77"/>
      <c r="CAY164" s="77"/>
      <c r="CAZ164" s="77"/>
      <c r="CBA164" s="77"/>
      <c r="CBB164" s="77"/>
      <c r="CBC164" s="77"/>
      <c r="CBD164" s="77"/>
      <c r="CBE164" s="77"/>
      <c r="CBF164" s="77"/>
      <c r="CBG164" s="77"/>
      <c r="CBH164" s="77"/>
      <c r="CBI164" s="77"/>
      <c r="CBJ164" s="77"/>
      <c r="CBK164" s="77"/>
      <c r="CBL164" s="77"/>
      <c r="CBM164" s="77"/>
      <c r="CBN164" s="77"/>
      <c r="CBO164" s="77"/>
      <c r="CBP164" s="77"/>
      <c r="CBQ164" s="77"/>
      <c r="CBR164" s="77"/>
      <c r="CBS164" s="77"/>
      <c r="CBT164" s="77"/>
      <c r="CBU164" s="77"/>
      <c r="CBV164" s="77"/>
      <c r="CBW164" s="77"/>
      <c r="CBX164" s="77"/>
      <c r="CBY164" s="77"/>
      <c r="CBZ164" s="77"/>
      <c r="CCA164" s="77"/>
      <c r="CCB164" s="77"/>
      <c r="CCC164" s="77"/>
      <c r="CCD164" s="77"/>
      <c r="CCE164" s="77"/>
      <c r="CCF164" s="77"/>
      <c r="CCG164" s="77"/>
      <c r="CCH164" s="77"/>
      <c r="CCI164" s="77"/>
      <c r="CCJ164" s="77"/>
      <c r="CCK164" s="77"/>
      <c r="CCL164" s="77"/>
      <c r="CCM164" s="77"/>
      <c r="CCN164" s="77"/>
      <c r="CCO164" s="77"/>
      <c r="CCP164" s="77"/>
      <c r="CCQ164" s="77"/>
      <c r="CCR164" s="77"/>
      <c r="CCS164" s="77"/>
      <c r="CCT164" s="77"/>
      <c r="CCU164" s="77"/>
      <c r="CCV164" s="77"/>
      <c r="CCW164" s="77"/>
      <c r="CCX164" s="77"/>
      <c r="CCY164" s="77"/>
      <c r="CCZ164" s="77"/>
      <c r="CDA164" s="77"/>
      <c r="CDB164" s="77"/>
      <c r="CDC164" s="77"/>
      <c r="CDD164" s="77"/>
      <c r="CDE164" s="77"/>
      <c r="CDF164" s="77"/>
      <c r="CDG164" s="77"/>
      <c r="CDH164" s="77"/>
      <c r="CDI164" s="77"/>
      <c r="CDJ164" s="77"/>
      <c r="CDK164" s="77"/>
      <c r="CDL164" s="77"/>
      <c r="CDM164" s="77"/>
      <c r="CDN164" s="77"/>
      <c r="CDO164" s="77"/>
      <c r="CDP164" s="77"/>
      <c r="CDQ164" s="77"/>
      <c r="CDR164" s="77"/>
      <c r="CDS164" s="77"/>
      <c r="CDT164" s="77"/>
      <c r="CDU164" s="77"/>
      <c r="CDV164" s="77"/>
      <c r="CDW164" s="77"/>
      <c r="CDX164" s="77"/>
      <c r="CDY164" s="77"/>
      <c r="CDZ164" s="77"/>
      <c r="CEA164" s="77"/>
      <c r="CEB164" s="77"/>
      <c r="CEC164" s="77"/>
      <c r="CED164" s="77"/>
      <c r="CEE164" s="77"/>
      <c r="CEF164" s="77"/>
      <c r="CEG164" s="77"/>
      <c r="CEH164" s="77"/>
      <c r="CEI164" s="77"/>
      <c r="CEJ164" s="77"/>
      <c r="CEK164" s="77"/>
      <c r="CEL164" s="77"/>
      <c r="CEM164" s="77"/>
      <c r="CEN164" s="77"/>
      <c r="CEO164" s="77"/>
      <c r="CEP164" s="77"/>
      <c r="CEQ164" s="77"/>
      <c r="CER164" s="77"/>
      <c r="CES164" s="77"/>
      <c r="CET164" s="77"/>
      <c r="CEU164" s="77"/>
      <c r="CEV164" s="77"/>
      <c r="CEW164" s="77"/>
      <c r="CEX164" s="77"/>
      <c r="CEY164" s="77"/>
      <c r="CEZ164" s="77"/>
      <c r="CFA164" s="77"/>
      <c r="CFB164" s="77"/>
      <c r="CFC164" s="77"/>
      <c r="CFD164" s="77"/>
      <c r="CFE164" s="77"/>
      <c r="CFF164" s="77"/>
      <c r="CFG164" s="77"/>
      <c r="CFH164" s="77"/>
      <c r="CFI164" s="77"/>
      <c r="CFJ164" s="77"/>
      <c r="CFK164" s="77"/>
      <c r="CFL164" s="77"/>
      <c r="CFM164" s="77"/>
      <c r="CFN164" s="77"/>
      <c r="CFO164" s="77"/>
      <c r="CFP164" s="77"/>
      <c r="CFQ164" s="77"/>
      <c r="CFR164" s="77"/>
      <c r="CFS164" s="77"/>
      <c r="CFT164" s="77"/>
      <c r="CFU164" s="77"/>
      <c r="CFV164" s="77"/>
      <c r="CFW164" s="77"/>
      <c r="CFX164" s="77"/>
      <c r="CFY164" s="77"/>
      <c r="CFZ164" s="77"/>
      <c r="CGA164" s="77"/>
      <c r="CGB164" s="77"/>
      <c r="CGC164" s="77"/>
      <c r="CGD164" s="77"/>
      <c r="CGE164" s="77"/>
      <c r="CGF164" s="77"/>
      <c r="CGG164" s="77"/>
      <c r="CGH164" s="77"/>
      <c r="CGI164" s="77"/>
      <c r="CGJ164" s="77"/>
      <c r="CGK164" s="77"/>
      <c r="CGL164" s="77"/>
      <c r="CGM164" s="77"/>
      <c r="CGN164" s="77"/>
      <c r="CGO164" s="77"/>
      <c r="CGP164" s="77"/>
      <c r="CGQ164" s="77"/>
      <c r="CGR164" s="77"/>
      <c r="CGS164" s="77"/>
      <c r="CGT164" s="77"/>
      <c r="CGU164" s="77"/>
      <c r="CGV164" s="77"/>
      <c r="CGW164" s="77"/>
      <c r="CGX164" s="77"/>
      <c r="CGY164" s="77"/>
      <c r="CGZ164" s="77"/>
      <c r="CHA164" s="77"/>
      <c r="CHB164" s="77"/>
      <c r="CHC164" s="77"/>
      <c r="CHD164" s="77"/>
      <c r="CHE164" s="77"/>
      <c r="CHF164" s="77"/>
      <c r="CHG164" s="77"/>
      <c r="CHH164" s="77"/>
      <c r="CHI164" s="77"/>
      <c r="CHJ164" s="77"/>
      <c r="CHK164" s="77"/>
      <c r="CHL164" s="77"/>
      <c r="CHM164" s="77"/>
      <c r="CHN164" s="77"/>
      <c r="CHO164" s="77"/>
      <c r="CHP164" s="77"/>
      <c r="CHQ164" s="77"/>
      <c r="CHR164" s="77"/>
      <c r="CHS164" s="77"/>
      <c r="CHT164" s="77"/>
      <c r="CHU164" s="77"/>
      <c r="CHV164" s="77"/>
      <c r="CHW164" s="77"/>
      <c r="CHX164" s="77"/>
      <c r="CHY164" s="77"/>
      <c r="CHZ164" s="77"/>
      <c r="CIA164" s="77"/>
      <c r="CIB164" s="77"/>
      <c r="CIC164" s="77"/>
      <c r="CID164" s="77"/>
      <c r="CIE164" s="77"/>
      <c r="CIF164" s="77"/>
      <c r="CIG164" s="77"/>
      <c r="CIH164" s="77"/>
      <c r="CII164" s="77"/>
      <c r="CIJ164" s="77"/>
      <c r="CIK164" s="77"/>
      <c r="CIL164" s="77"/>
      <c r="CIM164" s="77"/>
      <c r="CIN164" s="77"/>
      <c r="CIO164" s="77"/>
      <c r="CIP164" s="77"/>
      <c r="CIQ164" s="77"/>
      <c r="CIR164" s="77"/>
      <c r="CIS164" s="77"/>
      <c r="CIT164" s="77"/>
      <c r="CIU164" s="77"/>
      <c r="CIV164" s="77"/>
      <c r="CIW164" s="77"/>
      <c r="CIX164" s="77"/>
      <c r="CIY164" s="77"/>
      <c r="CIZ164" s="77"/>
      <c r="CJA164" s="77"/>
      <c r="CJB164" s="77"/>
      <c r="CJC164" s="77"/>
      <c r="CJD164" s="77"/>
      <c r="CJE164" s="77"/>
      <c r="CJF164" s="77"/>
      <c r="CJG164" s="77"/>
      <c r="CJH164" s="77"/>
      <c r="CJI164" s="77"/>
      <c r="CJJ164" s="77"/>
      <c r="CJK164" s="77"/>
      <c r="CJL164" s="77"/>
      <c r="CJM164" s="77"/>
      <c r="CJN164" s="77"/>
      <c r="CJO164" s="77"/>
      <c r="CJP164" s="77"/>
      <c r="CJQ164" s="77"/>
      <c r="CJR164" s="77"/>
      <c r="CJS164" s="77"/>
      <c r="CJT164" s="77"/>
      <c r="CJU164" s="77"/>
      <c r="CJV164" s="77"/>
      <c r="CJW164" s="77"/>
      <c r="CJX164" s="77"/>
      <c r="CJY164" s="77"/>
      <c r="CJZ164" s="77"/>
      <c r="CKA164" s="77"/>
      <c r="CKB164" s="77"/>
      <c r="CKC164" s="77"/>
      <c r="CKD164" s="77"/>
      <c r="CKE164" s="77"/>
      <c r="CKF164" s="77"/>
      <c r="CKG164" s="77"/>
      <c r="CKH164" s="77"/>
      <c r="CKI164" s="77"/>
      <c r="CKJ164" s="77"/>
      <c r="CKK164" s="77"/>
      <c r="CKL164" s="77"/>
      <c r="CKM164" s="77"/>
      <c r="CKN164" s="77"/>
      <c r="CKO164" s="77"/>
      <c r="CKP164" s="77"/>
      <c r="CKQ164" s="77"/>
      <c r="CKR164" s="77"/>
      <c r="CKS164" s="77"/>
      <c r="CKT164" s="77"/>
      <c r="CKU164" s="77"/>
      <c r="CKV164" s="77"/>
      <c r="CKW164" s="77"/>
      <c r="CKX164" s="77"/>
      <c r="CKY164" s="77"/>
      <c r="CKZ164" s="77"/>
      <c r="CLA164" s="77"/>
      <c r="CLB164" s="77"/>
      <c r="CLC164" s="77"/>
      <c r="CLD164" s="77"/>
      <c r="CLE164" s="77"/>
      <c r="CLF164" s="77"/>
      <c r="CLG164" s="77"/>
      <c r="CLH164" s="77"/>
      <c r="CLI164" s="77"/>
      <c r="CLJ164" s="77"/>
      <c r="CLK164" s="77"/>
      <c r="CLL164" s="77"/>
      <c r="CLM164" s="77"/>
      <c r="CLN164" s="77"/>
      <c r="CLO164" s="77"/>
      <c r="CLP164" s="77"/>
      <c r="CLQ164" s="77"/>
      <c r="CLR164" s="77"/>
      <c r="CLS164" s="77"/>
      <c r="CLT164" s="77"/>
      <c r="CLU164" s="77"/>
      <c r="CLV164" s="77"/>
      <c r="CLW164" s="77"/>
      <c r="CLX164" s="77"/>
      <c r="CLY164" s="77"/>
      <c r="CLZ164" s="77"/>
      <c r="CMA164" s="77"/>
      <c r="CMB164" s="77"/>
      <c r="CMC164" s="77"/>
      <c r="CMD164" s="77"/>
      <c r="CME164" s="77"/>
      <c r="CMF164" s="77"/>
      <c r="CMG164" s="77"/>
      <c r="CMH164" s="77"/>
      <c r="CMI164" s="77"/>
      <c r="CMJ164" s="77"/>
      <c r="CMK164" s="77"/>
      <c r="CML164" s="77"/>
      <c r="CMM164" s="77"/>
      <c r="CMN164" s="77"/>
      <c r="CMO164" s="77"/>
      <c r="CMP164" s="77"/>
      <c r="CMQ164" s="77"/>
      <c r="CMR164" s="77"/>
      <c r="CMS164" s="77"/>
      <c r="CMT164" s="77"/>
      <c r="CMU164" s="77"/>
      <c r="CMV164" s="77"/>
      <c r="CMW164" s="77"/>
      <c r="CMX164" s="77"/>
      <c r="CMY164" s="77"/>
      <c r="CMZ164" s="77"/>
      <c r="CNA164" s="77"/>
      <c r="CNB164" s="77"/>
      <c r="CNC164" s="77"/>
      <c r="CND164" s="77"/>
      <c r="CNE164" s="77"/>
      <c r="CNF164" s="77"/>
      <c r="CNG164" s="77"/>
      <c r="CNH164" s="77"/>
      <c r="CNI164" s="77"/>
      <c r="CNJ164" s="77"/>
      <c r="CNK164" s="77"/>
      <c r="CNL164" s="77"/>
      <c r="CNM164" s="77"/>
      <c r="CNN164" s="77"/>
      <c r="CNO164" s="77"/>
      <c r="CNP164" s="77"/>
      <c r="CNQ164" s="77"/>
      <c r="CNR164" s="77"/>
      <c r="CNS164" s="77"/>
      <c r="CNT164" s="77"/>
      <c r="CNU164" s="77"/>
      <c r="CNV164" s="77"/>
      <c r="CNW164" s="77"/>
      <c r="CNX164" s="77"/>
      <c r="CNY164" s="77"/>
      <c r="CNZ164" s="77"/>
      <c r="COA164" s="77"/>
      <c r="COB164" s="77"/>
      <c r="COC164" s="77"/>
      <c r="COD164" s="77"/>
      <c r="COE164" s="77"/>
      <c r="COF164" s="77"/>
      <c r="COG164" s="77"/>
      <c r="COH164" s="77"/>
      <c r="COI164" s="77"/>
      <c r="COJ164" s="77"/>
      <c r="COK164" s="77"/>
      <c r="COL164" s="77"/>
      <c r="COM164" s="77"/>
      <c r="CON164" s="77"/>
      <c r="COO164" s="77"/>
      <c r="COP164" s="77"/>
      <c r="COQ164" s="77"/>
      <c r="COR164" s="77"/>
      <c r="COS164" s="77"/>
      <c r="COT164" s="77"/>
      <c r="COU164" s="77"/>
      <c r="COV164" s="77"/>
      <c r="COW164" s="77"/>
      <c r="COX164" s="77"/>
      <c r="COY164" s="77"/>
      <c r="COZ164" s="77"/>
      <c r="CPA164" s="77"/>
      <c r="CPB164" s="77"/>
      <c r="CPC164" s="77"/>
      <c r="CPD164" s="77"/>
      <c r="CPE164" s="77"/>
      <c r="CPF164" s="77"/>
      <c r="CPG164" s="77"/>
      <c r="CPH164" s="77"/>
      <c r="CPI164" s="77"/>
      <c r="CPJ164" s="77"/>
      <c r="CPK164" s="77"/>
      <c r="CPL164" s="77"/>
      <c r="CPM164" s="77"/>
      <c r="CPN164" s="77"/>
      <c r="CPO164" s="77"/>
      <c r="CPP164" s="77"/>
      <c r="CPQ164" s="77"/>
      <c r="CPR164" s="77"/>
      <c r="CPS164" s="77"/>
      <c r="CPT164" s="77"/>
      <c r="CPU164" s="77"/>
      <c r="CPV164" s="77"/>
      <c r="CPW164" s="77"/>
      <c r="CPX164" s="77"/>
      <c r="CPY164" s="77"/>
      <c r="CPZ164" s="77"/>
      <c r="CQA164" s="77"/>
      <c r="CQB164" s="77"/>
      <c r="CQC164" s="77"/>
      <c r="CQD164" s="77"/>
      <c r="CQE164" s="77"/>
      <c r="CQF164" s="77"/>
      <c r="CQG164" s="77"/>
      <c r="CQH164" s="77"/>
      <c r="CQI164" s="77"/>
      <c r="CQJ164" s="77"/>
      <c r="CQK164" s="77"/>
      <c r="CQL164" s="77"/>
      <c r="CQM164" s="77"/>
      <c r="CQN164" s="77"/>
      <c r="CQO164" s="77"/>
      <c r="CQP164" s="77"/>
      <c r="CQQ164" s="77"/>
      <c r="CQR164" s="77"/>
      <c r="CQS164" s="77"/>
      <c r="CQT164" s="77"/>
      <c r="CQU164" s="77"/>
      <c r="CQV164" s="77"/>
      <c r="CQW164" s="77"/>
      <c r="CQX164" s="77"/>
      <c r="CQY164" s="77"/>
      <c r="CQZ164" s="77"/>
      <c r="CRA164" s="77"/>
      <c r="CRB164" s="77"/>
      <c r="CRC164" s="77"/>
      <c r="CRD164" s="77"/>
      <c r="CRE164" s="77"/>
      <c r="CRF164" s="77"/>
      <c r="CRG164" s="77"/>
      <c r="CRH164" s="77"/>
      <c r="CRI164" s="77"/>
      <c r="CRJ164" s="77"/>
      <c r="CRK164" s="77"/>
      <c r="CRL164" s="77"/>
      <c r="CRM164" s="77"/>
      <c r="CRN164" s="77"/>
      <c r="CRO164" s="77"/>
      <c r="CRP164" s="77"/>
      <c r="CRQ164" s="77"/>
      <c r="CRR164" s="77"/>
      <c r="CRS164" s="77"/>
      <c r="CRT164" s="77"/>
      <c r="CRU164" s="77"/>
      <c r="CRV164" s="77"/>
      <c r="CRW164" s="77"/>
      <c r="CRX164" s="77"/>
      <c r="CRY164" s="77"/>
      <c r="CRZ164" s="77"/>
      <c r="CSA164" s="77"/>
      <c r="CSB164" s="77"/>
      <c r="CSC164" s="77"/>
      <c r="CSD164" s="77"/>
      <c r="CSE164" s="77"/>
      <c r="CSF164" s="77"/>
      <c r="CSG164" s="77"/>
      <c r="CSH164" s="77"/>
      <c r="CSI164" s="77"/>
      <c r="CSJ164" s="77"/>
      <c r="CSK164" s="77"/>
      <c r="CSL164" s="77"/>
      <c r="CSM164" s="77"/>
      <c r="CSN164" s="77"/>
      <c r="CSO164" s="77"/>
      <c r="CSP164" s="77"/>
      <c r="CSQ164" s="77"/>
      <c r="CSR164" s="77"/>
      <c r="CSS164" s="77"/>
      <c r="CST164" s="77"/>
      <c r="CSU164" s="77"/>
      <c r="CSV164" s="77"/>
      <c r="CSW164" s="77"/>
      <c r="CSX164" s="77"/>
      <c r="CSY164" s="77"/>
      <c r="CSZ164" s="77"/>
      <c r="CTA164" s="77"/>
      <c r="CTB164" s="77"/>
      <c r="CTC164" s="77"/>
      <c r="CTD164" s="77"/>
      <c r="CTE164" s="77"/>
      <c r="CTF164" s="77"/>
      <c r="CTG164" s="77"/>
      <c r="CTH164" s="77"/>
      <c r="CTI164" s="77"/>
      <c r="CTJ164" s="77"/>
      <c r="CTK164" s="77"/>
      <c r="CTL164" s="77"/>
      <c r="CTM164" s="77"/>
      <c r="CTN164" s="77"/>
      <c r="CTO164" s="77"/>
      <c r="CTP164" s="77"/>
      <c r="CTQ164" s="77"/>
      <c r="CTR164" s="77"/>
      <c r="CTS164" s="77"/>
      <c r="CTT164" s="77"/>
      <c r="CTU164" s="77"/>
      <c r="CTV164" s="77"/>
      <c r="CTW164" s="77"/>
      <c r="CTX164" s="77"/>
      <c r="CTY164" s="77"/>
      <c r="CTZ164" s="77"/>
      <c r="CUA164" s="77"/>
      <c r="CUB164" s="77"/>
      <c r="CUC164" s="77"/>
      <c r="CUD164" s="77"/>
      <c r="CUE164" s="77"/>
      <c r="CUF164" s="77"/>
      <c r="CUG164" s="77"/>
      <c r="CUH164" s="77"/>
      <c r="CUI164" s="77"/>
      <c r="CUJ164" s="77"/>
      <c r="CUK164" s="77"/>
      <c r="CUL164" s="77"/>
      <c r="CUM164" s="77"/>
      <c r="CUN164" s="77"/>
      <c r="CUO164" s="77"/>
      <c r="CUP164" s="77"/>
      <c r="CUQ164" s="77"/>
      <c r="CUR164" s="77"/>
      <c r="CUS164" s="77"/>
      <c r="CUT164" s="77"/>
      <c r="CUU164" s="77"/>
      <c r="CUV164" s="77"/>
      <c r="CUW164" s="77"/>
      <c r="CUX164" s="77"/>
      <c r="CUY164" s="77"/>
      <c r="CUZ164" s="77"/>
      <c r="CVA164" s="77"/>
      <c r="CVB164" s="77"/>
      <c r="CVC164" s="77"/>
      <c r="CVD164" s="77"/>
      <c r="CVE164" s="77"/>
      <c r="CVF164" s="77"/>
      <c r="CVG164" s="77"/>
      <c r="CVH164" s="77"/>
      <c r="CVI164" s="77"/>
      <c r="CVJ164" s="77"/>
      <c r="CVK164" s="77"/>
      <c r="CVL164" s="77"/>
      <c r="CVM164" s="77"/>
      <c r="CVN164" s="77"/>
      <c r="CVO164" s="77"/>
      <c r="CVP164" s="77"/>
      <c r="CVQ164" s="77"/>
      <c r="CVR164" s="77"/>
      <c r="CVS164" s="77"/>
      <c r="CVT164" s="77"/>
      <c r="CVU164" s="77"/>
      <c r="CVV164" s="77"/>
      <c r="CVW164" s="77"/>
      <c r="CVX164" s="77"/>
      <c r="CVY164" s="77"/>
      <c r="CVZ164" s="77"/>
      <c r="CWA164" s="77"/>
      <c r="CWB164" s="77"/>
      <c r="CWC164" s="77"/>
      <c r="CWD164" s="77"/>
      <c r="CWE164" s="77"/>
      <c r="CWF164" s="77"/>
      <c r="CWG164" s="77"/>
      <c r="CWH164" s="77"/>
      <c r="CWI164" s="77"/>
      <c r="CWJ164" s="77"/>
      <c r="CWK164" s="77"/>
      <c r="CWL164" s="77"/>
      <c r="CWM164" s="77"/>
      <c r="CWN164" s="77"/>
      <c r="CWO164" s="77"/>
      <c r="CWP164" s="77"/>
      <c r="CWQ164" s="77"/>
      <c r="CWR164" s="77"/>
      <c r="CWS164" s="77"/>
      <c r="CWT164" s="77"/>
      <c r="CWU164" s="77"/>
      <c r="CWV164" s="77"/>
      <c r="CWW164" s="77"/>
      <c r="CWX164" s="77"/>
      <c r="CWY164" s="77"/>
      <c r="CWZ164" s="77"/>
      <c r="CXA164" s="77"/>
      <c r="CXB164" s="77"/>
      <c r="CXC164" s="77"/>
      <c r="CXD164" s="77"/>
      <c r="CXE164" s="77"/>
      <c r="CXF164" s="77"/>
      <c r="CXG164" s="77"/>
      <c r="CXH164" s="77"/>
      <c r="CXI164" s="77"/>
      <c r="CXJ164" s="77"/>
      <c r="CXK164" s="77"/>
      <c r="CXL164" s="77"/>
      <c r="CXM164" s="77"/>
      <c r="CXN164" s="77"/>
      <c r="CXO164" s="77"/>
      <c r="CXP164" s="77"/>
      <c r="CXQ164" s="77"/>
      <c r="CXR164" s="77"/>
      <c r="CXS164" s="77"/>
      <c r="CXT164" s="77"/>
      <c r="CXU164" s="77"/>
      <c r="CXV164" s="77"/>
      <c r="CXW164" s="77"/>
      <c r="CXX164" s="77"/>
      <c r="CXY164" s="77"/>
      <c r="CXZ164" s="77"/>
      <c r="CYA164" s="77"/>
      <c r="CYB164" s="77"/>
      <c r="CYC164" s="77"/>
      <c r="CYD164" s="77"/>
      <c r="CYE164" s="77"/>
      <c r="CYF164" s="77"/>
      <c r="CYG164" s="77"/>
      <c r="CYH164" s="77"/>
      <c r="CYI164" s="77"/>
      <c r="CYJ164" s="77"/>
      <c r="CYK164" s="77"/>
      <c r="CYL164" s="77"/>
      <c r="CYM164" s="77"/>
      <c r="CYN164" s="77"/>
      <c r="CYO164" s="77"/>
      <c r="CYP164" s="77"/>
      <c r="CYQ164" s="77"/>
      <c r="CYR164" s="77"/>
      <c r="CYS164" s="77"/>
      <c r="CYT164" s="77"/>
      <c r="CYU164" s="77"/>
      <c r="CYV164" s="77"/>
      <c r="CYW164" s="77"/>
      <c r="CYX164" s="77"/>
      <c r="CYY164" s="77"/>
      <c r="CYZ164" s="77"/>
      <c r="CZA164" s="77"/>
      <c r="CZB164" s="77"/>
      <c r="CZC164" s="77"/>
      <c r="CZD164" s="77"/>
      <c r="CZE164" s="77"/>
      <c r="CZF164" s="77"/>
      <c r="CZG164" s="77"/>
      <c r="CZH164" s="77"/>
      <c r="CZI164" s="77"/>
      <c r="CZJ164" s="77"/>
      <c r="CZK164" s="77"/>
      <c r="CZL164" s="77"/>
      <c r="CZM164" s="77"/>
      <c r="CZN164" s="77"/>
      <c r="CZO164" s="77"/>
      <c r="CZP164" s="77"/>
      <c r="CZQ164" s="77"/>
      <c r="CZR164" s="77"/>
      <c r="CZS164" s="77"/>
      <c r="CZT164" s="77"/>
      <c r="CZU164" s="77"/>
      <c r="CZV164" s="77"/>
      <c r="CZW164" s="77"/>
      <c r="CZX164" s="77"/>
      <c r="CZY164" s="77"/>
      <c r="CZZ164" s="77"/>
      <c r="DAA164" s="77"/>
      <c r="DAB164" s="77"/>
      <c r="DAC164" s="77"/>
      <c r="DAD164" s="77"/>
      <c r="DAE164" s="77"/>
      <c r="DAF164" s="77"/>
      <c r="DAG164" s="77"/>
      <c r="DAH164" s="77"/>
      <c r="DAI164" s="77"/>
      <c r="DAJ164" s="77"/>
      <c r="DAK164" s="77"/>
      <c r="DAL164" s="77"/>
      <c r="DAM164" s="77"/>
      <c r="DAN164" s="77"/>
      <c r="DAO164" s="77"/>
      <c r="DAP164" s="77"/>
      <c r="DAQ164" s="77"/>
      <c r="DAR164" s="77"/>
      <c r="DAS164" s="77"/>
      <c r="DAT164" s="77"/>
      <c r="DAU164" s="77"/>
      <c r="DAV164" s="77"/>
      <c r="DAW164" s="77"/>
      <c r="DAX164" s="77"/>
      <c r="DAY164" s="77"/>
      <c r="DAZ164" s="77"/>
      <c r="DBA164" s="77"/>
      <c r="DBB164" s="77"/>
      <c r="DBC164" s="77"/>
      <c r="DBD164" s="77"/>
      <c r="DBE164" s="77"/>
      <c r="DBF164" s="77"/>
      <c r="DBG164" s="77"/>
      <c r="DBH164" s="77"/>
      <c r="DBI164" s="77"/>
      <c r="DBJ164" s="77"/>
      <c r="DBK164" s="77"/>
      <c r="DBL164" s="77"/>
      <c r="DBM164" s="77"/>
      <c r="DBN164" s="77"/>
      <c r="DBO164" s="77"/>
      <c r="DBP164" s="77"/>
      <c r="DBQ164" s="77"/>
      <c r="DBR164" s="77"/>
      <c r="DBS164" s="77"/>
      <c r="DBT164" s="77"/>
      <c r="DBU164" s="77"/>
      <c r="DBV164" s="77"/>
      <c r="DBW164" s="77"/>
      <c r="DBX164" s="77"/>
      <c r="DBY164" s="77"/>
      <c r="DBZ164" s="77"/>
      <c r="DCA164" s="77"/>
      <c r="DCB164" s="77"/>
      <c r="DCC164" s="77"/>
      <c r="DCD164" s="77"/>
      <c r="DCE164" s="77"/>
      <c r="DCF164" s="77"/>
      <c r="DCG164" s="77"/>
      <c r="DCH164" s="77"/>
      <c r="DCI164" s="77"/>
      <c r="DCJ164" s="77"/>
      <c r="DCK164" s="77"/>
      <c r="DCL164" s="77"/>
      <c r="DCM164" s="77"/>
      <c r="DCN164" s="77"/>
      <c r="DCO164" s="77"/>
      <c r="DCP164" s="77"/>
      <c r="DCQ164" s="77"/>
      <c r="DCR164" s="77"/>
      <c r="DCS164" s="77"/>
      <c r="DCT164" s="77"/>
      <c r="DCU164" s="77"/>
      <c r="DCV164" s="77"/>
      <c r="DCW164" s="77"/>
      <c r="DCX164" s="77"/>
      <c r="DCY164" s="77"/>
      <c r="DCZ164" s="77"/>
      <c r="DDA164" s="77"/>
      <c r="DDB164" s="77"/>
      <c r="DDC164" s="77"/>
      <c r="DDD164" s="77"/>
      <c r="DDE164" s="77"/>
      <c r="DDF164" s="77"/>
      <c r="DDG164" s="77"/>
      <c r="DDH164" s="77"/>
      <c r="DDI164" s="77"/>
      <c r="DDJ164" s="77"/>
      <c r="DDK164" s="77"/>
      <c r="DDL164" s="77"/>
      <c r="DDM164" s="77"/>
      <c r="DDN164" s="77"/>
      <c r="DDO164" s="77"/>
      <c r="DDP164" s="77"/>
      <c r="DDQ164" s="77"/>
      <c r="DDR164" s="77"/>
      <c r="DDS164" s="77"/>
      <c r="DDT164" s="77"/>
      <c r="DDU164" s="77"/>
      <c r="DDV164" s="77"/>
      <c r="DDW164" s="77"/>
      <c r="DDX164" s="77"/>
      <c r="DDY164" s="77"/>
      <c r="DDZ164" s="77"/>
      <c r="DEA164" s="77"/>
      <c r="DEB164" s="77"/>
      <c r="DEC164" s="77"/>
      <c r="DED164" s="77"/>
      <c r="DEE164" s="77"/>
      <c r="DEF164" s="77"/>
      <c r="DEG164" s="77"/>
      <c r="DEH164" s="77"/>
      <c r="DEI164" s="77"/>
      <c r="DEJ164" s="77"/>
      <c r="DEK164" s="77"/>
      <c r="DEL164" s="77"/>
      <c r="DEM164" s="77"/>
      <c r="DEN164" s="77"/>
      <c r="DEO164" s="77"/>
      <c r="DEP164" s="77"/>
      <c r="DEQ164" s="77"/>
      <c r="DER164" s="77"/>
      <c r="DES164" s="77"/>
      <c r="DET164" s="77"/>
      <c r="DEU164" s="77"/>
      <c r="DEV164" s="77"/>
      <c r="DEW164" s="77"/>
      <c r="DEX164" s="77"/>
      <c r="DEY164" s="77"/>
      <c r="DEZ164" s="77"/>
      <c r="DFA164" s="77"/>
      <c r="DFB164" s="77"/>
      <c r="DFC164" s="77"/>
      <c r="DFD164" s="77"/>
      <c r="DFE164" s="77"/>
      <c r="DFF164" s="77"/>
      <c r="DFG164" s="77"/>
      <c r="DFH164" s="77"/>
      <c r="DFI164" s="77"/>
      <c r="DFJ164" s="77"/>
      <c r="DFK164" s="77"/>
      <c r="DFL164" s="77"/>
      <c r="DFM164" s="77"/>
      <c r="DFN164" s="77"/>
      <c r="DFO164" s="77"/>
      <c r="DFP164" s="77"/>
      <c r="DFQ164" s="77"/>
      <c r="DFR164" s="77"/>
      <c r="DFS164" s="77"/>
      <c r="DFT164" s="77"/>
      <c r="DFU164" s="77"/>
      <c r="DFV164" s="77"/>
      <c r="DFW164" s="77"/>
      <c r="DFX164" s="77"/>
      <c r="DFY164" s="77"/>
      <c r="DFZ164" s="77"/>
      <c r="DGA164" s="77"/>
      <c r="DGB164" s="77"/>
      <c r="DGC164" s="77"/>
      <c r="DGD164" s="77"/>
      <c r="DGE164" s="77"/>
      <c r="DGF164" s="77"/>
      <c r="DGG164" s="77"/>
      <c r="DGH164" s="77"/>
      <c r="DGI164" s="77"/>
      <c r="DGJ164" s="77"/>
      <c r="DGK164" s="77"/>
      <c r="DGL164" s="77"/>
      <c r="DGM164" s="77"/>
      <c r="DGN164" s="77"/>
      <c r="DGO164" s="77"/>
      <c r="DGP164" s="77"/>
      <c r="DGQ164" s="77"/>
      <c r="DGR164" s="77"/>
      <c r="DGS164" s="77"/>
      <c r="DGT164" s="77"/>
      <c r="DGU164" s="77"/>
      <c r="DGV164" s="77"/>
      <c r="DGW164" s="77"/>
      <c r="DGX164" s="77"/>
      <c r="DGY164" s="77"/>
      <c r="DGZ164" s="77"/>
      <c r="DHA164" s="77"/>
      <c r="DHB164" s="77"/>
      <c r="DHC164" s="77"/>
      <c r="DHD164" s="77"/>
      <c r="DHE164" s="77"/>
      <c r="DHF164" s="77"/>
      <c r="DHG164" s="77"/>
      <c r="DHH164" s="77"/>
      <c r="DHI164" s="77"/>
      <c r="DHJ164" s="77"/>
      <c r="DHK164" s="77"/>
      <c r="DHL164" s="77"/>
      <c r="DHM164" s="77"/>
      <c r="DHN164" s="77"/>
      <c r="DHO164" s="77"/>
      <c r="DHP164" s="77"/>
      <c r="DHQ164" s="77"/>
      <c r="DHR164" s="77"/>
      <c r="DHS164" s="77"/>
      <c r="DHT164" s="77"/>
      <c r="DHU164" s="77"/>
      <c r="DHV164" s="77"/>
      <c r="DHW164" s="77"/>
      <c r="DHX164" s="77"/>
      <c r="DHY164" s="77"/>
      <c r="DHZ164" s="77"/>
      <c r="DIA164" s="77"/>
      <c r="DIB164" s="77"/>
      <c r="DIC164" s="77"/>
      <c r="DID164" s="77"/>
      <c r="DIE164" s="77"/>
      <c r="DIF164" s="77"/>
      <c r="DIG164" s="77"/>
      <c r="DIH164" s="77"/>
      <c r="DII164" s="77"/>
      <c r="DIJ164" s="77"/>
      <c r="DIK164" s="77"/>
      <c r="DIL164" s="77"/>
      <c r="DIM164" s="77"/>
      <c r="DIN164" s="77"/>
      <c r="DIO164" s="77"/>
      <c r="DIP164" s="77"/>
      <c r="DIQ164" s="77"/>
      <c r="DIR164" s="77"/>
      <c r="DIS164" s="77"/>
      <c r="DIT164" s="77"/>
      <c r="DIU164" s="77"/>
      <c r="DIV164" s="77"/>
      <c r="DIW164" s="77"/>
      <c r="DIX164" s="77"/>
      <c r="DIY164" s="77"/>
      <c r="DIZ164" s="77"/>
      <c r="DJA164" s="77"/>
      <c r="DJB164" s="77"/>
      <c r="DJC164" s="77"/>
      <c r="DJD164" s="77"/>
      <c r="DJE164" s="77"/>
      <c r="DJF164" s="77"/>
      <c r="DJG164" s="77"/>
      <c r="DJH164" s="77"/>
      <c r="DJI164" s="77"/>
      <c r="DJJ164" s="77"/>
      <c r="DJK164" s="77"/>
      <c r="DJL164" s="77"/>
      <c r="DJM164" s="77"/>
      <c r="DJN164" s="77"/>
      <c r="DJO164" s="77"/>
      <c r="DJP164" s="77"/>
      <c r="DJQ164" s="77"/>
      <c r="DJR164" s="77"/>
      <c r="DJS164" s="77"/>
      <c r="DJT164" s="77"/>
      <c r="DJU164" s="77"/>
      <c r="DJV164" s="77"/>
      <c r="DJW164" s="77"/>
      <c r="DJX164" s="77"/>
      <c r="DJY164" s="77"/>
      <c r="DJZ164" s="77"/>
      <c r="DKA164" s="77"/>
      <c r="DKB164" s="77"/>
      <c r="DKC164" s="77"/>
      <c r="DKD164" s="77"/>
      <c r="DKE164" s="77"/>
      <c r="DKF164" s="77"/>
      <c r="DKG164" s="77"/>
      <c r="DKH164" s="77"/>
      <c r="DKI164" s="77"/>
      <c r="DKJ164" s="77"/>
      <c r="DKK164" s="77"/>
      <c r="DKL164" s="77"/>
      <c r="DKM164" s="77"/>
      <c r="DKN164" s="77"/>
      <c r="DKO164" s="77"/>
      <c r="DKP164" s="77"/>
      <c r="DKQ164" s="77"/>
      <c r="DKR164" s="77"/>
      <c r="DKS164" s="77"/>
      <c r="DKT164" s="77"/>
      <c r="DKU164" s="77"/>
      <c r="DKV164" s="77"/>
      <c r="DKW164" s="77"/>
      <c r="DKX164" s="77"/>
      <c r="DKY164" s="77"/>
      <c r="DKZ164" s="77"/>
      <c r="DLA164" s="77"/>
      <c r="DLB164" s="77"/>
      <c r="DLC164" s="77"/>
      <c r="DLD164" s="77"/>
      <c r="DLE164" s="77"/>
      <c r="DLF164" s="77"/>
      <c r="DLG164" s="77"/>
      <c r="DLH164" s="77"/>
      <c r="DLI164" s="77"/>
      <c r="DLJ164" s="77"/>
      <c r="DLK164" s="77"/>
      <c r="DLL164" s="77"/>
      <c r="DLM164" s="77"/>
      <c r="DLN164" s="77"/>
      <c r="DLO164" s="77"/>
      <c r="DLP164" s="77"/>
      <c r="DLQ164" s="77"/>
      <c r="DLR164" s="77"/>
      <c r="DLS164" s="77"/>
      <c r="DLT164" s="77"/>
      <c r="DLU164" s="77"/>
      <c r="DLV164" s="77"/>
      <c r="DLW164" s="77"/>
      <c r="DLX164" s="77"/>
      <c r="DLY164" s="77"/>
      <c r="DLZ164" s="77"/>
      <c r="DMA164" s="77"/>
      <c r="DMB164" s="77"/>
      <c r="DMC164" s="77"/>
      <c r="DMD164" s="77"/>
      <c r="DME164" s="77"/>
      <c r="DMF164" s="77"/>
      <c r="DMG164" s="77"/>
      <c r="DMH164" s="77"/>
      <c r="DMI164" s="77"/>
      <c r="DMJ164" s="77"/>
      <c r="DMK164" s="77"/>
      <c r="DML164" s="77"/>
      <c r="DMM164" s="77"/>
      <c r="DMN164" s="77"/>
      <c r="DMO164" s="77"/>
      <c r="DMP164" s="77"/>
      <c r="DMQ164" s="77"/>
      <c r="DMR164" s="77"/>
      <c r="DMS164" s="77"/>
      <c r="DMT164" s="77"/>
      <c r="DMU164" s="77"/>
      <c r="DMV164" s="77"/>
      <c r="DMW164" s="77"/>
      <c r="DMX164" s="77"/>
      <c r="DMY164" s="77"/>
      <c r="DMZ164" s="77"/>
      <c r="DNA164" s="77"/>
      <c r="DNB164" s="77"/>
      <c r="DNC164" s="77"/>
      <c r="DND164" s="77"/>
      <c r="DNE164" s="77"/>
      <c r="DNF164" s="77"/>
      <c r="DNG164" s="77"/>
      <c r="DNH164" s="77"/>
      <c r="DNI164" s="77"/>
      <c r="DNJ164" s="77"/>
      <c r="DNK164" s="77"/>
      <c r="DNL164" s="77"/>
      <c r="DNM164" s="77"/>
      <c r="DNN164" s="77"/>
      <c r="DNO164" s="77"/>
      <c r="DNP164" s="77"/>
      <c r="DNQ164" s="77"/>
      <c r="DNR164" s="77"/>
      <c r="DNS164" s="77"/>
      <c r="DNT164" s="77"/>
      <c r="DNU164" s="77"/>
      <c r="DNV164" s="77"/>
      <c r="DNW164" s="77"/>
      <c r="DNX164" s="77"/>
      <c r="DNY164" s="77"/>
      <c r="DNZ164" s="77"/>
      <c r="DOA164" s="77"/>
      <c r="DOB164" s="77"/>
      <c r="DOC164" s="77"/>
      <c r="DOD164" s="77"/>
      <c r="DOE164" s="77"/>
      <c r="DOF164" s="77"/>
      <c r="DOG164" s="77"/>
      <c r="DOH164" s="77"/>
      <c r="DOI164" s="77"/>
      <c r="DOJ164" s="77"/>
      <c r="DOK164" s="77"/>
      <c r="DOL164" s="77"/>
      <c r="DOM164" s="77"/>
      <c r="DON164" s="77"/>
      <c r="DOO164" s="77"/>
      <c r="DOP164" s="77"/>
      <c r="DOQ164" s="77"/>
      <c r="DOR164" s="77"/>
      <c r="DOS164" s="77"/>
      <c r="DOT164" s="77"/>
      <c r="DOU164" s="77"/>
      <c r="DOV164" s="77"/>
      <c r="DOW164" s="77"/>
      <c r="DOX164" s="77"/>
      <c r="DOY164" s="77"/>
      <c r="DOZ164" s="77"/>
      <c r="DPA164" s="77"/>
      <c r="DPB164" s="77"/>
      <c r="DPC164" s="77"/>
      <c r="DPD164" s="77"/>
      <c r="DPE164" s="77"/>
      <c r="DPF164" s="77"/>
      <c r="DPG164" s="77"/>
      <c r="DPH164" s="77"/>
      <c r="DPI164" s="77"/>
      <c r="DPJ164" s="77"/>
      <c r="DPK164" s="77"/>
      <c r="DPL164" s="77"/>
      <c r="DPM164" s="77"/>
      <c r="DPN164" s="77"/>
      <c r="DPO164" s="77"/>
      <c r="DPP164" s="77"/>
      <c r="DPQ164" s="77"/>
      <c r="DPR164" s="77"/>
      <c r="DPS164" s="77"/>
      <c r="DPT164" s="77"/>
      <c r="DPU164" s="77"/>
      <c r="DPV164" s="77"/>
      <c r="DPW164" s="77"/>
      <c r="DPX164" s="77"/>
      <c r="DPY164" s="77"/>
      <c r="DPZ164" s="77"/>
      <c r="DQA164" s="77"/>
      <c r="DQB164" s="77"/>
      <c r="DQC164" s="77"/>
      <c r="DQD164" s="77"/>
      <c r="DQE164" s="77"/>
      <c r="DQF164" s="77"/>
      <c r="DQG164" s="77"/>
      <c r="DQH164" s="77"/>
      <c r="DQI164" s="77"/>
      <c r="DQJ164" s="77"/>
      <c r="DQK164" s="77"/>
      <c r="DQL164" s="77"/>
      <c r="DQM164" s="77"/>
      <c r="DQN164" s="77"/>
      <c r="DQO164" s="77"/>
      <c r="DQP164" s="77"/>
      <c r="DQQ164" s="77"/>
      <c r="DQR164" s="77"/>
      <c r="DQS164" s="77"/>
      <c r="DQT164" s="77"/>
      <c r="DQU164" s="77"/>
      <c r="DQV164" s="77"/>
      <c r="DQW164" s="77"/>
      <c r="DQX164" s="77"/>
      <c r="DQY164" s="77"/>
      <c r="DQZ164" s="77"/>
      <c r="DRA164" s="77"/>
      <c r="DRB164" s="77"/>
      <c r="DRC164" s="77"/>
      <c r="DRD164" s="77"/>
      <c r="DRE164" s="77"/>
      <c r="DRF164" s="77"/>
      <c r="DRG164" s="77"/>
      <c r="DRH164" s="77"/>
      <c r="DRI164" s="77"/>
      <c r="DRJ164" s="77"/>
      <c r="DRK164" s="77"/>
      <c r="DRL164" s="77"/>
      <c r="DRM164" s="77"/>
      <c r="DRN164" s="77"/>
      <c r="DRO164" s="77"/>
      <c r="DRP164" s="77"/>
      <c r="DRQ164" s="77"/>
      <c r="DRR164" s="77"/>
      <c r="DRS164" s="77"/>
      <c r="DRT164" s="77"/>
      <c r="DRU164" s="77"/>
      <c r="DRV164" s="77"/>
      <c r="DRW164" s="77"/>
      <c r="DRX164" s="77"/>
      <c r="DRY164" s="77"/>
      <c r="DRZ164" s="77"/>
      <c r="DSA164" s="77"/>
      <c r="DSB164" s="77"/>
      <c r="DSC164" s="77"/>
      <c r="DSD164" s="77"/>
      <c r="DSE164" s="77"/>
      <c r="DSF164" s="77"/>
      <c r="DSG164" s="77"/>
      <c r="DSH164" s="77"/>
      <c r="DSI164" s="77"/>
      <c r="DSJ164" s="77"/>
      <c r="DSK164" s="77"/>
      <c r="DSL164" s="77"/>
      <c r="DSM164" s="77"/>
      <c r="DSN164" s="77"/>
      <c r="DSO164" s="77"/>
      <c r="DSP164" s="77"/>
      <c r="DSQ164" s="77"/>
      <c r="DSR164" s="77"/>
      <c r="DSS164" s="77"/>
      <c r="DST164" s="77"/>
      <c r="DSU164" s="77"/>
      <c r="DSV164" s="77"/>
      <c r="DSW164" s="77"/>
      <c r="DSX164" s="77"/>
      <c r="DSY164" s="77"/>
      <c r="DSZ164" s="77"/>
      <c r="DTA164" s="77"/>
      <c r="DTB164" s="77"/>
      <c r="DTC164" s="77"/>
      <c r="DTD164" s="77"/>
      <c r="DTE164" s="77"/>
      <c r="DTF164" s="77"/>
      <c r="DTG164" s="77"/>
      <c r="DTH164" s="77"/>
      <c r="DTI164" s="77"/>
      <c r="DTJ164" s="77"/>
      <c r="DTK164" s="77"/>
      <c r="DTL164" s="77"/>
      <c r="DTM164" s="77"/>
      <c r="DTN164" s="77"/>
      <c r="DTO164" s="77"/>
      <c r="DTP164" s="77"/>
      <c r="DTQ164" s="77"/>
      <c r="DTR164" s="77"/>
      <c r="DTS164" s="77"/>
      <c r="DTT164" s="77"/>
      <c r="DTU164" s="77"/>
      <c r="DTV164" s="77"/>
      <c r="DTW164" s="77"/>
      <c r="DTX164" s="77"/>
      <c r="DTY164" s="77"/>
      <c r="DTZ164" s="77"/>
      <c r="DUA164" s="77"/>
      <c r="DUB164" s="77"/>
      <c r="DUC164" s="77"/>
      <c r="DUD164" s="77"/>
      <c r="DUE164" s="77"/>
      <c r="DUF164" s="77"/>
      <c r="DUG164" s="77"/>
      <c r="DUH164" s="77"/>
      <c r="DUI164" s="77"/>
      <c r="DUJ164" s="77"/>
      <c r="DUK164" s="77"/>
      <c r="DUL164" s="77"/>
      <c r="DUM164" s="77"/>
      <c r="DUN164" s="77"/>
      <c r="DUO164" s="77"/>
      <c r="DUP164" s="77"/>
      <c r="DUQ164" s="77"/>
      <c r="DUR164" s="77"/>
      <c r="DUS164" s="77"/>
      <c r="DUT164" s="77"/>
      <c r="DUU164" s="77"/>
      <c r="DUV164" s="77"/>
      <c r="DUW164" s="77"/>
      <c r="DUX164" s="77"/>
      <c r="DUY164" s="77"/>
      <c r="DUZ164" s="77"/>
      <c r="DVA164" s="77"/>
      <c r="DVB164" s="77"/>
      <c r="DVC164" s="77"/>
      <c r="DVD164" s="77"/>
      <c r="DVE164" s="77"/>
      <c r="DVF164" s="77"/>
      <c r="DVG164" s="77"/>
      <c r="DVH164" s="77"/>
      <c r="DVI164" s="77"/>
      <c r="DVJ164" s="77"/>
      <c r="DVK164" s="77"/>
      <c r="DVL164" s="77"/>
      <c r="DVM164" s="77"/>
      <c r="DVN164" s="77"/>
      <c r="DVO164" s="77"/>
      <c r="DVP164" s="77"/>
      <c r="DVQ164" s="77"/>
      <c r="DVR164" s="77"/>
      <c r="DVS164" s="77"/>
      <c r="DVT164" s="77"/>
      <c r="DVU164" s="77"/>
      <c r="DVV164" s="77"/>
      <c r="DVW164" s="77"/>
      <c r="DVX164" s="77"/>
      <c r="DVY164" s="77"/>
      <c r="DVZ164" s="77"/>
      <c r="DWA164" s="77"/>
      <c r="DWB164" s="77"/>
      <c r="DWC164" s="77"/>
      <c r="DWD164" s="77"/>
      <c r="DWE164" s="77"/>
      <c r="DWF164" s="77"/>
      <c r="DWG164" s="77"/>
      <c r="DWH164" s="77"/>
      <c r="DWI164" s="77"/>
      <c r="DWJ164" s="77"/>
      <c r="DWK164" s="77"/>
      <c r="DWL164" s="77"/>
      <c r="DWM164" s="77"/>
      <c r="DWN164" s="77"/>
      <c r="DWO164" s="77"/>
      <c r="DWP164" s="77"/>
      <c r="DWQ164" s="77"/>
      <c r="DWR164" s="77"/>
      <c r="DWS164" s="77"/>
      <c r="DWT164" s="77"/>
      <c r="DWU164" s="77"/>
      <c r="DWV164" s="77"/>
      <c r="DWW164" s="77"/>
      <c r="DWX164" s="77"/>
      <c r="DWY164" s="77"/>
      <c r="DWZ164" s="77"/>
      <c r="DXA164" s="77"/>
      <c r="DXB164" s="77"/>
      <c r="DXC164" s="77"/>
      <c r="DXD164" s="77"/>
      <c r="DXE164" s="77"/>
      <c r="DXF164" s="77"/>
      <c r="DXG164" s="77"/>
      <c r="DXH164" s="77"/>
      <c r="DXI164" s="77"/>
      <c r="DXJ164" s="77"/>
      <c r="DXK164" s="77"/>
      <c r="DXL164" s="77"/>
      <c r="DXM164" s="77"/>
      <c r="DXN164" s="77"/>
      <c r="DXO164" s="77"/>
      <c r="DXP164" s="77"/>
      <c r="DXQ164" s="77"/>
      <c r="DXR164" s="77"/>
      <c r="DXS164" s="77"/>
      <c r="DXT164" s="77"/>
      <c r="DXU164" s="77"/>
      <c r="DXV164" s="77"/>
      <c r="DXW164" s="77"/>
      <c r="DXX164" s="77"/>
      <c r="DXY164" s="77"/>
      <c r="DXZ164" s="77"/>
      <c r="DYA164" s="77"/>
      <c r="DYB164" s="77"/>
      <c r="DYC164" s="77"/>
      <c r="DYD164" s="77"/>
      <c r="DYE164" s="77"/>
      <c r="DYF164" s="77"/>
      <c r="DYG164" s="77"/>
      <c r="DYH164" s="77"/>
      <c r="DYI164" s="77"/>
      <c r="DYJ164" s="77"/>
      <c r="DYK164" s="77"/>
      <c r="DYL164" s="77"/>
      <c r="DYM164" s="77"/>
      <c r="DYN164" s="77"/>
      <c r="DYO164" s="77"/>
      <c r="DYP164" s="77"/>
      <c r="DYQ164" s="77"/>
      <c r="DYR164" s="77"/>
      <c r="DYS164" s="77"/>
      <c r="DYT164" s="77"/>
      <c r="DYU164" s="77"/>
      <c r="DYV164" s="77"/>
      <c r="DYW164" s="77"/>
      <c r="DYX164" s="77"/>
      <c r="DYY164" s="77"/>
      <c r="DYZ164" s="77"/>
      <c r="DZA164" s="77"/>
      <c r="DZB164" s="77"/>
      <c r="DZC164" s="77"/>
      <c r="DZD164" s="77"/>
      <c r="DZE164" s="77"/>
      <c r="DZF164" s="77"/>
      <c r="DZG164" s="77"/>
      <c r="DZH164" s="77"/>
      <c r="DZI164" s="77"/>
      <c r="DZJ164" s="77"/>
      <c r="DZK164" s="77"/>
      <c r="DZL164" s="77"/>
      <c r="DZM164" s="77"/>
      <c r="DZN164" s="77"/>
      <c r="DZO164" s="77"/>
      <c r="DZP164" s="77"/>
      <c r="DZQ164" s="77"/>
      <c r="DZR164" s="77"/>
      <c r="DZS164" s="77"/>
      <c r="DZT164" s="77"/>
      <c r="DZU164" s="77"/>
      <c r="DZV164" s="77"/>
      <c r="DZW164" s="77"/>
      <c r="DZX164" s="77"/>
      <c r="DZY164" s="77"/>
      <c r="DZZ164" s="77"/>
      <c r="EAA164" s="77"/>
      <c r="EAB164" s="77"/>
      <c r="EAC164" s="77"/>
      <c r="EAD164" s="77"/>
      <c r="EAE164" s="77"/>
      <c r="EAF164" s="77"/>
      <c r="EAG164" s="77"/>
      <c r="EAH164" s="77"/>
      <c r="EAI164" s="77"/>
      <c r="EAJ164" s="77"/>
      <c r="EAK164" s="77"/>
      <c r="EAL164" s="77"/>
      <c r="EAM164" s="77"/>
      <c r="EAN164" s="77"/>
      <c r="EAO164" s="77"/>
      <c r="EAP164" s="77"/>
      <c r="EAQ164" s="77"/>
      <c r="EAR164" s="77"/>
      <c r="EAS164" s="77"/>
      <c r="EAT164" s="77"/>
      <c r="EAU164" s="77"/>
      <c r="EAV164" s="77"/>
      <c r="EAW164" s="77"/>
      <c r="EAX164" s="77"/>
      <c r="EAY164" s="77"/>
      <c r="EAZ164" s="77"/>
      <c r="EBA164" s="77"/>
      <c r="EBB164" s="77"/>
      <c r="EBC164" s="77"/>
      <c r="EBD164" s="77"/>
      <c r="EBE164" s="77"/>
      <c r="EBF164" s="77"/>
      <c r="EBG164" s="77"/>
      <c r="EBH164" s="77"/>
      <c r="EBI164" s="77"/>
      <c r="EBJ164" s="77"/>
      <c r="EBK164" s="77"/>
      <c r="EBL164" s="77"/>
      <c r="EBM164" s="77"/>
      <c r="EBN164" s="77"/>
      <c r="EBO164" s="77"/>
      <c r="EBP164" s="77"/>
      <c r="EBQ164" s="77"/>
      <c r="EBR164" s="77"/>
      <c r="EBS164" s="77"/>
      <c r="EBT164" s="77"/>
      <c r="EBU164" s="77"/>
      <c r="EBV164" s="77"/>
      <c r="EBW164" s="77"/>
      <c r="EBX164" s="77"/>
      <c r="EBY164" s="77"/>
      <c r="EBZ164" s="77"/>
      <c r="ECA164" s="77"/>
      <c r="ECB164" s="77"/>
      <c r="ECC164" s="77"/>
      <c r="ECD164" s="77"/>
      <c r="ECE164" s="77"/>
      <c r="ECF164" s="77"/>
      <c r="ECG164" s="77"/>
      <c r="ECH164" s="77"/>
      <c r="ECI164" s="77"/>
      <c r="ECJ164" s="77"/>
      <c r="ECK164" s="77"/>
      <c r="ECL164" s="77"/>
      <c r="ECM164" s="77"/>
      <c r="ECN164" s="77"/>
      <c r="ECO164" s="77"/>
      <c r="ECP164" s="77"/>
      <c r="ECQ164" s="77"/>
      <c r="ECR164" s="77"/>
      <c r="ECS164" s="77"/>
      <c r="ECT164" s="77"/>
      <c r="ECU164" s="77"/>
      <c r="ECV164" s="77"/>
      <c r="ECW164" s="77"/>
      <c r="ECX164" s="77"/>
      <c r="ECY164" s="77"/>
      <c r="ECZ164" s="77"/>
      <c r="EDA164" s="77"/>
      <c r="EDB164" s="77"/>
      <c r="EDC164" s="77"/>
      <c r="EDD164" s="77"/>
      <c r="EDE164" s="77"/>
      <c r="EDF164" s="77"/>
      <c r="EDG164" s="77"/>
      <c r="EDH164" s="77"/>
      <c r="EDI164" s="77"/>
      <c r="EDJ164" s="77"/>
      <c r="EDK164" s="77"/>
      <c r="EDL164" s="77"/>
      <c r="EDM164" s="77"/>
      <c r="EDN164" s="77"/>
      <c r="EDO164" s="77"/>
      <c r="EDP164" s="77"/>
      <c r="EDQ164" s="77"/>
      <c r="EDR164" s="77"/>
      <c r="EDS164" s="77"/>
      <c r="EDT164" s="77"/>
      <c r="EDU164" s="77"/>
      <c r="EDV164" s="77"/>
      <c r="EDW164" s="77"/>
      <c r="EDX164" s="77"/>
      <c r="EDY164" s="77"/>
      <c r="EDZ164" s="77"/>
      <c r="EEA164" s="77"/>
      <c r="EEB164" s="77"/>
      <c r="EEC164" s="77"/>
      <c r="EED164" s="77"/>
      <c r="EEE164" s="77"/>
      <c r="EEF164" s="77"/>
      <c r="EEG164" s="77"/>
      <c r="EEH164" s="77"/>
      <c r="EEI164" s="77"/>
      <c r="EEJ164" s="77"/>
      <c r="EEK164" s="77"/>
      <c r="EEL164" s="77"/>
      <c r="EEM164" s="77"/>
      <c r="EEN164" s="77"/>
      <c r="EEO164" s="77"/>
      <c r="EEP164" s="77"/>
      <c r="EEQ164" s="77"/>
      <c r="EER164" s="77"/>
      <c r="EES164" s="77"/>
      <c r="EET164" s="77"/>
      <c r="EEU164" s="77"/>
      <c r="EEV164" s="77"/>
      <c r="EEW164" s="77"/>
      <c r="EEX164" s="77"/>
      <c r="EEY164" s="77"/>
      <c r="EEZ164" s="77"/>
      <c r="EFA164" s="77"/>
      <c r="EFB164" s="77"/>
      <c r="EFC164" s="77"/>
      <c r="EFD164" s="77"/>
      <c r="EFE164" s="77"/>
      <c r="EFF164" s="77"/>
      <c r="EFG164" s="77"/>
      <c r="EFH164" s="77"/>
      <c r="EFI164" s="77"/>
      <c r="EFJ164" s="77"/>
      <c r="EFK164" s="77"/>
      <c r="EFL164" s="77"/>
      <c r="EFM164" s="77"/>
      <c r="EFN164" s="77"/>
      <c r="EFO164" s="77"/>
      <c r="EFP164" s="77"/>
      <c r="EFQ164" s="77"/>
      <c r="EFR164" s="77"/>
      <c r="EFS164" s="77"/>
      <c r="EFT164" s="77"/>
      <c r="EFU164" s="77"/>
      <c r="EFV164" s="77"/>
      <c r="EFW164" s="77"/>
      <c r="EFX164" s="77"/>
      <c r="EFY164" s="77"/>
      <c r="EFZ164" s="77"/>
      <c r="EGA164" s="77"/>
      <c r="EGB164" s="77"/>
      <c r="EGC164" s="77"/>
      <c r="EGD164" s="77"/>
      <c r="EGE164" s="77"/>
      <c r="EGF164" s="77"/>
      <c r="EGG164" s="77"/>
      <c r="EGH164" s="77"/>
      <c r="EGI164" s="77"/>
      <c r="EGJ164" s="77"/>
      <c r="EGK164" s="77"/>
      <c r="EGL164" s="77"/>
      <c r="EGM164" s="77"/>
      <c r="EGN164" s="77"/>
      <c r="EGO164" s="77"/>
      <c r="EGP164" s="77"/>
      <c r="EGQ164" s="77"/>
      <c r="EGR164" s="77"/>
      <c r="EGS164" s="77"/>
      <c r="EGT164" s="77"/>
      <c r="EGU164" s="77"/>
      <c r="EGV164" s="77"/>
      <c r="EGW164" s="77"/>
      <c r="EGX164" s="77"/>
      <c r="EGY164" s="77"/>
      <c r="EGZ164" s="77"/>
      <c r="EHA164" s="77"/>
      <c r="EHB164" s="77"/>
      <c r="EHC164" s="77"/>
      <c r="EHD164" s="77"/>
      <c r="EHE164" s="77"/>
      <c r="EHF164" s="77"/>
      <c r="EHG164" s="77"/>
      <c r="EHH164" s="77"/>
      <c r="EHI164" s="77"/>
      <c r="EHJ164" s="77"/>
      <c r="EHK164" s="77"/>
      <c r="EHL164" s="77"/>
      <c r="EHM164" s="77"/>
      <c r="EHN164" s="77"/>
      <c r="EHO164" s="77"/>
      <c r="EHP164" s="77"/>
      <c r="EHQ164" s="77"/>
      <c r="EHR164" s="77"/>
      <c r="EHS164" s="77"/>
      <c r="EHT164" s="77"/>
      <c r="EHU164" s="77"/>
      <c r="EHV164" s="77"/>
      <c r="EHW164" s="77"/>
      <c r="EHX164" s="77"/>
      <c r="EHY164" s="77"/>
      <c r="EHZ164" s="77"/>
      <c r="EIA164" s="77"/>
      <c r="EIB164" s="77"/>
      <c r="EIC164" s="77"/>
      <c r="EID164" s="77"/>
      <c r="EIE164" s="77"/>
      <c r="EIF164" s="77"/>
      <c r="EIG164" s="77"/>
      <c r="EIH164" s="77"/>
      <c r="EII164" s="77"/>
      <c r="EIJ164" s="77"/>
      <c r="EIK164" s="77"/>
      <c r="EIL164" s="77"/>
      <c r="EIM164" s="77"/>
      <c r="EIN164" s="77"/>
      <c r="EIO164" s="77"/>
      <c r="EIP164" s="77"/>
      <c r="EIQ164" s="77"/>
      <c r="EIR164" s="77"/>
      <c r="EIS164" s="77"/>
      <c r="EIT164" s="77"/>
      <c r="EIU164" s="77"/>
      <c r="EIV164" s="77"/>
      <c r="EIW164" s="77"/>
      <c r="EIX164" s="77"/>
      <c r="EIY164" s="77"/>
      <c r="EIZ164" s="77"/>
      <c r="EJA164" s="77"/>
      <c r="EJB164" s="77"/>
      <c r="EJC164" s="77"/>
      <c r="EJD164" s="77"/>
      <c r="EJE164" s="77"/>
      <c r="EJF164" s="77"/>
      <c r="EJG164" s="77"/>
      <c r="EJH164" s="77"/>
      <c r="EJI164" s="77"/>
      <c r="EJJ164" s="77"/>
      <c r="EJK164" s="77"/>
      <c r="EJL164" s="77"/>
      <c r="EJM164" s="77"/>
      <c r="EJN164" s="77"/>
      <c r="EJO164" s="77"/>
      <c r="EJP164" s="77"/>
      <c r="EJQ164" s="77"/>
      <c r="EJR164" s="77"/>
      <c r="EJS164" s="77"/>
      <c r="EJT164" s="77"/>
      <c r="EJU164" s="77"/>
      <c r="EJV164" s="77"/>
      <c r="EJW164" s="77"/>
      <c r="EJX164" s="77"/>
      <c r="EJY164" s="77"/>
      <c r="EJZ164" s="77"/>
      <c r="EKA164" s="77"/>
      <c r="EKB164" s="77"/>
      <c r="EKC164" s="77"/>
      <c r="EKD164" s="77"/>
      <c r="EKE164" s="77"/>
      <c r="EKF164" s="77"/>
      <c r="EKG164" s="77"/>
      <c r="EKH164" s="77"/>
      <c r="EKI164" s="77"/>
      <c r="EKJ164" s="77"/>
      <c r="EKK164" s="77"/>
      <c r="EKL164" s="77"/>
      <c r="EKM164" s="77"/>
      <c r="EKN164" s="77"/>
      <c r="EKO164" s="77"/>
      <c r="EKP164" s="77"/>
      <c r="EKQ164" s="77"/>
      <c r="EKR164" s="77"/>
      <c r="EKS164" s="77"/>
      <c r="EKT164" s="77"/>
      <c r="EKU164" s="77"/>
      <c r="EKV164" s="77"/>
      <c r="EKW164" s="77"/>
      <c r="EKX164" s="77"/>
      <c r="EKY164" s="77"/>
      <c r="EKZ164" s="77"/>
      <c r="ELA164" s="77"/>
      <c r="ELB164" s="77"/>
      <c r="ELC164" s="77"/>
      <c r="ELD164" s="77"/>
      <c r="ELE164" s="77"/>
      <c r="ELF164" s="77"/>
      <c r="ELG164" s="77"/>
      <c r="ELH164" s="77"/>
      <c r="ELI164" s="77"/>
      <c r="ELJ164" s="77"/>
      <c r="ELK164" s="77"/>
      <c r="ELL164" s="77"/>
      <c r="ELM164" s="77"/>
      <c r="ELN164" s="77"/>
      <c r="ELO164" s="77"/>
      <c r="ELP164" s="77"/>
      <c r="ELQ164" s="77"/>
      <c r="ELR164" s="77"/>
      <c r="ELS164" s="77"/>
      <c r="ELT164" s="77"/>
      <c r="ELU164" s="77"/>
      <c r="ELV164" s="77"/>
      <c r="ELW164" s="77"/>
      <c r="ELX164" s="77"/>
      <c r="ELY164" s="77"/>
      <c r="ELZ164" s="77"/>
      <c r="EMA164" s="77"/>
      <c r="EMB164" s="77"/>
      <c r="EMC164" s="77"/>
      <c r="EMD164" s="77"/>
      <c r="EME164" s="77"/>
      <c r="EMF164" s="77"/>
      <c r="EMG164" s="77"/>
      <c r="EMH164" s="77"/>
      <c r="EMI164" s="77"/>
      <c r="EMJ164" s="77"/>
      <c r="EMK164" s="77"/>
      <c r="EML164" s="77"/>
      <c r="EMM164" s="77"/>
      <c r="EMN164" s="77"/>
      <c r="EMO164" s="77"/>
      <c r="EMP164" s="77"/>
      <c r="EMQ164" s="77"/>
      <c r="EMR164" s="77"/>
      <c r="EMS164" s="77"/>
      <c r="EMT164" s="77"/>
      <c r="EMU164" s="77"/>
      <c r="EMV164" s="77"/>
      <c r="EMW164" s="77"/>
      <c r="EMX164" s="77"/>
      <c r="EMY164" s="77"/>
      <c r="EMZ164" s="77"/>
      <c r="ENA164" s="77"/>
      <c r="ENB164" s="77"/>
      <c r="ENC164" s="77"/>
      <c r="END164" s="77"/>
      <c r="ENE164" s="77"/>
      <c r="ENF164" s="77"/>
      <c r="ENG164" s="77"/>
      <c r="ENH164" s="77"/>
      <c r="ENI164" s="77"/>
      <c r="ENJ164" s="77"/>
      <c r="ENK164" s="77"/>
      <c r="ENL164" s="77"/>
      <c r="ENM164" s="77"/>
      <c r="ENN164" s="77"/>
      <c r="ENO164" s="77"/>
      <c r="ENP164" s="77"/>
      <c r="ENQ164" s="77"/>
      <c r="ENR164" s="77"/>
      <c r="ENS164" s="77"/>
      <c r="ENT164" s="77"/>
      <c r="ENU164" s="77"/>
      <c r="ENV164" s="77"/>
      <c r="ENW164" s="77"/>
      <c r="ENX164" s="77"/>
      <c r="ENY164" s="77"/>
      <c r="ENZ164" s="77"/>
      <c r="EOA164" s="77"/>
      <c r="EOB164" s="77"/>
      <c r="EOC164" s="77"/>
      <c r="EOD164" s="77"/>
      <c r="EOE164" s="77"/>
      <c r="EOF164" s="77"/>
      <c r="EOG164" s="77"/>
      <c r="EOH164" s="77"/>
      <c r="EOI164" s="77"/>
      <c r="EOJ164" s="77"/>
      <c r="EOK164" s="77"/>
      <c r="EOL164" s="77"/>
      <c r="EOM164" s="77"/>
      <c r="EON164" s="77"/>
      <c r="EOO164" s="77"/>
      <c r="EOP164" s="77"/>
      <c r="EOQ164" s="77"/>
      <c r="EOR164" s="77"/>
      <c r="EOS164" s="77"/>
      <c r="EOT164" s="77"/>
      <c r="EOU164" s="77"/>
      <c r="EOV164" s="77"/>
      <c r="EOW164" s="77"/>
      <c r="EOX164" s="77"/>
      <c r="EOY164" s="77"/>
      <c r="EOZ164" s="77"/>
      <c r="EPA164" s="77"/>
      <c r="EPB164" s="77"/>
      <c r="EPC164" s="77"/>
      <c r="EPD164" s="77"/>
      <c r="EPE164" s="77"/>
      <c r="EPF164" s="77"/>
      <c r="EPG164" s="77"/>
      <c r="EPH164" s="77"/>
      <c r="EPI164" s="77"/>
      <c r="EPJ164" s="77"/>
      <c r="EPK164" s="77"/>
      <c r="EPL164" s="77"/>
      <c r="EPM164" s="77"/>
      <c r="EPN164" s="77"/>
      <c r="EPO164" s="77"/>
      <c r="EPP164" s="77"/>
      <c r="EPQ164" s="77"/>
      <c r="EPR164" s="77"/>
      <c r="EPS164" s="77"/>
      <c r="EPT164" s="77"/>
      <c r="EPU164" s="77"/>
      <c r="EPV164" s="77"/>
      <c r="EPW164" s="77"/>
      <c r="EPX164" s="77"/>
      <c r="EPY164" s="77"/>
      <c r="EPZ164" s="77"/>
      <c r="EQA164" s="77"/>
      <c r="EQB164" s="77"/>
      <c r="EQC164" s="77"/>
      <c r="EQD164" s="77"/>
      <c r="EQE164" s="77"/>
      <c r="EQF164" s="77"/>
      <c r="EQG164" s="77"/>
      <c r="EQH164" s="77"/>
      <c r="EQI164" s="77"/>
      <c r="EQJ164" s="77"/>
      <c r="EQK164" s="77"/>
      <c r="EQL164" s="77"/>
      <c r="EQM164" s="77"/>
      <c r="EQN164" s="77"/>
      <c r="EQO164" s="77"/>
      <c r="EQP164" s="77"/>
      <c r="EQQ164" s="77"/>
      <c r="EQR164" s="77"/>
      <c r="EQS164" s="77"/>
      <c r="EQT164" s="77"/>
      <c r="EQU164" s="77"/>
      <c r="EQV164" s="77"/>
      <c r="EQW164" s="77"/>
      <c r="EQX164" s="77"/>
      <c r="EQY164" s="77"/>
      <c r="EQZ164" s="77"/>
      <c r="ERA164" s="77"/>
      <c r="ERB164" s="77"/>
      <c r="ERC164" s="77"/>
      <c r="ERD164" s="77"/>
      <c r="ERE164" s="77"/>
      <c r="ERF164" s="77"/>
      <c r="ERG164" s="77"/>
      <c r="ERH164" s="77"/>
      <c r="ERI164" s="77"/>
      <c r="ERJ164" s="77"/>
      <c r="ERK164" s="77"/>
      <c r="ERL164" s="77"/>
      <c r="ERM164" s="77"/>
      <c r="ERN164" s="77"/>
      <c r="ERO164" s="77"/>
      <c r="ERP164" s="77"/>
      <c r="ERQ164" s="77"/>
      <c r="ERR164" s="77"/>
      <c r="ERS164" s="77"/>
      <c r="ERT164" s="77"/>
      <c r="ERU164" s="77"/>
      <c r="ERV164" s="77"/>
      <c r="ERW164" s="77"/>
      <c r="ERX164" s="77"/>
      <c r="ERY164" s="77"/>
      <c r="ERZ164" s="77"/>
      <c r="ESA164" s="77"/>
      <c r="ESB164" s="77"/>
      <c r="ESC164" s="77"/>
      <c r="ESD164" s="77"/>
      <c r="ESE164" s="77"/>
      <c r="ESF164" s="77"/>
      <c r="ESG164" s="77"/>
      <c r="ESH164" s="77"/>
      <c r="ESI164" s="77"/>
      <c r="ESJ164" s="77"/>
      <c r="ESK164" s="77"/>
      <c r="ESL164" s="77"/>
      <c r="ESM164" s="77"/>
      <c r="ESN164" s="77"/>
      <c r="ESO164" s="77"/>
      <c r="ESP164" s="77"/>
      <c r="ESQ164" s="77"/>
      <c r="ESR164" s="77"/>
      <c r="ESS164" s="77"/>
      <c r="EST164" s="77"/>
      <c r="ESU164" s="77"/>
      <c r="ESV164" s="77"/>
      <c r="ESW164" s="77"/>
      <c r="ESX164" s="77"/>
      <c r="ESY164" s="77"/>
      <c r="ESZ164" s="77"/>
      <c r="ETA164" s="77"/>
      <c r="ETB164" s="77"/>
      <c r="ETC164" s="77"/>
      <c r="ETD164" s="77"/>
      <c r="ETE164" s="77"/>
      <c r="ETF164" s="77"/>
      <c r="ETG164" s="77"/>
      <c r="ETH164" s="77"/>
      <c r="ETI164" s="77"/>
      <c r="ETJ164" s="77"/>
      <c r="ETK164" s="77"/>
      <c r="ETL164" s="77"/>
      <c r="ETM164" s="77"/>
      <c r="ETN164" s="77"/>
      <c r="ETO164" s="77"/>
      <c r="ETP164" s="77"/>
      <c r="ETQ164" s="77"/>
      <c r="ETR164" s="77"/>
      <c r="ETS164" s="77"/>
      <c r="ETT164" s="77"/>
      <c r="ETU164" s="77"/>
      <c r="ETV164" s="77"/>
      <c r="ETW164" s="77"/>
      <c r="ETX164" s="77"/>
      <c r="ETY164" s="77"/>
      <c r="ETZ164" s="77"/>
      <c r="EUA164" s="77"/>
      <c r="EUB164" s="77"/>
      <c r="EUC164" s="77"/>
      <c r="EUD164" s="77"/>
      <c r="EUE164" s="77"/>
      <c r="EUF164" s="77"/>
      <c r="EUG164" s="77"/>
      <c r="EUH164" s="77"/>
      <c r="EUI164" s="77"/>
      <c r="EUJ164" s="77"/>
      <c r="EUK164" s="77"/>
      <c r="EUL164" s="77"/>
      <c r="EUM164" s="77"/>
      <c r="EUN164" s="77"/>
      <c r="EUO164" s="77"/>
      <c r="EUP164" s="77"/>
      <c r="EUQ164" s="77"/>
      <c r="EUR164" s="77"/>
      <c r="EUS164" s="77"/>
      <c r="EUT164" s="77"/>
      <c r="EUU164" s="77"/>
      <c r="EUV164" s="77"/>
      <c r="EUW164" s="77"/>
      <c r="EUX164" s="77"/>
      <c r="EUY164" s="77"/>
      <c r="EUZ164" s="77"/>
      <c r="EVA164" s="77"/>
      <c r="EVB164" s="77"/>
      <c r="EVC164" s="77"/>
      <c r="EVD164" s="77"/>
      <c r="EVE164" s="77"/>
      <c r="EVF164" s="77"/>
      <c r="EVG164" s="77"/>
      <c r="EVH164" s="77"/>
      <c r="EVI164" s="77"/>
      <c r="EVJ164" s="77"/>
      <c r="EVK164" s="77"/>
      <c r="EVL164" s="77"/>
      <c r="EVM164" s="77"/>
      <c r="EVN164" s="77"/>
      <c r="EVO164" s="77"/>
      <c r="EVP164" s="77"/>
      <c r="EVQ164" s="77"/>
      <c r="EVR164" s="77"/>
      <c r="EVS164" s="77"/>
      <c r="EVT164" s="77"/>
      <c r="EVU164" s="77"/>
      <c r="EVV164" s="77"/>
      <c r="EVW164" s="77"/>
      <c r="EVX164" s="77"/>
      <c r="EVY164" s="77"/>
      <c r="EVZ164" s="77"/>
      <c r="EWA164" s="77"/>
      <c r="EWB164" s="77"/>
      <c r="EWC164" s="77"/>
      <c r="EWD164" s="77"/>
      <c r="EWE164" s="77"/>
      <c r="EWF164" s="77"/>
      <c r="EWG164" s="77"/>
      <c r="EWH164" s="77"/>
      <c r="EWI164" s="77"/>
      <c r="EWJ164" s="77"/>
      <c r="EWK164" s="77"/>
      <c r="EWL164" s="77"/>
      <c r="EWM164" s="77"/>
      <c r="EWN164" s="77"/>
      <c r="EWO164" s="77"/>
      <c r="EWP164" s="77"/>
      <c r="EWQ164" s="77"/>
      <c r="EWR164" s="77"/>
      <c r="EWS164" s="77"/>
      <c r="EWT164" s="77"/>
      <c r="EWU164" s="77"/>
      <c r="EWV164" s="77"/>
      <c r="EWW164" s="77"/>
      <c r="EWX164" s="77"/>
      <c r="EWY164" s="77"/>
      <c r="EWZ164" s="77"/>
      <c r="EXA164" s="77"/>
      <c r="EXB164" s="77"/>
      <c r="EXC164" s="77"/>
      <c r="EXD164" s="77"/>
      <c r="EXE164" s="77"/>
      <c r="EXF164" s="77"/>
      <c r="EXG164" s="77"/>
      <c r="EXH164" s="77"/>
      <c r="EXI164" s="77"/>
      <c r="EXJ164" s="77"/>
      <c r="EXK164" s="77"/>
      <c r="EXL164" s="77"/>
      <c r="EXM164" s="77"/>
      <c r="EXN164" s="77"/>
      <c r="EXO164" s="77"/>
      <c r="EXP164" s="77"/>
      <c r="EXQ164" s="77"/>
      <c r="EXR164" s="77"/>
      <c r="EXS164" s="77"/>
      <c r="EXT164" s="77"/>
      <c r="EXU164" s="77"/>
      <c r="EXV164" s="77"/>
      <c r="EXW164" s="77"/>
      <c r="EXX164" s="77"/>
      <c r="EXY164" s="77"/>
      <c r="EXZ164" s="77"/>
      <c r="EYA164" s="77"/>
      <c r="EYB164" s="77"/>
      <c r="EYC164" s="77"/>
      <c r="EYD164" s="77"/>
      <c r="EYE164" s="77"/>
      <c r="EYF164" s="77"/>
      <c r="EYG164" s="77"/>
      <c r="EYH164" s="77"/>
      <c r="EYI164" s="77"/>
      <c r="EYJ164" s="77"/>
      <c r="EYK164" s="77"/>
      <c r="EYL164" s="77"/>
      <c r="EYM164" s="77"/>
      <c r="EYN164" s="77"/>
      <c r="EYO164" s="77"/>
      <c r="EYP164" s="77"/>
      <c r="EYQ164" s="77"/>
      <c r="EYR164" s="77"/>
      <c r="EYS164" s="77"/>
      <c r="EYT164" s="77"/>
      <c r="EYU164" s="77"/>
      <c r="EYV164" s="77"/>
      <c r="EYW164" s="77"/>
      <c r="EYX164" s="77"/>
      <c r="EYY164" s="77"/>
      <c r="EYZ164" s="77"/>
      <c r="EZA164" s="77"/>
      <c r="EZB164" s="77"/>
      <c r="EZC164" s="77"/>
      <c r="EZD164" s="77"/>
      <c r="EZE164" s="77"/>
      <c r="EZF164" s="77"/>
      <c r="EZG164" s="77"/>
      <c r="EZH164" s="77"/>
      <c r="EZI164" s="77"/>
      <c r="EZJ164" s="77"/>
      <c r="EZK164" s="77"/>
      <c r="EZL164" s="77"/>
      <c r="EZM164" s="77"/>
      <c r="EZN164" s="77"/>
      <c r="EZO164" s="77"/>
      <c r="EZP164" s="77"/>
      <c r="EZQ164" s="77"/>
      <c r="EZR164" s="77"/>
      <c r="EZS164" s="77"/>
      <c r="EZT164" s="77"/>
      <c r="EZU164" s="77"/>
      <c r="EZV164" s="77"/>
      <c r="EZW164" s="77"/>
      <c r="EZX164" s="77"/>
      <c r="EZY164" s="77"/>
      <c r="EZZ164" s="77"/>
      <c r="FAA164" s="77"/>
      <c r="FAB164" s="77"/>
      <c r="FAC164" s="77"/>
      <c r="FAD164" s="77"/>
      <c r="FAE164" s="77"/>
      <c r="FAF164" s="77"/>
      <c r="FAG164" s="77"/>
      <c r="FAH164" s="77"/>
      <c r="FAI164" s="77"/>
      <c r="FAJ164" s="77"/>
      <c r="FAK164" s="77"/>
      <c r="FAL164" s="77"/>
      <c r="FAM164" s="77"/>
      <c r="FAN164" s="77"/>
      <c r="FAO164" s="77"/>
      <c r="FAP164" s="77"/>
      <c r="FAQ164" s="77"/>
      <c r="FAR164" s="77"/>
      <c r="FAS164" s="77"/>
      <c r="FAT164" s="77"/>
      <c r="FAU164" s="77"/>
      <c r="FAV164" s="77"/>
      <c r="FAW164" s="77"/>
      <c r="FAX164" s="77"/>
      <c r="FAY164" s="77"/>
      <c r="FAZ164" s="77"/>
      <c r="FBA164" s="77"/>
      <c r="FBB164" s="77"/>
      <c r="FBC164" s="77"/>
      <c r="FBD164" s="77"/>
      <c r="FBE164" s="77"/>
      <c r="FBF164" s="77"/>
      <c r="FBG164" s="77"/>
      <c r="FBH164" s="77"/>
      <c r="FBI164" s="77"/>
      <c r="FBJ164" s="77"/>
      <c r="FBK164" s="77"/>
      <c r="FBL164" s="77"/>
      <c r="FBM164" s="77"/>
      <c r="FBN164" s="77"/>
      <c r="FBO164" s="77"/>
      <c r="FBP164" s="77"/>
      <c r="FBQ164" s="77"/>
      <c r="FBR164" s="77"/>
      <c r="FBS164" s="77"/>
      <c r="FBT164" s="77"/>
      <c r="FBU164" s="77"/>
      <c r="FBV164" s="77"/>
      <c r="FBW164" s="77"/>
      <c r="FBX164" s="77"/>
      <c r="FBY164" s="77"/>
      <c r="FBZ164" s="77"/>
      <c r="FCA164" s="77"/>
      <c r="FCB164" s="77"/>
      <c r="FCC164" s="77"/>
      <c r="FCD164" s="77"/>
      <c r="FCE164" s="77"/>
      <c r="FCF164" s="77"/>
      <c r="FCG164" s="77"/>
      <c r="FCH164" s="77"/>
      <c r="FCI164" s="77"/>
      <c r="FCJ164" s="77"/>
      <c r="FCK164" s="77"/>
      <c r="FCL164" s="77"/>
      <c r="FCM164" s="77"/>
      <c r="FCN164" s="77"/>
      <c r="FCO164" s="77"/>
      <c r="FCP164" s="77"/>
      <c r="FCQ164" s="77"/>
      <c r="FCR164" s="77"/>
      <c r="FCS164" s="77"/>
      <c r="FCT164" s="77"/>
      <c r="FCU164" s="77"/>
      <c r="FCV164" s="77"/>
      <c r="FCW164" s="77"/>
      <c r="FCX164" s="77"/>
      <c r="FCY164" s="77"/>
      <c r="FCZ164" s="77"/>
      <c r="FDA164" s="77"/>
      <c r="FDB164" s="77"/>
      <c r="FDC164" s="77"/>
      <c r="FDD164" s="77"/>
      <c r="FDE164" s="77"/>
      <c r="FDF164" s="77"/>
      <c r="FDG164" s="77"/>
      <c r="FDH164" s="77"/>
      <c r="FDI164" s="77"/>
      <c r="FDJ164" s="77"/>
      <c r="FDK164" s="77"/>
      <c r="FDL164" s="77"/>
      <c r="FDM164" s="77"/>
      <c r="FDN164" s="77"/>
      <c r="FDO164" s="77"/>
      <c r="FDP164" s="77"/>
      <c r="FDQ164" s="77"/>
      <c r="FDR164" s="77"/>
      <c r="FDS164" s="77"/>
      <c r="FDT164" s="77"/>
      <c r="FDU164" s="77"/>
      <c r="FDV164" s="77"/>
      <c r="FDW164" s="77"/>
      <c r="FDX164" s="77"/>
      <c r="FDY164" s="77"/>
      <c r="FDZ164" s="77"/>
      <c r="FEA164" s="77"/>
      <c r="FEB164" s="77"/>
      <c r="FEC164" s="77"/>
      <c r="FED164" s="77"/>
      <c r="FEE164" s="77"/>
      <c r="FEF164" s="77"/>
      <c r="FEG164" s="77"/>
      <c r="FEH164" s="77"/>
      <c r="FEI164" s="77"/>
      <c r="FEJ164" s="77"/>
      <c r="FEK164" s="77"/>
      <c r="FEL164" s="77"/>
      <c r="FEM164" s="77"/>
      <c r="FEN164" s="77"/>
      <c r="FEO164" s="77"/>
      <c r="FEP164" s="77"/>
      <c r="FEQ164" s="77"/>
      <c r="FER164" s="77"/>
      <c r="FES164" s="77"/>
      <c r="FET164" s="77"/>
      <c r="FEU164" s="77"/>
      <c r="FEV164" s="77"/>
      <c r="FEW164" s="77"/>
      <c r="FEX164" s="77"/>
      <c r="FEY164" s="77"/>
      <c r="FEZ164" s="77"/>
      <c r="FFA164" s="77"/>
      <c r="FFB164" s="77"/>
      <c r="FFC164" s="77"/>
      <c r="FFD164" s="77"/>
      <c r="FFE164" s="77"/>
      <c r="FFF164" s="77"/>
      <c r="FFG164" s="77"/>
      <c r="FFH164" s="77"/>
      <c r="FFI164" s="77"/>
      <c r="FFJ164" s="77"/>
      <c r="FFK164" s="77"/>
      <c r="FFL164" s="77"/>
      <c r="FFM164" s="77"/>
      <c r="FFN164" s="77"/>
      <c r="FFO164" s="77"/>
      <c r="FFP164" s="77"/>
      <c r="FFQ164" s="77"/>
      <c r="FFR164" s="77"/>
      <c r="FFS164" s="77"/>
      <c r="FFT164" s="77"/>
      <c r="FFU164" s="77"/>
      <c r="FFV164" s="77"/>
      <c r="FFW164" s="77"/>
      <c r="FFX164" s="77"/>
      <c r="FFY164" s="77"/>
      <c r="FFZ164" s="77"/>
      <c r="FGA164" s="77"/>
      <c r="FGB164" s="77"/>
      <c r="FGC164" s="77"/>
      <c r="FGD164" s="77"/>
      <c r="FGE164" s="77"/>
      <c r="FGF164" s="77"/>
      <c r="FGG164" s="77"/>
      <c r="FGH164" s="77"/>
      <c r="FGI164" s="77"/>
      <c r="FGJ164" s="77"/>
      <c r="FGK164" s="77"/>
      <c r="FGL164" s="77"/>
      <c r="FGM164" s="77"/>
      <c r="FGN164" s="77"/>
      <c r="FGO164" s="77"/>
      <c r="FGP164" s="77"/>
      <c r="FGQ164" s="77"/>
      <c r="FGR164" s="77"/>
      <c r="FGS164" s="77"/>
      <c r="FGT164" s="77"/>
      <c r="FGU164" s="77"/>
      <c r="FGV164" s="77"/>
      <c r="FGW164" s="77"/>
      <c r="FGX164" s="77"/>
      <c r="FGY164" s="77"/>
      <c r="FGZ164" s="77"/>
      <c r="FHA164" s="77"/>
      <c r="FHB164" s="77"/>
      <c r="FHC164" s="77"/>
      <c r="FHD164" s="77"/>
      <c r="FHE164" s="77"/>
      <c r="FHF164" s="77"/>
      <c r="FHG164" s="77"/>
      <c r="FHH164" s="77"/>
      <c r="FHI164" s="77"/>
      <c r="FHJ164" s="77"/>
      <c r="FHK164" s="77"/>
      <c r="FHL164" s="77"/>
      <c r="FHM164" s="77"/>
      <c r="FHN164" s="77"/>
      <c r="FHO164" s="77"/>
      <c r="FHP164" s="77"/>
      <c r="FHQ164" s="77"/>
      <c r="FHR164" s="77"/>
      <c r="FHS164" s="77"/>
      <c r="FHT164" s="77"/>
      <c r="FHU164" s="77"/>
      <c r="FHV164" s="77"/>
      <c r="FHW164" s="77"/>
      <c r="FHX164" s="77"/>
      <c r="FHY164" s="77"/>
      <c r="FHZ164" s="77"/>
      <c r="FIA164" s="77"/>
      <c r="FIB164" s="77"/>
      <c r="FIC164" s="77"/>
      <c r="FID164" s="77"/>
      <c r="FIE164" s="77"/>
      <c r="FIF164" s="77"/>
      <c r="FIG164" s="77"/>
      <c r="FIH164" s="77"/>
      <c r="FII164" s="77"/>
      <c r="FIJ164" s="77"/>
      <c r="FIK164" s="77"/>
      <c r="FIL164" s="77"/>
      <c r="FIM164" s="77"/>
      <c r="FIN164" s="77"/>
      <c r="FIO164" s="77"/>
      <c r="FIP164" s="77"/>
      <c r="FIQ164" s="77"/>
      <c r="FIR164" s="77"/>
      <c r="FIS164" s="77"/>
      <c r="FIT164" s="77"/>
      <c r="FIU164" s="77"/>
      <c r="FIV164" s="77"/>
      <c r="FIW164" s="77"/>
      <c r="FIX164" s="77"/>
      <c r="FIY164" s="77"/>
      <c r="FIZ164" s="77"/>
      <c r="FJA164" s="77"/>
      <c r="FJB164" s="77"/>
      <c r="FJC164" s="77"/>
      <c r="FJD164" s="77"/>
      <c r="FJE164" s="77"/>
      <c r="FJF164" s="77"/>
      <c r="FJG164" s="77"/>
      <c r="FJH164" s="77"/>
      <c r="FJI164" s="77"/>
      <c r="FJJ164" s="77"/>
      <c r="FJK164" s="77"/>
      <c r="FJL164" s="77"/>
      <c r="FJM164" s="77"/>
      <c r="FJN164" s="77"/>
      <c r="FJO164" s="77"/>
      <c r="FJP164" s="77"/>
      <c r="FJQ164" s="77"/>
      <c r="FJR164" s="77"/>
      <c r="FJS164" s="77"/>
      <c r="FJT164" s="77"/>
      <c r="FJU164" s="77"/>
      <c r="FJV164" s="77"/>
      <c r="FJW164" s="77"/>
      <c r="FJX164" s="77"/>
      <c r="FJY164" s="77"/>
      <c r="FJZ164" s="77"/>
      <c r="FKA164" s="77"/>
      <c r="FKB164" s="77"/>
      <c r="FKC164" s="77"/>
      <c r="FKD164" s="77"/>
      <c r="FKE164" s="77"/>
      <c r="FKF164" s="77"/>
      <c r="FKG164" s="77"/>
      <c r="FKH164" s="77"/>
      <c r="FKI164" s="77"/>
      <c r="FKJ164" s="77"/>
      <c r="FKK164" s="77"/>
      <c r="FKL164" s="77"/>
      <c r="FKM164" s="77"/>
      <c r="FKN164" s="77"/>
      <c r="FKO164" s="77"/>
      <c r="FKP164" s="77"/>
      <c r="FKQ164" s="77"/>
      <c r="FKR164" s="77"/>
      <c r="FKS164" s="77"/>
      <c r="FKT164" s="77"/>
      <c r="FKU164" s="77"/>
      <c r="FKV164" s="77"/>
      <c r="FKW164" s="77"/>
      <c r="FKX164" s="77"/>
      <c r="FKY164" s="77"/>
      <c r="FKZ164" s="77"/>
      <c r="FLA164" s="77"/>
      <c r="FLB164" s="77"/>
      <c r="FLC164" s="77"/>
      <c r="FLD164" s="77"/>
      <c r="FLE164" s="77"/>
      <c r="FLF164" s="77"/>
      <c r="FLG164" s="77"/>
      <c r="FLH164" s="77"/>
      <c r="FLI164" s="77"/>
      <c r="FLJ164" s="77"/>
      <c r="FLK164" s="77"/>
      <c r="FLL164" s="77"/>
      <c r="FLM164" s="77"/>
      <c r="FLN164" s="77"/>
      <c r="FLO164" s="77"/>
      <c r="FLP164" s="77"/>
      <c r="FLQ164" s="77"/>
      <c r="FLR164" s="77"/>
      <c r="FLS164" s="77"/>
      <c r="FLT164" s="77"/>
      <c r="FLU164" s="77"/>
      <c r="FLV164" s="77"/>
      <c r="FLW164" s="77"/>
      <c r="FLX164" s="77"/>
      <c r="FLY164" s="77"/>
      <c r="FLZ164" s="77"/>
      <c r="FMA164" s="77"/>
      <c r="FMB164" s="77"/>
      <c r="FMC164" s="77"/>
      <c r="FMD164" s="77"/>
      <c r="FME164" s="77"/>
      <c r="FMF164" s="77"/>
      <c r="FMG164" s="77"/>
      <c r="FMH164" s="77"/>
      <c r="FMI164" s="77"/>
      <c r="FMJ164" s="77"/>
      <c r="FMK164" s="77"/>
      <c r="FML164" s="77"/>
      <c r="FMM164" s="77"/>
      <c r="FMN164" s="77"/>
      <c r="FMO164" s="77"/>
      <c r="FMP164" s="77"/>
      <c r="FMQ164" s="77"/>
      <c r="FMR164" s="77"/>
      <c r="FMS164" s="77"/>
      <c r="FMT164" s="77"/>
      <c r="FMU164" s="77"/>
      <c r="FMV164" s="77"/>
      <c r="FMW164" s="77"/>
      <c r="FMX164" s="77"/>
      <c r="FMY164" s="77"/>
      <c r="FMZ164" s="77"/>
      <c r="FNA164" s="77"/>
      <c r="FNB164" s="77"/>
      <c r="FNC164" s="77"/>
      <c r="FND164" s="77"/>
      <c r="FNE164" s="77"/>
      <c r="FNF164" s="77"/>
      <c r="FNG164" s="77"/>
      <c r="FNH164" s="77"/>
      <c r="FNI164" s="77"/>
      <c r="FNJ164" s="77"/>
      <c r="FNK164" s="77"/>
      <c r="FNL164" s="77"/>
      <c r="FNM164" s="77"/>
      <c r="FNN164" s="77"/>
      <c r="FNO164" s="77"/>
      <c r="FNP164" s="77"/>
      <c r="FNQ164" s="77"/>
      <c r="FNR164" s="77"/>
      <c r="FNS164" s="77"/>
      <c r="FNT164" s="77"/>
      <c r="FNU164" s="77"/>
      <c r="FNV164" s="77"/>
      <c r="FNW164" s="77"/>
      <c r="FNX164" s="77"/>
      <c r="FNY164" s="77"/>
      <c r="FNZ164" s="77"/>
      <c r="FOA164" s="77"/>
      <c r="FOB164" s="77"/>
      <c r="FOC164" s="77"/>
      <c r="FOD164" s="77"/>
      <c r="FOE164" s="77"/>
      <c r="FOF164" s="77"/>
      <c r="FOG164" s="77"/>
      <c r="FOH164" s="77"/>
      <c r="FOI164" s="77"/>
      <c r="FOJ164" s="77"/>
      <c r="FOK164" s="77"/>
      <c r="FOL164" s="77"/>
      <c r="FOM164" s="77"/>
      <c r="FON164" s="77"/>
      <c r="FOO164" s="77"/>
      <c r="FOP164" s="77"/>
      <c r="FOQ164" s="77"/>
      <c r="FOR164" s="77"/>
      <c r="FOS164" s="77"/>
      <c r="FOT164" s="77"/>
      <c r="FOU164" s="77"/>
      <c r="FOV164" s="77"/>
      <c r="FOW164" s="77"/>
      <c r="FOX164" s="77"/>
      <c r="FOY164" s="77"/>
      <c r="FOZ164" s="77"/>
      <c r="FPA164" s="77"/>
      <c r="FPB164" s="77"/>
      <c r="FPC164" s="77"/>
      <c r="FPD164" s="77"/>
      <c r="FPE164" s="77"/>
      <c r="FPF164" s="77"/>
      <c r="FPG164" s="77"/>
      <c r="FPH164" s="77"/>
      <c r="FPI164" s="77"/>
      <c r="FPJ164" s="77"/>
      <c r="FPK164" s="77"/>
      <c r="FPL164" s="77"/>
      <c r="FPM164" s="77"/>
      <c r="FPN164" s="77"/>
      <c r="FPO164" s="77"/>
      <c r="FPP164" s="77"/>
      <c r="FPQ164" s="77"/>
      <c r="FPR164" s="77"/>
      <c r="FPS164" s="77"/>
      <c r="FPT164" s="77"/>
      <c r="FPU164" s="77"/>
      <c r="FPV164" s="77"/>
      <c r="FPW164" s="77"/>
      <c r="FPX164" s="77"/>
      <c r="FPY164" s="77"/>
      <c r="FPZ164" s="77"/>
      <c r="FQA164" s="77"/>
      <c r="FQB164" s="77"/>
      <c r="FQC164" s="77"/>
      <c r="FQD164" s="77"/>
      <c r="FQE164" s="77"/>
      <c r="FQF164" s="77"/>
      <c r="FQG164" s="77"/>
      <c r="FQH164" s="77"/>
      <c r="FQI164" s="77"/>
      <c r="FQJ164" s="77"/>
      <c r="FQK164" s="77"/>
      <c r="FQL164" s="77"/>
      <c r="FQM164" s="77"/>
      <c r="FQN164" s="77"/>
      <c r="FQO164" s="77"/>
      <c r="FQP164" s="77"/>
      <c r="FQQ164" s="77"/>
      <c r="FQR164" s="77"/>
      <c r="FQS164" s="77"/>
      <c r="FQT164" s="77"/>
      <c r="FQU164" s="77"/>
      <c r="FQV164" s="77"/>
      <c r="FQW164" s="77"/>
      <c r="FQX164" s="77"/>
      <c r="FQY164" s="77"/>
      <c r="FQZ164" s="77"/>
      <c r="FRA164" s="77"/>
      <c r="FRB164" s="77"/>
      <c r="FRC164" s="77"/>
      <c r="FRD164" s="77"/>
      <c r="FRE164" s="77"/>
      <c r="FRF164" s="77"/>
      <c r="FRG164" s="77"/>
      <c r="FRH164" s="77"/>
      <c r="FRI164" s="77"/>
      <c r="FRJ164" s="77"/>
      <c r="FRK164" s="77"/>
      <c r="FRL164" s="77"/>
      <c r="FRM164" s="77"/>
      <c r="FRN164" s="77"/>
      <c r="FRO164" s="77"/>
      <c r="FRP164" s="77"/>
      <c r="FRQ164" s="77"/>
      <c r="FRR164" s="77"/>
      <c r="FRS164" s="77"/>
      <c r="FRT164" s="77"/>
      <c r="FRU164" s="77"/>
      <c r="FRV164" s="77"/>
      <c r="FRW164" s="77"/>
      <c r="FRX164" s="77"/>
      <c r="FRY164" s="77"/>
      <c r="FRZ164" s="77"/>
      <c r="FSA164" s="77"/>
      <c r="FSB164" s="77"/>
      <c r="FSC164" s="77"/>
      <c r="FSD164" s="77"/>
      <c r="FSE164" s="77"/>
      <c r="FSF164" s="77"/>
      <c r="FSG164" s="77"/>
      <c r="FSH164" s="77"/>
      <c r="FSI164" s="77"/>
      <c r="FSJ164" s="77"/>
      <c r="FSK164" s="77"/>
      <c r="FSL164" s="77"/>
      <c r="FSM164" s="77"/>
      <c r="FSN164" s="77"/>
      <c r="FSO164" s="77"/>
      <c r="FSP164" s="77"/>
      <c r="FSQ164" s="77"/>
      <c r="FSR164" s="77"/>
      <c r="FSS164" s="77"/>
      <c r="FST164" s="77"/>
      <c r="FSU164" s="77"/>
      <c r="FSV164" s="77"/>
      <c r="FSW164" s="77"/>
      <c r="FSX164" s="77"/>
      <c r="FSY164" s="77"/>
      <c r="FSZ164" s="77"/>
      <c r="FTA164" s="77"/>
      <c r="FTB164" s="77"/>
      <c r="FTC164" s="77"/>
      <c r="FTD164" s="77"/>
      <c r="FTE164" s="77"/>
      <c r="FTF164" s="77"/>
      <c r="FTG164" s="77"/>
      <c r="FTH164" s="77"/>
      <c r="FTI164" s="77"/>
      <c r="FTJ164" s="77"/>
      <c r="FTK164" s="77"/>
      <c r="FTL164" s="77"/>
      <c r="FTM164" s="77"/>
      <c r="FTN164" s="77"/>
      <c r="FTO164" s="77"/>
      <c r="FTP164" s="77"/>
      <c r="FTQ164" s="77"/>
      <c r="FTR164" s="77"/>
      <c r="FTS164" s="77"/>
      <c r="FTT164" s="77"/>
      <c r="FTU164" s="77"/>
      <c r="FTV164" s="77"/>
      <c r="FTW164" s="77"/>
      <c r="FTX164" s="77"/>
      <c r="FTY164" s="77"/>
      <c r="FTZ164" s="77"/>
      <c r="FUA164" s="77"/>
      <c r="FUB164" s="77"/>
      <c r="FUC164" s="77"/>
      <c r="FUD164" s="77"/>
      <c r="FUE164" s="77"/>
      <c r="FUF164" s="77"/>
      <c r="FUG164" s="77"/>
      <c r="FUH164" s="77"/>
      <c r="FUI164" s="77"/>
      <c r="FUJ164" s="77"/>
      <c r="FUK164" s="77"/>
      <c r="FUL164" s="77"/>
      <c r="FUM164" s="77"/>
      <c r="FUN164" s="77"/>
      <c r="FUO164" s="77"/>
      <c r="FUP164" s="77"/>
      <c r="FUQ164" s="77"/>
      <c r="FUR164" s="77"/>
      <c r="FUS164" s="77"/>
      <c r="FUT164" s="77"/>
      <c r="FUU164" s="77"/>
      <c r="FUV164" s="77"/>
      <c r="FUW164" s="77"/>
      <c r="FUX164" s="77"/>
      <c r="FUY164" s="77"/>
      <c r="FUZ164" s="77"/>
      <c r="FVA164" s="77"/>
      <c r="FVB164" s="77"/>
      <c r="FVC164" s="77"/>
      <c r="FVD164" s="77"/>
      <c r="FVE164" s="77"/>
      <c r="FVF164" s="77"/>
      <c r="FVG164" s="77"/>
      <c r="FVH164" s="77"/>
      <c r="FVI164" s="77"/>
      <c r="FVJ164" s="77"/>
      <c r="FVK164" s="77"/>
      <c r="FVL164" s="77"/>
      <c r="FVM164" s="77"/>
      <c r="FVN164" s="77"/>
      <c r="FVO164" s="77"/>
      <c r="FVP164" s="77"/>
      <c r="FVQ164" s="77"/>
      <c r="FVR164" s="77"/>
      <c r="FVS164" s="77"/>
      <c r="FVT164" s="77"/>
      <c r="FVU164" s="77"/>
      <c r="FVV164" s="77"/>
      <c r="FVW164" s="77"/>
      <c r="FVX164" s="77"/>
      <c r="FVY164" s="77"/>
      <c r="FVZ164" s="77"/>
      <c r="FWA164" s="77"/>
      <c r="FWB164" s="77"/>
      <c r="FWC164" s="77"/>
      <c r="FWD164" s="77"/>
      <c r="FWE164" s="77"/>
      <c r="FWF164" s="77"/>
      <c r="FWG164" s="77"/>
      <c r="FWH164" s="77"/>
      <c r="FWI164" s="77"/>
      <c r="FWJ164" s="77"/>
      <c r="FWK164" s="77"/>
      <c r="FWL164" s="77"/>
      <c r="FWM164" s="77"/>
      <c r="FWN164" s="77"/>
      <c r="FWO164" s="77"/>
      <c r="FWP164" s="77"/>
      <c r="FWQ164" s="77"/>
      <c r="FWR164" s="77"/>
      <c r="FWS164" s="77"/>
      <c r="FWT164" s="77"/>
      <c r="FWU164" s="77"/>
      <c r="FWV164" s="77"/>
      <c r="FWW164" s="77"/>
      <c r="FWX164" s="77"/>
      <c r="FWY164" s="77"/>
      <c r="FWZ164" s="77"/>
      <c r="FXA164" s="77"/>
      <c r="FXB164" s="77"/>
      <c r="FXC164" s="77"/>
      <c r="FXD164" s="77"/>
      <c r="FXE164" s="77"/>
      <c r="FXF164" s="77"/>
      <c r="FXG164" s="77"/>
      <c r="FXH164" s="77"/>
      <c r="FXI164" s="77"/>
      <c r="FXJ164" s="77"/>
      <c r="FXK164" s="77"/>
      <c r="FXL164" s="77"/>
      <c r="FXM164" s="77"/>
      <c r="FXN164" s="77"/>
      <c r="FXO164" s="77"/>
      <c r="FXP164" s="77"/>
      <c r="FXQ164" s="77"/>
      <c r="FXR164" s="77"/>
      <c r="FXS164" s="77"/>
      <c r="FXT164" s="77"/>
      <c r="FXU164" s="77"/>
      <c r="FXV164" s="77"/>
      <c r="FXW164" s="77"/>
      <c r="FXX164" s="77"/>
      <c r="FXY164" s="77"/>
      <c r="FXZ164" s="77"/>
      <c r="FYA164" s="77"/>
      <c r="FYB164" s="77"/>
      <c r="FYC164" s="77"/>
      <c r="FYD164" s="77"/>
      <c r="FYE164" s="77"/>
      <c r="FYF164" s="77"/>
      <c r="FYG164" s="77"/>
      <c r="FYH164" s="77"/>
      <c r="FYI164" s="77"/>
      <c r="FYJ164" s="77"/>
      <c r="FYK164" s="77"/>
      <c r="FYL164" s="77"/>
      <c r="FYM164" s="77"/>
      <c r="FYN164" s="77"/>
      <c r="FYO164" s="77"/>
      <c r="FYP164" s="77"/>
      <c r="FYQ164" s="77"/>
      <c r="FYR164" s="77"/>
      <c r="FYS164" s="77"/>
      <c r="FYT164" s="77"/>
      <c r="FYU164" s="77"/>
      <c r="FYV164" s="77"/>
      <c r="FYW164" s="77"/>
      <c r="FYX164" s="77"/>
      <c r="FYY164" s="77"/>
      <c r="FYZ164" s="77"/>
      <c r="FZA164" s="77"/>
      <c r="FZB164" s="77"/>
      <c r="FZC164" s="77"/>
      <c r="FZD164" s="77"/>
      <c r="FZE164" s="77"/>
      <c r="FZF164" s="77"/>
      <c r="FZG164" s="77"/>
      <c r="FZH164" s="77"/>
      <c r="FZI164" s="77"/>
      <c r="FZJ164" s="77"/>
      <c r="FZK164" s="77"/>
      <c r="FZL164" s="77"/>
      <c r="FZM164" s="77"/>
      <c r="FZN164" s="77"/>
      <c r="FZO164" s="77"/>
      <c r="FZP164" s="77"/>
      <c r="FZQ164" s="77"/>
      <c r="FZR164" s="77"/>
      <c r="FZS164" s="77"/>
      <c r="FZT164" s="77"/>
      <c r="FZU164" s="77"/>
      <c r="FZV164" s="77"/>
      <c r="FZW164" s="77"/>
      <c r="FZX164" s="77"/>
      <c r="FZY164" s="77"/>
      <c r="FZZ164" s="77"/>
      <c r="GAA164" s="77"/>
      <c r="GAB164" s="77"/>
      <c r="GAC164" s="77"/>
      <c r="GAD164" s="77"/>
      <c r="GAE164" s="77"/>
      <c r="GAF164" s="77"/>
      <c r="GAG164" s="77"/>
      <c r="GAH164" s="77"/>
      <c r="GAI164" s="77"/>
      <c r="GAJ164" s="77"/>
      <c r="GAK164" s="77"/>
      <c r="GAL164" s="77"/>
      <c r="GAM164" s="77"/>
      <c r="GAN164" s="77"/>
      <c r="GAO164" s="77"/>
      <c r="GAP164" s="77"/>
      <c r="GAQ164" s="77"/>
      <c r="GAR164" s="77"/>
      <c r="GAS164" s="77"/>
      <c r="GAT164" s="77"/>
      <c r="GAU164" s="77"/>
      <c r="GAV164" s="77"/>
      <c r="GAW164" s="77"/>
      <c r="GAX164" s="77"/>
      <c r="GAY164" s="77"/>
      <c r="GAZ164" s="77"/>
      <c r="GBA164" s="77"/>
      <c r="GBB164" s="77"/>
      <c r="GBC164" s="77"/>
      <c r="GBD164" s="77"/>
      <c r="GBE164" s="77"/>
      <c r="GBF164" s="77"/>
      <c r="GBG164" s="77"/>
      <c r="GBH164" s="77"/>
      <c r="GBI164" s="77"/>
      <c r="GBJ164" s="77"/>
      <c r="GBK164" s="77"/>
      <c r="GBL164" s="77"/>
      <c r="GBM164" s="77"/>
      <c r="GBN164" s="77"/>
      <c r="GBO164" s="77"/>
      <c r="GBP164" s="77"/>
      <c r="GBQ164" s="77"/>
      <c r="GBR164" s="77"/>
      <c r="GBS164" s="77"/>
      <c r="GBT164" s="77"/>
      <c r="GBU164" s="77"/>
      <c r="GBV164" s="77"/>
      <c r="GBW164" s="77"/>
      <c r="GBX164" s="77"/>
      <c r="GBY164" s="77"/>
      <c r="GBZ164" s="77"/>
      <c r="GCA164" s="77"/>
      <c r="GCB164" s="77"/>
      <c r="GCC164" s="77"/>
      <c r="GCD164" s="77"/>
      <c r="GCE164" s="77"/>
      <c r="GCF164" s="77"/>
      <c r="GCG164" s="77"/>
      <c r="GCH164" s="77"/>
      <c r="GCI164" s="77"/>
      <c r="GCJ164" s="77"/>
      <c r="GCK164" s="77"/>
      <c r="GCL164" s="77"/>
      <c r="GCM164" s="77"/>
      <c r="GCN164" s="77"/>
      <c r="GCO164" s="77"/>
      <c r="GCP164" s="77"/>
      <c r="GCQ164" s="77"/>
      <c r="GCR164" s="77"/>
      <c r="GCS164" s="77"/>
      <c r="GCT164" s="77"/>
      <c r="GCU164" s="77"/>
      <c r="GCV164" s="77"/>
      <c r="GCW164" s="77"/>
      <c r="GCX164" s="77"/>
      <c r="GCY164" s="77"/>
      <c r="GCZ164" s="77"/>
      <c r="GDA164" s="77"/>
      <c r="GDB164" s="77"/>
      <c r="GDC164" s="77"/>
      <c r="GDD164" s="77"/>
      <c r="GDE164" s="77"/>
      <c r="GDF164" s="77"/>
      <c r="GDG164" s="77"/>
      <c r="GDH164" s="77"/>
      <c r="GDI164" s="77"/>
      <c r="GDJ164" s="77"/>
      <c r="GDK164" s="77"/>
      <c r="GDL164" s="77"/>
      <c r="GDM164" s="77"/>
      <c r="GDN164" s="77"/>
      <c r="GDO164" s="77"/>
      <c r="GDP164" s="77"/>
      <c r="GDQ164" s="77"/>
      <c r="GDR164" s="77"/>
      <c r="GDS164" s="77"/>
      <c r="GDT164" s="77"/>
      <c r="GDU164" s="77"/>
      <c r="GDV164" s="77"/>
      <c r="GDW164" s="77"/>
      <c r="GDX164" s="77"/>
      <c r="GDY164" s="77"/>
      <c r="GDZ164" s="77"/>
      <c r="GEA164" s="77"/>
      <c r="GEB164" s="77"/>
      <c r="GEC164" s="77"/>
      <c r="GED164" s="77"/>
      <c r="GEE164" s="77"/>
      <c r="GEF164" s="77"/>
      <c r="GEG164" s="77"/>
      <c r="GEH164" s="77"/>
      <c r="GEI164" s="77"/>
      <c r="GEJ164" s="77"/>
      <c r="GEK164" s="77"/>
      <c r="GEL164" s="77"/>
      <c r="GEM164" s="77"/>
      <c r="GEN164" s="77"/>
      <c r="GEO164" s="77"/>
      <c r="GEP164" s="77"/>
      <c r="GEQ164" s="77"/>
      <c r="GER164" s="77"/>
      <c r="GES164" s="77"/>
      <c r="GET164" s="77"/>
      <c r="GEU164" s="77"/>
      <c r="GEV164" s="77"/>
      <c r="GEW164" s="77"/>
      <c r="GEX164" s="77"/>
      <c r="GEY164" s="77"/>
      <c r="GEZ164" s="77"/>
      <c r="GFA164" s="77"/>
      <c r="GFB164" s="77"/>
      <c r="GFC164" s="77"/>
      <c r="GFD164" s="77"/>
      <c r="GFE164" s="77"/>
      <c r="GFF164" s="77"/>
      <c r="GFG164" s="77"/>
      <c r="GFH164" s="77"/>
      <c r="GFI164" s="77"/>
      <c r="GFJ164" s="77"/>
      <c r="GFK164" s="77"/>
      <c r="GFL164" s="77"/>
      <c r="GFM164" s="77"/>
      <c r="GFN164" s="77"/>
      <c r="GFO164" s="77"/>
      <c r="GFP164" s="77"/>
      <c r="GFQ164" s="77"/>
      <c r="GFR164" s="77"/>
      <c r="GFS164" s="77"/>
      <c r="GFT164" s="77"/>
      <c r="GFU164" s="77"/>
      <c r="GFV164" s="77"/>
      <c r="GFW164" s="77"/>
      <c r="GFX164" s="77"/>
      <c r="GFY164" s="77"/>
      <c r="GFZ164" s="77"/>
      <c r="GGA164" s="77"/>
      <c r="GGB164" s="77"/>
      <c r="GGC164" s="77"/>
      <c r="GGD164" s="77"/>
      <c r="GGE164" s="77"/>
      <c r="GGF164" s="77"/>
      <c r="GGG164" s="77"/>
      <c r="GGH164" s="77"/>
      <c r="GGI164" s="77"/>
      <c r="GGJ164" s="77"/>
      <c r="GGK164" s="77"/>
      <c r="GGL164" s="77"/>
      <c r="GGM164" s="77"/>
      <c r="GGN164" s="77"/>
      <c r="GGO164" s="77"/>
      <c r="GGP164" s="77"/>
      <c r="GGQ164" s="77"/>
      <c r="GGR164" s="77"/>
      <c r="GGS164" s="77"/>
      <c r="GGT164" s="77"/>
      <c r="GGU164" s="77"/>
      <c r="GGV164" s="77"/>
      <c r="GGW164" s="77"/>
      <c r="GGX164" s="77"/>
      <c r="GGY164" s="77"/>
      <c r="GGZ164" s="77"/>
      <c r="GHA164" s="77"/>
      <c r="GHB164" s="77"/>
      <c r="GHC164" s="77"/>
      <c r="GHD164" s="77"/>
      <c r="GHE164" s="77"/>
      <c r="GHF164" s="77"/>
      <c r="GHG164" s="77"/>
      <c r="GHH164" s="77"/>
      <c r="GHI164" s="77"/>
      <c r="GHJ164" s="77"/>
      <c r="GHK164" s="77"/>
      <c r="GHL164" s="77"/>
      <c r="GHM164" s="77"/>
      <c r="GHN164" s="77"/>
      <c r="GHO164" s="77"/>
      <c r="GHP164" s="77"/>
      <c r="GHQ164" s="77"/>
      <c r="GHR164" s="77"/>
      <c r="GHS164" s="77"/>
      <c r="GHT164" s="77"/>
      <c r="GHU164" s="77"/>
      <c r="GHV164" s="77"/>
      <c r="GHW164" s="77"/>
      <c r="GHX164" s="77"/>
      <c r="GHY164" s="77"/>
      <c r="GHZ164" s="77"/>
      <c r="GIA164" s="77"/>
      <c r="GIB164" s="77"/>
      <c r="GIC164" s="77"/>
      <c r="GID164" s="77"/>
      <c r="GIE164" s="77"/>
      <c r="GIF164" s="77"/>
      <c r="GIG164" s="77"/>
      <c r="GIH164" s="77"/>
      <c r="GII164" s="77"/>
      <c r="GIJ164" s="77"/>
      <c r="GIK164" s="77"/>
      <c r="GIL164" s="77"/>
      <c r="GIM164" s="77"/>
      <c r="GIN164" s="77"/>
      <c r="GIO164" s="77"/>
      <c r="GIP164" s="77"/>
      <c r="GIQ164" s="77"/>
      <c r="GIR164" s="77"/>
      <c r="GIS164" s="77"/>
      <c r="GIT164" s="77"/>
      <c r="GIU164" s="77"/>
      <c r="GIV164" s="77"/>
      <c r="GIW164" s="77"/>
      <c r="GIX164" s="77"/>
      <c r="GIY164" s="77"/>
      <c r="GIZ164" s="77"/>
      <c r="GJA164" s="77"/>
      <c r="GJB164" s="77"/>
      <c r="GJC164" s="77"/>
      <c r="GJD164" s="77"/>
      <c r="GJE164" s="77"/>
      <c r="GJF164" s="77"/>
      <c r="GJG164" s="77"/>
      <c r="GJH164" s="77"/>
      <c r="GJI164" s="77"/>
      <c r="GJJ164" s="77"/>
      <c r="GJK164" s="77"/>
      <c r="GJL164" s="77"/>
      <c r="GJM164" s="77"/>
      <c r="GJN164" s="77"/>
      <c r="GJO164" s="77"/>
      <c r="GJP164" s="77"/>
      <c r="GJQ164" s="77"/>
      <c r="GJR164" s="77"/>
      <c r="GJS164" s="77"/>
      <c r="GJT164" s="77"/>
      <c r="GJU164" s="77"/>
      <c r="GJV164" s="77"/>
      <c r="GJW164" s="77"/>
      <c r="GJX164" s="77"/>
      <c r="GJY164" s="77"/>
      <c r="GJZ164" s="77"/>
      <c r="GKA164" s="77"/>
      <c r="GKB164" s="77"/>
      <c r="GKC164" s="77"/>
      <c r="GKD164" s="77"/>
      <c r="GKE164" s="77"/>
      <c r="GKF164" s="77"/>
      <c r="GKG164" s="77"/>
      <c r="GKH164" s="77"/>
      <c r="GKI164" s="77"/>
      <c r="GKJ164" s="77"/>
      <c r="GKK164" s="77"/>
      <c r="GKL164" s="77"/>
      <c r="GKM164" s="77"/>
      <c r="GKN164" s="77"/>
      <c r="GKO164" s="77"/>
      <c r="GKP164" s="77"/>
      <c r="GKQ164" s="77"/>
      <c r="GKR164" s="77"/>
      <c r="GKS164" s="77"/>
      <c r="GKT164" s="77"/>
      <c r="GKU164" s="77"/>
      <c r="GKV164" s="77"/>
      <c r="GKW164" s="77"/>
      <c r="GKX164" s="77"/>
      <c r="GKY164" s="77"/>
      <c r="GKZ164" s="77"/>
      <c r="GLA164" s="77"/>
      <c r="GLB164" s="77"/>
      <c r="GLC164" s="77"/>
      <c r="GLD164" s="77"/>
      <c r="GLE164" s="77"/>
      <c r="GLF164" s="77"/>
      <c r="GLG164" s="77"/>
      <c r="GLH164" s="77"/>
      <c r="GLI164" s="77"/>
      <c r="GLJ164" s="77"/>
      <c r="GLK164" s="77"/>
      <c r="GLL164" s="77"/>
      <c r="GLM164" s="77"/>
      <c r="GLN164" s="77"/>
      <c r="GLO164" s="77"/>
      <c r="GLP164" s="77"/>
      <c r="GLQ164" s="77"/>
      <c r="GLR164" s="77"/>
      <c r="GLS164" s="77"/>
      <c r="GLT164" s="77"/>
      <c r="GLU164" s="77"/>
      <c r="GLV164" s="77"/>
      <c r="GLW164" s="77"/>
      <c r="GLX164" s="77"/>
      <c r="GLY164" s="77"/>
      <c r="GLZ164" s="77"/>
      <c r="GMA164" s="77"/>
      <c r="GMB164" s="77"/>
      <c r="GMC164" s="77"/>
      <c r="GMD164" s="77"/>
      <c r="GME164" s="77"/>
      <c r="GMF164" s="77"/>
      <c r="GMG164" s="77"/>
      <c r="GMH164" s="77"/>
      <c r="GMI164" s="77"/>
      <c r="GMJ164" s="77"/>
      <c r="GMK164" s="77"/>
      <c r="GML164" s="77"/>
      <c r="GMM164" s="77"/>
      <c r="GMN164" s="77"/>
      <c r="GMO164" s="77"/>
      <c r="GMP164" s="77"/>
      <c r="GMQ164" s="77"/>
      <c r="GMR164" s="77"/>
      <c r="GMS164" s="77"/>
      <c r="GMT164" s="77"/>
      <c r="GMU164" s="77"/>
      <c r="GMV164" s="77"/>
      <c r="GMW164" s="77"/>
      <c r="GMX164" s="77"/>
      <c r="GMY164" s="77"/>
      <c r="GMZ164" s="77"/>
      <c r="GNA164" s="77"/>
      <c r="GNB164" s="77"/>
      <c r="GNC164" s="77"/>
      <c r="GND164" s="77"/>
      <c r="GNE164" s="77"/>
      <c r="GNF164" s="77"/>
      <c r="GNG164" s="77"/>
      <c r="GNH164" s="77"/>
      <c r="GNI164" s="77"/>
      <c r="GNJ164" s="77"/>
      <c r="GNK164" s="77"/>
      <c r="GNL164" s="77"/>
      <c r="GNM164" s="77"/>
      <c r="GNN164" s="77"/>
      <c r="GNO164" s="77"/>
      <c r="GNP164" s="77"/>
      <c r="GNQ164" s="77"/>
      <c r="GNR164" s="77"/>
      <c r="GNS164" s="77"/>
      <c r="GNT164" s="77"/>
      <c r="GNU164" s="77"/>
      <c r="GNV164" s="77"/>
      <c r="GNW164" s="77"/>
      <c r="GNX164" s="77"/>
      <c r="GNY164" s="77"/>
      <c r="GNZ164" s="77"/>
      <c r="GOA164" s="77"/>
      <c r="GOB164" s="77"/>
      <c r="GOC164" s="77"/>
      <c r="GOD164" s="77"/>
      <c r="GOE164" s="77"/>
      <c r="GOF164" s="77"/>
      <c r="GOG164" s="77"/>
      <c r="GOH164" s="77"/>
      <c r="GOI164" s="77"/>
      <c r="GOJ164" s="77"/>
      <c r="GOK164" s="77"/>
      <c r="GOL164" s="77"/>
      <c r="GOM164" s="77"/>
      <c r="GON164" s="77"/>
      <c r="GOO164" s="77"/>
      <c r="GOP164" s="77"/>
      <c r="GOQ164" s="77"/>
      <c r="GOR164" s="77"/>
      <c r="GOS164" s="77"/>
      <c r="GOT164" s="77"/>
      <c r="GOU164" s="77"/>
      <c r="GOV164" s="77"/>
      <c r="GOW164" s="77"/>
      <c r="GOX164" s="77"/>
      <c r="GOY164" s="77"/>
      <c r="GOZ164" s="77"/>
      <c r="GPA164" s="77"/>
      <c r="GPB164" s="77"/>
      <c r="GPC164" s="77"/>
      <c r="GPD164" s="77"/>
      <c r="GPE164" s="77"/>
      <c r="GPF164" s="77"/>
      <c r="GPG164" s="77"/>
      <c r="GPH164" s="77"/>
      <c r="GPI164" s="77"/>
      <c r="GPJ164" s="77"/>
      <c r="GPK164" s="77"/>
      <c r="GPL164" s="77"/>
      <c r="GPM164" s="77"/>
      <c r="GPN164" s="77"/>
      <c r="GPO164" s="77"/>
      <c r="GPP164" s="77"/>
      <c r="GPQ164" s="77"/>
      <c r="GPR164" s="77"/>
      <c r="GPS164" s="77"/>
      <c r="GPT164" s="77"/>
      <c r="GPU164" s="77"/>
      <c r="GPV164" s="77"/>
      <c r="GPW164" s="77"/>
      <c r="GPX164" s="77"/>
      <c r="GPY164" s="77"/>
      <c r="GPZ164" s="77"/>
      <c r="GQA164" s="77"/>
      <c r="GQB164" s="77"/>
      <c r="GQC164" s="77"/>
      <c r="GQD164" s="77"/>
      <c r="GQE164" s="77"/>
      <c r="GQF164" s="77"/>
      <c r="GQG164" s="77"/>
      <c r="GQH164" s="77"/>
      <c r="GQI164" s="77"/>
      <c r="GQJ164" s="77"/>
      <c r="GQK164" s="77"/>
      <c r="GQL164" s="77"/>
      <c r="GQM164" s="77"/>
      <c r="GQN164" s="77"/>
      <c r="GQO164" s="77"/>
      <c r="GQP164" s="77"/>
      <c r="GQQ164" s="77"/>
      <c r="GQR164" s="77"/>
      <c r="GQS164" s="77"/>
      <c r="GQT164" s="77"/>
      <c r="GQU164" s="77"/>
      <c r="GQV164" s="77"/>
      <c r="GQW164" s="77"/>
      <c r="GQX164" s="77"/>
      <c r="GQY164" s="77"/>
      <c r="GQZ164" s="77"/>
      <c r="GRA164" s="77"/>
      <c r="GRB164" s="77"/>
      <c r="GRC164" s="77"/>
      <c r="GRD164" s="77"/>
      <c r="GRE164" s="77"/>
      <c r="GRF164" s="77"/>
      <c r="GRG164" s="77"/>
      <c r="GRH164" s="77"/>
      <c r="GRI164" s="77"/>
      <c r="GRJ164" s="77"/>
      <c r="GRK164" s="77"/>
      <c r="GRL164" s="77"/>
      <c r="GRM164" s="77"/>
      <c r="GRN164" s="77"/>
      <c r="GRO164" s="77"/>
      <c r="GRP164" s="77"/>
      <c r="GRQ164" s="77"/>
      <c r="GRR164" s="77"/>
      <c r="GRS164" s="77"/>
      <c r="GRT164" s="77"/>
      <c r="GRU164" s="77"/>
      <c r="GRV164" s="77"/>
      <c r="GRW164" s="77"/>
      <c r="GRX164" s="77"/>
      <c r="GRY164" s="77"/>
      <c r="GRZ164" s="77"/>
      <c r="GSA164" s="77"/>
      <c r="GSB164" s="77"/>
      <c r="GSC164" s="77"/>
      <c r="GSD164" s="77"/>
      <c r="GSE164" s="77"/>
      <c r="GSF164" s="77"/>
      <c r="GSG164" s="77"/>
      <c r="GSH164" s="77"/>
      <c r="GSI164" s="77"/>
      <c r="GSJ164" s="77"/>
      <c r="GSK164" s="77"/>
      <c r="GSL164" s="77"/>
      <c r="GSM164" s="77"/>
      <c r="GSN164" s="77"/>
      <c r="GSO164" s="77"/>
      <c r="GSP164" s="77"/>
      <c r="GSQ164" s="77"/>
      <c r="GSR164" s="77"/>
      <c r="GSS164" s="77"/>
      <c r="GST164" s="77"/>
      <c r="GSU164" s="77"/>
      <c r="GSV164" s="77"/>
      <c r="GSW164" s="77"/>
      <c r="GSX164" s="77"/>
      <c r="GSY164" s="77"/>
      <c r="GSZ164" s="77"/>
      <c r="GTA164" s="77"/>
      <c r="GTB164" s="77"/>
      <c r="GTC164" s="77"/>
      <c r="GTD164" s="77"/>
      <c r="GTE164" s="77"/>
      <c r="GTF164" s="77"/>
      <c r="GTG164" s="77"/>
      <c r="GTH164" s="77"/>
      <c r="GTI164" s="77"/>
      <c r="GTJ164" s="77"/>
      <c r="GTK164" s="77"/>
      <c r="GTL164" s="77"/>
      <c r="GTM164" s="77"/>
      <c r="GTN164" s="77"/>
      <c r="GTO164" s="77"/>
      <c r="GTP164" s="77"/>
      <c r="GTQ164" s="77"/>
      <c r="GTR164" s="77"/>
      <c r="GTS164" s="77"/>
      <c r="GTT164" s="77"/>
      <c r="GTU164" s="77"/>
      <c r="GTV164" s="77"/>
      <c r="GTW164" s="77"/>
      <c r="GTX164" s="77"/>
      <c r="GTY164" s="77"/>
      <c r="GTZ164" s="77"/>
      <c r="GUA164" s="77"/>
      <c r="GUB164" s="77"/>
      <c r="GUC164" s="77"/>
      <c r="GUD164" s="77"/>
      <c r="GUE164" s="77"/>
      <c r="GUF164" s="77"/>
      <c r="GUG164" s="77"/>
      <c r="GUH164" s="77"/>
      <c r="GUI164" s="77"/>
      <c r="GUJ164" s="77"/>
      <c r="GUK164" s="77"/>
      <c r="GUL164" s="77"/>
      <c r="GUM164" s="77"/>
      <c r="GUN164" s="77"/>
      <c r="GUO164" s="77"/>
      <c r="GUP164" s="77"/>
      <c r="GUQ164" s="77"/>
      <c r="GUR164" s="77"/>
      <c r="GUS164" s="77"/>
      <c r="GUT164" s="77"/>
      <c r="GUU164" s="77"/>
      <c r="GUV164" s="77"/>
      <c r="GUW164" s="77"/>
      <c r="GUX164" s="77"/>
      <c r="GUY164" s="77"/>
      <c r="GUZ164" s="77"/>
      <c r="GVA164" s="77"/>
      <c r="GVB164" s="77"/>
      <c r="GVC164" s="77"/>
      <c r="GVD164" s="77"/>
      <c r="GVE164" s="77"/>
      <c r="GVF164" s="77"/>
      <c r="GVG164" s="77"/>
      <c r="GVH164" s="77"/>
      <c r="GVI164" s="77"/>
      <c r="GVJ164" s="77"/>
      <c r="GVK164" s="77"/>
      <c r="GVL164" s="77"/>
      <c r="GVM164" s="77"/>
      <c r="GVN164" s="77"/>
      <c r="GVO164" s="77"/>
      <c r="GVP164" s="77"/>
      <c r="GVQ164" s="77"/>
      <c r="GVR164" s="77"/>
      <c r="GVS164" s="77"/>
      <c r="GVT164" s="77"/>
      <c r="GVU164" s="77"/>
      <c r="GVV164" s="77"/>
      <c r="GVW164" s="77"/>
      <c r="GVX164" s="77"/>
      <c r="GVY164" s="77"/>
      <c r="GVZ164" s="77"/>
      <c r="GWA164" s="77"/>
      <c r="GWB164" s="77"/>
      <c r="GWC164" s="77"/>
      <c r="GWD164" s="77"/>
      <c r="GWE164" s="77"/>
      <c r="GWF164" s="77"/>
      <c r="GWG164" s="77"/>
      <c r="GWH164" s="77"/>
      <c r="GWI164" s="77"/>
      <c r="GWJ164" s="77"/>
      <c r="GWK164" s="77"/>
      <c r="GWL164" s="77"/>
      <c r="GWM164" s="77"/>
      <c r="GWN164" s="77"/>
      <c r="GWO164" s="77"/>
      <c r="GWP164" s="77"/>
      <c r="GWQ164" s="77"/>
      <c r="GWR164" s="77"/>
      <c r="GWS164" s="77"/>
      <c r="GWT164" s="77"/>
      <c r="GWU164" s="77"/>
      <c r="GWV164" s="77"/>
      <c r="GWW164" s="77"/>
      <c r="GWX164" s="77"/>
      <c r="GWY164" s="77"/>
      <c r="GWZ164" s="77"/>
      <c r="GXA164" s="77"/>
      <c r="GXB164" s="77"/>
      <c r="GXC164" s="77"/>
      <c r="GXD164" s="77"/>
      <c r="GXE164" s="77"/>
      <c r="GXF164" s="77"/>
      <c r="GXG164" s="77"/>
      <c r="GXH164" s="77"/>
      <c r="GXI164" s="77"/>
      <c r="GXJ164" s="77"/>
      <c r="GXK164" s="77"/>
      <c r="GXL164" s="77"/>
      <c r="GXM164" s="77"/>
      <c r="GXN164" s="77"/>
      <c r="GXO164" s="77"/>
      <c r="GXP164" s="77"/>
      <c r="GXQ164" s="77"/>
      <c r="GXR164" s="77"/>
      <c r="GXS164" s="77"/>
      <c r="GXT164" s="77"/>
      <c r="GXU164" s="77"/>
      <c r="GXV164" s="77"/>
      <c r="GXW164" s="77"/>
      <c r="GXX164" s="77"/>
      <c r="GXY164" s="77"/>
      <c r="GXZ164" s="77"/>
      <c r="GYA164" s="77"/>
      <c r="GYB164" s="77"/>
      <c r="GYC164" s="77"/>
      <c r="GYD164" s="77"/>
      <c r="GYE164" s="77"/>
      <c r="GYF164" s="77"/>
      <c r="GYG164" s="77"/>
      <c r="GYH164" s="77"/>
      <c r="GYI164" s="77"/>
      <c r="GYJ164" s="77"/>
      <c r="GYK164" s="77"/>
      <c r="GYL164" s="77"/>
      <c r="GYM164" s="77"/>
      <c r="GYN164" s="77"/>
      <c r="GYO164" s="77"/>
      <c r="GYP164" s="77"/>
      <c r="GYQ164" s="77"/>
      <c r="GYR164" s="77"/>
      <c r="GYS164" s="77"/>
      <c r="GYT164" s="77"/>
      <c r="GYU164" s="77"/>
      <c r="GYV164" s="77"/>
      <c r="GYW164" s="77"/>
      <c r="GYX164" s="77"/>
      <c r="GYY164" s="77"/>
      <c r="GYZ164" s="77"/>
      <c r="GZA164" s="77"/>
      <c r="GZB164" s="77"/>
      <c r="GZC164" s="77"/>
      <c r="GZD164" s="77"/>
      <c r="GZE164" s="77"/>
      <c r="GZF164" s="77"/>
      <c r="GZG164" s="77"/>
      <c r="GZH164" s="77"/>
      <c r="GZI164" s="77"/>
      <c r="GZJ164" s="77"/>
      <c r="GZK164" s="77"/>
      <c r="GZL164" s="77"/>
      <c r="GZM164" s="77"/>
      <c r="GZN164" s="77"/>
      <c r="GZO164" s="77"/>
      <c r="GZP164" s="77"/>
      <c r="GZQ164" s="77"/>
      <c r="GZR164" s="77"/>
      <c r="GZS164" s="77"/>
      <c r="GZT164" s="77"/>
      <c r="GZU164" s="77"/>
      <c r="GZV164" s="77"/>
      <c r="GZW164" s="77"/>
      <c r="GZX164" s="77"/>
      <c r="GZY164" s="77"/>
      <c r="GZZ164" s="77"/>
      <c r="HAA164" s="77"/>
      <c r="HAB164" s="77"/>
      <c r="HAC164" s="77"/>
      <c r="HAD164" s="77"/>
      <c r="HAE164" s="77"/>
      <c r="HAF164" s="77"/>
      <c r="HAG164" s="77"/>
      <c r="HAH164" s="77"/>
      <c r="HAI164" s="77"/>
      <c r="HAJ164" s="77"/>
      <c r="HAK164" s="77"/>
      <c r="HAL164" s="77"/>
      <c r="HAM164" s="77"/>
      <c r="HAN164" s="77"/>
      <c r="HAO164" s="77"/>
      <c r="HAP164" s="77"/>
      <c r="HAQ164" s="77"/>
      <c r="HAR164" s="77"/>
      <c r="HAS164" s="77"/>
      <c r="HAT164" s="77"/>
      <c r="HAU164" s="77"/>
      <c r="HAV164" s="77"/>
      <c r="HAW164" s="77"/>
      <c r="HAX164" s="77"/>
      <c r="HAY164" s="77"/>
      <c r="HAZ164" s="77"/>
      <c r="HBA164" s="77"/>
      <c r="HBB164" s="77"/>
      <c r="HBC164" s="77"/>
      <c r="HBD164" s="77"/>
      <c r="HBE164" s="77"/>
      <c r="HBF164" s="77"/>
      <c r="HBG164" s="77"/>
      <c r="HBH164" s="77"/>
      <c r="HBI164" s="77"/>
      <c r="HBJ164" s="77"/>
      <c r="HBK164" s="77"/>
      <c r="HBL164" s="77"/>
      <c r="HBM164" s="77"/>
      <c r="HBN164" s="77"/>
      <c r="HBO164" s="77"/>
      <c r="HBP164" s="77"/>
      <c r="HBQ164" s="77"/>
      <c r="HBR164" s="77"/>
      <c r="HBS164" s="77"/>
      <c r="HBT164" s="77"/>
      <c r="HBU164" s="77"/>
      <c r="HBV164" s="77"/>
      <c r="HBW164" s="77"/>
      <c r="HBX164" s="77"/>
      <c r="HBY164" s="77"/>
      <c r="HBZ164" s="77"/>
      <c r="HCA164" s="77"/>
      <c r="HCB164" s="77"/>
      <c r="HCC164" s="77"/>
      <c r="HCD164" s="77"/>
      <c r="HCE164" s="77"/>
      <c r="HCF164" s="77"/>
      <c r="HCG164" s="77"/>
      <c r="HCH164" s="77"/>
      <c r="HCI164" s="77"/>
      <c r="HCJ164" s="77"/>
      <c r="HCK164" s="77"/>
      <c r="HCL164" s="77"/>
      <c r="HCM164" s="77"/>
      <c r="HCN164" s="77"/>
      <c r="HCO164" s="77"/>
      <c r="HCP164" s="77"/>
      <c r="HCQ164" s="77"/>
      <c r="HCR164" s="77"/>
      <c r="HCS164" s="77"/>
      <c r="HCT164" s="77"/>
      <c r="HCU164" s="77"/>
      <c r="HCV164" s="77"/>
      <c r="HCW164" s="77"/>
      <c r="HCX164" s="77"/>
      <c r="HCY164" s="77"/>
      <c r="HCZ164" s="77"/>
      <c r="HDA164" s="77"/>
      <c r="HDB164" s="77"/>
      <c r="HDC164" s="77"/>
      <c r="HDD164" s="77"/>
      <c r="HDE164" s="77"/>
      <c r="HDF164" s="77"/>
      <c r="HDG164" s="77"/>
      <c r="HDH164" s="77"/>
      <c r="HDI164" s="77"/>
      <c r="HDJ164" s="77"/>
      <c r="HDK164" s="77"/>
      <c r="HDL164" s="77"/>
      <c r="HDM164" s="77"/>
      <c r="HDN164" s="77"/>
      <c r="HDO164" s="77"/>
      <c r="HDP164" s="77"/>
      <c r="HDQ164" s="77"/>
      <c r="HDR164" s="77"/>
      <c r="HDS164" s="77"/>
      <c r="HDT164" s="77"/>
      <c r="HDU164" s="77"/>
      <c r="HDV164" s="77"/>
      <c r="HDW164" s="77"/>
      <c r="HDX164" s="77"/>
      <c r="HDY164" s="77"/>
      <c r="HDZ164" s="77"/>
      <c r="HEA164" s="77"/>
      <c r="HEB164" s="77"/>
      <c r="HEC164" s="77"/>
      <c r="HED164" s="77"/>
      <c r="HEE164" s="77"/>
      <c r="HEF164" s="77"/>
      <c r="HEG164" s="77"/>
      <c r="HEH164" s="77"/>
      <c r="HEI164" s="77"/>
      <c r="HEJ164" s="77"/>
      <c r="HEK164" s="77"/>
      <c r="HEL164" s="77"/>
      <c r="HEM164" s="77"/>
      <c r="HEN164" s="77"/>
      <c r="HEO164" s="77"/>
      <c r="HEP164" s="77"/>
      <c r="HEQ164" s="77"/>
      <c r="HER164" s="77"/>
      <c r="HES164" s="77"/>
      <c r="HET164" s="77"/>
      <c r="HEU164" s="77"/>
      <c r="HEV164" s="77"/>
      <c r="HEW164" s="77"/>
      <c r="HEX164" s="77"/>
      <c r="HEY164" s="77"/>
      <c r="HEZ164" s="77"/>
      <c r="HFA164" s="77"/>
      <c r="HFB164" s="77"/>
      <c r="HFC164" s="77"/>
      <c r="HFD164" s="77"/>
      <c r="HFE164" s="77"/>
      <c r="HFF164" s="77"/>
      <c r="HFG164" s="77"/>
      <c r="HFH164" s="77"/>
      <c r="HFI164" s="77"/>
      <c r="HFJ164" s="77"/>
      <c r="HFK164" s="77"/>
      <c r="HFL164" s="77"/>
      <c r="HFM164" s="77"/>
      <c r="HFN164" s="77"/>
      <c r="HFO164" s="77"/>
      <c r="HFP164" s="77"/>
      <c r="HFQ164" s="77"/>
      <c r="HFR164" s="77"/>
      <c r="HFS164" s="77"/>
      <c r="HFT164" s="77"/>
      <c r="HFU164" s="77"/>
      <c r="HFV164" s="77"/>
      <c r="HFW164" s="77"/>
      <c r="HFX164" s="77"/>
      <c r="HFY164" s="77"/>
      <c r="HFZ164" s="77"/>
      <c r="HGA164" s="77"/>
      <c r="HGB164" s="77"/>
      <c r="HGC164" s="77"/>
      <c r="HGD164" s="77"/>
      <c r="HGE164" s="77"/>
      <c r="HGF164" s="77"/>
      <c r="HGG164" s="77"/>
      <c r="HGH164" s="77"/>
      <c r="HGI164" s="77"/>
      <c r="HGJ164" s="77"/>
      <c r="HGK164" s="77"/>
      <c r="HGL164" s="77"/>
      <c r="HGM164" s="77"/>
      <c r="HGN164" s="77"/>
      <c r="HGO164" s="77"/>
      <c r="HGP164" s="77"/>
      <c r="HGQ164" s="77"/>
      <c r="HGR164" s="77"/>
      <c r="HGS164" s="77"/>
      <c r="HGT164" s="77"/>
      <c r="HGU164" s="77"/>
      <c r="HGV164" s="77"/>
      <c r="HGW164" s="77"/>
      <c r="HGX164" s="77"/>
      <c r="HGY164" s="77"/>
      <c r="HGZ164" s="77"/>
      <c r="HHA164" s="77"/>
      <c r="HHB164" s="77"/>
      <c r="HHC164" s="77"/>
      <c r="HHD164" s="77"/>
      <c r="HHE164" s="77"/>
      <c r="HHF164" s="77"/>
      <c r="HHG164" s="77"/>
      <c r="HHH164" s="77"/>
      <c r="HHI164" s="77"/>
      <c r="HHJ164" s="77"/>
      <c r="HHK164" s="77"/>
      <c r="HHL164" s="77"/>
      <c r="HHM164" s="77"/>
      <c r="HHN164" s="77"/>
      <c r="HHO164" s="77"/>
      <c r="HHP164" s="77"/>
      <c r="HHQ164" s="77"/>
      <c r="HHR164" s="77"/>
      <c r="HHS164" s="77"/>
      <c r="HHT164" s="77"/>
      <c r="HHU164" s="77"/>
      <c r="HHV164" s="77"/>
      <c r="HHW164" s="77"/>
      <c r="HHX164" s="77"/>
      <c r="HHY164" s="77"/>
      <c r="HHZ164" s="77"/>
      <c r="HIA164" s="77"/>
      <c r="HIB164" s="77"/>
      <c r="HIC164" s="77"/>
      <c r="HID164" s="77"/>
      <c r="HIE164" s="77"/>
      <c r="HIF164" s="77"/>
      <c r="HIG164" s="77"/>
      <c r="HIH164" s="77"/>
      <c r="HII164" s="77"/>
      <c r="HIJ164" s="77"/>
      <c r="HIK164" s="77"/>
      <c r="HIL164" s="77"/>
      <c r="HIM164" s="77"/>
      <c r="HIN164" s="77"/>
      <c r="HIO164" s="77"/>
      <c r="HIP164" s="77"/>
      <c r="HIQ164" s="77"/>
      <c r="HIR164" s="77"/>
      <c r="HIS164" s="77"/>
      <c r="HIT164" s="77"/>
      <c r="HIU164" s="77"/>
      <c r="HIV164" s="77"/>
      <c r="HIW164" s="77"/>
      <c r="HIX164" s="77"/>
      <c r="HIY164" s="77"/>
      <c r="HIZ164" s="77"/>
      <c r="HJA164" s="77"/>
      <c r="HJB164" s="77"/>
      <c r="HJC164" s="77"/>
      <c r="HJD164" s="77"/>
      <c r="HJE164" s="77"/>
      <c r="HJF164" s="77"/>
      <c r="HJG164" s="77"/>
      <c r="HJH164" s="77"/>
      <c r="HJI164" s="77"/>
      <c r="HJJ164" s="77"/>
      <c r="HJK164" s="77"/>
      <c r="HJL164" s="77"/>
      <c r="HJM164" s="77"/>
      <c r="HJN164" s="77"/>
      <c r="HJO164" s="77"/>
      <c r="HJP164" s="77"/>
      <c r="HJQ164" s="77"/>
      <c r="HJR164" s="77"/>
      <c r="HJS164" s="77"/>
      <c r="HJT164" s="77"/>
      <c r="HJU164" s="77"/>
      <c r="HJV164" s="77"/>
      <c r="HJW164" s="77"/>
      <c r="HJX164" s="77"/>
      <c r="HJY164" s="77"/>
      <c r="HJZ164" s="77"/>
      <c r="HKA164" s="77"/>
      <c r="HKB164" s="77"/>
      <c r="HKC164" s="77"/>
      <c r="HKD164" s="77"/>
      <c r="HKE164" s="77"/>
      <c r="HKF164" s="77"/>
      <c r="HKG164" s="77"/>
      <c r="HKH164" s="77"/>
      <c r="HKI164" s="77"/>
      <c r="HKJ164" s="77"/>
      <c r="HKK164" s="77"/>
      <c r="HKL164" s="77"/>
      <c r="HKM164" s="77"/>
      <c r="HKN164" s="77"/>
      <c r="HKO164" s="77"/>
      <c r="HKP164" s="77"/>
      <c r="HKQ164" s="77"/>
      <c r="HKR164" s="77"/>
      <c r="HKS164" s="77"/>
      <c r="HKT164" s="77"/>
      <c r="HKU164" s="77"/>
      <c r="HKV164" s="77"/>
      <c r="HKW164" s="77"/>
      <c r="HKX164" s="77"/>
      <c r="HKY164" s="77"/>
      <c r="HKZ164" s="77"/>
      <c r="HLA164" s="77"/>
      <c r="HLB164" s="77"/>
      <c r="HLC164" s="77"/>
      <c r="HLD164" s="77"/>
      <c r="HLE164" s="77"/>
      <c r="HLF164" s="77"/>
      <c r="HLG164" s="77"/>
      <c r="HLH164" s="77"/>
      <c r="HLI164" s="77"/>
      <c r="HLJ164" s="77"/>
      <c r="HLK164" s="77"/>
      <c r="HLL164" s="77"/>
      <c r="HLM164" s="77"/>
      <c r="HLN164" s="77"/>
      <c r="HLO164" s="77"/>
      <c r="HLP164" s="77"/>
      <c r="HLQ164" s="77"/>
      <c r="HLR164" s="77"/>
      <c r="HLS164" s="77"/>
      <c r="HLT164" s="77"/>
      <c r="HLU164" s="77"/>
      <c r="HLV164" s="77"/>
      <c r="HLW164" s="77"/>
      <c r="HLX164" s="77"/>
      <c r="HLY164" s="77"/>
      <c r="HLZ164" s="77"/>
      <c r="HMA164" s="77"/>
      <c r="HMB164" s="77"/>
      <c r="HMC164" s="77"/>
      <c r="HMD164" s="77"/>
      <c r="HME164" s="77"/>
      <c r="HMF164" s="77"/>
      <c r="HMG164" s="77"/>
      <c r="HMH164" s="77"/>
      <c r="HMI164" s="77"/>
      <c r="HMJ164" s="77"/>
      <c r="HMK164" s="77"/>
      <c r="HML164" s="77"/>
      <c r="HMM164" s="77"/>
      <c r="HMN164" s="77"/>
      <c r="HMO164" s="77"/>
      <c r="HMP164" s="77"/>
      <c r="HMQ164" s="77"/>
      <c r="HMR164" s="77"/>
      <c r="HMS164" s="77"/>
      <c r="HMT164" s="77"/>
      <c r="HMU164" s="77"/>
      <c r="HMV164" s="77"/>
      <c r="HMW164" s="77"/>
      <c r="HMX164" s="77"/>
      <c r="HMY164" s="77"/>
      <c r="HMZ164" s="77"/>
      <c r="HNA164" s="77"/>
      <c r="HNB164" s="77"/>
      <c r="HNC164" s="77"/>
      <c r="HND164" s="77"/>
      <c r="HNE164" s="77"/>
      <c r="HNF164" s="77"/>
      <c r="HNG164" s="77"/>
      <c r="HNH164" s="77"/>
      <c r="HNI164" s="77"/>
      <c r="HNJ164" s="77"/>
      <c r="HNK164" s="77"/>
      <c r="HNL164" s="77"/>
      <c r="HNM164" s="77"/>
      <c r="HNN164" s="77"/>
      <c r="HNO164" s="77"/>
      <c r="HNP164" s="77"/>
      <c r="HNQ164" s="77"/>
      <c r="HNR164" s="77"/>
      <c r="HNS164" s="77"/>
      <c r="HNT164" s="77"/>
      <c r="HNU164" s="77"/>
      <c r="HNV164" s="77"/>
      <c r="HNW164" s="77"/>
      <c r="HNX164" s="77"/>
      <c r="HNY164" s="77"/>
      <c r="HNZ164" s="77"/>
      <c r="HOA164" s="77"/>
      <c r="HOB164" s="77"/>
      <c r="HOC164" s="77"/>
      <c r="HOD164" s="77"/>
      <c r="HOE164" s="77"/>
      <c r="HOF164" s="77"/>
      <c r="HOG164" s="77"/>
      <c r="HOH164" s="77"/>
      <c r="HOI164" s="77"/>
      <c r="HOJ164" s="77"/>
      <c r="HOK164" s="77"/>
      <c r="HOL164" s="77"/>
      <c r="HOM164" s="77"/>
      <c r="HON164" s="77"/>
      <c r="HOO164" s="77"/>
      <c r="HOP164" s="77"/>
      <c r="HOQ164" s="77"/>
      <c r="HOR164" s="77"/>
      <c r="HOS164" s="77"/>
      <c r="HOT164" s="77"/>
      <c r="HOU164" s="77"/>
      <c r="HOV164" s="77"/>
      <c r="HOW164" s="77"/>
      <c r="HOX164" s="77"/>
      <c r="HOY164" s="77"/>
      <c r="HOZ164" s="77"/>
      <c r="HPA164" s="77"/>
      <c r="HPB164" s="77"/>
      <c r="HPC164" s="77"/>
      <c r="HPD164" s="77"/>
      <c r="HPE164" s="77"/>
      <c r="HPF164" s="77"/>
      <c r="HPG164" s="77"/>
      <c r="HPH164" s="77"/>
      <c r="HPI164" s="77"/>
      <c r="HPJ164" s="77"/>
      <c r="HPK164" s="77"/>
      <c r="HPL164" s="77"/>
      <c r="HPM164" s="77"/>
      <c r="HPN164" s="77"/>
      <c r="HPO164" s="77"/>
      <c r="HPP164" s="77"/>
      <c r="HPQ164" s="77"/>
      <c r="HPR164" s="77"/>
      <c r="HPS164" s="77"/>
      <c r="HPT164" s="77"/>
      <c r="HPU164" s="77"/>
      <c r="HPV164" s="77"/>
      <c r="HPW164" s="77"/>
      <c r="HPX164" s="77"/>
      <c r="HPY164" s="77"/>
      <c r="HPZ164" s="77"/>
      <c r="HQA164" s="77"/>
      <c r="HQB164" s="77"/>
      <c r="HQC164" s="77"/>
      <c r="HQD164" s="77"/>
      <c r="HQE164" s="77"/>
      <c r="HQF164" s="77"/>
      <c r="HQG164" s="77"/>
      <c r="HQH164" s="77"/>
      <c r="HQI164" s="77"/>
      <c r="HQJ164" s="77"/>
      <c r="HQK164" s="77"/>
      <c r="HQL164" s="77"/>
      <c r="HQM164" s="77"/>
      <c r="HQN164" s="77"/>
      <c r="HQO164" s="77"/>
      <c r="HQP164" s="77"/>
      <c r="HQQ164" s="77"/>
      <c r="HQR164" s="77"/>
      <c r="HQS164" s="77"/>
      <c r="HQT164" s="77"/>
      <c r="HQU164" s="77"/>
      <c r="HQV164" s="77"/>
      <c r="HQW164" s="77"/>
      <c r="HQX164" s="77"/>
      <c r="HQY164" s="77"/>
      <c r="HQZ164" s="77"/>
      <c r="HRA164" s="77"/>
      <c r="HRB164" s="77"/>
      <c r="HRC164" s="77"/>
      <c r="HRD164" s="77"/>
      <c r="HRE164" s="77"/>
      <c r="HRF164" s="77"/>
      <c r="HRG164" s="77"/>
      <c r="HRH164" s="77"/>
      <c r="HRI164" s="77"/>
      <c r="HRJ164" s="77"/>
      <c r="HRK164" s="77"/>
      <c r="HRL164" s="77"/>
      <c r="HRM164" s="77"/>
      <c r="HRN164" s="77"/>
      <c r="HRO164" s="77"/>
      <c r="HRP164" s="77"/>
      <c r="HRQ164" s="77"/>
      <c r="HRR164" s="77"/>
      <c r="HRS164" s="77"/>
      <c r="HRT164" s="77"/>
      <c r="HRU164" s="77"/>
      <c r="HRV164" s="77"/>
      <c r="HRW164" s="77"/>
      <c r="HRX164" s="77"/>
      <c r="HRY164" s="77"/>
      <c r="HRZ164" s="77"/>
      <c r="HSA164" s="77"/>
      <c r="HSB164" s="77"/>
      <c r="HSC164" s="77"/>
      <c r="HSD164" s="77"/>
      <c r="HSE164" s="77"/>
      <c r="HSF164" s="77"/>
      <c r="HSG164" s="77"/>
      <c r="HSH164" s="77"/>
      <c r="HSI164" s="77"/>
      <c r="HSJ164" s="77"/>
      <c r="HSK164" s="77"/>
      <c r="HSL164" s="77"/>
      <c r="HSM164" s="77"/>
      <c r="HSN164" s="77"/>
      <c r="HSO164" s="77"/>
      <c r="HSP164" s="77"/>
      <c r="HSQ164" s="77"/>
      <c r="HSR164" s="77"/>
      <c r="HSS164" s="77"/>
      <c r="HST164" s="77"/>
      <c r="HSU164" s="77"/>
      <c r="HSV164" s="77"/>
      <c r="HSW164" s="77"/>
      <c r="HSX164" s="77"/>
      <c r="HSY164" s="77"/>
      <c r="HSZ164" s="77"/>
      <c r="HTA164" s="77"/>
      <c r="HTB164" s="77"/>
      <c r="HTC164" s="77"/>
      <c r="HTD164" s="77"/>
      <c r="HTE164" s="77"/>
      <c r="HTF164" s="77"/>
      <c r="HTG164" s="77"/>
      <c r="HTH164" s="77"/>
      <c r="HTI164" s="77"/>
      <c r="HTJ164" s="77"/>
      <c r="HTK164" s="77"/>
      <c r="HTL164" s="77"/>
      <c r="HTM164" s="77"/>
      <c r="HTN164" s="77"/>
      <c r="HTO164" s="77"/>
      <c r="HTP164" s="77"/>
      <c r="HTQ164" s="77"/>
      <c r="HTR164" s="77"/>
      <c r="HTS164" s="77"/>
      <c r="HTT164" s="77"/>
      <c r="HTU164" s="77"/>
      <c r="HTV164" s="77"/>
      <c r="HTW164" s="77"/>
      <c r="HTX164" s="77"/>
      <c r="HTY164" s="77"/>
      <c r="HTZ164" s="77"/>
      <c r="HUA164" s="77"/>
      <c r="HUB164" s="77"/>
      <c r="HUC164" s="77"/>
      <c r="HUD164" s="77"/>
      <c r="HUE164" s="77"/>
      <c r="HUF164" s="77"/>
      <c r="HUG164" s="77"/>
      <c r="HUH164" s="77"/>
      <c r="HUI164" s="77"/>
      <c r="HUJ164" s="77"/>
      <c r="HUK164" s="77"/>
      <c r="HUL164" s="77"/>
      <c r="HUM164" s="77"/>
      <c r="HUN164" s="77"/>
      <c r="HUO164" s="77"/>
      <c r="HUP164" s="77"/>
      <c r="HUQ164" s="77"/>
      <c r="HUR164" s="77"/>
      <c r="HUS164" s="77"/>
      <c r="HUT164" s="77"/>
      <c r="HUU164" s="77"/>
      <c r="HUV164" s="77"/>
      <c r="HUW164" s="77"/>
      <c r="HUX164" s="77"/>
      <c r="HUY164" s="77"/>
      <c r="HUZ164" s="77"/>
      <c r="HVA164" s="77"/>
      <c r="HVB164" s="77"/>
      <c r="HVC164" s="77"/>
      <c r="HVD164" s="77"/>
      <c r="HVE164" s="77"/>
      <c r="HVF164" s="77"/>
      <c r="HVG164" s="77"/>
      <c r="HVH164" s="77"/>
      <c r="HVI164" s="77"/>
      <c r="HVJ164" s="77"/>
      <c r="HVK164" s="77"/>
      <c r="HVL164" s="77"/>
      <c r="HVM164" s="77"/>
      <c r="HVN164" s="77"/>
      <c r="HVO164" s="77"/>
      <c r="HVP164" s="77"/>
      <c r="HVQ164" s="77"/>
      <c r="HVR164" s="77"/>
      <c r="HVS164" s="77"/>
      <c r="HVT164" s="77"/>
      <c r="HVU164" s="77"/>
      <c r="HVV164" s="77"/>
      <c r="HVW164" s="77"/>
      <c r="HVX164" s="77"/>
      <c r="HVY164" s="77"/>
      <c r="HVZ164" s="77"/>
      <c r="HWA164" s="77"/>
      <c r="HWB164" s="77"/>
      <c r="HWC164" s="77"/>
      <c r="HWD164" s="77"/>
      <c r="HWE164" s="77"/>
      <c r="HWF164" s="77"/>
      <c r="HWG164" s="77"/>
      <c r="HWH164" s="77"/>
      <c r="HWI164" s="77"/>
      <c r="HWJ164" s="77"/>
      <c r="HWK164" s="77"/>
      <c r="HWL164" s="77"/>
      <c r="HWM164" s="77"/>
      <c r="HWN164" s="77"/>
      <c r="HWO164" s="77"/>
      <c r="HWP164" s="77"/>
      <c r="HWQ164" s="77"/>
      <c r="HWR164" s="77"/>
      <c r="HWS164" s="77"/>
      <c r="HWT164" s="77"/>
      <c r="HWU164" s="77"/>
      <c r="HWV164" s="77"/>
      <c r="HWW164" s="77"/>
      <c r="HWX164" s="77"/>
      <c r="HWY164" s="77"/>
      <c r="HWZ164" s="77"/>
      <c r="HXA164" s="77"/>
      <c r="HXB164" s="77"/>
      <c r="HXC164" s="77"/>
      <c r="HXD164" s="77"/>
      <c r="HXE164" s="77"/>
      <c r="HXF164" s="77"/>
      <c r="HXG164" s="77"/>
      <c r="HXH164" s="77"/>
      <c r="HXI164" s="77"/>
      <c r="HXJ164" s="77"/>
      <c r="HXK164" s="77"/>
      <c r="HXL164" s="77"/>
      <c r="HXM164" s="77"/>
      <c r="HXN164" s="77"/>
      <c r="HXO164" s="77"/>
      <c r="HXP164" s="77"/>
      <c r="HXQ164" s="77"/>
      <c r="HXR164" s="77"/>
      <c r="HXS164" s="77"/>
      <c r="HXT164" s="77"/>
      <c r="HXU164" s="77"/>
      <c r="HXV164" s="77"/>
      <c r="HXW164" s="77"/>
      <c r="HXX164" s="77"/>
      <c r="HXY164" s="77"/>
      <c r="HXZ164" s="77"/>
      <c r="HYA164" s="77"/>
      <c r="HYB164" s="77"/>
      <c r="HYC164" s="77"/>
      <c r="HYD164" s="77"/>
      <c r="HYE164" s="77"/>
      <c r="HYF164" s="77"/>
      <c r="HYG164" s="77"/>
      <c r="HYH164" s="77"/>
      <c r="HYI164" s="77"/>
      <c r="HYJ164" s="77"/>
      <c r="HYK164" s="77"/>
      <c r="HYL164" s="77"/>
      <c r="HYM164" s="77"/>
      <c r="HYN164" s="77"/>
      <c r="HYO164" s="77"/>
      <c r="HYP164" s="77"/>
      <c r="HYQ164" s="77"/>
      <c r="HYR164" s="77"/>
      <c r="HYS164" s="77"/>
      <c r="HYT164" s="77"/>
      <c r="HYU164" s="77"/>
      <c r="HYV164" s="77"/>
      <c r="HYW164" s="77"/>
      <c r="HYX164" s="77"/>
      <c r="HYY164" s="77"/>
      <c r="HYZ164" s="77"/>
      <c r="HZA164" s="77"/>
      <c r="HZB164" s="77"/>
      <c r="HZC164" s="77"/>
      <c r="HZD164" s="77"/>
      <c r="HZE164" s="77"/>
      <c r="HZF164" s="77"/>
      <c r="HZG164" s="77"/>
      <c r="HZH164" s="77"/>
      <c r="HZI164" s="77"/>
      <c r="HZJ164" s="77"/>
      <c r="HZK164" s="77"/>
      <c r="HZL164" s="77"/>
      <c r="HZM164" s="77"/>
      <c r="HZN164" s="77"/>
      <c r="HZO164" s="77"/>
      <c r="HZP164" s="77"/>
      <c r="HZQ164" s="77"/>
      <c r="HZR164" s="77"/>
      <c r="HZS164" s="77"/>
      <c r="HZT164" s="77"/>
      <c r="HZU164" s="77"/>
      <c r="HZV164" s="77"/>
      <c r="HZW164" s="77"/>
      <c r="HZX164" s="77"/>
      <c r="HZY164" s="77"/>
      <c r="HZZ164" s="77"/>
      <c r="IAA164" s="77"/>
      <c r="IAB164" s="77"/>
      <c r="IAC164" s="77"/>
      <c r="IAD164" s="77"/>
      <c r="IAE164" s="77"/>
      <c r="IAF164" s="77"/>
      <c r="IAG164" s="77"/>
      <c r="IAH164" s="77"/>
      <c r="IAI164" s="77"/>
      <c r="IAJ164" s="77"/>
      <c r="IAK164" s="77"/>
      <c r="IAL164" s="77"/>
      <c r="IAM164" s="77"/>
      <c r="IAN164" s="77"/>
      <c r="IAO164" s="77"/>
      <c r="IAP164" s="77"/>
      <c r="IAQ164" s="77"/>
      <c r="IAR164" s="77"/>
      <c r="IAS164" s="77"/>
      <c r="IAT164" s="77"/>
      <c r="IAU164" s="77"/>
      <c r="IAV164" s="77"/>
      <c r="IAW164" s="77"/>
      <c r="IAX164" s="77"/>
      <c r="IAY164" s="77"/>
      <c r="IAZ164" s="77"/>
      <c r="IBA164" s="77"/>
      <c r="IBB164" s="77"/>
      <c r="IBC164" s="77"/>
      <c r="IBD164" s="77"/>
      <c r="IBE164" s="77"/>
      <c r="IBF164" s="77"/>
      <c r="IBG164" s="77"/>
      <c r="IBH164" s="77"/>
      <c r="IBI164" s="77"/>
      <c r="IBJ164" s="77"/>
      <c r="IBK164" s="77"/>
      <c r="IBL164" s="77"/>
      <c r="IBM164" s="77"/>
      <c r="IBN164" s="77"/>
      <c r="IBO164" s="77"/>
      <c r="IBP164" s="77"/>
      <c r="IBQ164" s="77"/>
      <c r="IBR164" s="77"/>
      <c r="IBS164" s="77"/>
      <c r="IBT164" s="77"/>
      <c r="IBU164" s="77"/>
      <c r="IBV164" s="77"/>
      <c r="IBW164" s="77"/>
      <c r="IBX164" s="77"/>
      <c r="IBY164" s="77"/>
      <c r="IBZ164" s="77"/>
      <c r="ICA164" s="77"/>
      <c r="ICB164" s="77"/>
      <c r="ICC164" s="77"/>
      <c r="ICD164" s="77"/>
      <c r="ICE164" s="77"/>
      <c r="ICF164" s="77"/>
      <c r="ICG164" s="77"/>
      <c r="ICH164" s="77"/>
      <c r="ICI164" s="77"/>
      <c r="ICJ164" s="77"/>
      <c r="ICK164" s="77"/>
      <c r="ICL164" s="77"/>
      <c r="ICM164" s="77"/>
      <c r="ICN164" s="77"/>
      <c r="ICO164" s="77"/>
      <c r="ICP164" s="77"/>
      <c r="ICQ164" s="77"/>
      <c r="ICR164" s="77"/>
      <c r="ICS164" s="77"/>
      <c r="ICT164" s="77"/>
      <c r="ICU164" s="77"/>
      <c r="ICV164" s="77"/>
      <c r="ICW164" s="77"/>
      <c r="ICX164" s="77"/>
      <c r="ICY164" s="77"/>
      <c r="ICZ164" s="77"/>
      <c r="IDA164" s="77"/>
      <c r="IDB164" s="77"/>
      <c r="IDC164" s="77"/>
      <c r="IDD164" s="77"/>
      <c r="IDE164" s="77"/>
      <c r="IDF164" s="77"/>
      <c r="IDG164" s="77"/>
      <c r="IDH164" s="77"/>
      <c r="IDI164" s="77"/>
      <c r="IDJ164" s="77"/>
      <c r="IDK164" s="77"/>
      <c r="IDL164" s="77"/>
      <c r="IDM164" s="77"/>
      <c r="IDN164" s="77"/>
      <c r="IDO164" s="77"/>
      <c r="IDP164" s="77"/>
      <c r="IDQ164" s="77"/>
      <c r="IDR164" s="77"/>
      <c r="IDS164" s="77"/>
      <c r="IDT164" s="77"/>
      <c r="IDU164" s="77"/>
      <c r="IDV164" s="77"/>
      <c r="IDW164" s="77"/>
      <c r="IDX164" s="77"/>
      <c r="IDY164" s="77"/>
      <c r="IDZ164" s="77"/>
      <c r="IEA164" s="77"/>
      <c r="IEB164" s="77"/>
      <c r="IEC164" s="77"/>
      <c r="IED164" s="77"/>
      <c r="IEE164" s="77"/>
      <c r="IEF164" s="77"/>
      <c r="IEG164" s="77"/>
      <c r="IEH164" s="77"/>
      <c r="IEI164" s="77"/>
      <c r="IEJ164" s="77"/>
      <c r="IEK164" s="77"/>
      <c r="IEL164" s="77"/>
      <c r="IEM164" s="77"/>
      <c r="IEN164" s="77"/>
      <c r="IEO164" s="77"/>
      <c r="IEP164" s="77"/>
      <c r="IEQ164" s="77"/>
      <c r="IER164" s="77"/>
      <c r="IES164" s="77"/>
      <c r="IET164" s="77"/>
      <c r="IEU164" s="77"/>
      <c r="IEV164" s="77"/>
      <c r="IEW164" s="77"/>
      <c r="IEX164" s="77"/>
      <c r="IEY164" s="77"/>
      <c r="IEZ164" s="77"/>
      <c r="IFA164" s="77"/>
      <c r="IFB164" s="77"/>
      <c r="IFC164" s="77"/>
      <c r="IFD164" s="77"/>
      <c r="IFE164" s="77"/>
      <c r="IFF164" s="77"/>
      <c r="IFG164" s="77"/>
      <c r="IFH164" s="77"/>
      <c r="IFI164" s="77"/>
      <c r="IFJ164" s="77"/>
      <c r="IFK164" s="77"/>
      <c r="IFL164" s="77"/>
      <c r="IFM164" s="77"/>
      <c r="IFN164" s="77"/>
      <c r="IFO164" s="77"/>
      <c r="IFP164" s="77"/>
      <c r="IFQ164" s="77"/>
      <c r="IFR164" s="77"/>
      <c r="IFS164" s="77"/>
      <c r="IFT164" s="77"/>
      <c r="IFU164" s="77"/>
      <c r="IFV164" s="77"/>
      <c r="IFW164" s="77"/>
      <c r="IFX164" s="77"/>
      <c r="IFY164" s="77"/>
      <c r="IFZ164" s="77"/>
      <c r="IGA164" s="77"/>
      <c r="IGB164" s="77"/>
      <c r="IGC164" s="77"/>
      <c r="IGD164" s="77"/>
      <c r="IGE164" s="77"/>
      <c r="IGF164" s="77"/>
      <c r="IGG164" s="77"/>
      <c r="IGH164" s="77"/>
      <c r="IGI164" s="77"/>
      <c r="IGJ164" s="77"/>
      <c r="IGK164" s="77"/>
      <c r="IGL164" s="77"/>
      <c r="IGM164" s="77"/>
      <c r="IGN164" s="77"/>
      <c r="IGO164" s="77"/>
      <c r="IGP164" s="77"/>
      <c r="IGQ164" s="77"/>
      <c r="IGR164" s="77"/>
      <c r="IGS164" s="77"/>
      <c r="IGT164" s="77"/>
      <c r="IGU164" s="77"/>
      <c r="IGV164" s="77"/>
      <c r="IGW164" s="77"/>
      <c r="IGX164" s="77"/>
      <c r="IGY164" s="77"/>
      <c r="IGZ164" s="77"/>
      <c r="IHA164" s="77"/>
      <c r="IHB164" s="77"/>
      <c r="IHC164" s="77"/>
      <c r="IHD164" s="77"/>
      <c r="IHE164" s="77"/>
      <c r="IHF164" s="77"/>
      <c r="IHG164" s="77"/>
      <c r="IHH164" s="77"/>
      <c r="IHI164" s="77"/>
      <c r="IHJ164" s="77"/>
      <c r="IHK164" s="77"/>
      <c r="IHL164" s="77"/>
      <c r="IHM164" s="77"/>
      <c r="IHN164" s="77"/>
      <c r="IHO164" s="77"/>
      <c r="IHP164" s="77"/>
      <c r="IHQ164" s="77"/>
      <c r="IHR164" s="77"/>
      <c r="IHS164" s="77"/>
      <c r="IHT164" s="77"/>
      <c r="IHU164" s="77"/>
      <c r="IHV164" s="77"/>
      <c r="IHW164" s="77"/>
      <c r="IHX164" s="77"/>
      <c r="IHY164" s="77"/>
      <c r="IHZ164" s="77"/>
      <c r="IIA164" s="77"/>
      <c r="IIB164" s="77"/>
      <c r="IIC164" s="77"/>
      <c r="IID164" s="77"/>
      <c r="IIE164" s="77"/>
      <c r="IIF164" s="77"/>
      <c r="IIG164" s="77"/>
      <c r="IIH164" s="77"/>
      <c r="III164" s="77"/>
      <c r="IIJ164" s="77"/>
      <c r="IIK164" s="77"/>
      <c r="IIL164" s="77"/>
      <c r="IIM164" s="77"/>
      <c r="IIN164" s="77"/>
      <c r="IIO164" s="77"/>
      <c r="IIP164" s="77"/>
      <c r="IIQ164" s="77"/>
      <c r="IIR164" s="77"/>
      <c r="IIS164" s="77"/>
      <c r="IIT164" s="77"/>
      <c r="IIU164" s="77"/>
      <c r="IIV164" s="77"/>
      <c r="IIW164" s="77"/>
      <c r="IIX164" s="77"/>
      <c r="IIY164" s="77"/>
      <c r="IIZ164" s="77"/>
      <c r="IJA164" s="77"/>
      <c r="IJB164" s="77"/>
      <c r="IJC164" s="77"/>
      <c r="IJD164" s="77"/>
      <c r="IJE164" s="77"/>
      <c r="IJF164" s="77"/>
      <c r="IJG164" s="77"/>
      <c r="IJH164" s="77"/>
      <c r="IJI164" s="77"/>
      <c r="IJJ164" s="77"/>
      <c r="IJK164" s="77"/>
      <c r="IJL164" s="77"/>
      <c r="IJM164" s="77"/>
      <c r="IJN164" s="77"/>
      <c r="IJO164" s="77"/>
      <c r="IJP164" s="77"/>
      <c r="IJQ164" s="77"/>
      <c r="IJR164" s="77"/>
      <c r="IJS164" s="77"/>
      <c r="IJT164" s="77"/>
      <c r="IJU164" s="77"/>
      <c r="IJV164" s="77"/>
      <c r="IJW164" s="77"/>
      <c r="IJX164" s="77"/>
      <c r="IJY164" s="77"/>
      <c r="IJZ164" s="77"/>
      <c r="IKA164" s="77"/>
      <c r="IKB164" s="77"/>
      <c r="IKC164" s="77"/>
      <c r="IKD164" s="77"/>
      <c r="IKE164" s="77"/>
      <c r="IKF164" s="77"/>
      <c r="IKG164" s="77"/>
      <c r="IKH164" s="77"/>
      <c r="IKI164" s="77"/>
      <c r="IKJ164" s="77"/>
      <c r="IKK164" s="77"/>
      <c r="IKL164" s="77"/>
      <c r="IKM164" s="77"/>
      <c r="IKN164" s="77"/>
      <c r="IKO164" s="77"/>
      <c r="IKP164" s="77"/>
      <c r="IKQ164" s="77"/>
      <c r="IKR164" s="77"/>
      <c r="IKS164" s="77"/>
      <c r="IKT164" s="77"/>
      <c r="IKU164" s="77"/>
      <c r="IKV164" s="77"/>
      <c r="IKW164" s="77"/>
      <c r="IKX164" s="77"/>
      <c r="IKY164" s="77"/>
      <c r="IKZ164" s="77"/>
      <c r="ILA164" s="77"/>
      <c r="ILB164" s="77"/>
      <c r="ILC164" s="77"/>
      <c r="ILD164" s="77"/>
      <c r="ILE164" s="77"/>
      <c r="ILF164" s="77"/>
      <c r="ILG164" s="77"/>
      <c r="ILH164" s="77"/>
      <c r="ILI164" s="77"/>
      <c r="ILJ164" s="77"/>
      <c r="ILK164" s="77"/>
      <c r="ILL164" s="77"/>
      <c r="ILM164" s="77"/>
      <c r="ILN164" s="77"/>
      <c r="ILO164" s="77"/>
      <c r="ILP164" s="77"/>
      <c r="ILQ164" s="77"/>
      <c r="ILR164" s="77"/>
      <c r="ILS164" s="77"/>
      <c r="ILT164" s="77"/>
      <c r="ILU164" s="77"/>
      <c r="ILV164" s="77"/>
      <c r="ILW164" s="77"/>
      <c r="ILX164" s="77"/>
      <c r="ILY164" s="77"/>
      <c r="ILZ164" s="77"/>
      <c r="IMA164" s="77"/>
      <c r="IMB164" s="77"/>
      <c r="IMC164" s="77"/>
      <c r="IMD164" s="77"/>
      <c r="IME164" s="77"/>
      <c r="IMF164" s="77"/>
      <c r="IMG164" s="77"/>
      <c r="IMH164" s="77"/>
      <c r="IMI164" s="77"/>
      <c r="IMJ164" s="77"/>
      <c r="IMK164" s="77"/>
      <c r="IML164" s="77"/>
      <c r="IMM164" s="77"/>
      <c r="IMN164" s="77"/>
      <c r="IMO164" s="77"/>
      <c r="IMP164" s="77"/>
      <c r="IMQ164" s="77"/>
      <c r="IMR164" s="77"/>
      <c r="IMS164" s="77"/>
      <c r="IMT164" s="77"/>
      <c r="IMU164" s="77"/>
      <c r="IMV164" s="77"/>
      <c r="IMW164" s="77"/>
      <c r="IMX164" s="77"/>
      <c r="IMY164" s="77"/>
      <c r="IMZ164" s="77"/>
      <c r="INA164" s="77"/>
      <c r="INB164" s="77"/>
      <c r="INC164" s="77"/>
      <c r="IND164" s="77"/>
      <c r="INE164" s="77"/>
      <c r="INF164" s="77"/>
      <c r="ING164" s="77"/>
      <c r="INH164" s="77"/>
      <c r="INI164" s="77"/>
      <c r="INJ164" s="77"/>
      <c r="INK164" s="77"/>
      <c r="INL164" s="77"/>
      <c r="INM164" s="77"/>
      <c r="INN164" s="77"/>
      <c r="INO164" s="77"/>
      <c r="INP164" s="77"/>
      <c r="INQ164" s="77"/>
      <c r="INR164" s="77"/>
      <c r="INS164" s="77"/>
      <c r="INT164" s="77"/>
      <c r="INU164" s="77"/>
      <c r="INV164" s="77"/>
      <c r="INW164" s="77"/>
      <c r="INX164" s="77"/>
      <c r="INY164" s="77"/>
      <c r="INZ164" s="77"/>
      <c r="IOA164" s="77"/>
      <c r="IOB164" s="77"/>
      <c r="IOC164" s="77"/>
      <c r="IOD164" s="77"/>
      <c r="IOE164" s="77"/>
      <c r="IOF164" s="77"/>
      <c r="IOG164" s="77"/>
      <c r="IOH164" s="77"/>
      <c r="IOI164" s="77"/>
      <c r="IOJ164" s="77"/>
      <c r="IOK164" s="77"/>
      <c r="IOL164" s="77"/>
      <c r="IOM164" s="77"/>
      <c r="ION164" s="77"/>
      <c r="IOO164" s="77"/>
      <c r="IOP164" s="77"/>
      <c r="IOQ164" s="77"/>
      <c r="IOR164" s="77"/>
      <c r="IOS164" s="77"/>
      <c r="IOT164" s="77"/>
      <c r="IOU164" s="77"/>
      <c r="IOV164" s="77"/>
      <c r="IOW164" s="77"/>
      <c r="IOX164" s="77"/>
      <c r="IOY164" s="77"/>
      <c r="IOZ164" s="77"/>
      <c r="IPA164" s="77"/>
      <c r="IPB164" s="77"/>
      <c r="IPC164" s="77"/>
      <c r="IPD164" s="77"/>
      <c r="IPE164" s="77"/>
      <c r="IPF164" s="77"/>
      <c r="IPG164" s="77"/>
      <c r="IPH164" s="77"/>
      <c r="IPI164" s="77"/>
      <c r="IPJ164" s="77"/>
      <c r="IPK164" s="77"/>
      <c r="IPL164" s="77"/>
      <c r="IPM164" s="77"/>
      <c r="IPN164" s="77"/>
      <c r="IPO164" s="77"/>
      <c r="IPP164" s="77"/>
      <c r="IPQ164" s="77"/>
      <c r="IPR164" s="77"/>
      <c r="IPS164" s="77"/>
      <c r="IPT164" s="77"/>
      <c r="IPU164" s="77"/>
      <c r="IPV164" s="77"/>
      <c r="IPW164" s="77"/>
      <c r="IPX164" s="77"/>
      <c r="IPY164" s="77"/>
      <c r="IPZ164" s="77"/>
      <c r="IQA164" s="77"/>
      <c r="IQB164" s="77"/>
      <c r="IQC164" s="77"/>
      <c r="IQD164" s="77"/>
      <c r="IQE164" s="77"/>
      <c r="IQF164" s="77"/>
      <c r="IQG164" s="77"/>
      <c r="IQH164" s="77"/>
      <c r="IQI164" s="77"/>
      <c r="IQJ164" s="77"/>
      <c r="IQK164" s="77"/>
      <c r="IQL164" s="77"/>
      <c r="IQM164" s="77"/>
      <c r="IQN164" s="77"/>
      <c r="IQO164" s="77"/>
      <c r="IQP164" s="77"/>
      <c r="IQQ164" s="77"/>
      <c r="IQR164" s="77"/>
      <c r="IQS164" s="77"/>
      <c r="IQT164" s="77"/>
      <c r="IQU164" s="77"/>
      <c r="IQV164" s="77"/>
      <c r="IQW164" s="77"/>
      <c r="IQX164" s="77"/>
      <c r="IQY164" s="77"/>
      <c r="IQZ164" s="77"/>
      <c r="IRA164" s="77"/>
      <c r="IRB164" s="77"/>
      <c r="IRC164" s="77"/>
      <c r="IRD164" s="77"/>
      <c r="IRE164" s="77"/>
      <c r="IRF164" s="77"/>
      <c r="IRG164" s="77"/>
      <c r="IRH164" s="77"/>
      <c r="IRI164" s="77"/>
      <c r="IRJ164" s="77"/>
      <c r="IRK164" s="77"/>
      <c r="IRL164" s="77"/>
      <c r="IRM164" s="77"/>
      <c r="IRN164" s="77"/>
      <c r="IRO164" s="77"/>
      <c r="IRP164" s="77"/>
      <c r="IRQ164" s="77"/>
      <c r="IRR164" s="77"/>
      <c r="IRS164" s="77"/>
      <c r="IRT164" s="77"/>
      <c r="IRU164" s="77"/>
      <c r="IRV164" s="77"/>
      <c r="IRW164" s="77"/>
      <c r="IRX164" s="77"/>
      <c r="IRY164" s="77"/>
      <c r="IRZ164" s="77"/>
      <c r="ISA164" s="77"/>
      <c r="ISB164" s="77"/>
      <c r="ISC164" s="77"/>
      <c r="ISD164" s="77"/>
      <c r="ISE164" s="77"/>
      <c r="ISF164" s="77"/>
      <c r="ISG164" s="77"/>
      <c r="ISH164" s="77"/>
      <c r="ISI164" s="77"/>
      <c r="ISJ164" s="77"/>
      <c r="ISK164" s="77"/>
      <c r="ISL164" s="77"/>
      <c r="ISM164" s="77"/>
      <c r="ISN164" s="77"/>
      <c r="ISO164" s="77"/>
      <c r="ISP164" s="77"/>
      <c r="ISQ164" s="77"/>
      <c r="ISR164" s="77"/>
      <c r="ISS164" s="77"/>
      <c r="IST164" s="77"/>
      <c r="ISU164" s="77"/>
      <c r="ISV164" s="77"/>
      <c r="ISW164" s="77"/>
      <c r="ISX164" s="77"/>
      <c r="ISY164" s="77"/>
      <c r="ISZ164" s="77"/>
      <c r="ITA164" s="77"/>
      <c r="ITB164" s="77"/>
      <c r="ITC164" s="77"/>
      <c r="ITD164" s="77"/>
      <c r="ITE164" s="77"/>
      <c r="ITF164" s="77"/>
      <c r="ITG164" s="77"/>
      <c r="ITH164" s="77"/>
      <c r="ITI164" s="77"/>
      <c r="ITJ164" s="77"/>
      <c r="ITK164" s="77"/>
      <c r="ITL164" s="77"/>
      <c r="ITM164" s="77"/>
      <c r="ITN164" s="77"/>
      <c r="ITO164" s="77"/>
      <c r="ITP164" s="77"/>
      <c r="ITQ164" s="77"/>
      <c r="ITR164" s="77"/>
      <c r="ITS164" s="77"/>
      <c r="ITT164" s="77"/>
      <c r="ITU164" s="77"/>
      <c r="ITV164" s="77"/>
      <c r="ITW164" s="77"/>
      <c r="ITX164" s="77"/>
      <c r="ITY164" s="77"/>
      <c r="ITZ164" s="77"/>
      <c r="IUA164" s="77"/>
      <c r="IUB164" s="77"/>
      <c r="IUC164" s="77"/>
      <c r="IUD164" s="77"/>
      <c r="IUE164" s="77"/>
      <c r="IUF164" s="77"/>
      <c r="IUG164" s="77"/>
      <c r="IUH164" s="77"/>
      <c r="IUI164" s="77"/>
      <c r="IUJ164" s="77"/>
      <c r="IUK164" s="77"/>
      <c r="IUL164" s="77"/>
      <c r="IUM164" s="77"/>
      <c r="IUN164" s="77"/>
      <c r="IUO164" s="77"/>
      <c r="IUP164" s="77"/>
      <c r="IUQ164" s="77"/>
      <c r="IUR164" s="77"/>
      <c r="IUS164" s="77"/>
      <c r="IUT164" s="77"/>
      <c r="IUU164" s="77"/>
      <c r="IUV164" s="77"/>
      <c r="IUW164" s="77"/>
      <c r="IUX164" s="77"/>
      <c r="IUY164" s="77"/>
      <c r="IUZ164" s="77"/>
      <c r="IVA164" s="77"/>
      <c r="IVB164" s="77"/>
      <c r="IVC164" s="77"/>
      <c r="IVD164" s="77"/>
      <c r="IVE164" s="77"/>
      <c r="IVF164" s="77"/>
      <c r="IVG164" s="77"/>
      <c r="IVH164" s="77"/>
      <c r="IVI164" s="77"/>
      <c r="IVJ164" s="77"/>
      <c r="IVK164" s="77"/>
      <c r="IVL164" s="77"/>
      <c r="IVM164" s="77"/>
      <c r="IVN164" s="77"/>
      <c r="IVO164" s="77"/>
      <c r="IVP164" s="77"/>
      <c r="IVQ164" s="77"/>
      <c r="IVR164" s="77"/>
      <c r="IVS164" s="77"/>
      <c r="IVT164" s="77"/>
      <c r="IVU164" s="77"/>
      <c r="IVV164" s="77"/>
      <c r="IVW164" s="77"/>
      <c r="IVX164" s="77"/>
      <c r="IVY164" s="77"/>
      <c r="IVZ164" s="77"/>
      <c r="IWA164" s="77"/>
      <c r="IWB164" s="77"/>
      <c r="IWC164" s="77"/>
      <c r="IWD164" s="77"/>
      <c r="IWE164" s="77"/>
      <c r="IWF164" s="77"/>
      <c r="IWG164" s="77"/>
      <c r="IWH164" s="77"/>
      <c r="IWI164" s="77"/>
      <c r="IWJ164" s="77"/>
      <c r="IWK164" s="77"/>
      <c r="IWL164" s="77"/>
      <c r="IWM164" s="77"/>
      <c r="IWN164" s="77"/>
      <c r="IWO164" s="77"/>
      <c r="IWP164" s="77"/>
      <c r="IWQ164" s="77"/>
      <c r="IWR164" s="77"/>
      <c r="IWS164" s="77"/>
      <c r="IWT164" s="77"/>
      <c r="IWU164" s="77"/>
      <c r="IWV164" s="77"/>
      <c r="IWW164" s="77"/>
      <c r="IWX164" s="77"/>
      <c r="IWY164" s="77"/>
      <c r="IWZ164" s="77"/>
      <c r="IXA164" s="77"/>
      <c r="IXB164" s="77"/>
      <c r="IXC164" s="77"/>
      <c r="IXD164" s="77"/>
      <c r="IXE164" s="77"/>
      <c r="IXF164" s="77"/>
      <c r="IXG164" s="77"/>
      <c r="IXH164" s="77"/>
      <c r="IXI164" s="77"/>
      <c r="IXJ164" s="77"/>
      <c r="IXK164" s="77"/>
      <c r="IXL164" s="77"/>
      <c r="IXM164" s="77"/>
      <c r="IXN164" s="77"/>
      <c r="IXO164" s="77"/>
      <c r="IXP164" s="77"/>
      <c r="IXQ164" s="77"/>
      <c r="IXR164" s="77"/>
      <c r="IXS164" s="77"/>
      <c r="IXT164" s="77"/>
      <c r="IXU164" s="77"/>
      <c r="IXV164" s="77"/>
      <c r="IXW164" s="77"/>
      <c r="IXX164" s="77"/>
      <c r="IXY164" s="77"/>
      <c r="IXZ164" s="77"/>
      <c r="IYA164" s="77"/>
      <c r="IYB164" s="77"/>
      <c r="IYC164" s="77"/>
      <c r="IYD164" s="77"/>
      <c r="IYE164" s="77"/>
      <c r="IYF164" s="77"/>
      <c r="IYG164" s="77"/>
      <c r="IYH164" s="77"/>
      <c r="IYI164" s="77"/>
      <c r="IYJ164" s="77"/>
      <c r="IYK164" s="77"/>
      <c r="IYL164" s="77"/>
      <c r="IYM164" s="77"/>
      <c r="IYN164" s="77"/>
      <c r="IYO164" s="77"/>
      <c r="IYP164" s="77"/>
      <c r="IYQ164" s="77"/>
      <c r="IYR164" s="77"/>
      <c r="IYS164" s="77"/>
      <c r="IYT164" s="77"/>
      <c r="IYU164" s="77"/>
      <c r="IYV164" s="77"/>
      <c r="IYW164" s="77"/>
      <c r="IYX164" s="77"/>
      <c r="IYY164" s="77"/>
      <c r="IYZ164" s="77"/>
      <c r="IZA164" s="77"/>
      <c r="IZB164" s="77"/>
      <c r="IZC164" s="77"/>
      <c r="IZD164" s="77"/>
      <c r="IZE164" s="77"/>
      <c r="IZF164" s="77"/>
      <c r="IZG164" s="77"/>
      <c r="IZH164" s="77"/>
      <c r="IZI164" s="77"/>
      <c r="IZJ164" s="77"/>
      <c r="IZK164" s="77"/>
      <c r="IZL164" s="77"/>
      <c r="IZM164" s="77"/>
      <c r="IZN164" s="77"/>
      <c r="IZO164" s="77"/>
      <c r="IZP164" s="77"/>
      <c r="IZQ164" s="77"/>
      <c r="IZR164" s="77"/>
      <c r="IZS164" s="77"/>
      <c r="IZT164" s="77"/>
      <c r="IZU164" s="77"/>
      <c r="IZV164" s="77"/>
      <c r="IZW164" s="77"/>
      <c r="IZX164" s="77"/>
      <c r="IZY164" s="77"/>
      <c r="IZZ164" s="77"/>
      <c r="JAA164" s="77"/>
      <c r="JAB164" s="77"/>
      <c r="JAC164" s="77"/>
      <c r="JAD164" s="77"/>
      <c r="JAE164" s="77"/>
      <c r="JAF164" s="77"/>
      <c r="JAG164" s="77"/>
      <c r="JAH164" s="77"/>
      <c r="JAI164" s="77"/>
      <c r="JAJ164" s="77"/>
      <c r="JAK164" s="77"/>
      <c r="JAL164" s="77"/>
      <c r="JAM164" s="77"/>
      <c r="JAN164" s="77"/>
      <c r="JAO164" s="77"/>
      <c r="JAP164" s="77"/>
      <c r="JAQ164" s="77"/>
      <c r="JAR164" s="77"/>
      <c r="JAS164" s="77"/>
      <c r="JAT164" s="77"/>
      <c r="JAU164" s="77"/>
      <c r="JAV164" s="77"/>
      <c r="JAW164" s="77"/>
      <c r="JAX164" s="77"/>
      <c r="JAY164" s="77"/>
      <c r="JAZ164" s="77"/>
      <c r="JBA164" s="77"/>
      <c r="JBB164" s="77"/>
      <c r="JBC164" s="77"/>
      <c r="JBD164" s="77"/>
      <c r="JBE164" s="77"/>
      <c r="JBF164" s="77"/>
      <c r="JBG164" s="77"/>
      <c r="JBH164" s="77"/>
      <c r="JBI164" s="77"/>
      <c r="JBJ164" s="77"/>
      <c r="JBK164" s="77"/>
      <c r="JBL164" s="77"/>
      <c r="JBM164" s="77"/>
      <c r="JBN164" s="77"/>
      <c r="JBO164" s="77"/>
      <c r="JBP164" s="77"/>
      <c r="JBQ164" s="77"/>
      <c r="JBR164" s="77"/>
      <c r="JBS164" s="77"/>
      <c r="JBT164" s="77"/>
      <c r="JBU164" s="77"/>
      <c r="JBV164" s="77"/>
      <c r="JBW164" s="77"/>
      <c r="JBX164" s="77"/>
      <c r="JBY164" s="77"/>
      <c r="JBZ164" s="77"/>
      <c r="JCA164" s="77"/>
      <c r="JCB164" s="77"/>
      <c r="JCC164" s="77"/>
      <c r="JCD164" s="77"/>
      <c r="JCE164" s="77"/>
      <c r="JCF164" s="77"/>
      <c r="JCG164" s="77"/>
      <c r="JCH164" s="77"/>
      <c r="JCI164" s="77"/>
      <c r="JCJ164" s="77"/>
      <c r="JCK164" s="77"/>
      <c r="JCL164" s="77"/>
      <c r="JCM164" s="77"/>
      <c r="JCN164" s="77"/>
      <c r="JCO164" s="77"/>
      <c r="JCP164" s="77"/>
      <c r="JCQ164" s="77"/>
      <c r="JCR164" s="77"/>
      <c r="JCS164" s="77"/>
      <c r="JCT164" s="77"/>
      <c r="JCU164" s="77"/>
      <c r="JCV164" s="77"/>
      <c r="JCW164" s="77"/>
      <c r="JCX164" s="77"/>
      <c r="JCY164" s="77"/>
      <c r="JCZ164" s="77"/>
      <c r="JDA164" s="77"/>
      <c r="JDB164" s="77"/>
      <c r="JDC164" s="77"/>
      <c r="JDD164" s="77"/>
      <c r="JDE164" s="77"/>
      <c r="JDF164" s="77"/>
      <c r="JDG164" s="77"/>
      <c r="JDH164" s="77"/>
      <c r="JDI164" s="77"/>
      <c r="JDJ164" s="77"/>
      <c r="JDK164" s="77"/>
      <c r="JDL164" s="77"/>
      <c r="JDM164" s="77"/>
      <c r="JDN164" s="77"/>
      <c r="JDO164" s="77"/>
      <c r="JDP164" s="77"/>
      <c r="JDQ164" s="77"/>
      <c r="JDR164" s="77"/>
      <c r="JDS164" s="77"/>
      <c r="JDT164" s="77"/>
      <c r="JDU164" s="77"/>
      <c r="JDV164" s="77"/>
      <c r="JDW164" s="77"/>
      <c r="JDX164" s="77"/>
      <c r="JDY164" s="77"/>
      <c r="JDZ164" s="77"/>
      <c r="JEA164" s="77"/>
      <c r="JEB164" s="77"/>
      <c r="JEC164" s="77"/>
      <c r="JED164" s="77"/>
      <c r="JEE164" s="77"/>
      <c r="JEF164" s="77"/>
      <c r="JEG164" s="77"/>
      <c r="JEH164" s="77"/>
      <c r="JEI164" s="77"/>
      <c r="JEJ164" s="77"/>
      <c r="JEK164" s="77"/>
      <c r="JEL164" s="77"/>
      <c r="JEM164" s="77"/>
      <c r="JEN164" s="77"/>
      <c r="JEO164" s="77"/>
      <c r="JEP164" s="77"/>
      <c r="JEQ164" s="77"/>
      <c r="JER164" s="77"/>
      <c r="JES164" s="77"/>
      <c r="JET164" s="77"/>
      <c r="JEU164" s="77"/>
      <c r="JEV164" s="77"/>
      <c r="JEW164" s="77"/>
      <c r="JEX164" s="77"/>
      <c r="JEY164" s="77"/>
      <c r="JEZ164" s="77"/>
      <c r="JFA164" s="77"/>
      <c r="JFB164" s="77"/>
      <c r="JFC164" s="77"/>
      <c r="JFD164" s="77"/>
      <c r="JFE164" s="77"/>
      <c r="JFF164" s="77"/>
      <c r="JFG164" s="77"/>
      <c r="JFH164" s="77"/>
      <c r="JFI164" s="77"/>
      <c r="JFJ164" s="77"/>
      <c r="JFK164" s="77"/>
      <c r="JFL164" s="77"/>
      <c r="JFM164" s="77"/>
      <c r="JFN164" s="77"/>
      <c r="JFO164" s="77"/>
      <c r="JFP164" s="77"/>
      <c r="JFQ164" s="77"/>
      <c r="JFR164" s="77"/>
      <c r="JFS164" s="77"/>
      <c r="JFT164" s="77"/>
      <c r="JFU164" s="77"/>
      <c r="JFV164" s="77"/>
      <c r="JFW164" s="77"/>
      <c r="JFX164" s="77"/>
      <c r="JFY164" s="77"/>
      <c r="JFZ164" s="77"/>
      <c r="JGA164" s="77"/>
      <c r="JGB164" s="77"/>
      <c r="JGC164" s="77"/>
      <c r="JGD164" s="77"/>
      <c r="JGE164" s="77"/>
      <c r="JGF164" s="77"/>
      <c r="JGG164" s="77"/>
      <c r="JGH164" s="77"/>
      <c r="JGI164" s="77"/>
      <c r="JGJ164" s="77"/>
      <c r="JGK164" s="77"/>
      <c r="JGL164" s="77"/>
      <c r="JGM164" s="77"/>
      <c r="JGN164" s="77"/>
      <c r="JGO164" s="77"/>
      <c r="JGP164" s="77"/>
      <c r="JGQ164" s="77"/>
      <c r="JGR164" s="77"/>
      <c r="JGS164" s="77"/>
      <c r="JGT164" s="77"/>
      <c r="JGU164" s="77"/>
      <c r="JGV164" s="77"/>
      <c r="JGW164" s="77"/>
      <c r="JGX164" s="77"/>
      <c r="JGY164" s="77"/>
      <c r="JGZ164" s="77"/>
      <c r="JHA164" s="77"/>
      <c r="JHB164" s="77"/>
      <c r="JHC164" s="77"/>
      <c r="JHD164" s="77"/>
      <c r="JHE164" s="77"/>
      <c r="JHF164" s="77"/>
      <c r="JHG164" s="77"/>
      <c r="JHH164" s="77"/>
      <c r="JHI164" s="77"/>
      <c r="JHJ164" s="77"/>
      <c r="JHK164" s="77"/>
      <c r="JHL164" s="77"/>
      <c r="JHM164" s="77"/>
      <c r="JHN164" s="77"/>
      <c r="JHO164" s="77"/>
      <c r="JHP164" s="77"/>
      <c r="JHQ164" s="77"/>
      <c r="JHR164" s="77"/>
      <c r="JHS164" s="77"/>
      <c r="JHT164" s="77"/>
      <c r="JHU164" s="77"/>
      <c r="JHV164" s="77"/>
      <c r="JHW164" s="77"/>
      <c r="JHX164" s="77"/>
      <c r="JHY164" s="77"/>
      <c r="JHZ164" s="77"/>
      <c r="JIA164" s="77"/>
      <c r="JIB164" s="77"/>
      <c r="JIC164" s="77"/>
      <c r="JID164" s="77"/>
      <c r="JIE164" s="77"/>
      <c r="JIF164" s="77"/>
      <c r="JIG164" s="77"/>
      <c r="JIH164" s="77"/>
      <c r="JII164" s="77"/>
      <c r="JIJ164" s="77"/>
      <c r="JIK164" s="77"/>
      <c r="JIL164" s="77"/>
      <c r="JIM164" s="77"/>
      <c r="JIN164" s="77"/>
      <c r="JIO164" s="77"/>
      <c r="JIP164" s="77"/>
      <c r="JIQ164" s="77"/>
      <c r="JIR164" s="77"/>
      <c r="JIS164" s="77"/>
      <c r="JIT164" s="77"/>
      <c r="JIU164" s="77"/>
      <c r="JIV164" s="77"/>
      <c r="JIW164" s="77"/>
      <c r="JIX164" s="77"/>
      <c r="JIY164" s="77"/>
      <c r="JIZ164" s="77"/>
      <c r="JJA164" s="77"/>
      <c r="JJB164" s="77"/>
      <c r="JJC164" s="77"/>
      <c r="JJD164" s="77"/>
      <c r="JJE164" s="77"/>
      <c r="JJF164" s="77"/>
      <c r="JJG164" s="77"/>
      <c r="JJH164" s="77"/>
      <c r="JJI164" s="77"/>
      <c r="JJJ164" s="77"/>
      <c r="JJK164" s="77"/>
      <c r="JJL164" s="77"/>
      <c r="JJM164" s="77"/>
      <c r="JJN164" s="77"/>
      <c r="JJO164" s="77"/>
      <c r="JJP164" s="77"/>
      <c r="JJQ164" s="77"/>
      <c r="JJR164" s="77"/>
      <c r="JJS164" s="77"/>
      <c r="JJT164" s="77"/>
      <c r="JJU164" s="77"/>
      <c r="JJV164" s="77"/>
      <c r="JJW164" s="77"/>
      <c r="JJX164" s="77"/>
      <c r="JJY164" s="77"/>
      <c r="JJZ164" s="77"/>
      <c r="JKA164" s="77"/>
      <c r="JKB164" s="77"/>
      <c r="JKC164" s="77"/>
      <c r="JKD164" s="77"/>
      <c r="JKE164" s="77"/>
      <c r="JKF164" s="77"/>
      <c r="JKG164" s="77"/>
      <c r="JKH164" s="77"/>
      <c r="JKI164" s="77"/>
      <c r="JKJ164" s="77"/>
      <c r="JKK164" s="77"/>
      <c r="JKL164" s="77"/>
      <c r="JKM164" s="77"/>
      <c r="JKN164" s="77"/>
      <c r="JKO164" s="77"/>
      <c r="JKP164" s="77"/>
      <c r="JKQ164" s="77"/>
      <c r="JKR164" s="77"/>
      <c r="JKS164" s="77"/>
      <c r="JKT164" s="77"/>
      <c r="JKU164" s="77"/>
      <c r="JKV164" s="77"/>
      <c r="JKW164" s="77"/>
      <c r="JKX164" s="77"/>
      <c r="JKY164" s="77"/>
      <c r="JKZ164" s="77"/>
      <c r="JLA164" s="77"/>
      <c r="JLB164" s="77"/>
      <c r="JLC164" s="77"/>
      <c r="JLD164" s="77"/>
      <c r="JLE164" s="77"/>
      <c r="JLF164" s="77"/>
      <c r="JLG164" s="77"/>
      <c r="JLH164" s="77"/>
      <c r="JLI164" s="77"/>
      <c r="JLJ164" s="77"/>
      <c r="JLK164" s="77"/>
      <c r="JLL164" s="77"/>
      <c r="JLM164" s="77"/>
      <c r="JLN164" s="77"/>
      <c r="JLO164" s="77"/>
      <c r="JLP164" s="77"/>
      <c r="JLQ164" s="77"/>
      <c r="JLR164" s="77"/>
      <c r="JLS164" s="77"/>
      <c r="JLT164" s="77"/>
      <c r="JLU164" s="77"/>
      <c r="JLV164" s="77"/>
      <c r="JLW164" s="77"/>
      <c r="JLX164" s="77"/>
      <c r="JLY164" s="77"/>
      <c r="JLZ164" s="77"/>
      <c r="JMA164" s="77"/>
      <c r="JMB164" s="77"/>
      <c r="JMC164" s="77"/>
      <c r="JMD164" s="77"/>
      <c r="JME164" s="77"/>
      <c r="JMF164" s="77"/>
      <c r="JMG164" s="77"/>
      <c r="JMH164" s="77"/>
      <c r="JMI164" s="77"/>
      <c r="JMJ164" s="77"/>
      <c r="JMK164" s="77"/>
      <c r="JML164" s="77"/>
      <c r="JMM164" s="77"/>
      <c r="JMN164" s="77"/>
      <c r="JMO164" s="77"/>
      <c r="JMP164" s="77"/>
      <c r="JMQ164" s="77"/>
      <c r="JMR164" s="77"/>
      <c r="JMS164" s="77"/>
      <c r="JMT164" s="77"/>
      <c r="JMU164" s="77"/>
      <c r="JMV164" s="77"/>
      <c r="JMW164" s="77"/>
      <c r="JMX164" s="77"/>
      <c r="JMY164" s="77"/>
      <c r="JMZ164" s="77"/>
      <c r="JNA164" s="77"/>
      <c r="JNB164" s="77"/>
      <c r="JNC164" s="77"/>
      <c r="JND164" s="77"/>
      <c r="JNE164" s="77"/>
      <c r="JNF164" s="77"/>
      <c r="JNG164" s="77"/>
      <c r="JNH164" s="77"/>
      <c r="JNI164" s="77"/>
      <c r="JNJ164" s="77"/>
      <c r="JNK164" s="77"/>
      <c r="JNL164" s="77"/>
      <c r="JNM164" s="77"/>
      <c r="JNN164" s="77"/>
      <c r="JNO164" s="77"/>
      <c r="JNP164" s="77"/>
      <c r="JNQ164" s="77"/>
      <c r="JNR164" s="77"/>
      <c r="JNS164" s="77"/>
      <c r="JNT164" s="77"/>
      <c r="JNU164" s="77"/>
      <c r="JNV164" s="77"/>
      <c r="JNW164" s="77"/>
      <c r="JNX164" s="77"/>
      <c r="JNY164" s="77"/>
      <c r="JNZ164" s="77"/>
      <c r="JOA164" s="77"/>
      <c r="JOB164" s="77"/>
      <c r="JOC164" s="77"/>
      <c r="JOD164" s="77"/>
      <c r="JOE164" s="77"/>
      <c r="JOF164" s="77"/>
      <c r="JOG164" s="77"/>
      <c r="JOH164" s="77"/>
      <c r="JOI164" s="77"/>
      <c r="JOJ164" s="77"/>
      <c r="JOK164" s="77"/>
      <c r="JOL164" s="77"/>
      <c r="JOM164" s="77"/>
      <c r="JON164" s="77"/>
      <c r="JOO164" s="77"/>
      <c r="JOP164" s="77"/>
      <c r="JOQ164" s="77"/>
      <c r="JOR164" s="77"/>
      <c r="JOS164" s="77"/>
      <c r="JOT164" s="77"/>
      <c r="JOU164" s="77"/>
      <c r="JOV164" s="77"/>
      <c r="JOW164" s="77"/>
      <c r="JOX164" s="77"/>
      <c r="JOY164" s="77"/>
      <c r="JOZ164" s="77"/>
      <c r="JPA164" s="77"/>
      <c r="JPB164" s="77"/>
      <c r="JPC164" s="77"/>
      <c r="JPD164" s="77"/>
      <c r="JPE164" s="77"/>
      <c r="JPF164" s="77"/>
      <c r="JPG164" s="77"/>
      <c r="JPH164" s="77"/>
      <c r="JPI164" s="77"/>
      <c r="JPJ164" s="77"/>
      <c r="JPK164" s="77"/>
      <c r="JPL164" s="77"/>
      <c r="JPM164" s="77"/>
      <c r="JPN164" s="77"/>
      <c r="JPO164" s="77"/>
      <c r="JPP164" s="77"/>
      <c r="JPQ164" s="77"/>
      <c r="JPR164" s="77"/>
      <c r="JPS164" s="77"/>
      <c r="JPT164" s="77"/>
      <c r="JPU164" s="77"/>
      <c r="JPV164" s="77"/>
      <c r="JPW164" s="77"/>
      <c r="JPX164" s="77"/>
      <c r="JPY164" s="77"/>
      <c r="JPZ164" s="77"/>
      <c r="JQA164" s="77"/>
      <c r="JQB164" s="77"/>
      <c r="JQC164" s="77"/>
      <c r="JQD164" s="77"/>
      <c r="JQE164" s="77"/>
      <c r="JQF164" s="77"/>
      <c r="JQG164" s="77"/>
      <c r="JQH164" s="77"/>
      <c r="JQI164" s="77"/>
      <c r="JQJ164" s="77"/>
      <c r="JQK164" s="77"/>
      <c r="JQL164" s="77"/>
      <c r="JQM164" s="77"/>
      <c r="JQN164" s="77"/>
      <c r="JQO164" s="77"/>
      <c r="JQP164" s="77"/>
      <c r="JQQ164" s="77"/>
      <c r="JQR164" s="77"/>
      <c r="JQS164" s="77"/>
      <c r="JQT164" s="77"/>
      <c r="JQU164" s="77"/>
      <c r="JQV164" s="77"/>
      <c r="JQW164" s="77"/>
      <c r="JQX164" s="77"/>
      <c r="JQY164" s="77"/>
      <c r="JQZ164" s="77"/>
      <c r="JRA164" s="77"/>
      <c r="JRB164" s="77"/>
      <c r="JRC164" s="77"/>
      <c r="JRD164" s="77"/>
      <c r="JRE164" s="77"/>
      <c r="JRF164" s="77"/>
      <c r="JRG164" s="77"/>
      <c r="JRH164" s="77"/>
      <c r="JRI164" s="77"/>
      <c r="JRJ164" s="77"/>
      <c r="JRK164" s="77"/>
      <c r="JRL164" s="77"/>
      <c r="JRM164" s="77"/>
      <c r="JRN164" s="77"/>
      <c r="JRO164" s="77"/>
      <c r="JRP164" s="77"/>
      <c r="JRQ164" s="77"/>
      <c r="JRR164" s="77"/>
      <c r="JRS164" s="77"/>
      <c r="JRT164" s="77"/>
      <c r="JRU164" s="77"/>
      <c r="JRV164" s="77"/>
      <c r="JRW164" s="77"/>
      <c r="JRX164" s="77"/>
      <c r="JRY164" s="77"/>
      <c r="JRZ164" s="77"/>
      <c r="JSA164" s="77"/>
      <c r="JSB164" s="77"/>
      <c r="JSC164" s="77"/>
      <c r="JSD164" s="77"/>
      <c r="JSE164" s="77"/>
      <c r="JSF164" s="77"/>
      <c r="JSG164" s="77"/>
      <c r="JSH164" s="77"/>
      <c r="JSI164" s="77"/>
      <c r="JSJ164" s="77"/>
      <c r="JSK164" s="77"/>
      <c r="JSL164" s="77"/>
      <c r="JSM164" s="77"/>
      <c r="JSN164" s="77"/>
      <c r="JSO164" s="77"/>
      <c r="JSP164" s="77"/>
      <c r="JSQ164" s="77"/>
      <c r="JSR164" s="77"/>
      <c r="JSS164" s="77"/>
      <c r="JST164" s="77"/>
      <c r="JSU164" s="77"/>
      <c r="JSV164" s="77"/>
      <c r="JSW164" s="77"/>
      <c r="JSX164" s="77"/>
      <c r="JSY164" s="77"/>
      <c r="JSZ164" s="77"/>
      <c r="JTA164" s="77"/>
      <c r="JTB164" s="77"/>
      <c r="JTC164" s="77"/>
      <c r="JTD164" s="77"/>
      <c r="JTE164" s="77"/>
      <c r="JTF164" s="77"/>
      <c r="JTG164" s="77"/>
      <c r="JTH164" s="77"/>
      <c r="JTI164" s="77"/>
      <c r="JTJ164" s="77"/>
      <c r="JTK164" s="77"/>
      <c r="JTL164" s="77"/>
      <c r="JTM164" s="77"/>
      <c r="JTN164" s="77"/>
      <c r="JTO164" s="77"/>
      <c r="JTP164" s="77"/>
      <c r="JTQ164" s="77"/>
      <c r="JTR164" s="77"/>
      <c r="JTS164" s="77"/>
      <c r="JTT164" s="77"/>
      <c r="JTU164" s="77"/>
      <c r="JTV164" s="77"/>
      <c r="JTW164" s="77"/>
      <c r="JTX164" s="77"/>
      <c r="JTY164" s="77"/>
      <c r="JTZ164" s="77"/>
      <c r="JUA164" s="77"/>
      <c r="JUB164" s="77"/>
      <c r="JUC164" s="77"/>
      <c r="JUD164" s="77"/>
      <c r="JUE164" s="77"/>
      <c r="JUF164" s="77"/>
      <c r="JUG164" s="77"/>
      <c r="JUH164" s="77"/>
      <c r="JUI164" s="77"/>
      <c r="JUJ164" s="77"/>
      <c r="JUK164" s="77"/>
      <c r="JUL164" s="77"/>
      <c r="JUM164" s="77"/>
      <c r="JUN164" s="77"/>
      <c r="JUO164" s="77"/>
      <c r="JUP164" s="77"/>
      <c r="JUQ164" s="77"/>
      <c r="JUR164" s="77"/>
      <c r="JUS164" s="77"/>
      <c r="JUT164" s="77"/>
      <c r="JUU164" s="77"/>
      <c r="JUV164" s="77"/>
      <c r="JUW164" s="77"/>
      <c r="JUX164" s="77"/>
      <c r="JUY164" s="77"/>
      <c r="JUZ164" s="77"/>
      <c r="JVA164" s="77"/>
      <c r="JVB164" s="77"/>
      <c r="JVC164" s="77"/>
      <c r="JVD164" s="77"/>
      <c r="JVE164" s="77"/>
      <c r="JVF164" s="77"/>
      <c r="JVG164" s="77"/>
      <c r="JVH164" s="77"/>
      <c r="JVI164" s="77"/>
      <c r="JVJ164" s="77"/>
      <c r="JVK164" s="77"/>
      <c r="JVL164" s="77"/>
      <c r="JVM164" s="77"/>
      <c r="JVN164" s="77"/>
      <c r="JVO164" s="77"/>
      <c r="JVP164" s="77"/>
      <c r="JVQ164" s="77"/>
      <c r="JVR164" s="77"/>
      <c r="JVS164" s="77"/>
      <c r="JVT164" s="77"/>
      <c r="JVU164" s="77"/>
      <c r="JVV164" s="77"/>
      <c r="JVW164" s="77"/>
      <c r="JVX164" s="77"/>
      <c r="JVY164" s="77"/>
      <c r="JVZ164" s="77"/>
      <c r="JWA164" s="77"/>
      <c r="JWB164" s="77"/>
      <c r="JWC164" s="77"/>
      <c r="JWD164" s="77"/>
      <c r="JWE164" s="77"/>
      <c r="JWF164" s="77"/>
      <c r="JWG164" s="77"/>
      <c r="JWH164" s="77"/>
      <c r="JWI164" s="77"/>
      <c r="JWJ164" s="77"/>
      <c r="JWK164" s="77"/>
      <c r="JWL164" s="77"/>
      <c r="JWM164" s="77"/>
      <c r="JWN164" s="77"/>
      <c r="JWO164" s="77"/>
      <c r="JWP164" s="77"/>
      <c r="JWQ164" s="77"/>
      <c r="JWR164" s="77"/>
      <c r="JWS164" s="77"/>
      <c r="JWT164" s="77"/>
      <c r="JWU164" s="77"/>
      <c r="JWV164" s="77"/>
      <c r="JWW164" s="77"/>
      <c r="JWX164" s="77"/>
      <c r="JWY164" s="77"/>
      <c r="JWZ164" s="77"/>
      <c r="JXA164" s="77"/>
      <c r="JXB164" s="77"/>
      <c r="JXC164" s="77"/>
      <c r="JXD164" s="77"/>
      <c r="JXE164" s="77"/>
      <c r="JXF164" s="77"/>
      <c r="JXG164" s="77"/>
      <c r="JXH164" s="77"/>
      <c r="JXI164" s="77"/>
      <c r="JXJ164" s="77"/>
      <c r="JXK164" s="77"/>
      <c r="JXL164" s="77"/>
      <c r="JXM164" s="77"/>
      <c r="JXN164" s="77"/>
      <c r="JXO164" s="77"/>
      <c r="JXP164" s="77"/>
      <c r="JXQ164" s="77"/>
      <c r="JXR164" s="77"/>
      <c r="JXS164" s="77"/>
      <c r="JXT164" s="77"/>
      <c r="JXU164" s="77"/>
      <c r="JXV164" s="77"/>
      <c r="JXW164" s="77"/>
      <c r="JXX164" s="77"/>
      <c r="JXY164" s="77"/>
      <c r="JXZ164" s="77"/>
      <c r="JYA164" s="77"/>
      <c r="JYB164" s="77"/>
      <c r="JYC164" s="77"/>
      <c r="JYD164" s="77"/>
      <c r="JYE164" s="77"/>
      <c r="JYF164" s="77"/>
      <c r="JYG164" s="77"/>
      <c r="JYH164" s="77"/>
      <c r="JYI164" s="77"/>
      <c r="JYJ164" s="77"/>
      <c r="JYK164" s="77"/>
      <c r="JYL164" s="77"/>
      <c r="JYM164" s="77"/>
      <c r="JYN164" s="77"/>
      <c r="JYO164" s="77"/>
      <c r="JYP164" s="77"/>
      <c r="JYQ164" s="77"/>
      <c r="JYR164" s="77"/>
      <c r="JYS164" s="77"/>
      <c r="JYT164" s="77"/>
      <c r="JYU164" s="77"/>
      <c r="JYV164" s="77"/>
      <c r="JYW164" s="77"/>
      <c r="JYX164" s="77"/>
      <c r="JYY164" s="77"/>
      <c r="JYZ164" s="77"/>
      <c r="JZA164" s="77"/>
      <c r="JZB164" s="77"/>
      <c r="JZC164" s="77"/>
      <c r="JZD164" s="77"/>
      <c r="JZE164" s="77"/>
      <c r="JZF164" s="77"/>
      <c r="JZG164" s="77"/>
      <c r="JZH164" s="77"/>
      <c r="JZI164" s="77"/>
      <c r="JZJ164" s="77"/>
      <c r="JZK164" s="77"/>
      <c r="JZL164" s="77"/>
      <c r="JZM164" s="77"/>
      <c r="JZN164" s="77"/>
      <c r="JZO164" s="77"/>
      <c r="JZP164" s="77"/>
      <c r="JZQ164" s="77"/>
      <c r="JZR164" s="77"/>
      <c r="JZS164" s="77"/>
      <c r="JZT164" s="77"/>
      <c r="JZU164" s="77"/>
      <c r="JZV164" s="77"/>
      <c r="JZW164" s="77"/>
      <c r="JZX164" s="77"/>
      <c r="JZY164" s="77"/>
      <c r="JZZ164" s="77"/>
      <c r="KAA164" s="77"/>
      <c r="KAB164" s="77"/>
      <c r="KAC164" s="77"/>
      <c r="KAD164" s="77"/>
      <c r="KAE164" s="77"/>
      <c r="KAF164" s="77"/>
      <c r="KAG164" s="77"/>
      <c r="KAH164" s="77"/>
      <c r="KAI164" s="77"/>
      <c r="KAJ164" s="77"/>
      <c r="KAK164" s="77"/>
      <c r="KAL164" s="77"/>
      <c r="KAM164" s="77"/>
      <c r="KAN164" s="77"/>
      <c r="KAO164" s="77"/>
      <c r="KAP164" s="77"/>
      <c r="KAQ164" s="77"/>
      <c r="KAR164" s="77"/>
      <c r="KAS164" s="77"/>
      <c r="KAT164" s="77"/>
      <c r="KAU164" s="77"/>
      <c r="KAV164" s="77"/>
      <c r="KAW164" s="77"/>
      <c r="KAX164" s="77"/>
      <c r="KAY164" s="77"/>
      <c r="KAZ164" s="77"/>
      <c r="KBA164" s="77"/>
      <c r="KBB164" s="77"/>
      <c r="KBC164" s="77"/>
      <c r="KBD164" s="77"/>
      <c r="KBE164" s="77"/>
      <c r="KBF164" s="77"/>
      <c r="KBG164" s="77"/>
      <c r="KBH164" s="77"/>
      <c r="KBI164" s="77"/>
      <c r="KBJ164" s="77"/>
      <c r="KBK164" s="77"/>
      <c r="KBL164" s="77"/>
      <c r="KBM164" s="77"/>
      <c r="KBN164" s="77"/>
      <c r="KBO164" s="77"/>
      <c r="KBP164" s="77"/>
      <c r="KBQ164" s="77"/>
      <c r="KBR164" s="77"/>
      <c r="KBS164" s="77"/>
      <c r="KBT164" s="77"/>
      <c r="KBU164" s="77"/>
      <c r="KBV164" s="77"/>
      <c r="KBW164" s="77"/>
      <c r="KBX164" s="77"/>
      <c r="KBY164" s="77"/>
      <c r="KBZ164" s="77"/>
      <c r="KCA164" s="77"/>
      <c r="KCB164" s="77"/>
      <c r="KCC164" s="77"/>
      <c r="KCD164" s="77"/>
      <c r="KCE164" s="77"/>
      <c r="KCF164" s="77"/>
      <c r="KCG164" s="77"/>
      <c r="KCH164" s="77"/>
      <c r="KCI164" s="77"/>
      <c r="KCJ164" s="77"/>
      <c r="KCK164" s="77"/>
      <c r="KCL164" s="77"/>
      <c r="KCM164" s="77"/>
      <c r="KCN164" s="77"/>
      <c r="KCO164" s="77"/>
      <c r="KCP164" s="77"/>
      <c r="KCQ164" s="77"/>
      <c r="KCR164" s="77"/>
      <c r="KCS164" s="77"/>
      <c r="KCT164" s="77"/>
      <c r="KCU164" s="77"/>
      <c r="KCV164" s="77"/>
      <c r="KCW164" s="77"/>
      <c r="KCX164" s="77"/>
      <c r="KCY164" s="77"/>
      <c r="KCZ164" s="77"/>
      <c r="KDA164" s="77"/>
      <c r="KDB164" s="77"/>
      <c r="KDC164" s="77"/>
      <c r="KDD164" s="77"/>
      <c r="KDE164" s="77"/>
      <c r="KDF164" s="77"/>
      <c r="KDG164" s="77"/>
      <c r="KDH164" s="77"/>
      <c r="KDI164" s="77"/>
      <c r="KDJ164" s="77"/>
      <c r="KDK164" s="77"/>
      <c r="KDL164" s="77"/>
      <c r="KDM164" s="77"/>
      <c r="KDN164" s="77"/>
      <c r="KDO164" s="77"/>
      <c r="KDP164" s="77"/>
      <c r="KDQ164" s="77"/>
      <c r="KDR164" s="77"/>
      <c r="KDS164" s="77"/>
      <c r="KDT164" s="77"/>
      <c r="KDU164" s="77"/>
      <c r="KDV164" s="77"/>
      <c r="KDW164" s="77"/>
      <c r="KDX164" s="77"/>
      <c r="KDY164" s="77"/>
      <c r="KDZ164" s="77"/>
      <c r="KEA164" s="77"/>
      <c r="KEB164" s="77"/>
      <c r="KEC164" s="77"/>
      <c r="KED164" s="77"/>
      <c r="KEE164" s="77"/>
      <c r="KEF164" s="77"/>
      <c r="KEG164" s="77"/>
      <c r="KEH164" s="77"/>
      <c r="KEI164" s="77"/>
      <c r="KEJ164" s="77"/>
      <c r="KEK164" s="77"/>
      <c r="KEL164" s="77"/>
      <c r="KEM164" s="77"/>
      <c r="KEN164" s="77"/>
      <c r="KEO164" s="77"/>
      <c r="KEP164" s="77"/>
      <c r="KEQ164" s="77"/>
      <c r="KER164" s="77"/>
      <c r="KES164" s="77"/>
      <c r="KET164" s="77"/>
      <c r="KEU164" s="77"/>
      <c r="KEV164" s="77"/>
      <c r="KEW164" s="77"/>
      <c r="KEX164" s="77"/>
      <c r="KEY164" s="77"/>
      <c r="KEZ164" s="77"/>
      <c r="KFA164" s="77"/>
      <c r="KFB164" s="77"/>
      <c r="KFC164" s="77"/>
      <c r="KFD164" s="77"/>
      <c r="KFE164" s="77"/>
      <c r="KFF164" s="77"/>
      <c r="KFG164" s="77"/>
      <c r="KFH164" s="77"/>
      <c r="KFI164" s="77"/>
      <c r="KFJ164" s="77"/>
      <c r="KFK164" s="77"/>
      <c r="KFL164" s="77"/>
      <c r="KFM164" s="77"/>
      <c r="KFN164" s="77"/>
      <c r="KFO164" s="77"/>
      <c r="KFP164" s="77"/>
      <c r="KFQ164" s="77"/>
      <c r="KFR164" s="77"/>
      <c r="KFS164" s="77"/>
      <c r="KFT164" s="77"/>
      <c r="KFU164" s="77"/>
      <c r="KFV164" s="77"/>
      <c r="KFW164" s="77"/>
      <c r="KFX164" s="77"/>
      <c r="KFY164" s="77"/>
      <c r="KFZ164" s="77"/>
      <c r="KGA164" s="77"/>
      <c r="KGB164" s="77"/>
      <c r="KGC164" s="77"/>
      <c r="KGD164" s="77"/>
      <c r="KGE164" s="77"/>
      <c r="KGF164" s="77"/>
      <c r="KGG164" s="77"/>
      <c r="KGH164" s="77"/>
      <c r="KGI164" s="77"/>
      <c r="KGJ164" s="77"/>
      <c r="KGK164" s="77"/>
      <c r="KGL164" s="77"/>
      <c r="KGM164" s="77"/>
      <c r="KGN164" s="77"/>
      <c r="KGO164" s="77"/>
      <c r="KGP164" s="77"/>
      <c r="KGQ164" s="77"/>
      <c r="KGR164" s="77"/>
      <c r="KGS164" s="77"/>
      <c r="KGT164" s="77"/>
      <c r="KGU164" s="77"/>
      <c r="KGV164" s="77"/>
      <c r="KGW164" s="77"/>
      <c r="KGX164" s="77"/>
      <c r="KGY164" s="77"/>
      <c r="KGZ164" s="77"/>
      <c r="KHA164" s="77"/>
      <c r="KHB164" s="77"/>
      <c r="KHC164" s="77"/>
      <c r="KHD164" s="77"/>
      <c r="KHE164" s="77"/>
      <c r="KHF164" s="77"/>
      <c r="KHG164" s="77"/>
      <c r="KHH164" s="77"/>
      <c r="KHI164" s="77"/>
      <c r="KHJ164" s="77"/>
      <c r="KHK164" s="77"/>
      <c r="KHL164" s="77"/>
      <c r="KHM164" s="77"/>
      <c r="KHN164" s="77"/>
      <c r="KHO164" s="77"/>
      <c r="KHP164" s="77"/>
      <c r="KHQ164" s="77"/>
      <c r="KHR164" s="77"/>
      <c r="KHS164" s="77"/>
      <c r="KHT164" s="77"/>
      <c r="KHU164" s="77"/>
      <c r="KHV164" s="77"/>
      <c r="KHW164" s="77"/>
      <c r="KHX164" s="77"/>
      <c r="KHY164" s="77"/>
      <c r="KHZ164" s="77"/>
      <c r="KIA164" s="77"/>
      <c r="KIB164" s="77"/>
      <c r="KIC164" s="77"/>
      <c r="KID164" s="77"/>
      <c r="KIE164" s="77"/>
      <c r="KIF164" s="77"/>
      <c r="KIG164" s="77"/>
      <c r="KIH164" s="77"/>
      <c r="KII164" s="77"/>
      <c r="KIJ164" s="77"/>
      <c r="KIK164" s="77"/>
      <c r="KIL164" s="77"/>
      <c r="KIM164" s="77"/>
      <c r="KIN164" s="77"/>
      <c r="KIO164" s="77"/>
      <c r="KIP164" s="77"/>
      <c r="KIQ164" s="77"/>
      <c r="KIR164" s="77"/>
      <c r="KIS164" s="77"/>
      <c r="KIT164" s="77"/>
      <c r="KIU164" s="77"/>
      <c r="KIV164" s="77"/>
      <c r="KIW164" s="77"/>
      <c r="KIX164" s="77"/>
      <c r="KIY164" s="77"/>
      <c r="KIZ164" s="77"/>
      <c r="KJA164" s="77"/>
      <c r="KJB164" s="77"/>
      <c r="KJC164" s="77"/>
      <c r="KJD164" s="77"/>
      <c r="KJE164" s="77"/>
      <c r="KJF164" s="77"/>
      <c r="KJG164" s="77"/>
      <c r="KJH164" s="77"/>
      <c r="KJI164" s="77"/>
      <c r="KJJ164" s="77"/>
      <c r="KJK164" s="77"/>
      <c r="KJL164" s="77"/>
      <c r="KJM164" s="77"/>
      <c r="KJN164" s="77"/>
      <c r="KJO164" s="77"/>
      <c r="KJP164" s="77"/>
      <c r="KJQ164" s="77"/>
      <c r="KJR164" s="77"/>
      <c r="KJS164" s="77"/>
      <c r="KJT164" s="77"/>
      <c r="KJU164" s="77"/>
      <c r="KJV164" s="77"/>
      <c r="KJW164" s="77"/>
      <c r="KJX164" s="77"/>
      <c r="KJY164" s="77"/>
      <c r="KJZ164" s="77"/>
      <c r="KKA164" s="77"/>
      <c r="KKB164" s="77"/>
      <c r="KKC164" s="77"/>
      <c r="KKD164" s="77"/>
      <c r="KKE164" s="77"/>
      <c r="KKF164" s="77"/>
      <c r="KKG164" s="77"/>
      <c r="KKH164" s="77"/>
      <c r="KKI164" s="77"/>
      <c r="KKJ164" s="77"/>
      <c r="KKK164" s="77"/>
      <c r="KKL164" s="77"/>
      <c r="KKM164" s="77"/>
      <c r="KKN164" s="77"/>
      <c r="KKO164" s="77"/>
      <c r="KKP164" s="77"/>
      <c r="KKQ164" s="77"/>
      <c r="KKR164" s="77"/>
      <c r="KKS164" s="77"/>
      <c r="KKT164" s="77"/>
      <c r="KKU164" s="77"/>
      <c r="KKV164" s="77"/>
      <c r="KKW164" s="77"/>
      <c r="KKX164" s="77"/>
      <c r="KKY164" s="77"/>
      <c r="KKZ164" s="77"/>
      <c r="KLA164" s="77"/>
      <c r="KLB164" s="77"/>
      <c r="KLC164" s="77"/>
      <c r="KLD164" s="77"/>
      <c r="KLE164" s="77"/>
      <c r="KLF164" s="77"/>
      <c r="KLG164" s="77"/>
      <c r="KLH164" s="77"/>
      <c r="KLI164" s="77"/>
      <c r="KLJ164" s="77"/>
      <c r="KLK164" s="77"/>
      <c r="KLL164" s="77"/>
      <c r="KLM164" s="77"/>
      <c r="KLN164" s="77"/>
      <c r="KLO164" s="77"/>
      <c r="KLP164" s="77"/>
      <c r="KLQ164" s="77"/>
      <c r="KLR164" s="77"/>
      <c r="KLS164" s="77"/>
      <c r="KLT164" s="77"/>
      <c r="KLU164" s="77"/>
      <c r="KLV164" s="77"/>
      <c r="KLW164" s="77"/>
      <c r="KLX164" s="77"/>
      <c r="KLY164" s="77"/>
      <c r="KLZ164" s="77"/>
      <c r="KMA164" s="77"/>
      <c r="KMB164" s="77"/>
      <c r="KMC164" s="77"/>
      <c r="KMD164" s="77"/>
      <c r="KME164" s="77"/>
      <c r="KMF164" s="77"/>
      <c r="KMG164" s="77"/>
      <c r="KMH164" s="77"/>
      <c r="KMI164" s="77"/>
      <c r="KMJ164" s="77"/>
      <c r="KMK164" s="77"/>
      <c r="KML164" s="77"/>
      <c r="KMM164" s="77"/>
      <c r="KMN164" s="77"/>
      <c r="KMO164" s="77"/>
      <c r="KMP164" s="77"/>
      <c r="KMQ164" s="77"/>
      <c r="KMR164" s="77"/>
      <c r="KMS164" s="77"/>
      <c r="KMT164" s="77"/>
      <c r="KMU164" s="77"/>
      <c r="KMV164" s="77"/>
      <c r="KMW164" s="77"/>
      <c r="KMX164" s="77"/>
      <c r="KMY164" s="77"/>
      <c r="KMZ164" s="77"/>
      <c r="KNA164" s="77"/>
      <c r="KNB164" s="77"/>
      <c r="KNC164" s="77"/>
      <c r="KND164" s="77"/>
      <c r="KNE164" s="77"/>
      <c r="KNF164" s="77"/>
      <c r="KNG164" s="77"/>
      <c r="KNH164" s="77"/>
      <c r="KNI164" s="77"/>
      <c r="KNJ164" s="77"/>
      <c r="KNK164" s="77"/>
      <c r="KNL164" s="77"/>
      <c r="KNM164" s="77"/>
      <c r="KNN164" s="77"/>
      <c r="KNO164" s="77"/>
      <c r="KNP164" s="77"/>
      <c r="KNQ164" s="77"/>
      <c r="KNR164" s="77"/>
      <c r="KNS164" s="77"/>
      <c r="KNT164" s="77"/>
      <c r="KNU164" s="77"/>
      <c r="KNV164" s="77"/>
      <c r="KNW164" s="77"/>
      <c r="KNX164" s="77"/>
      <c r="KNY164" s="77"/>
      <c r="KNZ164" s="77"/>
      <c r="KOA164" s="77"/>
      <c r="KOB164" s="77"/>
      <c r="KOC164" s="77"/>
      <c r="KOD164" s="77"/>
      <c r="KOE164" s="77"/>
      <c r="KOF164" s="77"/>
      <c r="KOG164" s="77"/>
      <c r="KOH164" s="77"/>
      <c r="KOI164" s="77"/>
      <c r="KOJ164" s="77"/>
      <c r="KOK164" s="77"/>
      <c r="KOL164" s="77"/>
      <c r="KOM164" s="77"/>
      <c r="KON164" s="77"/>
      <c r="KOO164" s="77"/>
      <c r="KOP164" s="77"/>
      <c r="KOQ164" s="77"/>
      <c r="KOR164" s="77"/>
      <c r="KOS164" s="77"/>
      <c r="KOT164" s="77"/>
      <c r="KOU164" s="77"/>
      <c r="KOV164" s="77"/>
      <c r="KOW164" s="77"/>
      <c r="KOX164" s="77"/>
      <c r="KOY164" s="77"/>
      <c r="KOZ164" s="77"/>
      <c r="KPA164" s="77"/>
      <c r="KPB164" s="77"/>
      <c r="KPC164" s="77"/>
      <c r="KPD164" s="77"/>
      <c r="KPE164" s="77"/>
      <c r="KPF164" s="77"/>
      <c r="KPG164" s="77"/>
      <c r="KPH164" s="77"/>
      <c r="KPI164" s="77"/>
      <c r="KPJ164" s="77"/>
      <c r="KPK164" s="77"/>
      <c r="KPL164" s="77"/>
      <c r="KPM164" s="77"/>
      <c r="KPN164" s="77"/>
      <c r="KPO164" s="77"/>
      <c r="KPP164" s="77"/>
      <c r="KPQ164" s="77"/>
      <c r="KPR164" s="77"/>
      <c r="KPS164" s="77"/>
      <c r="KPT164" s="77"/>
      <c r="KPU164" s="77"/>
      <c r="KPV164" s="77"/>
      <c r="KPW164" s="77"/>
      <c r="KPX164" s="77"/>
      <c r="KPY164" s="77"/>
      <c r="KPZ164" s="77"/>
      <c r="KQA164" s="77"/>
      <c r="KQB164" s="77"/>
      <c r="KQC164" s="77"/>
      <c r="KQD164" s="77"/>
      <c r="KQE164" s="77"/>
      <c r="KQF164" s="77"/>
      <c r="KQG164" s="77"/>
      <c r="KQH164" s="77"/>
      <c r="KQI164" s="77"/>
      <c r="KQJ164" s="77"/>
      <c r="KQK164" s="77"/>
      <c r="KQL164" s="77"/>
      <c r="KQM164" s="77"/>
      <c r="KQN164" s="77"/>
      <c r="KQO164" s="77"/>
      <c r="KQP164" s="77"/>
      <c r="KQQ164" s="77"/>
      <c r="KQR164" s="77"/>
      <c r="KQS164" s="77"/>
      <c r="KQT164" s="77"/>
      <c r="KQU164" s="77"/>
      <c r="KQV164" s="77"/>
      <c r="KQW164" s="77"/>
      <c r="KQX164" s="77"/>
      <c r="KQY164" s="77"/>
      <c r="KQZ164" s="77"/>
      <c r="KRA164" s="77"/>
      <c r="KRB164" s="77"/>
      <c r="KRC164" s="77"/>
      <c r="KRD164" s="77"/>
      <c r="KRE164" s="77"/>
      <c r="KRF164" s="77"/>
      <c r="KRG164" s="77"/>
      <c r="KRH164" s="77"/>
      <c r="KRI164" s="77"/>
      <c r="KRJ164" s="77"/>
      <c r="KRK164" s="77"/>
      <c r="KRL164" s="77"/>
      <c r="KRM164" s="77"/>
      <c r="KRN164" s="77"/>
      <c r="KRO164" s="77"/>
      <c r="KRP164" s="77"/>
      <c r="KRQ164" s="77"/>
      <c r="KRR164" s="77"/>
      <c r="KRS164" s="77"/>
      <c r="KRT164" s="77"/>
      <c r="KRU164" s="77"/>
      <c r="KRV164" s="77"/>
      <c r="KRW164" s="77"/>
      <c r="KRX164" s="77"/>
      <c r="KRY164" s="77"/>
      <c r="KRZ164" s="77"/>
      <c r="KSA164" s="77"/>
      <c r="KSB164" s="77"/>
      <c r="KSC164" s="77"/>
      <c r="KSD164" s="77"/>
      <c r="KSE164" s="77"/>
      <c r="KSF164" s="77"/>
      <c r="KSG164" s="77"/>
      <c r="KSH164" s="77"/>
      <c r="KSI164" s="77"/>
      <c r="KSJ164" s="77"/>
      <c r="KSK164" s="77"/>
      <c r="KSL164" s="77"/>
      <c r="KSM164" s="77"/>
      <c r="KSN164" s="77"/>
      <c r="KSO164" s="77"/>
      <c r="KSP164" s="77"/>
      <c r="KSQ164" s="77"/>
      <c r="KSR164" s="77"/>
      <c r="KSS164" s="77"/>
      <c r="KST164" s="77"/>
      <c r="KSU164" s="77"/>
      <c r="KSV164" s="77"/>
      <c r="KSW164" s="77"/>
      <c r="KSX164" s="77"/>
      <c r="KSY164" s="77"/>
      <c r="KSZ164" s="77"/>
      <c r="KTA164" s="77"/>
      <c r="KTB164" s="77"/>
      <c r="KTC164" s="77"/>
      <c r="KTD164" s="77"/>
      <c r="KTE164" s="77"/>
      <c r="KTF164" s="77"/>
      <c r="KTG164" s="77"/>
      <c r="KTH164" s="77"/>
      <c r="KTI164" s="77"/>
      <c r="KTJ164" s="77"/>
      <c r="KTK164" s="77"/>
      <c r="KTL164" s="77"/>
      <c r="KTM164" s="77"/>
      <c r="KTN164" s="77"/>
      <c r="KTO164" s="77"/>
      <c r="KTP164" s="77"/>
      <c r="KTQ164" s="77"/>
      <c r="KTR164" s="77"/>
      <c r="KTS164" s="77"/>
      <c r="KTT164" s="77"/>
      <c r="KTU164" s="77"/>
      <c r="KTV164" s="77"/>
      <c r="KTW164" s="77"/>
      <c r="KTX164" s="77"/>
      <c r="KTY164" s="77"/>
      <c r="KTZ164" s="77"/>
      <c r="KUA164" s="77"/>
      <c r="KUB164" s="77"/>
      <c r="KUC164" s="77"/>
      <c r="KUD164" s="77"/>
      <c r="KUE164" s="77"/>
      <c r="KUF164" s="77"/>
      <c r="KUG164" s="77"/>
      <c r="KUH164" s="77"/>
      <c r="KUI164" s="77"/>
      <c r="KUJ164" s="77"/>
      <c r="KUK164" s="77"/>
      <c r="KUL164" s="77"/>
      <c r="KUM164" s="77"/>
      <c r="KUN164" s="77"/>
      <c r="KUO164" s="77"/>
      <c r="KUP164" s="77"/>
      <c r="KUQ164" s="77"/>
      <c r="KUR164" s="77"/>
      <c r="KUS164" s="77"/>
      <c r="KUT164" s="77"/>
      <c r="KUU164" s="77"/>
      <c r="KUV164" s="77"/>
      <c r="KUW164" s="77"/>
      <c r="KUX164" s="77"/>
      <c r="KUY164" s="77"/>
      <c r="KUZ164" s="77"/>
      <c r="KVA164" s="77"/>
      <c r="KVB164" s="77"/>
      <c r="KVC164" s="77"/>
      <c r="KVD164" s="77"/>
      <c r="KVE164" s="77"/>
      <c r="KVF164" s="77"/>
      <c r="KVG164" s="77"/>
      <c r="KVH164" s="77"/>
      <c r="KVI164" s="77"/>
      <c r="KVJ164" s="77"/>
      <c r="KVK164" s="77"/>
      <c r="KVL164" s="77"/>
      <c r="KVM164" s="77"/>
      <c r="KVN164" s="77"/>
      <c r="KVO164" s="77"/>
      <c r="KVP164" s="77"/>
      <c r="KVQ164" s="77"/>
      <c r="KVR164" s="77"/>
      <c r="KVS164" s="77"/>
      <c r="KVT164" s="77"/>
      <c r="KVU164" s="77"/>
      <c r="KVV164" s="77"/>
      <c r="KVW164" s="77"/>
      <c r="KVX164" s="77"/>
      <c r="KVY164" s="77"/>
      <c r="KVZ164" s="77"/>
      <c r="KWA164" s="77"/>
      <c r="KWB164" s="77"/>
      <c r="KWC164" s="77"/>
      <c r="KWD164" s="77"/>
      <c r="KWE164" s="77"/>
      <c r="KWF164" s="77"/>
      <c r="KWG164" s="77"/>
      <c r="KWH164" s="77"/>
      <c r="KWI164" s="77"/>
      <c r="KWJ164" s="77"/>
      <c r="KWK164" s="77"/>
      <c r="KWL164" s="77"/>
      <c r="KWM164" s="77"/>
      <c r="KWN164" s="77"/>
      <c r="KWO164" s="77"/>
      <c r="KWP164" s="77"/>
      <c r="KWQ164" s="77"/>
      <c r="KWR164" s="77"/>
      <c r="KWS164" s="77"/>
      <c r="KWT164" s="77"/>
      <c r="KWU164" s="77"/>
      <c r="KWV164" s="77"/>
      <c r="KWW164" s="77"/>
      <c r="KWX164" s="77"/>
      <c r="KWY164" s="77"/>
      <c r="KWZ164" s="77"/>
      <c r="KXA164" s="77"/>
      <c r="KXB164" s="77"/>
      <c r="KXC164" s="77"/>
      <c r="KXD164" s="77"/>
      <c r="KXE164" s="77"/>
      <c r="KXF164" s="77"/>
      <c r="KXG164" s="77"/>
      <c r="KXH164" s="77"/>
      <c r="KXI164" s="77"/>
      <c r="KXJ164" s="77"/>
      <c r="KXK164" s="77"/>
      <c r="KXL164" s="77"/>
      <c r="KXM164" s="77"/>
      <c r="KXN164" s="77"/>
      <c r="KXO164" s="77"/>
      <c r="KXP164" s="77"/>
      <c r="KXQ164" s="77"/>
      <c r="KXR164" s="77"/>
      <c r="KXS164" s="77"/>
      <c r="KXT164" s="77"/>
      <c r="KXU164" s="77"/>
      <c r="KXV164" s="77"/>
      <c r="KXW164" s="77"/>
      <c r="KXX164" s="77"/>
      <c r="KXY164" s="77"/>
      <c r="KXZ164" s="77"/>
      <c r="KYA164" s="77"/>
      <c r="KYB164" s="77"/>
      <c r="KYC164" s="77"/>
      <c r="KYD164" s="77"/>
      <c r="KYE164" s="77"/>
      <c r="KYF164" s="77"/>
      <c r="KYG164" s="77"/>
      <c r="KYH164" s="77"/>
      <c r="KYI164" s="77"/>
      <c r="KYJ164" s="77"/>
      <c r="KYK164" s="77"/>
      <c r="KYL164" s="77"/>
      <c r="KYM164" s="77"/>
      <c r="KYN164" s="77"/>
      <c r="KYO164" s="77"/>
      <c r="KYP164" s="77"/>
      <c r="KYQ164" s="77"/>
      <c r="KYR164" s="77"/>
      <c r="KYS164" s="77"/>
      <c r="KYT164" s="77"/>
      <c r="KYU164" s="77"/>
      <c r="KYV164" s="77"/>
      <c r="KYW164" s="77"/>
      <c r="KYX164" s="77"/>
      <c r="KYY164" s="77"/>
      <c r="KYZ164" s="77"/>
      <c r="KZA164" s="77"/>
      <c r="KZB164" s="77"/>
      <c r="KZC164" s="77"/>
      <c r="KZD164" s="77"/>
      <c r="KZE164" s="77"/>
      <c r="KZF164" s="77"/>
      <c r="KZG164" s="77"/>
      <c r="KZH164" s="77"/>
      <c r="KZI164" s="77"/>
      <c r="KZJ164" s="77"/>
      <c r="KZK164" s="77"/>
      <c r="KZL164" s="77"/>
      <c r="KZM164" s="77"/>
      <c r="KZN164" s="77"/>
      <c r="KZO164" s="77"/>
      <c r="KZP164" s="77"/>
      <c r="KZQ164" s="77"/>
      <c r="KZR164" s="77"/>
      <c r="KZS164" s="77"/>
      <c r="KZT164" s="77"/>
      <c r="KZU164" s="77"/>
      <c r="KZV164" s="77"/>
      <c r="KZW164" s="77"/>
      <c r="KZX164" s="77"/>
      <c r="KZY164" s="77"/>
      <c r="KZZ164" s="77"/>
      <c r="LAA164" s="77"/>
      <c r="LAB164" s="77"/>
      <c r="LAC164" s="77"/>
      <c r="LAD164" s="77"/>
      <c r="LAE164" s="77"/>
      <c r="LAF164" s="77"/>
      <c r="LAG164" s="77"/>
      <c r="LAH164" s="77"/>
      <c r="LAI164" s="77"/>
      <c r="LAJ164" s="77"/>
      <c r="LAK164" s="77"/>
      <c r="LAL164" s="77"/>
      <c r="LAM164" s="77"/>
      <c r="LAN164" s="77"/>
      <c r="LAO164" s="77"/>
      <c r="LAP164" s="77"/>
      <c r="LAQ164" s="77"/>
      <c r="LAR164" s="77"/>
      <c r="LAS164" s="77"/>
      <c r="LAT164" s="77"/>
      <c r="LAU164" s="77"/>
      <c r="LAV164" s="77"/>
      <c r="LAW164" s="77"/>
      <c r="LAX164" s="77"/>
      <c r="LAY164" s="77"/>
      <c r="LAZ164" s="77"/>
      <c r="LBA164" s="77"/>
      <c r="LBB164" s="77"/>
      <c r="LBC164" s="77"/>
      <c r="LBD164" s="77"/>
      <c r="LBE164" s="77"/>
      <c r="LBF164" s="77"/>
      <c r="LBG164" s="77"/>
      <c r="LBH164" s="77"/>
      <c r="LBI164" s="77"/>
      <c r="LBJ164" s="77"/>
      <c r="LBK164" s="77"/>
      <c r="LBL164" s="77"/>
      <c r="LBM164" s="77"/>
      <c r="LBN164" s="77"/>
      <c r="LBO164" s="77"/>
      <c r="LBP164" s="77"/>
      <c r="LBQ164" s="77"/>
      <c r="LBR164" s="77"/>
      <c r="LBS164" s="77"/>
      <c r="LBT164" s="77"/>
      <c r="LBU164" s="77"/>
      <c r="LBV164" s="77"/>
      <c r="LBW164" s="77"/>
      <c r="LBX164" s="77"/>
      <c r="LBY164" s="77"/>
      <c r="LBZ164" s="77"/>
      <c r="LCA164" s="77"/>
      <c r="LCB164" s="77"/>
      <c r="LCC164" s="77"/>
      <c r="LCD164" s="77"/>
      <c r="LCE164" s="77"/>
      <c r="LCF164" s="77"/>
      <c r="LCG164" s="77"/>
      <c r="LCH164" s="77"/>
      <c r="LCI164" s="77"/>
      <c r="LCJ164" s="77"/>
      <c r="LCK164" s="77"/>
      <c r="LCL164" s="77"/>
      <c r="LCM164" s="77"/>
      <c r="LCN164" s="77"/>
      <c r="LCO164" s="77"/>
      <c r="LCP164" s="77"/>
      <c r="LCQ164" s="77"/>
      <c r="LCR164" s="77"/>
      <c r="LCS164" s="77"/>
      <c r="LCT164" s="77"/>
      <c r="LCU164" s="77"/>
      <c r="LCV164" s="77"/>
      <c r="LCW164" s="77"/>
      <c r="LCX164" s="77"/>
      <c r="LCY164" s="77"/>
      <c r="LCZ164" s="77"/>
      <c r="LDA164" s="77"/>
      <c r="LDB164" s="77"/>
      <c r="LDC164" s="77"/>
      <c r="LDD164" s="77"/>
      <c r="LDE164" s="77"/>
      <c r="LDF164" s="77"/>
      <c r="LDG164" s="77"/>
      <c r="LDH164" s="77"/>
      <c r="LDI164" s="77"/>
      <c r="LDJ164" s="77"/>
      <c r="LDK164" s="77"/>
      <c r="LDL164" s="77"/>
      <c r="LDM164" s="77"/>
      <c r="LDN164" s="77"/>
      <c r="LDO164" s="77"/>
      <c r="LDP164" s="77"/>
      <c r="LDQ164" s="77"/>
      <c r="LDR164" s="77"/>
      <c r="LDS164" s="77"/>
      <c r="LDT164" s="77"/>
      <c r="LDU164" s="77"/>
      <c r="LDV164" s="77"/>
      <c r="LDW164" s="77"/>
      <c r="LDX164" s="77"/>
      <c r="LDY164" s="77"/>
      <c r="LDZ164" s="77"/>
      <c r="LEA164" s="77"/>
      <c r="LEB164" s="77"/>
      <c r="LEC164" s="77"/>
      <c r="LED164" s="77"/>
      <c r="LEE164" s="77"/>
      <c r="LEF164" s="77"/>
      <c r="LEG164" s="77"/>
      <c r="LEH164" s="77"/>
      <c r="LEI164" s="77"/>
      <c r="LEJ164" s="77"/>
      <c r="LEK164" s="77"/>
      <c r="LEL164" s="77"/>
      <c r="LEM164" s="77"/>
      <c r="LEN164" s="77"/>
      <c r="LEO164" s="77"/>
      <c r="LEP164" s="77"/>
      <c r="LEQ164" s="77"/>
      <c r="LER164" s="77"/>
      <c r="LES164" s="77"/>
      <c r="LET164" s="77"/>
      <c r="LEU164" s="77"/>
      <c r="LEV164" s="77"/>
      <c r="LEW164" s="77"/>
      <c r="LEX164" s="77"/>
      <c r="LEY164" s="77"/>
      <c r="LEZ164" s="77"/>
      <c r="LFA164" s="77"/>
      <c r="LFB164" s="77"/>
      <c r="LFC164" s="77"/>
      <c r="LFD164" s="77"/>
      <c r="LFE164" s="77"/>
      <c r="LFF164" s="77"/>
      <c r="LFG164" s="77"/>
      <c r="LFH164" s="77"/>
      <c r="LFI164" s="77"/>
      <c r="LFJ164" s="77"/>
      <c r="LFK164" s="77"/>
      <c r="LFL164" s="77"/>
      <c r="LFM164" s="77"/>
      <c r="LFN164" s="77"/>
      <c r="LFO164" s="77"/>
      <c r="LFP164" s="77"/>
      <c r="LFQ164" s="77"/>
      <c r="LFR164" s="77"/>
      <c r="LFS164" s="77"/>
      <c r="LFT164" s="77"/>
      <c r="LFU164" s="77"/>
      <c r="LFV164" s="77"/>
      <c r="LFW164" s="77"/>
      <c r="LFX164" s="77"/>
      <c r="LFY164" s="77"/>
      <c r="LFZ164" s="77"/>
      <c r="LGA164" s="77"/>
      <c r="LGB164" s="77"/>
      <c r="LGC164" s="77"/>
      <c r="LGD164" s="77"/>
      <c r="LGE164" s="77"/>
      <c r="LGF164" s="77"/>
      <c r="LGG164" s="77"/>
      <c r="LGH164" s="77"/>
      <c r="LGI164" s="77"/>
      <c r="LGJ164" s="77"/>
      <c r="LGK164" s="77"/>
      <c r="LGL164" s="77"/>
      <c r="LGM164" s="77"/>
      <c r="LGN164" s="77"/>
      <c r="LGO164" s="77"/>
      <c r="LGP164" s="77"/>
      <c r="LGQ164" s="77"/>
      <c r="LGR164" s="77"/>
      <c r="LGS164" s="77"/>
      <c r="LGT164" s="77"/>
      <c r="LGU164" s="77"/>
      <c r="LGV164" s="77"/>
      <c r="LGW164" s="77"/>
      <c r="LGX164" s="77"/>
      <c r="LGY164" s="77"/>
      <c r="LGZ164" s="77"/>
      <c r="LHA164" s="77"/>
      <c r="LHB164" s="77"/>
      <c r="LHC164" s="77"/>
      <c r="LHD164" s="77"/>
      <c r="LHE164" s="77"/>
      <c r="LHF164" s="77"/>
      <c r="LHG164" s="77"/>
      <c r="LHH164" s="77"/>
      <c r="LHI164" s="77"/>
      <c r="LHJ164" s="77"/>
      <c r="LHK164" s="77"/>
      <c r="LHL164" s="77"/>
      <c r="LHM164" s="77"/>
      <c r="LHN164" s="77"/>
      <c r="LHO164" s="77"/>
      <c r="LHP164" s="77"/>
      <c r="LHQ164" s="77"/>
      <c r="LHR164" s="77"/>
      <c r="LHS164" s="77"/>
      <c r="LHT164" s="77"/>
      <c r="LHU164" s="77"/>
      <c r="LHV164" s="77"/>
      <c r="LHW164" s="77"/>
      <c r="LHX164" s="77"/>
      <c r="LHY164" s="77"/>
      <c r="LHZ164" s="77"/>
      <c r="LIA164" s="77"/>
      <c r="LIB164" s="77"/>
      <c r="LIC164" s="77"/>
      <c r="LID164" s="77"/>
      <c r="LIE164" s="77"/>
      <c r="LIF164" s="77"/>
      <c r="LIG164" s="77"/>
      <c r="LIH164" s="77"/>
      <c r="LII164" s="77"/>
      <c r="LIJ164" s="77"/>
      <c r="LIK164" s="77"/>
      <c r="LIL164" s="77"/>
      <c r="LIM164" s="77"/>
      <c r="LIN164" s="77"/>
      <c r="LIO164" s="77"/>
      <c r="LIP164" s="77"/>
      <c r="LIQ164" s="77"/>
      <c r="LIR164" s="77"/>
      <c r="LIS164" s="77"/>
      <c r="LIT164" s="77"/>
      <c r="LIU164" s="77"/>
      <c r="LIV164" s="77"/>
      <c r="LIW164" s="77"/>
      <c r="LIX164" s="77"/>
      <c r="LIY164" s="77"/>
      <c r="LIZ164" s="77"/>
      <c r="LJA164" s="77"/>
      <c r="LJB164" s="77"/>
      <c r="LJC164" s="77"/>
      <c r="LJD164" s="77"/>
      <c r="LJE164" s="77"/>
      <c r="LJF164" s="77"/>
      <c r="LJG164" s="77"/>
      <c r="LJH164" s="77"/>
      <c r="LJI164" s="77"/>
      <c r="LJJ164" s="77"/>
      <c r="LJK164" s="77"/>
      <c r="LJL164" s="77"/>
      <c r="LJM164" s="77"/>
      <c r="LJN164" s="77"/>
      <c r="LJO164" s="77"/>
      <c r="LJP164" s="77"/>
      <c r="LJQ164" s="77"/>
      <c r="LJR164" s="77"/>
      <c r="LJS164" s="77"/>
      <c r="LJT164" s="77"/>
      <c r="LJU164" s="77"/>
      <c r="LJV164" s="77"/>
      <c r="LJW164" s="77"/>
      <c r="LJX164" s="77"/>
      <c r="LJY164" s="77"/>
      <c r="LJZ164" s="77"/>
      <c r="LKA164" s="77"/>
      <c r="LKB164" s="77"/>
      <c r="LKC164" s="77"/>
      <c r="LKD164" s="77"/>
      <c r="LKE164" s="77"/>
      <c r="LKF164" s="77"/>
      <c r="LKG164" s="77"/>
      <c r="LKH164" s="77"/>
      <c r="LKI164" s="77"/>
      <c r="LKJ164" s="77"/>
      <c r="LKK164" s="77"/>
      <c r="LKL164" s="77"/>
      <c r="LKM164" s="77"/>
      <c r="LKN164" s="77"/>
      <c r="LKO164" s="77"/>
      <c r="LKP164" s="77"/>
      <c r="LKQ164" s="77"/>
      <c r="LKR164" s="77"/>
      <c r="LKS164" s="77"/>
      <c r="LKT164" s="77"/>
      <c r="LKU164" s="77"/>
      <c r="LKV164" s="77"/>
      <c r="LKW164" s="77"/>
      <c r="LKX164" s="77"/>
      <c r="LKY164" s="77"/>
      <c r="LKZ164" s="77"/>
      <c r="LLA164" s="77"/>
      <c r="LLB164" s="77"/>
      <c r="LLC164" s="77"/>
      <c r="LLD164" s="77"/>
      <c r="LLE164" s="77"/>
      <c r="LLF164" s="77"/>
      <c r="LLG164" s="77"/>
      <c r="LLH164" s="77"/>
      <c r="LLI164" s="77"/>
      <c r="LLJ164" s="77"/>
      <c r="LLK164" s="77"/>
      <c r="LLL164" s="77"/>
      <c r="LLM164" s="77"/>
      <c r="LLN164" s="77"/>
      <c r="LLO164" s="77"/>
      <c r="LLP164" s="77"/>
      <c r="LLQ164" s="77"/>
      <c r="LLR164" s="77"/>
      <c r="LLS164" s="77"/>
      <c r="LLT164" s="77"/>
      <c r="LLU164" s="77"/>
      <c r="LLV164" s="77"/>
      <c r="LLW164" s="77"/>
      <c r="LLX164" s="77"/>
      <c r="LLY164" s="77"/>
      <c r="LLZ164" s="77"/>
      <c r="LMA164" s="77"/>
      <c r="LMB164" s="77"/>
      <c r="LMC164" s="77"/>
      <c r="LMD164" s="77"/>
      <c r="LME164" s="77"/>
      <c r="LMF164" s="77"/>
      <c r="LMG164" s="77"/>
      <c r="LMH164" s="77"/>
      <c r="LMI164" s="77"/>
      <c r="LMJ164" s="77"/>
      <c r="LMK164" s="77"/>
      <c r="LML164" s="77"/>
      <c r="LMM164" s="77"/>
      <c r="LMN164" s="77"/>
      <c r="LMO164" s="77"/>
      <c r="LMP164" s="77"/>
      <c r="LMQ164" s="77"/>
      <c r="LMR164" s="77"/>
      <c r="LMS164" s="77"/>
      <c r="LMT164" s="77"/>
      <c r="LMU164" s="77"/>
      <c r="LMV164" s="77"/>
      <c r="LMW164" s="77"/>
      <c r="LMX164" s="77"/>
      <c r="LMY164" s="77"/>
      <c r="LMZ164" s="77"/>
      <c r="LNA164" s="77"/>
      <c r="LNB164" s="77"/>
      <c r="LNC164" s="77"/>
      <c r="LND164" s="77"/>
      <c r="LNE164" s="77"/>
      <c r="LNF164" s="77"/>
      <c r="LNG164" s="77"/>
      <c r="LNH164" s="77"/>
      <c r="LNI164" s="77"/>
      <c r="LNJ164" s="77"/>
      <c r="LNK164" s="77"/>
      <c r="LNL164" s="77"/>
      <c r="LNM164" s="77"/>
      <c r="LNN164" s="77"/>
      <c r="LNO164" s="77"/>
      <c r="LNP164" s="77"/>
      <c r="LNQ164" s="77"/>
      <c r="LNR164" s="77"/>
      <c r="LNS164" s="77"/>
      <c r="LNT164" s="77"/>
      <c r="LNU164" s="77"/>
      <c r="LNV164" s="77"/>
      <c r="LNW164" s="77"/>
      <c r="LNX164" s="77"/>
      <c r="LNY164" s="77"/>
      <c r="LNZ164" s="77"/>
      <c r="LOA164" s="77"/>
      <c r="LOB164" s="77"/>
      <c r="LOC164" s="77"/>
      <c r="LOD164" s="77"/>
      <c r="LOE164" s="77"/>
      <c r="LOF164" s="77"/>
      <c r="LOG164" s="77"/>
      <c r="LOH164" s="77"/>
      <c r="LOI164" s="77"/>
      <c r="LOJ164" s="77"/>
      <c r="LOK164" s="77"/>
      <c r="LOL164" s="77"/>
      <c r="LOM164" s="77"/>
      <c r="LON164" s="77"/>
      <c r="LOO164" s="77"/>
      <c r="LOP164" s="77"/>
      <c r="LOQ164" s="77"/>
      <c r="LOR164" s="77"/>
      <c r="LOS164" s="77"/>
      <c r="LOT164" s="77"/>
      <c r="LOU164" s="77"/>
      <c r="LOV164" s="77"/>
      <c r="LOW164" s="77"/>
      <c r="LOX164" s="77"/>
      <c r="LOY164" s="77"/>
      <c r="LOZ164" s="77"/>
      <c r="LPA164" s="77"/>
      <c r="LPB164" s="77"/>
      <c r="LPC164" s="77"/>
      <c r="LPD164" s="77"/>
      <c r="LPE164" s="77"/>
      <c r="LPF164" s="77"/>
      <c r="LPG164" s="77"/>
      <c r="LPH164" s="77"/>
      <c r="LPI164" s="77"/>
      <c r="LPJ164" s="77"/>
      <c r="LPK164" s="77"/>
      <c r="LPL164" s="77"/>
      <c r="LPM164" s="77"/>
      <c r="LPN164" s="77"/>
      <c r="LPO164" s="77"/>
      <c r="LPP164" s="77"/>
      <c r="LPQ164" s="77"/>
      <c r="LPR164" s="77"/>
      <c r="LPS164" s="77"/>
      <c r="LPT164" s="77"/>
      <c r="LPU164" s="77"/>
      <c r="LPV164" s="77"/>
      <c r="LPW164" s="77"/>
      <c r="LPX164" s="77"/>
      <c r="LPY164" s="77"/>
      <c r="LPZ164" s="77"/>
      <c r="LQA164" s="77"/>
      <c r="LQB164" s="77"/>
      <c r="LQC164" s="77"/>
      <c r="LQD164" s="77"/>
      <c r="LQE164" s="77"/>
      <c r="LQF164" s="77"/>
      <c r="LQG164" s="77"/>
      <c r="LQH164" s="77"/>
      <c r="LQI164" s="77"/>
      <c r="LQJ164" s="77"/>
      <c r="LQK164" s="77"/>
      <c r="LQL164" s="77"/>
      <c r="LQM164" s="77"/>
      <c r="LQN164" s="77"/>
      <c r="LQO164" s="77"/>
      <c r="LQP164" s="77"/>
      <c r="LQQ164" s="77"/>
      <c r="LQR164" s="77"/>
      <c r="LQS164" s="77"/>
      <c r="LQT164" s="77"/>
      <c r="LQU164" s="77"/>
      <c r="LQV164" s="77"/>
      <c r="LQW164" s="77"/>
      <c r="LQX164" s="77"/>
      <c r="LQY164" s="77"/>
      <c r="LQZ164" s="77"/>
      <c r="LRA164" s="77"/>
      <c r="LRB164" s="77"/>
      <c r="LRC164" s="77"/>
      <c r="LRD164" s="77"/>
      <c r="LRE164" s="77"/>
      <c r="LRF164" s="77"/>
      <c r="LRG164" s="77"/>
      <c r="LRH164" s="77"/>
      <c r="LRI164" s="77"/>
      <c r="LRJ164" s="77"/>
      <c r="LRK164" s="77"/>
      <c r="LRL164" s="77"/>
      <c r="LRM164" s="77"/>
      <c r="LRN164" s="77"/>
      <c r="LRO164" s="77"/>
      <c r="LRP164" s="77"/>
      <c r="LRQ164" s="77"/>
      <c r="LRR164" s="77"/>
      <c r="LRS164" s="77"/>
      <c r="LRT164" s="77"/>
      <c r="LRU164" s="77"/>
      <c r="LRV164" s="77"/>
      <c r="LRW164" s="77"/>
      <c r="LRX164" s="77"/>
      <c r="LRY164" s="77"/>
      <c r="LRZ164" s="77"/>
      <c r="LSA164" s="77"/>
      <c r="LSB164" s="77"/>
      <c r="LSC164" s="77"/>
      <c r="LSD164" s="77"/>
      <c r="LSE164" s="77"/>
      <c r="LSF164" s="77"/>
      <c r="LSG164" s="77"/>
      <c r="LSH164" s="77"/>
      <c r="LSI164" s="77"/>
      <c r="LSJ164" s="77"/>
      <c r="LSK164" s="77"/>
      <c r="LSL164" s="77"/>
      <c r="LSM164" s="77"/>
      <c r="LSN164" s="77"/>
      <c r="LSO164" s="77"/>
      <c r="LSP164" s="77"/>
      <c r="LSQ164" s="77"/>
      <c r="LSR164" s="77"/>
      <c r="LSS164" s="77"/>
      <c r="LST164" s="77"/>
      <c r="LSU164" s="77"/>
      <c r="LSV164" s="77"/>
      <c r="LSW164" s="77"/>
      <c r="LSX164" s="77"/>
      <c r="LSY164" s="77"/>
      <c r="LSZ164" s="77"/>
      <c r="LTA164" s="77"/>
      <c r="LTB164" s="77"/>
      <c r="LTC164" s="77"/>
      <c r="LTD164" s="77"/>
      <c r="LTE164" s="77"/>
      <c r="LTF164" s="77"/>
      <c r="LTG164" s="77"/>
      <c r="LTH164" s="77"/>
      <c r="LTI164" s="77"/>
      <c r="LTJ164" s="77"/>
      <c r="LTK164" s="77"/>
      <c r="LTL164" s="77"/>
      <c r="LTM164" s="77"/>
      <c r="LTN164" s="77"/>
      <c r="LTO164" s="77"/>
      <c r="LTP164" s="77"/>
      <c r="LTQ164" s="77"/>
      <c r="LTR164" s="77"/>
      <c r="LTS164" s="77"/>
      <c r="LTT164" s="77"/>
      <c r="LTU164" s="77"/>
      <c r="LTV164" s="77"/>
      <c r="LTW164" s="77"/>
      <c r="LTX164" s="77"/>
      <c r="LTY164" s="77"/>
      <c r="LTZ164" s="77"/>
      <c r="LUA164" s="77"/>
      <c r="LUB164" s="77"/>
      <c r="LUC164" s="77"/>
      <c r="LUD164" s="77"/>
      <c r="LUE164" s="77"/>
      <c r="LUF164" s="77"/>
      <c r="LUG164" s="77"/>
      <c r="LUH164" s="77"/>
      <c r="LUI164" s="77"/>
      <c r="LUJ164" s="77"/>
      <c r="LUK164" s="77"/>
      <c r="LUL164" s="77"/>
      <c r="LUM164" s="77"/>
      <c r="LUN164" s="77"/>
      <c r="LUO164" s="77"/>
      <c r="LUP164" s="77"/>
      <c r="LUQ164" s="77"/>
      <c r="LUR164" s="77"/>
      <c r="LUS164" s="77"/>
      <c r="LUT164" s="77"/>
      <c r="LUU164" s="77"/>
      <c r="LUV164" s="77"/>
      <c r="LUW164" s="77"/>
      <c r="LUX164" s="77"/>
      <c r="LUY164" s="77"/>
      <c r="LUZ164" s="77"/>
      <c r="LVA164" s="77"/>
      <c r="LVB164" s="77"/>
      <c r="LVC164" s="77"/>
      <c r="LVD164" s="77"/>
      <c r="LVE164" s="77"/>
      <c r="LVF164" s="77"/>
      <c r="LVG164" s="77"/>
      <c r="LVH164" s="77"/>
      <c r="LVI164" s="77"/>
      <c r="LVJ164" s="77"/>
      <c r="LVK164" s="77"/>
      <c r="LVL164" s="77"/>
      <c r="LVM164" s="77"/>
      <c r="LVN164" s="77"/>
      <c r="LVO164" s="77"/>
      <c r="LVP164" s="77"/>
      <c r="LVQ164" s="77"/>
      <c r="LVR164" s="77"/>
      <c r="LVS164" s="77"/>
      <c r="LVT164" s="77"/>
      <c r="LVU164" s="77"/>
      <c r="LVV164" s="77"/>
      <c r="LVW164" s="77"/>
      <c r="LVX164" s="77"/>
      <c r="LVY164" s="77"/>
      <c r="LVZ164" s="77"/>
      <c r="LWA164" s="77"/>
      <c r="LWB164" s="77"/>
      <c r="LWC164" s="77"/>
      <c r="LWD164" s="77"/>
      <c r="LWE164" s="77"/>
      <c r="LWF164" s="77"/>
      <c r="LWG164" s="77"/>
      <c r="LWH164" s="77"/>
      <c r="LWI164" s="77"/>
      <c r="LWJ164" s="77"/>
      <c r="LWK164" s="77"/>
      <c r="LWL164" s="77"/>
      <c r="LWM164" s="77"/>
      <c r="LWN164" s="77"/>
      <c r="LWO164" s="77"/>
      <c r="LWP164" s="77"/>
      <c r="LWQ164" s="77"/>
      <c r="LWR164" s="77"/>
      <c r="LWS164" s="77"/>
      <c r="LWT164" s="77"/>
      <c r="LWU164" s="77"/>
      <c r="LWV164" s="77"/>
      <c r="LWW164" s="77"/>
      <c r="LWX164" s="77"/>
      <c r="LWY164" s="77"/>
      <c r="LWZ164" s="77"/>
      <c r="LXA164" s="77"/>
      <c r="LXB164" s="77"/>
      <c r="LXC164" s="77"/>
      <c r="LXD164" s="77"/>
      <c r="LXE164" s="77"/>
      <c r="LXF164" s="77"/>
      <c r="LXG164" s="77"/>
      <c r="LXH164" s="77"/>
      <c r="LXI164" s="77"/>
      <c r="LXJ164" s="77"/>
      <c r="LXK164" s="77"/>
      <c r="LXL164" s="77"/>
      <c r="LXM164" s="77"/>
      <c r="LXN164" s="77"/>
      <c r="LXO164" s="77"/>
      <c r="LXP164" s="77"/>
      <c r="LXQ164" s="77"/>
      <c r="LXR164" s="77"/>
      <c r="LXS164" s="77"/>
      <c r="LXT164" s="77"/>
      <c r="LXU164" s="77"/>
      <c r="LXV164" s="77"/>
      <c r="LXW164" s="77"/>
      <c r="LXX164" s="77"/>
      <c r="LXY164" s="77"/>
      <c r="LXZ164" s="77"/>
      <c r="LYA164" s="77"/>
      <c r="LYB164" s="77"/>
      <c r="LYC164" s="77"/>
      <c r="LYD164" s="77"/>
      <c r="LYE164" s="77"/>
      <c r="LYF164" s="77"/>
      <c r="LYG164" s="77"/>
      <c r="LYH164" s="77"/>
      <c r="LYI164" s="77"/>
      <c r="LYJ164" s="77"/>
      <c r="LYK164" s="77"/>
      <c r="LYL164" s="77"/>
      <c r="LYM164" s="77"/>
      <c r="LYN164" s="77"/>
      <c r="LYO164" s="77"/>
      <c r="LYP164" s="77"/>
      <c r="LYQ164" s="77"/>
      <c r="LYR164" s="77"/>
      <c r="LYS164" s="77"/>
      <c r="LYT164" s="77"/>
      <c r="LYU164" s="77"/>
      <c r="LYV164" s="77"/>
      <c r="LYW164" s="77"/>
      <c r="LYX164" s="77"/>
      <c r="LYY164" s="77"/>
      <c r="LYZ164" s="77"/>
      <c r="LZA164" s="77"/>
      <c r="LZB164" s="77"/>
      <c r="LZC164" s="77"/>
      <c r="LZD164" s="77"/>
      <c r="LZE164" s="77"/>
      <c r="LZF164" s="77"/>
      <c r="LZG164" s="77"/>
      <c r="LZH164" s="77"/>
      <c r="LZI164" s="77"/>
      <c r="LZJ164" s="77"/>
      <c r="LZK164" s="77"/>
      <c r="LZL164" s="77"/>
      <c r="LZM164" s="77"/>
      <c r="LZN164" s="77"/>
      <c r="LZO164" s="77"/>
      <c r="LZP164" s="77"/>
      <c r="LZQ164" s="77"/>
      <c r="LZR164" s="77"/>
      <c r="LZS164" s="77"/>
      <c r="LZT164" s="77"/>
      <c r="LZU164" s="77"/>
      <c r="LZV164" s="77"/>
      <c r="LZW164" s="77"/>
      <c r="LZX164" s="77"/>
      <c r="LZY164" s="77"/>
      <c r="LZZ164" s="77"/>
      <c r="MAA164" s="77"/>
      <c r="MAB164" s="77"/>
      <c r="MAC164" s="77"/>
      <c r="MAD164" s="77"/>
      <c r="MAE164" s="77"/>
      <c r="MAF164" s="77"/>
      <c r="MAG164" s="77"/>
      <c r="MAH164" s="77"/>
      <c r="MAI164" s="77"/>
      <c r="MAJ164" s="77"/>
      <c r="MAK164" s="77"/>
      <c r="MAL164" s="77"/>
      <c r="MAM164" s="77"/>
      <c r="MAN164" s="77"/>
      <c r="MAO164" s="77"/>
      <c r="MAP164" s="77"/>
      <c r="MAQ164" s="77"/>
      <c r="MAR164" s="77"/>
      <c r="MAS164" s="77"/>
      <c r="MAT164" s="77"/>
      <c r="MAU164" s="77"/>
      <c r="MAV164" s="77"/>
      <c r="MAW164" s="77"/>
      <c r="MAX164" s="77"/>
      <c r="MAY164" s="77"/>
      <c r="MAZ164" s="77"/>
      <c r="MBA164" s="77"/>
      <c r="MBB164" s="77"/>
      <c r="MBC164" s="77"/>
      <c r="MBD164" s="77"/>
      <c r="MBE164" s="77"/>
      <c r="MBF164" s="77"/>
      <c r="MBG164" s="77"/>
      <c r="MBH164" s="77"/>
      <c r="MBI164" s="77"/>
      <c r="MBJ164" s="77"/>
      <c r="MBK164" s="77"/>
      <c r="MBL164" s="77"/>
      <c r="MBM164" s="77"/>
      <c r="MBN164" s="77"/>
      <c r="MBO164" s="77"/>
      <c r="MBP164" s="77"/>
      <c r="MBQ164" s="77"/>
      <c r="MBR164" s="77"/>
      <c r="MBS164" s="77"/>
      <c r="MBT164" s="77"/>
      <c r="MBU164" s="77"/>
      <c r="MBV164" s="77"/>
      <c r="MBW164" s="77"/>
      <c r="MBX164" s="77"/>
      <c r="MBY164" s="77"/>
      <c r="MBZ164" s="77"/>
      <c r="MCA164" s="77"/>
      <c r="MCB164" s="77"/>
      <c r="MCC164" s="77"/>
      <c r="MCD164" s="77"/>
      <c r="MCE164" s="77"/>
      <c r="MCF164" s="77"/>
      <c r="MCG164" s="77"/>
      <c r="MCH164" s="77"/>
      <c r="MCI164" s="77"/>
      <c r="MCJ164" s="77"/>
      <c r="MCK164" s="77"/>
      <c r="MCL164" s="77"/>
      <c r="MCM164" s="77"/>
      <c r="MCN164" s="77"/>
      <c r="MCO164" s="77"/>
      <c r="MCP164" s="77"/>
      <c r="MCQ164" s="77"/>
      <c r="MCR164" s="77"/>
      <c r="MCS164" s="77"/>
      <c r="MCT164" s="77"/>
      <c r="MCU164" s="77"/>
      <c r="MCV164" s="77"/>
      <c r="MCW164" s="77"/>
      <c r="MCX164" s="77"/>
      <c r="MCY164" s="77"/>
      <c r="MCZ164" s="77"/>
      <c r="MDA164" s="77"/>
      <c r="MDB164" s="77"/>
      <c r="MDC164" s="77"/>
      <c r="MDD164" s="77"/>
      <c r="MDE164" s="77"/>
      <c r="MDF164" s="77"/>
      <c r="MDG164" s="77"/>
      <c r="MDH164" s="77"/>
      <c r="MDI164" s="77"/>
      <c r="MDJ164" s="77"/>
      <c r="MDK164" s="77"/>
      <c r="MDL164" s="77"/>
      <c r="MDM164" s="77"/>
      <c r="MDN164" s="77"/>
      <c r="MDO164" s="77"/>
      <c r="MDP164" s="77"/>
      <c r="MDQ164" s="77"/>
      <c r="MDR164" s="77"/>
      <c r="MDS164" s="77"/>
      <c r="MDT164" s="77"/>
      <c r="MDU164" s="77"/>
      <c r="MDV164" s="77"/>
      <c r="MDW164" s="77"/>
      <c r="MDX164" s="77"/>
      <c r="MDY164" s="77"/>
      <c r="MDZ164" s="77"/>
      <c r="MEA164" s="77"/>
      <c r="MEB164" s="77"/>
      <c r="MEC164" s="77"/>
      <c r="MED164" s="77"/>
      <c r="MEE164" s="77"/>
      <c r="MEF164" s="77"/>
      <c r="MEG164" s="77"/>
      <c r="MEH164" s="77"/>
      <c r="MEI164" s="77"/>
      <c r="MEJ164" s="77"/>
      <c r="MEK164" s="77"/>
      <c r="MEL164" s="77"/>
      <c r="MEM164" s="77"/>
      <c r="MEN164" s="77"/>
      <c r="MEO164" s="77"/>
      <c r="MEP164" s="77"/>
      <c r="MEQ164" s="77"/>
      <c r="MER164" s="77"/>
      <c r="MES164" s="77"/>
      <c r="MET164" s="77"/>
      <c r="MEU164" s="77"/>
      <c r="MEV164" s="77"/>
      <c r="MEW164" s="77"/>
      <c r="MEX164" s="77"/>
      <c r="MEY164" s="77"/>
      <c r="MEZ164" s="77"/>
      <c r="MFA164" s="77"/>
      <c r="MFB164" s="77"/>
      <c r="MFC164" s="77"/>
      <c r="MFD164" s="77"/>
      <c r="MFE164" s="77"/>
      <c r="MFF164" s="77"/>
      <c r="MFG164" s="77"/>
      <c r="MFH164" s="77"/>
      <c r="MFI164" s="77"/>
      <c r="MFJ164" s="77"/>
      <c r="MFK164" s="77"/>
      <c r="MFL164" s="77"/>
      <c r="MFM164" s="77"/>
      <c r="MFN164" s="77"/>
      <c r="MFO164" s="77"/>
      <c r="MFP164" s="77"/>
      <c r="MFQ164" s="77"/>
      <c r="MFR164" s="77"/>
      <c r="MFS164" s="77"/>
      <c r="MFT164" s="77"/>
      <c r="MFU164" s="77"/>
      <c r="MFV164" s="77"/>
      <c r="MFW164" s="77"/>
      <c r="MFX164" s="77"/>
      <c r="MFY164" s="77"/>
      <c r="MFZ164" s="77"/>
      <c r="MGA164" s="77"/>
      <c r="MGB164" s="77"/>
      <c r="MGC164" s="77"/>
      <c r="MGD164" s="77"/>
      <c r="MGE164" s="77"/>
      <c r="MGF164" s="77"/>
      <c r="MGG164" s="77"/>
      <c r="MGH164" s="77"/>
      <c r="MGI164" s="77"/>
      <c r="MGJ164" s="77"/>
      <c r="MGK164" s="77"/>
      <c r="MGL164" s="77"/>
      <c r="MGM164" s="77"/>
      <c r="MGN164" s="77"/>
      <c r="MGO164" s="77"/>
      <c r="MGP164" s="77"/>
      <c r="MGQ164" s="77"/>
      <c r="MGR164" s="77"/>
      <c r="MGS164" s="77"/>
      <c r="MGT164" s="77"/>
      <c r="MGU164" s="77"/>
      <c r="MGV164" s="77"/>
      <c r="MGW164" s="77"/>
      <c r="MGX164" s="77"/>
      <c r="MGY164" s="77"/>
      <c r="MGZ164" s="77"/>
      <c r="MHA164" s="77"/>
      <c r="MHB164" s="77"/>
      <c r="MHC164" s="77"/>
      <c r="MHD164" s="77"/>
      <c r="MHE164" s="77"/>
      <c r="MHF164" s="77"/>
      <c r="MHG164" s="77"/>
      <c r="MHH164" s="77"/>
      <c r="MHI164" s="77"/>
      <c r="MHJ164" s="77"/>
      <c r="MHK164" s="77"/>
      <c r="MHL164" s="77"/>
      <c r="MHM164" s="77"/>
      <c r="MHN164" s="77"/>
      <c r="MHO164" s="77"/>
      <c r="MHP164" s="77"/>
      <c r="MHQ164" s="77"/>
      <c r="MHR164" s="77"/>
      <c r="MHS164" s="77"/>
      <c r="MHT164" s="77"/>
      <c r="MHU164" s="77"/>
      <c r="MHV164" s="77"/>
      <c r="MHW164" s="77"/>
      <c r="MHX164" s="77"/>
      <c r="MHY164" s="77"/>
      <c r="MHZ164" s="77"/>
      <c r="MIA164" s="77"/>
      <c r="MIB164" s="77"/>
      <c r="MIC164" s="77"/>
      <c r="MID164" s="77"/>
      <c r="MIE164" s="77"/>
      <c r="MIF164" s="77"/>
      <c r="MIG164" s="77"/>
      <c r="MIH164" s="77"/>
      <c r="MII164" s="77"/>
      <c r="MIJ164" s="77"/>
      <c r="MIK164" s="77"/>
      <c r="MIL164" s="77"/>
      <c r="MIM164" s="77"/>
      <c r="MIN164" s="77"/>
      <c r="MIO164" s="77"/>
      <c r="MIP164" s="77"/>
      <c r="MIQ164" s="77"/>
      <c r="MIR164" s="77"/>
      <c r="MIS164" s="77"/>
      <c r="MIT164" s="77"/>
      <c r="MIU164" s="77"/>
      <c r="MIV164" s="77"/>
      <c r="MIW164" s="77"/>
      <c r="MIX164" s="77"/>
      <c r="MIY164" s="77"/>
      <c r="MIZ164" s="77"/>
      <c r="MJA164" s="77"/>
      <c r="MJB164" s="77"/>
      <c r="MJC164" s="77"/>
      <c r="MJD164" s="77"/>
      <c r="MJE164" s="77"/>
      <c r="MJF164" s="77"/>
      <c r="MJG164" s="77"/>
      <c r="MJH164" s="77"/>
      <c r="MJI164" s="77"/>
      <c r="MJJ164" s="77"/>
      <c r="MJK164" s="77"/>
      <c r="MJL164" s="77"/>
      <c r="MJM164" s="77"/>
      <c r="MJN164" s="77"/>
      <c r="MJO164" s="77"/>
      <c r="MJP164" s="77"/>
      <c r="MJQ164" s="77"/>
      <c r="MJR164" s="77"/>
      <c r="MJS164" s="77"/>
      <c r="MJT164" s="77"/>
      <c r="MJU164" s="77"/>
      <c r="MJV164" s="77"/>
      <c r="MJW164" s="77"/>
      <c r="MJX164" s="77"/>
      <c r="MJY164" s="77"/>
      <c r="MJZ164" s="77"/>
      <c r="MKA164" s="77"/>
      <c r="MKB164" s="77"/>
      <c r="MKC164" s="77"/>
      <c r="MKD164" s="77"/>
      <c r="MKE164" s="77"/>
      <c r="MKF164" s="77"/>
      <c r="MKG164" s="77"/>
      <c r="MKH164" s="77"/>
      <c r="MKI164" s="77"/>
      <c r="MKJ164" s="77"/>
      <c r="MKK164" s="77"/>
      <c r="MKL164" s="77"/>
      <c r="MKM164" s="77"/>
      <c r="MKN164" s="77"/>
      <c r="MKO164" s="77"/>
      <c r="MKP164" s="77"/>
      <c r="MKQ164" s="77"/>
      <c r="MKR164" s="77"/>
      <c r="MKS164" s="77"/>
      <c r="MKT164" s="77"/>
      <c r="MKU164" s="77"/>
      <c r="MKV164" s="77"/>
      <c r="MKW164" s="77"/>
      <c r="MKX164" s="77"/>
      <c r="MKY164" s="77"/>
      <c r="MKZ164" s="77"/>
      <c r="MLA164" s="77"/>
      <c r="MLB164" s="77"/>
      <c r="MLC164" s="77"/>
      <c r="MLD164" s="77"/>
      <c r="MLE164" s="77"/>
      <c r="MLF164" s="77"/>
      <c r="MLG164" s="77"/>
      <c r="MLH164" s="77"/>
      <c r="MLI164" s="77"/>
      <c r="MLJ164" s="77"/>
      <c r="MLK164" s="77"/>
      <c r="MLL164" s="77"/>
      <c r="MLM164" s="77"/>
      <c r="MLN164" s="77"/>
      <c r="MLO164" s="77"/>
      <c r="MLP164" s="77"/>
      <c r="MLQ164" s="77"/>
      <c r="MLR164" s="77"/>
      <c r="MLS164" s="77"/>
      <c r="MLT164" s="77"/>
      <c r="MLU164" s="77"/>
      <c r="MLV164" s="77"/>
      <c r="MLW164" s="77"/>
      <c r="MLX164" s="77"/>
      <c r="MLY164" s="77"/>
      <c r="MLZ164" s="77"/>
      <c r="MMA164" s="77"/>
      <c r="MMB164" s="77"/>
      <c r="MMC164" s="77"/>
      <c r="MMD164" s="77"/>
      <c r="MME164" s="77"/>
      <c r="MMF164" s="77"/>
      <c r="MMG164" s="77"/>
      <c r="MMH164" s="77"/>
      <c r="MMI164" s="77"/>
      <c r="MMJ164" s="77"/>
      <c r="MMK164" s="77"/>
      <c r="MML164" s="77"/>
      <c r="MMM164" s="77"/>
      <c r="MMN164" s="77"/>
      <c r="MMO164" s="77"/>
      <c r="MMP164" s="77"/>
      <c r="MMQ164" s="77"/>
      <c r="MMR164" s="77"/>
      <c r="MMS164" s="77"/>
      <c r="MMT164" s="77"/>
      <c r="MMU164" s="77"/>
      <c r="MMV164" s="77"/>
      <c r="MMW164" s="77"/>
      <c r="MMX164" s="77"/>
      <c r="MMY164" s="77"/>
      <c r="MMZ164" s="77"/>
      <c r="MNA164" s="77"/>
      <c r="MNB164" s="77"/>
      <c r="MNC164" s="77"/>
      <c r="MND164" s="77"/>
      <c r="MNE164" s="77"/>
      <c r="MNF164" s="77"/>
      <c r="MNG164" s="77"/>
      <c r="MNH164" s="77"/>
      <c r="MNI164" s="77"/>
      <c r="MNJ164" s="77"/>
      <c r="MNK164" s="77"/>
      <c r="MNL164" s="77"/>
      <c r="MNM164" s="77"/>
      <c r="MNN164" s="77"/>
      <c r="MNO164" s="77"/>
      <c r="MNP164" s="77"/>
      <c r="MNQ164" s="77"/>
      <c r="MNR164" s="77"/>
      <c r="MNS164" s="77"/>
      <c r="MNT164" s="77"/>
      <c r="MNU164" s="77"/>
      <c r="MNV164" s="77"/>
      <c r="MNW164" s="77"/>
      <c r="MNX164" s="77"/>
      <c r="MNY164" s="77"/>
      <c r="MNZ164" s="77"/>
      <c r="MOA164" s="77"/>
      <c r="MOB164" s="77"/>
      <c r="MOC164" s="77"/>
      <c r="MOD164" s="77"/>
      <c r="MOE164" s="77"/>
      <c r="MOF164" s="77"/>
      <c r="MOG164" s="77"/>
      <c r="MOH164" s="77"/>
      <c r="MOI164" s="77"/>
      <c r="MOJ164" s="77"/>
      <c r="MOK164" s="77"/>
      <c r="MOL164" s="77"/>
      <c r="MOM164" s="77"/>
      <c r="MON164" s="77"/>
      <c r="MOO164" s="77"/>
      <c r="MOP164" s="77"/>
      <c r="MOQ164" s="77"/>
      <c r="MOR164" s="77"/>
      <c r="MOS164" s="77"/>
      <c r="MOT164" s="77"/>
      <c r="MOU164" s="77"/>
      <c r="MOV164" s="77"/>
      <c r="MOW164" s="77"/>
      <c r="MOX164" s="77"/>
      <c r="MOY164" s="77"/>
      <c r="MOZ164" s="77"/>
      <c r="MPA164" s="77"/>
      <c r="MPB164" s="77"/>
      <c r="MPC164" s="77"/>
      <c r="MPD164" s="77"/>
      <c r="MPE164" s="77"/>
      <c r="MPF164" s="77"/>
      <c r="MPG164" s="77"/>
      <c r="MPH164" s="77"/>
      <c r="MPI164" s="77"/>
      <c r="MPJ164" s="77"/>
      <c r="MPK164" s="77"/>
      <c r="MPL164" s="77"/>
      <c r="MPM164" s="77"/>
      <c r="MPN164" s="77"/>
      <c r="MPO164" s="77"/>
      <c r="MPP164" s="77"/>
      <c r="MPQ164" s="77"/>
      <c r="MPR164" s="77"/>
      <c r="MPS164" s="77"/>
      <c r="MPT164" s="77"/>
      <c r="MPU164" s="77"/>
      <c r="MPV164" s="77"/>
      <c r="MPW164" s="77"/>
      <c r="MPX164" s="77"/>
      <c r="MPY164" s="77"/>
      <c r="MPZ164" s="77"/>
      <c r="MQA164" s="77"/>
      <c r="MQB164" s="77"/>
      <c r="MQC164" s="77"/>
      <c r="MQD164" s="77"/>
      <c r="MQE164" s="77"/>
      <c r="MQF164" s="77"/>
      <c r="MQG164" s="77"/>
      <c r="MQH164" s="77"/>
      <c r="MQI164" s="77"/>
      <c r="MQJ164" s="77"/>
      <c r="MQK164" s="77"/>
      <c r="MQL164" s="77"/>
      <c r="MQM164" s="77"/>
      <c r="MQN164" s="77"/>
      <c r="MQO164" s="77"/>
      <c r="MQP164" s="77"/>
      <c r="MQQ164" s="77"/>
      <c r="MQR164" s="77"/>
      <c r="MQS164" s="77"/>
      <c r="MQT164" s="77"/>
      <c r="MQU164" s="77"/>
      <c r="MQV164" s="77"/>
      <c r="MQW164" s="77"/>
      <c r="MQX164" s="77"/>
      <c r="MQY164" s="77"/>
      <c r="MQZ164" s="77"/>
      <c r="MRA164" s="77"/>
      <c r="MRB164" s="77"/>
      <c r="MRC164" s="77"/>
      <c r="MRD164" s="77"/>
      <c r="MRE164" s="77"/>
      <c r="MRF164" s="77"/>
      <c r="MRG164" s="77"/>
      <c r="MRH164" s="77"/>
      <c r="MRI164" s="77"/>
      <c r="MRJ164" s="77"/>
      <c r="MRK164" s="77"/>
      <c r="MRL164" s="77"/>
      <c r="MRM164" s="77"/>
      <c r="MRN164" s="77"/>
      <c r="MRO164" s="77"/>
      <c r="MRP164" s="77"/>
      <c r="MRQ164" s="77"/>
      <c r="MRR164" s="77"/>
      <c r="MRS164" s="77"/>
      <c r="MRT164" s="77"/>
      <c r="MRU164" s="77"/>
      <c r="MRV164" s="77"/>
      <c r="MRW164" s="77"/>
      <c r="MRX164" s="77"/>
      <c r="MRY164" s="77"/>
      <c r="MRZ164" s="77"/>
      <c r="MSA164" s="77"/>
      <c r="MSB164" s="77"/>
      <c r="MSC164" s="77"/>
      <c r="MSD164" s="77"/>
      <c r="MSE164" s="77"/>
      <c r="MSF164" s="77"/>
      <c r="MSG164" s="77"/>
      <c r="MSH164" s="77"/>
      <c r="MSI164" s="77"/>
      <c r="MSJ164" s="77"/>
      <c r="MSK164" s="77"/>
      <c r="MSL164" s="77"/>
      <c r="MSM164" s="77"/>
      <c r="MSN164" s="77"/>
      <c r="MSO164" s="77"/>
      <c r="MSP164" s="77"/>
      <c r="MSQ164" s="77"/>
      <c r="MSR164" s="77"/>
      <c r="MSS164" s="77"/>
      <c r="MST164" s="77"/>
      <c r="MSU164" s="77"/>
      <c r="MSV164" s="77"/>
      <c r="MSW164" s="77"/>
      <c r="MSX164" s="77"/>
      <c r="MSY164" s="77"/>
      <c r="MSZ164" s="77"/>
      <c r="MTA164" s="77"/>
      <c r="MTB164" s="77"/>
      <c r="MTC164" s="77"/>
      <c r="MTD164" s="77"/>
      <c r="MTE164" s="77"/>
      <c r="MTF164" s="77"/>
      <c r="MTG164" s="77"/>
      <c r="MTH164" s="77"/>
      <c r="MTI164" s="77"/>
      <c r="MTJ164" s="77"/>
      <c r="MTK164" s="77"/>
      <c r="MTL164" s="77"/>
      <c r="MTM164" s="77"/>
      <c r="MTN164" s="77"/>
      <c r="MTO164" s="77"/>
      <c r="MTP164" s="77"/>
      <c r="MTQ164" s="77"/>
      <c r="MTR164" s="77"/>
      <c r="MTS164" s="77"/>
      <c r="MTT164" s="77"/>
      <c r="MTU164" s="77"/>
      <c r="MTV164" s="77"/>
      <c r="MTW164" s="77"/>
      <c r="MTX164" s="77"/>
      <c r="MTY164" s="77"/>
      <c r="MTZ164" s="77"/>
      <c r="MUA164" s="77"/>
      <c r="MUB164" s="77"/>
      <c r="MUC164" s="77"/>
      <c r="MUD164" s="77"/>
      <c r="MUE164" s="77"/>
      <c r="MUF164" s="77"/>
      <c r="MUG164" s="77"/>
      <c r="MUH164" s="77"/>
      <c r="MUI164" s="77"/>
      <c r="MUJ164" s="77"/>
      <c r="MUK164" s="77"/>
      <c r="MUL164" s="77"/>
      <c r="MUM164" s="77"/>
      <c r="MUN164" s="77"/>
      <c r="MUO164" s="77"/>
      <c r="MUP164" s="77"/>
      <c r="MUQ164" s="77"/>
      <c r="MUR164" s="77"/>
      <c r="MUS164" s="77"/>
      <c r="MUT164" s="77"/>
      <c r="MUU164" s="77"/>
      <c r="MUV164" s="77"/>
      <c r="MUW164" s="77"/>
      <c r="MUX164" s="77"/>
      <c r="MUY164" s="77"/>
      <c r="MUZ164" s="77"/>
      <c r="MVA164" s="77"/>
      <c r="MVB164" s="77"/>
      <c r="MVC164" s="77"/>
      <c r="MVD164" s="77"/>
      <c r="MVE164" s="77"/>
      <c r="MVF164" s="77"/>
      <c r="MVG164" s="77"/>
      <c r="MVH164" s="77"/>
      <c r="MVI164" s="77"/>
      <c r="MVJ164" s="77"/>
      <c r="MVK164" s="77"/>
      <c r="MVL164" s="77"/>
      <c r="MVM164" s="77"/>
      <c r="MVN164" s="77"/>
      <c r="MVO164" s="77"/>
      <c r="MVP164" s="77"/>
      <c r="MVQ164" s="77"/>
      <c r="MVR164" s="77"/>
      <c r="MVS164" s="77"/>
      <c r="MVT164" s="77"/>
      <c r="MVU164" s="77"/>
      <c r="MVV164" s="77"/>
      <c r="MVW164" s="77"/>
      <c r="MVX164" s="77"/>
      <c r="MVY164" s="77"/>
      <c r="MVZ164" s="77"/>
      <c r="MWA164" s="77"/>
      <c r="MWB164" s="77"/>
      <c r="MWC164" s="77"/>
      <c r="MWD164" s="77"/>
      <c r="MWE164" s="77"/>
      <c r="MWF164" s="77"/>
      <c r="MWG164" s="77"/>
      <c r="MWH164" s="77"/>
      <c r="MWI164" s="77"/>
      <c r="MWJ164" s="77"/>
      <c r="MWK164" s="77"/>
      <c r="MWL164" s="77"/>
      <c r="MWM164" s="77"/>
      <c r="MWN164" s="77"/>
      <c r="MWO164" s="77"/>
      <c r="MWP164" s="77"/>
      <c r="MWQ164" s="77"/>
      <c r="MWR164" s="77"/>
      <c r="MWS164" s="77"/>
      <c r="MWT164" s="77"/>
      <c r="MWU164" s="77"/>
      <c r="MWV164" s="77"/>
      <c r="MWW164" s="77"/>
      <c r="MWX164" s="77"/>
      <c r="MWY164" s="77"/>
      <c r="MWZ164" s="77"/>
      <c r="MXA164" s="77"/>
      <c r="MXB164" s="77"/>
      <c r="MXC164" s="77"/>
      <c r="MXD164" s="77"/>
      <c r="MXE164" s="77"/>
      <c r="MXF164" s="77"/>
      <c r="MXG164" s="77"/>
      <c r="MXH164" s="77"/>
      <c r="MXI164" s="77"/>
      <c r="MXJ164" s="77"/>
      <c r="MXK164" s="77"/>
      <c r="MXL164" s="77"/>
      <c r="MXM164" s="77"/>
      <c r="MXN164" s="77"/>
      <c r="MXO164" s="77"/>
      <c r="MXP164" s="77"/>
      <c r="MXQ164" s="77"/>
      <c r="MXR164" s="77"/>
      <c r="MXS164" s="77"/>
      <c r="MXT164" s="77"/>
      <c r="MXU164" s="77"/>
      <c r="MXV164" s="77"/>
      <c r="MXW164" s="77"/>
      <c r="MXX164" s="77"/>
      <c r="MXY164" s="77"/>
      <c r="MXZ164" s="77"/>
      <c r="MYA164" s="77"/>
      <c r="MYB164" s="77"/>
      <c r="MYC164" s="77"/>
      <c r="MYD164" s="77"/>
      <c r="MYE164" s="77"/>
      <c r="MYF164" s="77"/>
      <c r="MYG164" s="77"/>
      <c r="MYH164" s="77"/>
      <c r="MYI164" s="77"/>
      <c r="MYJ164" s="77"/>
      <c r="MYK164" s="77"/>
      <c r="MYL164" s="77"/>
      <c r="MYM164" s="77"/>
      <c r="MYN164" s="77"/>
      <c r="MYO164" s="77"/>
      <c r="MYP164" s="77"/>
      <c r="MYQ164" s="77"/>
      <c r="MYR164" s="77"/>
      <c r="MYS164" s="77"/>
      <c r="MYT164" s="77"/>
      <c r="MYU164" s="77"/>
      <c r="MYV164" s="77"/>
      <c r="MYW164" s="77"/>
      <c r="MYX164" s="77"/>
      <c r="MYY164" s="77"/>
      <c r="MYZ164" s="77"/>
      <c r="MZA164" s="77"/>
      <c r="MZB164" s="77"/>
      <c r="MZC164" s="77"/>
      <c r="MZD164" s="77"/>
      <c r="MZE164" s="77"/>
      <c r="MZF164" s="77"/>
      <c r="MZG164" s="77"/>
      <c r="MZH164" s="77"/>
      <c r="MZI164" s="77"/>
      <c r="MZJ164" s="77"/>
      <c r="MZK164" s="77"/>
      <c r="MZL164" s="77"/>
      <c r="MZM164" s="77"/>
      <c r="MZN164" s="77"/>
      <c r="MZO164" s="77"/>
      <c r="MZP164" s="77"/>
      <c r="MZQ164" s="77"/>
      <c r="MZR164" s="77"/>
      <c r="MZS164" s="77"/>
      <c r="MZT164" s="77"/>
      <c r="MZU164" s="77"/>
      <c r="MZV164" s="77"/>
      <c r="MZW164" s="77"/>
      <c r="MZX164" s="77"/>
      <c r="MZY164" s="77"/>
      <c r="MZZ164" s="77"/>
      <c r="NAA164" s="77"/>
      <c r="NAB164" s="77"/>
      <c r="NAC164" s="77"/>
      <c r="NAD164" s="77"/>
      <c r="NAE164" s="77"/>
      <c r="NAF164" s="77"/>
      <c r="NAG164" s="77"/>
      <c r="NAH164" s="77"/>
      <c r="NAI164" s="77"/>
      <c r="NAJ164" s="77"/>
      <c r="NAK164" s="77"/>
      <c r="NAL164" s="77"/>
      <c r="NAM164" s="77"/>
      <c r="NAN164" s="77"/>
      <c r="NAO164" s="77"/>
      <c r="NAP164" s="77"/>
      <c r="NAQ164" s="77"/>
      <c r="NAR164" s="77"/>
      <c r="NAS164" s="77"/>
      <c r="NAT164" s="77"/>
      <c r="NAU164" s="77"/>
      <c r="NAV164" s="77"/>
      <c r="NAW164" s="77"/>
      <c r="NAX164" s="77"/>
      <c r="NAY164" s="77"/>
      <c r="NAZ164" s="77"/>
      <c r="NBA164" s="77"/>
      <c r="NBB164" s="77"/>
      <c r="NBC164" s="77"/>
      <c r="NBD164" s="77"/>
      <c r="NBE164" s="77"/>
      <c r="NBF164" s="77"/>
      <c r="NBG164" s="77"/>
      <c r="NBH164" s="77"/>
      <c r="NBI164" s="77"/>
      <c r="NBJ164" s="77"/>
      <c r="NBK164" s="77"/>
      <c r="NBL164" s="77"/>
      <c r="NBM164" s="77"/>
      <c r="NBN164" s="77"/>
      <c r="NBO164" s="77"/>
      <c r="NBP164" s="77"/>
      <c r="NBQ164" s="77"/>
      <c r="NBR164" s="77"/>
      <c r="NBS164" s="77"/>
      <c r="NBT164" s="77"/>
      <c r="NBU164" s="77"/>
      <c r="NBV164" s="77"/>
      <c r="NBW164" s="77"/>
      <c r="NBX164" s="77"/>
      <c r="NBY164" s="77"/>
      <c r="NBZ164" s="77"/>
      <c r="NCA164" s="77"/>
      <c r="NCB164" s="77"/>
      <c r="NCC164" s="77"/>
      <c r="NCD164" s="77"/>
      <c r="NCE164" s="77"/>
      <c r="NCF164" s="77"/>
      <c r="NCG164" s="77"/>
      <c r="NCH164" s="77"/>
      <c r="NCI164" s="77"/>
      <c r="NCJ164" s="77"/>
      <c r="NCK164" s="77"/>
      <c r="NCL164" s="77"/>
      <c r="NCM164" s="77"/>
      <c r="NCN164" s="77"/>
      <c r="NCO164" s="77"/>
      <c r="NCP164" s="77"/>
      <c r="NCQ164" s="77"/>
      <c r="NCR164" s="77"/>
      <c r="NCS164" s="77"/>
      <c r="NCT164" s="77"/>
      <c r="NCU164" s="77"/>
      <c r="NCV164" s="77"/>
      <c r="NCW164" s="77"/>
      <c r="NCX164" s="77"/>
      <c r="NCY164" s="77"/>
      <c r="NCZ164" s="77"/>
      <c r="NDA164" s="77"/>
      <c r="NDB164" s="77"/>
      <c r="NDC164" s="77"/>
      <c r="NDD164" s="77"/>
      <c r="NDE164" s="77"/>
      <c r="NDF164" s="77"/>
      <c r="NDG164" s="77"/>
      <c r="NDH164" s="77"/>
      <c r="NDI164" s="77"/>
      <c r="NDJ164" s="77"/>
      <c r="NDK164" s="77"/>
      <c r="NDL164" s="77"/>
      <c r="NDM164" s="77"/>
      <c r="NDN164" s="77"/>
      <c r="NDO164" s="77"/>
      <c r="NDP164" s="77"/>
      <c r="NDQ164" s="77"/>
      <c r="NDR164" s="77"/>
      <c r="NDS164" s="77"/>
      <c r="NDT164" s="77"/>
      <c r="NDU164" s="77"/>
      <c r="NDV164" s="77"/>
      <c r="NDW164" s="77"/>
      <c r="NDX164" s="77"/>
      <c r="NDY164" s="77"/>
      <c r="NDZ164" s="77"/>
      <c r="NEA164" s="77"/>
      <c r="NEB164" s="77"/>
      <c r="NEC164" s="77"/>
      <c r="NED164" s="77"/>
      <c r="NEE164" s="77"/>
      <c r="NEF164" s="77"/>
      <c r="NEG164" s="77"/>
      <c r="NEH164" s="77"/>
      <c r="NEI164" s="77"/>
      <c r="NEJ164" s="77"/>
      <c r="NEK164" s="77"/>
      <c r="NEL164" s="77"/>
      <c r="NEM164" s="77"/>
      <c r="NEN164" s="77"/>
      <c r="NEO164" s="77"/>
      <c r="NEP164" s="77"/>
      <c r="NEQ164" s="77"/>
      <c r="NER164" s="77"/>
      <c r="NES164" s="77"/>
      <c r="NET164" s="77"/>
      <c r="NEU164" s="77"/>
      <c r="NEV164" s="77"/>
      <c r="NEW164" s="77"/>
      <c r="NEX164" s="77"/>
      <c r="NEY164" s="77"/>
      <c r="NEZ164" s="77"/>
      <c r="NFA164" s="77"/>
      <c r="NFB164" s="77"/>
      <c r="NFC164" s="77"/>
      <c r="NFD164" s="77"/>
      <c r="NFE164" s="77"/>
      <c r="NFF164" s="77"/>
      <c r="NFG164" s="77"/>
      <c r="NFH164" s="77"/>
      <c r="NFI164" s="77"/>
      <c r="NFJ164" s="77"/>
      <c r="NFK164" s="77"/>
      <c r="NFL164" s="77"/>
      <c r="NFM164" s="77"/>
      <c r="NFN164" s="77"/>
      <c r="NFO164" s="77"/>
      <c r="NFP164" s="77"/>
      <c r="NFQ164" s="77"/>
      <c r="NFR164" s="77"/>
      <c r="NFS164" s="77"/>
      <c r="NFT164" s="77"/>
      <c r="NFU164" s="77"/>
      <c r="NFV164" s="77"/>
      <c r="NFW164" s="77"/>
      <c r="NFX164" s="77"/>
      <c r="NFY164" s="77"/>
      <c r="NFZ164" s="77"/>
      <c r="NGA164" s="77"/>
      <c r="NGB164" s="77"/>
      <c r="NGC164" s="77"/>
      <c r="NGD164" s="77"/>
      <c r="NGE164" s="77"/>
      <c r="NGF164" s="77"/>
      <c r="NGG164" s="77"/>
      <c r="NGH164" s="77"/>
      <c r="NGI164" s="77"/>
      <c r="NGJ164" s="77"/>
      <c r="NGK164" s="77"/>
      <c r="NGL164" s="77"/>
      <c r="NGM164" s="77"/>
      <c r="NGN164" s="77"/>
      <c r="NGO164" s="77"/>
      <c r="NGP164" s="77"/>
      <c r="NGQ164" s="77"/>
      <c r="NGR164" s="77"/>
      <c r="NGS164" s="77"/>
      <c r="NGT164" s="77"/>
      <c r="NGU164" s="77"/>
      <c r="NGV164" s="77"/>
      <c r="NGW164" s="77"/>
      <c r="NGX164" s="77"/>
      <c r="NGY164" s="77"/>
      <c r="NGZ164" s="77"/>
      <c r="NHA164" s="77"/>
      <c r="NHB164" s="77"/>
      <c r="NHC164" s="77"/>
      <c r="NHD164" s="77"/>
      <c r="NHE164" s="77"/>
      <c r="NHF164" s="77"/>
      <c r="NHG164" s="77"/>
      <c r="NHH164" s="77"/>
      <c r="NHI164" s="77"/>
      <c r="NHJ164" s="77"/>
      <c r="NHK164" s="77"/>
      <c r="NHL164" s="77"/>
      <c r="NHM164" s="77"/>
      <c r="NHN164" s="77"/>
      <c r="NHO164" s="77"/>
      <c r="NHP164" s="77"/>
      <c r="NHQ164" s="77"/>
      <c r="NHR164" s="77"/>
      <c r="NHS164" s="77"/>
      <c r="NHT164" s="77"/>
      <c r="NHU164" s="77"/>
      <c r="NHV164" s="77"/>
      <c r="NHW164" s="77"/>
      <c r="NHX164" s="77"/>
      <c r="NHY164" s="77"/>
      <c r="NHZ164" s="77"/>
      <c r="NIA164" s="77"/>
      <c r="NIB164" s="77"/>
      <c r="NIC164" s="77"/>
      <c r="NID164" s="77"/>
      <c r="NIE164" s="77"/>
      <c r="NIF164" s="77"/>
      <c r="NIG164" s="77"/>
      <c r="NIH164" s="77"/>
      <c r="NII164" s="77"/>
      <c r="NIJ164" s="77"/>
      <c r="NIK164" s="77"/>
      <c r="NIL164" s="77"/>
      <c r="NIM164" s="77"/>
      <c r="NIN164" s="77"/>
      <c r="NIO164" s="77"/>
      <c r="NIP164" s="77"/>
      <c r="NIQ164" s="77"/>
      <c r="NIR164" s="77"/>
      <c r="NIS164" s="77"/>
      <c r="NIT164" s="77"/>
      <c r="NIU164" s="77"/>
      <c r="NIV164" s="77"/>
      <c r="NIW164" s="77"/>
      <c r="NIX164" s="77"/>
      <c r="NIY164" s="77"/>
      <c r="NIZ164" s="77"/>
      <c r="NJA164" s="77"/>
      <c r="NJB164" s="77"/>
      <c r="NJC164" s="77"/>
      <c r="NJD164" s="77"/>
      <c r="NJE164" s="77"/>
      <c r="NJF164" s="77"/>
      <c r="NJG164" s="77"/>
      <c r="NJH164" s="77"/>
      <c r="NJI164" s="77"/>
      <c r="NJJ164" s="77"/>
      <c r="NJK164" s="77"/>
      <c r="NJL164" s="77"/>
      <c r="NJM164" s="77"/>
      <c r="NJN164" s="77"/>
      <c r="NJO164" s="77"/>
      <c r="NJP164" s="77"/>
      <c r="NJQ164" s="77"/>
      <c r="NJR164" s="77"/>
      <c r="NJS164" s="77"/>
      <c r="NJT164" s="77"/>
      <c r="NJU164" s="77"/>
      <c r="NJV164" s="77"/>
      <c r="NJW164" s="77"/>
      <c r="NJX164" s="77"/>
      <c r="NJY164" s="77"/>
      <c r="NJZ164" s="77"/>
      <c r="NKA164" s="77"/>
      <c r="NKB164" s="77"/>
      <c r="NKC164" s="77"/>
      <c r="NKD164" s="77"/>
      <c r="NKE164" s="77"/>
      <c r="NKF164" s="77"/>
      <c r="NKG164" s="77"/>
      <c r="NKH164" s="77"/>
      <c r="NKI164" s="77"/>
      <c r="NKJ164" s="77"/>
      <c r="NKK164" s="77"/>
      <c r="NKL164" s="77"/>
      <c r="NKM164" s="77"/>
      <c r="NKN164" s="77"/>
      <c r="NKO164" s="77"/>
      <c r="NKP164" s="77"/>
      <c r="NKQ164" s="77"/>
      <c r="NKR164" s="77"/>
      <c r="NKS164" s="77"/>
      <c r="NKT164" s="77"/>
      <c r="NKU164" s="77"/>
      <c r="NKV164" s="77"/>
      <c r="NKW164" s="77"/>
      <c r="NKX164" s="77"/>
      <c r="NKY164" s="77"/>
      <c r="NKZ164" s="77"/>
      <c r="NLA164" s="77"/>
      <c r="NLB164" s="77"/>
      <c r="NLC164" s="77"/>
      <c r="NLD164" s="77"/>
      <c r="NLE164" s="77"/>
      <c r="NLF164" s="77"/>
      <c r="NLG164" s="77"/>
      <c r="NLH164" s="77"/>
      <c r="NLI164" s="77"/>
      <c r="NLJ164" s="77"/>
      <c r="NLK164" s="77"/>
      <c r="NLL164" s="77"/>
      <c r="NLM164" s="77"/>
      <c r="NLN164" s="77"/>
      <c r="NLO164" s="77"/>
      <c r="NLP164" s="77"/>
      <c r="NLQ164" s="77"/>
      <c r="NLR164" s="77"/>
      <c r="NLS164" s="77"/>
      <c r="NLT164" s="77"/>
      <c r="NLU164" s="77"/>
      <c r="NLV164" s="77"/>
      <c r="NLW164" s="77"/>
      <c r="NLX164" s="77"/>
      <c r="NLY164" s="77"/>
      <c r="NLZ164" s="77"/>
      <c r="NMA164" s="77"/>
      <c r="NMB164" s="77"/>
      <c r="NMC164" s="77"/>
      <c r="NMD164" s="77"/>
      <c r="NME164" s="77"/>
      <c r="NMF164" s="77"/>
      <c r="NMG164" s="77"/>
      <c r="NMH164" s="77"/>
      <c r="NMI164" s="77"/>
      <c r="NMJ164" s="77"/>
      <c r="NMK164" s="77"/>
      <c r="NML164" s="77"/>
      <c r="NMM164" s="77"/>
      <c r="NMN164" s="77"/>
      <c r="NMO164" s="77"/>
      <c r="NMP164" s="77"/>
      <c r="NMQ164" s="77"/>
      <c r="NMR164" s="77"/>
      <c r="NMS164" s="77"/>
      <c r="NMT164" s="77"/>
      <c r="NMU164" s="77"/>
      <c r="NMV164" s="77"/>
      <c r="NMW164" s="77"/>
      <c r="NMX164" s="77"/>
      <c r="NMY164" s="77"/>
      <c r="NMZ164" s="77"/>
      <c r="NNA164" s="77"/>
      <c r="NNB164" s="77"/>
      <c r="NNC164" s="77"/>
      <c r="NND164" s="77"/>
      <c r="NNE164" s="77"/>
      <c r="NNF164" s="77"/>
      <c r="NNG164" s="77"/>
      <c r="NNH164" s="77"/>
      <c r="NNI164" s="77"/>
      <c r="NNJ164" s="77"/>
      <c r="NNK164" s="77"/>
      <c r="NNL164" s="77"/>
      <c r="NNM164" s="77"/>
      <c r="NNN164" s="77"/>
      <c r="NNO164" s="77"/>
      <c r="NNP164" s="77"/>
      <c r="NNQ164" s="77"/>
      <c r="NNR164" s="77"/>
      <c r="NNS164" s="77"/>
      <c r="NNT164" s="77"/>
      <c r="NNU164" s="77"/>
      <c r="NNV164" s="77"/>
      <c r="NNW164" s="77"/>
      <c r="NNX164" s="77"/>
      <c r="NNY164" s="77"/>
      <c r="NNZ164" s="77"/>
      <c r="NOA164" s="77"/>
      <c r="NOB164" s="77"/>
      <c r="NOC164" s="77"/>
      <c r="NOD164" s="77"/>
      <c r="NOE164" s="77"/>
      <c r="NOF164" s="77"/>
      <c r="NOG164" s="77"/>
      <c r="NOH164" s="77"/>
      <c r="NOI164" s="77"/>
      <c r="NOJ164" s="77"/>
      <c r="NOK164" s="77"/>
      <c r="NOL164" s="77"/>
      <c r="NOM164" s="77"/>
      <c r="NON164" s="77"/>
      <c r="NOO164" s="77"/>
      <c r="NOP164" s="77"/>
      <c r="NOQ164" s="77"/>
      <c r="NOR164" s="77"/>
      <c r="NOS164" s="77"/>
      <c r="NOT164" s="77"/>
      <c r="NOU164" s="77"/>
      <c r="NOV164" s="77"/>
      <c r="NOW164" s="77"/>
      <c r="NOX164" s="77"/>
      <c r="NOY164" s="77"/>
      <c r="NOZ164" s="77"/>
      <c r="NPA164" s="77"/>
      <c r="NPB164" s="77"/>
      <c r="NPC164" s="77"/>
      <c r="NPD164" s="77"/>
      <c r="NPE164" s="77"/>
      <c r="NPF164" s="77"/>
      <c r="NPG164" s="77"/>
      <c r="NPH164" s="77"/>
      <c r="NPI164" s="77"/>
      <c r="NPJ164" s="77"/>
      <c r="NPK164" s="77"/>
      <c r="NPL164" s="77"/>
      <c r="NPM164" s="77"/>
      <c r="NPN164" s="77"/>
      <c r="NPO164" s="77"/>
      <c r="NPP164" s="77"/>
      <c r="NPQ164" s="77"/>
      <c r="NPR164" s="77"/>
      <c r="NPS164" s="77"/>
      <c r="NPT164" s="77"/>
      <c r="NPU164" s="77"/>
      <c r="NPV164" s="77"/>
      <c r="NPW164" s="77"/>
      <c r="NPX164" s="77"/>
      <c r="NPY164" s="77"/>
      <c r="NPZ164" s="77"/>
      <c r="NQA164" s="77"/>
      <c r="NQB164" s="77"/>
      <c r="NQC164" s="77"/>
      <c r="NQD164" s="77"/>
      <c r="NQE164" s="77"/>
      <c r="NQF164" s="77"/>
      <c r="NQG164" s="77"/>
      <c r="NQH164" s="77"/>
      <c r="NQI164" s="77"/>
      <c r="NQJ164" s="77"/>
      <c r="NQK164" s="77"/>
      <c r="NQL164" s="77"/>
      <c r="NQM164" s="77"/>
      <c r="NQN164" s="77"/>
      <c r="NQO164" s="77"/>
      <c r="NQP164" s="77"/>
      <c r="NQQ164" s="77"/>
      <c r="NQR164" s="77"/>
      <c r="NQS164" s="77"/>
      <c r="NQT164" s="77"/>
      <c r="NQU164" s="77"/>
      <c r="NQV164" s="77"/>
      <c r="NQW164" s="77"/>
      <c r="NQX164" s="77"/>
      <c r="NQY164" s="77"/>
      <c r="NQZ164" s="77"/>
      <c r="NRA164" s="77"/>
      <c r="NRB164" s="77"/>
      <c r="NRC164" s="77"/>
      <c r="NRD164" s="77"/>
      <c r="NRE164" s="77"/>
      <c r="NRF164" s="77"/>
      <c r="NRG164" s="77"/>
      <c r="NRH164" s="77"/>
      <c r="NRI164" s="77"/>
      <c r="NRJ164" s="77"/>
      <c r="NRK164" s="77"/>
      <c r="NRL164" s="77"/>
      <c r="NRM164" s="77"/>
      <c r="NRN164" s="77"/>
      <c r="NRO164" s="77"/>
      <c r="NRP164" s="77"/>
      <c r="NRQ164" s="77"/>
      <c r="NRR164" s="77"/>
      <c r="NRS164" s="77"/>
      <c r="NRT164" s="77"/>
      <c r="NRU164" s="77"/>
      <c r="NRV164" s="77"/>
      <c r="NRW164" s="77"/>
      <c r="NRX164" s="77"/>
      <c r="NRY164" s="77"/>
      <c r="NRZ164" s="77"/>
      <c r="NSA164" s="77"/>
      <c r="NSB164" s="77"/>
      <c r="NSC164" s="77"/>
      <c r="NSD164" s="77"/>
      <c r="NSE164" s="77"/>
      <c r="NSF164" s="77"/>
      <c r="NSG164" s="77"/>
      <c r="NSH164" s="77"/>
      <c r="NSI164" s="77"/>
      <c r="NSJ164" s="77"/>
      <c r="NSK164" s="77"/>
      <c r="NSL164" s="77"/>
      <c r="NSM164" s="77"/>
      <c r="NSN164" s="77"/>
      <c r="NSO164" s="77"/>
      <c r="NSP164" s="77"/>
      <c r="NSQ164" s="77"/>
      <c r="NSR164" s="77"/>
      <c r="NSS164" s="77"/>
      <c r="NST164" s="77"/>
      <c r="NSU164" s="77"/>
      <c r="NSV164" s="77"/>
      <c r="NSW164" s="77"/>
      <c r="NSX164" s="77"/>
      <c r="NSY164" s="77"/>
      <c r="NSZ164" s="77"/>
      <c r="NTA164" s="77"/>
      <c r="NTB164" s="77"/>
      <c r="NTC164" s="77"/>
      <c r="NTD164" s="77"/>
      <c r="NTE164" s="77"/>
      <c r="NTF164" s="77"/>
      <c r="NTG164" s="77"/>
      <c r="NTH164" s="77"/>
      <c r="NTI164" s="77"/>
      <c r="NTJ164" s="77"/>
      <c r="NTK164" s="77"/>
      <c r="NTL164" s="77"/>
      <c r="NTM164" s="77"/>
      <c r="NTN164" s="77"/>
      <c r="NTO164" s="77"/>
      <c r="NTP164" s="77"/>
      <c r="NTQ164" s="77"/>
      <c r="NTR164" s="77"/>
      <c r="NTS164" s="77"/>
      <c r="NTT164" s="77"/>
      <c r="NTU164" s="77"/>
      <c r="NTV164" s="77"/>
      <c r="NTW164" s="77"/>
      <c r="NTX164" s="77"/>
      <c r="NTY164" s="77"/>
      <c r="NTZ164" s="77"/>
      <c r="NUA164" s="77"/>
      <c r="NUB164" s="77"/>
      <c r="NUC164" s="77"/>
      <c r="NUD164" s="77"/>
      <c r="NUE164" s="77"/>
      <c r="NUF164" s="77"/>
      <c r="NUG164" s="77"/>
      <c r="NUH164" s="77"/>
      <c r="NUI164" s="77"/>
      <c r="NUJ164" s="77"/>
      <c r="NUK164" s="77"/>
      <c r="NUL164" s="77"/>
      <c r="NUM164" s="77"/>
      <c r="NUN164" s="77"/>
      <c r="NUO164" s="77"/>
      <c r="NUP164" s="77"/>
      <c r="NUQ164" s="77"/>
      <c r="NUR164" s="77"/>
      <c r="NUS164" s="77"/>
      <c r="NUT164" s="77"/>
      <c r="NUU164" s="77"/>
      <c r="NUV164" s="77"/>
      <c r="NUW164" s="77"/>
      <c r="NUX164" s="77"/>
      <c r="NUY164" s="77"/>
      <c r="NUZ164" s="77"/>
      <c r="NVA164" s="77"/>
      <c r="NVB164" s="77"/>
      <c r="NVC164" s="77"/>
      <c r="NVD164" s="77"/>
      <c r="NVE164" s="77"/>
      <c r="NVF164" s="77"/>
      <c r="NVG164" s="77"/>
      <c r="NVH164" s="77"/>
      <c r="NVI164" s="77"/>
      <c r="NVJ164" s="77"/>
      <c r="NVK164" s="77"/>
      <c r="NVL164" s="77"/>
      <c r="NVM164" s="77"/>
      <c r="NVN164" s="77"/>
      <c r="NVO164" s="77"/>
      <c r="NVP164" s="77"/>
      <c r="NVQ164" s="77"/>
      <c r="NVR164" s="77"/>
      <c r="NVS164" s="77"/>
      <c r="NVT164" s="77"/>
      <c r="NVU164" s="77"/>
      <c r="NVV164" s="77"/>
      <c r="NVW164" s="77"/>
      <c r="NVX164" s="77"/>
      <c r="NVY164" s="77"/>
      <c r="NVZ164" s="77"/>
      <c r="NWA164" s="77"/>
      <c r="NWB164" s="77"/>
      <c r="NWC164" s="77"/>
      <c r="NWD164" s="77"/>
      <c r="NWE164" s="77"/>
      <c r="NWF164" s="77"/>
      <c r="NWG164" s="77"/>
      <c r="NWH164" s="77"/>
      <c r="NWI164" s="77"/>
      <c r="NWJ164" s="77"/>
      <c r="NWK164" s="77"/>
      <c r="NWL164" s="77"/>
      <c r="NWM164" s="77"/>
      <c r="NWN164" s="77"/>
      <c r="NWO164" s="77"/>
      <c r="NWP164" s="77"/>
      <c r="NWQ164" s="77"/>
      <c r="NWR164" s="77"/>
      <c r="NWS164" s="77"/>
      <c r="NWT164" s="77"/>
      <c r="NWU164" s="77"/>
      <c r="NWV164" s="77"/>
      <c r="NWW164" s="77"/>
      <c r="NWX164" s="77"/>
      <c r="NWY164" s="77"/>
      <c r="NWZ164" s="77"/>
      <c r="NXA164" s="77"/>
      <c r="NXB164" s="77"/>
      <c r="NXC164" s="77"/>
      <c r="NXD164" s="77"/>
      <c r="NXE164" s="77"/>
      <c r="NXF164" s="77"/>
      <c r="NXG164" s="77"/>
      <c r="NXH164" s="77"/>
      <c r="NXI164" s="77"/>
      <c r="NXJ164" s="77"/>
      <c r="NXK164" s="77"/>
      <c r="NXL164" s="77"/>
      <c r="NXM164" s="77"/>
      <c r="NXN164" s="77"/>
      <c r="NXO164" s="77"/>
      <c r="NXP164" s="77"/>
      <c r="NXQ164" s="77"/>
      <c r="NXR164" s="77"/>
      <c r="NXS164" s="77"/>
      <c r="NXT164" s="77"/>
      <c r="NXU164" s="77"/>
      <c r="NXV164" s="77"/>
      <c r="NXW164" s="77"/>
      <c r="NXX164" s="77"/>
      <c r="NXY164" s="77"/>
      <c r="NXZ164" s="77"/>
      <c r="NYA164" s="77"/>
      <c r="NYB164" s="77"/>
      <c r="NYC164" s="77"/>
      <c r="NYD164" s="77"/>
      <c r="NYE164" s="77"/>
      <c r="NYF164" s="77"/>
      <c r="NYG164" s="77"/>
      <c r="NYH164" s="77"/>
      <c r="NYI164" s="77"/>
      <c r="NYJ164" s="77"/>
      <c r="NYK164" s="77"/>
      <c r="NYL164" s="77"/>
      <c r="NYM164" s="77"/>
      <c r="NYN164" s="77"/>
      <c r="NYO164" s="77"/>
      <c r="NYP164" s="77"/>
      <c r="NYQ164" s="77"/>
      <c r="NYR164" s="77"/>
      <c r="NYS164" s="77"/>
      <c r="NYT164" s="77"/>
      <c r="NYU164" s="77"/>
      <c r="NYV164" s="77"/>
      <c r="NYW164" s="77"/>
      <c r="NYX164" s="77"/>
      <c r="NYY164" s="77"/>
      <c r="NYZ164" s="77"/>
      <c r="NZA164" s="77"/>
      <c r="NZB164" s="77"/>
      <c r="NZC164" s="77"/>
      <c r="NZD164" s="77"/>
      <c r="NZE164" s="77"/>
      <c r="NZF164" s="77"/>
      <c r="NZG164" s="77"/>
      <c r="NZH164" s="77"/>
      <c r="NZI164" s="77"/>
      <c r="NZJ164" s="77"/>
      <c r="NZK164" s="77"/>
      <c r="NZL164" s="77"/>
      <c r="NZM164" s="77"/>
      <c r="NZN164" s="77"/>
      <c r="NZO164" s="77"/>
      <c r="NZP164" s="77"/>
      <c r="NZQ164" s="77"/>
      <c r="NZR164" s="77"/>
      <c r="NZS164" s="77"/>
      <c r="NZT164" s="77"/>
      <c r="NZU164" s="77"/>
      <c r="NZV164" s="77"/>
      <c r="NZW164" s="77"/>
      <c r="NZX164" s="77"/>
      <c r="NZY164" s="77"/>
      <c r="NZZ164" s="77"/>
      <c r="OAA164" s="77"/>
      <c r="OAB164" s="77"/>
      <c r="OAC164" s="77"/>
      <c r="OAD164" s="77"/>
      <c r="OAE164" s="77"/>
      <c r="OAF164" s="77"/>
      <c r="OAG164" s="77"/>
      <c r="OAH164" s="77"/>
      <c r="OAI164" s="77"/>
      <c r="OAJ164" s="77"/>
      <c r="OAK164" s="77"/>
      <c r="OAL164" s="77"/>
      <c r="OAM164" s="77"/>
      <c r="OAN164" s="77"/>
      <c r="OAO164" s="77"/>
      <c r="OAP164" s="77"/>
      <c r="OAQ164" s="77"/>
      <c r="OAR164" s="77"/>
      <c r="OAS164" s="77"/>
      <c r="OAT164" s="77"/>
      <c r="OAU164" s="77"/>
      <c r="OAV164" s="77"/>
      <c r="OAW164" s="77"/>
      <c r="OAX164" s="77"/>
      <c r="OAY164" s="77"/>
      <c r="OAZ164" s="77"/>
      <c r="OBA164" s="77"/>
      <c r="OBB164" s="77"/>
      <c r="OBC164" s="77"/>
      <c r="OBD164" s="77"/>
      <c r="OBE164" s="77"/>
      <c r="OBF164" s="77"/>
      <c r="OBG164" s="77"/>
      <c r="OBH164" s="77"/>
      <c r="OBI164" s="77"/>
      <c r="OBJ164" s="77"/>
      <c r="OBK164" s="77"/>
      <c r="OBL164" s="77"/>
      <c r="OBM164" s="77"/>
      <c r="OBN164" s="77"/>
      <c r="OBO164" s="77"/>
      <c r="OBP164" s="77"/>
      <c r="OBQ164" s="77"/>
      <c r="OBR164" s="77"/>
      <c r="OBS164" s="77"/>
      <c r="OBT164" s="77"/>
      <c r="OBU164" s="77"/>
      <c r="OBV164" s="77"/>
      <c r="OBW164" s="77"/>
      <c r="OBX164" s="77"/>
      <c r="OBY164" s="77"/>
      <c r="OBZ164" s="77"/>
      <c r="OCA164" s="77"/>
      <c r="OCB164" s="77"/>
      <c r="OCC164" s="77"/>
      <c r="OCD164" s="77"/>
      <c r="OCE164" s="77"/>
      <c r="OCF164" s="77"/>
      <c r="OCG164" s="77"/>
      <c r="OCH164" s="77"/>
      <c r="OCI164" s="77"/>
      <c r="OCJ164" s="77"/>
      <c r="OCK164" s="77"/>
      <c r="OCL164" s="77"/>
      <c r="OCM164" s="77"/>
      <c r="OCN164" s="77"/>
      <c r="OCO164" s="77"/>
      <c r="OCP164" s="77"/>
      <c r="OCQ164" s="77"/>
      <c r="OCR164" s="77"/>
      <c r="OCS164" s="77"/>
      <c r="OCT164" s="77"/>
      <c r="OCU164" s="77"/>
      <c r="OCV164" s="77"/>
      <c r="OCW164" s="77"/>
      <c r="OCX164" s="77"/>
      <c r="OCY164" s="77"/>
      <c r="OCZ164" s="77"/>
      <c r="ODA164" s="77"/>
      <c r="ODB164" s="77"/>
      <c r="ODC164" s="77"/>
      <c r="ODD164" s="77"/>
      <c r="ODE164" s="77"/>
      <c r="ODF164" s="77"/>
      <c r="ODG164" s="77"/>
      <c r="ODH164" s="77"/>
      <c r="ODI164" s="77"/>
      <c r="ODJ164" s="77"/>
      <c r="ODK164" s="77"/>
      <c r="ODL164" s="77"/>
      <c r="ODM164" s="77"/>
      <c r="ODN164" s="77"/>
      <c r="ODO164" s="77"/>
      <c r="ODP164" s="77"/>
      <c r="ODQ164" s="77"/>
      <c r="ODR164" s="77"/>
      <c r="ODS164" s="77"/>
      <c r="ODT164" s="77"/>
      <c r="ODU164" s="77"/>
      <c r="ODV164" s="77"/>
      <c r="ODW164" s="77"/>
      <c r="ODX164" s="77"/>
      <c r="ODY164" s="77"/>
      <c r="ODZ164" s="77"/>
      <c r="OEA164" s="77"/>
      <c r="OEB164" s="77"/>
      <c r="OEC164" s="77"/>
      <c r="OED164" s="77"/>
      <c r="OEE164" s="77"/>
      <c r="OEF164" s="77"/>
      <c r="OEG164" s="77"/>
      <c r="OEH164" s="77"/>
      <c r="OEI164" s="77"/>
      <c r="OEJ164" s="77"/>
      <c r="OEK164" s="77"/>
      <c r="OEL164" s="77"/>
      <c r="OEM164" s="77"/>
      <c r="OEN164" s="77"/>
      <c r="OEO164" s="77"/>
      <c r="OEP164" s="77"/>
      <c r="OEQ164" s="77"/>
      <c r="OER164" s="77"/>
      <c r="OES164" s="77"/>
      <c r="OET164" s="77"/>
      <c r="OEU164" s="77"/>
      <c r="OEV164" s="77"/>
      <c r="OEW164" s="77"/>
      <c r="OEX164" s="77"/>
      <c r="OEY164" s="77"/>
      <c r="OEZ164" s="77"/>
      <c r="OFA164" s="77"/>
      <c r="OFB164" s="77"/>
      <c r="OFC164" s="77"/>
      <c r="OFD164" s="77"/>
      <c r="OFE164" s="77"/>
      <c r="OFF164" s="77"/>
      <c r="OFG164" s="77"/>
      <c r="OFH164" s="77"/>
      <c r="OFI164" s="77"/>
      <c r="OFJ164" s="77"/>
      <c r="OFK164" s="77"/>
      <c r="OFL164" s="77"/>
      <c r="OFM164" s="77"/>
      <c r="OFN164" s="77"/>
      <c r="OFO164" s="77"/>
      <c r="OFP164" s="77"/>
      <c r="OFQ164" s="77"/>
      <c r="OFR164" s="77"/>
      <c r="OFS164" s="77"/>
      <c r="OFT164" s="77"/>
      <c r="OFU164" s="77"/>
      <c r="OFV164" s="77"/>
      <c r="OFW164" s="77"/>
      <c r="OFX164" s="77"/>
      <c r="OFY164" s="77"/>
      <c r="OFZ164" s="77"/>
      <c r="OGA164" s="77"/>
      <c r="OGB164" s="77"/>
      <c r="OGC164" s="77"/>
      <c r="OGD164" s="77"/>
      <c r="OGE164" s="77"/>
      <c r="OGF164" s="77"/>
      <c r="OGG164" s="77"/>
      <c r="OGH164" s="77"/>
      <c r="OGI164" s="77"/>
      <c r="OGJ164" s="77"/>
      <c r="OGK164" s="77"/>
      <c r="OGL164" s="77"/>
      <c r="OGM164" s="77"/>
      <c r="OGN164" s="77"/>
      <c r="OGO164" s="77"/>
      <c r="OGP164" s="77"/>
      <c r="OGQ164" s="77"/>
      <c r="OGR164" s="77"/>
      <c r="OGS164" s="77"/>
      <c r="OGT164" s="77"/>
      <c r="OGU164" s="77"/>
      <c r="OGV164" s="77"/>
      <c r="OGW164" s="77"/>
      <c r="OGX164" s="77"/>
      <c r="OGY164" s="77"/>
      <c r="OGZ164" s="77"/>
      <c r="OHA164" s="77"/>
      <c r="OHB164" s="77"/>
      <c r="OHC164" s="77"/>
      <c r="OHD164" s="77"/>
      <c r="OHE164" s="77"/>
      <c r="OHF164" s="77"/>
      <c r="OHG164" s="77"/>
      <c r="OHH164" s="77"/>
      <c r="OHI164" s="77"/>
      <c r="OHJ164" s="77"/>
      <c r="OHK164" s="77"/>
      <c r="OHL164" s="77"/>
      <c r="OHM164" s="77"/>
      <c r="OHN164" s="77"/>
      <c r="OHO164" s="77"/>
      <c r="OHP164" s="77"/>
      <c r="OHQ164" s="77"/>
      <c r="OHR164" s="77"/>
      <c r="OHS164" s="77"/>
      <c r="OHT164" s="77"/>
      <c r="OHU164" s="77"/>
      <c r="OHV164" s="77"/>
      <c r="OHW164" s="77"/>
      <c r="OHX164" s="77"/>
      <c r="OHY164" s="77"/>
      <c r="OHZ164" s="77"/>
      <c r="OIA164" s="77"/>
      <c r="OIB164" s="77"/>
      <c r="OIC164" s="77"/>
      <c r="OID164" s="77"/>
      <c r="OIE164" s="77"/>
      <c r="OIF164" s="77"/>
      <c r="OIG164" s="77"/>
      <c r="OIH164" s="77"/>
      <c r="OII164" s="77"/>
      <c r="OIJ164" s="77"/>
      <c r="OIK164" s="77"/>
      <c r="OIL164" s="77"/>
      <c r="OIM164" s="77"/>
      <c r="OIN164" s="77"/>
      <c r="OIO164" s="77"/>
      <c r="OIP164" s="77"/>
      <c r="OIQ164" s="77"/>
      <c r="OIR164" s="77"/>
      <c r="OIS164" s="77"/>
      <c r="OIT164" s="77"/>
      <c r="OIU164" s="77"/>
      <c r="OIV164" s="77"/>
      <c r="OIW164" s="77"/>
      <c r="OIX164" s="77"/>
      <c r="OIY164" s="77"/>
      <c r="OIZ164" s="77"/>
      <c r="OJA164" s="77"/>
      <c r="OJB164" s="77"/>
      <c r="OJC164" s="77"/>
      <c r="OJD164" s="77"/>
      <c r="OJE164" s="77"/>
      <c r="OJF164" s="77"/>
      <c r="OJG164" s="77"/>
      <c r="OJH164" s="77"/>
      <c r="OJI164" s="77"/>
      <c r="OJJ164" s="77"/>
      <c r="OJK164" s="77"/>
      <c r="OJL164" s="77"/>
      <c r="OJM164" s="77"/>
      <c r="OJN164" s="77"/>
      <c r="OJO164" s="77"/>
      <c r="OJP164" s="77"/>
      <c r="OJQ164" s="77"/>
      <c r="OJR164" s="77"/>
      <c r="OJS164" s="77"/>
      <c r="OJT164" s="77"/>
      <c r="OJU164" s="77"/>
      <c r="OJV164" s="77"/>
      <c r="OJW164" s="77"/>
      <c r="OJX164" s="77"/>
      <c r="OJY164" s="77"/>
      <c r="OJZ164" s="77"/>
      <c r="OKA164" s="77"/>
      <c r="OKB164" s="77"/>
      <c r="OKC164" s="77"/>
      <c r="OKD164" s="77"/>
      <c r="OKE164" s="77"/>
      <c r="OKF164" s="77"/>
      <c r="OKG164" s="77"/>
      <c r="OKH164" s="77"/>
      <c r="OKI164" s="77"/>
      <c r="OKJ164" s="77"/>
      <c r="OKK164" s="77"/>
      <c r="OKL164" s="77"/>
      <c r="OKM164" s="77"/>
      <c r="OKN164" s="77"/>
      <c r="OKO164" s="77"/>
      <c r="OKP164" s="77"/>
      <c r="OKQ164" s="77"/>
      <c r="OKR164" s="77"/>
      <c r="OKS164" s="77"/>
      <c r="OKT164" s="77"/>
      <c r="OKU164" s="77"/>
      <c r="OKV164" s="77"/>
      <c r="OKW164" s="77"/>
      <c r="OKX164" s="77"/>
      <c r="OKY164" s="77"/>
      <c r="OKZ164" s="77"/>
      <c r="OLA164" s="77"/>
      <c r="OLB164" s="77"/>
      <c r="OLC164" s="77"/>
      <c r="OLD164" s="77"/>
      <c r="OLE164" s="77"/>
      <c r="OLF164" s="77"/>
      <c r="OLG164" s="77"/>
      <c r="OLH164" s="77"/>
      <c r="OLI164" s="77"/>
      <c r="OLJ164" s="77"/>
      <c r="OLK164" s="77"/>
      <c r="OLL164" s="77"/>
      <c r="OLM164" s="77"/>
      <c r="OLN164" s="77"/>
      <c r="OLO164" s="77"/>
      <c r="OLP164" s="77"/>
      <c r="OLQ164" s="77"/>
      <c r="OLR164" s="77"/>
      <c r="OLS164" s="77"/>
      <c r="OLT164" s="77"/>
      <c r="OLU164" s="77"/>
      <c r="OLV164" s="77"/>
      <c r="OLW164" s="77"/>
      <c r="OLX164" s="77"/>
      <c r="OLY164" s="77"/>
      <c r="OLZ164" s="77"/>
      <c r="OMA164" s="77"/>
      <c r="OMB164" s="77"/>
      <c r="OMC164" s="77"/>
      <c r="OMD164" s="77"/>
      <c r="OME164" s="77"/>
      <c r="OMF164" s="77"/>
      <c r="OMG164" s="77"/>
      <c r="OMH164" s="77"/>
      <c r="OMI164" s="77"/>
      <c r="OMJ164" s="77"/>
      <c r="OMK164" s="77"/>
      <c r="OML164" s="77"/>
      <c r="OMM164" s="77"/>
      <c r="OMN164" s="77"/>
      <c r="OMO164" s="77"/>
      <c r="OMP164" s="77"/>
      <c r="OMQ164" s="77"/>
      <c r="OMR164" s="77"/>
      <c r="OMS164" s="77"/>
      <c r="OMT164" s="77"/>
      <c r="OMU164" s="77"/>
      <c r="OMV164" s="77"/>
      <c r="OMW164" s="77"/>
      <c r="OMX164" s="77"/>
      <c r="OMY164" s="77"/>
      <c r="OMZ164" s="77"/>
      <c r="ONA164" s="77"/>
      <c r="ONB164" s="77"/>
      <c r="ONC164" s="77"/>
      <c r="OND164" s="77"/>
      <c r="ONE164" s="77"/>
      <c r="ONF164" s="77"/>
      <c r="ONG164" s="77"/>
      <c r="ONH164" s="77"/>
      <c r="ONI164" s="77"/>
      <c r="ONJ164" s="77"/>
      <c r="ONK164" s="77"/>
      <c r="ONL164" s="77"/>
      <c r="ONM164" s="77"/>
      <c r="ONN164" s="77"/>
      <c r="ONO164" s="77"/>
      <c r="ONP164" s="77"/>
      <c r="ONQ164" s="77"/>
      <c r="ONR164" s="77"/>
      <c r="ONS164" s="77"/>
      <c r="ONT164" s="77"/>
      <c r="ONU164" s="77"/>
      <c r="ONV164" s="77"/>
      <c r="ONW164" s="77"/>
      <c r="ONX164" s="77"/>
      <c r="ONY164" s="77"/>
      <c r="ONZ164" s="77"/>
      <c r="OOA164" s="77"/>
      <c r="OOB164" s="77"/>
      <c r="OOC164" s="77"/>
      <c r="OOD164" s="77"/>
      <c r="OOE164" s="77"/>
      <c r="OOF164" s="77"/>
      <c r="OOG164" s="77"/>
      <c r="OOH164" s="77"/>
      <c r="OOI164" s="77"/>
      <c r="OOJ164" s="77"/>
      <c r="OOK164" s="77"/>
      <c r="OOL164" s="77"/>
      <c r="OOM164" s="77"/>
      <c r="OON164" s="77"/>
      <c r="OOO164" s="77"/>
      <c r="OOP164" s="77"/>
      <c r="OOQ164" s="77"/>
      <c r="OOR164" s="77"/>
      <c r="OOS164" s="77"/>
      <c r="OOT164" s="77"/>
      <c r="OOU164" s="77"/>
      <c r="OOV164" s="77"/>
      <c r="OOW164" s="77"/>
      <c r="OOX164" s="77"/>
      <c r="OOY164" s="77"/>
      <c r="OOZ164" s="77"/>
      <c r="OPA164" s="77"/>
      <c r="OPB164" s="77"/>
      <c r="OPC164" s="77"/>
      <c r="OPD164" s="77"/>
      <c r="OPE164" s="77"/>
      <c r="OPF164" s="77"/>
      <c r="OPG164" s="77"/>
      <c r="OPH164" s="77"/>
      <c r="OPI164" s="77"/>
      <c r="OPJ164" s="77"/>
      <c r="OPK164" s="77"/>
      <c r="OPL164" s="77"/>
      <c r="OPM164" s="77"/>
      <c r="OPN164" s="77"/>
      <c r="OPO164" s="77"/>
      <c r="OPP164" s="77"/>
      <c r="OPQ164" s="77"/>
      <c r="OPR164" s="77"/>
      <c r="OPS164" s="77"/>
      <c r="OPT164" s="77"/>
      <c r="OPU164" s="77"/>
      <c r="OPV164" s="77"/>
      <c r="OPW164" s="77"/>
      <c r="OPX164" s="77"/>
      <c r="OPY164" s="77"/>
      <c r="OPZ164" s="77"/>
      <c r="OQA164" s="77"/>
      <c r="OQB164" s="77"/>
      <c r="OQC164" s="77"/>
      <c r="OQD164" s="77"/>
      <c r="OQE164" s="77"/>
      <c r="OQF164" s="77"/>
      <c r="OQG164" s="77"/>
      <c r="OQH164" s="77"/>
      <c r="OQI164" s="77"/>
      <c r="OQJ164" s="77"/>
      <c r="OQK164" s="77"/>
      <c r="OQL164" s="77"/>
      <c r="OQM164" s="77"/>
      <c r="OQN164" s="77"/>
      <c r="OQO164" s="77"/>
      <c r="OQP164" s="77"/>
      <c r="OQQ164" s="77"/>
      <c r="OQR164" s="77"/>
      <c r="OQS164" s="77"/>
      <c r="OQT164" s="77"/>
      <c r="OQU164" s="77"/>
      <c r="OQV164" s="77"/>
      <c r="OQW164" s="77"/>
      <c r="OQX164" s="77"/>
      <c r="OQY164" s="77"/>
      <c r="OQZ164" s="77"/>
      <c r="ORA164" s="77"/>
      <c r="ORB164" s="77"/>
      <c r="ORC164" s="77"/>
      <c r="ORD164" s="77"/>
      <c r="ORE164" s="77"/>
      <c r="ORF164" s="77"/>
      <c r="ORG164" s="77"/>
      <c r="ORH164" s="77"/>
      <c r="ORI164" s="77"/>
      <c r="ORJ164" s="77"/>
      <c r="ORK164" s="77"/>
      <c r="ORL164" s="77"/>
      <c r="ORM164" s="77"/>
      <c r="ORN164" s="77"/>
      <c r="ORO164" s="77"/>
      <c r="ORP164" s="77"/>
      <c r="ORQ164" s="77"/>
      <c r="ORR164" s="77"/>
      <c r="ORS164" s="77"/>
      <c r="ORT164" s="77"/>
      <c r="ORU164" s="77"/>
      <c r="ORV164" s="77"/>
      <c r="ORW164" s="77"/>
      <c r="ORX164" s="77"/>
      <c r="ORY164" s="77"/>
      <c r="ORZ164" s="77"/>
      <c r="OSA164" s="77"/>
      <c r="OSB164" s="77"/>
      <c r="OSC164" s="77"/>
      <c r="OSD164" s="77"/>
      <c r="OSE164" s="77"/>
      <c r="OSF164" s="77"/>
      <c r="OSG164" s="77"/>
      <c r="OSH164" s="77"/>
      <c r="OSI164" s="77"/>
      <c r="OSJ164" s="77"/>
      <c r="OSK164" s="77"/>
      <c r="OSL164" s="77"/>
      <c r="OSM164" s="77"/>
      <c r="OSN164" s="77"/>
      <c r="OSO164" s="77"/>
      <c r="OSP164" s="77"/>
      <c r="OSQ164" s="77"/>
      <c r="OSR164" s="77"/>
      <c r="OSS164" s="77"/>
      <c r="OST164" s="77"/>
      <c r="OSU164" s="77"/>
      <c r="OSV164" s="77"/>
      <c r="OSW164" s="77"/>
      <c r="OSX164" s="77"/>
      <c r="OSY164" s="77"/>
      <c r="OSZ164" s="77"/>
      <c r="OTA164" s="77"/>
      <c r="OTB164" s="77"/>
      <c r="OTC164" s="77"/>
      <c r="OTD164" s="77"/>
      <c r="OTE164" s="77"/>
      <c r="OTF164" s="77"/>
      <c r="OTG164" s="77"/>
      <c r="OTH164" s="77"/>
      <c r="OTI164" s="77"/>
      <c r="OTJ164" s="77"/>
      <c r="OTK164" s="77"/>
      <c r="OTL164" s="77"/>
      <c r="OTM164" s="77"/>
      <c r="OTN164" s="77"/>
      <c r="OTO164" s="77"/>
      <c r="OTP164" s="77"/>
      <c r="OTQ164" s="77"/>
      <c r="OTR164" s="77"/>
      <c r="OTS164" s="77"/>
      <c r="OTT164" s="77"/>
      <c r="OTU164" s="77"/>
      <c r="OTV164" s="77"/>
      <c r="OTW164" s="77"/>
      <c r="OTX164" s="77"/>
      <c r="OTY164" s="77"/>
      <c r="OTZ164" s="77"/>
      <c r="OUA164" s="77"/>
      <c r="OUB164" s="77"/>
      <c r="OUC164" s="77"/>
      <c r="OUD164" s="77"/>
      <c r="OUE164" s="77"/>
      <c r="OUF164" s="77"/>
      <c r="OUG164" s="77"/>
      <c r="OUH164" s="77"/>
      <c r="OUI164" s="77"/>
      <c r="OUJ164" s="77"/>
      <c r="OUK164" s="77"/>
      <c r="OUL164" s="77"/>
      <c r="OUM164" s="77"/>
      <c r="OUN164" s="77"/>
      <c r="OUO164" s="77"/>
      <c r="OUP164" s="77"/>
      <c r="OUQ164" s="77"/>
      <c r="OUR164" s="77"/>
      <c r="OUS164" s="77"/>
      <c r="OUT164" s="77"/>
      <c r="OUU164" s="77"/>
      <c r="OUV164" s="77"/>
      <c r="OUW164" s="77"/>
      <c r="OUX164" s="77"/>
      <c r="OUY164" s="77"/>
      <c r="OUZ164" s="77"/>
      <c r="OVA164" s="77"/>
      <c r="OVB164" s="77"/>
      <c r="OVC164" s="77"/>
      <c r="OVD164" s="77"/>
      <c r="OVE164" s="77"/>
      <c r="OVF164" s="77"/>
      <c r="OVG164" s="77"/>
      <c r="OVH164" s="77"/>
      <c r="OVI164" s="77"/>
      <c r="OVJ164" s="77"/>
      <c r="OVK164" s="77"/>
      <c r="OVL164" s="77"/>
      <c r="OVM164" s="77"/>
      <c r="OVN164" s="77"/>
      <c r="OVO164" s="77"/>
      <c r="OVP164" s="77"/>
      <c r="OVQ164" s="77"/>
      <c r="OVR164" s="77"/>
      <c r="OVS164" s="77"/>
      <c r="OVT164" s="77"/>
      <c r="OVU164" s="77"/>
      <c r="OVV164" s="77"/>
      <c r="OVW164" s="77"/>
      <c r="OVX164" s="77"/>
      <c r="OVY164" s="77"/>
      <c r="OVZ164" s="77"/>
      <c r="OWA164" s="77"/>
      <c r="OWB164" s="77"/>
      <c r="OWC164" s="77"/>
      <c r="OWD164" s="77"/>
      <c r="OWE164" s="77"/>
      <c r="OWF164" s="77"/>
      <c r="OWG164" s="77"/>
      <c r="OWH164" s="77"/>
      <c r="OWI164" s="77"/>
      <c r="OWJ164" s="77"/>
      <c r="OWK164" s="77"/>
      <c r="OWL164" s="77"/>
      <c r="OWM164" s="77"/>
      <c r="OWN164" s="77"/>
      <c r="OWO164" s="77"/>
      <c r="OWP164" s="77"/>
      <c r="OWQ164" s="77"/>
      <c r="OWR164" s="77"/>
      <c r="OWS164" s="77"/>
      <c r="OWT164" s="77"/>
      <c r="OWU164" s="77"/>
      <c r="OWV164" s="77"/>
      <c r="OWW164" s="77"/>
      <c r="OWX164" s="77"/>
      <c r="OWY164" s="77"/>
      <c r="OWZ164" s="77"/>
      <c r="OXA164" s="77"/>
      <c r="OXB164" s="77"/>
      <c r="OXC164" s="77"/>
      <c r="OXD164" s="77"/>
      <c r="OXE164" s="77"/>
      <c r="OXF164" s="77"/>
      <c r="OXG164" s="77"/>
      <c r="OXH164" s="77"/>
      <c r="OXI164" s="77"/>
      <c r="OXJ164" s="77"/>
      <c r="OXK164" s="77"/>
      <c r="OXL164" s="77"/>
      <c r="OXM164" s="77"/>
      <c r="OXN164" s="77"/>
      <c r="OXO164" s="77"/>
      <c r="OXP164" s="77"/>
      <c r="OXQ164" s="77"/>
      <c r="OXR164" s="77"/>
      <c r="OXS164" s="77"/>
      <c r="OXT164" s="77"/>
      <c r="OXU164" s="77"/>
      <c r="OXV164" s="77"/>
      <c r="OXW164" s="77"/>
      <c r="OXX164" s="77"/>
      <c r="OXY164" s="77"/>
      <c r="OXZ164" s="77"/>
      <c r="OYA164" s="77"/>
      <c r="OYB164" s="77"/>
      <c r="OYC164" s="77"/>
      <c r="OYD164" s="77"/>
      <c r="OYE164" s="77"/>
      <c r="OYF164" s="77"/>
      <c r="OYG164" s="77"/>
      <c r="OYH164" s="77"/>
      <c r="OYI164" s="77"/>
      <c r="OYJ164" s="77"/>
      <c r="OYK164" s="77"/>
      <c r="OYL164" s="77"/>
      <c r="OYM164" s="77"/>
      <c r="OYN164" s="77"/>
      <c r="OYO164" s="77"/>
      <c r="OYP164" s="77"/>
      <c r="OYQ164" s="77"/>
      <c r="OYR164" s="77"/>
      <c r="OYS164" s="77"/>
      <c r="OYT164" s="77"/>
      <c r="OYU164" s="77"/>
      <c r="OYV164" s="77"/>
      <c r="OYW164" s="77"/>
      <c r="OYX164" s="77"/>
      <c r="OYY164" s="77"/>
      <c r="OYZ164" s="77"/>
      <c r="OZA164" s="77"/>
      <c r="OZB164" s="77"/>
      <c r="OZC164" s="77"/>
      <c r="OZD164" s="77"/>
      <c r="OZE164" s="77"/>
      <c r="OZF164" s="77"/>
      <c r="OZG164" s="77"/>
      <c r="OZH164" s="77"/>
      <c r="OZI164" s="77"/>
      <c r="OZJ164" s="77"/>
      <c r="OZK164" s="77"/>
      <c r="OZL164" s="77"/>
      <c r="OZM164" s="77"/>
      <c r="OZN164" s="77"/>
      <c r="OZO164" s="77"/>
      <c r="OZP164" s="77"/>
      <c r="OZQ164" s="77"/>
      <c r="OZR164" s="77"/>
      <c r="OZS164" s="77"/>
      <c r="OZT164" s="77"/>
      <c r="OZU164" s="77"/>
      <c r="OZV164" s="77"/>
      <c r="OZW164" s="77"/>
      <c r="OZX164" s="77"/>
      <c r="OZY164" s="77"/>
      <c r="OZZ164" s="77"/>
      <c r="PAA164" s="77"/>
      <c r="PAB164" s="77"/>
      <c r="PAC164" s="77"/>
      <c r="PAD164" s="77"/>
      <c r="PAE164" s="77"/>
      <c r="PAF164" s="77"/>
      <c r="PAG164" s="77"/>
      <c r="PAH164" s="77"/>
      <c r="PAI164" s="77"/>
      <c r="PAJ164" s="77"/>
      <c r="PAK164" s="77"/>
      <c r="PAL164" s="77"/>
      <c r="PAM164" s="77"/>
      <c r="PAN164" s="77"/>
      <c r="PAO164" s="77"/>
      <c r="PAP164" s="77"/>
      <c r="PAQ164" s="77"/>
      <c r="PAR164" s="77"/>
      <c r="PAS164" s="77"/>
      <c r="PAT164" s="77"/>
      <c r="PAU164" s="77"/>
      <c r="PAV164" s="77"/>
      <c r="PAW164" s="77"/>
      <c r="PAX164" s="77"/>
      <c r="PAY164" s="77"/>
      <c r="PAZ164" s="77"/>
      <c r="PBA164" s="77"/>
      <c r="PBB164" s="77"/>
      <c r="PBC164" s="77"/>
      <c r="PBD164" s="77"/>
      <c r="PBE164" s="77"/>
      <c r="PBF164" s="77"/>
      <c r="PBG164" s="77"/>
      <c r="PBH164" s="77"/>
      <c r="PBI164" s="77"/>
      <c r="PBJ164" s="77"/>
      <c r="PBK164" s="77"/>
      <c r="PBL164" s="77"/>
      <c r="PBM164" s="77"/>
      <c r="PBN164" s="77"/>
      <c r="PBO164" s="77"/>
      <c r="PBP164" s="77"/>
      <c r="PBQ164" s="77"/>
      <c r="PBR164" s="77"/>
      <c r="PBS164" s="77"/>
      <c r="PBT164" s="77"/>
      <c r="PBU164" s="77"/>
      <c r="PBV164" s="77"/>
      <c r="PBW164" s="77"/>
      <c r="PBX164" s="77"/>
      <c r="PBY164" s="77"/>
      <c r="PBZ164" s="77"/>
      <c r="PCA164" s="77"/>
      <c r="PCB164" s="77"/>
      <c r="PCC164" s="77"/>
      <c r="PCD164" s="77"/>
      <c r="PCE164" s="77"/>
      <c r="PCF164" s="77"/>
      <c r="PCG164" s="77"/>
      <c r="PCH164" s="77"/>
      <c r="PCI164" s="77"/>
      <c r="PCJ164" s="77"/>
      <c r="PCK164" s="77"/>
      <c r="PCL164" s="77"/>
      <c r="PCM164" s="77"/>
      <c r="PCN164" s="77"/>
      <c r="PCO164" s="77"/>
      <c r="PCP164" s="77"/>
      <c r="PCQ164" s="77"/>
      <c r="PCR164" s="77"/>
      <c r="PCS164" s="77"/>
      <c r="PCT164" s="77"/>
      <c r="PCU164" s="77"/>
      <c r="PCV164" s="77"/>
      <c r="PCW164" s="77"/>
      <c r="PCX164" s="77"/>
      <c r="PCY164" s="77"/>
      <c r="PCZ164" s="77"/>
      <c r="PDA164" s="77"/>
      <c r="PDB164" s="77"/>
      <c r="PDC164" s="77"/>
      <c r="PDD164" s="77"/>
      <c r="PDE164" s="77"/>
      <c r="PDF164" s="77"/>
      <c r="PDG164" s="77"/>
      <c r="PDH164" s="77"/>
      <c r="PDI164" s="77"/>
      <c r="PDJ164" s="77"/>
      <c r="PDK164" s="77"/>
      <c r="PDL164" s="77"/>
      <c r="PDM164" s="77"/>
      <c r="PDN164" s="77"/>
      <c r="PDO164" s="77"/>
      <c r="PDP164" s="77"/>
      <c r="PDQ164" s="77"/>
      <c r="PDR164" s="77"/>
      <c r="PDS164" s="77"/>
      <c r="PDT164" s="77"/>
      <c r="PDU164" s="77"/>
      <c r="PDV164" s="77"/>
      <c r="PDW164" s="77"/>
      <c r="PDX164" s="77"/>
      <c r="PDY164" s="77"/>
      <c r="PDZ164" s="77"/>
      <c r="PEA164" s="77"/>
      <c r="PEB164" s="77"/>
      <c r="PEC164" s="77"/>
      <c r="PED164" s="77"/>
      <c r="PEE164" s="77"/>
      <c r="PEF164" s="77"/>
      <c r="PEG164" s="77"/>
      <c r="PEH164" s="77"/>
      <c r="PEI164" s="77"/>
      <c r="PEJ164" s="77"/>
      <c r="PEK164" s="77"/>
      <c r="PEL164" s="77"/>
      <c r="PEM164" s="77"/>
      <c r="PEN164" s="77"/>
      <c r="PEO164" s="77"/>
      <c r="PEP164" s="77"/>
      <c r="PEQ164" s="77"/>
      <c r="PER164" s="77"/>
      <c r="PES164" s="77"/>
      <c r="PET164" s="77"/>
      <c r="PEU164" s="77"/>
      <c r="PEV164" s="77"/>
      <c r="PEW164" s="77"/>
      <c r="PEX164" s="77"/>
      <c r="PEY164" s="77"/>
      <c r="PEZ164" s="77"/>
      <c r="PFA164" s="77"/>
      <c r="PFB164" s="77"/>
      <c r="PFC164" s="77"/>
      <c r="PFD164" s="77"/>
      <c r="PFE164" s="77"/>
      <c r="PFF164" s="77"/>
      <c r="PFG164" s="77"/>
      <c r="PFH164" s="77"/>
      <c r="PFI164" s="77"/>
      <c r="PFJ164" s="77"/>
      <c r="PFK164" s="77"/>
      <c r="PFL164" s="77"/>
      <c r="PFM164" s="77"/>
      <c r="PFN164" s="77"/>
      <c r="PFO164" s="77"/>
      <c r="PFP164" s="77"/>
      <c r="PFQ164" s="77"/>
      <c r="PFR164" s="77"/>
      <c r="PFS164" s="77"/>
      <c r="PFT164" s="77"/>
      <c r="PFU164" s="77"/>
      <c r="PFV164" s="77"/>
      <c r="PFW164" s="77"/>
      <c r="PFX164" s="77"/>
      <c r="PFY164" s="77"/>
      <c r="PFZ164" s="77"/>
      <c r="PGA164" s="77"/>
      <c r="PGB164" s="77"/>
      <c r="PGC164" s="77"/>
      <c r="PGD164" s="77"/>
      <c r="PGE164" s="77"/>
      <c r="PGF164" s="77"/>
      <c r="PGG164" s="77"/>
      <c r="PGH164" s="77"/>
      <c r="PGI164" s="77"/>
      <c r="PGJ164" s="77"/>
      <c r="PGK164" s="77"/>
      <c r="PGL164" s="77"/>
      <c r="PGM164" s="77"/>
      <c r="PGN164" s="77"/>
      <c r="PGO164" s="77"/>
      <c r="PGP164" s="77"/>
      <c r="PGQ164" s="77"/>
      <c r="PGR164" s="77"/>
      <c r="PGS164" s="77"/>
      <c r="PGT164" s="77"/>
      <c r="PGU164" s="77"/>
      <c r="PGV164" s="77"/>
      <c r="PGW164" s="77"/>
      <c r="PGX164" s="77"/>
      <c r="PGY164" s="77"/>
      <c r="PGZ164" s="77"/>
      <c r="PHA164" s="77"/>
      <c r="PHB164" s="77"/>
      <c r="PHC164" s="77"/>
      <c r="PHD164" s="77"/>
      <c r="PHE164" s="77"/>
      <c r="PHF164" s="77"/>
      <c r="PHG164" s="77"/>
      <c r="PHH164" s="77"/>
      <c r="PHI164" s="77"/>
      <c r="PHJ164" s="77"/>
      <c r="PHK164" s="77"/>
      <c r="PHL164" s="77"/>
      <c r="PHM164" s="77"/>
      <c r="PHN164" s="77"/>
      <c r="PHO164" s="77"/>
      <c r="PHP164" s="77"/>
      <c r="PHQ164" s="77"/>
      <c r="PHR164" s="77"/>
      <c r="PHS164" s="77"/>
      <c r="PHT164" s="77"/>
      <c r="PHU164" s="77"/>
      <c r="PHV164" s="77"/>
      <c r="PHW164" s="77"/>
      <c r="PHX164" s="77"/>
      <c r="PHY164" s="77"/>
      <c r="PHZ164" s="77"/>
      <c r="PIA164" s="77"/>
      <c r="PIB164" s="77"/>
      <c r="PIC164" s="77"/>
      <c r="PID164" s="77"/>
      <c r="PIE164" s="77"/>
      <c r="PIF164" s="77"/>
      <c r="PIG164" s="77"/>
      <c r="PIH164" s="77"/>
      <c r="PII164" s="77"/>
      <c r="PIJ164" s="77"/>
      <c r="PIK164" s="77"/>
      <c r="PIL164" s="77"/>
      <c r="PIM164" s="77"/>
      <c r="PIN164" s="77"/>
      <c r="PIO164" s="77"/>
      <c r="PIP164" s="77"/>
      <c r="PIQ164" s="77"/>
      <c r="PIR164" s="77"/>
      <c r="PIS164" s="77"/>
      <c r="PIT164" s="77"/>
      <c r="PIU164" s="77"/>
      <c r="PIV164" s="77"/>
      <c r="PIW164" s="77"/>
      <c r="PIX164" s="77"/>
      <c r="PIY164" s="77"/>
      <c r="PIZ164" s="77"/>
      <c r="PJA164" s="77"/>
      <c r="PJB164" s="77"/>
      <c r="PJC164" s="77"/>
      <c r="PJD164" s="77"/>
      <c r="PJE164" s="77"/>
      <c r="PJF164" s="77"/>
      <c r="PJG164" s="77"/>
      <c r="PJH164" s="77"/>
      <c r="PJI164" s="77"/>
      <c r="PJJ164" s="77"/>
      <c r="PJK164" s="77"/>
      <c r="PJL164" s="77"/>
      <c r="PJM164" s="77"/>
      <c r="PJN164" s="77"/>
      <c r="PJO164" s="77"/>
      <c r="PJP164" s="77"/>
      <c r="PJQ164" s="77"/>
      <c r="PJR164" s="77"/>
      <c r="PJS164" s="77"/>
      <c r="PJT164" s="77"/>
      <c r="PJU164" s="77"/>
      <c r="PJV164" s="77"/>
      <c r="PJW164" s="77"/>
      <c r="PJX164" s="77"/>
      <c r="PJY164" s="77"/>
      <c r="PJZ164" s="77"/>
      <c r="PKA164" s="77"/>
      <c r="PKB164" s="77"/>
      <c r="PKC164" s="77"/>
      <c r="PKD164" s="77"/>
      <c r="PKE164" s="77"/>
      <c r="PKF164" s="77"/>
      <c r="PKG164" s="77"/>
      <c r="PKH164" s="77"/>
      <c r="PKI164" s="77"/>
      <c r="PKJ164" s="77"/>
      <c r="PKK164" s="77"/>
      <c r="PKL164" s="77"/>
      <c r="PKM164" s="77"/>
      <c r="PKN164" s="77"/>
      <c r="PKO164" s="77"/>
      <c r="PKP164" s="77"/>
      <c r="PKQ164" s="77"/>
      <c r="PKR164" s="77"/>
      <c r="PKS164" s="77"/>
      <c r="PKT164" s="77"/>
      <c r="PKU164" s="77"/>
      <c r="PKV164" s="77"/>
      <c r="PKW164" s="77"/>
      <c r="PKX164" s="77"/>
      <c r="PKY164" s="77"/>
      <c r="PKZ164" s="77"/>
      <c r="PLA164" s="77"/>
      <c r="PLB164" s="77"/>
      <c r="PLC164" s="77"/>
      <c r="PLD164" s="77"/>
      <c r="PLE164" s="77"/>
      <c r="PLF164" s="77"/>
      <c r="PLG164" s="77"/>
      <c r="PLH164" s="77"/>
      <c r="PLI164" s="77"/>
      <c r="PLJ164" s="77"/>
      <c r="PLK164" s="77"/>
      <c r="PLL164" s="77"/>
      <c r="PLM164" s="77"/>
      <c r="PLN164" s="77"/>
      <c r="PLO164" s="77"/>
      <c r="PLP164" s="77"/>
      <c r="PLQ164" s="77"/>
      <c r="PLR164" s="77"/>
      <c r="PLS164" s="77"/>
      <c r="PLT164" s="77"/>
      <c r="PLU164" s="77"/>
      <c r="PLV164" s="77"/>
      <c r="PLW164" s="77"/>
      <c r="PLX164" s="77"/>
      <c r="PLY164" s="77"/>
      <c r="PLZ164" s="77"/>
      <c r="PMA164" s="77"/>
      <c r="PMB164" s="77"/>
      <c r="PMC164" s="77"/>
      <c r="PMD164" s="77"/>
      <c r="PME164" s="77"/>
      <c r="PMF164" s="77"/>
      <c r="PMG164" s="77"/>
      <c r="PMH164" s="77"/>
      <c r="PMI164" s="77"/>
      <c r="PMJ164" s="77"/>
      <c r="PMK164" s="77"/>
      <c r="PML164" s="77"/>
      <c r="PMM164" s="77"/>
      <c r="PMN164" s="77"/>
      <c r="PMO164" s="77"/>
      <c r="PMP164" s="77"/>
      <c r="PMQ164" s="77"/>
      <c r="PMR164" s="77"/>
      <c r="PMS164" s="77"/>
      <c r="PMT164" s="77"/>
      <c r="PMU164" s="77"/>
      <c r="PMV164" s="77"/>
      <c r="PMW164" s="77"/>
      <c r="PMX164" s="77"/>
      <c r="PMY164" s="77"/>
      <c r="PMZ164" s="77"/>
      <c r="PNA164" s="77"/>
      <c r="PNB164" s="77"/>
      <c r="PNC164" s="77"/>
      <c r="PND164" s="77"/>
      <c r="PNE164" s="77"/>
      <c r="PNF164" s="77"/>
      <c r="PNG164" s="77"/>
      <c r="PNH164" s="77"/>
      <c r="PNI164" s="77"/>
      <c r="PNJ164" s="77"/>
      <c r="PNK164" s="77"/>
      <c r="PNL164" s="77"/>
      <c r="PNM164" s="77"/>
      <c r="PNN164" s="77"/>
      <c r="PNO164" s="77"/>
      <c r="PNP164" s="77"/>
      <c r="PNQ164" s="77"/>
      <c r="PNR164" s="77"/>
      <c r="PNS164" s="77"/>
      <c r="PNT164" s="77"/>
      <c r="PNU164" s="77"/>
      <c r="PNV164" s="77"/>
      <c r="PNW164" s="77"/>
      <c r="PNX164" s="77"/>
      <c r="PNY164" s="77"/>
      <c r="PNZ164" s="77"/>
      <c r="POA164" s="77"/>
      <c r="POB164" s="77"/>
      <c r="POC164" s="77"/>
      <c r="POD164" s="77"/>
      <c r="POE164" s="77"/>
      <c r="POF164" s="77"/>
      <c r="POG164" s="77"/>
      <c r="POH164" s="77"/>
      <c r="POI164" s="77"/>
      <c r="POJ164" s="77"/>
      <c r="POK164" s="77"/>
      <c r="POL164" s="77"/>
      <c r="POM164" s="77"/>
      <c r="PON164" s="77"/>
      <c r="POO164" s="77"/>
      <c r="POP164" s="77"/>
      <c r="POQ164" s="77"/>
      <c r="POR164" s="77"/>
      <c r="POS164" s="77"/>
      <c r="POT164" s="77"/>
      <c r="POU164" s="77"/>
      <c r="POV164" s="77"/>
      <c r="POW164" s="77"/>
      <c r="POX164" s="77"/>
      <c r="POY164" s="77"/>
      <c r="POZ164" s="77"/>
      <c r="PPA164" s="77"/>
      <c r="PPB164" s="77"/>
      <c r="PPC164" s="77"/>
      <c r="PPD164" s="77"/>
      <c r="PPE164" s="77"/>
      <c r="PPF164" s="77"/>
      <c r="PPG164" s="77"/>
      <c r="PPH164" s="77"/>
      <c r="PPI164" s="77"/>
      <c r="PPJ164" s="77"/>
      <c r="PPK164" s="77"/>
      <c r="PPL164" s="77"/>
      <c r="PPM164" s="77"/>
      <c r="PPN164" s="77"/>
      <c r="PPO164" s="77"/>
      <c r="PPP164" s="77"/>
      <c r="PPQ164" s="77"/>
      <c r="PPR164" s="77"/>
      <c r="PPS164" s="77"/>
      <c r="PPT164" s="77"/>
      <c r="PPU164" s="77"/>
      <c r="PPV164" s="77"/>
      <c r="PPW164" s="77"/>
      <c r="PPX164" s="77"/>
      <c r="PPY164" s="77"/>
      <c r="PPZ164" s="77"/>
      <c r="PQA164" s="77"/>
      <c r="PQB164" s="77"/>
      <c r="PQC164" s="77"/>
      <c r="PQD164" s="77"/>
      <c r="PQE164" s="77"/>
      <c r="PQF164" s="77"/>
      <c r="PQG164" s="77"/>
      <c r="PQH164" s="77"/>
      <c r="PQI164" s="77"/>
      <c r="PQJ164" s="77"/>
      <c r="PQK164" s="77"/>
      <c r="PQL164" s="77"/>
      <c r="PQM164" s="77"/>
      <c r="PQN164" s="77"/>
      <c r="PQO164" s="77"/>
      <c r="PQP164" s="77"/>
      <c r="PQQ164" s="77"/>
      <c r="PQR164" s="77"/>
      <c r="PQS164" s="77"/>
      <c r="PQT164" s="77"/>
      <c r="PQU164" s="77"/>
      <c r="PQV164" s="77"/>
      <c r="PQW164" s="77"/>
      <c r="PQX164" s="77"/>
      <c r="PQY164" s="77"/>
      <c r="PQZ164" s="77"/>
      <c r="PRA164" s="77"/>
      <c r="PRB164" s="77"/>
      <c r="PRC164" s="77"/>
      <c r="PRD164" s="77"/>
      <c r="PRE164" s="77"/>
      <c r="PRF164" s="77"/>
      <c r="PRG164" s="77"/>
      <c r="PRH164" s="77"/>
      <c r="PRI164" s="77"/>
      <c r="PRJ164" s="77"/>
      <c r="PRK164" s="77"/>
      <c r="PRL164" s="77"/>
      <c r="PRM164" s="77"/>
      <c r="PRN164" s="77"/>
      <c r="PRO164" s="77"/>
      <c r="PRP164" s="77"/>
      <c r="PRQ164" s="77"/>
      <c r="PRR164" s="77"/>
      <c r="PRS164" s="77"/>
      <c r="PRT164" s="77"/>
      <c r="PRU164" s="77"/>
      <c r="PRV164" s="77"/>
      <c r="PRW164" s="77"/>
      <c r="PRX164" s="77"/>
      <c r="PRY164" s="77"/>
      <c r="PRZ164" s="77"/>
      <c r="PSA164" s="77"/>
      <c r="PSB164" s="77"/>
      <c r="PSC164" s="77"/>
      <c r="PSD164" s="77"/>
      <c r="PSE164" s="77"/>
      <c r="PSF164" s="77"/>
      <c r="PSG164" s="77"/>
      <c r="PSH164" s="77"/>
      <c r="PSI164" s="77"/>
      <c r="PSJ164" s="77"/>
      <c r="PSK164" s="77"/>
      <c r="PSL164" s="77"/>
      <c r="PSM164" s="77"/>
      <c r="PSN164" s="77"/>
      <c r="PSO164" s="77"/>
      <c r="PSP164" s="77"/>
      <c r="PSQ164" s="77"/>
      <c r="PSR164" s="77"/>
      <c r="PSS164" s="77"/>
      <c r="PST164" s="77"/>
      <c r="PSU164" s="77"/>
      <c r="PSV164" s="77"/>
      <c r="PSW164" s="77"/>
      <c r="PSX164" s="77"/>
      <c r="PSY164" s="77"/>
      <c r="PSZ164" s="77"/>
      <c r="PTA164" s="77"/>
      <c r="PTB164" s="77"/>
      <c r="PTC164" s="77"/>
      <c r="PTD164" s="77"/>
      <c r="PTE164" s="77"/>
      <c r="PTF164" s="77"/>
      <c r="PTG164" s="77"/>
      <c r="PTH164" s="77"/>
      <c r="PTI164" s="77"/>
      <c r="PTJ164" s="77"/>
      <c r="PTK164" s="77"/>
      <c r="PTL164" s="77"/>
      <c r="PTM164" s="77"/>
      <c r="PTN164" s="77"/>
      <c r="PTO164" s="77"/>
      <c r="PTP164" s="77"/>
      <c r="PTQ164" s="77"/>
      <c r="PTR164" s="77"/>
      <c r="PTS164" s="77"/>
      <c r="PTT164" s="77"/>
      <c r="PTU164" s="77"/>
      <c r="PTV164" s="77"/>
      <c r="PTW164" s="77"/>
      <c r="PTX164" s="77"/>
      <c r="PTY164" s="77"/>
      <c r="PTZ164" s="77"/>
      <c r="PUA164" s="77"/>
      <c r="PUB164" s="77"/>
      <c r="PUC164" s="77"/>
      <c r="PUD164" s="77"/>
      <c r="PUE164" s="77"/>
      <c r="PUF164" s="77"/>
      <c r="PUG164" s="77"/>
      <c r="PUH164" s="77"/>
      <c r="PUI164" s="77"/>
      <c r="PUJ164" s="77"/>
      <c r="PUK164" s="77"/>
      <c r="PUL164" s="77"/>
      <c r="PUM164" s="77"/>
      <c r="PUN164" s="77"/>
      <c r="PUO164" s="77"/>
      <c r="PUP164" s="77"/>
      <c r="PUQ164" s="77"/>
      <c r="PUR164" s="77"/>
      <c r="PUS164" s="77"/>
      <c r="PUT164" s="77"/>
      <c r="PUU164" s="77"/>
      <c r="PUV164" s="77"/>
      <c r="PUW164" s="77"/>
      <c r="PUX164" s="77"/>
      <c r="PUY164" s="77"/>
      <c r="PUZ164" s="77"/>
      <c r="PVA164" s="77"/>
      <c r="PVB164" s="77"/>
      <c r="PVC164" s="77"/>
      <c r="PVD164" s="77"/>
      <c r="PVE164" s="77"/>
      <c r="PVF164" s="77"/>
      <c r="PVG164" s="77"/>
      <c r="PVH164" s="77"/>
      <c r="PVI164" s="77"/>
      <c r="PVJ164" s="77"/>
      <c r="PVK164" s="77"/>
      <c r="PVL164" s="77"/>
      <c r="PVM164" s="77"/>
      <c r="PVN164" s="77"/>
      <c r="PVO164" s="77"/>
      <c r="PVP164" s="77"/>
      <c r="PVQ164" s="77"/>
      <c r="PVR164" s="77"/>
      <c r="PVS164" s="77"/>
      <c r="PVT164" s="77"/>
      <c r="PVU164" s="77"/>
      <c r="PVV164" s="77"/>
      <c r="PVW164" s="77"/>
      <c r="PVX164" s="77"/>
      <c r="PVY164" s="77"/>
      <c r="PVZ164" s="77"/>
      <c r="PWA164" s="77"/>
      <c r="PWB164" s="77"/>
      <c r="PWC164" s="77"/>
      <c r="PWD164" s="77"/>
      <c r="PWE164" s="77"/>
      <c r="PWF164" s="77"/>
      <c r="PWG164" s="77"/>
      <c r="PWH164" s="77"/>
      <c r="PWI164" s="77"/>
      <c r="PWJ164" s="77"/>
      <c r="PWK164" s="77"/>
      <c r="PWL164" s="77"/>
      <c r="PWM164" s="77"/>
      <c r="PWN164" s="77"/>
      <c r="PWO164" s="77"/>
      <c r="PWP164" s="77"/>
      <c r="PWQ164" s="77"/>
      <c r="PWR164" s="77"/>
      <c r="PWS164" s="77"/>
      <c r="PWT164" s="77"/>
      <c r="PWU164" s="77"/>
      <c r="PWV164" s="77"/>
      <c r="PWW164" s="77"/>
      <c r="PWX164" s="77"/>
      <c r="PWY164" s="77"/>
      <c r="PWZ164" s="77"/>
      <c r="PXA164" s="77"/>
      <c r="PXB164" s="77"/>
      <c r="PXC164" s="77"/>
      <c r="PXD164" s="77"/>
      <c r="PXE164" s="77"/>
      <c r="PXF164" s="77"/>
      <c r="PXG164" s="77"/>
      <c r="PXH164" s="77"/>
      <c r="PXI164" s="77"/>
      <c r="PXJ164" s="77"/>
      <c r="PXK164" s="77"/>
      <c r="PXL164" s="77"/>
      <c r="PXM164" s="77"/>
      <c r="PXN164" s="77"/>
      <c r="PXO164" s="77"/>
      <c r="PXP164" s="77"/>
      <c r="PXQ164" s="77"/>
      <c r="PXR164" s="77"/>
      <c r="PXS164" s="77"/>
      <c r="PXT164" s="77"/>
      <c r="PXU164" s="77"/>
      <c r="PXV164" s="77"/>
      <c r="PXW164" s="77"/>
      <c r="PXX164" s="77"/>
      <c r="PXY164" s="77"/>
      <c r="PXZ164" s="77"/>
      <c r="PYA164" s="77"/>
      <c r="PYB164" s="77"/>
      <c r="PYC164" s="77"/>
      <c r="PYD164" s="77"/>
      <c r="PYE164" s="77"/>
      <c r="PYF164" s="77"/>
      <c r="PYG164" s="77"/>
      <c r="PYH164" s="77"/>
      <c r="PYI164" s="77"/>
      <c r="PYJ164" s="77"/>
      <c r="PYK164" s="77"/>
      <c r="PYL164" s="77"/>
      <c r="PYM164" s="77"/>
      <c r="PYN164" s="77"/>
      <c r="PYO164" s="77"/>
      <c r="PYP164" s="77"/>
      <c r="PYQ164" s="77"/>
      <c r="PYR164" s="77"/>
      <c r="PYS164" s="77"/>
      <c r="PYT164" s="77"/>
      <c r="PYU164" s="77"/>
      <c r="PYV164" s="77"/>
      <c r="PYW164" s="77"/>
      <c r="PYX164" s="77"/>
      <c r="PYY164" s="77"/>
      <c r="PYZ164" s="77"/>
      <c r="PZA164" s="77"/>
      <c r="PZB164" s="77"/>
      <c r="PZC164" s="77"/>
      <c r="PZD164" s="77"/>
      <c r="PZE164" s="77"/>
      <c r="PZF164" s="77"/>
      <c r="PZG164" s="77"/>
      <c r="PZH164" s="77"/>
      <c r="PZI164" s="77"/>
      <c r="PZJ164" s="77"/>
      <c r="PZK164" s="77"/>
      <c r="PZL164" s="77"/>
      <c r="PZM164" s="77"/>
      <c r="PZN164" s="77"/>
      <c r="PZO164" s="77"/>
      <c r="PZP164" s="77"/>
      <c r="PZQ164" s="77"/>
      <c r="PZR164" s="77"/>
      <c r="PZS164" s="77"/>
      <c r="PZT164" s="77"/>
      <c r="PZU164" s="77"/>
      <c r="PZV164" s="77"/>
      <c r="PZW164" s="77"/>
      <c r="PZX164" s="77"/>
      <c r="PZY164" s="77"/>
      <c r="PZZ164" s="77"/>
      <c r="QAA164" s="77"/>
      <c r="QAB164" s="77"/>
      <c r="QAC164" s="77"/>
      <c r="QAD164" s="77"/>
      <c r="QAE164" s="77"/>
      <c r="QAF164" s="77"/>
      <c r="QAG164" s="77"/>
      <c r="QAH164" s="77"/>
      <c r="QAI164" s="77"/>
      <c r="QAJ164" s="77"/>
      <c r="QAK164" s="77"/>
      <c r="QAL164" s="77"/>
      <c r="QAM164" s="77"/>
      <c r="QAN164" s="77"/>
      <c r="QAO164" s="77"/>
      <c r="QAP164" s="77"/>
      <c r="QAQ164" s="77"/>
      <c r="QAR164" s="77"/>
      <c r="QAS164" s="77"/>
      <c r="QAT164" s="77"/>
      <c r="QAU164" s="77"/>
      <c r="QAV164" s="77"/>
      <c r="QAW164" s="77"/>
      <c r="QAX164" s="77"/>
      <c r="QAY164" s="77"/>
      <c r="QAZ164" s="77"/>
      <c r="QBA164" s="77"/>
      <c r="QBB164" s="77"/>
      <c r="QBC164" s="77"/>
      <c r="QBD164" s="77"/>
      <c r="QBE164" s="77"/>
      <c r="QBF164" s="77"/>
      <c r="QBG164" s="77"/>
      <c r="QBH164" s="77"/>
      <c r="QBI164" s="77"/>
      <c r="QBJ164" s="77"/>
      <c r="QBK164" s="77"/>
      <c r="QBL164" s="77"/>
      <c r="QBM164" s="77"/>
      <c r="QBN164" s="77"/>
      <c r="QBO164" s="77"/>
      <c r="QBP164" s="77"/>
      <c r="QBQ164" s="77"/>
      <c r="QBR164" s="77"/>
      <c r="QBS164" s="77"/>
      <c r="QBT164" s="77"/>
      <c r="QBU164" s="77"/>
      <c r="QBV164" s="77"/>
      <c r="QBW164" s="77"/>
      <c r="QBX164" s="77"/>
      <c r="QBY164" s="77"/>
      <c r="QBZ164" s="77"/>
      <c r="QCA164" s="77"/>
      <c r="QCB164" s="77"/>
      <c r="QCC164" s="77"/>
      <c r="QCD164" s="77"/>
      <c r="QCE164" s="77"/>
      <c r="QCF164" s="77"/>
      <c r="QCG164" s="77"/>
      <c r="QCH164" s="77"/>
      <c r="QCI164" s="77"/>
      <c r="QCJ164" s="77"/>
      <c r="QCK164" s="77"/>
      <c r="QCL164" s="77"/>
      <c r="QCM164" s="77"/>
      <c r="QCN164" s="77"/>
      <c r="QCO164" s="77"/>
      <c r="QCP164" s="77"/>
      <c r="QCQ164" s="77"/>
      <c r="QCR164" s="77"/>
      <c r="QCS164" s="77"/>
      <c r="QCT164" s="77"/>
      <c r="QCU164" s="77"/>
      <c r="QCV164" s="77"/>
      <c r="QCW164" s="77"/>
      <c r="QCX164" s="77"/>
      <c r="QCY164" s="77"/>
      <c r="QCZ164" s="77"/>
      <c r="QDA164" s="77"/>
      <c r="QDB164" s="77"/>
      <c r="QDC164" s="77"/>
      <c r="QDD164" s="77"/>
      <c r="QDE164" s="77"/>
      <c r="QDF164" s="77"/>
      <c r="QDG164" s="77"/>
      <c r="QDH164" s="77"/>
      <c r="QDI164" s="77"/>
      <c r="QDJ164" s="77"/>
      <c r="QDK164" s="77"/>
      <c r="QDL164" s="77"/>
      <c r="QDM164" s="77"/>
      <c r="QDN164" s="77"/>
      <c r="QDO164" s="77"/>
      <c r="QDP164" s="77"/>
      <c r="QDQ164" s="77"/>
      <c r="QDR164" s="77"/>
      <c r="QDS164" s="77"/>
      <c r="QDT164" s="77"/>
      <c r="QDU164" s="77"/>
      <c r="QDV164" s="77"/>
      <c r="QDW164" s="77"/>
      <c r="QDX164" s="77"/>
      <c r="QDY164" s="77"/>
      <c r="QDZ164" s="77"/>
      <c r="QEA164" s="77"/>
      <c r="QEB164" s="77"/>
      <c r="QEC164" s="77"/>
      <c r="QED164" s="77"/>
      <c r="QEE164" s="77"/>
      <c r="QEF164" s="77"/>
      <c r="QEG164" s="77"/>
      <c r="QEH164" s="77"/>
      <c r="QEI164" s="77"/>
      <c r="QEJ164" s="77"/>
      <c r="QEK164" s="77"/>
      <c r="QEL164" s="77"/>
      <c r="QEM164" s="77"/>
      <c r="QEN164" s="77"/>
      <c r="QEO164" s="77"/>
      <c r="QEP164" s="77"/>
      <c r="QEQ164" s="77"/>
      <c r="QER164" s="77"/>
      <c r="QES164" s="77"/>
      <c r="QET164" s="77"/>
      <c r="QEU164" s="77"/>
      <c r="QEV164" s="77"/>
      <c r="QEW164" s="77"/>
      <c r="QEX164" s="77"/>
      <c r="QEY164" s="77"/>
      <c r="QEZ164" s="77"/>
      <c r="QFA164" s="77"/>
      <c r="QFB164" s="77"/>
      <c r="QFC164" s="77"/>
      <c r="QFD164" s="77"/>
      <c r="QFE164" s="77"/>
      <c r="QFF164" s="77"/>
      <c r="QFG164" s="77"/>
      <c r="QFH164" s="77"/>
      <c r="QFI164" s="77"/>
      <c r="QFJ164" s="77"/>
      <c r="QFK164" s="77"/>
      <c r="QFL164" s="77"/>
      <c r="QFM164" s="77"/>
      <c r="QFN164" s="77"/>
      <c r="QFO164" s="77"/>
      <c r="QFP164" s="77"/>
      <c r="QFQ164" s="77"/>
      <c r="QFR164" s="77"/>
      <c r="QFS164" s="77"/>
      <c r="QFT164" s="77"/>
      <c r="QFU164" s="77"/>
      <c r="QFV164" s="77"/>
      <c r="QFW164" s="77"/>
      <c r="QFX164" s="77"/>
      <c r="QFY164" s="77"/>
      <c r="QFZ164" s="77"/>
      <c r="QGA164" s="77"/>
      <c r="QGB164" s="77"/>
      <c r="QGC164" s="77"/>
      <c r="QGD164" s="77"/>
      <c r="QGE164" s="77"/>
      <c r="QGF164" s="77"/>
      <c r="QGG164" s="77"/>
      <c r="QGH164" s="77"/>
      <c r="QGI164" s="77"/>
      <c r="QGJ164" s="77"/>
      <c r="QGK164" s="77"/>
      <c r="QGL164" s="77"/>
      <c r="QGM164" s="77"/>
      <c r="QGN164" s="77"/>
      <c r="QGO164" s="77"/>
      <c r="QGP164" s="77"/>
      <c r="QGQ164" s="77"/>
      <c r="QGR164" s="77"/>
      <c r="QGS164" s="77"/>
      <c r="QGT164" s="77"/>
      <c r="QGU164" s="77"/>
      <c r="QGV164" s="77"/>
      <c r="QGW164" s="77"/>
      <c r="QGX164" s="77"/>
      <c r="QGY164" s="77"/>
      <c r="QGZ164" s="77"/>
      <c r="QHA164" s="77"/>
      <c r="QHB164" s="77"/>
      <c r="QHC164" s="77"/>
      <c r="QHD164" s="77"/>
      <c r="QHE164" s="77"/>
      <c r="QHF164" s="77"/>
      <c r="QHG164" s="77"/>
      <c r="QHH164" s="77"/>
      <c r="QHI164" s="77"/>
      <c r="QHJ164" s="77"/>
      <c r="QHK164" s="77"/>
      <c r="QHL164" s="77"/>
      <c r="QHM164" s="77"/>
      <c r="QHN164" s="77"/>
      <c r="QHO164" s="77"/>
      <c r="QHP164" s="77"/>
      <c r="QHQ164" s="77"/>
      <c r="QHR164" s="77"/>
      <c r="QHS164" s="77"/>
      <c r="QHT164" s="77"/>
      <c r="QHU164" s="77"/>
      <c r="QHV164" s="77"/>
      <c r="QHW164" s="77"/>
      <c r="QHX164" s="77"/>
      <c r="QHY164" s="77"/>
      <c r="QHZ164" s="77"/>
      <c r="QIA164" s="77"/>
      <c r="QIB164" s="77"/>
      <c r="QIC164" s="77"/>
      <c r="QID164" s="77"/>
      <c r="QIE164" s="77"/>
      <c r="QIF164" s="77"/>
      <c r="QIG164" s="77"/>
      <c r="QIH164" s="77"/>
      <c r="QII164" s="77"/>
      <c r="QIJ164" s="77"/>
      <c r="QIK164" s="77"/>
      <c r="QIL164" s="77"/>
      <c r="QIM164" s="77"/>
      <c r="QIN164" s="77"/>
      <c r="QIO164" s="77"/>
      <c r="QIP164" s="77"/>
      <c r="QIQ164" s="77"/>
      <c r="QIR164" s="77"/>
      <c r="QIS164" s="77"/>
      <c r="QIT164" s="77"/>
      <c r="QIU164" s="77"/>
      <c r="QIV164" s="77"/>
      <c r="QIW164" s="77"/>
      <c r="QIX164" s="77"/>
      <c r="QIY164" s="77"/>
      <c r="QIZ164" s="77"/>
      <c r="QJA164" s="77"/>
      <c r="QJB164" s="77"/>
      <c r="QJC164" s="77"/>
      <c r="QJD164" s="77"/>
      <c r="QJE164" s="77"/>
      <c r="QJF164" s="77"/>
      <c r="QJG164" s="77"/>
      <c r="QJH164" s="77"/>
      <c r="QJI164" s="77"/>
      <c r="QJJ164" s="77"/>
      <c r="QJK164" s="77"/>
      <c r="QJL164" s="77"/>
      <c r="QJM164" s="77"/>
      <c r="QJN164" s="77"/>
      <c r="QJO164" s="77"/>
      <c r="QJP164" s="77"/>
      <c r="QJQ164" s="77"/>
      <c r="QJR164" s="77"/>
      <c r="QJS164" s="77"/>
      <c r="QJT164" s="77"/>
      <c r="QJU164" s="77"/>
      <c r="QJV164" s="77"/>
      <c r="QJW164" s="77"/>
      <c r="QJX164" s="77"/>
      <c r="QJY164" s="77"/>
      <c r="QJZ164" s="77"/>
      <c r="QKA164" s="77"/>
      <c r="QKB164" s="77"/>
      <c r="QKC164" s="77"/>
      <c r="QKD164" s="77"/>
      <c r="QKE164" s="77"/>
      <c r="QKF164" s="77"/>
      <c r="QKG164" s="77"/>
      <c r="QKH164" s="77"/>
      <c r="QKI164" s="77"/>
      <c r="QKJ164" s="77"/>
      <c r="QKK164" s="77"/>
      <c r="QKL164" s="77"/>
      <c r="QKM164" s="77"/>
      <c r="QKN164" s="77"/>
      <c r="QKO164" s="77"/>
      <c r="QKP164" s="77"/>
      <c r="QKQ164" s="77"/>
      <c r="QKR164" s="77"/>
      <c r="QKS164" s="77"/>
      <c r="QKT164" s="77"/>
      <c r="QKU164" s="77"/>
      <c r="QKV164" s="77"/>
      <c r="QKW164" s="77"/>
      <c r="QKX164" s="77"/>
      <c r="QKY164" s="77"/>
      <c r="QKZ164" s="77"/>
      <c r="QLA164" s="77"/>
      <c r="QLB164" s="77"/>
      <c r="QLC164" s="77"/>
      <c r="QLD164" s="77"/>
      <c r="QLE164" s="77"/>
      <c r="QLF164" s="77"/>
      <c r="QLG164" s="77"/>
      <c r="QLH164" s="77"/>
      <c r="QLI164" s="77"/>
      <c r="QLJ164" s="77"/>
      <c r="QLK164" s="77"/>
      <c r="QLL164" s="77"/>
      <c r="QLM164" s="77"/>
      <c r="QLN164" s="77"/>
      <c r="QLO164" s="77"/>
      <c r="QLP164" s="77"/>
      <c r="QLQ164" s="77"/>
      <c r="QLR164" s="77"/>
      <c r="QLS164" s="77"/>
      <c r="QLT164" s="77"/>
      <c r="QLU164" s="77"/>
      <c r="QLV164" s="77"/>
      <c r="QLW164" s="77"/>
      <c r="QLX164" s="77"/>
      <c r="QLY164" s="77"/>
      <c r="QLZ164" s="77"/>
      <c r="QMA164" s="77"/>
      <c r="QMB164" s="77"/>
      <c r="QMC164" s="77"/>
      <c r="QMD164" s="77"/>
      <c r="QME164" s="77"/>
      <c r="QMF164" s="77"/>
      <c r="QMG164" s="77"/>
      <c r="QMH164" s="77"/>
      <c r="QMI164" s="77"/>
      <c r="QMJ164" s="77"/>
      <c r="QMK164" s="77"/>
      <c r="QML164" s="77"/>
      <c r="QMM164" s="77"/>
      <c r="QMN164" s="77"/>
      <c r="QMO164" s="77"/>
      <c r="QMP164" s="77"/>
      <c r="QMQ164" s="77"/>
      <c r="QMR164" s="77"/>
      <c r="QMS164" s="77"/>
      <c r="QMT164" s="77"/>
      <c r="QMU164" s="77"/>
      <c r="QMV164" s="77"/>
      <c r="QMW164" s="77"/>
      <c r="QMX164" s="77"/>
      <c r="QMY164" s="77"/>
      <c r="QMZ164" s="77"/>
      <c r="QNA164" s="77"/>
      <c r="QNB164" s="77"/>
      <c r="QNC164" s="77"/>
      <c r="QND164" s="77"/>
      <c r="QNE164" s="77"/>
      <c r="QNF164" s="77"/>
      <c r="QNG164" s="77"/>
      <c r="QNH164" s="77"/>
      <c r="QNI164" s="77"/>
      <c r="QNJ164" s="77"/>
      <c r="QNK164" s="77"/>
      <c r="QNL164" s="77"/>
      <c r="QNM164" s="77"/>
      <c r="QNN164" s="77"/>
      <c r="QNO164" s="77"/>
      <c r="QNP164" s="77"/>
      <c r="QNQ164" s="77"/>
      <c r="QNR164" s="77"/>
      <c r="QNS164" s="77"/>
      <c r="QNT164" s="77"/>
      <c r="QNU164" s="77"/>
      <c r="QNV164" s="77"/>
      <c r="QNW164" s="77"/>
      <c r="QNX164" s="77"/>
      <c r="QNY164" s="77"/>
      <c r="QNZ164" s="77"/>
      <c r="QOA164" s="77"/>
      <c r="QOB164" s="77"/>
      <c r="QOC164" s="77"/>
      <c r="QOD164" s="77"/>
      <c r="QOE164" s="77"/>
      <c r="QOF164" s="77"/>
      <c r="QOG164" s="77"/>
      <c r="QOH164" s="77"/>
      <c r="QOI164" s="77"/>
      <c r="QOJ164" s="77"/>
      <c r="QOK164" s="77"/>
      <c r="QOL164" s="77"/>
      <c r="QOM164" s="77"/>
      <c r="QON164" s="77"/>
      <c r="QOO164" s="77"/>
      <c r="QOP164" s="77"/>
      <c r="QOQ164" s="77"/>
      <c r="QOR164" s="77"/>
      <c r="QOS164" s="77"/>
      <c r="QOT164" s="77"/>
      <c r="QOU164" s="77"/>
      <c r="QOV164" s="77"/>
      <c r="QOW164" s="77"/>
      <c r="QOX164" s="77"/>
      <c r="QOY164" s="77"/>
      <c r="QOZ164" s="77"/>
      <c r="QPA164" s="77"/>
      <c r="QPB164" s="77"/>
      <c r="QPC164" s="77"/>
      <c r="QPD164" s="77"/>
      <c r="QPE164" s="77"/>
      <c r="QPF164" s="77"/>
      <c r="QPG164" s="77"/>
      <c r="QPH164" s="77"/>
      <c r="QPI164" s="77"/>
      <c r="QPJ164" s="77"/>
      <c r="QPK164" s="77"/>
      <c r="QPL164" s="77"/>
      <c r="QPM164" s="77"/>
      <c r="QPN164" s="77"/>
      <c r="QPO164" s="77"/>
      <c r="QPP164" s="77"/>
      <c r="QPQ164" s="77"/>
      <c r="QPR164" s="77"/>
      <c r="QPS164" s="77"/>
      <c r="QPT164" s="77"/>
      <c r="QPU164" s="77"/>
      <c r="QPV164" s="77"/>
      <c r="QPW164" s="77"/>
      <c r="QPX164" s="77"/>
      <c r="QPY164" s="77"/>
      <c r="QPZ164" s="77"/>
      <c r="QQA164" s="77"/>
      <c r="QQB164" s="77"/>
      <c r="QQC164" s="77"/>
      <c r="QQD164" s="77"/>
      <c r="QQE164" s="77"/>
      <c r="QQF164" s="77"/>
      <c r="QQG164" s="77"/>
      <c r="QQH164" s="77"/>
      <c r="QQI164" s="77"/>
      <c r="QQJ164" s="77"/>
      <c r="QQK164" s="77"/>
      <c r="QQL164" s="77"/>
      <c r="QQM164" s="77"/>
      <c r="QQN164" s="77"/>
      <c r="QQO164" s="77"/>
      <c r="QQP164" s="77"/>
      <c r="QQQ164" s="77"/>
      <c r="QQR164" s="77"/>
      <c r="QQS164" s="77"/>
      <c r="QQT164" s="77"/>
      <c r="QQU164" s="77"/>
      <c r="QQV164" s="77"/>
      <c r="QQW164" s="77"/>
      <c r="QQX164" s="77"/>
      <c r="QQY164" s="77"/>
      <c r="QQZ164" s="77"/>
      <c r="QRA164" s="77"/>
      <c r="QRB164" s="77"/>
      <c r="QRC164" s="77"/>
      <c r="QRD164" s="77"/>
      <c r="QRE164" s="77"/>
      <c r="QRF164" s="77"/>
      <c r="QRG164" s="77"/>
      <c r="QRH164" s="77"/>
      <c r="QRI164" s="77"/>
      <c r="QRJ164" s="77"/>
      <c r="QRK164" s="77"/>
      <c r="QRL164" s="77"/>
      <c r="QRM164" s="77"/>
      <c r="QRN164" s="77"/>
      <c r="QRO164" s="77"/>
      <c r="QRP164" s="77"/>
      <c r="QRQ164" s="77"/>
      <c r="QRR164" s="77"/>
      <c r="QRS164" s="77"/>
      <c r="QRT164" s="77"/>
      <c r="QRU164" s="77"/>
      <c r="QRV164" s="77"/>
      <c r="QRW164" s="77"/>
      <c r="QRX164" s="77"/>
      <c r="QRY164" s="77"/>
      <c r="QRZ164" s="77"/>
      <c r="QSA164" s="77"/>
      <c r="QSB164" s="77"/>
      <c r="QSC164" s="77"/>
      <c r="QSD164" s="77"/>
      <c r="QSE164" s="77"/>
      <c r="QSF164" s="77"/>
      <c r="QSG164" s="77"/>
      <c r="QSH164" s="77"/>
      <c r="QSI164" s="77"/>
      <c r="QSJ164" s="77"/>
      <c r="QSK164" s="77"/>
      <c r="QSL164" s="77"/>
      <c r="QSM164" s="77"/>
      <c r="QSN164" s="77"/>
      <c r="QSO164" s="77"/>
      <c r="QSP164" s="77"/>
      <c r="QSQ164" s="77"/>
      <c r="QSR164" s="77"/>
      <c r="QSS164" s="77"/>
      <c r="QST164" s="77"/>
      <c r="QSU164" s="77"/>
      <c r="QSV164" s="77"/>
      <c r="QSW164" s="77"/>
      <c r="QSX164" s="77"/>
      <c r="QSY164" s="77"/>
      <c r="QSZ164" s="77"/>
      <c r="QTA164" s="77"/>
      <c r="QTB164" s="77"/>
      <c r="QTC164" s="77"/>
      <c r="QTD164" s="77"/>
      <c r="QTE164" s="77"/>
      <c r="QTF164" s="77"/>
      <c r="QTG164" s="77"/>
      <c r="QTH164" s="77"/>
      <c r="QTI164" s="77"/>
      <c r="QTJ164" s="77"/>
      <c r="QTK164" s="77"/>
      <c r="QTL164" s="77"/>
      <c r="QTM164" s="77"/>
      <c r="QTN164" s="77"/>
      <c r="QTO164" s="77"/>
      <c r="QTP164" s="77"/>
      <c r="QTQ164" s="77"/>
      <c r="QTR164" s="77"/>
      <c r="QTS164" s="77"/>
      <c r="QTT164" s="77"/>
      <c r="QTU164" s="77"/>
      <c r="QTV164" s="77"/>
      <c r="QTW164" s="77"/>
      <c r="QTX164" s="77"/>
      <c r="QTY164" s="77"/>
      <c r="QTZ164" s="77"/>
      <c r="QUA164" s="77"/>
      <c r="QUB164" s="77"/>
      <c r="QUC164" s="77"/>
      <c r="QUD164" s="77"/>
      <c r="QUE164" s="77"/>
      <c r="QUF164" s="77"/>
      <c r="QUG164" s="77"/>
      <c r="QUH164" s="77"/>
      <c r="QUI164" s="77"/>
      <c r="QUJ164" s="77"/>
      <c r="QUK164" s="77"/>
      <c r="QUL164" s="77"/>
      <c r="QUM164" s="77"/>
      <c r="QUN164" s="77"/>
      <c r="QUO164" s="77"/>
      <c r="QUP164" s="77"/>
      <c r="QUQ164" s="77"/>
      <c r="QUR164" s="77"/>
      <c r="QUS164" s="77"/>
      <c r="QUT164" s="77"/>
      <c r="QUU164" s="77"/>
      <c r="QUV164" s="77"/>
      <c r="QUW164" s="77"/>
      <c r="QUX164" s="77"/>
      <c r="QUY164" s="77"/>
      <c r="QUZ164" s="77"/>
      <c r="QVA164" s="77"/>
      <c r="QVB164" s="77"/>
      <c r="QVC164" s="77"/>
      <c r="QVD164" s="77"/>
      <c r="QVE164" s="77"/>
      <c r="QVF164" s="77"/>
      <c r="QVG164" s="77"/>
      <c r="QVH164" s="77"/>
      <c r="QVI164" s="77"/>
      <c r="QVJ164" s="77"/>
      <c r="QVK164" s="77"/>
      <c r="QVL164" s="77"/>
      <c r="QVM164" s="77"/>
      <c r="QVN164" s="77"/>
      <c r="QVO164" s="77"/>
      <c r="QVP164" s="77"/>
      <c r="QVQ164" s="77"/>
      <c r="QVR164" s="77"/>
      <c r="QVS164" s="77"/>
      <c r="QVT164" s="77"/>
      <c r="QVU164" s="77"/>
      <c r="QVV164" s="77"/>
      <c r="QVW164" s="77"/>
      <c r="QVX164" s="77"/>
      <c r="QVY164" s="77"/>
      <c r="QVZ164" s="77"/>
      <c r="QWA164" s="77"/>
      <c r="QWB164" s="77"/>
      <c r="QWC164" s="77"/>
      <c r="QWD164" s="77"/>
      <c r="QWE164" s="77"/>
      <c r="QWF164" s="77"/>
      <c r="QWG164" s="77"/>
      <c r="QWH164" s="77"/>
      <c r="QWI164" s="77"/>
      <c r="QWJ164" s="77"/>
      <c r="QWK164" s="77"/>
      <c r="QWL164" s="77"/>
      <c r="QWM164" s="77"/>
      <c r="QWN164" s="77"/>
      <c r="QWO164" s="77"/>
      <c r="QWP164" s="77"/>
      <c r="QWQ164" s="77"/>
      <c r="QWR164" s="77"/>
      <c r="QWS164" s="77"/>
      <c r="QWT164" s="77"/>
      <c r="QWU164" s="77"/>
      <c r="QWV164" s="77"/>
      <c r="QWW164" s="77"/>
      <c r="QWX164" s="77"/>
      <c r="QWY164" s="77"/>
      <c r="QWZ164" s="77"/>
      <c r="QXA164" s="77"/>
      <c r="QXB164" s="77"/>
      <c r="QXC164" s="77"/>
      <c r="QXD164" s="77"/>
      <c r="QXE164" s="77"/>
      <c r="QXF164" s="77"/>
      <c r="QXG164" s="77"/>
      <c r="QXH164" s="77"/>
      <c r="QXI164" s="77"/>
      <c r="QXJ164" s="77"/>
      <c r="QXK164" s="77"/>
      <c r="QXL164" s="77"/>
      <c r="QXM164" s="77"/>
      <c r="QXN164" s="77"/>
      <c r="QXO164" s="77"/>
      <c r="QXP164" s="77"/>
      <c r="QXQ164" s="77"/>
      <c r="QXR164" s="77"/>
      <c r="QXS164" s="77"/>
      <c r="QXT164" s="77"/>
      <c r="QXU164" s="77"/>
      <c r="QXV164" s="77"/>
      <c r="QXW164" s="77"/>
      <c r="QXX164" s="77"/>
      <c r="QXY164" s="77"/>
      <c r="QXZ164" s="77"/>
      <c r="QYA164" s="77"/>
      <c r="QYB164" s="77"/>
      <c r="QYC164" s="77"/>
      <c r="QYD164" s="77"/>
      <c r="QYE164" s="77"/>
      <c r="QYF164" s="77"/>
      <c r="QYG164" s="77"/>
      <c r="QYH164" s="77"/>
      <c r="QYI164" s="77"/>
      <c r="QYJ164" s="77"/>
      <c r="QYK164" s="77"/>
      <c r="QYL164" s="77"/>
      <c r="QYM164" s="77"/>
      <c r="QYN164" s="77"/>
      <c r="QYO164" s="77"/>
      <c r="QYP164" s="77"/>
      <c r="QYQ164" s="77"/>
      <c r="QYR164" s="77"/>
      <c r="QYS164" s="77"/>
      <c r="QYT164" s="77"/>
      <c r="QYU164" s="77"/>
      <c r="QYV164" s="77"/>
      <c r="QYW164" s="77"/>
      <c r="QYX164" s="77"/>
      <c r="QYY164" s="77"/>
      <c r="QYZ164" s="77"/>
      <c r="QZA164" s="77"/>
      <c r="QZB164" s="77"/>
      <c r="QZC164" s="77"/>
      <c r="QZD164" s="77"/>
      <c r="QZE164" s="77"/>
      <c r="QZF164" s="77"/>
      <c r="QZG164" s="77"/>
      <c r="QZH164" s="77"/>
      <c r="QZI164" s="77"/>
      <c r="QZJ164" s="77"/>
      <c r="QZK164" s="77"/>
      <c r="QZL164" s="77"/>
      <c r="QZM164" s="77"/>
      <c r="QZN164" s="77"/>
      <c r="QZO164" s="77"/>
      <c r="QZP164" s="77"/>
      <c r="QZQ164" s="77"/>
      <c r="QZR164" s="77"/>
      <c r="QZS164" s="77"/>
      <c r="QZT164" s="77"/>
      <c r="QZU164" s="77"/>
      <c r="QZV164" s="77"/>
      <c r="QZW164" s="77"/>
      <c r="QZX164" s="77"/>
      <c r="QZY164" s="77"/>
      <c r="QZZ164" s="77"/>
      <c r="RAA164" s="77"/>
      <c r="RAB164" s="77"/>
      <c r="RAC164" s="77"/>
      <c r="RAD164" s="77"/>
      <c r="RAE164" s="77"/>
      <c r="RAF164" s="77"/>
      <c r="RAG164" s="77"/>
      <c r="RAH164" s="77"/>
      <c r="RAI164" s="77"/>
      <c r="RAJ164" s="77"/>
      <c r="RAK164" s="77"/>
      <c r="RAL164" s="77"/>
      <c r="RAM164" s="77"/>
      <c r="RAN164" s="77"/>
      <c r="RAO164" s="77"/>
      <c r="RAP164" s="77"/>
      <c r="RAQ164" s="77"/>
      <c r="RAR164" s="77"/>
      <c r="RAS164" s="77"/>
      <c r="RAT164" s="77"/>
      <c r="RAU164" s="77"/>
      <c r="RAV164" s="77"/>
      <c r="RAW164" s="77"/>
      <c r="RAX164" s="77"/>
      <c r="RAY164" s="77"/>
      <c r="RAZ164" s="77"/>
      <c r="RBA164" s="77"/>
      <c r="RBB164" s="77"/>
      <c r="RBC164" s="77"/>
      <c r="RBD164" s="77"/>
      <c r="RBE164" s="77"/>
      <c r="RBF164" s="77"/>
      <c r="RBG164" s="77"/>
      <c r="RBH164" s="77"/>
      <c r="RBI164" s="77"/>
      <c r="RBJ164" s="77"/>
      <c r="RBK164" s="77"/>
      <c r="RBL164" s="77"/>
      <c r="RBM164" s="77"/>
      <c r="RBN164" s="77"/>
      <c r="RBO164" s="77"/>
      <c r="RBP164" s="77"/>
      <c r="RBQ164" s="77"/>
      <c r="RBR164" s="77"/>
      <c r="RBS164" s="77"/>
      <c r="RBT164" s="77"/>
      <c r="RBU164" s="77"/>
      <c r="RBV164" s="77"/>
      <c r="RBW164" s="77"/>
      <c r="RBX164" s="77"/>
      <c r="RBY164" s="77"/>
      <c r="RBZ164" s="77"/>
      <c r="RCA164" s="77"/>
      <c r="RCB164" s="77"/>
      <c r="RCC164" s="77"/>
      <c r="RCD164" s="77"/>
      <c r="RCE164" s="77"/>
      <c r="RCF164" s="77"/>
      <c r="RCG164" s="77"/>
      <c r="RCH164" s="77"/>
      <c r="RCI164" s="77"/>
      <c r="RCJ164" s="77"/>
      <c r="RCK164" s="77"/>
      <c r="RCL164" s="77"/>
      <c r="RCM164" s="77"/>
      <c r="RCN164" s="77"/>
      <c r="RCO164" s="77"/>
      <c r="RCP164" s="77"/>
      <c r="RCQ164" s="77"/>
      <c r="RCR164" s="77"/>
      <c r="RCS164" s="77"/>
      <c r="RCT164" s="77"/>
      <c r="RCU164" s="77"/>
      <c r="RCV164" s="77"/>
      <c r="RCW164" s="77"/>
      <c r="RCX164" s="77"/>
      <c r="RCY164" s="77"/>
      <c r="RCZ164" s="77"/>
      <c r="RDA164" s="77"/>
      <c r="RDB164" s="77"/>
      <c r="RDC164" s="77"/>
      <c r="RDD164" s="77"/>
      <c r="RDE164" s="77"/>
      <c r="RDF164" s="77"/>
      <c r="RDG164" s="77"/>
      <c r="RDH164" s="77"/>
      <c r="RDI164" s="77"/>
      <c r="RDJ164" s="77"/>
      <c r="RDK164" s="77"/>
      <c r="RDL164" s="77"/>
      <c r="RDM164" s="77"/>
      <c r="RDN164" s="77"/>
      <c r="RDO164" s="77"/>
      <c r="RDP164" s="77"/>
      <c r="RDQ164" s="77"/>
      <c r="RDR164" s="77"/>
      <c r="RDS164" s="77"/>
      <c r="RDT164" s="77"/>
      <c r="RDU164" s="77"/>
      <c r="RDV164" s="77"/>
      <c r="RDW164" s="77"/>
      <c r="RDX164" s="77"/>
      <c r="RDY164" s="77"/>
      <c r="RDZ164" s="77"/>
      <c r="REA164" s="77"/>
      <c r="REB164" s="77"/>
      <c r="REC164" s="77"/>
      <c r="RED164" s="77"/>
      <c r="REE164" s="77"/>
      <c r="REF164" s="77"/>
      <c r="REG164" s="77"/>
      <c r="REH164" s="77"/>
      <c r="REI164" s="77"/>
      <c r="REJ164" s="77"/>
      <c r="REK164" s="77"/>
      <c r="REL164" s="77"/>
      <c r="REM164" s="77"/>
      <c r="REN164" s="77"/>
      <c r="REO164" s="77"/>
      <c r="REP164" s="77"/>
      <c r="REQ164" s="77"/>
      <c r="RER164" s="77"/>
      <c r="RES164" s="77"/>
      <c r="RET164" s="77"/>
      <c r="REU164" s="77"/>
      <c r="REV164" s="77"/>
      <c r="REW164" s="77"/>
      <c r="REX164" s="77"/>
      <c r="REY164" s="77"/>
      <c r="REZ164" s="77"/>
      <c r="RFA164" s="77"/>
      <c r="RFB164" s="77"/>
      <c r="RFC164" s="77"/>
      <c r="RFD164" s="77"/>
      <c r="RFE164" s="77"/>
      <c r="RFF164" s="77"/>
      <c r="RFG164" s="77"/>
      <c r="RFH164" s="77"/>
      <c r="RFI164" s="77"/>
      <c r="RFJ164" s="77"/>
      <c r="RFK164" s="77"/>
      <c r="RFL164" s="77"/>
      <c r="RFM164" s="77"/>
      <c r="RFN164" s="77"/>
      <c r="RFO164" s="77"/>
      <c r="RFP164" s="77"/>
      <c r="RFQ164" s="77"/>
      <c r="RFR164" s="77"/>
      <c r="RFS164" s="77"/>
      <c r="RFT164" s="77"/>
      <c r="RFU164" s="77"/>
      <c r="RFV164" s="77"/>
      <c r="RFW164" s="77"/>
      <c r="RFX164" s="77"/>
      <c r="RFY164" s="77"/>
      <c r="RFZ164" s="77"/>
      <c r="RGA164" s="77"/>
      <c r="RGB164" s="77"/>
      <c r="RGC164" s="77"/>
      <c r="RGD164" s="77"/>
      <c r="RGE164" s="77"/>
      <c r="RGF164" s="77"/>
      <c r="RGG164" s="77"/>
      <c r="RGH164" s="77"/>
      <c r="RGI164" s="77"/>
      <c r="RGJ164" s="77"/>
      <c r="RGK164" s="77"/>
      <c r="RGL164" s="77"/>
      <c r="RGM164" s="77"/>
      <c r="RGN164" s="77"/>
      <c r="RGO164" s="77"/>
      <c r="RGP164" s="77"/>
      <c r="RGQ164" s="77"/>
      <c r="RGR164" s="77"/>
      <c r="RGS164" s="77"/>
      <c r="RGT164" s="77"/>
      <c r="RGU164" s="77"/>
      <c r="RGV164" s="77"/>
      <c r="RGW164" s="77"/>
      <c r="RGX164" s="77"/>
      <c r="RGY164" s="77"/>
      <c r="RGZ164" s="77"/>
      <c r="RHA164" s="77"/>
      <c r="RHB164" s="77"/>
      <c r="RHC164" s="77"/>
      <c r="RHD164" s="77"/>
      <c r="RHE164" s="77"/>
      <c r="RHF164" s="77"/>
      <c r="RHG164" s="77"/>
      <c r="RHH164" s="77"/>
      <c r="RHI164" s="77"/>
      <c r="RHJ164" s="77"/>
      <c r="RHK164" s="77"/>
      <c r="RHL164" s="77"/>
      <c r="RHM164" s="77"/>
      <c r="RHN164" s="77"/>
      <c r="RHO164" s="77"/>
      <c r="RHP164" s="77"/>
      <c r="RHQ164" s="77"/>
      <c r="RHR164" s="77"/>
      <c r="RHS164" s="77"/>
      <c r="RHT164" s="77"/>
      <c r="RHU164" s="77"/>
      <c r="RHV164" s="77"/>
      <c r="RHW164" s="77"/>
      <c r="RHX164" s="77"/>
      <c r="RHY164" s="77"/>
      <c r="RHZ164" s="77"/>
      <c r="RIA164" s="77"/>
      <c r="RIB164" s="77"/>
      <c r="RIC164" s="77"/>
      <c r="RID164" s="77"/>
      <c r="RIE164" s="77"/>
      <c r="RIF164" s="77"/>
      <c r="RIG164" s="77"/>
      <c r="RIH164" s="77"/>
      <c r="RII164" s="77"/>
      <c r="RIJ164" s="77"/>
      <c r="RIK164" s="77"/>
      <c r="RIL164" s="77"/>
      <c r="RIM164" s="77"/>
      <c r="RIN164" s="77"/>
      <c r="RIO164" s="77"/>
      <c r="RIP164" s="77"/>
      <c r="RIQ164" s="77"/>
      <c r="RIR164" s="77"/>
      <c r="RIS164" s="77"/>
      <c r="RIT164" s="77"/>
      <c r="RIU164" s="77"/>
      <c r="RIV164" s="77"/>
      <c r="RIW164" s="77"/>
      <c r="RIX164" s="77"/>
      <c r="RIY164" s="77"/>
      <c r="RIZ164" s="77"/>
      <c r="RJA164" s="77"/>
      <c r="RJB164" s="77"/>
      <c r="RJC164" s="77"/>
      <c r="RJD164" s="77"/>
      <c r="RJE164" s="77"/>
      <c r="RJF164" s="77"/>
      <c r="RJG164" s="77"/>
      <c r="RJH164" s="77"/>
      <c r="RJI164" s="77"/>
      <c r="RJJ164" s="77"/>
      <c r="RJK164" s="77"/>
      <c r="RJL164" s="77"/>
      <c r="RJM164" s="77"/>
      <c r="RJN164" s="77"/>
      <c r="RJO164" s="77"/>
      <c r="RJP164" s="77"/>
      <c r="RJQ164" s="77"/>
      <c r="RJR164" s="77"/>
      <c r="RJS164" s="77"/>
      <c r="RJT164" s="77"/>
      <c r="RJU164" s="77"/>
      <c r="RJV164" s="77"/>
      <c r="RJW164" s="77"/>
      <c r="RJX164" s="77"/>
      <c r="RJY164" s="77"/>
      <c r="RJZ164" s="77"/>
      <c r="RKA164" s="77"/>
      <c r="RKB164" s="77"/>
      <c r="RKC164" s="77"/>
      <c r="RKD164" s="77"/>
      <c r="RKE164" s="77"/>
      <c r="RKF164" s="77"/>
      <c r="RKG164" s="77"/>
      <c r="RKH164" s="77"/>
      <c r="RKI164" s="77"/>
      <c r="RKJ164" s="77"/>
      <c r="RKK164" s="77"/>
      <c r="RKL164" s="77"/>
      <c r="RKM164" s="77"/>
      <c r="RKN164" s="77"/>
      <c r="RKO164" s="77"/>
      <c r="RKP164" s="77"/>
      <c r="RKQ164" s="77"/>
      <c r="RKR164" s="77"/>
      <c r="RKS164" s="77"/>
      <c r="RKT164" s="77"/>
      <c r="RKU164" s="77"/>
      <c r="RKV164" s="77"/>
      <c r="RKW164" s="77"/>
      <c r="RKX164" s="77"/>
      <c r="RKY164" s="77"/>
      <c r="RKZ164" s="77"/>
      <c r="RLA164" s="77"/>
      <c r="RLB164" s="77"/>
      <c r="RLC164" s="77"/>
      <c r="RLD164" s="77"/>
      <c r="RLE164" s="77"/>
      <c r="RLF164" s="77"/>
      <c r="RLG164" s="77"/>
      <c r="RLH164" s="77"/>
      <c r="RLI164" s="77"/>
      <c r="RLJ164" s="77"/>
      <c r="RLK164" s="77"/>
      <c r="RLL164" s="77"/>
      <c r="RLM164" s="77"/>
      <c r="RLN164" s="77"/>
      <c r="RLO164" s="77"/>
      <c r="RLP164" s="77"/>
      <c r="RLQ164" s="77"/>
      <c r="RLR164" s="77"/>
      <c r="RLS164" s="77"/>
      <c r="RLT164" s="77"/>
      <c r="RLU164" s="77"/>
      <c r="RLV164" s="77"/>
      <c r="RLW164" s="77"/>
      <c r="RLX164" s="77"/>
      <c r="RLY164" s="77"/>
      <c r="RLZ164" s="77"/>
      <c r="RMA164" s="77"/>
      <c r="RMB164" s="77"/>
      <c r="RMC164" s="77"/>
      <c r="RMD164" s="77"/>
      <c r="RME164" s="77"/>
      <c r="RMF164" s="77"/>
      <c r="RMG164" s="77"/>
      <c r="RMH164" s="77"/>
      <c r="RMI164" s="77"/>
      <c r="RMJ164" s="77"/>
      <c r="RMK164" s="77"/>
      <c r="RML164" s="77"/>
      <c r="RMM164" s="77"/>
      <c r="RMN164" s="77"/>
      <c r="RMO164" s="77"/>
      <c r="RMP164" s="77"/>
      <c r="RMQ164" s="77"/>
      <c r="RMR164" s="77"/>
      <c r="RMS164" s="77"/>
      <c r="RMT164" s="77"/>
      <c r="RMU164" s="77"/>
      <c r="RMV164" s="77"/>
      <c r="RMW164" s="77"/>
      <c r="RMX164" s="77"/>
      <c r="RMY164" s="77"/>
      <c r="RMZ164" s="77"/>
      <c r="RNA164" s="77"/>
      <c r="RNB164" s="77"/>
      <c r="RNC164" s="77"/>
      <c r="RND164" s="77"/>
      <c r="RNE164" s="77"/>
      <c r="RNF164" s="77"/>
      <c r="RNG164" s="77"/>
      <c r="RNH164" s="77"/>
      <c r="RNI164" s="77"/>
      <c r="RNJ164" s="77"/>
      <c r="RNK164" s="77"/>
      <c r="RNL164" s="77"/>
      <c r="RNM164" s="77"/>
      <c r="RNN164" s="77"/>
      <c r="RNO164" s="77"/>
      <c r="RNP164" s="77"/>
      <c r="RNQ164" s="77"/>
      <c r="RNR164" s="77"/>
      <c r="RNS164" s="77"/>
      <c r="RNT164" s="77"/>
      <c r="RNU164" s="77"/>
      <c r="RNV164" s="77"/>
      <c r="RNW164" s="77"/>
      <c r="RNX164" s="77"/>
      <c r="RNY164" s="77"/>
      <c r="RNZ164" s="77"/>
      <c r="ROA164" s="77"/>
      <c r="ROB164" s="77"/>
      <c r="ROC164" s="77"/>
      <c r="ROD164" s="77"/>
      <c r="ROE164" s="77"/>
      <c r="ROF164" s="77"/>
      <c r="ROG164" s="77"/>
      <c r="ROH164" s="77"/>
      <c r="ROI164" s="77"/>
      <c r="ROJ164" s="77"/>
      <c r="ROK164" s="77"/>
      <c r="ROL164" s="77"/>
      <c r="ROM164" s="77"/>
      <c r="RON164" s="77"/>
      <c r="ROO164" s="77"/>
      <c r="ROP164" s="77"/>
      <c r="ROQ164" s="77"/>
      <c r="ROR164" s="77"/>
      <c r="ROS164" s="77"/>
      <c r="ROT164" s="77"/>
      <c r="ROU164" s="77"/>
      <c r="ROV164" s="77"/>
      <c r="ROW164" s="77"/>
      <c r="ROX164" s="77"/>
      <c r="ROY164" s="77"/>
      <c r="ROZ164" s="77"/>
      <c r="RPA164" s="77"/>
      <c r="RPB164" s="77"/>
      <c r="RPC164" s="77"/>
      <c r="RPD164" s="77"/>
      <c r="RPE164" s="77"/>
      <c r="RPF164" s="77"/>
      <c r="RPG164" s="77"/>
      <c r="RPH164" s="77"/>
      <c r="RPI164" s="77"/>
      <c r="RPJ164" s="77"/>
      <c r="RPK164" s="77"/>
      <c r="RPL164" s="77"/>
      <c r="RPM164" s="77"/>
      <c r="RPN164" s="77"/>
      <c r="RPO164" s="77"/>
      <c r="RPP164" s="77"/>
      <c r="RPQ164" s="77"/>
      <c r="RPR164" s="77"/>
      <c r="RPS164" s="77"/>
      <c r="RPT164" s="77"/>
      <c r="RPU164" s="77"/>
      <c r="RPV164" s="77"/>
      <c r="RPW164" s="77"/>
      <c r="RPX164" s="77"/>
      <c r="RPY164" s="77"/>
      <c r="RPZ164" s="77"/>
      <c r="RQA164" s="77"/>
      <c r="RQB164" s="77"/>
      <c r="RQC164" s="77"/>
      <c r="RQD164" s="77"/>
      <c r="RQE164" s="77"/>
      <c r="RQF164" s="77"/>
      <c r="RQG164" s="77"/>
      <c r="RQH164" s="77"/>
      <c r="RQI164" s="77"/>
      <c r="RQJ164" s="77"/>
      <c r="RQK164" s="77"/>
      <c r="RQL164" s="77"/>
      <c r="RQM164" s="77"/>
      <c r="RQN164" s="77"/>
      <c r="RQO164" s="77"/>
      <c r="RQP164" s="77"/>
      <c r="RQQ164" s="77"/>
      <c r="RQR164" s="77"/>
      <c r="RQS164" s="77"/>
      <c r="RQT164" s="77"/>
      <c r="RQU164" s="77"/>
      <c r="RQV164" s="77"/>
      <c r="RQW164" s="77"/>
      <c r="RQX164" s="77"/>
      <c r="RQY164" s="77"/>
      <c r="RQZ164" s="77"/>
      <c r="RRA164" s="77"/>
      <c r="RRB164" s="77"/>
      <c r="RRC164" s="77"/>
      <c r="RRD164" s="77"/>
      <c r="RRE164" s="77"/>
      <c r="RRF164" s="77"/>
      <c r="RRG164" s="77"/>
      <c r="RRH164" s="77"/>
      <c r="RRI164" s="77"/>
      <c r="RRJ164" s="77"/>
      <c r="RRK164" s="77"/>
      <c r="RRL164" s="77"/>
      <c r="RRM164" s="77"/>
      <c r="RRN164" s="77"/>
      <c r="RRO164" s="77"/>
      <c r="RRP164" s="77"/>
      <c r="RRQ164" s="77"/>
      <c r="RRR164" s="77"/>
      <c r="RRS164" s="77"/>
      <c r="RRT164" s="77"/>
      <c r="RRU164" s="77"/>
      <c r="RRV164" s="77"/>
      <c r="RRW164" s="77"/>
      <c r="RRX164" s="77"/>
      <c r="RRY164" s="77"/>
      <c r="RRZ164" s="77"/>
      <c r="RSA164" s="77"/>
      <c r="RSB164" s="77"/>
      <c r="RSC164" s="77"/>
      <c r="RSD164" s="77"/>
      <c r="RSE164" s="77"/>
      <c r="RSF164" s="77"/>
      <c r="RSG164" s="77"/>
      <c r="RSH164" s="77"/>
      <c r="RSI164" s="77"/>
      <c r="RSJ164" s="77"/>
      <c r="RSK164" s="77"/>
      <c r="RSL164" s="77"/>
      <c r="RSM164" s="77"/>
      <c r="RSN164" s="77"/>
      <c r="RSO164" s="77"/>
      <c r="RSP164" s="77"/>
      <c r="RSQ164" s="77"/>
      <c r="RSR164" s="77"/>
      <c r="RSS164" s="77"/>
      <c r="RST164" s="77"/>
      <c r="RSU164" s="77"/>
      <c r="RSV164" s="77"/>
      <c r="RSW164" s="77"/>
      <c r="RSX164" s="77"/>
      <c r="RSY164" s="77"/>
      <c r="RSZ164" s="77"/>
      <c r="RTA164" s="77"/>
      <c r="RTB164" s="77"/>
      <c r="RTC164" s="77"/>
      <c r="RTD164" s="77"/>
      <c r="RTE164" s="77"/>
      <c r="RTF164" s="77"/>
      <c r="RTG164" s="77"/>
      <c r="RTH164" s="77"/>
      <c r="RTI164" s="77"/>
      <c r="RTJ164" s="77"/>
      <c r="RTK164" s="77"/>
      <c r="RTL164" s="77"/>
      <c r="RTM164" s="77"/>
      <c r="RTN164" s="77"/>
      <c r="RTO164" s="77"/>
      <c r="RTP164" s="77"/>
      <c r="RTQ164" s="77"/>
      <c r="RTR164" s="77"/>
      <c r="RTS164" s="77"/>
      <c r="RTT164" s="77"/>
      <c r="RTU164" s="77"/>
      <c r="RTV164" s="77"/>
      <c r="RTW164" s="77"/>
      <c r="RTX164" s="77"/>
      <c r="RTY164" s="77"/>
      <c r="RTZ164" s="77"/>
      <c r="RUA164" s="77"/>
      <c r="RUB164" s="77"/>
      <c r="RUC164" s="77"/>
      <c r="RUD164" s="77"/>
      <c r="RUE164" s="77"/>
      <c r="RUF164" s="77"/>
      <c r="RUG164" s="77"/>
      <c r="RUH164" s="77"/>
      <c r="RUI164" s="77"/>
      <c r="RUJ164" s="77"/>
      <c r="RUK164" s="77"/>
      <c r="RUL164" s="77"/>
      <c r="RUM164" s="77"/>
      <c r="RUN164" s="77"/>
      <c r="RUO164" s="77"/>
      <c r="RUP164" s="77"/>
      <c r="RUQ164" s="77"/>
      <c r="RUR164" s="77"/>
      <c r="RUS164" s="77"/>
      <c r="RUT164" s="77"/>
      <c r="RUU164" s="77"/>
      <c r="RUV164" s="77"/>
      <c r="RUW164" s="77"/>
      <c r="RUX164" s="77"/>
      <c r="RUY164" s="77"/>
      <c r="RUZ164" s="77"/>
      <c r="RVA164" s="77"/>
      <c r="RVB164" s="77"/>
      <c r="RVC164" s="77"/>
      <c r="RVD164" s="77"/>
      <c r="RVE164" s="77"/>
      <c r="RVF164" s="77"/>
      <c r="RVG164" s="77"/>
      <c r="RVH164" s="77"/>
      <c r="RVI164" s="77"/>
      <c r="RVJ164" s="77"/>
      <c r="RVK164" s="77"/>
      <c r="RVL164" s="77"/>
      <c r="RVM164" s="77"/>
      <c r="RVN164" s="77"/>
      <c r="RVO164" s="77"/>
      <c r="RVP164" s="77"/>
      <c r="RVQ164" s="77"/>
      <c r="RVR164" s="77"/>
      <c r="RVS164" s="77"/>
      <c r="RVT164" s="77"/>
      <c r="RVU164" s="77"/>
      <c r="RVV164" s="77"/>
      <c r="RVW164" s="77"/>
      <c r="RVX164" s="77"/>
      <c r="RVY164" s="77"/>
      <c r="RVZ164" s="77"/>
      <c r="RWA164" s="77"/>
      <c r="RWB164" s="77"/>
      <c r="RWC164" s="77"/>
      <c r="RWD164" s="77"/>
      <c r="RWE164" s="77"/>
      <c r="RWF164" s="77"/>
      <c r="RWG164" s="77"/>
      <c r="RWH164" s="77"/>
      <c r="RWI164" s="77"/>
      <c r="RWJ164" s="77"/>
      <c r="RWK164" s="77"/>
      <c r="RWL164" s="77"/>
      <c r="RWM164" s="77"/>
      <c r="RWN164" s="77"/>
      <c r="RWO164" s="77"/>
      <c r="RWP164" s="77"/>
      <c r="RWQ164" s="77"/>
      <c r="RWR164" s="77"/>
      <c r="RWS164" s="77"/>
      <c r="RWT164" s="77"/>
      <c r="RWU164" s="77"/>
      <c r="RWV164" s="77"/>
      <c r="RWW164" s="77"/>
      <c r="RWX164" s="77"/>
      <c r="RWY164" s="77"/>
      <c r="RWZ164" s="77"/>
      <c r="RXA164" s="77"/>
      <c r="RXB164" s="77"/>
      <c r="RXC164" s="77"/>
      <c r="RXD164" s="77"/>
      <c r="RXE164" s="77"/>
      <c r="RXF164" s="77"/>
      <c r="RXG164" s="77"/>
      <c r="RXH164" s="77"/>
      <c r="RXI164" s="77"/>
      <c r="RXJ164" s="77"/>
      <c r="RXK164" s="77"/>
      <c r="RXL164" s="77"/>
      <c r="RXM164" s="77"/>
      <c r="RXN164" s="77"/>
      <c r="RXO164" s="77"/>
      <c r="RXP164" s="77"/>
      <c r="RXQ164" s="77"/>
      <c r="RXR164" s="77"/>
      <c r="RXS164" s="77"/>
      <c r="RXT164" s="77"/>
      <c r="RXU164" s="77"/>
      <c r="RXV164" s="77"/>
      <c r="RXW164" s="77"/>
      <c r="RXX164" s="77"/>
      <c r="RXY164" s="77"/>
      <c r="RXZ164" s="77"/>
      <c r="RYA164" s="77"/>
      <c r="RYB164" s="77"/>
      <c r="RYC164" s="77"/>
      <c r="RYD164" s="77"/>
      <c r="RYE164" s="77"/>
      <c r="RYF164" s="77"/>
      <c r="RYG164" s="77"/>
      <c r="RYH164" s="77"/>
      <c r="RYI164" s="77"/>
      <c r="RYJ164" s="77"/>
      <c r="RYK164" s="77"/>
      <c r="RYL164" s="77"/>
      <c r="RYM164" s="77"/>
      <c r="RYN164" s="77"/>
      <c r="RYO164" s="77"/>
      <c r="RYP164" s="77"/>
      <c r="RYQ164" s="77"/>
      <c r="RYR164" s="77"/>
      <c r="RYS164" s="77"/>
      <c r="RYT164" s="77"/>
      <c r="RYU164" s="77"/>
      <c r="RYV164" s="77"/>
      <c r="RYW164" s="77"/>
      <c r="RYX164" s="77"/>
      <c r="RYY164" s="77"/>
      <c r="RYZ164" s="77"/>
      <c r="RZA164" s="77"/>
      <c r="RZB164" s="77"/>
      <c r="RZC164" s="77"/>
      <c r="RZD164" s="77"/>
      <c r="RZE164" s="77"/>
      <c r="RZF164" s="77"/>
      <c r="RZG164" s="77"/>
      <c r="RZH164" s="77"/>
      <c r="RZI164" s="77"/>
      <c r="RZJ164" s="77"/>
      <c r="RZK164" s="77"/>
      <c r="RZL164" s="77"/>
      <c r="RZM164" s="77"/>
      <c r="RZN164" s="77"/>
      <c r="RZO164" s="77"/>
      <c r="RZP164" s="77"/>
      <c r="RZQ164" s="77"/>
      <c r="RZR164" s="77"/>
      <c r="RZS164" s="77"/>
      <c r="RZT164" s="77"/>
      <c r="RZU164" s="77"/>
      <c r="RZV164" s="77"/>
      <c r="RZW164" s="77"/>
      <c r="RZX164" s="77"/>
      <c r="RZY164" s="77"/>
      <c r="RZZ164" s="77"/>
      <c r="SAA164" s="77"/>
      <c r="SAB164" s="77"/>
      <c r="SAC164" s="77"/>
      <c r="SAD164" s="77"/>
      <c r="SAE164" s="77"/>
      <c r="SAF164" s="77"/>
      <c r="SAG164" s="77"/>
      <c r="SAH164" s="77"/>
      <c r="SAI164" s="77"/>
      <c r="SAJ164" s="77"/>
      <c r="SAK164" s="77"/>
      <c r="SAL164" s="77"/>
      <c r="SAM164" s="77"/>
      <c r="SAN164" s="77"/>
      <c r="SAO164" s="77"/>
      <c r="SAP164" s="77"/>
      <c r="SAQ164" s="77"/>
      <c r="SAR164" s="77"/>
      <c r="SAS164" s="77"/>
      <c r="SAT164" s="77"/>
      <c r="SAU164" s="77"/>
      <c r="SAV164" s="77"/>
      <c r="SAW164" s="77"/>
      <c r="SAX164" s="77"/>
      <c r="SAY164" s="77"/>
      <c r="SAZ164" s="77"/>
      <c r="SBA164" s="77"/>
      <c r="SBB164" s="77"/>
      <c r="SBC164" s="77"/>
      <c r="SBD164" s="77"/>
      <c r="SBE164" s="77"/>
      <c r="SBF164" s="77"/>
      <c r="SBG164" s="77"/>
      <c r="SBH164" s="77"/>
      <c r="SBI164" s="77"/>
      <c r="SBJ164" s="77"/>
      <c r="SBK164" s="77"/>
      <c r="SBL164" s="77"/>
      <c r="SBM164" s="77"/>
      <c r="SBN164" s="77"/>
      <c r="SBO164" s="77"/>
      <c r="SBP164" s="77"/>
      <c r="SBQ164" s="77"/>
      <c r="SBR164" s="77"/>
      <c r="SBS164" s="77"/>
      <c r="SBT164" s="77"/>
      <c r="SBU164" s="77"/>
      <c r="SBV164" s="77"/>
      <c r="SBW164" s="77"/>
      <c r="SBX164" s="77"/>
      <c r="SBY164" s="77"/>
      <c r="SBZ164" s="77"/>
      <c r="SCA164" s="77"/>
      <c r="SCB164" s="77"/>
      <c r="SCC164" s="77"/>
      <c r="SCD164" s="77"/>
      <c r="SCE164" s="77"/>
      <c r="SCF164" s="77"/>
      <c r="SCG164" s="77"/>
      <c r="SCH164" s="77"/>
      <c r="SCI164" s="77"/>
      <c r="SCJ164" s="77"/>
      <c r="SCK164" s="77"/>
      <c r="SCL164" s="77"/>
      <c r="SCM164" s="77"/>
      <c r="SCN164" s="77"/>
      <c r="SCO164" s="77"/>
      <c r="SCP164" s="77"/>
      <c r="SCQ164" s="77"/>
      <c r="SCR164" s="77"/>
      <c r="SCS164" s="77"/>
      <c r="SCT164" s="77"/>
      <c r="SCU164" s="77"/>
      <c r="SCV164" s="77"/>
      <c r="SCW164" s="77"/>
      <c r="SCX164" s="77"/>
      <c r="SCY164" s="77"/>
      <c r="SCZ164" s="77"/>
      <c r="SDA164" s="77"/>
      <c r="SDB164" s="77"/>
      <c r="SDC164" s="77"/>
      <c r="SDD164" s="77"/>
      <c r="SDE164" s="77"/>
      <c r="SDF164" s="77"/>
      <c r="SDG164" s="77"/>
      <c r="SDH164" s="77"/>
      <c r="SDI164" s="77"/>
      <c r="SDJ164" s="77"/>
      <c r="SDK164" s="77"/>
      <c r="SDL164" s="77"/>
      <c r="SDM164" s="77"/>
      <c r="SDN164" s="77"/>
      <c r="SDO164" s="77"/>
      <c r="SDP164" s="77"/>
      <c r="SDQ164" s="77"/>
      <c r="SDR164" s="77"/>
      <c r="SDS164" s="77"/>
      <c r="SDT164" s="77"/>
      <c r="SDU164" s="77"/>
      <c r="SDV164" s="77"/>
      <c r="SDW164" s="77"/>
      <c r="SDX164" s="77"/>
      <c r="SDY164" s="77"/>
      <c r="SDZ164" s="77"/>
      <c r="SEA164" s="77"/>
      <c r="SEB164" s="77"/>
      <c r="SEC164" s="77"/>
      <c r="SED164" s="77"/>
      <c r="SEE164" s="77"/>
      <c r="SEF164" s="77"/>
      <c r="SEG164" s="77"/>
      <c r="SEH164" s="77"/>
      <c r="SEI164" s="77"/>
      <c r="SEJ164" s="77"/>
      <c r="SEK164" s="77"/>
      <c r="SEL164" s="77"/>
      <c r="SEM164" s="77"/>
      <c r="SEN164" s="77"/>
      <c r="SEO164" s="77"/>
      <c r="SEP164" s="77"/>
      <c r="SEQ164" s="77"/>
      <c r="SER164" s="77"/>
      <c r="SES164" s="77"/>
      <c r="SET164" s="77"/>
      <c r="SEU164" s="77"/>
      <c r="SEV164" s="77"/>
      <c r="SEW164" s="77"/>
      <c r="SEX164" s="77"/>
      <c r="SEY164" s="77"/>
      <c r="SEZ164" s="77"/>
      <c r="SFA164" s="77"/>
      <c r="SFB164" s="77"/>
      <c r="SFC164" s="77"/>
      <c r="SFD164" s="77"/>
      <c r="SFE164" s="77"/>
      <c r="SFF164" s="77"/>
      <c r="SFG164" s="77"/>
      <c r="SFH164" s="77"/>
      <c r="SFI164" s="77"/>
      <c r="SFJ164" s="77"/>
      <c r="SFK164" s="77"/>
      <c r="SFL164" s="77"/>
      <c r="SFM164" s="77"/>
      <c r="SFN164" s="77"/>
      <c r="SFO164" s="77"/>
      <c r="SFP164" s="77"/>
      <c r="SFQ164" s="77"/>
      <c r="SFR164" s="77"/>
      <c r="SFS164" s="77"/>
      <c r="SFT164" s="77"/>
      <c r="SFU164" s="77"/>
      <c r="SFV164" s="77"/>
      <c r="SFW164" s="77"/>
      <c r="SFX164" s="77"/>
      <c r="SFY164" s="77"/>
      <c r="SFZ164" s="77"/>
      <c r="SGA164" s="77"/>
      <c r="SGB164" s="77"/>
      <c r="SGC164" s="77"/>
      <c r="SGD164" s="77"/>
      <c r="SGE164" s="77"/>
      <c r="SGF164" s="77"/>
      <c r="SGG164" s="77"/>
      <c r="SGH164" s="77"/>
      <c r="SGI164" s="77"/>
      <c r="SGJ164" s="77"/>
      <c r="SGK164" s="77"/>
      <c r="SGL164" s="77"/>
      <c r="SGM164" s="77"/>
      <c r="SGN164" s="77"/>
      <c r="SGO164" s="77"/>
      <c r="SGP164" s="77"/>
      <c r="SGQ164" s="77"/>
      <c r="SGR164" s="77"/>
      <c r="SGS164" s="77"/>
      <c r="SGT164" s="77"/>
      <c r="SGU164" s="77"/>
      <c r="SGV164" s="77"/>
      <c r="SGW164" s="77"/>
      <c r="SGX164" s="77"/>
      <c r="SGY164" s="77"/>
      <c r="SGZ164" s="77"/>
      <c r="SHA164" s="77"/>
      <c r="SHB164" s="77"/>
      <c r="SHC164" s="77"/>
      <c r="SHD164" s="77"/>
      <c r="SHE164" s="77"/>
      <c r="SHF164" s="77"/>
      <c r="SHG164" s="77"/>
      <c r="SHH164" s="77"/>
      <c r="SHI164" s="77"/>
      <c r="SHJ164" s="77"/>
      <c r="SHK164" s="77"/>
      <c r="SHL164" s="77"/>
      <c r="SHM164" s="77"/>
      <c r="SHN164" s="77"/>
      <c r="SHO164" s="77"/>
      <c r="SHP164" s="77"/>
      <c r="SHQ164" s="77"/>
      <c r="SHR164" s="77"/>
      <c r="SHS164" s="77"/>
      <c r="SHT164" s="77"/>
      <c r="SHU164" s="77"/>
      <c r="SHV164" s="77"/>
      <c r="SHW164" s="77"/>
      <c r="SHX164" s="77"/>
      <c r="SHY164" s="77"/>
      <c r="SHZ164" s="77"/>
      <c r="SIA164" s="77"/>
      <c r="SIB164" s="77"/>
      <c r="SIC164" s="77"/>
      <c r="SID164" s="77"/>
      <c r="SIE164" s="77"/>
      <c r="SIF164" s="77"/>
      <c r="SIG164" s="77"/>
      <c r="SIH164" s="77"/>
      <c r="SII164" s="77"/>
      <c r="SIJ164" s="77"/>
      <c r="SIK164" s="77"/>
      <c r="SIL164" s="77"/>
      <c r="SIM164" s="77"/>
      <c r="SIN164" s="77"/>
      <c r="SIO164" s="77"/>
      <c r="SIP164" s="77"/>
      <c r="SIQ164" s="77"/>
      <c r="SIR164" s="77"/>
      <c r="SIS164" s="77"/>
      <c r="SIT164" s="77"/>
      <c r="SIU164" s="77"/>
      <c r="SIV164" s="77"/>
      <c r="SIW164" s="77"/>
      <c r="SIX164" s="77"/>
      <c r="SIY164" s="77"/>
      <c r="SIZ164" s="77"/>
      <c r="SJA164" s="77"/>
      <c r="SJB164" s="77"/>
      <c r="SJC164" s="77"/>
      <c r="SJD164" s="77"/>
      <c r="SJE164" s="77"/>
      <c r="SJF164" s="77"/>
      <c r="SJG164" s="77"/>
      <c r="SJH164" s="77"/>
      <c r="SJI164" s="77"/>
      <c r="SJJ164" s="77"/>
      <c r="SJK164" s="77"/>
      <c r="SJL164" s="77"/>
      <c r="SJM164" s="77"/>
      <c r="SJN164" s="77"/>
      <c r="SJO164" s="77"/>
      <c r="SJP164" s="77"/>
      <c r="SJQ164" s="77"/>
      <c r="SJR164" s="77"/>
      <c r="SJS164" s="77"/>
      <c r="SJT164" s="77"/>
      <c r="SJU164" s="77"/>
      <c r="SJV164" s="77"/>
      <c r="SJW164" s="77"/>
      <c r="SJX164" s="77"/>
      <c r="SJY164" s="77"/>
      <c r="SJZ164" s="77"/>
      <c r="SKA164" s="77"/>
      <c r="SKB164" s="77"/>
      <c r="SKC164" s="77"/>
      <c r="SKD164" s="77"/>
      <c r="SKE164" s="77"/>
      <c r="SKF164" s="77"/>
      <c r="SKG164" s="77"/>
      <c r="SKH164" s="77"/>
      <c r="SKI164" s="77"/>
      <c r="SKJ164" s="77"/>
      <c r="SKK164" s="77"/>
      <c r="SKL164" s="77"/>
      <c r="SKM164" s="77"/>
      <c r="SKN164" s="77"/>
      <c r="SKO164" s="77"/>
      <c r="SKP164" s="77"/>
      <c r="SKQ164" s="77"/>
      <c r="SKR164" s="77"/>
      <c r="SKS164" s="77"/>
      <c r="SKT164" s="77"/>
      <c r="SKU164" s="77"/>
      <c r="SKV164" s="77"/>
      <c r="SKW164" s="77"/>
      <c r="SKX164" s="77"/>
      <c r="SKY164" s="77"/>
      <c r="SKZ164" s="77"/>
      <c r="SLA164" s="77"/>
      <c r="SLB164" s="77"/>
      <c r="SLC164" s="77"/>
      <c r="SLD164" s="77"/>
      <c r="SLE164" s="77"/>
      <c r="SLF164" s="77"/>
      <c r="SLG164" s="77"/>
      <c r="SLH164" s="77"/>
      <c r="SLI164" s="77"/>
      <c r="SLJ164" s="77"/>
      <c r="SLK164" s="77"/>
      <c r="SLL164" s="77"/>
      <c r="SLM164" s="77"/>
      <c r="SLN164" s="77"/>
      <c r="SLO164" s="77"/>
      <c r="SLP164" s="77"/>
      <c r="SLQ164" s="77"/>
      <c r="SLR164" s="77"/>
      <c r="SLS164" s="77"/>
      <c r="SLT164" s="77"/>
      <c r="SLU164" s="77"/>
      <c r="SLV164" s="77"/>
      <c r="SLW164" s="77"/>
      <c r="SLX164" s="77"/>
      <c r="SLY164" s="77"/>
      <c r="SLZ164" s="77"/>
      <c r="SMA164" s="77"/>
      <c r="SMB164" s="77"/>
      <c r="SMC164" s="77"/>
      <c r="SMD164" s="77"/>
      <c r="SME164" s="77"/>
      <c r="SMF164" s="77"/>
      <c r="SMG164" s="77"/>
      <c r="SMH164" s="77"/>
      <c r="SMI164" s="77"/>
      <c r="SMJ164" s="77"/>
      <c r="SMK164" s="77"/>
      <c r="SML164" s="77"/>
      <c r="SMM164" s="77"/>
      <c r="SMN164" s="77"/>
      <c r="SMO164" s="77"/>
      <c r="SMP164" s="77"/>
      <c r="SMQ164" s="77"/>
      <c r="SMR164" s="77"/>
      <c r="SMS164" s="77"/>
      <c r="SMT164" s="77"/>
      <c r="SMU164" s="77"/>
      <c r="SMV164" s="77"/>
      <c r="SMW164" s="77"/>
      <c r="SMX164" s="77"/>
      <c r="SMY164" s="77"/>
      <c r="SMZ164" s="77"/>
      <c r="SNA164" s="77"/>
      <c r="SNB164" s="77"/>
      <c r="SNC164" s="77"/>
      <c r="SND164" s="77"/>
      <c r="SNE164" s="77"/>
      <c r="SNF164" s="77"/>
      <c r="SNG164" s="77"/>
      <c r="SNH164" s="77"/>
      <c r="SNI164" s="77"/>
      <c r="SNJ164" s="77"/>
      <c r="SNK164" s="77"/>
      <c r="SNL164" s="77"/>
      <c r="SNM164" s="77"/>
      <c r="SNN164" s="77"/>
      <c r="SNO164" s="77"/>
      <c r="SNP164" s="77"/>
      <c r="SNQ164" s="77"/>
      <c r="SNR164" s="77"/>
      <c r="SNS164" s="77"/>
      <c r="SNT164" s="77"/>
      <c r="SNU164" s="77"/>
      <c r="SNV164" s="77"/>
      <c r="SNW164" s="77"/>
      <c r="SNX164" s="77"/>
      <c r="SNY164" s="77"/>
      <c r="SNZ164" s="77"/>
      <c r="SOA164" s="77"/>
      <c r="SOB164" s="77"/>
      <c r="SOC164" s="77"/>
      <c r="SOD164" s="77"/>
      <c r="SOE164" s="77"/>
      <c r="SOF164" s="77"/>
      <c r="SOG164" s="77"/>
      <c r="SOH164" s="77"/>
      <c r="SOI164" s="77"/>
      <c r="SOJ164" s="77"/>
      <c r="SOK164" s="77"/>
      <c r="SOL164" s="77"/>
      <c r="SOM164" s="77"/>
      <c r="SON164" s="77"/>
      <c r="SOO164" s="77"/>
      <c r="SOP164" s="77"/>
      <c r="SOQ164" s="77"/>
      <c r="SOR164" s="77"/>
      <c r="SOS164" s="77"/>
      <c r="SOT164" s="77"/>
      <c r="SOU164" s="77"/>
      <c r="SOV164" s="77"/>
      <c r="SOW164" s="77"/>
      <c r="SOX164" s="77"/>
      <c r="SOY164" s="77"/>
      <c r="SOZ164" s="77"/>
      <c r="SPA164" s="77"/>
      <c r="SPB164" s="77"/>
      <c r="SPC164" s="77"/>
      <c r="SPD164" s="77"/>
      <c r="SPE164" s="77"/>
      <c r="SPF164" s="77"/>
      <c r="SPG164" s="77"/>
      <c r="SPH164" s="77"/>
      <c r="SPI164" s="77"/>
      <c r="SPJ164" s="77"/>
      <c r="SPK164" s="77"/>
      <c r="SPL164" s="77"/>
      <c r="SPM164" s="77"/>
      <c r="SPN164" s="77"/>
      <c r="SPO164" s="77"/>
      <c r="SPP164" s="77"/>
      <c r="SPQ164" s="77"/>
      <c r="SPR164" s="77"/>
      <c r="SPS164" s="77"/>
      <c r="SPT164" s="77"/>
      <c r="SPU164" s="77"/>
      <c r="SPV164" s="77"/>
      <c r="SPW164" s="77"/>
      <c r="SPX164" s="77"/>
      <c r="SPY164" s="77"/>
      <c r="SPZ164" s="77"/>
      <c r="SQA164" s="77"/>
      <c r="SQB164" s="77"/>
      <c r="SQC164" s="77"/>
      <c r="SQD164" s="77"/>
      <c r="SQE164" s="77"/>
      <c r="SQF164" s="77"/>
      <c r="SQG164" s="77"/>
      <c r="SQH164" s="77"/>
      <c r="SQI164" s="77"/>
      <c r="SQJ164" s="77"/>
      <c r="SQK164" s="77"/>
      <c r="SQL164" s="77"/>
      <c r="SQM164" s="77"/>
      <c r="SQN164" s="77"/>
      <c r="SQO164" s="77"/>
      <c r="SQP164" s="77"/>
      <c r="SQQ164" s="77"/>
      <c r="SQR164" s="77"/>
      <c r="SQS164" s="77"/>
      <c r="SQT164" s="77"/>
      <c r="SQU164" s="77"/>
      <c r="SQV164" s="77"/>
      <c r="SQW164" s="77"/>
      <c r="SQX164" s="77"/>
      <c r="SQY164" s="77"/>
      <c r="SQZ164" s="77"/>
      <c r="SRA164" s="77"/>
      <c r="SRB164" s="77"/>
      <c r="SRC164" s="77"/>
      <c r="SRD164" s="77"/>
      <c r="SRE164" s="77"/>
      <c r="SRF164" s="77"/>
      <c r="SRG164" s="77"/>
      <c r="SRH164" s="77"/>
      <c r="SRI164" s="77"/>
      <c r="SRJ164" s="77"/>
      <c r="SRK164" s="77"/>
      <c r="SRL164" s="77"/>
      <c r="SRM164" s="77"/>
      <c r="SRN164" s="77"/>
      <c r="SRO164" s="77"/>
      <c r="SRP164" s="77"/>
      <c r="SRQ164" s="77"/>
      <c r="SRR164" s="77"/>
      <c r="SRS164" s="77"/>
      <c r="SRT164" s="77"/>
      <c r="SRU164" s="77"/>
      <c r="SRV164" s="77"/>
      <c r="SRW164" s="77"/>
      <c r="SRX164" s="77"/>
      <c r="SRY164" s="77"/>
      <c r="SRZ164" s="77"/>
      <c r="SSA164" s="77"/>
      <c r="SSB164" s="77"/>
      <c r="SSC164" s="77"/>
      <c r="SSD164" s="77"/>
      <c r="SSE164" s="77"/>
      <c r="SSF164" s="77"/>
      <c r="SSG164" s="77"/>
      <c r="SSH164" s="77"/>
      <c r="SSI164" s="77"/>
      <c r="SSJ164" s="77"/>
      <c r="SSK164" s="77"/>
      <c r="SSL164" s="77"/>
      <c r="SSM164" s="77"/>
      <c r="SSN164" s="77"/>
      <c r="SSO164" s="77"/>
      <c r="SSP164" s="77"/>
      <c r="SSQ164" s="77"/>
      <c r="SSR164" s="77"/>
      <c r="SSS164" s="77"/>
      <c r="SST164" s="77"/>
      <c r="SSU164" s="77"/>
      <c r="SSV164" s="77"/>
      <c r="SSW164" s="77"/>
      <c r="SSX164" s="77"/>
      <c r="SSY164" s="77"/>
      <c r="SSZ164" s="77"/>
      <c r="STA164" s="77"/>
      <c r="STB164" s="77"/>
      <c r="STC164" s="77"/>
      <c r="STD164" s="77"/>
      <c r="STE164" s="77"/>
      <c r="STF164" s="77"/>
      <c r="STG164" s="77"/>
      <c r="STH164" s="77"/>
      <c r="STI164" s="77"/>
      <c r="STJ164" s="77"/>
      <c r="STK164" s="77"/>
      <c r="STL164" s="77"/>
      <c r="STM164" s="77"/>
      <c r="STN164" s="77"/>
      <c r="STO164" s="77"/>
      <c r="STP164" s="77"/>
      <c r="STQ164" s="77"/>
      <c r="STR164" s="77"/>
      <c r="STS164" s="77"/>
      <c r="STT164" s="77"/>
      <c r="STU164" s="77"/>
      <c r="STV164" s="77"/>
      <c r="STW164" s="77"/>
      <c r="STX164" s="77"/>
      <c r="STY164" s="77"/>
      <c r="STZ164" s="77"/>
      <c r="SUA164" s="77"/>
      <c r="SUB164" s="77"/>
      <c r="SUC164" s="77"/>
      <c r="SUD164" s="77"/>
      <c r="SUE164" s="77"/>
      <c r="SUF164" s="77"/>
      <c r="SUG164" s="77"/>
      <c r="SUH164" s="77"/>
      <c r="SUI164" s="77"/>
      <c r="SUJ164" s="77"/>
      <c r="SUK164" s="77"/>
      <c r="SUL164" s="77"/>
      <c r="SUM164" s="77"/>
      <c r="SUN164" s="77"/>
      <c r="SUO164" s="77"/>
      <c r="SUP164" s="77"/>
      <c r="SUQ164" s="77"/>
      <c r="SUR164" s="77"/>
      <c r="SUS164" s="77"/>
      <c r="SUT164" s="77"/>
      <c r="SUU164" s="77"/>
      <c r="SUV164" s="77"/>
      <c r="SUW164" s="77"/>
      <c r="SUX164" s="77"/>
      <c r="SUY164" s="77"/>
      <c r="SUZ164" s="77"/>
      <c r="SVA164" s="77"/>
      <c r="SVB164" s="77"/>
      <c r="SVC164" s="77"/>
      <c r="SVD164" s="77"/>
      <c r="SVE164" s="77"/>
      <c r="SVF164" s="77"/>
      <c r="SVG164" s="77"/>
      <c r="SVH164" s="77"/>
      <c r="SVI164" s="77"/>
      <c r="SVJ164" s="77"/>
      <c r="SVK164" s="77"/>
      <c r="SVL164" s="77"/>
      <c r="SVM164" s="77"/>
      <c r="SVN164" s="77"/>
      <c r="SVO164" s="77"/>
      <c r="SVP164" s="77"/>
      <c r="SVQ164" s="77"/>
      <c r="SVR164" s="77"/>
      <c r="SVS164" s="77"/>
      <c r="SVT164" s="77"/>
      <c r="SVU164" s="77"/>
      <c r="SVV164" s="77"/>
      <c r="SVW164" s="77"/>
      <c r="SVX164" s="77"/>
      <c r="SVY164" s="77"/>
      <c r="SVZ164" s="77"/>
      <c r="SWA164" s="77"/>
      <c r="SWB164" s="77"/>
      <c r="SWC164" s="77"/>
      <c r="SWD164" s="77"/>
      <c r="SWE164" s="77"/>
      <c r="SWF164" s="77"/>
      <c r="SWG164" s="77"/>
      <c r="SWH164" s="77"/>
      <c r="SWI164" s="77"/>
      <c r="SWJ164" s="77"/>
      <c r="SWK164" s="77"/>
      <c r="SWL164" s="77"/>
      <c r="SWM164" s="77"/>
      <c r="SWN164" s="77"/>
      <c r="SWO164" s="77"/>
      <c r="SWP164" s="77"/>
      <c r="SWQ164" s="77"/>
      <c r="SWR164" s="77"/>
      <c r="SWS164" s="77"/>
      <c r="SWT164" s="77"/>
      <c r="SWU164" s="77"/>
      <c r="SWV164" s="77"/>
      <c r="SWW164" s="77"/>
      <c r="SWX164" s="77"/>
      <c r="SWY164" s="77"/>
      <c r="SWZ164" s="77"/>
      <c r="SXA164" s="77"/>
      <c r="SXB164" s="77"/>
      <c r="SXC164" s="77"/>
      <c r="SXD164" s="77"/>
      <c r="SXE164" s="77"/>
      <c r="SXF164" s="77"/>
      <c r="SXG164" s="77"/>
      <c r="SXH164" s="77"/>
      <c r="SXI164" s="77"/>
      <c r="SXJ164" s="77"/>
      <c r="SXK164" s="77"/>
      <c r="SXL164" s="77"/>
      <c r="SXM164" s="77"/>
      <c r="SXN164" s="77"/>
      <c r="SXO164" s="77"/>
      <c r="SXP164" s="77"/>
      <c r="SXQ164" s="77"/>
      <c r="SXR164" s="77"/>
      <c r="SXS164" s="77"/>
      <c r="SXT164" s="77"/>
      <c r="SXU164" s="77"/>
      <c r="SXV164" s="77"/>
      <c r="SXW164" s="77"/>
      <c r="SXX164" s="77"/>
      <c r="SXY164" s="77"/>
      <c r="SXZ164" s="77"/>
      <c r="SYA164" s="77"/>
      <c r="SYB164" s="77"/>
      <c r="SYC164" s="77"/>
      <c r="SYD164" s="77"/>
      <c r="SYE164" s="77"/>
      <c r="SYF164" s="77"/>
      <c r="SYG164" s="77"/>
      <c r="SYH164" s="77"/>
      <c r="SYI164" s="77"/>
      <c r="SYJ164" s="77"/>
      <c r="SYK164" s="77"/>
      <c r="SYL164" s="77"/>
      <c r="SYM164" s="77"/>
      <c r="SYN164" s="77"/>
      <c r="SYO164" s="77"/>
      <c r="SYP164" s="77"/>
      <c r="SYQ164" s="77"/>
      <c r="SYR164" s="77"/>
      <c r="SYS164" s="77"/>
      <c r="SYT164" s="77"/>
      <c r="SYU164" s="77"/>
      <c r="SYV164" s="77"/>
      <c r="SYW164" s="77"/>
      <c r="SYX164" s="77"/>
      <c r="SYY164" s="77"/>
      <c r="SYZ164" s="77"/>
      <c r="SZA164" s="77"/>
      <c r="SZB164" s="77"/>
      <c r="SZC164" s="77"/>
      <c r="SZD164" s="77"/>
      <c r="SZE164" s="77"/>
      <c r="SZF164" s="77"/>
      <c r="SZG164" s="77"/>
      <c r="SZH164" s="77"/>
      <c r="SZI164" s="77"/>
      <c r="SZJ164" s="77"/>
      <c r="SZK164" s="77"/>
      <c r="SZL164" s="77"/>
      <c r="SZM164" s="77"/>
      <c r="SZN164" s="77"/>
      <c r="SZO164" s="77"/>
      <c r="SZP164" s="77"/>
      <c r="SZQ164" s="77"/>
      <c r="SZR164" s="77"/>
      <c r="SZS164" s="77"/>
      <c r="SZT164" s="77"/>
      <c r="SZU164" s="77"/>
      <c r="SZV164" s="77"/>
      <c r="SZW164" s="77"/>
      <c r="SZX164" s="77"/>
      <c r="SZY164" s="77"/>
      <c r="SZZ164" s="77"/>
      <c r="TAA164" s="77"/>
      <c r="TAB164" s="77"/>
      <c r="TAC164" s="77"/>
      <c r="TAD164" s="77"/>
      <c r="TAE164" s="77"/>
      <c r="TAF164" s="77"/>
      <c r="TAG164" s="77"/>
      <c r="TAH164" s="77"/>
      <c r="TAI164" s="77"/>
      <c r="TAJ164" s="77"/>
      <c r="TAK164" s="77"/>
      <c r="TAL164" s="77"/>
      <c r="TAM164" s="77"/>
      <c r="TAN164" s="77"/>
      <c r="TAO164" s="77"/>
      <c r="TAP164" s="77"/>
      <c r="TAQ164" s="77"/>
      <c r="TAR164" s="77"/>
      <c r="TAS164" s="77"/>
      <c r="TAT164" s="77"/>
      <c r="TAU164" s="77"/>
      <c r="TAV164" s="77"/>
      <c r="TAW164" s="77"/>
      <c r="TAX164" s="77"/>
      <c r="TAY164" s="77"/>
      <c r="TAZ164" s="77"/>
      <c r="TBA164" s="77"/>
      <c r="TBB164" s="77"/>
      <c r="TBC164" s="77"/>
      <c r="TBD164" s="77"/>
      <c r="TBE164" s="77"/>
      <c r="TBF164" s="77"/>
      <c r="TBG164" s="77"/>
      <c r="TBH164" s="77"/>
      <c r="TBI164" s="77"/>
      <c r="TBJ164" s="77"/>
      <c r="TBK164" s="77"/>
      <c r="TBL164" s="77"/>
      <c r="TBM164" s="77"/>
      <c r="TBN164" s="77"/>
      <c r="TBO164" s="77"/>
      <c r="TBP164" s="77"/>
      <c r="TBQ164" s="77"/>
      <c r="TBR164" s="77"/>
      <c r="TBS164" s="77"/>
      <c r="TBT164" s="77"/>
      <c r="TBU164" s="77"/>
      <c r="TBV164" s="77"/>
      <c r="TBW164" s="77"/>
      <c r="TBX164" s="77"/>
      <c r="TBY164" s="77"/>
      <c r="TBZ164" s="77"/>
      <c r="TCA164" s="77"/>
      <c r="TCB164" s="77"/>
      <c r="TCC164" s="77"/>
      <c r="TCD164" s="77"/>
      <c r="TCE164" s="77"/>
      <c r="TCF164" s="77"/>
      <c r="TCG164" s="77"/>
      <c r="TCH164" s="77"/>
      <c r="TCI164" s="77"/>
      <c r="TCJ164" s="77"/>
      <c r="TCK164" s="77"/>
      <c r="TCL164" s="77"/>
      <c r="TCM164" s="77"/>
      <c r="TCN164" s="77"/>
      <c r="TCO164" s="77"/>
      <c r="TCP164" s="77"/>
      <c r="TCQ164" s="77"/>
      <c r="TCR164" s="77"/>
      <c r="TCS164" s="77"/>
      <c r="TCT164" s="77"/>
      <c r="TCU164" s="77"/>
      <c r="TCV164" s="77"/>
      <c r="TCW164" s="77"/>
      <c r="TCX164" s="77"/>
      <c r="TCY164" s="77"/>
      <c r="TCZ164" s="77"/>
      <c r="TDA164" s="77"/>
      <c r="TDB164" s="77"/>
      <c r="TDC164" s="77"/>
      <c r="TDD164" s="77"/>
      <c r="TDE164" s="77"/>
      <c r="TDF164" s="77"/>
      <c r="TDG164" s="77"/>
      <c r="TDH164" s="77"/>
      <c r="TDI164" s="77"/>
      <c r="TDJ164" s="77"/>
      <c r="TDK164" s="77"/>
      <c r="TDL164" s="77"/>
      <c r="TDM164" s="77"/>
      <c r="TDN164" s="77"/>
      <c r="TDO164" s="77"/>
      <c r="TDP164" s="77"/>
      <c r="TDQ164" s="77"/>
      <c r="TDR164" s="77"/>
      <c r="TDS164" s="77"/>
      <c r="TDT164" s="77"/>
      <c r="TDU164" s="77"/>
      <c r="TDV164" s="77"/>
      <c r="TDW164" s="77"/>
      <c r="TDX164" s="77"/>
      <c r="TDY164" s="77"/>
      <c r="TDZ164" s="77"/>
      <c r="TEA164" s="77"/>
      <c r="TEB164" s="77"/>
      <c r="TEC164" s="77"/>
      <c r="TED164" s="77"/>
      <c r="TEE164" s="77"/>
      <c r="TEF164" s="77"/>
      <c r="TEG164" s="77"/>
      <c r="TEH164" s="77"/>
      <c r="TEI164" s="77"/>
      <c r="TEJ164" s="77"/>
      <c r="TEK164" s="77"/>
      <c r="TEL164" s="77"/>
      <c r="TEM164" s="77"/>
      <c r="TEN164" s="77"/>
      <c r="TEO164" s="77"/>
      <c r="TEP164" s="77"/>
      <c r="TEQ164" s="77"/>
      <c r="TER164" s="77"/>
      <c r="TES164" s="77"/>
      <c r="TET164" s="77"/>
      <c r="TEU164" s="77"/>
      <c r="TEV164" s="77"/>
      <c r="TEW164" s="77"/>
      <c r="TEX164" s="77"/>
      <c r="TEY164" s="77"/>
      <c r="TEZ164" s="77"/>
      <c r="TFA164" s="77"/>
      <c r="TFB164" s="77"/>
      <c r="TFC164" s="77"/>
      <c r="TFD164" s="77"/>
      <c r="TFE164" s="77"/>
      <c r="TFF164" s="77"/>
      <c r="TFG164" s="77"/>
      <c r="TFH164" s="77"/>
      <c r="TFI164" s="77"/>
      <c r="TFJ164" s="77"/>
      <c r="TFK164" s="77"/>
      <c r="TFL164" s="77"/>
      <c r="TFM164" s="77"/>
      <c r="TFN164" s="77"/>
      <c r="TFO164" s="77"/>
      <c r="TFP164" s="77"/>
      <c r="TFQ164" s="77"/>
      <c r="TFR164" s="77"/>
      <c r="TFS164" s="77"/>
      <c r="TFT164" s="77"/>
      <c r="TFU164" s="77"/>
      <c r="TFV164" s="77"/>
      <c r="TFW164" s="77"/>
      <c r="TFX164" s="77"/>
      <c r="TFY164" s="77"/>
      <c r="TFZ164" s="77"/>
      <c r="TGA164" s="77"/>
      <c r="TGB164" s="77"/>
      <c r="TGC164" s="77"/>
      <c r="TGD164" s="77"/>
      <c r="TGE164" s="77"/>
      <c r="TGF164" s="77"/>
      <c r="TGG164" s="77"/>
      <c r="TGH164" s="77"/>
      <c r="TGI164" s="77"/>
      <c r="TGJ164" s="77"/>
      <c r="TGK164" s="77"/>
      <c r="TGL164" s="77"/>
      <c r="TGM164" s="77"/>
      <c r="TGN164" s="77"/>
      <c r="TGO164" s="77"/>
      <c r="TGP164" s="77"/>
      <c r="TGQ164" s="77"/>
      <c r="TGR164" s="77"/>
      <c r="TGS164" s="77"/>
      <c r="TGT164" s="77"/>
      <c r="TGU164" s="77"/>
      <c r="TGV164" s="77"/>
      <c r="TGW164" s="77"/>
      <c r="TGX164" s="77"/>
      <c r="TGY164" s="77"/>
      <c r="TGZ164" s="77"/>
      <c r="THA164" s="77"/>
      <c r="THB164" s="77"/>
      <c r="THC164" s="77"/>
      <c r="THD164" s="77"/>
      <c r="THE164" s="77"/>
      <c r="THF164" s="77"/>
      <c r="THG164" s="77"/>
      <c r="THH164" s="77"/>
      <c r="THI164" s="77"/>
      <c r="THJ164" s="77"/>
      <c r="THK164" s="77"/>
      <c r="THL164" s="77"/>
      <c r="THM164" s="77"/>
      <c r="THN164" s="77"/>
      <c r="THO164" s="77"/>
      <c r="THP164" s="77"/>
      <c r="THQ164" s="77"/>
      <c r="THR164" s="77"/>
      <c r="THS164" s="77"/>
      <c r="THT164" s="77"/>
      <c r="THU164" s="77"/>
      <c r="THV164" s="77"/>
      <c r="THW164" s="77"/>
      <c r="THX164" s="77"/>
      <c r="THY164" s="77"/>
      <c r="THZ164" s="77"/>
      <c r="TIA164" s="77"/>
      <c r="TIB164" s="77"/>
      <c r="TIC164" s="77"/>
      <c r="TID164" s="77"/>
      <c r="TIE164" s="77"/>
      <c r="TIF164" s="77"/>
      <c r="TIG164" s="77"/>
      <c r="TIH164" s="77"/>
      <c r="TII164" s="77"/>
      <c r="TIJ164" s="77"/>
      <c r="TIK164" s="77"/>
      <c r="TIL164" s="77"/>
      <c r="TIM164" s="77"/>
      <c r="TIN164" s="77"/>
      <c r="TIO164" s="77"/>
      <c r="TIP164" s="77"/>
      <c r="TIQ164" s="77"/>
      <c r="TIR164" s="77"/>
      <c r="TIS164" s="77"/>
      <c r="TIT164" s="77"/>
      <c r="TIU164" s="77"/>
      <c r="TIV164" s="77"/>
      <c r="TIW164" s="77"/>
      <c r="TIX164" s="77"/>
      <c r="TIY164" s="77"/>
      <c r="TIZ164" s="77"/>
      <c r="TJA164" s="77"/>
      <c r="TJB164" s="77"/>
      <c r="TJC164" s="77"/>
      <c r="TJD164" s="77"/>
      <c r="TJE164" s="77"/>
      <c r="TJF164" s="77"/>
      <c r="TJG164" s="77"/>
      <c r="TJH164" s="77"/>
      <c r="TJI164" s="77"/>
      <c r="TJJ164" s="77"/>
      <c r="TJK164" s="77"/>
      <c r="TJL164" s="77"/>
      <c r="TJM164" s="77"/>
      <c r="TJN164" s="77"/>
      <c r="TJO164" s="77"/>
      <c r="TJP164" s="77"/>
      <c r="TJQ164" s="77"/>
      <c r="TJR164" s="77"/>
      <c r="TJS164" s="77"/>
      <c r="TJT164" s="77"/>
      <c r="TJU164" s="77"/>
      <c r="TJV164" s="77"/>
      <c r="TJW164" s="77"/>
      <c r="TJX164" s="77"/>
      <c r="TJY164" s="77"/>
      <c r="TJZ164" s="77"/>
      <c r="TKA164" s="77"/>
      <c r="TKB164" s="77"/>
      <c r="TKC164" s="77"/>
      <c r="TKD164" s="77"/>
      <c r="TKE164" s="77"/>
      <c r="TKF164" s="77"/>
      <c r="TKG164" s="77"/>
      <c r="TKH164" s="77"/>
      <c r="TKI164" s="77"/>
      <c r="TKJ164" s="77"/>
      <c r="TKK164" s="77"/>
      <c r="TKL164" s="77"/>
      <c r="TKM164" s="77"/>
      <c r="TKN164" s="77"/>
      <c r="TKO164" s="77"/>
      <c r="TKP164" s="77"/>
      <c r="TKQ164" s="77"/>
      <c r="TKR164" s="77"/>
      <c r="TKS164" s="77"/>
      <c r="TKT164" s="77"/>
      <c r="TKU164" s="77"/>
      <c r="TKV164" s="77"/>
      <c r="TKW164" s="77"/>
      <c r="TKX164" s="77"/>
      <c r="TKY164" s="77"/>
      <c r="TKZ164" s="77"/>
      <c r="TLA164" s="77"/>
      <c r="TLB164" s="77"/>
      <c r="TLC164" s="77"/>
      <c r="TLD164" s="77"/>
      <c r="TLE164" s="77"/>
      <c r="TLF164" s="77"/>
      <c r="TLG164" s="77"/>
      <c r="TLH164" s="77"/>
      <c r="TLI164" s="77"/>
      <c r="TLJ164" s="77"/>
      <c r="TLK164" s="77"/>
      <c r="TLL164" s="77"/>
      <c r="TLM164" s="77"/>
      <c r="TLN164" s="77"/>
      <c r="TLO164" s="77"/>
      <c r="TLP164" s="77"/>
      <c r="TLQ164" s="77"/>
      <c r="TLR164" s="77"/>
      <c r="TLS164" s="77"/>
      <c r="TLT164" s="77"/>
      <c r="TLU164" s="77"/>
      <c r="TLV164" s="77"/>
      <c r="TLW164" s="77"/>
      <c r="TLX164" s="77"/>
      <c r="TLY164" s="77"/>
      <c r="TLZ164" s="77"/>
      <c r="TMA164" s="77"/>
      <c r="TMB164" s="77"/>
      <c r="TMC164" s="77"/>
      <c r="TMD164" s="77"/>
      <c r="TME164" s="77"/>
      <c r="TMF164" s="77"/>
      <c r="TMG164" s="77"/>
      <c r="TMH164" s="77"/>
      <c r="TMI164" s="77"/>
      <c r="TMJ164" s="77"/>
      <c r="TMK164" s="77"/>
      <c r="TML164" s="77"/>
      <c r="TMM164" s="77"/>
      <c r="TMN164" s="77"/>
      <c r="TMO164" s="77"/>
      <c r="TMP164" s="77"/>
      <c r="TMQ164" s="77"/>
      <c r="TMR164" s="77"/>
      <c r="TMS164" s="77"/>
      <c r="TMT164" s="77"/>
      <c r="TMU164" s="77"/>
      <c r="TMV164" s="77"/>
      <c r="TMW164" s="77"/>
      <c r="TMX164" s="77"/>
      <c r="TMY164" s="77"/>
      <c r="TMZ164" s="77"/>
      <c r="TNA164" s="77"/>
      <c r="TNB164" s="77"/>
      <c r="TNC164" s="77"/>
      <c r="TND164" s="77"/>
      <c r="TNE164" s="77"/>
      <c r="TNF164" s="77"/>
      <c r="TNG164" s="77"/>
      <c r="TNH164" s="77"/>
      <c r="TNI164" s="77"/>
      <c r="TNJ164" s="77"/>
      <c r="TNK164" s="77"/>
      <c r="TNL164" s="77"/>
      <c r="TNM164" s="77"/>
      <c r="TNN164" s="77"/>
      <c r="TNO164" s="77"/>
      <c r="TNP164" s="77"/>
      <c r="TNQ164" s="77"/>
      <c r="TNR164" s="77"/>
      <c r="TNS164" s="77"/>
      <c r="TNT164" s="77"/>
      <c r="TNU164" s="77"/>
      <c r="TNV164" s="77"/>
      <c r="TNW164" s="77"/>
      <c r="TNX164" s="77"/>
      <c r="TNY164" s="77"/>
      <c r="TNZ164" s="77"/>
      <c r="TOA164" s="77"/>
      <c r="TOB164" s="77"/>
      <c r="TOC164" s="77"/>
      <c r="TOD164" s="77"/>
      <c r="TOE164" s="77"/>
      <c r="TOF164" s="77"/>
      <c r="TOG164" s="77"/>
      <c r="TOH164" s="77"/>
      <c r="TOI164" s="77"/>
      <c r="TOJ164" s="77"/>
      <c r="TOK164" s="77"/>
      <c r="TOL164" s="77"/>
      <c r="TOM164" s="77"/>
      <c r="TON164" s="77"/>
      <c r="TOO164" s="77"/>
      <c r="TOP164" s="77"/>
      <c r="TOQ164" s="77"/>
      <c r="TOR164" s="77"/>
      <c r="TOS164" s="77"/>
      <c r="TOT164" s="77"/>
      <c r="TOU164" s="77"/>
      <c r="TOV164" s="77"/>
      <c r="TOW164" s="77"/>
      <c r="TOX164" s="77"/>
      <c r="TOY164" s="77"/>
      <c r="TOZ164" s="77"/>
      <c r="TPA164" s="77"/>
      <c r="TPB164" s="77"/>
      <c r="TPC164" s="77"/>
      <c r="TPD164" s="77"/>
      <c r="TPE164" s="77"/>
      <c r="TPF164" s="77"/>
      <c r="TPG164" s="77"/>
      <c r="TPH164" s="77"/>
      <c r="TPI164" s="77"/>
      <c r="TPJ164" s="77"/>
      <c r="TPK164" s="77"/>
      <c r="TPL164" s="77"/>
      <c r="TPM164" s="77"/>
      <c r="TPN164" s="77"/>
      <c r="TPO164" s="77"/>
      <c r="TPP164" s="77"/>
      <c r="TPQ164" s="77"/>
      <c r="TPR164" s="77"/>
      <c r="TPS164" s="77"/>
      <c r="TPT164" s="77"/>
      <c r="TPU164" s="77"/>
      <c r="TPV164" s="77"/>
      <c r="TPW164" s="77"/>
      <c r="TPX164" s="77"/>
      <c r="TPY164" s="77"/>
      <c r="TPZ164" s="77"/>
      <c r="TQA164" s="77"/>
      <c r="TQB164" s="77"/>
      <c r="TQC164" s="77"/>
      <c r="TQD164" s="77"/>
      <c r="TQE164" s="77"/>
      <c r="TQF164" s="77"/>
      <c r="TQG164" s="77"/>
      <c r="TQH164" s="77"/>
      <c r="TQI164" s="77"/>
      <c r="TQJ164" s="77"/>
      <c r="TQK164" s="77"/>
      <c r="TQL164" s="77"/>
      <c r="TQM164" s="77"/>
      <c r="TQN164" s="77"/>
      <c r="TQO164" s="77"/>
      <c r="TQP164" s="77"/>
      <c r="TQQ164" s="77"/>
      <c r="TQR164" s="77"/>
      <c r="TQS164" s="77"/>
      <c r="TQT164" s="77"/>
      <c r="TQU164" s="77"/>
      <c r="TQV164" s="77"/>
      <c r="TQW164" s="77"/>
      <c r="TQX164" s="77"/>
      <c r="TQY164" s="77"/>
      <c r="TQZ164" s="77"/>
      <c r="TRA164" s="77"/>
      <c r="TRB164" s="77"/>
      <c r="TRC164" s="77"/>
      <c r="TRD164" s="77"/>
      <c r="TRE164" s="77"/>
      <c r="TRF164" s="77"/>
      <c r="TRG164" s="77"/>
      <c r="TRH164" s="77"/>
      <c r="TRI164" s="77"/>
      <c r="TRJ164" s="77"/>
      <c r="TRK164" s="77"/>
      <c r="TRL164" s="77"/>
      <c r="TRM164" s="77"/>
      <c r="TRN164" s="77"/>
      <c r="TRO164" s="77"/>
      <c r="TRP164" s="77"/>
      <c r="TRQ164" s="77"/>
      <c r="TRR164" s="77"/>
      <c r="TRS164" s="77"/>
      <c r="TRT164" s="77"/>
      <c r="TRU164" s="77"/>
      <c r="TRV164" s="77"/>
      <c r="TRW164" s="77"/>
      <c r="TRX164" s="77"/>
      <c r="TRY164" s="77"/>
      <c r="TRZ164" s="77"/>
      <c r="TSA164" s="77"/>
      <c r="TSB164" s="77"/>
      <c r="TSC164" s="77"/>
      <c r="TSD164" s="77"/>
      <c r="TSE164" s="77"/>
      <c r="TSF164" s="77"/>
      <c r="TSG164" s="77"/>
      <c r="TSH164" s="77"/>
      <c r="TSI164" s="77"/>
      <c r="TSJ164" s="77"/>
      <c r="TSK164" s="77"/>
      <c r="TSL164" s="77"/>
      <c r="TSM164" s="77"/>
      <c r="TSN164" s="77"/>
      <c r="TSO164" s="77"/>
      <c r="TSP164" s="77"/>
      <c r="TSQ164" s="77"/>
      <c r="TSR164" s="77"/>
      <c r="TSS164" s="77"/>
      <c r="TST164" s="77"/>
      <c r="TSU164" s="77"/>
      <c r="TSV164" s="77"/>
      <c r="TSW164" s="77"/>
      <c r="TSX164" s="77"/>
      <c r="TSY164" s="77"/>
      <c r="TSZ164" s="77"/>
      <c r="TTA164" s="77"/>
      <c r="TTB164" s="77"/>
      <c r="TTC164" s="77"/>
      <c r="TTD164" s="77"/>
      <c r="TTE164" s="77"/>
      <c r="TTF164" s="77"/>
      <c r="TTG164" s="77"/>
      <c r="TTH164" s="77"/>
      <c r="TTI164" s="77"/>
      <c r="TTJ164" s="77"/>
      <c r="TTK164" s="77"/>
      <c r="TTL164" s="77"/>
      <c r="TTM164" s="77"/>
      <c r="TTN164" s="77"/>
      <c r="TTO164" s="77"/>
      <c r="TTP164" s="77"/>
      <c r="TTQ164" s="77"/>
      <c r="TTR164" s="77"/>
      <c r="TTS164" s="77"/>
      <c r="TTT164" s="77"/>
      <c r="TTU164" s="77"/>
      <c r="TTV164" s="77"/>
      <c r="TTW164" s="77"/>
      <c r="TTX164" s="77"/>
      <c r="TTY164" s="77"/>
      <c r="TTZ164" s="77"/>
      <c r="TUA164" s="77"/>
      <c r="TUB164" s="77"/>
      <c r="TUC164" s="77"/>
      <c r="TUD164" s="77"/>
      <c r="TUE164" s="77"/>
      <c r="TUF164" s="77"/>
      <c r="TUG164" s="77"/>
      <c r="TUH164" s="77"/>
      <c r="TUI164" s="77"/>
      <c r="TUJ164" s="77"/>
      <c r="TUK164" s="77"/>
      <c r="TUL164" s="77"/>
      <c r="TUM164" s="77"/>
      <c r="TUN164" s="77"/>
      <c r="TUO164" s="77"/>
      <c r="TUP164" s="77"/>
      <c r="TUQ164" s="77"/>
      <c r="TUR164" s="77"/>
      <c r="TUS164" s="77"/>
      <c r="TUT164" s="77"/>
      <c r="TUU164" s="77"/>
      <c r="TUV164" s="77"/>
      <c r="TUW164" s="77"/>
      <c r="TUX164" s="77"/>
      <c r="TUY164" s="77"/>
      <c r="TUZ164" s="77"/>
      <c r="TVA164" s="77"/>
      <c r="TVB164" s="77"/>
      <c r="TVC164" s="77"/>
      <c r="TVD164" s="77"/>
      <c r="TVE164" s="77"/>
      <c r="TVF164" s="77"/>
      <c r="TVG164" s="77"/>
      <c r="TVH164" s="77"/>
      <c r="TVI164" s="77"/>
      <c r="TVJ164" s="77"/>
      <c r="TVK164" s="77"/>
      <c r="TVL164" s="77"/>
      <c r="TVM164" s="77"/>
      <c r="TVN164" s="77"/>
      <c r="TVO164" s="77"/>
      <c r="TVP164" s="77"/>
      <c r="TVQ164" s="77"/>
      <c r="TVR164" s="77"/>
      <c r="TVS164" s="77"/>
      <c r="TVT164" s="77"/>
      <c r="TVU164" s="77"/>
      <c r="TVV164" s="77"/>
      <c r="TVW164" s="77"/>
      <c r="TVX164" s="77"/>
      <c r="TVY164" s="77"/>
      <c r="TVZ164" s="77"/>
      <c r="TWA164" s="77"/>
      <c r="TWB164" s="77"/>
      <c r="TWC164" s="77"/>
      <c r="TWD164" s="77"/>
      <c r="TWE164" s="77"/>
      <c r="TWF164" s="77"/>
      <c r="TWG164" s="77"/>
      <c r="TWH164" s="77"/>
      <c r="TWI164" s="77"/>
      <c r="TWJ164" s="77"/>
      <c r="TWK164" s="77"/>
      <c r="TWL164" s="77"/>
      <c r="TWM164" s="77"/>
      <c r="TWN164" s="77"/>
      <c r="TWO164" s="77"/>
      <c r="TWP164" s="77"/>
      <c r="TWQ164" s="77"/>
      <c r="TWR164" s="77"/>
      <c r="TWS164" s="77"/>
      <c r="TWT164" s="77"/>
      <c r="TWU164" s="77"/>
      <c r="TWV164" s="77"/>
      <c r="TWW164" s="77"/>
      <c r="TWX164" s="77"/>
      <c r="TWY164" s="77"/>
      <c r="TWZ164" s="77"/>
      <c r="TXA164" s="77"/>
      <c r="TXB164" s="77"/>
      <c r="TXC164" s="77"/>
      <c r="TXD164" s="77"/>
      <c r="TXE164" s="77"/>
      <c r="TXF164" s="77"/>
      <c r="TXG164" s="77"/>
      <c r="TXH164" s="77"/>
      <c r="TXI164" s="77"/>
      <c r="TXJ164" s="77"/>
      <c r="TXK164" s="77"/>
      <c r="TXL164" s="77"/>
      <c r="TXM164" s="77"/>
      <c r="TXN164" s="77"/>
      <c r="TXO164" s="77"/>
      <c r="TXP164" s="77"/>
      <c r="TXQ164" s="77"/>
      <c r="TXR164" s="77"/>
      <c r="TXS164" s="77"/>
      <c r="TXT164" s="77"/>
      <c r="TXU164" s="77"/>
      <c r="TXV164" s="77"/>
      <c r="TXW164" s="77"/>
      <c r="TXX164" s="77"/>
      <c r="TXY164" s="77"/>
      <c r="TXZ164" s="77"/>
      <c r="TYA164" s="77"/>
      <c r="TYB164" s="77"/>
      <c r="TYC164" s="77"/>
      <c r="TYD164" s="77"/>
      <c r="TYE164" s="77"/>
      <c r="TYF164" s="77"/>
      <c r="TYG164" s="77"/>
      <c r="TYH164" s="77"/>
      <c r="TYI164" s="77"/>
      <c r="TYJ164" s="77"/>
      <c r="TYK164" s="77"/>
      <c r="TYL164" s="77"/>
      <c r="TYM164" s="77"/>
      <c r="TYN164" s="77"/>
      <c r="TYO164" s="77"/>
      <c r="TYP164" s="77"/>
      <c r="TYQ164" s="77"/>
      <c r="TYR164" s="77"/>
      <c r="TYS164" s="77"/>
      <c r="TYT164" s="77"/>
      <c r="TYU164" s="77"/>
      <c r="TYV164" s="77"/>
      <c r="TYW164" s="77"/>
      <c r="TYX164" s="77"/>
      <c r="TYY164" s="77"/>
      <c r="TYZ164" s="77"/>
      <c r="TZA164" s="77"/>
      <c r="TZB164" s="77"/>
      <c r="TZC164" s="77"/>
      <c r="TZD164" s="77"/>
      <c r="TZE164" s="77"/>
      <c r="TZF164" s="77"/>
      <c r="TZG164" s="77"/>
      <c r="TZH164" s="77"/>
      <c r="TZI164" s="77"/>
      <c r="TZJ164" s="77"/>
      <c r="TZK164" s="77"/>
      <c r="TZL164" s="77"/>
      <c r="TZM164" s="77"/>
      <c r="TZN164" s="77"/>
      <c r="TZO164" s="77"/>
      <c r="TZP164" s="77"/>
      <c r="TZQ164" s="77"/>
      <c r="TZR164" s="77"/>
      <c r="TZS164" s="77"/>
      <c r="TZT164" s="77"/>
      <c r="TZU164" s="77"/>
      <c r="TZV164" s="77"/>
      <c r="TZW164" s="77"/>
      <c r="TZX164" s="77"/>
      <c r="TZY164" s="77"/>
      <c r="TZZ164" s="77"/>
      <c r="UAA164" s="77"/>
      <c r="UAB164" s="77"/>
      <c r="UAC164" s="77"/>
      <c r="UAD164" s="77"/>
      <c r="UAE164" s="77"/>
      <c r="UAF164" s="77"/>
      <c r="UAG164" s="77"/>
      <c r="UAH164" s="77"/>
      <c r="UAI164" s="77"/>
      <c r="UAJ164" s="77"/>
      <c r="UAK164" s="77"/>
      <c r="UAL164" s="77"/>
      <c r="UAM164" s="77"/>
      <c r="UAN164" s="77"/>
      <c r="UAO164" s="77"/>
      <c r="UAP164" s="77"/>
      <c r="UAQ164" s="77"/>
      <c r="UAR164" s="77"/>
      <c r="UAS164" s="77"/>
      <c r="UAT164" s="77"/>
      <c r="UAU164" s="77"/>
      <c r="UAV164" s="77"/>
      <c r="UAW164" s="77"/>
      <c r="UAX164" s="77"/>
      <c r="UAY164" s="77"/>
      <c r="UAZ164" s="77"/>
      <c r="UBA164" s="77"/>
      <c r="UBB164" s="77"/>
      <c r="UBC164" s="77"/>
      <c r="UBD164" s="77"/>
      <c r="UBE164" s="77"/>
      <c r="UBF164" s="77"/>
      <c r="UBG164" s="77"/>
      <c r="UBH164" s="77"/>
      <c r="UBI164" s="77"/>
      <c r="UBJ164" s="77"/>
      <c r="UBK164" s="77"/>
      <c r="UBL164" s="77"/>
      <c r="UBM164" s="77"/>
      <c r="UBN164" s="77"/>
      <c r="UBO164" s="77"/>
      <c r="UBP164" s="77"/>
      <c r="UBQ164" s="77"/>
      <c r="UBR164" s="77"/>
      <c r="UBS164" s="77"/>
      <c r="UBT164" s="77"/>
      <c r="UBU164" s="77"/>
      <c r="UBV164" s="77"/>
      <c r="UBW164" s="77"/>
      <c r="UBX164" s="77"/>
      <c r="UBY164" s="77"/>
      <c r="UBZ164" s="77"/>
      <c r="UCA164" s="77"/>
      <c r="UCB164" s="77"/>
      <c r="UCC164" s="77"/>
      <c r="UCD164" s="77"/>
      <c r="UCE164" s="77"/>
      <c r="UCF164" s="77"/>
      <c r="UCG164" s="77"/>
      <c r="UCH164" s="77"/>
      <c r="UCI164" s="77"/>
      <c r="UCJ164" s="77"/>
      <c r="UCK164" s="77"/>
      <c r="UCL164" s="77"/>
      <c r="UCM164" s="77"/>
      <c r="UCN164" s="77"/>
      <c r="UCO164" s="77"/>
      <c r="UCP164" s="77"/>
      <c r="UCQ164" s="77"/>
      <c r="UCR164" s="77"/>
      <c r="UCS164" s="77"/>
      <c r="UCT164" s="77"/>
      <c r="UCU164" s="77"/>
      <c r="UCV164" s="77"/>
      <c r="UCW164" s="77"/>
      <c r="UCX164" s="77"/>
      <c r="UCY164" s="77"/>
      <c r="UCZ164" s="77"/>
      <c r="UDA164" s="77"/>
      <c r="UDB164" s="77"/>
      <c r="UDC164" s="77"/>
      <c r="UDD164" s="77"/>
      <c r="UDE164" s="77"/>
      <c r="UDF164" s="77"/>
      <c r="UDG164" s="77"/>
      <c r="UDH164" s="77"/>
      <c r="UDI164" s="77"/>
      <c r="UDJ164" s="77"/>
      <c r="UDK164" s="77"/>
      <c r="UDL164" s="77"/>
      <c r="UDM164" s="77"/>
      <c r="UDN164" s="77"/>
      <c r="UDO164" s="77"/>
      <c r="UDP164" s="77"/>
      <c r="UDQ164" s="77"/>
      <c r="UDR164" s="77"/>
      <c r="UDS164" s="77"/>
      <c r="UDT164" s="77"/>
      <c r="UDU164" s="77"/>
      <c r="UDV164" s="77"/>
      <c r="UDW164" s="77"/>
      <c r="UDX164" s="77"/>
      <c r="UDY164" s="77"/>
      <c r="UDZ164" s="77"/>
      <c r="UEA164" s="77"/>
      <c r="UEB164" s="77"/>
      <c r="UEC164" s="77"/>
      <c r="UED164" s="77"/>
      <c r="UEE164" s="77"/>
      <c r="UEF164" s="77"/>
      <c r="UEG164" s="77"/>
      <c r="UEH164" s="77"/>
      <c r="UEI164" s="77"/>
      <c r="UEJ164" s="77"/>
      <c r="UEK164" s="77"/>
      <c r="UEL164" s="77"/>
      <c r="UEM164" s="77"/>
      <c r="UEN164" s="77"/>
      <c r="UEO164" s="77"/>
      <c r="UEP164" s="77"/>
      <c r="UEQ164" s="77"/>
      <c r="UER164" s="77"/>
      <c r="UES164" s="77"/>
      <c r="UET164" s="77"/>
      <c r="UEU164" s="77"/>
      <c r="UEV164" s="77"/>
      <c r="UEW164" s="77"/>
      <c r="UEX164" s="77"/>
      <c r="UEY164" s="77"/>
      <c r="UEZ164" s="77"/>
      <c r="UFA164" s="77"/>
      <c r="UFB164" s="77"/>
      <c r="UFC164" s="77"/>
      <c r="UFD164" s="77"/>
      <c r="UFE164" s="77"/>
      <c r="UFF164" s="77"/>
      <c r="UFG164" s="77"/>
      <c r="UFH164" s="77"/>
      <c r="UFI164" s="77"/>
      <c r="UFJ164" s="77"/>
      <c r="UFK164" s="77"/>
      <c r="UFL164" s="77"/>
      <c r="UFM164" s="77"/>
      <c r="UFN164" s="77"/>
      <c r="UFO164" s="77"/>
      <c r="UFP164" s="77"/>
      <c r="UFQ164" s="77"/>
      <c r="UFR164" s="77"/>
      <c r="UFS164" s="77"/>
      <c r="UFT164" s="77"/>
      <c r="UFU164" s="77"/>
      <c r="UFV164" s="77"/>
      <c r="UFW164" s="77"/>
      <c r="UFX164" s="77"/>
      <c r="UFY164" s="77"/>
      <c r="UFZ164" s="77"/>
      <c r="UGA164" s="77"/>
      <c r="UGB164" s="77"/>
      <c r="UGC164" s="77"/>
      <c r="UGD164" s="77"/>
      <c r="UGE164" s="77"/>
      <c r="UGF164" s="77"/>
      <c r="UGG164" s="77"/>
      <c r="UGH164" s="77"/>
      <c r="UGI164" s="77"/>
      <c r="UGJ164" s="77"/>
      <c r="UGK164" s="77"/>
      <c r="UGL164" s="77"/>
      <c r="UGM164" s="77"/>
      <c r="UGN164" s="77"/>
      <c r="UGO164" s="77"/>
      <c r="UGP164" s="77"/>
      <c r="UGQ164" s="77"/>
      <c r="UGR164" s="77"/>
      <c r="UGS164" s="77"/>
      <c r="UGT164" s="77"/>
      <c r="UGU164" s="77"/>
      <c r="UGV164" s="77"/>
      <c r="UGW164" s="77"/>
      <c r="UGX164" s="77"/>
      <c r="UGY164" s="77"/>
      <c r="UGZ164" s="77"/>
      <c r="UHA164" s="77"/>
      <c r="UHB164" s="77"/>
      <c r="UHC164" s="77"/>
      <c r="UHD164" s="77"/>
      <c r="UHE164" s="77"/>
      <c r="UHF164" s="77"/>
      <c r="UHG164" s="77"/>
      <c r="UHH164" s="77"/>
      <c r="UHI164" s="77"/>
      <c r="UHJ164" s="77"/>
      <c r="UHK164" s="77"/>
      <c r="UHL164" s="77"/>
      <c r="UHM164" s="77"/>
      <c r="UHN164" s="77"/>
      <c r="UHO164" s="77"/>
      <c r="UHP164" s="77"/>
      <c r="UHQ164" s="77"/>
      <c r="UHR164" s="77"/>
      <c r="UHS164" s="77"/>
      <c r="UHT164" s="77"/>
      <c r="UHU164" s="77"/>
      <c r="UHV164" s="77"/>
      <c r="UHW164" s="77"/>
      <c r="UHX164" s="77"/>
      <c r="UHY164" s="77"/>
      <c r="UHZ164" s="77"/>
      <c r="UIA164" s="77"/>
      <c r="UIB164" s="77"/>
      <c r="UIC164" s="77"/>
      <c r="UID164" s="77"/>
      <c r="UIE164" s="77"/>
      <c r="UIF164" s="77"/>
      <c r="UIG164" s="77"/>
      <c r="UIH164" s="77"/>
      <c r="UII164" s="77"/>
      <c r="UIJ164" s="77"/>
      <c r="UIK164" s="77"/>
      <c r="UIL164" s="77"/>
      <c r="UIM164" s="77"/>
      <c r="UIN164" s="77"/>
      <c r="UIO164" s="77"/>
      <c r="UIP164" s="77"/>
      <c r="UIQ164" s="77"/>
      <c r="UIR164" s="77"/>
      <c r="UIS164" s="77"/>
      <c r="UIT164" s="77"/>
      <c r="UIU164" s="77"/>
      <c r="UIV164" s="77"/>
      <c r="UIW164" s="77"/>
      <c r="UIX164" s="77"/>
      <c r="UIY164" s="77"/>
      <c r="UIZ164" s="77"/>
      <c r="UJA164" s="77"/>
      <c r="UJB164" s="77"/>
      <c r="UJC164" s="77"/>
      <c r="UJD164" s="77"/>
      <c r="UJE164" s="77"/>
      <c r="UJF164" s="77"/>
      <c r="UJG164" s="77"/>
      <c r="UJH164" s="77"/>
      <c r="UJI164" s="77"/>
      <c r="UJJ164" s="77"/>
      <c r="UJK164" s="77"/>
      <c r="UJL164" s="77"/>
      <c r="UJM164" s="77"/>
      <c r="UJN164" s="77"/>
      <c r="UJO164" s="77"/>
      <c r="UJP164" s="77"/>
      <c r="UJQ164" s="77"/>
      <c r="UJR164" s="77"/>
      <c r="UJS164" s="77"/>
      <c r="UJT164" s="77"/>
      <c r="UJU164" s="77"/>
      <c r="UJV164" s="77"/>
      <c r="UJW164" s="77"/>
      <c r="UJX164" s="77"/>
      <c r="UJY164" s="77"/>
      <c r="UJZ164" s="77"/>
      <c r="UKA164" s="77"/>
      <c r="UKB164" s="77"/>
      <c r="UKC164" s="77"/>
      <c r="UKD164" s="77"/>
      <c r="UKE164" s="77"/>
      <c r="UKF164" s="77"/>
      <c r="UKG164" s="77"/>
      <c r="UKH164" s="77"/>
      <c r="UKI164" s="77"/>
      <c r="UKJ164" s="77"/>
      <c r="UKK164" s="77"/>
      <c r="UKL164" s="77"/>
      <c r="UKM164" s="77"/>
      <c r="UKN164" s="77"/>
      <c r="UKO164" s="77"/>
      <c r="UKP164" s="77"/>
      <c r="UKQ164" s="77"/>
      <c r="UKR164" s="77"/>
      <c r="UKS164" s="77"/>
      <c r="UKT164" s="77"/>
      <c r="UKU164" s="77"/>
      <c r="UKV164" s="77"/>
      <c r="UKW164" s="77"/>
      <c r="UKX164" s="77"/>
      <c r="UKY164" s="77"/>
      <c r="UKZ164" s="77"/>
      <c r="ULA164" s="77"/>
      <c r="ULB164" s="77"/>
      <c r="ULC164" s="77"/>
      <c r="ULD164" s="77"/>
      <c r="ULE164" s="77"/>
      <c r="ULF164" s="77"/>
      <c r="ULG164" s="77"/>
      <c r="ULH164" s="77"/>
      <c r="ULI164" s="77"/>
      <c r="ULJ164" s="77"/>
      <c r="ULK164" s="77"/>
      <c r="ULL164" s="77"/>
      <c r="ULM164" s="77"/>
      <c r="ULN164" s="77"/>
      <c r="ULO164" s="77"/>
      <c r="ULP164" s="77"/>
      <c r="ULQ164" s="77"/>
      <c r="ULR164" s="77"/>
      <c r="ULS164" s="77"/>
      <c r="ULT164" s="77"/>
      <c r="ULU164" s="77"/>
      <c r="ULV164" s="77"/>
      <c r="ULW164" s="77"/>
      <c r="ULX164" s="77"/>
      <c r="ULY164" s="77"/>
      <c r="ULZ164" s="77"/>
      <c r="UMA164" s="77"/>
      <c r="UMB164" s="77"/>
      <c r="UMC164" s="77"/>
      <c r="UMD164" s="77"/>
      <c r="UME164" s="77"/>
      <c r="UMF164" s="77"/>
      <c r="UMG164" s="77"/>
      <c r="UMH164" s="77"/>
      <c r="UMI164" s="77"/>
      <c r="UMJ164" s="77"/>
      <c r="UMK164" s="77"/>
      <c r="UML164" s="77"/>
      <c r="UMM164" s="77"/>
      <c r="UMN164" s="77"/>
      <c r="UMO164" s="77"/>
      <c r="UMP164" s="77"/>
      <c r="UMQ164" s="77"/>
      <c r="UMR164" s="77"/>
      <c r="UMS164" s="77"/>
      <c r="UMT164" s="77"/>
      <c r="UMU164" s="77"/>
      <c r="UMV164" s="77"/>
      <c r="UMW164" s="77"/>
      <c r="UMX164" s="77"/>
      <c r="UMY164" s="77"/>
      <c r="UMZ164" s="77"/>
      <c r="UNA164" s="77"/>
      <c r="UNB164" s="77"/>
      <c r="UNC164" s="77"/>
      <c r="UND164" s="77"/>
      <c r="UNE164" s="77"/>
      <c r="UNF164" s="77"/>
      <c r="UNG164" s="77"/>
      <c r="UNH164" s="77"/>
      <c r="UNI164" s="77"/>
      <c r="UNJ164" s="77"/>
      <c r="UNK164" s="77"/>
      <c r="UNL164" s="77"/>
      <c r="UNM164" s="77"/>
      <c r="UNN164" s="77"/>
      <c r="UNO164" s="77"/>
      <c r="UNP164" s="77"/>
      <c r="UNQ164" s="77"/>
      <c r="UNR164" s="77"/>
      <c r="UNS164" s="77"/>
      <c r="UNT164" s="77"/>
      <c r="UNU164" s="77"/>
      <c r="UNV164" s="77"/>
      <c r="UNW164" s="77"/>
      <c r="UNX164" s="77"/>
      <c r="UNY164" s="77"/>
      <c r="UNZ164" s="77"/>
      <c r="UOA164" s="77"/>
      <c r="UOB164" s="77"/>
      <c r="UOC164" s="77"/>
      <c r="UOD164" s="77"/>
      <c r="UOE164" s="77"/>
      <c r="UOF164" s="77"/>
      <c r="UOG164" s="77"/>
      <c r="UOH164" s="77"/>
      <c r="UOI164" s="77"/>
      <c r="UOJ164" s="77"/>
      <c r="UOK164" s="77"/>
      <c r="UOL164" s="77"/>
      <c r="UOM164" s="77"/>
      <c r="UON164" s="77"/>
      <c r="UOO164" s="77"/>
      <c r="UOP164" s="77"/>
      <c r="UOQ164" s="77"/>
      <c r="UOR164" s="77"/>
      <c r="UOS164" s="77"/>
      <c r="UOT164" s="77"/>
      <c r="UOU164" s="77"/>
      <c r="UOV164" s="77"/>
      <c r="UOW164" s="77"/>
      <c r="UOX164" s="77"/>
      <c r="UOY164" s="77"/>
      <c r="UOZ164" s="77"/>
      <c r="UPA164" s="77"/>
      <c r="UPB164" s="77"/>
      <c r="UPC164" s="77"/>
      <c r="UPD164" s="77"/>
      <c r="UPE164" s="77"/>
      <c r="UPF164" s="77"/>
      <c r="UPG164" s="77"/>
      <c r="UPH164" s="77"/>
      <c r="UPI164" s="77"/>
      <c r="UPJ164" s="77"/>
      <c r="UPK164" s="77"/>
      <c r="UPL164" s="77"/>
      <c r="UPM164" s="77"/>
      <c r="UPN164" s="77"/>
      <c r="UPO164" s="77"/>
      <c r="UPP164" s="77"/>
      <c r="UPQ164" s="77"/>
      <c r="UPR164" s="77"/>
      <c r="UPS164" s="77"/>
      <c r="UPT164" s="77"/>
      <c r="UPU164" s="77"/>
      <c r="UPV164" s="77"/>
      <c r="UPW164" s="77"/>
      <c r="UPX164" s="77"/>
      <c r="UPY164" s="77"/>
      <c r="UPZ164" s="77"/>
      <c r="UQA164" s="77"/>
      <c r="UQB164" s="77"/>
      <c r="UQC164" s="77"/>
      <c r="UQD164" s="77"/>
      <c r="UQE164" s="77"/>
      <c r="UQF164" s="77"/>
      <c r="UQG164" s="77"/>
      <c r="UQH164" s="77"/>
      <c r="UQI164" s="77"/>
      <c r="UQJ164" s="77"/>
      <c r="UQK164" s="77"/>
      <c r="UQL164" s="77"/>
      <c r="UQM164" s="77"/>
      <c r="UQN164" s="77"/>
      <c r="UQO164" s="77"/>
      <c r="UQP164" s="77"/>
      <c r="UQQ164" s="77"/>
      <c r="UQR164" s="77"/>
      <c r="UQS164" s="77"/>
      <c r="UQT164" s="77"/>
      <c r="UQU164" s="77"/>
      <c r="UQV164" s="77"/>
      <c r="UQW164" s="77"/>
      <c r="UQX164" s="77"/>
      <c r="UQY164" s="77"/>
      <c r="UQZ164" s="77"/>
      <c r="URA164" s="77"/>
      <c r="URB164" s="77"/>
      <c r="URC164" s="77"/>
      <c r="URD164" s="77"/>
      <c r="URE164" s="77"/>
      <c r="URF164" s="77"/>
      <c r="URG164" s="77"/>
      <c r="URH164" s="77"/>
      <c r="URI164" s="77"/>
      <c r="URJ164" s="77"/>
      <c r="URK164" s="77"/>
      <c r="URL164" s="77"/>
      <c r="URM164" s="77"/>
      <c r="URN164" s="77"/>
      <c r="URO164" s="77"/>
      <c r="URP164" s="77"/>
      <c r="URQ164" s="77"/>
      <c r="URR164" s="77"/>
      <c r="URS164" s="77"/>
      <c r="URT164" s="77"/>
      <c r="URU164" s="77"/>
      <c r="URV164" s="77"/>
      <c r="URW164" s="77"/>
      <c r="URX164" s="77"/>
      <c r="URY164" s="77"/>
      <c r="URZ164" s="77"/>
      <c r="USA164" s="77"/>
      <c r="USB164" s="77"/>
      <c r="USC164" s="77"/>
      <c r="USD164" s="77"/>
      <c r="USE164" s="77"/>
      <c r="USF164" s="77"/>
      <c r="USG164" s="77"/>
      <c r="USH164" s="77"/>
      <c r="USI164" s="77"/>
      <c r="USJ164" s="77"/>
      <c r="USK164" s="77"/>
      <c r="USL164" s="77"/>
      <c r="USM164" s="77"/>
      <c r="USN164" s="77"/>
      <c r="USO164" s="77"/>
      <c r="USP164" s="77"/>
      <c r="USQ164" s="77"/>
      <c r="USR164" s="77"/>
      <c r="USS164" s="77"/>
      <c r="UST164" s="77"/>
      <c r="USU164" s="77"/>
      <c r="USV164" s="77"/>
      <c r="USW164" s="77"/>
      <c r="USX164" s="77"/>
      <c r="USY164" s="77"/>
      <c r="USZ164" s="77"/>
      <c r="UTA164" s="77"/>
      <c r="UTB164" s="77"/>
      <c r="UTC164" s="77"/>
      <c r="UTD164" s="77"/>
      <c r="UTE164" s="77"/>
      <c r="UTF164" s="77"/>
      <c r="UTG164" s="77"/>
      <c r="UTH164" s="77"/>
      <c r="UTI164" s="77"/>
      <c r="UTJ164" s="77"/>
      <c r="UTK164" s="77"/>
      <c r="UTL164" s="77"/>
      <c r="UTM164" s="77"/>
      <c r="UTN164" s="77"/>
      <c r="UTO164" s="77"/>
      <c r="UTP164" s="77"/>
      <c r="UTQ164" s="77"/>
      <c r="UTR164" s="77"/>
      <c r="UTS164" s="77"/>
      <c r="UTT164" s="77"/>
      <c r="UTU164" s="77"/>
      <c r="UTV164" s="77"/>
      <c r="UTW164" s="77"/>
      <c r="UTX164" s="77"/>
      <c r="UTY164" s="77"/>
      <c r="UTZ164" s="77"/>
      <c r="UUA164" s="77"/>
      <c r="UUB164" s="77"/>
      <c r="UUC164" s="77"/>
      <c r="UUD164" s="77"/>
      <c r="UUE164" s="77"/>
      <c r="UUF164" s="77"/>
      <c r="UUG164" s="77"/>
      <c r="UUH164" s="77"/>
      <c r="UUI164" s="77"/>
      <c r="UUJ164" s="77"/>
      <c r="UUK164" s="77"/>
      <c r="UUL164" s="77"/>
      <c r="UUM164" s="77"/>
      <c r="UUN164" s="77"/>
      <c r="UUO164" s="77"/>
      <c r="UUP164" s="77"/>
      <c r="UUQ164" s="77"/>
      <c r="UUR164" s="77"/>
      <c r="UUS164" s="77"/>
      <c r="UUT164" s="77"/>
      <c r="UUU164" s="77"/>
      <c r="UUV164" s="77"/>
      <c r="UUW164" s="77"/>
      <c r="UUX164" s="77"/>
      <c r="UUY164" s="77"/>
      <c r="UUZ164" s="77"/>
      <c r="UVA164" s="77"/>
      <c r="UVB164" s="77"/>
      <c r="UVC164" s="77"/>
      <c r="UVD164" s="77"/>
      <c r="UVE164" s="77"/>
      <c r="UVF164" s="77"/>
      <c r="UVG164" s="77"/>
      <c r="UVH164" s="77"/>
      <c r="UVI164" s="77"/>
      <c r="UVJ164" s="77"/>
      <c r="UVK164" s="77"/>
      <c r="UVL164" s="77"/>
      <c r="UVM164" s="77"/>
      <c r="UVN164" s="77"/>
      <c r="UVO164" s="77"/>
      <c r="UVP164" s="77"/>
      <c r="UVQ164" s="77"/>
      <c r="UVR164" s="77"/>
      <c r="UVS164" s="77"/>
      <c r="UVT164" s="77"/>
      <c r="UVU164" s="77"/>
      <c r="UVV164" s="77"/>
      <c r="UVW164" s="77"/>
      <c r="UVX164" s="77"/>
      <c r="UVY164" s="77"/>
      <c r="UVZ164" s="77"/>
      <c r="UWA164" s="77"/>
      <c r="UWB164" s="77"/>
      <c r="UWC164" s="77"/>
      <c r="UWD164" s="77"/>
      <c r="UWE164" s="77"/>
      <c r="UWF164" s="77"/>
      <c r="UWG164" s="77"/>
      <c r="UWH164" s="77"/>
      <c r="UWI164" s="77"/>
      <c r="UWJ164" s="77"/>
      <c r="UWK164" s="77"/>
      <c r="UWL164" s="77"/>
      <c r="UWM164" s="77"/>
      <c r="UWN164" s="77"/>
      <c r="UWO164" s="77"/>
      <c r="UWP164" s="77"/>
      <c r="UWQ164" s="77"/>
      <c r="UWR164" s="77"/>
      <c r="UWS164" s="77"/>
      <c r="UWT164" s="77"/>
      <c r="UWU164" s="77"/>
      <c r="UWV164" s="77"/>
      <c r="UWW164" s="77"/>
      <c r="UWX164" s="77"/>
      <c r="UWY164" s="77"/>
      <c r="UWZ164" s="77"/>
      <c r="UXA164" s="77"/>
      <c r="UXB164" s="77"/>
      <c r="UXC164" s="77"/>
      <c r="UXD164" s="77"/>
      <c r="UXE164" s="77"/>
      <c r="UXF164" s="77"/>
      <c r="UXG164" s="77"/>
      <c r="UXH164" s="77"/>
      <c r="UXI164" s="77"/>
      <c r="UXJ164" s="77"/>
      <c r="UXK164" s="77"/>
      <c r="UXL164" s="77"/>
      <c r="UXM164" s="77"/>
      <c r="UXN164" s="77"/>
      <c r="UXO164" s="77"/>
      <c r="UXP164" s="77"/>
      <c r="UXQ164" s="77"/>
      <c r="UXR164" s="77"/>
      <c r="UXS164" s="77"/>
      <c r="UXT164" s="77"/>
      <c r="UXU164" s="77"/>
      <c r="UXV164" s="77"/>
      <c r="UXW164" s="77"/>
      <c r="UXX164" s="77"/>
      <c r="UXY164" s="77"/>
      <c r="UXZ164" s="77"/>
      <c r="UYA164" s="77"/>
      <c r="UYB164" s="77"/>
      <c r="UYC164" s="77"/>
      <c r="UYD164" s="77"/>
      <c r="UYE164" s="77"/>
      <c r="UYF164" s="77"/>
      <c r="UYG164" s="77"/>
      <c r="UYH164" s="77"/>
      <c r="UYI164" s="77"/>
      <c r="UYJ164" s="77"/>
      <c r="UYK164" s="77"/>
      <c r="UYL164" s="77"/>
      <c r="UYM164" s="77"/>
      <c r="UYN164" s="77"/>
      <c r="UYO164" s="77"/>
      <c r="UYP164" s="77"/>
      <c r="UYQ164" s="77"/>
      <c r="UYR164" s="77"/>
      <c r="UYS164" s="77"/>
      <c r="UYT164" s="77"/>
      <c r="UYU164" s="77"/>
      <c r="UYV164" s="77"/>
      <c r="UYW164" s="77"/>
      <c r="UYX164" s="77"/>
      <c r="UYY164" s="77"/>
      <c r="UYZ164" s="77"/>
      <c r="UZA164" s="77"/>
      <c r="UZB164" s="77"/>
      <c r="UZC164" s="77"/>
      <c r="UZD164" s="77"/>
      <c r="UZE164" s="77"/>
      <c r="UZF164" s="77"/>
      <c r="UZG164" s="77"/>
      <c r="UZH164" s="77"/>
      <c r="UZI164" s="77"/>
      <c r="UZJ164" s="77"/>
      <c r="UZK164" s="77"/>
      <c r="UZL164" s="77"/>
      <c r="UZM164" s="77"/>
      <c r="UZN164" s="77"/>
      <c r="UZO164" s="77"/>
      <c r="UZP164" s="77"/>
      <c r="UZQ164" s="77"/>
      <c r="UZR164" s="77"/>
      <c r="UZS164" s="77"/>
      <c r="UZT164" s="77"/>
      <c r="UZU164" s="77"/>
      <c r="UZV164" s="77"/>
      <c r="UZW164" s="77"/>
      <c r="UZX164" s="77"/>
      <c r="UZY164" s="77"/>
      <c r="UZZ164" s="77"/>
      <c r="VAA164" s="77"/>
      <c r="VAB164" s="77"/>
      <c r="VAC164" s="77"/>
      <c r="VAD164" s="77"/>
      <c r="VAE164" s="77"/>
      <c r="VAF164" s="77"/>
      <c r="VAG164" s="77"/>
      <c r="VAH164" s="77"/>
      <c r="VAI164" s="77"/>
      <c r="VAJ164" s="77"/>
      <c r="VAK164" s="77"/>
      <c r="VAL164" s="77"/>
      <c r="VAM164" s="77"/>
      <c r="VAN164" s="77"/>
      <c r="VAO164" s="77"/>
      <c r="VAP164" s="77"/>
      <c r="VAQ164" s="77"/>
      <c r="VAR164" s="77"/>
      <c r="VAS164" s="77"/>
      <c r="VAT164" s="77"/>
      <c r="VAU164" s="77"/>
      <c r="VAV164" s="77"/>
      <c r="VAW164" s="77"/>
      <c r="VAX164" s="77"/>
      <c r="VAY164" s="77"/>
      <c r="VAZ164" s="77"/>
      <c r="VBA164" s="77"/>
      <c r="VBB164" s="77"/>
      <c r="VBC164" s="77"/>
      <c r="VBD164" s="77"/>
      <c r="VBE164" s="77"/>
      <c r="VBF164" s="77"/>
      <c r="VBG164" s="77"/>
      <c r="VBH164" s="77"/>
      <c r="VBI164" s="77"/>
      <c r="VBJ164" s="77"/>
      <c r="VBK164" s="77"/>
      <c r="VBL164" s="77"/>
      <c r="VBM164" s="77"/>
      <c r="VBN164" s="77"/>
      <c r="VBO164" s="77"/>
      <c r="VBP164" s="77"/>
      <c r="VBQ164" s="77"/>
      <c r="VBR164" s="77"/>
      <c r="VBS164" s="77"/>
      <c r="VBT164" s="77"/>
      <c r="VBU164" s="77"/>
      <c r="VBV164" s="77"/>
      <c r="VBW164" s="77"/>
      <c r="VBX164" s="77"/>
      <c r="VBY164" s="77"/>
      <c r="VBZ164" s="77"/>
      <c r="VCA164" s="77"/>
      <c r="VCB164" s="77"/>
      <c r="VCC164" s="77"/>
      <c r="VCD164" s="77"/>
      <c r="VCE164" s="77"/>
      <c r="VCF164" s="77"/>
      <c r="VCG164" s="77"/>
      <c r="VCH164" s="77"/>
      <c r="VCI164" s="77"/>
      <c r="VCJ164" s="77"/>
      <c r="VCK164" s="77"/>
      <c r="VCL164" s="77"/>
      <c r="VCM164" s="77"/>
      <c r="VCN164" s="77"/>
      <c r="VCO164" s="77"/>
      <c r="VCP164" s="77"/>
      <c r="VCQ164" s="77"/>
      <c r="VCR164" s="77"/>
      <c r="VCS164" s="77"/>
      <c r="VCT164" s="77"/>
      <c r="VCU164" s="77"/>
      <c r="VCV164" s="77"/>
      <c r="VCW164" s="77"/>
      <c r="VCX164" s="77"/>
      <c r="VCY164" s="77"/>
      <c r="VCZ164" s="77"/>
      <c r="VDA164" s="77"/>
      <c r="VDB164" s="77"/>
      <c r="VDC164" s="77"/>
      <c r="VDD164" s="77"/>
      <c r="VDE164" s="77"/>
      <c r="VDF164" s="77"/>
      <c r="VDG164" s="77"/>
      <c r="VDH164" s="77"/>
      <c r="VDI164" s="77"/>
      <c r="VDJ164" s="77"/>
      <c r="VDK164" s="77"/>
      <c r="VDL164" s="77"/>
      <c r="VDM164" s="77"/>
      <c r="VDN164" s="77"/>
      <c r="VDO164" s="77"/>
      <c r="VDP164" s="77"/>
      <c r="VDQ164" s="77"/>
      <c r="VDR164" s="77"/>
      <c r="VDS164" s="77"/>
      <c r="VDT164" s="77"/>
      <c r="VDU164" s="77"/>
      <c r="VDV164" s="77"/>
      <c r="VDW164" s="77"/>
      <c r="VDX164" s="77"/>
      <c r="VDY164" s="77"/>
      <c r="VDZ164" s="77"/>
      <c r="VEA164" s="77"/>
      <c r="VEB164" s="77"/>
      <c r="VEC164" s="77"/>
      <c r="VED164" s="77"/>
      <c r="VEE164" s="77"/>
      <c r="VEF164" s="77"/>
      <c r="VEG164" s="77"/>
      <c r="VEH164" s="77"/>
      <c r="VEI164" s="77"/>
      <c r="VEJ164" s="77"/>
      <c r="VEK164" s="77"/>
      <c r="VEL164" s="77"/>
      <c r="VEM164" s="77"/>
      <c r="VEN164" s="77"/>
      <c r="VEO164" s="77"/>
      <c r="VEP164" s="77"/>
      <c r="VEQ164" s="77"/>
      <c r="VER164" s="77"/>
      <c r="VES164" s="77"/>
      <c r="VET164" s="77"/>
      <c r="VEU164" s="77"/>
      <c r="VEV164" s="77"/>
      <c r="VEW164" s="77"/>
      <c r="VEX164" s="77"/>
      <c r="VEY164" s="77"/>
      <c r="VEZ164" s="77"/>
      <c r="VFA164" s="77"/>
      <c r="VFB164" s="77"/>
      <c r="VFC164" s="77"/>
      <c r="VFD164" s="77"/>
      <c r="VFE164" s="77"/>
      <c r="VFF164" s="77"/>
      <c r="VFG164" s="77"/>
      <c r="VFH164" s="77"/>
      <c r="VFI164" s="77"/>
      <c r="VFJ164" s="77"/>
      <c r="VFK164" s="77"/>
      <c r="VFL164" s="77"/>
      <c r="VFM164" s="77"/>
      <c r="VFN164" s="77"/>
      <c r="VFO164" s="77"/>
      <c r="VFP164" s="77"/>
      <c r="VFQ164" s="77"/>
      <c r="VFR164" s="77"/>
      <c r="VFS164" s="77"/>
      <c r="VFT164" s="77"/>
      <c r="VFU164" s="77"/>
      <c r="VFV164" s="77"/>
      <c r="VFW164" s="77"/>
      <c r="VFX164" s="77"/>
      <c r="VFY164" s="77"/>
      <c r="VFZ164" s="77"/>
      <c r="VGA164" s="77"/>
      <c r="VGB164" s="77"/>
      <c r="VGC164" s="77"/>
      <c r="VGD164" s="77"/>
      <c r="VGE164" s="77"/>
      <c r="VGF164" s="77"/>
      <c r="VGG164" s="77"/>
      <c r="VGH164" s="77"/>
      <c r="VGI164" s="77"/>
      <c r="VGJ164" s="77"/>
      <c r="VGK164" s="77"/>
      <c r="VGL164" s="77"/>
      <c r="VGM164" s="77"/>
      <c r="VGN164" s="77"/>
      <c r="VGO164" s="77"/>
      <c r="VGP164" s="77"/>
      <c r="VGQ164" s="77"/>
      <c r="VGR164" s="77"/>
      <c r="VGS164" s="77"/>
      <c r="VGT164" s="77"/>
      <c r="VGU164" s="77"/>
      <c r="VGV164" s="77"/>
      <c r="VGW164" s="77"/>
      <c r="VGX164" s="77"/>
      <c r="VGY164" s="77"/>
      <c r="VGZ164" s="77"/>
      <c r="VHA164" s="77"/>
      <c r="VHB164" s="77"/>
      <c r="VHC164" s="77"/>
      <c r="VHD164" s="77"/>
      <c r="VHE164" s="77"/>
      <c r="VHF164" s="77"/>
      <c r="VHG164" s="77"/>
      <c r="VHH164" s="77"/>
      <c r="VHI164" s="77"/>
      <c r="VHJ164" s="77"/>
      <c r="VHK164" s="77"/>
      <c r="VHL164" s="77"/>
      <c r="VHM164" s="77"/>
      <c r="VHN164" s="77"/>
      <c r="VHO164" s="77"/>
      <c r="VHP164" s="77"/>
      <c r="VHQ164" s="77"/>
      <c r="VHR164" s="77"/>
      <c r="VHS164" s="77"/>
      <c r="VHT164" s="77"/>
      <c r="VHU164" s="77"/>
      <c r="VHV164" s="77"/>
      <c r="VHW164" s="77"/>
      <c r="VHX164" s="77"/>
      <c r="VHY164" s="77"/>
      <c r="VHZ164" s="77"/>
      <c r="VIA164" s="77"/>
      <c r="VIB164" s="77"/>
      <c r="VIC164" s="77"/>
      <c r="VID164" s="77"/>
      <c r="VIE164" s="77"/>
      <c r="VIF164" s="77"/>
      <c r="VIG164" s="77"/>
      <c r="VIH164" s="77"/>
      <c r="VII164" s="77"/>
      <c r="VIJ164" s="77"/>
      <c r="VIK164" s="77"/>
      <c r="VIL164" s="77"/>
      <c r="VIM164" s="77"/>
      <c r="VIN164" s="77"/>
      <c r="VIO164" s="77"/>
      <c r="VIP164" s="77"/>
      <c r="VIQ164" s="77"/>
      <c r="VIR164" s="77"/>
      <c r="VIS164" s="77"/>
      <c r="VIT164" s="77"/>
      <c r="VIU164" s="77"/>
      <c r="VIV164" s="77"/>
      <c r="VIW164" s="77"/>
      <c r="VIX164" s="77"/>
      <c r="VIY164" s="77"/>
      <c r="VIZ164" s="77"/>
      <c r="VJA164" s="77"/>
      <c r="VJB164" s="77"/>
      <c r="VJC164" s="77"/>
      <c r="VJD164" s="77"/>
      <c r="VJE164" s="77"/>
      <c r="VJF164" s="77"/>
      <c r="VJG164" s="77"/>
      <c r="VJH164" s="77"/>
      <c r="VJI164" s="77"/>
      <c r="VJJ164" s="77"/>
      <c r="VJK164" s="77"/>
      <c r="VJL164" s="77"/>
      <c r="VJM164" s="77"/>
      <c r="VJN164" s="77"/>
      <c r="VJO164" s="77"/>
      <c r="VJP164" s="77"/>
      <c r="VJQ164" s="77"/>
      <c r="VJR164" s="77"/>
      <c r="VJS164" s="77"/>
      <c r="VJT164" s="77"/>
      <c r="VJU164" s="77"/>
      <c r="VJV164" s="77"/>
      <c r="VJW164" s="77"/>
      <c r="VJX164" s="77"/>
      <c r="VJY164" s="77"/>
      <c r="VJZ164" s="77"/>
      <c r="VKA164" s="77"/>
      <c r="VKB164" s="77"/>
      <c r="VKC164" s="77"/>
      <c r="VKD164" s="77"/>
      <c r="VKE164" s="77"/>
      <c r="VKF164" s="77"/>
      <c r="VKG164" s="77"/>
      <c r="VKH164" s="77"/>
      <c r="VKI164" s="77"/>
      <c r="VKJ164" s="77"/>
      <c r="VKK164" s="77"/>
      <c r="VKL164" s="77"/>
      <c r="VKM164" s="77"/>
      <c r="VKN164" s="77"/>
      <c r="VKO164" s="77"/>
      <c r="VKP164" s="77"/>
      <c r="VKQ164" s="77"/>
      <c r="VKR164" s="77"/>
      <c r="VKS164" s="77"/>
      <c r="VKT164" s="77"/>
      <c r="VKU164" s="77"/>
      <c r="VKV164" s="77"/>
      <c r="VKW164" s="77"/>
      <c r="VKX164" s="77"/>
      <c r="VKY164" s="77"/>
      <c r="VKZ164" s="77"/>
      <c r="VLA164" s="77"/>
      <c r="VLB164" s="77"/>
      <c r="VLC164" s="77"/>
      <c r="VLD164" s="77"/>
      <c r="VLE164" s="77"/>
      <c r="VLF164" s="77"/>
      <c r="VLG164" s="77"/>
      <c r="VLH164" s="77"/>
      <c r="VLI164" s="77"/>
      <c r="VLJ164" s="77"/>
      <c r="VLK164" s="77"/>
      <c r="VLL164" s="77"/>
      <c r="VLM164" s="77"/>
      <c r="VLN164" s="77"/>
      <c r="VLO164" s="77"/>
      <c r="VLP164" s="77"/>
      <c r="VLQ164" s="77"/>
      <c r="VLR164" s="77"/>
      <c r="VLS164" s="77"/>
      <c r="VLT164" s="77"/>
      <c r="VLU164" s="77"/>
      <c r="VLV164" s="77"/>
      <c r="VLW164" s="77"/>
      <c r="VLX164" s="77"/>
      <c r="VLY164" s="77"/>
      <c r="VLZ164" s="77"/>
      <c r="VMA164" s="77"/>
      <c r="VMB164" s="77"/>
      <c r="VMC164" s="77"/>
      <c r="VMD164" s="77"/>
      <c r="VME164" s="77"/>
      <c r="VMF164" s="77"/>
      <c r="VMG164" s="77"/>
      <c r="VMH164" s="77"/>
      <c r="VMI164" s="77"/>
      <c r="VMJ164" s="77"/>
      <c r="VMK164" s="77"/>
      <c r="VML164" s="77"/>
      <c r="VMM164" s="77"/>
      <c r="VMN164" s="77"/>
      <c r="VMO164" s="77"/>
      <c r="VMP164" s="77"/>
      <c r="VMQ164" s="77"/>
      <c r="VMR164" s="77"/>
      <c r="VMS164" s="77"/>
      <c r="VMT164" s="77"/>
      <c r="VMU164" s="77"/>
      <c r="VMV164" s="77"/>
      <c r="VMW164" s="77"/>
      <c r="VMX164" s="77"/>
      <c r="VMY164" s="77"/>
      <c r="VMZ164" s="77"/>
      <c r="VNA164" s="77"/>
      <c r="VNB164" s="77"/>
      <c r="VNC164" s="77"/>
      <c r="VND164" s="77"/>
      <c r="VNE164" s="77"/>
      <c r="VNF164" s="77"/>
      <c r="VNG164" s="77"/>
      <c r="VNH164" s="77"/>
      <c r="VNI164" s="77"/>
      <c r="VNJ164" s="77"/>
      <c r="VNK164" s="77"/>
      <c r="VNL164" s="77"/>
      <c r="VNM164" s="77"/>
      <c r="VNN164" s="77"/>
      <c r="VNO164" s="77"/>
      <c r="VNP164" s="77"/>
      <c r="VNQ164" s="77"/>
      <c r="VNR164" s="77"/>
      <c r="VNS164" s="77"/>
      <c r="VNT164" s="77"/>
      <c r="VNU164" s="77"/>
      <c r="VNV164" s="77"/>
      <c r="VNW164" s="77"/>
      <c r="VNX164" s="77"/>
      <c r="VNY164" s="77"/>
      <c r="VNZ164" s="77"/>
      <c r="VOA164" s="77"/>
      <c r="VOB164" s="77"/>
      <c r="VOC164" s="77"/>
      <c r="VOD164" s="77"/>
      <c r="VOE164" s="77"/>
      <c r="VOF164" s="77"/>
      <c r="VOG164" s="77"/>
      <c r="VOH164" s="77"/>
      <c r="VOI164" s="77"/>
      <c r="VOJ164" s="77"/>
      <c r="VOK164" s="77"/>
      <c r="VOL164" s="77"/>
      <c r="VOM164" s="77"/>
      <c r="VON164" s="77"/>
      <c r="VOO164" s="77"/>
      <c r="VOP164" s="77"/>
      <c r="VOQ164" s="77"/>
      <c r="VOR164" s="77"/>
      <c r="VOS164" s="77"/>
      <c r="VOT164" s="77"/>
      <c r="VOU164" s="77"/>
      <c r="VOV164" s="77"/>
      <c r="VOW164" s="77"/>
      <c r="VOX164" s="77"/>
      <c r="VOY164" s="77"/>
      <c r="VOZ164" s="77"/>
      <c r="VPA164" s="77"/>
      <c r="VPB164" s="77"/>
      <c r="VPC164" s="77"/>
      <c r="VPD164" s="77"/>
      <c r="VPE164" s="77"/>
      <c r="VPF164" s="77"/>
      <c r="VPG164" s="77"/>
      <c r="VPH164" s="77"/>
      <c r="VPI164" s="77"/>
      <c r="VPJ164" s="77"/>
      <c r="VPK164" s="77"/>
      <c r="VPL164" s="77"/>
      <c r="VPM164" s="77"/>
      <c r="VPN164" s="77"/>
      <c r="VPO164" s="77"/>
      <c r="VPP164" s="77"/>
      <c r="VPQ164" s="77"/>
      <c r="VPR164" s="77"/>
      <c r="VPS164" s="77"/>
      <c r="VPT164" s="77"/>
      <c r="VPU164" s="77"/>
      <c r="VPV164" s="77"/>
      <c r="VPW164" s="77"/>
      <c r="VPX164" s="77"/>
      <c r="VPY164" s="77"/>
      <c r="VPZ164" s="77"/>
      <c r="VQA164" s="77"/>
      <c r="VQB164" s="77"/>
      <c r="VQC164" s="77"/>
      <c r="VQD164" s="77"/>
      <c r="VQE164" s="77"/>
      <c r="VQF164" s="77"/>
      <c r="VQG164" s="77"/>
      <c r="VQH164" s="77"/>
      <c r="VQI164" s="77"/>
      <c r="VQJ164" s="77"/>
      <c r="VQK164" s="77"/>
      <c r="VQL164" s="77"/>
      <c r="VQM164" s="77"/>
      <c r="VQN164" s="77"/>
      <c r="VQO164" s="77"/>
      <c r="VQP164" s="77"/>
      <c r="VQQ164" s="77"/>
      <c r="VQR164" s="77"/>
      <c r="VQS164" s="77"/>
      <c r="VQT164" s="77"/>
      <c r="VQU164" s="77"/>
      <c r="VQV164" s="77"/>
      <c r="VQW164" s="77"/>
      <c r="VQX164" s="77"/>
      <c r="VQY164" s="77"/>
      <c r="VQZ164" s="77"/>
      <c r="VRA164" s="77"/>
      <c r="VRB164" s="77"/>
      <c r="VRC164" s="77"/>
      <c r="VRD164" s="77"/>
      <c r="VRE164" s="77"/>
      <c r="VRF164" s="77"/>
      <c r="VRG164" s="77"/>
      <c r="VRH164" s="77"/>
      <c r="VRI164" s="77"/>
      <c r="VRJ164" s="77"/>
      <c r="VRK164" s="77"/>
      <c r="VRL164" s="77"/>
      <c r="VRM164" s="77"/>
      <c r="VRN164" s="77"/>
      <c r="VRO164" s="77"/>
      <c r="VRP164" s="77"/>
      <c r="VRQ164" s="77"/>
      <c r="VRR164" s="77"/>
      <c r="VRS164" s="77"/>
      <c r="VRT164" s="77"/>
      <c r="VRU164" s="77"/>
      <c r="VRV164" s="77"/>
      <c r="VRW164" s="77"/>
      <c r="VRX164" s="77"/>
      <c r="VRY164" s="77"/>
      <c r="VRZ164" s="77"/>
      <c r="VSA164" s="77"/>
      <c r="VSB164" s="77"/>
      <c r="VSC164" s="77"/>
      <c r="VSD164" s="77"/>
      <c r="VSE164" s="77"/>
      <c r="VSF164" s="77"/>
      <c r="VSG164" s="77"/>
      <c r="VSH164" s="77"/>
      <c r="VSI164" s="77"/>
      <c r="VSJ164" s="77"/>
      <c r="VSK164" s="77"/>
      <c r="VSL164" s="77"/>
      <c r="VSM164" s="77"/>
      <c r="VSN164" s="77"/>
      <c r="VSO164" s="77"/>
      <c r="VSP164" s="77"/>
      <c r="VSQ164" s="77"/>
      <c r="VSR164" s="77"/>
      <c r="VSS164" s="77"/>
      <c r="VST164" s="77"/>
      <c r="VSU164" s="77"/>
      <c r="VSV164" s="77"/>
      <c r="VSW164" s="77"/>
      <c r="VSX164" s="77"/>
      <c r="VSY164" s="77"/>
      <c r="VSZ164" s="77"/>
      <c r="VTA164" s="77"/>
      <c r="VTB164" s="77"/>
      <c r="VTC164" s="77"/>
      <c r="VTD164" s="77"/>
      <c r="VTE164" s="77"/>
      <c r="VTF164" s="77"/>
      <c r="VTG164" s="77"/>
      <c r="VTH164" s="77"/>
      <c r="VTI164" s="77"/>
      <c r="VTJ164" s="77"/>
      <c r="VTK164" s="77"/>
      <c r="VTL164" s="77"/>
      <c r="VTM164" s="77"/>
      <c r="VTN164" s="77"/>
      <c r="VTO164" s="77"/>
      <c r="VTP164" s="77"/>
      <c r="VTQ164" s="77"/>
      <c r="VTR164" s="77"/>
      <c r="VTS164" s="77"/>
      <c r="VTT164" s="77"/>
      <c r="VTU164" s="77"/>
      <c r="VTV164" s="77"/>
      <c r="VTW164" s="77"/>
      <c r="VTX164" s="77"/>
      <c r="VTY164" s="77"/>
      <c r="VTZ164" s="77"/>
      <c r="VUA164" s="77"/>
      <c r="VUB164" s="77"/>
      <c r="VUC164" s="77"/>
      <c r="VUD164" s="77"/>
      <c r="VUE164" s="77"/>
      <c r="VUF164" s="77"/>
      <c r="VUG164" s="77"/>
      <c r="VUH164" s="77"/>
      <c r="VUI164" s="77"/>
      <c r="VUJ164" s="77"/>
      <c r="VUK164" s="77"/>
      <c r="VUL164" s="77"/>
      <c r="VUM164" s="77"/>
      <c r="VUN164" s="77"/>
      <c r="VUO164" s="77"/>
      <c r="VUP164" s="77"/>
      <c r="VUQ164" s="77"/>
      <c r="VUR164" s="77"/>
      <c r="VUS164" s="77"/>
      <c r="VUT164" s="77"/>
      <c r="VUU164" s="77"/>
      <c r="VUV164" s="77"/>
      <c r="VUW164" s="77"/>
      <c r="VUX164" s="77"/>
      <c r="VUY164" s="77"/>
      <c r="VUZ164" s="77"/>
      <c r="VVA164" s="77"/>
      <c r="VVB164" s="77"/>
      <c r="VVC164" s="77"/>
      <c r="VVD164" s="77"/>
      <c r="VVE164" s="77"/>
      <c r="VVF164" s="77"/>
      <c r="VVG164" s="77"/>
      <c r="VVH164" s="77"/>
      <c r="VVI164" s="77"/>
      <c r="VVJ164" s="77"/>
      <c r="VVK164" s="77"/>
      <c r="VVL164" s="77"/>
      <c r="VVM164" s="77"/>
      <c r="VVN164" s="77"/>
      <c r="VVO164" s="77"/>
      <c r="VVP164" s="77"/>
      <c r="VVQ164" s="77"/>
      <c r="VVR164" s="77"/>
      <c r="VVS164" s="77"/>
      <c r="VVT164" s="77"/>
      <c r="VVU164" s="77"/>
      <c r="VVV164" s="77"/>
      <c r="VVW164" s="77"/>
      <c r="VVX164" s="77"/>
      <c r="VVY164" s="77"/>
      <c r="VVZ164" s="77"/>
      <c r="VWA164" s="77"/>
      <c r="VWB164" s="77"/>
      <c r="VWC164" s="77"/>
      <c r="VWD164" s="77"/>
      <c r="VWE164" s="77"/>
      <c r="VWF164" s="77"/>
      <c r="VWG164" s="77"/>
      <c r="VWH164" s="77"/>
      <c r="VWI164" s="77"/>
      <c r="VWJ164" s="77"/>
      <c r="VWK164" s="77"/>
      <c r="VWL164" s="77"/>
      <c r="VWM164" s="77"/>
      <c r="VWN164" s="77"/>
      <c r="VWO164" s="77"/>
      <c r="VWP164" s="77"/>
      <c r="VWQ164" s="77"/>
      <c r="VWR164" s="77"/>
      <c r="VWS164" s="77"/>
      <c r="VWT164" s="77"/>
      <c r="VWU164" s="77"/>
      <c r="VWV164" s="77"/>
      <c r="VWW164" s="77"/>
      <c r="VWX164" s="77"/>
      <c r="VWY164" s="77"/>
      <c r="VWZ164" s="77"/>
      <c r="VXA164" s="77"/>
      <c r="VXB164" s="77"/>
      <c r="VXC164" s="77"/>
      <c r="VXD164" s="77"/>
      <c r="VXE164" s="77"/>
      <c r="VXF164" s="77"/>
      <c r="VXG164" s="77"/>
      <c r="VXH164" s="77"/>
      <c r="VXI164" s="77"/>
      <c r="VXJ164" s="77"/>
      <c r="VXK164" s="77"/>
      <c r="VXL164" s="77"/>
      <c r="VXM164" s="77"/>
      <c r="VXN164" s="77"/>
      <c r="VXO164" s="77"/>
      <c r="VXP164" s="77"/>
      <c r="VXQ164" s="77"/>
      <c r="VXR164" s="77"/>
      <c r="VXS164" s="77"/>
      <c r="VXT164" s="77"/>
      <c r="VXU164" s="77"/>
      <c r="VXV164" s="77"/>
      <c r="VXW164" s="77"/>
      <c r="VXX164" s="77"/>
      <c r="VXY164" s="77"/>
      <c r="VXZ164" s="77"/>
      <c r="VYA164" s="77"/>
      <c r="VYB164" s="77"/>
      <c r="VYC164" s="77"/>
      <c r="VYD164" s="77"/>
      <c r="VYE164" s="77"/>
      <c r="VYF164" s="77"/>
      <c r="VYG164" s="77"/>
      <c r="VYH164" s="77"/>
      <c r="VYI164" s="77"/>
      <c r="VYJ164" s="77"/>
      <c r="VYK164" s="77"/>
      <c r="VYL164" s="77"/>
      <c r="VYM164" s="77"/>
      <c r="VYN164" s="77"/>
      <c r="VYO164" s="77"/>
      <c r="VYP164" s="77"/>
      <c r="VYQ164" s="77"/>
      <c r="VYR164" s="77"/>
      <c r="VYS164" s="77"/>
      <c r="VYT164" s="77"/>
      <c r="VYU164" s="77"/>
      <c r="VYV164" s="77"/>
      <c r="VYW164" s="77"/>
      <c r="VYX164" s="77"/>
      <c r="VYY164" s="77"/>
      <c r="VYZ164" s="77"/>
      <c r="VZA164" s="77"/>
      <c r="VZB164" s="77"/>
      <c r="VZC164" s="77"/>
      <c r="VZD164" s="77"/>
      <c r="VZE164" s="77"/>
      <c r="VZF164" s="77"/>
      <c r="VZG164" s="77"/>
      <c r="VZH164" s="77"/>
      <c r="VZI164" s="77"/>
      <c r="VZJ164" s="77"/>
      <c r="VZK164" s="77"/>
      <c r="VZL164" s="77"/>
      <c r="VZM164" s="77"/>
      <c r="VZN164" s="77"/>
      <c r="VZO164" s="77"/>
      <c r="VZP164" s="77"/>
      <c r="VZQ164" s="77"/>
      <c r="VZR164" s="77"/>
      <c r="VZS164" s="77"/>
      <c r="VZT164" s="77"/>
      <c r="VZU164" s="77"/>
      <c r="VZV164" s="77"/>
      <c r="VZW164" s="77"/>
      <c r="VZX164" s="77"/>
      <c r="VZY164" s="77"/>
      <c r="VZZ164" s="77"/>
      <c r="WAA164" s="77"/>
      <c r="WAB164" s="77"/>
      <c r="WAC164" s="77"/>
      <c r="WAD164" s="77"/>
      <c r="WAE164" s="77"/>
      <c r="WAF164" s="77"/>
      <c r="WAG164" s="77"/>
      <c r="WAH164" s="77"/>
      <c r="WAI164" s="77"/>
      <c r="WAJ164" s="77"/>
      <c r="WAK164" s="77"/>
      <c r="WAL164" s="77"/>
      <c r="WAM164" s="77"/>
      <c r="WAN164" s="77"/>
      <c r="WAO164" s="77"/>
      <c r="WAP164" s="77"/>
      <c r="WAQ164" s="77"/>
      <c r="WAR164" s="77"/>
      <c r="WAS164" s="77"/>
      <c r="WAT164" s="77"/>
      <c r="WAU164" s="77"/>
      <c r="WAV164" s="77"/>
      <c r="WAW164" s="77"/>
      <c r="WAX164" s="77"/>
      <c r="WAY164" s="77"/>
      <c r="WAZ164" s="77"/>
      <c r="WBA164" s="77"/>
      <c r="WBB164" s="77"/>
      <c r="WBC164" s="77"/>
      <c r="WBD164" s="77"/>
      <c r="WBE164" s="77"/>
      <c r="WBF164" s="77"/>
      <c r="WBG164" s="77"/>
      <c r="WBH164" s="77"/>
      <c r="WBI164" s="77"/>
      <c r="WBJ164" s="77"/>
      <c r="WBK164" s="77"/>
      <c r="WBL164" s="77"/>
      <c r="WBM164" s="77"/>
      <c r="WBN164" s="77"/>
      <c r="WBO164" s="77"/>
      <c r="WBP164" s="77"/>
      <c r="WBQ164" s="77"/>
      <c r="WBR164" s="77"/>
      <c r="WBS164" s="77"/>
      <c r="WBT164" s="77"/>
      <c r="WBU164" s="77"/>
      <c r="WBV164" s="77"/>
      <c r="WBW164" s="77"/>
      <c r="WBX164" s="77"/>
      <c r="WBY164" s="77"/>
      <c r="WBZ164" s="77"/>
      <c r="WCA164" s="77"/>
      <c r="WCB164" s="77"/>
      <c r="WCC164" s="77"/>
      <c r="WCD164" s="77"/>
      <c r="WCE164" s="77"/>
      <c r="WCF164" s="77"/>
      <c r="WCG164" s="77"/>
      <c r="WCH164" s="77"/>
      <c r="WCI164" s="77"/>
      <c r="WCJ164" s="77"/>
      <c r="WCK164" s="77"/>
      <c r="WCL164" s="77"/>
      <c r="WCM164" s="77"/>
      <c r="WCN164" s="77"/>
      <c r="WCO164" s="77"/>
      <c r="WCP164" s="77"/>
      <c r="WCQ164" s="77"/>
      <c r="WCR164" s="77"/>
      <c r="WCS164" s="77"/>
      <c r="WCT164" s="77"/>
      <c r="WCU164" s="77"/>
      <c r="WCV164" s="77"/>
      <c r="WCW164" s="77"/>
      <c r="WCX164" s="77"/>
      <c r="WCY164" s="77"/>
      <c r="WCZ164" s="77"/>
      <c r="WDA164" s="77"/>
      <c r="WDB164" s="77"/>
      <c r="WDC164" s="77"/>
      <c r="WDD164" s="77"/>
      <c r="WDE164" s="77"/>
      <c r="WDF164" s="77"/>
      <c r="WDG164" s="77"/>
      <c r="WDH164" s="77"/>
      <c r="WDI164" s="77"/>
      <c r="WDJ164" s="77"/>
      <c r="WDK164" s="77"/>
      <c r="WDL164" s="77"/>
      <c r="WDM164" s="77"/>
      <c r="WDN164" s="77"/>
      <c r="WDO164" s="77"/>
      <c r="WDP164" s="77"/>
      <c r="WDQ164" s="77"/>
      <c r="WDR164" s="77"/>
      <c r="WDS164" s="77"/>
      <c r="WDT164" s="77"/>
      <c r="WDU164" s="77"/>
      <c r="WDV164" s="77"/>
      <c r="WDW164" s="77"/>
      <c r="WDX164" s="77"/>
      <c r="WDY164" s="77"/>
      <c r="WDZ164" s="77"/>
      <c r="WEA164" s="77"/>
      <c r="WEB164" s="77"/>
      <c r="WEC164" s="77"/>
      <c r="WED164" s="77"/>
      <c r="WEE164" s="77"/>
      <c r="WEF164" s="77"/>
      <c r="WEG164" s="77"/>
      <c r="WEH164" s="77"/>
      <c r="WEI164" s="77"/>
      <c r="WEJ164" s="77"/>
      <c r="WEK164" s="77"/>
      <c r="WEL164" s="77"/>
      <c r="WEM164" s="77"/>
      <c r="WEN164" s="77"/>
      <c r="WEO164" s="77"/>
      <c r="WEP164" s="77"/>
      <c r="WEQ164" s="77"/>
      <c r="WER164" s="77"/>
      <c r="WES164" s="77"/>
      <c r="WET164" s="77"/>
      <c r="WEU164" s="77"/>
      <c r="WEV164" s="77"/>
      <c r="WEW164" s="77"/>
      <c r="WEX164" s="77"/>
      <c r="WEY164" s="77"/>
      <c r="WEZ164" s="77"/>
      <c r="WFA164" s="77"/>
      <c r="WFB164" s="77"/>
      <c r="WFC164" s="77"/>
      <c r="WFD164" s="77"/>
      <c r="WFE164" s="77"/>
      <c r="WFF164" s="77"/>
      <c r="WFG164" s="77"/>
      <c r="WFH164" s="77"/>
      <c r="WFI164" s="77"/>
      <c r="WFJ164" s="77"/>
      <c r="WFK164" s="77"/>
      <c r="WFL164" s="77"/>
      <c r="WFM164" s="77"/>
      <c r="WFN164" s="77"/>
      <c r="WFO164" s="77"/>
      <c r="WFP164" s="77"/>
      <c r="WFQ164" s="77"/>
      <c r="WFR164" s="77"/>
      <c r="WFS164" s="77"/>
      <c r="WFT164" s="77"/>
      <c r="WFU164" s="77"/>
      <c r="WFV164" s="77"/>
      <c r="WFW164" s="77"/>
      <c r="WFX164" s="77"/>
      <c r="WFY164" s="77"/>
      <c r="WFZ164" s="77"/>
      <c r="WGA164" s="77"/>
      <c r="WGB164" s="77"/>
      <c r="WGC164" s="77"/>
      <c r="WGD164" s="77"/>
      <c r="WGE164" s="77"/>
      <c r="WGF164" s="77"/>
      <c r="WGG164" s="77"/>
      <c r="WGH164" s="77"/>
      <c r="WGI164" s="77"/>
      <c r="WGJ164" s="77"/>
      <c r="WGK164" s="77"/>
      <c r="WGL164" s="77"/>
      <c r="WGM164" s="77"/>
      <c r="WGN164" s="77"/>
      <c r="WGO164" s="77"/>
      <c r="WGP164" s="77"/>
      <c r="WGQ164" s="77"/>
      <c r="WGR164" s="77"/>
      <c r="WGS164" s="77"/>
      <c r="WGT164" s="77"/>
      <c r="WGU164" s="77"/>
      <c r="WGV164" s="77"/>
      <c r="WGW164" s="77"/>
      <c r="WGX164" s="77"/>
      <c r="WGY164" s="77"/>
      <c r="WGZ164" s="77"/>
      <c r="WHA164" s="77"/>
      <c r="WHB164" s="77"/>
      <c r="WHC164" s="77"/>
      <c r="WHD164" s="77"/>
      <c r="WHE164" s="77"/>
      <c r="WHF164" s="77"/>
      <c r="WHG164" s="77"/>
      <c r="WHH164" s="77"/>
      <c r="WHI164" s="77"/>
      <c r="WHJ164" s="77"/>
      <c r="WHK164" s="77"/>
      <c r="WHL164" s="77"/>
      <c r="WHM164" s="77"/>
      <c r="WHN164" s="77"/>
      <c r="WHO164" s="77"/>
      <c r="WHP164" s="77"/>
      <c r="WHQ164" s="77"/>
      <c r="WHR164" s="77"/>
      <c r="WHS164" s="77"/>
      <c r="WHT164" s="77"/>
      <c r="WHU164" s="77"/>
      <c r="WHV164" s="77"/>
      <c r="WHW164" s="77"/>
      <c r="WHX164" s="77"/>
      <c r="WHY164" s="77"/>
      <c r="WHZ164" s="77"/>
      <c r="WIA164" s="77"/>
      <c r="WIB164" s="77"/>
      <c r="WIC164" s="77"/>
      <c r="WID164" s="77"/>
      <c r="WIE164" s="77"/>
      <c r="WIF164" s="77"/>
      <c r="WIG164" s="77"/>
      <c r="WIH164" s="77"/>
      <c r="WII164" s="77"/>
      <c r="WIJ164" s="77"/>
      <c r="WIK164" s="77"/>
      <c r="WIL164" s="77"/>
      <c r="WIM164" s="77"/>
      <c r="WIN164" s="77"/>
      <c r="WIO164" s="77"/>
      <c r="WIP164" s="77"/>
      <c r="WIQ164" s="77"/>
      <c r="WIR164" s="77"/>
      <c r="WIS164" s="77"/>
      <c r="WIT164" s="77"/>
      <c r="WIU164" s="77"/>
      <c r="WIV164" s="77"/>
      <c r="WIW164" s="77"/>
      <c r="WIX164" s="77"/>
      <c r="WIY164" s="77"/>
      <c r="WIZ164" s="77"/>
      <c r="WJA164" s="77"/>
      <c r="WJB164" s="77"/>
      <c r="WJC164" s="77"/>
      <c r="WJD164" s="77"/>
      <c r="WJE164" s="77"/>
      <c r="WJF164" s="77"/>
      <c r="WJG164" s="77"/>
      <c r="WJH164" s="77"/>
      <c r="WJI164" s="77"/>
      <c r="WJJ164" s="77"/>
      <c r="WJK164" s="77"/>
      <c r="WJL164" s="77"/>
      <c r="WJM164" s="77"/>
      <c r="WJN164" s="77"/>
      <c r="WJO164" s="77"/>
      <c r="WJP164" s="77"/>
      <c r="WJQ164" s="77"/>
      <c r="WJR164" s="77"/>
      <c r="WJS164" s="77"/>
      <c r="WJT164" s="77"/>
      <c r="WJU164" s="77"/>
      <c r="WJV164" s="77"/>
      <c r="WJW164" s="77"/>
      <c r="WJX164" s="77"/>
      <c r="WJY164" s="77"/>
      <c r="WJZ164" s="77"/>
      <c r="WKA164" s="77"/>
      <c r="WKB164" s="77"/>
      <c r="WKC164" s="77"/>
      <c r="WKD164" s="77"/>
      <c r="WKE164" s="77"/>
      <c r="WKF164" s="77"/>
      <c r="WKG164" s="77"/>
      <c r="WKH164" s="77"/>
      <c r="WKI164" s="77"/>
      <c r="WKJ164" s="77"/>
      <c r="WKK164" s="77"/>
      <c r="WKL164" s="77"/>
      <c r="WKM164" s="77"/>
      <c r="WKN164" s="77"/>
      <c r="WKO164" s="77"/>
      <c r="WKP164" s="77"/>
      <c r="WKQ164" s="77"/>
      <c r="WKR164" s="77"/>
      <c r="WKS164" s="77"/>
      <c r="WKT164" s="77"/>
      <c r="WKU164" s="77"/>
      <c r="WKV164" s="77"/>
      <c r="WKW164" s="77"/>
      <c r="WKX164" s="77"/>
      <c r="WKY164" s="77"/>
      <c r="WKZ164" s="77"/>
      <c r="WLA164" s="77"/>
      <c r="WLB164" s="77"/>
      <c r="WLC164" s="77"/>
      <c r="WLD164" s="77"/>
      <c r="WLE164" s="77"/>
      <c r="WLF164" s="77"/>
      <c r="WLG164" s="77"/>
      <c r="WLH164" s="77"/>
      <c r="WLI164" s="77"/>
      <c r="WLJ164" s="77"/>
      <c r="WLK164" s="77"/>
      <c r="WLL164" s="77"/>
      <c r="WLM164" s="77"/>
      <c r="WLN164" s="77"/>
      <c r="WLO164" s="77"/>
      <c r="WLP164" s="77"/>
      <c r="WLQ164" s="77"/>
      <c r="WLR164" s="77"/>
      <c r="WLS164" s="77"/>
      <c r="WLT164" s="77"/>
      <c r="WLU164" s="77"/>
      <c r="WLV164" s="77"/>
      <c r="WLW164" s="77"/>
      <c r="WLX164" s="77"/>
      <c r="WLY164" s="77"/>
      <c r="WLZ164" s="77"/>
      <c r="WMA164" s="77"/>
      <c r="WMB164" s="77"/>
      <c r="WMC164" s="77"/>
      <c r="WMD164" s="77"/>
      <c r="WME164" s="77"/>
      <c r="WMF164" s="77"/>
      <c r="WMG164" s="77"/>
      <c r="WMH164" s="77"/>
      <c r="WMI164" s="77"/>
      <c r="WMJ164" s="77"/>
      <c r="WMK164" s="77"/>
      <c r="WML164" s="77"/>
      <c r="WMM164" s="77"/>
      <c r="WMN164" s="77"/>
      <c r="WMO164" s="77"/>
      <c r="WMP164" s="77"/>
      <c r="WMQ164" s="77"/>
      <c r="WMR164" s="77"/>
      <c r="WMS164" s="77"/>
      <c r="WMT164" s="77"/>
      <c r="WMU164" s="77"/>
      <c r="WMV164" s="77"/>
      <c r="WMW164" s="77"/>
      <c r="WMX164" s="77"/>
      <c r="WMY164" s="77"/>
      <c r="WMZ164" s="77"/>
      <c r="WNA164" s="77"/>
      <c r="WNB164" s="77"/>
      <c r="WNC164" s="77"/>
      <c r="WND164" s="77"/>
      <c r="WNE164" s="77"/>
      <c r="WNF164" s="77"/>
      <c r="WNG164" s="77"/>
      <c r="WNH164" s="77"/>
      <c r="WNI164" s="77"/>
      <c r="WNJ164" s="77"/>
      <c r="WNK164" s="77"/>
      <c r="WNL164" s="77"/>
      <c r="WNM164" s="77"/>
      <c r="WNN164" s="77"/>
      <c r="WNO164" s="77"/>
      <c r="WNP164" s="77"/>
      <c r="WNQ164" s="77"/>
      <c r="WNR164" s="77"/>
      <c r="WNS164" s="77"/>
      <c r="WNT164" s="77"/>
      <c r="WNU164" s="77"/>
      <c r="WNV164" s="77"/>
      <c r="WNW164" s="77"/>
      <c r="WNX164" s="77"/>
      <c r="WNY164" s="77"/>
      <c r="WNZ164" s="77"/>
      <c r="WOA164" s="77"/>
      <c r="WOB164" s="77"/>
      <c r="WOC164" s="77"/>
      <c r="WOD164" s="77"/>
      <c r="WOE164" s="77"/>
      <c r="WOF164" s="77"/>
      <c r="WOG164" s="77"/>
      <c r="WOH164" s="77"/>
      <c r="WOI164" s="77"/>
      <c r="WOJ164" s="77"/>
      <c r="WOK164" s="77"/>
      <c r="WOL164" s="77"/>
      <c r="WOM164" s="77"/>
      <c r="WON164" s="77"/>
      <c r="WOO164" s="77"/>
      <c r="WOP164" s="77"/>
      <c r="WOQ164" s="77"/>
      <c r="WOR164" s="77"/>
      <c r="WOS164" s="77"/>
      <c r="WOT164" s="77"/>
      <c r="WOU164" s="77"/>
      <c r="WOV164" s="77"/>
      <c r="WOW164" s="77"/>
      <c r="WOX164" s="77"/>
      <c r="WOY164" s="77"/>
      <c r="WOZ164" s="77"/>
      <c r="WPA164" s="77"/>
      <c r="WPB164" s="77"/>
      <c r="WPC164" s="77"/>
      <c r="WPD164" s="77"/>
      <c r="WPE164" s="77"/>
      <c r="WPF164" s="77"/>
      <c r="WPG164" s="77"/>
      <c r="WPH164" s="77"/>
      <c r="WPI164" s="77"/>
      <c r="WPJ164" s="77"/>
      <c r="WPK164" s="77"/>
      <c r="WPL164" s="77"/>
      <c r="WPM164" s="77"/>
      <c r="WPN164" s="77"/>
      <c r="WPO164" s="77"/>
      <c r="WPP164" s="77"/>
      <c r="WPQ164" s="77"/>
      <c r="WPR164" s="77"/>
      <c r="WPS164" s="77"/>
      <c r="WPT164" s="77"/>
      <c r="WPU164" s="77"/>
      <c r="WPV164" s="77"/>
      <c r="WPW164" s="77"/>
      <c r="WPX164" s="77"/>
      <c r="WPY164" s="77"/>
      <c r="WPZ164" s="77"/>
      <c r="WQA164" s="77"/>
      <c r="WQB164" s="77"/>
      <c r="WQC164" s="77"/>
      <c r="WQD164" s="77"/>
      <c r="WQE164" s="77"/>
      <c r="WQF164" s="77"/>
      <c r="WQG164" s="77"/>
      <c r="WQH164" s="77"/>
      <c r="WQI164" s="77"/>
      <c r="WQJ164" s="77"/>
      <c r="WQK164" s="77"/>
      <c r="WQL164" s="77"/>
      <c r="WQM164" s="77"/>
      <c r="WQN164" s="77"/>
      <c r="WQO164" s="77"/>
      <c r="WQP164" s="77"/>
      <c r="WQQ164" s="77"/>
      <c r="WQR164" s="77"/>
      <c r="WQS164" s="77"/>
      <c r="WQT164" s="77"/>
      <c r="WQU164" s="77"/>
      <c r="WQV164" s="77"/>
      <c r="WQW164" s="77"/>
      <c r="WQX164" s="77"/>
      <c r="WQY164" s="77"/>
      <c r="WQZ164" s="77"/>
      <c r="WRA164" s="77"/>
      <c r="WRB164" s="77"/>
      <c r="WRC164" s="77"/>
      <c r="WRD164" s="77"/>
      <c r="WRE164" s="77"/>
      <c r="WRF164" s="77"/>
      <c r="WRG164" s="77"/>
      <c r="WRH164" s="77"/>
      <c r="WRI164" s="77"/>
      <c r="WRJ164" s="77"/>
      <c r="WRK164" s="77"/>
      <c r="WRL164" s="77"/>
      <c r="WRM164" s="77"/>
      <c r="WRN164" s="77"/>
      <c r="WRO164" s="77"/>
      <c r="WRP164" s="77"/>
      <c r="WRQ164" s="77"/>
      <c r="WRR164" s="77"/>
      <c r="WRS164" s="77"/>
      <c r="WRT164" s="77"/>
      <c r="WRU164" s="77"/>
      <c r="WRV164" s="77"/>
      <c r="WRW164" s="77"/>
      <c r="WRX164" s="77"/>
      <c r="WRY164" s="77"/>
      <c r="WRZ164" s="77"/>
      <c r="WSA164" s="77"/>
      <c r="WSB164" s="77"/>
      <c r="WSC164" s="77"/>
      <c r="WSD164" s="77"/>
      <c r="WSE164" s="77"/>
      <c r="WSF164" s="77"/>
      <c r="WSG164" s="77"/>
      <c r="WSH164" s="77"/>
      <c r="WSI164" s="77"/>
      <c r="WSJ164" s="77"/>
      <c r="WSK164" s="77"/>
      <c r="WSL164" s="77"/>
      <c r="WSM164" s="77"/>
      <c r="WSN164" s="77"/>
      <c r="WSO164" s="77"/>
      <c r="WSP164" s="77"/>
      <c r="WSQ164" s="77"/>
      <c r="WSR164" s="77"/>
      <c r="WSS164" s="77"/>
      <c r="WST164" s="77"/>
      <c r="WSU164" s="77"/>
      <c r="WSV164" s="77"/>
      <c r="WSW164" s="77"/>
      <c r="WSX164" s="77"/>
      <c r="WSY164" s="77"/>
      <c r="WSZ164" s="77"/>
      <c r="WTA164" s="77"/>
      <c r="WTB164" s="77"/>
      <c r="WTC164" s="77"/>
      <c r="WTD164" s="77"/>
      <c r="WTE164" s="77"/>
      <c r="WTF164" s="77"/>
      <c r="WTG164" s="77"/>
      <c r="WTH164" s="77"/>
      <c r="WTI164" s="77"/>
      <c r="WTJ164" s="77"/>
      <c r="WTK164" s="77"/>
      <c r="WTL164" s="77"/>
      <c r="WTM164" s="77"/>
      <c r="WTN164" s="77"/>
      <c r="WTO164" s="77"/>
      <c r="WTP164" s="77"/>
      <c r="WTQ164" s="77"/>
      <c r="WTR164" s="77"/>
      <c r="WTS164" s="77"/>
      <c r="WTT164" s="77"/>
      <c r="WTU164" s="77"/>
      <c r="WTV164" s="77"/>
      <c r="WTW164" s="77"/>
      <c r="WTX164" s="77"/>
      <c r="WTY164" s="77"/>
      <c r="WTZ164" s="77"/>
      <c r="WUA164" s="77"/>
      <c r="WUB164" s="77"/>
      <c r="WUC164" s="77"/>
      <c r="WUD164" s="77"/>
      <c r="WUE164" s="77"/>
      <c r="WUF164" s="77"/>
      <c r="WUG164" s="77"/>
      <c r="WUH164" s="77"/>
      <c r="WUI164" s="77"/>
      <c r="WUJ164" s="77"/>
      <c r="WUK164" s="77"/>
      <c r="WUL164" s="77"/>
      <c r="WUM164" s="77"/>
      <c r="WUN164" s="77"/>
      <c r="WUO164" s="77"/>
      <c r="WUP164" s="77"/>
      <c r="WUQ164" s="77"/>
      <c r="WUR164" s="77"/>
      <c r="WUS164" s="77"/>
      <c r="WUT164" s="77"/>
      <c r="WUU164" s="77"/>
      <c r="WUV164" s="77"/>
      <c r="WUW164" s="77"/>
      <c r="WUX164" s="77"/>
      <c r="WUY164" s="77"/>
      <c r="WUZ164" s="77"/>
      <c r="WVA164" s="77"/>
      <c r="WVB164" s="77"/>
      <c r="WVC164" s="77"/>
      <c r="WVD164" s="77"/>
      <c r="WVE164" s="77"/>
      <c r="WVF164" s="77"/>
      <c r="WVG164" s="77"/>
      <c r="WVH164" s="77"/>
      <c r="WVI164" s="77"/>
      <c r="WVJ164" s="77"/>
      <c r="WVK164" s="77"/>
      <c r="WVL164" s="77"/>
      <c r="WVM164" s="77"/>
      <c r="WVN164" s="77"/>
      <c r="WVO164" s="77"/>
      <c r="WVP164" s="77"/>
      <c r="WVQ164" s="77"/>
      <c r="WVR164" s="77"/>
      <c r="WVS164" s="77"/>
      <c r="WVT164" s="77"/>
      <c r="WVU164" s="77"/>
      <c r="WVV164" s="77"/>
      <c r="WVW164" s="77"/>
      <c r="WVX164" s="77"/>
      <c r="WVY164" s="77"/>
      <c r="WVZ164" s="77"/>
      <c r="WWA164" s="77"/>
      <c r="WWB164" s="77"/>
    </row>
    <row r="165" spans="1:16148" s="71" customFormat="1" ht="16" customHeight="1">
      <c r="A165" s="77"/>
      <c r="B165" s="77"/>
      <c r="C165" s="78"/>
      <c r="D165" s="78"/>
      <c r="E165" s="78"/>
      <c r="F165" s="78"/>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c r="IZ165" s="77"/>
      <c r="JA165" s="77"/>
      <c r="JB165" s="77"/>
      <c r="JC165" s="77"/>
      <c r="JD165" s="77"/>
      <c r="JE165" s="77"/>
      <c r="JF165" s="77"/>
      <c r="JG165" s="77"/>
      <c r="JH165" s="77"/>
      <c r="JI165" s="77"/>
      <c r="JJ165" s="77"/>
      <c r="JK165" s="77"/>
      <c r="JL165" s="77"/>
      <c r="JM165" s="77"/>
      <c r="JN165" s="77"/>
      <c r="JO165" s="77"/>
      <c r="JP165" s="77"/>
      <c r="JQ165" s="77"/>
      <c r="JR165" s="77"/>
      <c r="JS165" s="77"/>
      <c r="JT165" s="77"/>
      <c r="JU165" s="77"/>
      <c r="JV165" s="77"/>
      <c r="JW165" s="77"/>
      <c r="JX165" s="77"/>
      <c r="JY165" s="77"/>
      <c r="JZ165" s="77"/>
      <c r="KA165" s="77"/>
      <c r="KB165" s="77"/>
      <c r="KC165" s="77"/>
      <c r="KD165" s="77"/>
      <c r="KE165" s="77"/>
      <c r="KF165" s="77"/>
      <c r="KG165" s="77"/>
      <c r="KH165" s="77"/>
      <c r="KI165" s="77"/>
      <c r="KJ165" s="77"/>
      <c r="KK165" s="77"/>
      <c r="KL165" s="77"/>
      <c r="KM165" s="77"/>
      <c r="KN165" s="77"/>
      <c r="KO165" s="77"/>
      <c r="KP165" s="77"/>
      <c r="KQ165" s="77"/>
      <c r="KR165" s="77"/>
      <c r="KS165" s="77"/>
      <c r="KT165" s="77"/>
      <c r="KU165" s="77"/>
      <c r="KV165" s="77"/>
      <c r="KW165" s="77"/>
      <c r="KX165" s="77"/>
      <c r="KY165" s="77"/>
      <c r="KZ165" s="77"/>
      <c r="LA165" s="77"/>
      <c r="LB165" s="77"/>
      <c r="LC165" s="77"/>
      <c r="LD165" s="77"/>
      <c r="LE165" s="77"/>
      <c r="LF165" s="77"/>
      <c r="LG165" s="77"/>
      <c r="LH165" s="77"/>
      <c r="LI165" s="77"/>
      <c r="LJ165" s="77"/>
      <c r="LK165" s="77"/>
      <c r="LL165" s="77"/>
      <c r="LM165" s="77"/>
      <c r="LN165" s="77"/>
      <c r="LO165" s="77"/>
      <c r="LP165" s="77"/>
      <c r="LQ165" s="77"/>
      <c r="LR165" s="77"/>
      <c r="LS165" s="77"/>
      <c r="LT165" s="77"/>
      <c r="LU165" s="77"/>
      <c r="LV165" s="77"/>
      <c r="LW165" s="77"/>
      <c r="LX165" s="77"/>
      <c r="LY165" s="77"/>
      <c r="LZ165" s="77"/>
      <c r="MA165" s="77"/>
      <c r="MB165" s="77"/>
      <c r="MC165" s="77"/>
      <c r="MD165" s="77"/>
      <c r="ME165" s="77"/>
      <c r="MF165" s="77"/>
      <c r="MG165" s="77"/>
      <c r="MH165" s="77"/>
      <c r="MI165" s="77"/>
      <c r="MJ165" s="77"/>
      <c r="MK165" s="77"/>
      <c r="ML165" s="77"/>
      <c r="MM165" s="77"/>
      <c r="MN165" s="77"/>
      <c r="MO165" s="77"/>
      <c r="MP165" s="77"/>
      <c r="MQ165" s="77"/>
      <c r="MR165" s="77"/>
      <c r="MS165" s="77"/>
      <c r="MT165" s="77"/>
      <c r="MU165" s="77"/>
      <c r="MV165" s="77"/>
      <c r="MW165" s="77"/>
      <c r="MX165" s="77"/>
      <c r="MY165" s="77"/>
      <c r="MZ165" s="77"/>
      <c r="NA165" s="77"/>
      <c r="NB165" s="77"/>
      <c r="NC165" s="77"/>
      <c r="ND165" s="77"/>
      <c r="NE165" s="77"/>
      <c r="NF165" s="77"/>
      <c r="NG165" s="77"/>
      <c r="NH165" s="77"/>
      <c r="NI165" s="77"/>
      <c r="NJ165" s="77"/>
      <c r="NK165" s="77"/>
      <c r="NL165" s="77"/>
      <c r="NM165" s="77"/>
      <c r="NN165" s="77"/>
      <c r="NO165" s="77"/>
      <c r="NP165" s="77"/>
      <c r="NQ165" s="77"/>
      <c r="NR165" s="77"/>
      <c r="NS165" s="77"/>
      <c r="NT165" s="77"/>
      <c r="NU165" s="77"/>
      <c r="NV165" s="77"/>
      <c r="NW165" s="77"/>
      <c r="NX165" s="77"/>
      <c r="NY165" s="77"/>
      <c r="NZ165" s="77"/>
      <c r="OA165" s="77"/>
      <c r="OB165" s="77"/>
      <c r="OC165" s="77"/>
      <c r="OD165" s="77"/>
      <c r="OE165" s="77"/>
      <c r="OF165" s="77"/>
      <c r="OG165" s="77"/>
      <c r="OH165" s="77"/>
      <c r="OI165" s="77"/>
      <c r="OJ165" s="77"/>
      <c r="OK165" s="77"/>
      <c r="OL165" s="77"/>
      <c r="OM165" s="77"/>
      <c r="ON165" s="77"/>
      <c r="OO165" s="77"/>
      <c r="OP165" s="77"/>
      <c r="OQ165" s="77"/>
      <c r="OR165" s="77"/>
      <c r="OS165" s="77"/>
      <c r="OT165" s="77"/>
      <c r="OU165" s="77"/>
      <c r="OV165" s="77"/>
      <c r="OW165" s="77"/>
      <c r="OX165" s="77"/>
      <c r="OY165" s="77"/>
      <c r="OZ165" s="77"/>
      <c r="PA165" s="77"/>
      <c r="PB165" s="77"/>
      <c r="PC165" s="77"/>
      <c r="PD165" s="77"/>
      <c r="PE165" s="77"/>
      <c r="PF165" s="77"/>
      <c r="PG165" s="77"/>
      <c r="PH165" s="77"/>
      <c r="PI165" s="77"/>
      <c r="PJ165" s="77"/>
      <c r="PK165" s="77"/>
      <c r="PL165" s="77"/>
      <c r="PM165" s="77"/>
      <c r="PN165" s="77"/>
      <c r="PO165" s="77"/>
      <c r="PP165" s="77"/>
      <c r="PQ165" s="77"/>
      <c r="PR165" s="77"/>
      <c r="PS165" s="77"/>
      <c r="PT165" s="77"/>
      <c r="PU165" s="77"/>
      <c r="PV165" s="77"/>
      <c r="PW165" s="77"/>
      <c r="PX165" s="77"/>
      <c r="PY165" s="77"/>
      <c r="PZ165" s="77"/>
      <c r="QA165" s="77"/>
      <c r="QB165" s="77"/>
      <c r="QC165" s="77"/>
      <c r="QD165" s="77"/>
      <c r="QE165" s="77"/>
      <c r="QF165" s="77"/>
      <c r="QG165" s="77"/>
      <c r="QH165" s="77"/>
      <c r="QI165" s="77"/>
      <c r="QJ165" s="77"/>
      <c r="QK165" s="77"/>
      <c r="QL165" s="77"/>
      <c r="QM165" s="77"/>
      <c r="QN165" s="77"/>
      <c r="QO165" s="77"/>
      <c r="QP165" s="77"/>
      <c r="QQ165" s="77"/>
      <c r="QR165" s="77"/>
      <c r="QS165" s="77"/>
      <c r="QT165" s="77"/>
      <c r="QU165" s="77"/>
      <c r="QV165" s="77"/>
      <c r="QW165" s="77"/>
      <c r="QX165" s="77"/>
      <c r="QY165" s="77"/>
      <c r="QZ165" s="77"/>
      <c r="RA165" s="77"/>
      <c r="RB165" s="77"/>
      <c r="RC165" s="77"/>
      <c r="RD165" s="77"/>
      <c r="RE165" s="77"/>
      <c r="RF165" s="77"/>
      <c r="RG165" s="77"/>
      <c r="RH165" s="77"/>
      <c r="RI165" s="77"/>
      <c r="RJ165" s="77"/>
      <c r="RK165" s="77"/>
      <c r="RL165" s="77"/>
      <c r="RM165" s="77"/>
      <c r="RN165" s="77"/>
      <c r="RO165" s="77"/>
      <c r="RP165" s="77"/>
      <c r="RQ165" s="77"/>
      <c r="RR165" s="77"/>
      <c r="RS165" s="77"/>
      <c r="RT165" s="77"/>
      <c r="RU165" s="77"/>
      <c r="RV165" s="77"/>
      <c r="RW165" s="77"/>
      <c r="RX165" s="77"/>
      <c r="RY165" s="77"/>
      <c r="RZ165" s="77"/>
      <c r="SA165" s="77"/>
      <c r="SB165" s="77"/>
      <c r="SC165" s="77"/>
      <c r="SD165" s="77"/>
      <c r="SE165" s="77"/>
      <c r="SF165" s="77"/>
      <c r="SG165" s="77"/>
      <c r="SH165" s="77"/>
      <c r="SI165" s="77"/>
      <c r="SJ165" s="77"/>
      <c r="SK165" s="77"/>
      <c r="SL165" s="77"/>
      <c r="SM165" s="77"/>
      <c r="SN165" s="77"/>
      <c r="SO165" s="77"/>
      <c r="SP165" s="77"/>
      <c r="SQ165" s="77"/>
      <c r="SR165" s="77"/>
      <c r="SS165" s="77"/>
      <c r="ST165" s="77"/>
      <c r="SU165" s="77"/>
      <c r="SV165" s="77"/>
      <c r="SW165" s="77"/>
      <c r="SX165" s="77"/>
      <c r="SY165" s="77"/>
      <c r="SZ165" s="77"/>
      <c r="TA165" s="77"/>
      <c r="TB165" s="77"/>
      <c r="TC165" s="77"/>
      <c r="TD165" s="77"/>
      <c r="TE165" s="77"/>
      <c r="TF165" s="77"/>
      <c r="TG165" s="77"/>
      <c r="TH165" s="77"/>
      <c r="TI165" s="77"/>
      <c r="TJ165" s="77"/>
      <c r="TK165" s="77"/>
      <c r="TL165" s="77"/>
      <c r="TM165" s="77"/>
      <c r="TN165" s="77"/>
      <c r="TO165" s="77"/>
      <c r="TP165" s="77"/>
      <c r="TQ165" s="77"/>
      <c r="TR165" s="77"/>
      <c r="TS165" s="77"/>
      <c r="TT165" s="77"/>
      <c r="TU165" s="77"/>
      <c r="TV165" s="77"/>
      <c r="TW165" s="77"/>
      <c r="TX165" s="77"/>
      <c r="TY165" s="77"/>
      <c r="TZ165" s="77"/>
      <c r="UA165" s="77"/>
      <c r="UB165" s="77"/>
      <c r="UC165" s="77"/>
      <c r="UD165" s="77"/>
      <c r="UE165" s="77"/>
      <c r="UF165" s="77"/>
      <c r="UG165" s="77"/>
      <c r="UH165" s="77"/>
      <c r="UI165" s="77"/>
      <c r="UJ165" s="77"/>
      <c r="UK165" s="77"/>
      <c r="UL165" s="77"/>
      <c r="UM165" s="77"/>
      <c r="UN165" s="77"/>
      <c r="UO165" s="77"/>
      <c r="UP165" s="77"/>
      <c r="UQ165" s="77"/>
      <c r="UR165" s="77"/>
      <c r="US165" s="77"/>
      <c r="UT165" s="77"/>
      <c r="UU165" s="77"/>
      <c r="UV165" s="77"/>
      <c r="UW165" s="77"/>
      <c r="UX165" s="77"/>
      <c r="UY165" s="77"/>
      <c r="UZ165" s="77"/>
      <c r="VA165" s="77"/>
      <c r="VB165" s="77"/>
      <c r="VC165" s="77"/>
      <c r="VD165" s="77"/>
      <c r="VE165" s="77"/>
      <c r="VF165" s="77"/>
      <c r="VG165" s="77"/>
      <c r="VH165" s="77"/>
      <c r="VI165" s="77"/>
      <c r="VJ165" s="77"/>
      <c r="VK165" s="77"/>
      <c r="VL165" s="77"/>
      <c r="VM165" s="77"/>
      <c r="VN165" s="77"/>
      <c r="VO165" s="77"/>
      <c r="VP165" s="77"/>
      <c r="VQ165" s="77"/>
      <c r="VR165" s="77"/>
      <c r="VS165" s="77"/>
      <c r="VT165" s="77"/>
      <c r="VU165" s="77"/>
      <c r="VV165" s="77"/>
      <c r="VW165" s="77"/>
      <c r="VX165" s="77"/>
      <c r="VY165" s="77"/>
      <c r="VZ165" s="77"/>
      <c r="WA165" s="77"/>
      <c r="WB165" s="77"/>
      <c r="WC165" s="77"/>
      <c r="WD165" s="77"/>
      <c r="WE165" s="77"/>
      <c r="WF165" s="77"/>
      <c r="WG165" s="77"/>
      <c r="WH165" s="77"/>
      <c r="WI165" s="77"/>
      <c r="WJ165" s="77"/>
      <c r="WK165" s="77"/>
      <c r="WL165" s="77"/>
      <c r="WM165" s="77"/>
      <c r="WN165" s="77"/>
      <c r="WO165" s="77"/>
      <c r="WP165" s="77"/>
      <c r="WQ165" s="77"/>
      <c r="WR165" s="77"/>
      <c r="WS165" s="77"/>
      <c r="WT165" s="77"/>
      <c r="WU165" s="77"/>
      <c r="WV165" s="77"/>
      <c r="WW165" s="77"/>
      <c r="WX165" s="77"/>
      <c r="WY165" s="77"/>
      <c r="WZ165" s="77"/>
      <c r="XA165" s="77"/>
      <c r="XB165" s="77"/>
      <c r="XC165" s="77"/>
      <c r="XD165" s="77"/>
      <c r="XE165" s="77"/>
      <c r="XF165" s="77"/>
      <c r="XG165" s="77"/>
      <c r="XH165" s="77"/>
      <c r="XI165" s="77"/>
      <c r="XJ165" s="77"/>
      <c r="XK165" s="77"/>
      <c r="XL165" s="77"/>
      <c r="XM165" s="77"/>
      <c r="XN165" s="77"/>
      <c r="XO165" s="77"/>
      <c r="XP165" s="77"/>
      <c r="XQ165" s="77"/>
      <c r="XR165" s="77"/>
      <c r="XS165" s="77"/>
      <c r="XT165" s="77"/>
      <c r="XU165" s="77"/>
      <c r="XV165" s="77"/>
      <c r="XW165" s="77"/>
      <c r="XX165" s="77"/>
      <c r="XY165" s="77"/>
      <c r="XZ165" s="77"/>
      <c r="YA165" s="77"/>
      <c r="YB165" s="77"/>
      <c r="YC165" s="77"/>
      <c r="YD165" s="77"/>
      <c r="YE165" s="77"/>
      <c r="YF165" s="77"/>
      <c r="YG165" s="77"/>
      <c r="YH165" s="77"/>
      <c r="YI165" s="77"/>
      <c r="YJ165" s="77"/>
      <c r="YK165" s="77"/>
      <c r="YL165" s="77"/>
      <c r="YM165" s="77"/>
      <c r="YN165" s="77"/>
      <c r="YO165" s="77"/>
      <c r="YP165" s="77"/>
      <c r="YQ165" s="77"/>
      <c r="YR165" s="77"/>
      <c r="YS165" s="77"/>
      <c r="YT165" s="77"/>
      <c r="YU165" s="77"/>
      <c r="YV165" s="77"/>
      <c r="YW165" s="77"/>
      <c r="YX165" s="77"/>
      <c r="YY165" s="77"/>
      <c r="YZ165" s="77"/>
      <c r="ZA165" s="77"/>
      <c r="ZB165" s="77"/>
      <c r="ZC165" s="77"/>
      <c r="ZD165" s="77"/>
      <c r="ZE165" s="77"/>
      <c r="ZF165" s="77"/>
      <c r="ZG165" s="77"/>
      <c r="ZH165" s="77"/>
      <c r="ZI165" s="77"/>
      <c r="ZJ165" s="77"/>
      <c r="ZK165" s="77"/>
      <c r="ZL165" s="77"/>
      <c r="ZM165" s="77"/>
      <c r="ZN165" s="77"/>
      <c r="ZO165" s="77"/>
      <c r="ZP165" s="77"/>
      <c r="ZQ165" s="77"/>
      <c r="ZR165" s="77"/>
      <c r="ZS165" s="77"/>
      <c r="ZT165" s="77"/>
      <c r="ZU165" s="77"/>
      <c r="ZV165" s="77"/>
      <c r="ZW165" s="77"/>
      <c r="ZX165" s="77"/>
      <c r="ZY165" s="77"/>
      <c r="ZZ165" s="77"/>
      <c r="AAA165" s="77"/>
      <c r="AAB165" s="77"/>
      <c r="AAC165" s="77"/>
      <c r="AAD165" s="77"/>
      <c r="AAE165" s="77"/>
      <c r="AAF165" s="77"/>
      <c r="AAG165" s="77"/>
      <c r="AAH165" s="77"/>
      <c r="AAI165" s="77"/>
      <c r="AAJ165" s="77"/>
      <c r="AAK165" s="77"/>
      <c r="AAL165" s="77"/>
      <c r="AAM165" s="77"/>
      <c r="AAN165" s="77"/>
      <c r="AAO165" s="77"/>
      <c r="AAP165" s="77"/>
      <c r="AAQ165" s="77"/>
      <c r="AAR165" s="77"/>
      <c r="AAS165" s="77"/>
      <c r="AAT165" s="77"/>
      <c r="AAU165" s="77"/>
      <c r="AAV165" s="77"/>
      <c r="AAW165" s="77"/>
      <c r="AAX165" s="77"/>
      <c r="AAY165" s="77"/>
      <c r="AAZ165" s="77"/>
      <c r="ABA165" s="77"/>
      <c r="ABB165" s="77"/>
      <c r="ABC165" s="77"/>
      <c r="ABD165" s="77"/>
      <c r="ABE165" s="77"/>
      <c r="ABF165" s="77"/>
      <c r="ABG165" s="77"/>
      <c r="ABH165" s="77"/>
      <c r="ABI165" s="77"/>
      <c r="ABJ165" s="77"/>
      <c r="ABK165" s="77"/>
      <c r="ABL165" s="77"/>
      <c r="ABM165" s="77"/>
      <c r="ABN165" s="77"/>
      <c r="ABO165" s="77"/>
      <c r="ABP165" s="77"/>
      <c r="ABQ165" s="77"/>
      <c r="ABR165" s="77"/>
      <c r="ABS165" s="77"/>
      <c r="ABT165" s="77"/>
      <c r="ABU165" s="77"/>
      <c r="ABV165" s="77"/>
      <c r="ABW165" s="77"/>
      <c r="ABX165" s="77"/>
      <c r="ABY165" s="77"/>
      <c r="ABZ165" s="77"/>
      <c r="ACA165" s="77"/>
      <c r="ACB165" s="77"/>
      <c r="ACC165" s="77"/>
      <c r="ACD165" s="77"/>
      <c r="ACE165" s="77"/>
      <c r="ACF165" s="77"/>
      <c r="ACG165" s="77"/>
      <c r="ACH165" s="77"/>
      <c r="ACI165" s="77"/>
      <c r="ACJ165" s="77"/>
      <c r="ACK165" s="77"/>
      <c r="ACL165" s="77"/>
      <c r="ACM165" s="77"/>
      <c r="ACN165" s="77"/>
      <c r="ACO165" s="77"/>
      <c r="ACP165" s="77"/>
      <c r="ACQ165" s="77"/>
      <c r="ACR165" s="77"/>
      <c r="ACS165" s="77"/>
      <c r="ACT165" s="77"/>
      <c r="ACU165" s="77"/>
      <c r="ACV165" s="77"/>
      <c r="ACW165" s="77"/>
      <c r="ACX165" s="77"/>
      <c r="ACY165" s="77"/>
      <c r="ACZ165" s="77"/>
      <c r="ADA165" s="77"/>
      <c r="ADB165" s="77"/>
      <c r="ADC165" s="77"/>
      <c r="ADD165" s="77"/>
      <c r="ADE165" s="77"/>
      <c r="ADF165" s="77"/>
      <c r="ADG165" s="77"/>
      <c r="ADH165" s="77"/>
      <c r="ADI165" s="77"/>
      <c r="ADJ165" s="77"/>
      <c r="ADK165" s="77"/>
      <c r="ADL165" s="77"/>
      <c r="ADM165" s="77"/>
      <c r="ADN165" s="77"/>
      <c r="ADO165" s="77"/>
      <c r="ADP165" s="77"/>
      <c r="ADQ165" s="77"/>
      <c r="ADR165" s="77"/>
      <c r="ADS165" s="77"/>
      <c r="ADT165" s="77"/>
      <c r="ADU165" s="77"/>
      <c r="ADV165" s="77"/>
      <c r="ADW165" s="77"/>
      <c r="ADX165" s="77"/>
      <c r="ADY165" s="77"/>
      <c r="ADZ165" s="77"/>
      <c r="AEA165" s="77"/>
      <c r="AEB165" s="77"/>
      <c r="AEC165" s="77"/>
      <c r="AED165" s="77"/>
      <c r="AEE165" s="77"/>
      <c r="AEF165" s="77"/>
      <c r="AEG165" s="77"/>
      <c r="AEH165" s="77"/>
      <c r="AEI165" s="77"/>
      <c r="AEJ165" s="77"/>
      <c r="AEK165" s="77"/>
      <c r="AEL165" s="77"/>
      <c r="AEM165" s="77"/>
      <c r="AEN165" s="77"/>
      <c r="AEO165" s="77"/>
      <c r="AEP165" s="77"/>
      <c r="AEQ165" s="77"/>
      <c r="AER165" s="77"/>
      <c r="AES165" s="77"/>
      <c r="AET165" s="77"/>
      <c r="AEU165" s="77"/>
      <c r="AEV165" s="77"/>
      <c r="AEW165" s="77"/>
      <c r="AEX165" s="77"/>
      <c r="AEY165" s="77"/>
      <c r="AEZ165" s="77"/>
      <c r="AFA165" s="77"/>
      <c r="AFB165" s="77"/>
      <c r="AFC165" s="77"/>
      <c r="AFD165" s="77"/>
      <c r="AFE165" s="77"/>
      <c r="AFF165" s="77"/>
      <c r="AFG165" s="77"/>
      <c r="AFH165" s="77"/>
      <c r="AFI165" s="77"/>
      <c r="AFJ165" s="77"/>
      <c r="AFK165" s="77"/>
      <c r="AFL165" s="77"/>
      <c r="AFM165" s="77"/>
      <c r="AFN165" s="77"/>
      <c r="AFO165" s="77"/>
      <c r="AFP165" s="77"/>
      <c r="AFQ165" s="77"/>
      <c r="AFR165" s="77"/>
      <c r="AFS165" s="77"/>
      <c r="AFT165" s="77"/>
      <c r="AFU165" s="77"/>
      <c r="AFV165" s="77"/>
      <c r="AFW165" s="77"/>
      <c r="AFX165" s="77"/>
      <c r="AFY165" s="77"/>
      <c r="AFZ165" s="77"/>
      <c r="AGA165" s="77"/>
      <c r="AGB165" s="77"/>
      <c r="AGC165" s="77"/>
      <c r="AGD165" s="77"/>
      <c r="AGE165" s="77"/>
      <c r="AGF165" s="77"/>
      <c r="AGG165" s="77"/>
      <c r="AGH165" s="77"/>
      <c r="AGI165" s="77"/>
      <c r="AGJ165" s="77"/>
      <c r="AGK165" s="77"/>
      <c r="AGL165" s="77"/>
      <c r="AGM165" s="77"/>
      <c r="AGN165" s="77"/>
      <c r="AGO165" s="77"/>
      <c r="AGP165" s="77"/>
      <c r="AGQ165" s="77"/>
      <c r="AGR165" s="77"/>
      <c r="AGS165" s="77"/>
      <c r="AGT165" s="77"/>
      <c r="AGU165" s="77"/>
      <c r="AGV165" s="77"/>
      <c r="AGW165" s="77"/>
      <c r="AGX165" s="77"/>
      <c r="AGY165" s="77"/>
      <c r="AGZ165" s="77"/>
      <c r="AHA165" s="77"/>
      <c r="AHB165" s="77"/>
      <c r="AHC165" s="77"/>
      <c r="AHD165" s="77"/>
      <c r="AHE165" s="77"/>
      <c r="AHF165" s="77"/>
      <c r="AHG165" s="77"/>
      <c r="AHH165" s="77"/>
      <c r="AHI165" s="77"/>
      <c r="AHJ165" s="77"/>
      <c r="AHK165" s="77"/>
      <c r="AHL165" s="77"/>
      <c r="AHM165" s="77"/>
      <c r="AHN165" s="77"/>
      <c r="AHO165" s="77"/>
      <c r="AHP165" s="77"/>
      <c r="AHQ165" s="77"/>
      <c r="AHR165" s="77"/>
      <c r="AHS165" s="77"/>
      <c r="AHT165" s="77"/>
      <c r="AHU165" s="77"/>
      <c r="AHV165" s="77"/>
      <c r="AHW165" s="77"/>
      <c r="AHX165" s="77"/>
      <c r="AHY165" s="77"/>
      <c r="AHZ165" s="77"/>
      <c r="AIA165" s="77"/>
      <c r="AIB165" s="77"/>
      <c r="AIC165" s="77"/>
      <c r="AID165" s="77"/>
      <c r="AIE165" s="77"/>
      <c r="AIF165" s="77"/>
      <c r="AIG165" s="77"/>
      <c r="AIH165" s="77"/>
      <c r="AII165" s="77"/>
      <c r="AIJ165" s="77"/>
      <c r="AIK165" s="77"/>
      <c r="AIL165" s="77"/>
      <c r="AIM165" s="77"/>
      <c r="AIN165" s="77"/>
      <c r="AIO165" s="77"/>
      <c r="AIP165" s="77"/>
      <c r="AIQ165" s="77"/>
      <c r="AIR165" s="77"/>
      <c r="AIS165" s="77"/>
      <c r="AIT165" s="77"/>
      <c r="AIU165" s="77"/>
      <c r="AIV165" s="77"/>
      <c r="AIW165" s="77"/>
      <c r="AIX165" s="77"/>
      <c r="AIY165" s="77"/>
      <c r="AIZ165" s="77"/>
      <c r="AJA165" s="77"/>
      <c r="AJB165" s="77"/>
      <c r="AJC165" s="77"/>
      <c r="AJD165" s="77"/>
      <c r="AJE165" s="77"/>
      <c r="AJF165" s="77"/>
      <c r="AJG165" s="77"/>
      <c r="AJH165" s="77"/>
      <c r="AJI165" s="77"/>
      <c r="AJJ165" s="77"/>
      <c r="AJK165" s="77"/>
      <c r="AJL165" s="77"/>
      <c r="AJM165" s="77"/>
      <c r="AJN165" s="77"/>
      <c r="AJO165" s="77"/>
      <c r="AJP165" s="77"/>
      <c r="AJQ165" s="77"/>
      <c r="AJR165" s="77"/>
      <c r="AJS165" s="77"/>
      <c r="AJT165" s="77"/>
      <c r="AJU165" s="77"/>
      <c r="AJV165" s="77"/>
      <c r="AJW165" s="77"/>
      <c r="AJX165" s="77"/>
      <c r="AJY165" s="77"/>
      <c r="AJZ165" s="77"/>
      <c r="AKA165" s="77"/>
      <c r="AKB165" s="77"/>
      <c r="AKC165" s="77"/>
      <c r="AKD165" s="77"/>
      <c r="AKE165" s="77"/>
      <c r="AKF165" s="77"/>
      <c r="AKG165" s="77"/>
      <c r="AKH165" s="77"/>
      <c r="AKI165" s="77"/>
      <c r="AKJ165" s="77"/>
      <c r="AKK165" s="77"/>
      <c r="AKL165" s="77"/>
      <c r="AKM165" s="77"/>
      <c r="AKN165" s="77"/>
      <c r="AKO165" s="77"/>
      <c r="AKP165" s="77"/>
      <c r="AKQ165" s="77"/>
      <c r="AKR165" s="77"/>
      <c r="AKS165" s="77"/>
      <c r="AKT165" s="77"/>
      <c r="AKU165" s="77"/>
      <c r="AKV165" s="77"/>
      <c r="AKW165" s="77"/>
      <c r="AKX165" s="77"/>
      <c r="AKY165" s="77"/>
      <c r="AKZ165" s="77"/>
      <c r="ALA165" s="77"/>
      <c r="ALB165" s="77"/>
      <c r="ALC165" s="77"/>
      <c r="ALD165" s="77"/>
      <c r="ALE165" s="77"/>
      <c r="ALF165" s="77"/>
      <c r="ALG165" s="77"/>
      <c r="ALH165" s="77"/>
      <c r="ALI165" s="77"/>
      <c r="ALJ165" s="77"/>
      <c r="ALK165" s="77"/>
      <c r="ALL165" s="77"/>
      <c r="ALM165" s="77"/>
      <c r="ALN165" s="77"/>
      <c r="ALO165" s="77"/>
      <c r="ALP165" s="77"/>
      <c r="ALQ165" s="77"/>
      <c r="ALR165" s="77"/>
      <c r="ALS165" s="77"/>
      <c r="ALT165" s="77"/>
      <c r="ALU165" s="77"/>
      <c r="ALV165" s="77"/>
      <c r="ALW165" s="77"/>
      <c r="ALX165" s="77"/>
      <c r="ALY165" s="77"/>
      <c r="ALZ165" s="77"/>
      <c r="AMA165" s="77"/>
      <c r="AMB165" s="77"/>
      <c r="AMC165" s="77"/>
      <c r="AMD165" s="77"/>
      <c r="AME165" s="77"/>
      <c r="AMF165" s="77"/>
      <c r="AMG165" s="77"/>
      <c r="AMH165" s="77"/>
      <c r="AMI165" s="77"/>
      <c r="AMJ165" s="77"/>
      <c r="AMK165" s="77"/>
      <c r="AML165" s="77"/>
      <c r="AMM165" s="77"/>
      <c r="AMN165" s="77"/>
      <c r="AMO165" s="77"/>
      <c r="AMP165" s="77"/>
      <c r="AMQ165" s="77"/>
      <c r="AMR165" s="77"/>
      <c r="AMS165" s="77"/>
      <c r="AMT165" s="77"/>
      <c r="AMU165" s="77"/>
      <c r="AMV165" s="77"/>
      <c r="AMW165" s="77"/>
      <c r="AMX165" s="77"/>
      <c r="AMY165" s="77"/>
      <c r="AMZ165" s="77"/>
      <c r="ANA165" s="77"/>
      <c r="ANB165" s="77"/>
      <c r="ANC165" s="77"/>
      <c r="AND165" s="77"/>
      <c r="ANE165" s="77"/>
      <c r="ANF165" s="77"/>
      <c r="ANG165" s="77"/>
      <c r="ANH165" s="77"/>
      <c r="ANI165" s="77"/>
      <c r="ANJ165" s="77"/>
      <c r="ANK165" s="77"/>
      <c r="ANL165" s="77"/>
      <c r="ANM165" s="77"/>
      <c r="ANN165" s="77"/>
      <c r="ANO165" s="77"/>
      <c r="ANP165" s="77"/>
      <c r="ANQ165" s="77"/>
      <c r="ANR165" s="77"/>
      <c r="ANS165" s="77"/>
      <c r="ANT165" s="77"/>
      <c r="ANU165" s="77"/>
      <c r="ANV165" s="77"/>
      <c r="ANW165" s="77"/>
      <c r="ANX165" s="77"/>
      <c r="ANY165" s="77"/>
      <c r="ANZ165" s="77"/>
      <c r="AOA165" s="77"/>
      <c r="AOB165" s="77"/>
      <c r="AOC165" s="77"/>
      <c r="AOD165" s="77"/>
      <c r="AOE165" s="77"/>
      <c r="AOF165" s="77"/>
      <c r="AOG165" s="77"/>
      <c r="AOH165" s="77"/>
      <c r="AOI165" s="77"/>
      <c r="AOJ165" s="77"/>
      <c r="AOK165" s="77"/>
      <c r="AOL165" s="77"/>
      <c r="AOM165" s="77"/>
      <c r="AON165" s="77"/>
      <c r="AOO165" s="77"/>
      <c r="AOP165" s="77"/>
      <c r="AOQ165" s="77"/>
      <c r="AOR165" s="77"/>
      <c r="AOS165" s="77"/>
      <c r="AOT165" s="77"/>
      <c r="AOU165" s="77"/>
      <c r="AOV165" s="77"/>
      <c r="AOW165" s="77"/>
      <c r="AOX165" s="77"/>
      <c r="AOY165" s="77"/>
      <c r="AOZ165" s="77"/>
      <c r="APA165" s="77"/>
      <c r="APB165" s="77"/>
      <c r="APC165" s="77"/>
      <c r="APD165" s="77"/>
      <c r="APE165" s="77"/>
      <c r="APF165" s="77"/>
      <c r="APG165" s="77"/>
      <c r="APH165" s="77"/>
      <c r="API165" s="77"/>
      <c r="APJ165" s="77"/>
      <c r="APK165" s="77"/>
      <c r="APL165" s="77"/>
      <c r="APM165" s="77"/>
      <c r="APN165" s="77"/>
      <c r="APO165" s="77"/>
      <c r="APP165" s="77"/>
      <c r="APQ165" s="77"/>
      <c r="APR165" s="77"/>
      <c r="APS165" s="77"/>
      <c r="APT165" s="77"/>
      <c r="APU165" s="77"/>
      <c r="APV165" s="77"/>
      <c r="APW165" s="77"/>
      <c r="APX165" s="77"/>
      <c r="APY165" s="77"/>
      <c r="APZ165" s="77"/>
      <c r="AQA165" s="77"/>
      <c r="AQB165" s="77"/>
      <c r="AQC165" s="77"/>
      <c r="AQD165" s="77"/>
      <c r="AQE165" s="77"/>
      <c r="AQF165" s="77"/>
      <c r="AQG165" s="77"/>
      <c r="AQH165" s="77"/>
      <c r="AQI165" s="77"/>
      <c r="AQJ165" s="77"/>
      <c r="AQK165" s="77"/>
      <c r="AQL165" s="77"/>
      <c r="AQM165" s="77"/>
      <c r="AQN165" s="77"/>
      <c r="AQO165" s="77"/>
      <c r="AQP165" s="77"/>
      <c r="AQQ165" s="77"/>
      <c r="AQR165" s="77"/>
      <c r="AQS165" s="77"/>
      <c r="AQT165" s="77"/>
      <c r="AQU165" s="77"/>
      <c r="AQV165" s="77"/>
      <c r="AQW165" s="77"/>
      <c r="AQX165" s="77"/>
      <c r="AQY165" s="77"/>
      <c r="AQZ165" s="77"/>
      <c r="ARA165" s="77"/>
      <c r="ARB165" s="77"/>
      <c r="ARC165" s="77"/>
      <c r="ARD165" s="77"/>
      <c r="ARE165" s="77"/>
      <c r="ARF165" s="77"/>
      <c r="ARG165" s="77"/>
      <c r="ARH165" s="77"/>
      <c r="ARI165" s="77"/>
      <c r="ARJ165" s="77"/>
      <c r="ARK165" s="77"/>
      <c r="ARL165" s="77"/>
      <c r="ARM165" s="77"/>
      <c r="ARN165" s="77"/>
      <c r="ARO165" s="77"/>
      <c r="ARP165" s="77"/>
      <c r="ARQ165" s="77"/>
      <c r="ARR165" s="77"/>
      <c r="ARS165" s="77"/>
      <c r="ART165" s="77"/>
      <c r="ARU165" s="77"/>
      <c r="ARV165" s="77"/>
      <c r="ARW165" s="77"/>
      <c r="ARX165" s="77"/>
      <c r="ARY165" s="77"/>
      <c r="ARZ165" s="77"/>
      <c r="ASA165" s="77"/>
      <c r="ASB165" s="77"/>
      <c r="ASC165" s="77"/>
      <c r="ASD165" s="77"/>
      <c r="ASE165" s="77"/>
      <c r="ASF165" s="77"/>
      <c r="ASG165" s="77"/>
      <c r="ASH165" s="77"/>
      <c r="ASI165" s="77"/>
      <c r="ASJ165" s="77"/>
      <c r="ASK165" s="77"/>
      <c r="ASL165" s="77"/>
      <c r="ASM165" s="77"/>
      <c r="ASN165" s="77"/>
      <c r="ASO165" s="77"/>
      <c r="ASP165" s="77"/>
      <c r="ASQ165" s="77"/>
      <c r="ASR165" s="77"/>
      <c r="ASS165" s="77"/>
      <c r="AST165" s="77"/>
      <c r="ASU165" s="77"/>
      <c r="ASV165" s="77"/>
      <c r="ASW165" s="77"/>
      <c r="ASX165" s="77"/>
      <c r="ASY165" s="77"/>
      <c r="ASZ165" s="77"/>
      <c r="ATA165" s="77"/>
      <c r="ATB165" s="77"/>
      <c r="ATC165" s="77"/>
      <c r="ATD165" s="77"/>
      <c r="ATE165" s="77"/>
      <c r="ATF165" s="77"/>
      <c r="ATG165" s="77"/>
      <c r="ATH165" s="77"/>
      <c r="ATI165" s="77"/>
      <c r="ATJ165" s="77"/>
      <c r="ATK165" s="77"/>
      <c r="ATL165" s="77"/>
      <c r="ATM165" s="77"/>
      <c r="ATN165" s="77"/>
      <c r="ATO165" s="77"/>
      <c r="ATP165" s="77"/>
      <c r="ATQ165" s="77"/>
      <c r="ATR165" s="77"/>
      <c r="ATS165" s="77"/>
      <c r="ATT165" s="77"/>
      <c r="ATU165" s="77"/>
      <c r="ATV165" s="77"/>
      <c r="ATW165" s="77"/>
      <c r="ATX165" s="77"/>
      <c r="ATY165" s="77"/>
      <c r="ATZ165" s="77"/>
      <c r="AUA165" s="77"/>
      <c r="AUB165" s="77"/>
      <c r="AUC165" s="77"/>
      <c r="AUD165" s="77"/>
      <c r="AUE165" s="77"/>
      <c r="AUF165" s="77"/>
      <c r="AUG165" s="77"/>
      <c r="AUH165" s="77"/>
      <c r="AUI165" s="77"/>
      <c r="AUJ165" s="77"/>
      <c r="AUK165" s="77"/>
      <c r="AUL165" s="77"/>
      <c r="AUM165" s="77"/>
      <c r="AUN165" s="77"/>
      <c r="AUO165" s="77"/>
      <c r="AUP165" s="77"/>
      <c r="AUQ165" s="77"/>
      <c r="AUR165" s="77"/>
      <c r="AUS165" s="77"/>
      <c r="AUT165" s="77"/>
      <c r="AUU165" s="77"/>
      <c r="AUV165" s="77"/>
      <c r="AUW165" s="77"/>
      <c r="AUX165" s="77"/>
      <c r="AUY165" s="77"/>
      <c r="AUZ165" s="77"/>
      <c r="AVA165" s="77"/>
      <c r="AVB165" s="77"/>
      <c r="AVC165" s="77"/>
      <c r="AVD165" s="77"/>
      <c r="AVE165" s="77"/>
      <c r="AVF165" s="77"/>
      <c r="AVG165" s="77"/>
      <c r="AVH165" s="77"/>
      <c r="AVI165" s="77"/>
      <c r="AVJ165" s="77"/>
      <c r="AVK165" s="77"/>
      <c r="AVL165" s="77"/>
      <c r="AVM165" s="77"/>
      <c r="AVN165" s="77"/>
      <c r="AVO165" s="77"/>
      <c r="AVP165" s="77"/>
      <c r="AVQ165" s="77"/>
      <c r="AVR165" s="77"/>
      <c r="AVS165" s="77"/>
      <c r="AVT165" s="77"/>
      <c r="AVU165" s="77"/>
      <c r="AVV165" s="77"/>
      <c r="AVW165" s="77"/>
      <c r="AVX165" s="77"/>
      <c r="AVY165" s="77"/>
      <c r="AVZ165" s="77"/>
      <c r="AWA165" s="77"/>
      <c r="AWB165" s="77"/>
      <c r="AWC165" s="77"/>
      <c r="AWD165" s="77"/>
      <c r="AWE165" s="77"/>
      <c r="AWF165" s="77"/>
      <c r="AWG165" s="77"/>
      <c r="AWH165" s="77"/>
      <c r="AWI165" s="77"/>
      <c r="AWJ165" s="77"/>
      <c r="AWK165" s="77"/>
      <c r="AWL165" s="77"/>
      <c r="AWM165" s="77"/>
      <c r="AWN165" s="77"/>
      <c r="AWO165" s="77"/>
      <c r="AWP165" s="77"/>
      <c r="AWQ165" s="77"/>
      <c r="AWR165" s="77"/>
      <c r="AWS165" s="77"/>
      <c r="AWT165" s="77"/>
      <c r="AWU165" s="77"/>
      <c r="AWV165" s="77"/>
      <c r="AWW165" s="77"/>
      <c r="AWX165" s="77"/>
      <c r="AWY165" s="77"/>
      <c r="AWZ165" s="77"/>
      <c r="AXA165" s="77"/>
      <c r="AXB165" s="77"/>
      <c r="AXC165" s="77"/>
      <c r="AXD165" s="77"/>
      <c r="AXE165" s="77"/>
      <c r="AXF165" s="77"/>
      <c r="AXG165" s="77"/>
      <c r="AXH165" s="77"/>
      <c r="AXI165" s="77"/>
      <c r="AXJ165" s="77"/>
      <c r="AXK165" s="77"/>
      <c r="AXL165" s="77"/>
      <c r="AXM165" s="77"/>
      <c r="AXN165" s="77"/>
      <c r="AXO165" s="77"/>
      <c r="AXP165" s="77"/>
      <c r="AXQ165" s="77"/>
      <c r="AXR165" s="77"/>
      <c r="AXS165" s="77"/>
      <c r="AXT165" s="77"/>
      <c r="AXU165" s="77"/>
      <c r="AXV165" s="77"/>
      <c r="AXW165" s="77"/>
      <c r="AXX165" s="77"/>
      <c r="AXY165" s="77"/>
      <c r="AXZ165" s="77"/>
      <c r="AYA165" s="77"/>
      <c r="AYB165" s="77"/>
      <c r="AYC165" s="77"/>
      <c r="AYD165" s="77"/>
      <c r="AYE165" s="77"/>
      <c r="AYF165" s="77"/>
      <c r="AYG165" s="77"/>
      <c r="AYH165" s="77"/>
      <c r="AYI165" s="77"/>
      <c r="AYJ165" s="77"/>
      <c r="AYK165" s="77"/>
      <c r="AYL165" s="77"/>
      <c r="AYM165" s="77"/>
      <c r="AYN165" s="77"/>
      <c r="AYO165" s="77"/>
      <c r="AYP165" s="77"/>
      <c r="AYQ165" s="77"/>
      <c r="AYR165" s="77"/>
      <c r="AYS165" s="77"/>
      <c r="AYT165" s="77"/>
      <c r="AYU165" s="77"/>
      <c r="AYV165" s="77"/>
      <c r="AYW165" s="77"/>
      <c r="AYX165" s="77"/>
      <c r="AYY165" s="77"/>
      <c r="AYZ165" s="77"/>
      <c r="AZA165" s="77"/>
      <c r="AZB165" s="77"/>
      <c r="AZC165" s="77"/>
      <c r="AZD165" s="77"/>
      <c r="AZE165" s="77"/>
      <c r="AZF165" s="77"/>
      <c r="AZG165" s="77"/>
      <c r="AZH165" s="77"/>
      <c r="AZI165" s="77"/>
      <c r="AZJ165" s="77"/>
      <c r="AZK165" s="77"/>
      <c r="AZL165" s="77"/>
      <c r="AZM165" s="77"/>
      <c r="AZN165" s="77"/>
      <c r="AZO165" s="77"/>
      <c r="AZP165" s="77"/>
      <c r="AZQ165" s="77"/>
      <c r="AZR165" s="77"/>
      <c r="AZS165" s="77"/>
      <c r="AZT165" s="77"/>
      <c r="AZU165" s="77"/>
      <c r="AZV165" s="77"/>
      <c r="AZW165" s="77"/>
      <c r="AZX165" s="77"/>
      <c r="AZY165" s="77"/>
      <c r="AZZ165" s="77"/>
      <c r="BAA165" s="77"/>
      <c r="BAB165" s="77"/>
      <c r="BAC165" s="77"/>
      <c r="BAD165" s="77"/>
      <c r="BAE165" s="77"/>
      <c r="BAF165" s="77"/>
      <c r="BAG165" s="77"/>
      <c r="BAH165" s="77"/>
      <c r="BAI165" s="77"/>
      <c r="BAJ165" s="77"/>
      <c r="BAK165" s="77"/>
      <c r="BAL165" s="77"/>
      <c r="BAM165" s="77"/>
      <c r="BAN165" s="77"/>
      <c r="BAO165" s="77"/>
      <c r="BAP165" s="77"/>
      <c r="BAQ165" s="77"/>
      <c r="BAR165" s="77"/>
      <c r="BAS165" s="77"/>
      <c r="BAT165" s="77"/>
      <c r="BAU165" s="77"/>
      <c r="BAV165" s="77"/>
      <c r="BAW165" s="77"/>
      <c r="BAX165" s="77"/>
      <c r="BAY165" s="77"/>
      <c r="BAZ165" s="77"/>
      <c r="BBA165" s="77"/>
      <c r="BBB165" s="77"/>
      <c r="BBC165" s="77"/>
      <c r="BBD165" s="77"/>
      <c r="BBE165" s="77"/>
      <c r="BBF165" s="77"/>
      <c r="BBG165" s="77"/>
      <c r="BBH165" s="77"/>
      <c r="BBI165" s="77"/>
      <c r="BBJ165" s="77"/>
      <c r="BBK165" s="77"/>
      <c r="BBL165" s="77"/>
      <c r="BBM165" s="77"/>
      <c r="BBN165" s="77"/>
      <c r="BBO165" s="77"/>
      <c r="BBP165" s="77"/>
      <c r="BBQ165" s="77"/>
      <c r="BBR165" s="77"/>
      <c r="BBS165" s="77"/>
      <c r="BBT165" s="77"/>
      <c r="BBU165" s="77"/>
      <c r="BBV165" s="77"/>
      <c r="BBW165" s="77"/>
      <c r="BBX165" s="77"/>
      <c r="BBY165" s="77"/>
      <c r="BBZ165" s="77"/>
      <c r="BCA165" s="77"/>
      <c r="BCB165" s="77"/>
      <c r="BCC165" s="77"/>
      <c r="BCD165" s="77"/>
      <c r="BCE165" s="77"/>
      <c r="BCF165" s="77"/>
      <c r="BCG165" s="77"/>
      <c r="BCH165" s="77"/>
      <c r="BCI165" s="77"/>
      <c r="BCJ165" s="77"/>
      <c r="BCK165" s="77"/>
      <c r="BCL165" s="77"/>
      <c r="BCM165" s="77"/>
      <c r="BCN165" s="77"/>
      <c r="BCO165" s="77"/>
      <c r="BCP165" s="77"/>
      <c r="BCQ165" s="77"/>
      <c r="BCR165" s="77"/>
      <c r="BCS165" s="77"/>
      <c r="BCT165" s="77"/>
      <c r="BCU165" s="77"/>
      <c r="BCV165" s="77"/>
      <c r="BCW165" s="77"/>
      <c r="BCX165" s="77"/>
      <c r="BCY165" s="77"/>
      <c r="BCZ165" s="77"/>
      <c r="BDA165" s="77"/>
      <c r="BDB165" s="77"/>
      <c r="BDC165" s="77"/>
      <c r="BDD165" s="77"/>
      <c r="BDE165" s="77"/>
      <c r="BDF165" s="77"/>
      <c r="BDG165" s="77"/>
      <c r="BDH165" s="77"/>
      <c r="BDI165" s="77"/>
      <c r="BDJ165" s="77"/>
      <c r="BDK165" s="77"/>
      <c r="BDL165" s="77"/>
      <c r="BDM165" s="77"/>
      <c r="BDN165" s="77"/>
      <c r="BDO165" s="77"/>
      <c r="BDP165" s="77"/>
      <c r="BDQ165" s="77"/>
      <c r="BDR165" s="77"/>
      <c r="BDS165" s="77"/>
      <c r="BDT165" s="77"/>
      <c r="BDU165" s="77"/>
      <c r="BDV165" s="77"/>
      <c r="BDW165" s="77"/>
      <c r="BDX165" s="77"/>
      <c r="BDY165" s="77"/>
      <c r="BDZ165" s="77"/>
      <c r="BEA165" s="77"/>
      <c r="BEB165" s="77"/>
      <c r="BEC165" s="77"/>
      <c r="BED165" s="77"/>
      <c r="BEE165" s="77"/>
      <c r="BEF165" s="77"/>
      <c r="BEG165" s="77"/>
      <c r="BEH165" s="77"/>
      <c r="BEI165" s="77"/>
      <c r="BEJ165" s="77"/>
      <c r="BEK165" s="77"/>
      <c r="BEL165" s="77"/>
      <c r="BEM165" s="77"/>
      <c r="BEN165" s="77"/>
      <c r="BEO165" s="77"/>
      <c r="BEP165" s="77"/>
      <c r="BEQ165" s="77"/>
      <c r="BER165" s="77"/>
      <c r="BES165" s="77"/>
      <c r="BET165" s="77"/>
      <c r="BEU165" s="77"/>
      <c r="BEV165" s="77"/>
      <c r="BEW165" s="77"/>
      <c r="BEX165" s="77"/>
      <c r="BEY165" s="77"/>
      <c r="BEZ165" s="77"/>
      <c r="BFA165" s="77"/>
      <c r="BFB165" s="77"/>
      <c r="BFC165" s="77"/>
      <c r="BFD165" s="77"/>
      <c r="BFE165" s="77"/>
      <c r="BFF165" s="77"/>
      <c r="BFG165" s="77"/>
      <c r="BFH165" s="77"/>
      <c r="BFI165" s="77"/>
      <c r="BFJ165" s="77"/>
      <c r="BFK165" s="77"/>
      <c r="BFL165" s="77"/>
      <c r="BFM165" s="77"/>
      <c r="BFN165" s="77"/>
      <c r="BFO165" s="77"/>
      <c r="BFP165" s="77"/>
      <c r="BFQ165" s="77"/>
      <c r="BFR165" s="77"/>
      <c r="BFS165" s="77"/>
      <c r="BFT165" s="77"/>
      <c r="BFU165" s="77"/>
      <c r="BFV165" s="77"/>
      <c r="BFW165" s="77"/>
      <c r="BFX165" s="77"/>
      <c r="BFY165" s="77"/>
      <c r="BFZ165" s="77"/>
      <c r="BGA165" s="77"/>
      <c r="BGB165" s="77"/>
      <c r="BGC165" s="77"/>
      <c r="BGD165" s="77"/>
      <c r="BGE165" s="77"/>
      <c r="BGF165" s="77"/>
      <c r="BGG165" s="77"/>
      <c r="BGH165" s="77"/>
      <c r="BGI165" s="77"/>
      <c r="BGJ165" s="77"/>
      <c r="BGK165" s="77"/>
      <c r="BGL165" s="77"/>
      <c r="BGM165" s="77"/>
      <c r="BGN165" s="77"/>
      <c r="BGO165" s="77"/>
      <c r="BGP165" s="77"/>
      <c r="BGQ165" s="77"/>
      <c r="BGR165" s="77"/>
      <c r="BGS165" s="77"/>
      <c r="BGT165" s="77"/>
      <c r="BGU165" s="77"/>
      <c r="BGV165" s="77"/>
      <c r="BGW165" s="77"/>
      <c r="BGX165" s="77"/>
      <c r="BGY165" s="77"/>
      <c r="BGZ165" s="77"/>
      <c r="BHA165" s="77"/>
      <c r="BHB165" s="77"/>
      <c r="BHC165" s="77"/>
      <c r="BHD165" s="77"/>
      <c r="BHE165" s="77"/>
      <c r="BHF165" s="77"/>
      <c r="BHG165" s="77"/>
      <c r="BHH165" s="77"/>
      <c r="BHI165" s="77"/>
      <c r="BHJ165" s="77"/>
      <c r="BHK165" s="77"/>
      <c r="BHL165" s="77"/>
      <c r="BHM165" s="77"/>
      <c r="BHN165" s="77"/>
      <c r="BHO165" s="77"/>
      <c r="BHP165" s="77"/>
      <c r="BHQ165" s="77"/>
      <c r="BHR165" s="77"/>
      <c r="BHS165" s="77"/>
      <c r="BHT165" s="77"/>
      <c r="BHU165" s="77"/>
      <c r="BHV165" s="77"/>
      <c r="BHW165" s="77"/>
      <c r="BHX165" s="77"/>
      <c r="BHY165" s="77"/>
      <c r="BHZ165" s="77"/>
      <c r="BIA165" s="77"/>
      <c r="BIB165" s="77"/>
      <c r="BIC165" s="77"/>
      <c r="BID165" s="77"/>
      <c r="BIE165" s="77"/>
      <c r="BIF165" s="77"/>
      <c r="BIG165" s="77"/>
      <c r="BIH165" s="77"/>
      <c r="BII165" s="77"/>
      <c r="BIJ165" s="77"/>
      <c r="BIK165" s="77"/>
      <c r="BIL165" s="77"/>
      <c r="BIM165" s="77"/>
      <c r="BIN165" s="77"/>
      <c r="BIO165" s="77"/>
      <c r="BIP165" s="77"/>
      <c r="BIQ165" s="77"/>
      <c r="BIR165" s="77"/>
      <c r="BIS165" s="77"/>
      <c r="BIT165" s="77"/>
      <c r="BIU165" s="77"/>
      <c r="BIV165" s="77"/>
      <c r="BIW165" s="77"/>
      <c r="BIX165" s="77"/>
      <c r="BIY165" s="77"/>
      <c r="BIZ165" s="77"/>
      <c r="BJA165" s="77"/>
      <c r="BJB165" s="77"/>
      <c r="BJC165" s="77"/>
      <c r="BJD165" s="77"/>
      <c r="BJE165" s="77"/>
      <c r="BJF165" s="77"/>
      <c r="BJG165" s="77"/>
      <c r="BJH165" s="77"/>
      <c r="BJI165" s="77"/>
      <c r="BJJ165" s="77"/>
      <c r="BJK165" s="77"/>
      <c r="BJL165" s="77"/>
      <c r="BJM165" s="77"/>
      <c r="BJN165" s="77"/>
      <c r="BJO165" s="77"/>
      <c r="BJP165" s="77"/>
      <c r="BJQ165" s="77"/>
      <c r="BJR165" s="77"/>
      <c r="BJS165" s="77"/>
      <c r="BJT165" s="77"/>
      <c r="BJU165" s="77"/>
      <c r="BJV165" s="77"/>
      <c r="BJW165" s="77"/>
      <c r="BJX165" s="77"/>
      <c r="BJY165" s="77"/>
      <c r="BJZ165" s="77"/>
      <c r="BKA165" s="77"/>
      <c r="BKB165" s="77"/>
      <c r="BKC165" s="77"/>
      <c r="BKD165" s="77"/>
      <c r="BKE165" s="77"/>
      <c r="BKF165" s="77"/>
      <c r="BKG165" s="77"/>
      <c r="BKH165" s="77"/>
      <c r="BKI165" s="77"/>
      <c r="BKJ165" s="77"/>
      <c r="BKK165" s="77"/>
      <c r="BKL165" s="77"/>
      <c r="BKM165" s="77"/>
      <c r="BKN165" s="77"/>
      <c r="BKO165" s="77"/>
      <c r="BKP165" s="77"/>
      <c r="BKQ165" s="77"/>
      <c r="BKR165" s="77"/>
      <c r="BKS165" s="77"/>
      <c r="BKT165" s="77"/>
      <c r="BKU165" s="77"/>
      <c r="BKV165" s="77"/>
      <c r="BKW165" s="77"/>
      <c r="BKX165" s="77"/>
      <c r="BKY165" s="77"/>
      <c r="BKZ165" s="77"/>
      <c r="BLA165" s="77"/>
      <c r="BLB165" s="77"/>
      <c r="BLC165" s="77"/>
      <c r="BLD165" s="77"/>
      <c r="BLE165" s="77"/>
      <c r="BLF165" s="77"/>
      <c r="BLG165" s="77"/>
      <c r="BLH165" s="77"/>
      <c r="BLI165" s="77"/>
      <c r="BLJ165" s="77"/>
      <c r="BLK165" s="77"/>
      <c r="BLL165" s="77"/>
      <c r="BLM165" s="77"/>
      <c r="BLN165" s="77"/>
      <c r="BLO165" s="77"/>
      <c r="BLP165" s="77"/>
      <c r="BLQ165" s="77"/>
      <c r="BLR165" s="77"/>
      <c r="BLS165" s="77"/>
      <c r="BLT165" s="77"/>
      <c r="BLU165" s="77"/>
      <c r="BLV165" s="77"/>
      <c r="BLW165" s="77"/>
      <c r="BLX165" s="77"/>
      <c r="BLY165" s="77"/>
      <c r="BLZ165" s="77"/>
      <c r="BMA165" s="77"/>
      <c r="BMB165" s="77"/>
      <c r="BMC165" s="77"/>
      <c r="BMD165" s="77"/>
      <c r="BME165" s="77"/>
      <c r="BMF165" s="77"/>
      <c r="BMG165" s="77"/>
      <c r="BMH165" s="77"/>
      <c r="BMI165" s="77"/>
      <c r="BMJ165" s="77"/>
      <c r="BMK165" s="77"/>
      <c r="BML165" s="77"/>
      <c r="BMM165" s="77"/>
      <c r="BMN165" s="77"/>
      <c r="BMO165" s="77"/>
      <c r="BMP165" s="77"/>
      <c r="BMQ165" s="77"/>
      <c r="BMR165" s="77"/>
      <c r="BMS165" s="77"/>
      <c r="BMT165" s="77"/>
      <c r="BMU165" s="77"/>
      <c r="BMV165" s="77"/>
      <c r="BMW165" s="77"/>
      <c r="BMX165" s="77"/>
      <c r="BMY165" s="77"/>
      <c r="BMZ165" s="77"/>
      <c r="BNA165" s="77"/>
      <c r="BNB165" s="77"/>
      <c r="BNC165" s="77"/>
      <c r="BND165" s="77"/>
      <c r="BNE165" s="77"/>
      <c r="BNF165" s="77"/>
      <c r="BNG165" s="77"/>
      <c r="BNH165" s="77"/>
      <c r="BNI165" s="77"/>
      <c r="BNJ165" s="77"/>
      <c r="BNK165" s="77"/>
      <c r="BNL165" s="77"/>
      <c r="BNM165" s="77"/>
      <c r="BNN165" s="77"/>
      <c r="BNO165" s="77"/>
      <c r="BNP165" s="77"/>
      <c r="BNQ165" s="77"/>
      <c r="BNR165" s="77"/>
      <c r="BNS165" s="77"/>
      <c r="BNT165" s="77"/>
      <c r="BNU165" s="77"/>
      <c r="BNV165" s="77"/>
      <c r="BNW165" s="77"/>
      <c r="BNX165" s="77"/>
      <c r="BNY165" s="77"/>
      <c r="BNZ165" s="77"/>
      <c r="BOA165" s="77"/>
      <c r="BOB165" s="77"/>
      <c r="BOC165" s="77"/>
      <c r="BOD165" s="77"/>
      <c r="BOE165" s="77"/>
      <c r="BOF165" s="77"/>
      <c r="BOG165" s="77"/>
      <c r="BOH165" s="77"/>
      <c r="BOI165" s="77"/>
      <c r="BOJ165" s="77"/>
      <c r="BOK165" s="77"/>
      <c r="BOL165" s="77"/>
      <c r="BOM165" s="77"/>
      <c r="BON165" s="77"/>
      <c r="BOO165" s="77"/>
      <c r="BOP165" s="77"/>
      <c r="BOQ165" s="77"/>
      <c r="BOR165" s="77"/>
      <c r="BOS165" s="77"/>
      <c r="BOT165" s="77"/>
      <c r="BOU165" s="77"/>
      <c r="BOV165" s="77"/>
      <c r="BOW165" s="77"/>
      <c r="BOX165" s="77"/>
      <c r="BOY165" s="77"/>
      <c r="BOZ165" s="77"/>
      <c r="BPA165" s="77"/>
      <c r="BPB165" s="77"/>
      <c r="BPC165" s="77"/>
      <c r="BPD165" s="77"/>
      <c r="BPE165" s="77"/>
      <c r="BPF165" s="77"/>
      <c r="BPG165" s="77"/>
      <c r="BPH165" s="77"/>
      <c r="BPI165" s="77"/>
      <c r="BPJ165" s="77"/>
      <c r="BPK165" s="77"/>
      <c r="BPL165" s="77"/>
      <c r="BPM165" s="77"/>
      <c r="BPN165" s="77"/>
      <c r="BPO165" s="77"/>
      <c r="BPP165" s="77"/>
      <c r="BPQ165" s="77"/>
      <c r="BPR165" s="77"/>
      <c r="BPS165" s="77"/>
      <c r="BPT165" s="77"/>
      <c r="BPU165" s="77"/>
      <c r="BPV165" s="77"/>
      <c r="BPW165" s="77"/>
      <c r="BPX165" s="77"/>
      <c r="BPY165" s="77"/>
      <c r="BPZ165" s="77"/>
      <c r="BQA165" s="77"/>
      <c r="BQB165" s="77"/>
      <c r="BQC165" s="77"/>
      <c r="BQD165" s="77"/>
      <c r="BQE165" s="77"/>
      <c r="BQF165" s="77"/>
      <c r="BQG165" s="77"/>
      <c r="BQH165" s="77"/>
      <c r="BQI165" s="77"/>
      <c r="BQJ165" s="77"/>
      <c r="BQK165" s="77"/>
      <c r="BQL165" s="77"/>
      <c r="BQM165" s="77"/>
      <c r="BQN165" s="77"/>
      <c r="BQO165" s="77"/>
      <c r="BQP165" s="77"/>
      <c r="BQQ165" s="77"/>
      <c r="BQR165" s="77"/>
      <c r="BQS165" s="77"/>
      <c r="BQT165" s="77"/>
      <c r="BQU165" s="77"/>
      <c r="BQV165" s="77"/>
      <c r="BQW165" s="77"/>
      <c r="BQX165" s="77"/>
      <c r="BQY165" s="77"/>
      <c r="BQZ165" s="77"/>
      <c r="BRA165" s="77"/>
      <c r="BRB165" s="77"/>
      <c r="BRC165" s="77"/>
      <c r="BRD165" s="77"/>
      <c r="BRE165" s="77"/>
      <c r="BRF165" s="77"/>
      <c r="BRG165" s="77"/>
      <c r="BRH165" s="77"/>
      <c r="BRI165" s="77"/>
      <c r="BRJ165" s="77"/>
      <c r="BRK165" s="77"/>
      <c r="BRL165" s="77"/>
      <c r="BRM165" s="77"/>
      <c r="BRN165" s="77"/>
      <c r="BRO165" s="77"/>
      <c r="BRP165" s="77"/>
      <c r="BRQ165" s="77"/>
      <c r="BRR165" s="77"/>
      <c r="BRS165" s="77"/>
      <c r="BRT165" s="77"/>
      <c r="BRU165" s="77"/>
      <c r="BRV165" s="77"/>
      <c r="BRW165" s="77"/>
      <c r="BRX165" s="77"/>
      <c r="BRY165" s="77"/>
      <c r="BRZ165" s="77"/>
      <c r="BSA165" s="77"/>
      <c r="BSB165" s="77"/>
      <c r="BSC165" s="77"/>
      <c r="BSD165" s="77"/>
      <c r="BSE165" s="77"/>
      <c r="BSF165" s="77"/>
      <c r="BSG165" s="77"/>
      <c r="BSH165" s="77"/>
      <c r="BSI165" s="77"/>
      <c r="BSJ165" s="77"/>
      <c r="BSK165" s="77"/>
      <c r="BSL165" s="77"/>
      <c r="BSM165" s="77"/>
      <c r="BSN165" s="77"/>
      <c r="BSO165" s="77"/>
      <c r="BSP165" s="77"/>
      <c r="BSQ165" s="77"/>
      <c r="BSR165" s="77"/>
      <c r="BSS165" s="77"/>
      <c r="BST165" s="77"/>
      <c r="BSU165" s="77"/>
      <c r="BSV165" s="77"/>
      <c r="BSW165" s="77"/>
      <c r="BSX165" s="77"/>
      <c r="BSY165" s="77"/>
      <c r="BSZ165" s="77"/>
      <c r="BTA165" s="77"/>
      <c r="BTB165" s="77"/>
      <c r="BTC165" s="77"/>
      <c r="BTD165" s="77"/>
      <c r="BTE165" s="77"/>
      <c r="BTF165" s="77"/>
      <c r="BTG165" s="77"/>
      <c r="BTH165" s="77"/>
      <c r="BTI165" s="77"/>
      <c r="BTJ165" s="77"/>
      <c r="BTK165" s="77"/>
      <c r="BTL165" s="77"/>
      <c r="BTM165" s="77"/>
      <c r="BTN165" s="77"/>
      <c r="BTO165" s="77"/>
      <c r="BTP165" s="77"/>
      <c r="BTQ165" s="77"/>
      <c r="BTR165" s="77"/>
      <c r="BTS165" s="77"/>
      <c r="BTT165" s="77"/>
      <c r="BTU165" s="77"/>
      <c r="BTV165" s="77"/>
      <c r="BTW165" s="77"/>
      <c r="BTX165" s="77"/>
      <c r="BTY165" s="77"/>
      <c r="BTZ165" s="77"/>
      <c r="BUA165" s="77"/>
      <c r="BUB165" s="77"/>
      <c r="BUC165" s="77"/>
      <c r="BUD165" s="77"/>
      <c r="BUE165" s="77"/>
      <c r="BUF165" s="77"/>
      <c r="BUG165" s="77"/>
      <c r="BUH165" s="77"/>
      <c r="BUI165" s="77"/>
      <c r="BUJ165" s="77"/>
      <c r="BUK165" s="77"/>
      <c r="BUL165" s="77"/>
      <c r="BUM165" s="77"/>
      <c r="BUN165" s="77"/>
      <c r="BUO165" s="77"/>
      <c r="BUP165" s="77"/>
      <c r="BUQ165" s="77"/>
      <c r="BUR165" s="77"/>
      <c r="BUS165" s="77"/>
      <c r="BUT165" s="77"/>
      <c r="BUU165" s="77"/>
      <c r="BUV165" s="77"/>
      <c r="BUW165" s="77"/>
      <c r="BUX165" s="77"/>
      <c r="BUY165" s="77"/>
      <c r="BUZ165" s="77"/>
      <c r="BVA165" s="77"/>
      <c r="BVB165" s="77"/>
      <c r="BVC165" s="77"/>
      <c r="BVD165" s="77"/>
      <c r="BVE165" s="77"/>
      <c r="BVF165" s="77"/>
      <c r="BVG165" s="77"/>
      <c r="BVH165" s="77"/>
      <c r="BVI165" s="77"/>
      <c r="BVJ165" s="77"/>
      <c r="BVK165" s="77"/>
      <c r="BVL165" s="77"/>
      <c r="BVM165" s="77"/>
      <c r="BVN165" s="77"/>
      <c r="BVO165" s="77"/>
      <c r="BVP165" s="77"/>
      <c r="BVQ165" s="77"/>
      <c r="BVR165" s="77"/>
      <c r="BVS165" s="77"/>
      <c r="BVT165" s="77"/>
      <c r="BVU165" s="77"/>
      <c r="BVV165" s="77"/>
      <c r="BVW165" s="77"/>
      <c r="BVX165" s="77"/>
      <c r="BVY165" s="77"/>
      <c r="BVZ165" s="77"/>
      <c r="BWA165" s="77"/>
      <c r="BWB165" s="77"/>
      <c r="BWC165" s="77"/>
      <c r="BWD165" s="77"/>
      <c r="BWE165" s="77"/>
      <c r="BWF165" s="77"/>
      <c r="BWG165" s="77"/>
      <c r="BWH165" s="77"/>
      <c r="BWI165" s="77"/>
      <c r="BWJ165" s="77"/>
      <c r="BWK165" s="77"/>
      <c r="BWL165" s="77"/>
      <c r="BWM165" s="77"/>
      <c r="BWN165" s="77"/>
      <c r="BWO165" s="77"/>
      <c r="BWP165" s="77"/>
      <c r="BWQ165" s="77"/>
      <c r="BWR165" s="77"/>
      <c r="BWS165" s="77"/>
      <c r="BWT165" s="77"/>
      <c r="BWU165" s="77"/>
      <c r="BWV165" s="77"/>
      <c r="BWW165" s="77"/>
      <c r="BWX165" s="77"/>
      <c r="BWY165" s="77"/>
      <c r="BWZ165" s="77"/>
      <c r="BXA165" s="77"/>
      <c r="BXB165" s="77"/>
      <c r="BXC165" s="77"/>
      <c r="BXD165" s="77"/>
      <c r="BXE165" s="77"/>
      <c r="BXF165" s="77"/>
      <c r="BXG165" s="77"/>
      <c r="BXH165" s="77"/>
      <c r="BXI165" s="77"/>
      <c r="BXJ165" s="77"/>
      <c r="BXK165" s="77"/>
      <c r="BXL165" s="77"/>
      <c r="BXM165" s="77"/>
      <c r="BXN165" s="77"/>
      <c r="BXO165" s="77"/>
      <c r="BXP165" s="77"/>
      <c r="BXQ165" s="77"/>
      <c r="BXR165" s="77"/>
      <c r="BXS165" s="77"/>
      <c r="BXT165" s="77"/>
      <c r="BXU165" s="77"/>
      <c r="BXV165" s="77"/>
      <c r="BXW165" s="77"/>
      <c r="BXX165" s="77"/>
      <c r="BXY165" s="77"/>
      <c r="BXZ165" s="77"/>
      <c r="BYA165" s="77"/>
      <c r="BYB165" s="77"/>
      <c r="BYC165" s="77"/>
      <c r="BYD165" s="77"/>
      <c r="BYE165" s="77"/>
      <c r="BYF165" s="77"/>
      <c r="BYG165" s="77"/>
      <c r="BYH165" s="77"/>
      <c r="BYI165" s="77"/>
      <c r="BYJ165" s="77"/>
      <c r="BYK165" s="77"/>
      <c r="BYL165" s="77"/>
      <c r="BYM165" s="77"/>
      <c r="BYN165" s="77"/>
      <c r="BYO165" s="77"/>
      <c r="BYP165" s="77"/>
      <c r="BYQ165" s="77"/>
      <c r="BYR165" s="77"/>
      <c r="BYS165" s="77"/>
      <c r="BYT165" s="77"/>
      <c r="BYU165" s="77"/>
      <c r="BYV165" s="77"/>
      <c r="BYW165" s="77"/>
      <c r="BYX165" s="77"/>
      <c r="BYY165" s="77"/>
      <c r="BYZ165" s="77"/>
      <c r="BZA165" s="77"/>
      <c r="BZB165" s="77"/>
      <c r="BZC165" s="77"/>
      <c r="BZD165" s="77"/>
      <c r="BZE165" s="77"/>
      <c r="BZF165" s="77"/>
      <c r="BZG165" s="77"/>
      <c r="BZH165" s="77"/>
      <c r="BZI165" s="77"/>
      <c r="BZJ165" s="77"/>
      <c r="BZK165" s="77"/>
      <c r="BZL165" s="77"/>
      <c r="BZM165" s="77"/>
      <c r="BZN165" s="77"/>
      <c r="BZO165" s="77"/>
      <c r="BZP165" s="77"/>
      <c r="BZQ165" s="77"/>
      <c r="BZR165" s="77"/>
      <c r="BZS165" s="77"/>
      <c r="BZT165" s="77"/>
      <c r="BZU165" s="77"/>
      <c r="BZV165" s="77"/>
      <c r="BZW165" s="77"/>
      <c r="BZX165" s="77"/>
      <c r="BZY165" s="77"/>
      <c r="BZZ165" s="77"/>
      <c r="CAA165" s="77"/>
      <c r="CAB165" s="77"/>
      <c r="CAC165" s="77"/>
      <c r="CAD165" s="77"/>
      <c r="CAE165" s="77"/>
      <c r="CAF165" s="77"/>
      <c r="CAG165" s="77"/>
      <c r="CAH165" s="77"/>
      <c r="CAI165" s="77"/>
      <c r="CAJ165" s="77"/>
      <c r="CAK165" s="77"/>
      <c r="CAL165" s="77"/>
      <c r="CAM165" s="77"/>
      <c r="CAN165" s="77"/>
      <c r="CAO165" s="77"/>
      <c r="CAP165" s="77"/>
      <c r="CAQ165" s="77"/>
      <c r="CAR165" s="77"/>
      <c r="CAS165" s="77"/>
      <c r="CAT165" s="77"/>
      <c r="CAU165" s="77"/>
      <c r="CAV165" s="77"/>
      <c r="CAW165" s="77"/>
      <c r="CAX165" s="77"/>
      <c r="CAY165" s="77"/>
      <c r="CAZ165" s="77"/>
      <c r="CBA165" s="77"/>
      <c r="CBB165" s="77"/>
      <c r="CBC165" s="77"/>
      <c r="CBD165" s="77"/>
      <c r="CBE165" s="77"/>
      <c r="CBF165" s="77"/>
      <c r="CBG165" s="77"/>
      <c r="CBH165" s="77"/>
      <c r="CBI165" s="77"/>
      <c r="CBJ165" s="77"/>
      <c r="CBK165" s="77"/>
      <c r="CBL165" s="77"/>
      <c r="CBM165" s="77"/>
      <c r="CBN165" s="77"/>
      <c r="CBO165" s="77"/>
      <c r="CBP165" s="77"/>
      <c r="CBQ165" s="77"/>
      <c r="CBR165" s="77"/>
      <c r="CBS165" s="77"/>
      <c r="CBT165" s="77"/>
      <c r="CBU165" s="77"/>
      <c r="CBV165" s="77"/>
      <c r="CBW165" s="77"/>
      <c r="CBX165" s="77"/>
      <c r="CBY165" s="77"/>
      <c r="CBZ165" s="77"/>
      <c r="CCA165" s="77"/>
      <c r="CCB165" s="77"/>
      <c r="CCC165" s="77"/>
      <c r="CCD165" s="77"/>
      <c r="CCE165" s="77"/>
      <c r="CCF165" s="77"/>
      <c r="CCG165" s="77"/>
      <c r="CCH165" s="77"/>
      <c r="CCI165" s="77"/>
      <c r="CCJ165" s="77"/>
      <c r="CCK165" s="77"/>
      <c r="CCL165" s="77"/>
      <c r="CCM165" s="77"/>
      <c r="CCN165" s="77"/>
      <c r="CCO165" s="77"/>
      <c r="CCP165" s="77"/>
      <c r="CCQ165" s="77"/>
      <c r="CCR165" s="77"/>
      <c r="CCS165" s="77"/>
      <c r="CCT165" s="77"/>
      <c r="CCU165" s="77"/>
      <c r="CCV165" s="77"/>
      <c r="CCW165" s="77"/>
      <c r="CCX165" s="77"/>
      <c r="CCY165" s="77"/>
      <c r="CCZ165" s="77"/>
      <c r="CDA165" s="77"/>
      <c r="CDB165" s="77"/>
      <c r="CDC165" s="77"/>
      <c r="CDD165" s="77"/>
      <c r="CDE165" s="77"/>
      <c r="CDF165" s="77"/>
      <c r="CDG165" s="77"/>
      <c r="CDH165" s="77"/>
      <c r="CDI165" s="77"/>
      <c r="CDJ165" s="77"/>
      <c r="CDK165" s="77"/>
      <c r="CDL165" s="77"/>
      <c r="CDM165" s="77"/>
      <c r="CDN165" s="77"/>
      <c r="CDO165" s="77"/>
      <c r="CDP165" s="77"/>
      <c r="CDQ165" s="77"/>
      <c r="CDR165" s="77"/>
      <c r="CDS165" s="77"/>
      <c r="CDT165" s="77"/>
      <c r="CDU165" s="77"/>
      <c r="CDV165" s="77"/>
      <c r="CDW165" s="77"/>
      <c r="CDX165" s="77"/>
      <c r="CDY165" s="77"/>
      <c r="CDZ165" s="77"/>
      <c r="CEA165" s="77"/>
      <c r="CEB165" s="77"/>
      <c r="CEC165" s="77"/>
      <c r="CED165" s="77"/>
      <c r="CEE165" s="77"/>
      <c r="CEF165" s="77"/>
      <c r="CEG165" s="77"/>
      <c r="CEH165" s="77"/>
      <c r="CEI165" s="77"/>
      <c r="CEJ165" s="77"/>
      <c r="CEK165" s="77"/>
      <c r="CEL165" s="77"/>
      <c r="CEM165" s="77"/>
      <c r="CEN165" s="77"/>
      <c r="CEO165" s="77"/>
      <c r="CEP165" s="77"/>
      <c r="CEQ165" s="77"/>
      <c r="CER165" s="77"/>
      <c r="CES165" s="77"/>
      <c r="CET165" s="77"/>
      <c r="CEU165" s="77"/>
      <c r="CEV165" s="77"/>
      <c r="CEW165" s="77"/>
      <c r="CEX165" s="77"/>
      <c r="CEY165" s="77"/>
      <c r="CEZ165" s="77"/>
      <c r="CFA165" s="77"/>
      <c r="CFB165" s="77"/>
      <c r="CFC165" s="77"/>
      <c r="CFD165" s="77"/>
      <c r="CFE165" s="77"/>
      <c r="CFF165" s="77"/>
      <c r="CFG165" s="77"/>
      <c r="CFH165" s="77"/>
      <c r="CFI165" s="77"/>
      <c r="CFJ165" s="77"/>
      <c r="CFK165" s="77"/>
      <c r="CFL165" s="77"/>
      <c r="CFM165" s="77"/>
      <c r="CFN165" s="77"/>
      <c r="CFO165" s="77"/>
      <c r="CFP165" s="77"/>
      <c r="CFQ165" s="77"/>
      <c r="CFR165" s="77"/>
      <c r="CFS165" s="77"/>
      <c r="CFT165" s="77"/>
      <c r="CFU165" s="77"/>
      <c r="CFV165" s="77"/>
      <c r="CFW165" s="77"/>
      <c r="CFX165" s="77"/>
      <c r="CFY165" s="77"/>
      <c r="CFZ165" s="77"/>
      <c r="CGA165" s="77"/>
      <c r="CGB165" s="77"/>
      <c r="CGC165" s="77"/>
      <c r="CGD165" s="77"/>
      <c r="CGE165" s="77"/>
      <c r="CGF165" s="77"/>
      <c r="CGG165" s="77"/>
      <c r="CGH165" s="77"/>
      <c r="CGI165" s="77"/>
      <c r="CGJ165" s="77"/>
      <c r="CGK165" s="77"/>
      <c r="CGL165" s="77"/>
      <c r="CGM165" s="77"/>
      <c r="CGN165" s="77"/>
      <c r="CGO165" s="77"/>
      <c r="CGP165" s="77"/>
      <c r="CGQ165" s="77"/>
      <c r="CGR165" s="77"/>
      <c r="CGS165" s="77"/>
      <c r="CGT165" s="77"/>
      <c r="CGU165" s="77"/>
      <c r="CGV165" s="77"/>
      <c r="CGW165" s="77"/>
      <c r="CGX165" s="77"/>
      <c r="CGY165" s="77"/>
      <c r="CGZ165" s="77"/>
      <c r="CHA165" s="77"/>
      <c r="CHB165" s="77"/>
      <c r="CHC165" s="77"/>
      <c r="CHD165" s="77"/>
      <c r="CHE165" s="77"/>
      <c r="CHF165" s="77"/>
      <c r="CHG165" s="77"/>
      <c r="CHH165" s="77"/>
      <c r="CHI165" s="77"/>
      <c r="CHJ165" s="77"/>
      <c r="CHK165" s="77"/>
      <c r="CHL165" s="77"/>
      <c r="CHM165" s="77"/>
      <c r="CHN165" s="77"/>
      <c r="CHO165" s="77"/>
      <c r="CHP165" s="77"/>
      <c r="CHQ165" s="77"/>
      <c r="CHR165" s="77"/>
      <c r="CHS165" s="77"/>
      <c r="CHT165" s="77"/>
      <c r="CHU165" s="77"/>
      <c r="CHV165" s="77"/>
      <c r="CHW165" s="77"/>
      <c r="CHX165" s="77"/>
      <c r="CHY165" s="77"/>
      <c r="CHZ165" s="77"/>
      <c r="CIA165" s="77"/>
      <c r="CIB165" s="77"/>
      <c r="CIC165" s="77"/>
      <c r="CID165" s="77"/>
      <c r="CIE165" s="77"/>
      <c r="CIF165" s="77"/>
      <c r="CIG165" s="77"/>
      <c r="CIH165" s="77"/>
      <c r="CII165" s="77"/>
      <c r="CIJ165" s="77"/>
      <c r="CIK165" s="77"/>
      <c r="CIL165" s="77"/>
      <c r="CIM165" s="77"/>
      <c r="CIN165" s="77"/>
      <c r="CIO165" s="77"/>
      <c r="CIP165" s="77"/>
      <c r="CIQ165" s="77"/>
      <c r="CIR165" s="77"/>
      <c r="CIS165" s="77"/>
      <c r="CIT165" s="77"/>
      <c r="CIU165" s="77"/>
      <c r="CIV165" s="77"/>
      <c r="CIW165" s="77"/>
      <c r="CIX165" s="77"/>
      <c r="CIY165" s="77"/>
      <c r="CIZ165" s="77"/>
      <c r="CJA165" s="77"/>
      <c r="CJB165" s="77"/>
      <c r="CJC165" s="77"/>
      <c r="CJD165" s="77"/>
      <c r="CJE165" s="77"/>
      <c r="CJF165" s="77"/>
      <c r="CJG165" s="77"/>
      <c r="CJH165" s="77"/>
      <c r="CJI165" s="77"/>
      <c r="CJJ165" s="77"/>
      <c r="CJK165" s="77"/>
      <c r="CJL165" s="77"/>
      <c r="CJM165" s="77"/>
      <c r="CJN165" s="77"/>
      <c r="CJO165" s="77"/>
      <c r="CJP165" s="77"/>
      <c r="CJQ165" s="77"/>
      <c r="CJR165" s="77"/>
      <c r="CJS165" s="77"/>
      <c r="CJT165" s="77"/>
      <c r="CJU165" s="77"/>
      <c r="CJV165" s="77"/>
      <c r="CJW165" s="77"/>
      <c r="CJX165" s="77"/>
      <c r="CJY165" s="77"/>
      <c r="CJZ165" s="77"/>
      <c r="CKA165" s="77"/>
      <c r="CKB165" s="77"/>
      <c r="CKC165" s="77"/>
      <c r="CKD165" s="77"/>
      <c r="CKE165" s="77"/>
      <c r="CKF165" s="77"/>
      <c r="CKG165" s="77"/>
      <c r="CKH165" s="77"/>
      <c r="CKI165" s="77"/>
      <c r="CKJ165" s="77"/>
      <c r="CKK165" s="77"/>
      <c r="CKL165" s="77"/>
      <c r="CKM165" s="77"/>
      <c r="CKN165" s="77"/>
      <c r="CKO165" s="77"/>
      <c r="CKP165" s="77"/>
      <c r="CKQ165" s="77"/>
      <c r="CKR165" s="77"/>
      <c r="CKS165" s="77"/>
      <c r="CKT165" s="77"/>
      <c r="CKU165" s="77"/>
      <c r="CKV165" s="77"/>
      <c r="CKW165" s="77"/>
      <c r="CKX165" s="77"/>
      <c r="CKY165" s="77"/>
      <c r="CKZ165" s="77"/>
      <c r="CLA165" s="77"/>
      <c r="CLB165" s="77"/>
      <c r="CLC165" s="77"/>
      <c r="CLD165" s="77"/>
      <c r="CLE165" s="77"/>
      <c r="CLF165" s="77"/>
      <c r="CLG165" s="77"/>
      <c r="CLH165" s="77"/>
      <c r="CLI165" s="77"/>
      <c r="CLJ165" s="77"/>
      <c r="CLK165" s="77"/>
      <c r="CLL165" s="77"/>
      <c r="CLM165" s="77"/>
      <c r="CLN165" s="77"/>
      <c r="CLO165" s="77"/>
      <c r="CLP165" s="77"/>
      <c r="CLQ165" s="77"/>
      <c r="CLR165" s="77"/>
      <c r="CLS165" s="77"/>
      <c r="CLT165" s="77"/>
      <c r="CLU165" s="77"/>
      <c r="CLV165" s="77"/>
      <c r="CLW165" s="77"/>
      <c r="CLX165" s="77"/>
      <c r="CLY165" s="77"/>
      <c r="CLZ165" s="77"/>
      <c r="CMA165" s="77"/>
      <c r="CMB165" s="77"/>
      <c r="CMC165" s="77"/>
      <c r="CMD165" s="77"/>
      <c r="CME165" s="77"/>
      <c r="CMF165" s="77"/>
      <c r="CMG165" s="77"/>
      <c r="CMH165" s="77"/>
      <c r="CMI165" s="77"/>
      <c r="CMJ165" s="77"/>
      <c r="CMK165" s="77"/>
      <c r="CML165" s="77"/>
      <c r="CMM165" s="77"/>
      <c r="CMN165" s="77"/>
      <c r="CMO165" s="77"/>
      <c r="CMP165" s="77"/>
      <c r="CMQ165" s="77"/>
      <c r="CMR165" s="77"/>
      <c r="CMS165" s="77"/>
      <c r="CMT165" s="77"/>
      <c r="CMU165" s="77"/>
      <c r="CMV165" s="77"/>
      <c r="CMW165" s="77"/>
      <c r="CMX165" s="77"/>
      <c r="CMY165" s="77"/>
      <c r="CMZ165" s="77"/>
      <c r="CNA165" s="77"/>
      <c r="CNB165" s="77"/>
      <c r="CNC165" s="77"/>
      <c r="CND165" s="77"/>
      <c r="CNE165" s="77"/>
      <c r="CNF165" s="77"/>
      <c r="CNG165" s="77"/>
      <c r="CNH165" s="77"/>
      <c r="CNI165" s="77"/>
      <c r="CNJ165" s="77"/>
      <c r="CNK165" s="77"/>
      <c r="CNL165" s="77"/>
      <c r="CNM165" s="77"/>
      <c r="CNN165" s="77"/>
      <c r="CNO165" s="77"/>
      <c r="CNP165" s="77"/>
      <c r="CNQ165" s="77"/>
      <c r="CNR165" s="77"/>
      <c r="CNS165" s="77"/>
      <c r="CNT165" s="77"/>
      <c r="CNU165" s="77"/>
      <c r="CNV165" s="77"/>
      <c r="CNW165" s="77"/>
      <c r="CNX165" s="77"/>
      <c r="CNY165" s="77"/>
      <c r="CNZ165" s="77"/>
      <c r="COA165" s="77"/>
      <c r="COB165" s="77"/>
      <c r="COC165" s="77"/>
      <c r="COD165" s="77"/>
      <c r="COE165" s="77"/>
      <c r="COF165" s="77"/>
      <c r="COG165" s="77"/>
      <c r="COH165" s="77"/>
      <c r="COI165" s="77"/>
      <c r="COJ165" s="77"/>
      <c r="COK165" s="77"/>
      <c r="COL165" s="77"/>
      <c r="COM165" s="77"/>
      <c r="CON165" s="77"/>
      <c r="COO165" s="77"/>
      <c r="COP165" s="77"/>
      <c r="COQ165" s="77"/>
      <c r="COR165" s="77"/>
      <c r="COS165" s="77"/>
      <c r="COT165" s="77"/>
      <c r="COU165" s="77"/>
      <c r="COV165" s="77"/>
      <c r="COW165" s="77"/>
      <c r="COX165" s="77"/>
      <c r="COY165" s="77"/>
      <c r="COZ165" s="77"/>
      <c r="CPA165" s="77"/>
      <c r="CPB165" s="77"/>
      <c r="CPC165" s="77"/>
      <c r="CPD165" s="77"/>
      <c r="CPE165" s="77"/>
      <c r="CPF165" s="77"/>
      <c r="CPG165" s="77"/>
      <c r="CPH165" s="77"/>
      <c r="CPI165" s="77"/>
      <c r="CPJ165" s="77"/>
      <c r="CPK165" s="77"/>
      <c r="CPL165" s="77"/>
      <c r="CPM165" s="77"/>
      <c r="CPN165" s="77"/>
      <c r="CPO165" s="77"/>
      <c r="CPP165" s="77"/>
      <c r="CPQ165" s="77"/>
      <c r="CPR165" s="77"/>
      <c r="CPS165" s="77"/>
      <c r="CPT165" s="77"/>
      <c r="CPU165" s="77"/>
      <c r="CPV165" s="77"/>
      <c r="CPW165" s="77"/>
      <c r="CPX165" s="77"/>
      <c r="CPY165" s="77"/>
      <c r="CPZ165" s="77"/>
      <c r="CQA165" s="77"/>
      <c r="CQB165" s="77"/>
      <c r="CQC165" s="77"/>
      <c r="CQD165" s="77"/>
      <c r="CQE165" s="77"/>
      <c r="CQF165" s="77"/>
      <c r="CQG165" s="77"/>
      <c r="CQH165" s="77"/>
      <c r="CQI165" s="77"/>
      <c r="CQJ165" s="77"/>
      <c r="CQK165" s="77"/>
      <c r="CQL165" s="77"/>
      <c r="CQM165" s="77"/>
      <c r="CQN165" s="77"/>
      <c r="CQO165" s="77"/>
      <c r="CQP165" s="77"/>
      <c r="CQQ165" s="77"/>
      <c r="CQR165" s="77"/>
      <c r="CQS165" s="77"/>
      <c r="CQT165" s="77"/>
      <c r="CQU165" s="77"/>
      <c r="CQV165" s="77"/>
      <c r="CQW165" s="77"/>
      <c r="CQX165" s="77"/>
      <c r="CQY165" s="77"/>
      <c r="CQZ165" s="77"/>
      <c r="CRA165" s="77"/>
      <c r="CRB165" s="77"/>
      <c r="CRC165" s="77"/>
      <c r="CRD165" s="77"/>
      <c r="CRE165" s="77"/>
      <c r="CRF165" s="77"/>
      <c r="CRG165" s="77"/>
      <c r="CRH165" s="77"/>
      <c r="CRI165" s="77"/>
      <c r="CRJ165" s="77"/>
      <c r="CRK165" s="77"/>
      <c r="CRL165" s="77"/>
      <c r="CRM165" s="77"/>
      <c r="CRN165" s="77"/>
      <c r="CRO165" s="77"/>
      <c r="CRP165" s="77"/>
      <c r="CRQ165" s="77"/>
      <c r="CRR165" s="77"/>
      <c r="CRS165" s="77"/>
      <c r="CRT165" s="77"/>
      <c r="CRU165" s="77"/>
      <c r="CRV165" s="77"/>
      <c r="CRW165" s="77"/>
      <c r="CRX165" s="77"/>
      <c r="CRY165" s="77"/>
      <c r="CRZ165" s="77"/>
      <c r="CSA165" s="77"/>
      <c r="CSB165" s="77"/>
      <c r="CSC165" s="77"/>
      <c r="CSD165" s="77"/>
      <c r="CSE165" s="77"/>
      <c r="CSF165" s="77"/>
      <c r="CSG165" s="77"/>
      <c r="CSH165" s="77"/>
      <c r="CSI165" s="77"/>
      <c r="CSJ165" s="77"/>
      <c r="CSK165" s="77"/>
      <c r="CSL165" s="77"/>
      <c r="CSM165" s="77"/>
      <c r="CSN165" s="77"/>
      <c r="CSO165" s="77"/>
      <c r="CSP165" s="77"/>
      <c r="CSQ165" s="77"/>
      <c r="CSR165" s="77"/>
      <c r="CSS165" s="77"/>
      <c r="CST165" s="77"/>
      <c r="CSU165" s="77"/>
      <c r="CSV165" s="77"/>
      <c r="CSW165" s="77"/>
      <c r="CSX165" s="77"/>
      <c r="CSY165" s="77"/>
      <c r="CSZ165" s="77"/>
      <c r="CTA165" s="77"/>
      <c r="CTB165" s="77"/>
      <c r="CTC165" s="77"/>
      <c r="CTD165" s="77"/>
      <c r="CTE165" s="77"/>
      <c r="CTF165" s="77"/>
      <c r="CTG165" s="77"/>
      <c r="CTH165" s="77"/>
      <c r="CTI165" s="77"/>
      <c r="CTJ165" s="77"/>
      <c r="CTK165" s="77"/>
      <c r="CTL165" s="77"/>
      <c r="CTM165" s="77"/>
      <c r="CTN165" s="77"/>
      <c r="CTO165" s="77"/>
      <c r="CTP165" s="77"/>
      <c r="CTQ165" s="77"/>
      <c r="CTR165" s="77"/>
      <c r="CTS165" s="77"/>
      <c r="CTT165" s="77"/>
      <c r="CTU165" s="77"/>
      <c r="CTV165" s="77"/>
      <c r="CTW165" s="77"/>
      <c r="CTX165" s="77"/>
      <c r="CTY165" s="77"/>
      <c r="CTZ165" s="77"/>
      <c r="CUA165" s="77"/>
      <c r="CUB165" s="77"/>
      <c r="CUC165" s="77"/>
      <c r="CUD165" s="77"/>
      <c r="CUE165" s="77"/>
      <c r="CUF165" s="77"/>
      <c r="CUG165" s="77"/>
      <c r="CUH165" s="77"/>
      <c r="CUI165" s="77"/>
      <c r="CUJ165" s="77"/>
      <c r="CUK165" s="77"/>
      <c r="CUL165" s="77"/>
      <c r="CUM165" s="77"/>
      <c r="CUN165" s="77"/>
      <c r="CUO165" s="77"/>
      <c r="CUP165" s="77"/>
      <c r="CUQ165" s="77"/>
      <c r="CUR165" s="77"/>
      <c r="CUS165" s="77"/>
      <c r="CUT165" s="77"/>
      <c r="CUU165" s="77"/>
      <c r="CUV165" s="77"/>
      <c r="CUW165" s="77"/>
      <c r="CUX165" s="77"/>
      <c r="CUY165" s="77"/>
      <c r="CUZ165" s="77"/>
      <c r="CVA165" s="77"/>
      <c r="CVB165" s="77"/>
      <c r="CVC165" s="77"/>
      <c r="CVD165" s="77"/>
      <c r="CVE165" s="77"/>
      <c r="CVF165" s="77"/>
      <c r="CVG165" s="77"/>
      <c r="CVH165" s="77"/>
      <c r="CVI165" s="77"/>
      <c r="CVJ165" s="77"/>
      <c r="CVK165" s="77"/>
      <c r="CVL165" s="77"/>
      <c r="CVM165" s="77"/>
      <c r="CVN165" s="77"/>
      <c r="CVO165" s="77"/>
      <c r="CVP165" s="77"/>
      <c r="CVQ165" s="77"/>
      <c r="CVR165" s="77"/>
      <c r="CVS165" s="77"/>
      <c r="CVT165" s="77"/>
      <c r="CVU165" s="77"/>
      <c r="CVV165" s="77"/>
      <c r="CVW165" s="77"/>
      <c r="CVX165" s="77"/>
      <c r="CVY165" s="77"/>
      <c r="CVZ165" s="77"/>
      <c r="CWA165" s="77"/>
      <c r="CWB165" s="77"/>
      <c r="CWC165" s="77"/>
      <c r="CWD165" s="77"/>
      <c r="CWE165" s="77"/>
      <c r="CWF165" s="77"/>
      <c r="CWG165" s="77"/>
      <c r="CWH165" s="77"/>
      <c r="CWI165" s="77"/>
      <c r="CWJ165" s="77"/>
      <c r="CWK165" s="77"/>
      <c r="CWL165" s="77"/>
      <c r="CWM165" s="77"/>
      <c r="CWN165" s="77"/>
      <c r="CWO165" s="77"/>
      <c r="CWP165" s="77"/>
      <c r="CWQ165" s="77"/>
      <c r="CWR165" s="77"/>
      <c r="CWS165" s="77"/>
      <c r="CWT165" s="77"/>
      <c r="CWU165" s="77"/>
      <c r="CWV165" s="77"/>
      <c r="CWW165" s="77"/>
      <c r="CWX165" s="77"/>
      <c r="CWY165" s="77"/>
      <c r="CWZ165" s="77"/>
      <c r="CXA165" s="77"/>
      <c r="CXB165" s="77"/>
      <c r="CXC165" s="77"/>
      <c r="CXD165" s="77"/>
      <c r="CXE165" s="77"/>
      <c r="CXF165" s="77"/>
      <c r="CXG165" s="77"/>
      <c r="CXH165" s="77"/>
      <c r="CXI165" s="77"/>
      <c r="CXJ165" s="77"/>
      <c r="CXK165" s="77"/>
      <c r="CXL165" s="77"/>
      <c r="CXM165" s="77"/>
      <c r="CXN165" s="77"/>
      <c r="CXO165" s="77"/>
      <c r="CXP165" s="77"/>
      <c r="CXQ165" s="77"/>
      <c r="CXR165" s="77"/>
      <c r="CXS165" s="77"/>
      <c r="CXT165" s="77"/>
      <c r="CXU165" s="77"/>
      <c r="CXV165" s="77"/>
      <c r="CXW165" s="77"/>
      <c r="CXX165" s="77"/>
      <c r="CXY165" s="77"/>
      <c r="CXZ165" s="77"/>
      <c r="CYA165" s="77"/>
      <c r="CYB165" s="77"/>
      <c r="CYC165" s="77"/>
      <c r="CYD165" s="77"/>
      <c r="CYE165" s="77"/>
      <c r="CYF165" s="77"/>
      <c r="CYG165" s="77"/>
      <c r="CYH165" s="77"/>
      <c r="CYI165" s="77"/>
      <c r="CYJ165" s="77"/>
      <c r="CYK165" s="77"/>
      <c r="CYL165" s="77"/>
      <c r="CYM165" s="77"/>
      <c r="CYN165" s="77"/>
      <c r="CYO165" s="77"/>
      <c r="CYP165" s="77"/>
      <c r="CYQ165" s="77"/>
      <c r="CYR165" s="77"/>
      <c r="CYS165" s="77"/>
      <c r="CYT165" s="77"/>
      <c r="CYU165" s="77"/>
      <c r="CYV165" s="77"/>
      <c r="CYW165" s="77"/>
      <c r="CYX165" s="77"/>
      <c r="CYY165" s="77"/>
      <c r="CYZ165" s="77"/>
      <c r="CZA165" s="77"/>
      <c r="CZB165" s="77"/>
      <c r="CZC165" s="77"/>
      <c r="CZD165" s="77"/>
      <c r="CZE165" s="77"/>
      <c r="CZF165" s="77"/>
      <c r="CZG165" s="77"/>
      <c r="CZH165" s="77"/>
      <c r="CZI165" s="77"/>
      <c r="CZJ165" s="77"/>
      <c r="CZK165" s="77"/>
      <c r="CZL165" s="77"/>
      <c r="CZM165" s="77"/>
      <c r="CZN165" s="77"/>
      <c r="CZO165" s="77"/>
      <c r="CZP165" s="77"/>
      <c r="CZQ165" s="77"/>
      <c r="CZR165" s="77"/>
      <c r="CZS165" s="77"/>
      <c r="CZT165" s="77"/>
      <c r="CZU165" s="77"/>
      <c r="CZV165" s="77"/>
      <c r="CZW165" s="77"/>
      <c r="CZX165" s="77"/>
      <c r="CZY165" s="77"/>
      <c r="CZZ165" s="77"/>
      <c r="DAA165" s="77"/>
      <c r="DAB165" s="77"/>
      <c r="DAC165" s="77"/>
      <c r="DAD165" s="77"/>
      <c r="DAE165" s="77"/>
      <c r="DAF165" s="77"/>
      <c r="DAG165" s="77"/>
      <c r="DAH165" s="77"/>
      <c r="DAI165" s="77"/>
      <c r="DAJ165" s="77"/>
      <c r="DAK165" s="77"/>
      <c r="DAL165" s="77"/>
      <c r="DAM165" s="77"/>
      <c r="DAN165" s="77"/>
      <c r="DAO165" s="77"/>
      <c r="DAP165" s="77"/>
      <c r="DAQ165" s="77"/>
      <c r="DAR165" s="77"/>
      <c r="DAS165" s="77"/>
      <c r="DAT165" s="77"/>
      <c r="DAU165" s="77"/>
      <c r="DAV165" s="77"/>
      <c r="DAW165" s="77"/>
      <c r="DAX165" s="77"/>
      <c r="DAY165" s="77"/>
      <c r="DAZ165" s="77"/>
      <c r="DBA165" s="77"/>
      <c r="DBB165" s="77"/>
      <c r="DBC165" s="77"/>
      <c r="DBD165" s="77"/>
      <c r="DBE165" s="77"/>
      <c r="DBF165" s="77"/>
      <c r="DBG165" s="77"/>
      <c r="DBH165" s="77"/>
      <c r="DBI165" s="77"/>
      <c r="DBJ165" s="77"/>
      <c r="DBK165" s="77"/>
      <c r="DBL165" s="77"/>
      <c r="DBM165" s="77"/>
      <c r="DBN165" s="77"/>
      <c r="DBO165" s="77"/>
      <c r="DBP165" s="77"/>
      <c r="DBQ165" s="77"/>
      <c r="DBR165" s="77"/>
      <c r="DBS165" s="77"/>
      <c r="DBT165" s="77"/>
      <c r="DBU165" s="77"/>
      <c r="DBV165" s="77"/>
      <c r="DBW165" s="77"/>
      <c r="DBX165" s="77"/>
      <c r="DBY165" s="77"/>
      <c r="DBZ165" s="77"/>
      <c r="DCA165" s="77"/>
      <c r="DCB165" s="77"/>
      <c r="DCC165" s="77"/>
      <c r="DCD165" s="77"/>
      <c r="DCE165" s="77"/>
      <c r="DCF165" s="77"/>
      <c r="DCG165" s="77"/>
      <c r="DCH165" s="77"/>
      <c r="DCI165" s="77"/>
      <c r="DCJ165" s="77"/>
      <c r="DCK165" s="77"/>
      <c r="DCL165" s="77"/>
      <c r="DCM165" s="77"/>
      <c r="DCN165" s="77"/>
      <c r="DCO165" s="77"/>
      <c r="DCP165" s="77"/>
      <c r="DCQ165" s="77"/>
      <c r="DCR165" s="77"/>
      <c r="DCS165" s="77"/>
      <c r="DCT165" s="77"/>
      <c r="DCU165" s="77"/>
      <c r="DCV165" s="77"/>
      <c r="DCW165" s="77"/>
      <c r="DCX165" s="77"/>
      <c r="DCY165" s="77"/>
      <c r="DCZ165" s="77"/>
      <c r="DDA165" s="77"/>
      <c r="DDB165" s="77"/>
      <c r="DDC165" s="77"/>
      <c r="DDD165" s="77"/>
      <c r="DDE165" s="77"/>
      <c r="DDF165" s="77"/>
      <c r="DDG165" s="77"/>
      <c r="DDH165" s="77"/>
      <c r="DDI165" s="77"/>
      <c r="DDJ165" s="77"/>
      <c r="DDK165" s="77"/>
      <c r="DDL165" s="77"/>
      <c r="DDM165" s="77"/>
      <c r="DDN165" s="77"/>
      <c r="DDO165" s="77"/>
      <c r="DDP165" s="77"/>
      <c r="DDQ165" s="77"/>
      <c r="DDR165" s="77"/>
      <c r="DDS165" s="77"/>
      <c r="DDT165" s="77"/>
      <c r="DDU165" s="77"/>
      <c r="DDV165" s="77"/>
      <c r="DDW165" s="77"/>
      <c r="DDX165" s="77"/>
      <c r="DDY165" s="77"/>
      <c r="DDZ165" s="77"/>
      <c r="DEA165" s="77"/>
      <c r="DEB165" s="77"/>
      <c r="DEC165" s="77"/>
      <c r="DED165" s="77"/>
      <c r="DEE165" s="77"/>
      <c r="DEF165" s="77"/>
      <c r="DEG165" s="77"/>
      <c r="DEH165" s="77"/>
      <c r="DEI165" s="77"/>
      <c r="DEJ165" s="77"/>
      <c r="DEK165" s="77"/>
      <c r="DEL165" s="77"/>
      <c r="DEM165" s="77"/>
      <c r="DEN165" s="77"/>
      <c r="DEO165" s="77"/>
      <c r="DEP165" s="77"/>
      <c r="DEQ165" s="77"/>
      <c r="DER165" s="77"/>
      <c r="DES165" s="77"/>
      <c r="DET165" s="77"/>
      <c r="DEU165" s="77"/>
      <c r="DEV165" s="77"/>
      <c r="DEW165" s="77"/>
      <c r="DEX165" s="77"/>
      <c r="DEY165" s="77"/>
      <c r="DEZ165" s="77"/>
      <c r="DFA165" s="77"/>
      <c r="DFB165" s="77"/>
      <c r="DFC165" s="77"/>
      <c r="DFD165" s="77"/>
      <c r="DFE165" s="77"/>
      <c r="DFF165" s="77"/>
      <c r="DFG165" s="77"/>
      <c r="DFH165" s="77"/>
      <c r="DFI165" s="77"/>
      <c r="DFJ165" s="77"/>
      <c r="DFK165" s="77"/>
      <c r="DFL165" s="77"/>
      <c r="DFM165" s="77"/>
      <c r="DFN165" s="77"/>
      <c r="DFO165" s="77"/>
      <c r="DFP165" s="77"/>
      <c r="DFQ165" s="77"/>
      <c r="DFR165" s="77"/>
      <c r="DFS165" s="77"/>
      <c r="DFT165" s="77"/>
      <c r="DFU165" s="77"/>
      <c r="DFV165" s="77"/>
      <c r="DFW165" s="77"/>
      <c r="DFX165" s="77"/>
      <c r="DFY165" s="77"/>
      <c r="DFZ165" s="77"/>
      <c r="DGA165" s="77"/>
      <c r="DGB165" s="77"/>
      <c r="DGC165" s="77"/>
      <c r="DGD165" s="77"/>
      <c r="DGE165" s="77"/>
      <c r="DGF165" s="77"/>
      <c r="DGG165" s="77"/>
      <c r="DGH165" s="77"/>
      <c r="DGI165" s="77"/>
      <c r="DGJ165" s="77"/>
      <c r="DGK165" s="77"/>
      <c r="DGL165" s="77"/>
      <c r="DGM165" s="77"/>
      <c r="DGN165" s="77"/>
      <c r="DGO165" s="77"/>
      <c r="DGP165" s="77"/>
      <c r="DGQ165" s="77"/>
      <c r="DGR165" s="77"/>
      <c r="DGS165" s="77"/>
      <c r="DGT165" s="77"/>
      <c r="DGU165" s="77"/>
      <c r="DGV165" s="77"/>
      <c r="DGW165" s="77"/>
      <c r="DGX165" s="77"/>
      <c r="DGY165" s="77"/>
      <c r="DGZ165" s="77"/>
      <c r="DHA165" s="77"/>
      <c r="DHB165" s="77"/>
      <c r="DHC165" s="77"/>
      <c r="DHD165" s="77"/>
      <c r="DHE165" s="77"/>
      <c r="DHF165" s="77"/>
      <c r="DHG165" s="77"/>
      <c r="DHH165" s="77"/>
      <c r="DHI165" s="77"/>
      <c r="DHJ165" s="77"/>
      <c r="DHK165" s="77"/>
      <c r="DHL165" s="77"/>
      <c r="DHM165" s="77"/>
      <c r="DHN165" s="77"/>
      <c r="DHO165" s="77"/>
      <c r="DHP165" s="77"/>
      <c r="DHQ165" s="77"/>
      <c r="DHR165" s="77"/>
      <c r="DHS165" s="77"/>
      <c r="DHT165" s="77"/>
      <c r="DHU165" s="77"/>
      <c r="DHV165" s="77"/>
      <c r="DHW165" s="77"/>
      <c r="DHX165" s="77"/>
      <c r="DHY165" s="77"/>
      <c r="DHZ165" s="77"/>
      <c r="DIA165" s="77"/>
      <c r="DIB165" s="77"/>
      <c r="DIC165" s="77"/>
      <c r="DID165" s="77"/>
      <c r="DIE165" s="77"/>
      <c r="DIF165" s="77"/>
      <c r="DIG165" s="77"/>
      <c r="DIH165" s="77"/>
      <c r="DII165" s="77"/>
      <c r="DIJ165" s="77"/>
      <c r="DIK165" s="77"/>
      <c r="DIL165" s="77"/>
      <c r="DIM165" s="77"/>
      <c r="DIN165" s="77"/>
      <c r="DIO165" s="77"/>
      <c r="DIP165" s="77"/>
      <c r="DIQ165" s="77"/>
      <c r="DIR165" s="77"/>
      <c r="DIS165" s="77"/>
      <c r="DIT165" s="77"/>
      <c r="DIU165" s="77"/>
      <c r="DIV165" s="77"/>
      <c r="DIW165" s="77"/>
      <c r="DIX165" s="77"/>
      <c r="DIY165" s="77"/>
      <c r="DIZ165" s="77"/>
      <c r="DJA165" s="77"/>
      <c r="DJB165" s="77"/>
      <c r="DJC165" s="77"/>
      <c r="DJD165" s="77"/>
      <c r="DJE165" s="77"/>
      <c r="DJF165" s="77"/>
      <c r="DJG165" s="77"/>
      <c r="DJH165" s="77"/>
      <c r="DJI165" s="77"/>
      <c r="DJJ165" s="77"/>
      <c r="DJK165" s="77"/>
      <c r="DJL165" s="77"/>
      <c r="DJM165" s="77"/>
      <c r="DJN165" s="77"/>
      <c r="DJO165" s="77"/>
      <c r="DJP165" s="77"/>
      <c r="DJQ165" s="77"/>
      <c r="DJR165" s="77"/>
      <c r="DJS165" s="77"/>
      <c r="DJT165" s="77"/>
      <c r="DJU165" s="77"/>
      <c r="DJV165" s="77"/>
      <c r="DJW165" s="77"/>
      <c r="DJX165" s="77"/>
      <c r="DJY165" s="77"/>
      <c r="DJZ165" s="77"/>
      <c r="DKA165" s="77"/>
      <c r="DKB165" s="77"/>
      <c r="DKC165" s="77"/>
      <c r="DKD165" s="77"/>
      <c r="DKE165" s="77"/>
      <c r="DKF165" s="77"/>
      <c r="DKG165" s="77"/>
      <c r="DKH165" s="77"/>
      <c r="DKI165" s="77"/>
      <c r="DKJ165" s="77"/>
      <c r="DKK165" s="77"/>
      <c r="DKL165" s="77"/>
      <c r="DKM165" s="77"/>
      <c r="DKN165" s="77"/>
      <c r="DKO165" s="77"/>
      <c r="DKP165" s="77"/>
      <c r="DKQ165" s="77"/>
      <c r="DKR165" s="77"/>
      <c r="DKS165" s="77"/>
      <c r="DKT165" s="77"/>
      <c r="DKU165" s="77"/>
      <c r="DKV165" s="77"/>
      <c r="DKW165" s="77"/>
      <c r="DKX165" s="77"/>
      <c r="DKY165" s="77"/>
      <c r="DKZ165" s="77"/>
      <c r="DLA165" s="77"/>
      <c r="DLB165" s="77"/>
      <c r="DLC165" s="77"/>
      <c r="DLD165" s="77"/>
      <c r="DLE165" s="77"/>
      <c r="DLF165" s="77"/>
      <c r="DLG165" s="77"/>
      <c r="DLH165" s="77"/>
      <c r="DLI165" s="77"/>
      <c r="DLJ165" s="77"/>
      <c r="DLK165" s="77"/>
      <c r="DLL165" s="77"/>
      <c r="DLM165" s="77"/>
      <c r="DLN165" s="77"/>
      <c r="DLO165" s="77"/>
      <c r="DLP165" s="77"/>
      <c r="DLQ165" s="77"/>
      <c r="DLR165" s="77"/>
      <c r="DLS165" s="77"/>
      <c r="DLT165" s="77"/>
      <c r="DLU165" s="77"/>
      <c r="DLV165" s="77"/>
      <c r="DLW165" s="77"/>
      <c r="DLX165" s="77"/>
      <c r="DLY165" s="77"/>
      <c r="DLZ165" s="77"/>
      <c r="DMA165" s="77"/>
      <c r="DMB165" s="77"/>
      <c r="DMC165" s="77"/>
      <c r="DMD165" s="77"/>
      <c r="DME165" s="77"/>
      <c r="DMF165" s="77"/>
      <c r="DMG165" s="77"/>
      <c r="DMH165" s="77"/>
      <c r="DMI165" s="77"/>
      <c r="DMJ165" s="77"/>
      <c r="DMK165" s="77"/>
      <c r="DML165" s="77"/>
      <c r="DMM165" s="77"/>
      <c r="DMN165" s="77"/>
      <c r="DMO165" s="77"/>
      <c r="DMP165" s="77"/>
      <c r="DMQ165" s="77"/>
      <c r="DMR165" s="77"/>
      <c r="DMS165" s="77"/>
      <c r="DMT165" s="77"/>
      <c r="DMU165" s="77"/>
      <c r="DMV165" s="77"/>
      <c r="DMW165" s="77"/>
      <c r="DMX165" s="77"/>
      <c r="DMY165" s="77"/>
      <c r="DMZ165" s="77"/>
      <c r="DNA165" s="77"/>
      <c r="DNB165" s="77"/>
      <c r="DNC165" s="77"/>
      <c r="DND165" s="77"/>
      <c r="DNE165" s="77"/>
      <c r="DNF165" s="77"/>
      <c r="DNG165" s="77"/>
      <c r="DNH165" s="77"/>
      <c r="DNI165" s="77"/>
      <c r="DNJ165" s="77"/>
      <c r="DNK165" s="77"/>
      <c r="DNL165" s="77"/>
      <c r="DNM165" s="77"/>
      <c r="DNN165" s="77"/>
      <c r="DNO165" s="77"/>
      <c r="DNP165" s="77"/>
      <c r="DNQ165" s="77"/>
      <c r="DNR165" s="77"/>
      <c r="DNS165" s="77"/>
      <c r="DNT165" s="77"/>
      <c r="DNU165" s="77"/>
      <c r="DNV165" s="77"/>
      <c r="DNW165" s="77"/>
      <c r="DNX165" s="77"/>
      <c r="DNY165" s="77"/>
      <c r="DNZ165" s="77"/>
      <c r="DOA165" s="77"/>
      <c r="DOB165" s="77"/>
      <c r="DOC165" s="77"/>
      <c r="DOD165" s="77"/>
      <c r="DOE165" s="77"/>
      <c r="DOF165" s="77"/>
      <c r="DOG165" s="77"/>
      <c r="DOH165" s="77"/>
      <c r="DOI165" s="77"/>
      <c r="DOJ165" s="77"/>
      <c r="DOK165" s="77"/>
      <c r="DOL165" s="77"/>
      <c r="DOM165" s="77"/>
      <c r="DON165" s="77"/>
      <c r="DOO165" s="77"/>
      <c r="DOP165" s="77"/>
      <c r="DOQ165" s="77"/>
      <c r="DOR165" s="77"/>
      <c r="DOS165" s="77"/>
      <c r="DOT165" s="77"/>
      <c r="DOU165" s="77"/>
      <c r="DOV165" s="77"/>
      <c r="DOW165" s="77"/>
      <c r="DOX165" s="77"/>
      <c r="DOY165" s="77"/>
      <c r="DOZ165" s="77"/>
      <c r="DPA165" s="77"/>
      <c r="DPB165" s="77"/>
      <c r="DPC165" s="77"/>
      <c r="DPD165" s="77"/>
      <c r="DPE165" s="77"/>
      <c r="DPF165" s="77"/>
      <c r="DPG165" s="77"/>
      <c r="DPH165" s="77"/>
      <c r="DPI165" s="77"/>
      <c r="DPJ165" s="77"/>
      <c r="DPK165" s="77"/>
      <c r="DPL165" s="77"/>
      <c r="DPM165" s="77"/>
      <c r="DPN165" s="77"/>
      <c r="DPO165" s="77"/>
      <c r="DPP165" s="77"/>
      <c r="DPQ165" s="77"/>
      <c r="DPR165" s="77"/>
      <c r="DPS165" s="77"/>
      <c r="DPT165" s="77"/>
      <c r="DPU165" s="77"/>
      <c r="DPV165" s="77"/>
      <c r="DPW165" s="77"/>
      <c r="DPX165" s="77"/>
      <c r="DPY165" s="77"/>
      <c r="DPZ165" s="77"/>
      <c r="DQA165" s="77"/>
      <c r="DQB165" s="77"/>
      <c r="DQC165" s="77"/>
      <c r="DQD165" s="77"/>
      <c r="DQE165" s="77"/>
      <c r="DQF165" s="77"/>
      <c r="DQG165" s="77"/>
      <c r="DQH165" s="77"/>
      <c r="DQI165" s="77"/>
      <c r="DQJ165" s="77"/>
      <c r="DQK165" s="77"/>
      <c r="DQL165" s="77"/>
      <c r="DQM165" s="77"/>
      <c r="DQN165" s="77"/>
      <c r="DQO165" s="77"/>
      <c r="DQP165" s="77"/>
      <c r="DQQ165" s="77"/>
      <c r="DQR165" s="77"/>
      <c r="DQS165" s="77"/>
      <c r="DQT165" s="77"/>
      <c r="DQU165" s="77"/>
      <c r="DQV165" s="77"/>
      <c r="DQW165" s="77"/>
      <c r="DQX165" s="77"/>
      <c r="DQY165" s="77"/>
      <c r="DQZ165" s="77"/>
      <c r="DRA165" s="77"/>
      <c r="DRB165" s="77"/>
      <c r="DRC165" s="77"/>
      <c r="DRD165" s="77"/>
      <c r="DRE165" s="77"/>
      <c r="DRF165" s="77"/>
      <c r="DRG165" s="77"/>
      <c r="DRH165" s="77"/>
      <c r="DRI165" s="77"/>
      <c r="DRJ165" s="77"/>
      <c r="DRK165" s="77"/>
      <c r="DRL165" s="77"/>
      <c r="DRM165" s="77"/>
      <c r="DRN165" s="77"/>
      <c r="DRO165" s="77"/>
      <c r="DRP165" s="77"/>
      <c r="DRQ165" s="77"/>
      <c r="DRR165" s="77"/>
      <c r="DRS165" s="77"/>
      <c r="DRT165" s="77"/>
      <c r="DRU165" s="77"/>
      <c r="DRV165" s="77"/>
      <c r="DRW165" s="77"/>
      <c r="DRX165" s="77"/>
      <c r="DRY165" s="77"/>
      <c r="DRZ165" s="77"/>
      <c r="DSA165" s="77"/>
      <c r="DSB165" s="77"/>
      <c r="DSC165" s="77"/>
      <c r="DSD165" s="77"/>
      <c r="DSE165" s="77"/>
      <c r="DSF165" s="77"/>
      <c r="DSG165" s="77"/>
      <c r="DSH165" s="77"/>
      <c r="DSI165" s="77"/>
      <c r="DSJ165" s="77"/>
      <c r="DSK165" s="77"/>
      <c r="DSL165" s="77"/>
      <c r="DSM165" s="77"/>
      <c r="DSN165" s="77"/>
      <c r="DSO165" s="77"/>
      <c r="DSP165" s="77"/>
      <c r="DSQ165" s="77"/>
      <c r="DSR165" s="77"/>
      <c r="DSS165" s="77"/>
      <c r="DST165" s="77"/>
      <c r="DSU165" s="77"/>
      <c r="DSV165" s="77"/>
      <c r="DSW165" s="77"/>
      <c r="DSX165" s="77"/>
      <c r="DSY165" s="77"/>
      <c r="DSZ165" s="77"/>
      <c r="DTA165" s="77"/>
      <c r="DTB165" s="77"/>
      <c r="DTC165" s="77"/>
      <c r="DTD165" s="77"/>
      <c r="DTE165" s="77"/>
      <c r="DTF165" s="77"/>
      <c r="DTG165" s="77"/>
      <c r="DTH165" s="77"/>
      <c r="DTI165" s="77"/>
      <c r="DTJ165" s="77"/>
      <c r="DTK165" s="77"/>
      <c r="DTL165" s="77"/>
      <c r="DTM165" s="77"/>
      <c r="DTN165" s="77"/>
      <c r="DTO165" s="77"/>
      <c r="DTP165" s="77"/>
      <c r="DTQ165" s="77"/>
      <c r="DTR165" s="77"/>
      <c r="DTS165" s="77"/>
      <c r="DTT165" s="77"/>
      <c r="DTU165" s="77"/>
      <c r="DTV165" s="77"/>
      <c r="DTW165" s="77"/>
      <c r="DTX165" s="77"/>
      <c r="DTY165" s="77"/>
      <c r="DTZ165" s="77"/>
      <c r="DUA165" s="77"/>
      <c r="DUB165" s="77"/>
      <c r="DUC165" s="77"/>
      <c r="DUD165" s="77"/>
      <c r="DUE165" s="77"/>
      <c r="DUF165" s="77"/>
      <c r="DUG165" s="77"/>
      <c r="DUH165" s="77"/>
      <c r="DUI165" s="77"/>
      <c r="DUJ165" s="77"/>
      <c r="DUK165" s="77"/>
      <c r="DUL165" s="77"/>
      <c r="DUM165" s="77"/>
      <c r="DUN165" s="77"/>
      <c r="DUO165" s="77"/>
      <c r="DUP165" s="77"/>
      <c r="DUQ165" s="77"/>
      <c r="DUR165" s="77"/>
      <c r="DUS165" s="77"/>
      <c r="DUT165" s="77"/>
      <c r="DUU165" s="77"/>
      <c r="DUV165" s="77"/>
      <c r="DUW165" s="77"/>
      <c r="DUX165" s="77"/>
      <c r="DUY165" s="77"/>
      <c r="DUZ165" s="77"/>
      <c r="DVA165" s="77"/>
      <c r="DVB165" s="77"/>
      <c r="DVC165" s="77"/>
      <c r="DVD165" s="77"/>
      <c r="DVE165" s="77"/>
      <c r="DVF165" s="77"/>
      <c r="DVG165" s="77"/>
      <c r="DVH165" s="77"/>
      <c r="DVI165" s="77"/>
      <c r="DVJ165" s="77"/>
      <c r="DVK165" s="77"/>
      <c r="DVL165" s="77"/>
      <c r="DVM165" s="77"/>
      <c r="DVN165" s="77"/>
      <c r="DVO165" s="77"/>
      <c r="DVP165" s="77"/>
      <c r="DVQ165" s="77"/>
      <c r="DVR165" s="77"/>
      <c r="DVS165" s="77"/>
      <c r="DVT165" s="77"/>
      <c r="DVU165" s="77"/>
      <c r="DVV165" s="77"/>
      <c r="DVW165" s="77"/>
      <c r="DVX165" s="77"/>
      <c r="DVY165" s="77"/>
      <c r="DVZ165" s="77"/>
      <c r="DWA165" s="77"/>
      <c r="DWB165" s="77"/>
      <c r="DWC165" s="77"/>
      <c r="DWD165" s="77"/>
      <c r="DWE165" s="77"/>
      <c r="DWF165" s="77"/>
      <c r="DWG165" s="77"/>
      <c r="DWH165" s="77"/>
      <c r="DWI165" s="77"/>
      <c r="DWJ165" s="77"/>
      <c r="DWK165" s="77"/>
      <c r="DWL165" s="77"/>
      <c r="DWM165" s="77"/>
      <c r="DWN165" s="77"/>
      <c r="DWO165" s="77"/>
      <c r="DWP165" s="77"/>
      <c r="DWQ165" s="77"/>
      <c r="DWR165" s="77"/>
      <c r="DWS165" s="77"/>
      <c r="DWT165" s="77"/>
      <c r="DWU165" s="77"/>
      <c r="DWV165" s="77"/>
      <c r="DWW165" s="77"/>
      <c r="DWX165" s="77"/>
      <c r="DWY165" s="77"/>
      <c r="DWZ165" s="77"/>
      <c r="DXA165" s="77"/>
      <c r="DXB165" s="77"/>
      <c r="DXC165" s="77"/>
      <c r="DXD165" s="77"/>
      <c r="DXE165" s="77"/>
      <c r="DXF165" s="77"/>
      <c r="DXG165" s="77"/>
      <c r="DXH165" s="77"/>
      <c r="DXI165" s="77"/>
      <c r="DXJ165" s="77"/>
      <c r="DXK165" s="77"/>
      <c r="DXL165" s="77"/>
      <c r="DXM165" s="77"/>
      <c r="DXN165" s="77"/>
      <c r="DXO165" s="77"/>
      <c r="DXP165" s="77"/>
      <c r="DXQ165" s="77"/>
      <c r="DXR165" s="77"/>
      <c r="DXS165" s="77"/>
      <c r="DXT165" s="77"/>
      <c r="DXU165" s="77"/>
      <c r="DXV165" s="77"/>
      <c r="DXW165" s="77"/>
      <c r="DXX165" s="77"/>
      <c r="DXY165" s="77"/>
      <c r="DXZ165" s="77"/>
      <c r="DYA165" s="77"/>
      <c r="DYB165" s="77"/>
      <c r="DYC165" s="77"/>
      <c r="DYD165" s="77"/>
      <c r="DYE165" s="77"/>
      <c r="DYF165" s="77"/>
      <c r="DYG165" s="77"/>
      <c r="DYH165" s="77"/>
      <c r="DYI165" s="77"/>
      <c r="DYJ165" s="77"/>
      <c r="DYK165" s="77"/>
      <c r="DYL165" s="77"/>
      <c r="DYM165" s="77"/>
      <c r="DYN165" s="77"/>
      <c r="DYO165" s="77"/>
      <c r="DYP165" s="77"/>
      <c r="DYQ165" s="77"/>
      <c r="DYR165" s="77"/>
      <c r="DYS165" s="77"/>
      <c r="DYT165" s="77"/>
      <c r="DYU165" s="77"/>
      <c r="DYV165" s="77"/>
      <c r="DYW165" s="77"/>
      <c r="DYX165" s="77"/>
      <c r="DYY165" s="77"/>
      <c r="DYZ165" s="77"/>
      <c r="DZA165" s="77"/>
      <c r="DZB165" s="77"/>
      <c r="DZC165" s="77"/>
      <c r="DZD165" s="77"/>
      <c r="DZE165" s="77"/>
      <c r="DZF165" s="77"/>
      <c r="DZG165" s="77"/>
      <c r="DZH165" s="77"/>
      <c r="DZI165" s="77"/>
      <c r="DZJ165" s="77"/>
      <c r="DZK165" s="77"/>
      <c r="DZL165" s="77"/>
      <c r="DZM165" s="77"/>
      <c r="DZN165" s="77"/>
      <c r="DZO165" s="77"/>
      <c r="DZP165" s="77"/>
      <c r="DZQ165" s="77"/>
      <c r="DZR165" s="77"/>
      <c r="DZS165" s="77"/>
      <c r="DZT165" s="77"/>
      <c r="DZU165" s="77"/>
      <c r="DZV165" s="77"/>
      <c r="DZW165" s="77"/>
      <c r="DZX165" s="77"/>
      <c r="DZY165" s="77"/>
      <c r="DZZ165" s="77"/>
      <c r="EAA165" s="77"/>
      <c r="EAB165" s="77"/>
      <c r="EAC165" s="77"/>
      <c r="EAD165" s="77"/>
      <c r="EAE165" s="77"/>
      <c r="EAF165" s="77"/>
      <c r="EAG165" s="77"/>
      <c r="EAH165" s="77"/>
      <c r="EAI165" s="77"/>
      <c r="EAJ165" s="77"/>
      <c r="EAK165" s="77"/>
      <c r="EAL165" s="77"/>
      <c r="EAM165" s="77"/>
      <c r="EAN165" s="77"/>
      <c r="EAO165" s="77"/>
      <c r="EAP165" s="77"/>
      <c r="EAQ165" s="77"/>
      <c r="EAR165" s="77"/>
      <c r="EAS165" s="77"/>
      <c r="EAT165" s="77"/>
      <c r="EAU165" s="77"/>
      <c r="EAV165" s="77"/>
      <c r="EAW165" s="77"/>
      <c r="EAX165" s="77"/>
      <c r="EAY165" s="77"/>
      <c r="EAZ165" s="77"/>
      <c r="EBA165" s="77"/>
      <c r="EBB165" s="77"/>
      <c r="EBC165" s="77"/>
      <c r="EBD165" s="77"/>
      <c r="EBE165" s="77"/>
      <c r="EBF165" s="77"/>
      <c r="EBG165" s="77"/>
      <c r="EBH165" s="77"/>
      <c r="EBI165" s="77"/>
      <c r="EBJ165" s="77"/>
      <c r="EBK165" s="77"/>
      <c r="EBL165" s="77"/>
      <c r="EBM165" s="77"/>
      <c r="EBN165" s="77"/>
      <c r="EBO165" s="77"/>
      <c r="EBP165" s="77"/>
      <c r="EBQ165" s="77"/>
      <c r="EBR165" s="77"/>
      <c r="EBS165" s="77"/>
      <c r="EBT165" s="77"/>
      <c r="EBU165" s="77"/>
      <c r="EBV165" s="77"/>
      <c r="EBW165" s="77"/>
      <c r="EBX165" s="77"/>
      <c r="EBY165" s="77"/>
      <c r="EBZ165" s="77"/>
      <c r="ECA165" s="77"/>
      <c r="ECB165" s="77"/>
      <c r="ECC165" s="77"/>
      <c r="ECD165" s="77"/>
      <c r="ECE165" s="77"/>
      <c r="ECF165" s="77"/>
      <c r="ECG165" s="77"/>
      <c r="ECH165" s="77"/>
      <c r="ECI165" s="77"/>
      <c r="ECJ165" s="77"/>
      <c r="ECK165" s="77"/>
      <c r="ECL165" s="77"/>
      <c r="ECM165" s="77"/>
      <c r="ECN165" s="77"/>
      <c r="ECO165" s="77"/>
      <c r="ECP165" s="77"/>
      <c r="ECQ165" s="77"/>
      <c r="ECR165" s="77"/>
      <c r="ECS165" s="77"/>
      <c r="ECT165" s="77"/>
      <c r="ECU165" s="77"/>
      <c r="ECV165" s="77"/>
      <c r="ECW165" s="77"/>
      <c r="ECX165" s="77"/>
      <c r="ECY165" s="77"/>
      <c r="ECZ165" s="77"/>
      <c r="EDA165" s="77"/>
      <c r="EDB165" s="77"/>
      <c r="EDC165" s="77"/>
      <c r="EDD165" s="77"/>
      <c r="EDE165" s="77"/>
      <c r="EDF165" s="77"/>
      <c r="EDG165" s="77"/>
      <c r="EDH165" s="77"/>
      <c r="EDI165" s="77"/>
      <c r="EDJ165" s="77"/>
      <c r="EDK165" s="77"/>
      <c r="EDL165" s="77"/>
      <c r="EDM165" s="77"/>
      <c r="EDN165" s="77"/>
      <c r="EDO165" s="77"/>
      <c r="EDP165" s="77"/>
      <c r="EDQ165" s="77"/>
      <c r="EDR165" s="77"/>
      <c r="EDS165" s="77"/>
      <c r="EDT165" s="77"/>
      <c r="EDU165" s="77"/>
      <c r="EDV165" s="77"/>
      <c r="EDW165" s="77"/>
      <c r="EDX165" s="77"/>
      <c r="EDY165" s="77"/>
      <c r="EDZ165" s="77"/>
      <c r="EEA165" s="77"/>
      <c r="EEB165" s="77"/>
      <c r="EEC165" s="77"/>
      <c r="EED165" s="77"/>
      <c r="EEE165" s="77"/>
      <c r="EEF165" s="77"/>
      <c r="EEG165" s="77"/>
      <c r="EEH165" s="77"/>
      <c r="EEI165" s="77"/>
      <c r="EEJ165" s="77"/>
      <c r="EEK165" s="77"/>
      <c r="EEL165" s="77"/>
      <c r="EEM165" s="77"/>
      <c r="EEN165" s="77"/>
      <c r="EEO165" s="77"/>
      <c r="EEP165" s="77"/>
      <c r="EEQ165" s="77"/>
      <c r="EER165" s="77"/>
      <c r="EES165" s="77"/>
      <c r="EET165" s="77"/>
      <c r="EEU165" s="77"/>
      <c r="EEV165" s="77"/>
      <c r="EEW165" s="77"/>
      <c r="EEX165" s="77"/>
      <c r="EEY165" s="77"/>
      <c r="EEZ165" s="77"/>
      <c r="EFA165" s="77"/>
      <c r="EFB165" s="77"/>
      <c r="EFC165" s="77"/>
      <c r="EFD165" s="77"/>
      <c r="EFE165" s="77"/>
      <c r="EFF165" s="77"/>
      <c r="EFG165" s="77"/>
      <c r="EFH165" s="77"/>
      <c r="EFI165" s="77"/>
      <c r="EFJ165" s="77"/>
      <c r="EFK165" s="77"/>
      <c r="EFL165" s="77"/>
      <c r="EFM165" s="77"/>
      <c r="EFN165" s="77"/>
      <c r="EFO165" s="77"/>
      <c r="EFP165" s="77"/>
      <c r="EFQ165" s="77"/>
      <c r="EFR165" s="77"/>
      <c r="EFS165" s="77"/>
      <c r="EFT165" s="77"/>
      <c r="EFU165" s="77"/>
      <c r="EFV165" s="77"/>
      <c r="EFW165" s="77"/>
      <c r="EFX165" s="77"/>
      <c r="EFY165" s="77"/>
      <c r="EFZ165" s="77"/>
      <c r="EGA165" s="77"/>
      <c r="EGB165" s="77"/>
      <c r="EGC165" s="77"/>
      <c r="EGD165" s="77"/>
      <c r="EGE165" s="77"/>
      <c r="EGF165" s="77"/>
      <c r="EGG165" s="77"/>
      <c r="EGH165" s="77"/>
      <c r="EGI165" s="77"/>
      <c r="EGJ165" s="77"/>
      <c r="EGK165" s="77"/>
      <c r="EGL165" s="77"/>
      <c r="EGM165" s="77"/>
      <c r="EGN165" s="77"/>
      <c r="EGO165" s="77"/>
      <c r="EGP165" s="77"/>
      <c r="EGQ165" s="77"/>
      <c r="EGR165" s="77"/>
      <c r="EGS165" s="77"/>
      <c r="EGT165" s="77"/>
      <c r="EGU165" s="77"/>
      <c r="EGV165" s="77"/>
      <c r="EGW165" s="77"/>
      <c r="EGX165" s="77"/>
      <c r="EGY165" s="77"/>
      <c r="EGZ165" s="77"/>
      <c r="EHA165" s="77"/>
      <c r="EHB165" s="77"/>
      <c r="EHC165" s="77"/>
      <c r="EHD165" s="77"/>
      <c r="EHE165" s="77"/>
      <c r="EHF165" s="77"/>
      <c r="EHG165" s="77"/>
      <c r="EHH165" s="77"/>
      <c r="EHI165" s="77"/>
      <c r="EHJ165" s="77"/>
      <c r="EHK165" s="77"/>
      <c r="EHL165" s="77"/>
      <c r="EHM165" s="77"/>
      <c r="EHN165" s="77"/>
      <c r="EHO165" s="77"/>
      <c r="EHP165" s="77"/>
      <c r="EHQ165" s="77"/>
      <c r="EHR165" s="77"/>
      <c r="EHS165" s="77"/>
      <c r="EHT165" s="77"/>
      <c r="EHU165" s="77"/>
      <c r="EHV165" s="77"/>
      <c r="EHW165" s="77"/>
      <c r="EHX165" s="77"/>
      <c r="EHY165" s="77"/>
      <c r="EHZ165" s="77"/>
      <c r="EIA165" s="77"/>
      <c r="EIB165" s="77"/>
      <c r="EIC165" s="77"/>
      <c r="EID165" s="77"/>
      <c r="EIE165" s="77"/>
      <c r="EIF165" s="77"/>
      <c r="EIG165" s="77"/>
      <c r="EIH165" s="77"/>
      <c r="EII165" s="77"/>
      <c r="EIJ165" s="77"/>
      <c r="EIK165" s="77"/>
      <c r="EIL165" s="77"/>
      <c r="EIM165" s="77"/>
      <c r="EIN165" s="77"/>
      <c r="EIO165" s="77"/>
      <c r="EIP165" s="77"/>
      <c r="EIQ165" s="77"/>
      <c r="EIR165" s="77"/>
      <c r="EIS165" s="77"/>
      <c r="EIT165" s="77"/>
      <c r="EIU165" s="77"/>
      <c r="EIV165" s="77"/>
      <c r="EIW165" s="77"/>
      <c r="EIX165" s="77"/>
      <c r="EIY165" s="77"/>
      <c r="EIZ165" s="77"/>
      <c r="EJA165" s="77"/>
      <c r="EJB165" s="77"/>
      <c r="EJC165" s="77"/>
      <c r="EJD165" s="77"/>
      <c r="EJE165" s="77"/>
      <c r="EJF165" s="77"/>
      <c r="EJG165" s="77"/>
      <c r="EJH165" s="77"/>
      <c r="EJI165" s="77"/>
      <c r="EJJ165" s="77"/>
      <c r="EJK165" s="77"/>
      <c r="EJL165" s="77"/>
      <c r="EJM165" s="77"/>
      <c r="EJN165" s="77"/>
      <c r="EJO165" s="77"/>
      <c r="EJP165" s="77"/>
      <c r="EJQ165" s="77"/>
      <c r="EJR165" s="77"/>
      <c r="EJS165" s="77"/>
      <c r="EJT165" s="77"/>
      <c r="EJU165" s="77"/>
      <c r="EJV165" s="77"/>
      <c r="EJW165" s="77"/>
      <c r="EJX165" s="77"/>
      <c r="EJY165" s="77"/>
      <c r="EJZ165" s="77"/>
      <c r="EKA165" s="77"/>
      <c r="EKB165" s="77"/>
      <c r="EKC165" s="77"/>
      <c r="EKD165" s="77"/>
      <c r="EKE165" s="77"/>
      <c r="EKF165" s="77"/>
      <c r="EKG165" s="77"/>
      <c r="EKH165" s="77"/>
      <c r="EKI165" s="77"/>
      <c r="EKJ165" s="77"/>
      <c r="EKK165" s="77"/>
      <c r="EKL165" s="77"/>
      <c r="EKM165" s="77"/>
      <c r="EKN165" s="77"/>
      <c r="EKO165" s="77"/>
      <c r="EKP165" s="77"/>
      <c r="EKQ165" s="77"/>
      <c r="EKR165" s="77"/>
      <c r="EKS165" s="77"/>
      <c r="EKT165" s="77"/>
      <c r="EKU165" s="77"/>
      <c r="EKV165" s="77"/>
      <c r="EKW165" s="77"/>
      <c r="EKX165" s="77"/>
      <c r="EKY165" s="77"/>
      <c r="EKZ165" s="77"/>
      <c r="ELA165" s="77"/>
      <c r="ELB165" s="77"/>
      <c r="ELC165" s="77"/>
      <c r="ELD165" s="77"/>
      <c r="ELE165" s="77"/>
      <c r="ELF165" s="77"/>
      <c r="ELG165" s="77"/>
      <c r="ELH165" s="77"/>
      <c r="ELI165" s="77"/>
      <c r="ELJ165" s="77"/>
      <c r="ELK165" s="77"/>
      <c r="ELL165" s="77"/>
      <c r="ELM165" s="77"/>
      <c r="ELN165" s="77"/>
      <c r="ELO165" s="77"/>
      <c r="ELP165" s="77"/>
      <c r="ELQ165" s="77"/>
      <c r="ELR165" s="77"/>
      <c r="ELS165" s="77"/>
      <c r="ELT165" s="77"/>
      <c r="ELU165" s="77"/>
      <c r="ELV165" s="77"/>
      <c r="ELW165" s="77"/>
      <c r="ELX165" s="77"/>
      <c r="ELY165" s="77"/>
      <c r="ELZ165" s="77"/>
      <c r="EMA165" s="77"/>
      <c r="EMB165" s="77"/>
      <c r="EMC165" s="77"/>
      <c r="EMD165" s="77"/>
      <c r="EME165" s="77"/>
      <c r="EMF165" s="77"/>
      <c r="EMG165" s="77"/>
      <c r="EMH165" s="77"/>
      <c r="EMI165" s="77"/>
      <c r="EMJ165" s="77"/>
      <c r="EMK165" s="77"/>
      <c r="EML165" s="77"/>
      <c r="EMM165" s="77"/>
      <c r="EMN165" s="77"/>
      <c r="EMO165" s="77"/>
      <c r="EMP165" s="77"/>
      <c r="EMQ165" s="77"/>
      <c r="EMR165" s="77"/>
      <c r="EMS165" s="77"/>
      <c r="EMT165" s="77"/>
      <c r="EMU165" s="77"/>
      <c r="EMV165" s="77"/>
      <c r="EMW165" s="77"/>
      <c r="EMX165" s="77"/>
      <c r="EMY165" s="77"/>
      <c r="EMZ165" s="77"/>
      <c r="ENA165" s="77"/>
      <c r="ENB165" s="77"/>
      <c r="ENC165" s="77"/>
      <c r="END165" s="77"/>
      <c r="ENE165" s="77"/>
      <c r="ENF165" s="77"/>
      <c r="ENG165" s="77"/>
      <c r="ENH165" s="77"/>
      <c r="ENI165" s="77"/>
      <c r="ENJ165" s="77"/>
      <c r="ENK165" s="77"/>
      <c r="ENL165" s="77"/>
      <c r="ENM165" s="77"/>
      <c r="ENN165" s="77"/>
      <c r="ENO165" s="77"/>
      <c r="ENP165" s="77"/>
      <c r="ENQ165" s="77"/>
      <c r="ENR165" s="77"/>
      <c r="ENS165" s="77"/>
      <c r="ENT165" s="77"/>
      <c r="ENU165" s="77"/>
      <c r="ENV165" s="77"/>
      <c r="ENW165" s="77"/>
      <c r="ENX165" s="77"/>
      <c r="ENY165" s="77"/>
      <c r="ENZ165" s="77"/>
      <c r="EOA165" s="77"/>
      <c r="EOB165" s="77"/>
      <c r="EOC165" s="77"/>
      <c r="EOD165" s="77"/>
      <c r="EOE165" s="77"/>
      <c r="EOF165" s="77"/>
      <c r="EOG165" s="77"/>
      <c r="EOH165" s="77"/>
      <c r="EOI165" s="77"/>
      <c r="EOJ165" s="77"/>
      <c r="EOK165" s="77"/>
      <c r="EOL165" s="77"/>
      <c r="EOM165" s="77"/>
      <c r="EON165" s="77"/>
      <c r="EOO165" s="77"/>
      <c r="EOP165" s="77"/>
      <c r="EOQ165" s="77"/>
      <c r="EOR165" s="77"/>
      <c r="EOS165" s="77"/>
      <c r="EOT165" s="77"/>
      <c r="EOU165" s="77"/>
      <c r="EOV165" s="77"/>
      <c r="EOW165" s="77"/>
      <c r="EOX165" s="77"/>
      <c r="EOY165" s="77"/>
      <c r="EOZ165" s="77"/>
      <c r="EPA165" s="77"/>
      <c r="EPB165" s="77"/>
      <c r="EPC165" s="77"/>
      <c r="EPD165" s="77"/>
      <c r="EPE165" s="77"/>
      <c r="EPF165" s="77"/>
      <c r="EPG165" s="77"/>
      <c r="EPH165" s="77"/>
      <c r="EPI165" s="77"/>
      <c r="EPJ165" s="77"/>
      <c r="EPK165" s="77"/>
      <c r="EPL165" s="77"/>
      <c r="EPM165" s="77"/>
      <c r="EPN165" s="77"/>
      <c r="EPO165" s="77"/>
      <c r="EPP165" s="77"/>
      <c r="EPQ165" s="77"/>
      <c r="EPR165" s="77"/>
      <c r="EPS165" s="77"/>
      <c r="EPT165" s="77"/>
      <c r="EPU165" s="77"/>
      <c r="EPV165" s="77"/>
      <c r="EPW165" s="77"/>
      <c r="EPX165" s="77"/>
      <c r="EPY165" s="77"/>
      <c r="EPZ165" s="77"/>
      <c r="EQA165" s="77"/>
      <c r="EQB165" s="77"/>
      <c r="EQC165" s="77"/>
      <c r="EQD165" s="77"/>
      <c r="EQE165" s="77"/>
      <c r="EQF165" s="77"/>
      <c r="EQG165" s="77"/>
      <c r="EQH165" s="77"/>
      <c r="EQI165" s="77"/>
      <c r="EQJ165" s="77"/>
      <c r="EQK165" s="77"/>
      <c r="EQL165" s="77"/>
      <c r="EQM165" s="77"/>
      <c r="EQN165" s="77"/>
      <c r="EQO165" s="77"/>
      <c r="EQP165" s="77"/>
      <c r="EQQ165" s="77"/>
      <c r="EQR165" s="77"/>
      <c r="EQS165" s="77"/>
      <c r="EQT165" s="77"/>
      <c r="EQU165" s="77"/>
      <c r="EQV165" s="77"/>
      <c r="EQW165" s="77"/>
      <c r="EQX165" s="77"/>
      <c r="EQY165" s="77"/>
      <c r="EQZ165" s="77"/>
      <c r="ERA165" s="77"/>
      <c r="ERB165" s="77"/>
      <c r="ERC165" s="77"/>
      <c r="ERD165" s="77"/>
      <c r="ERE165" s="77"/>
      <c r="ERF165" s="77"/>
      <c r="ERG165" s="77"/>
      <c r="ERH165" s="77"/>
      <c r="ERI165" s="77"/>
      <c r="ERJ165" s="77"/>
      <c r="ERK165" s="77"/>
      <c r="ERL165" s="77"/>
      <c r="ERM165" s="77"/>
      <c r="ERN165" s="77"/>
      <c r="ERO165" s="77"/>
      <c r="ERP165" s="77"/>
      <c r="ERQ165" s="77"/>
      <c r="ERR165" s="77"/>
      <c r="ERS165" s="77"/>
      <c r="ERT165" s="77"/>
      <c r="ERU165" s="77"/>
      <c r="ERV165" s="77"/>
      <c r="ERW165" s="77"/>
      <c r="ERX165" s="77"/>
      <c r="ERY165" s="77"/>
      <c r="ERZ165" s="77"/>
      <c r="ESA165" s="77"/>
      <c r="ESB165" s="77"/>
      <c r="ESC165" s="77"/>
      <c r="ESD165" s="77"/>
      <c r="ESE165" s="77"/>
      <c r="ESF165" s="77"/>
      <c r="ESG165" s="77"/>
      <c r="ESH165" s="77"/>
      <c r="ESI165" s="77"/>
      <c r="ESJ165" s="77"/>
      <c r="ESK165" s="77"/>
      <c r="ESL165" s="77"/>
      <c r="ESM165" s="77"/>
      <c r="ESN165" s="77"/>
      <c r="ESO165" s="77"/>
      <c r="ESP165" s="77"/>
      <c r="ESQ165" s="77"/>
      <c r="ESR165" s="77"/>
      <c r="ESS165" s="77"/>
      <c r="EST165" s="77"/>
      <c r="ESU165" s="77"/>
      <c r="ESV165" s="77"/>
      <c r="ESW165" s="77"/>
      <c r="ESX165" s="77"/>
      <c r="ESY165" s="77"/>
      <c r="ESZ165" s="77"/>
      <c r="ETA165" s="77"/>
      <c r="ETB165" s="77"/>
      <c r="ETC165" s="77"/>
      <c r="ETD165" s="77"/>
      <c r="ETE165" s="77"/>
      <c r="ETF165" s="77"/>
      <c r="ETG165" s="77"/>
      <c r="ETH165" s="77"/>
      <c r="ETI165" s="77"/>
      <c r="ETJ165" s="77"/>
      <c r="ETK165" s="77"/>
      <c r="ETL165" s="77"/>
      <c r="ETM165" s="77"/>
      <c r="ETN165" s="77"/>
      <c r="ETO165" s="77"/>
      <c r="ETP165" s="77"/>
      <c r="ETQ165" s="77"/>
      <c r="ETR165" s="77"/>
      <c r="ETS165" s="77"/>
      <c r="ETT165" s="77"/>
      <c r="ETU165" s="77"/>
      <c r="ETV165" s="77"/>
      <c r="ETW165" s="77"/>
      <c r="ETX165" s="77"/>
      <c r="ETY165" s="77"/>
      <c r="ETZ165" s="77"/>
      <c r="EUA165" s="77"/>
      <c r="EUB165" s="77"/>
      <c r="EUC165" s="77"/>
      <c r="EUD165" s="77"/>
      <c r="EUE165" s="77"/>
      <c r="EUF165" s="77"/>
      <c r="EUG165" s="77"/>
      <c r="EUH165" s="77"/>
      <c r="EUI165" s="77"/>
      <c r="EUJ165" s="77"/>
      <c r="EUK165" s="77"/>
      <c r="EUL165" s="77"/>
      <c r="EUM165" s="77"/>
      <c r="EUN165" s="77"/>
      <c r="EUO165" s="77"/>
      <c r="EUP165" s="77"/>
      <c r="EUQ165" s="77"/>
      <c r="EUR165" s="77"/>
      <c r="EUS165" s="77"/>
      <c r="EUT165" s="77"/>
      <c r="EUU165" s="77"/>
      <c r="EUV165" s="77"/>
      <c r="EUW165" s="77"/>
      <c r="EUX165" s="77"/>
      <c r="EUY165" s="77"/>
      <c r="EUZ165" s="77"/>
      <c r="EVA165" s="77"/>
      <c r="EVB165" s="77"/>
      <c r="EVC165" s="77"/>
      <c r="EVD165" s="77"/>
      <c r="EVE165" s="77"/>
      <c r="EVF165" s="77"/>
      <c r="EVG165" s="77"/>
      <c r="EVH165" s="77"/>
      <c r="EVI165" s="77"/>
      <c r="EVJ165" s="77"/>
      <c r="EVK165" s="77"/>
      <c r="EVL165" s="77"/>
      <c r="EVM165" s="77"/>
      <c r="EVN165" s="77"/>
      <c r="EVO165" s="77"/>
      <c r="EVP165" s="77"/>
      <c r="EVQ165" s="77"/>
      <c r="EVR165" s="77"/>
      <c r="EVS165" s="77"/>
      <c r="EVT165" s="77"/>
      <c r="EVU165" s="77"/>
      <c r="EVV165" s="77"/>
      <c r="EVW165" s="77"/>
      <c r="EVX165" s="77"/>
      <c r="EVY165" s="77"/>
      <c r="EVZ165" s="77"/>
      <c r="EWA165" s="77"/>
      <c r="EWB165" s="77"/>
      <c r="EWC165" s="77"/>
      <c r="EWD165" s="77"/>
      <c r="EWE165" s="77"/>
      <c r="EWF165" s="77"/>
      <c r="EWG165" s="77"/>
      <c r="EWH165" s="77"/>
      <c r="EWI165" s="77"/>
      <c r="EWJ165" s="77"/>
      <c r="EWK165" s="77"/>
      <c r="EWL165" s="77"/>
      <c r="EWM165" s="77"/>
      <c r="EWN165" s="77"/>
      <c r="EWO165" s="77"/>
      <c r="EWP165" s="77"/>
      <c r="EWQ165" s="77"/>
      <c r="EWR165" s="77"/>
      <c r="EWS165" s="77"/>
      <c r="EWT165" s="77"/>
      <c r="EWU165" s="77"/>
      <c r="EWV165" s="77"/>
      <c r="EWW165" s="77"/>
      <c r="EWX165" s="77"/>
      <c r="EWY165" s="77"/>
      <c r="EWZ165" s="77"/>
      <c r="EXA165" s="77"/>
      <c r="EXB165" s="77"/>
      <c r="EXC165" s="77"/>
      <c r="EXD165" s="77"/>
      <c r="EXE165" s="77"/>
      <c r="EXF165" s="77"/>
      <c r="EXG165" s="77"/>
      <c r="EXH165" s="77"/>
      <c r="EXI165" s="77"/>
      <c r="EXJ165" s="77"/>
      <c r="EXK165" s="77"/>
      <c r="EXL165" s="77"/>
      <c r="EXM165" s="77"/>
      <c r="EXN165" s="77"/>
      <c r="EXO165" s="77"/>
      <c r="EXP165" s="77"/>
      <c r="EXQ165" s="77"/>
      <c r="EXR165" s="77"/>
      <c r="EXS165" s="77"/>
      <c r="EXT165" s="77"/>
      <c r="EXU165" s="77"/>
      <c r="EXV165" s="77"/>
      <c r="EXW165" s="77"/>
      <c r="EXX165" s="77"/>
      <c r="EXY165" s="77"/>
      <c r="EXZ165" s="77"/>
      <c r="EYA165" s="77"/>
      <c r="EYB165" s="77"/>
      <c r="EYC165" s="77"/>
      <c r="EYD165" s="77"/>
      <c r="EYE165" s="77"/>
      <c r="EYF165" s="77"/>
      <c r="EYG165" s="77"/>
      <c r="EYH165" s="77"/>
      <c r="EYI165" s="77"/>
      <c r="EYJ165" s="77"/>
      <c r="EYK165" s="77"/>
      <c r="EYL165" s="77"/>
      <c r="EYM165" s="77"/>
      <c r="EYN165" s="77"/>
      <c r="EYO165" s="77"/>
      <c r="EYP165" s="77"/>
      <c r="EYQ165" s="77"/>
      <c r="EYR165" s="77"/>
      <c r="EYS165" s="77"/>
      <c r="EYT165" s="77"/>
      <c r="EYU165" s="77"/>
      <c r="EYV165" s="77"/>
      <c r="EYW165" s="77"/>
      <c r="EYX165" s="77"/>
      <c r="EYY165" s="77"/>
      <c r="EYZ165" s="77"/>
      <c r="EZA165" s="77"/>
      <c r="EZB165" s="77"/>
      <c r="EZC165" s="77"/>
      <c r="EZD165" s="77"/>
      <c r="EZE165" s="77"/>
      <c r="EZF165" s="77"/>
      <c r="EZG165" s="77"/>
      <c r="EZH165" s="77"/>
      <c r="EZI165" s="77"/>
      <c r="EZJ165" s="77"/>
      <c r="EZK165" s="77"/>
      <c r="EZL165" s="77"/>
      <c r="EZM165" s="77"/>
      <c r="EZN165" s="77"/>
      <c r="EZO165" s="77"/>
      <c r="EZP165" s="77"/>
      <c r="EZQ165" s="77"/>
      <c r="EZR165" s="77"/>
      <c r="EZS165" s="77"/>
      <c r="EZT165" s="77"/>
      <c r="EZU165" s="77"/>
      <c r="EZV165" s="77"/>
      <c r="EZW165" s="77"/>
      <c r="EZX165" s="77"/>
      <c r="EZY165" s="77"/>
      <c r="EZZ165" s="77"/>
      <c r="FAA165" s="77"/>
      <c r="FAB165" s="77"/>
      <c r="FAC165" s="77"/>
      <c r="FAD165" s="77"/>
      <c r="FAE165" s="77"/>
      <c r="FAF165" s="77"/>
      <c r="FAG165" s="77"/>
      <c r="FAH165" s="77"/>
      <c r="FAI165" s="77"/>
      <c r="FAJ165" s="77"/>
      <c r="FAK165" s="77"/>
      <c r="FAL165" s="77"/>
      <c r="FAM165" s="77"/>
      <c r="FAN165" s="77"/>
      <c r="FAO165" s="77"/>
      <c r="FAP165" s="77"/>
      <c r="FAQ165" s="77"/>
      <c r="FAR165" s="77"/>
      <c r="FAS165" s="77"/>
      <c r="FAT165" s="77"/>
      <c r="FAU165" s="77"/>
      <c r="FAV165" s="77"/>
      <c r="FAW165" s="77"/>
      <c r="FAX165" s="77"/>
      <c r="FAY165" s="77"/>
      <c r="FAZ165" s="77"/>
      <c r="FBA165" s="77"/>
      <c r="FBB165" s="77"/>
      <c r="FBC165" s="77"/>
      <c r="FBD165" s="77"/>
      <c r="FBE165" s="77"/>
      <c r="FBF165" s="77"/>
      <c r="FBG165" s="77"/>
      <c r="FBH165" s="77"/>
      <c r="FBI165" s="77"/>
      <c r="FBJ165" s="77"/>
      <c r="FBK165" s="77"/>
      <c r="FBL165" s="77"/>
      <c r="FBM165" s="77"/>
      <c r="FBN165" s="77"/>
      <c r="FBO165" s="77"/>
      <c r="FBP165" s="77"/>
      <c r="FBQ165" s="77"/>
      <c r="FBR165" s="77"/>
      <c r="FBS165" s="77"/>
      <c r="FBT165" s="77"/>
      <c r="FBU165" s="77"/>
      <c r="FBV165" s="77"/>
      <c r="FBW165" s="77"/>
      <c r="FBX165" s="77"/>
      <c r="FBY165" s="77"/>
      <c r="FBZ165" s="77"/>
      <c r="FCA165" s="77"/>
      <c r="FCB165" s="77"/>
      <c r="FCC165" s="77"/>
      <c r="FCD165" s="77"/>
      <c r="FCE165" s="77"/>
      <c r="FCF165" s="77"/>
      <c r="FCG165" s="77"/>
      <c r="FCH165" s="77"/>
      <c r="FCI165" s="77"/>
      <c r="FCJ165" s="77"/>
      <c r="FCK165" s="77"/>
      <c r="FCL165" s="77"/>
      <c r="FCM165" s="77"/>
      <c r="FCN165" s="77"/>
      <c r="FCO165" s="77"/>
      <c r="FCP165" s="77"/>
      <c r="FCQ165" s="77"/>
      <c r="FCR165" s="77"/>
      <c r="FCS165" s="77"/>
      <c r="FCT165" s="77"/>
      <c r="FCU165" s="77"/>
      <c r="FCV165" s="77"/>
      <c r="FCW165" s="77"/>
      <c r="FCX165" s="77"/>
      <c r="FCY165" s="77"/>
      <c r="FCZ165" s="77"/>
      <c r="FDA165" s="77"/>
      <c r="FDB165" s="77"/>
      <c r="FDC165" s="77"/>
      <c r="FDD165" s="77"/>
      <c r="FDE165" s="77"/>
      <c r="FDF165" s="77"/>
      <c r="FDG165" s="77"/>
      <c r="FDH165" s="77"/>
      <c r="FDI165" s="77"/>
      <c r="FDJ165" s="77"/>
      <c r="FDK165" s="77"/>
      <c r="FDL165" s="77"/>
      <c r="FDM165" s="77"/>
      <c r="FDN165" s="77"/>
      <c r="FDO165" s="77"/>
      <c r="FDP165" s="77"/>
      <c r="FDQ165" s="77"/>
      <c r="FDR165" s="77"/>
      <c r="FDS165" s="77"/>
      <c r="FDT165" s="77"/>
      <c r="FDU165" s="77"/>
      <c r="FDV165" s="77"/>
      <c r="FDW165" s="77"/>
      <c r="FDX165" s="77"/>
      <c r="FDY165" s="77"/>
      <c r="FDZ165" s="77"/>
      <c r="FEA165" s="77"/>
      <c r="FEB165" s="77"/>
      <c r="FEC165" s="77"/>
      <c r="FED165" s="77"/>
      <c r="FEE165" s="77"/>
      <c r="FEF165" s="77"/>
      <c r="FEG165" s="77"/>
      <c r="FEH165" s="77"/>
      <c r="FEI165" s="77"/>
      <c r="FEJ165" s="77"/>
      <c r="FEK165" s="77"/>
      <c r="FEL165" s="77"/>
      <c r="FEM165" s="77"/>
      <c r="FEN165" s="77"/>
      <c r="FEO165" s="77"/>
      <c r="FEP165" s="77"/>
      <c r="FEQ165" s="77"/>
      <c r="FER165" s="77"/>
      <c r="FES165" s="77"/>
      <c r="FET165" s="77"/>
      <c r="FEU165" s="77"/>
      <c r="FEV165" s="77"/>
      <c r="FEW165" s="77"/>
      <c r="FEX165" s="77"/>
      <c r="FEY165" s="77"/>
      <c r="FEZ165" s="77"/>
      <c r="FFA165" s="77"/>
      <c r="FFB165" s="77"/>
      <c r="FFC165" s="77"/>
      <c r="FFD165" s="77"/>
      <c r="FFE165" s="77"/>
      <c r="FFF165" s="77"/>
      <c r="FFG165" s="77"/>
      <c r="FFH165" s="77"/>
      <c r="FFI165" s="77"/>
      <c r="FFJ165" s="77"/>
      <c r="FFK165" s="77"/>
      <c r="FFL165" s="77"/>
      <c r="FFM165" s="77"/>
      <c r="FFN165" s="77"/>
      <c r="FFO165" s="77"/>
      <c r="FFP165" s="77"/>
      <c r="FFQ165" s="77"/>
      <c r="FFR165" s="77"/>
      <c r="FFS165" s="77"/>
      <c r="FFT165" s="77"/>
      <c r="FFU165" s="77"/>
      <c r="FFV165" s="77"/>
      <c r="FFW165" s="77"/>
      <c r="FFX165" s="77"/>
      <c r="FFY165" s="77"/>
      <c r="FFZ165" s="77"/>
      <c r="FGA165" s="77"/>
      <c r="FGB165" s="77"/>
      <c r="FGC165" s="77"/>
      <c r="FGD165" s="77"/>
      <c r="FGE165" s="77"/>
      <c r="FGF165" s="77"/>
      <c r="FGG165" s="77"/>
      <c r="FGH165" s="77"/>
      <c r="FGI165" s="77"/>
      <c r="FGJ165" s="77"/>
      <c r="FGK165" s="77"/>
      <c r="FGL165" s="77"/>
      <c r="FGM165" s="77"/>
      <c r="FGN165" s="77"/>
      <c r="FGO165" s="77"/>
      <c r="FGP165" s="77"/>
      <c r="FGQ165" s="77"/>
      <c r="FGR165" s="77"/>
      <c r="FGS165" s="77"/>
      <c r="FGT165" s="77"/>
      <c r="FGU165" s="77"/>
      <c r="FGV165" s="77"/>
      <c r="FGW165" s="77"/>
      <c r="FGX165" s="77"/>
      <c r="FGY165" s="77"/>
      <c r="FGZ165" s="77"/>
      <c r="FHA165" s="77"/>
      <c r="FHB165" s="77"/>
      <c r="FHC165" s="77"/>
      <c r="FHD165" s="77"/>
      <c r="FHE165" s="77"/>
      <c r="FHF165" s="77"/>
      <c r="FHG165" s="77"/>
      <c r="FHH165" s="77"/>
      <c r="FHI165" s="77"/>
      <c r="FHJ165" s="77"/>
      <c r="FHK165" s="77"/>
      <c r="FHL165" s="77"/>
      <c r="FHM165" s="77"/>
      <c r="FHN165" s="77"/>
      <c r="FHO165" s="77"/>
      <c r="FHP165" s="77"/>
      <c r="FHQ165" s="77"/>
      <c r="FHR165" s="77"/>
      <c r="FHS165" s="77"/>
      <c r="FHT165" s="77"/>
      <c r="FHU165" s="77"/>
      <c r="FHV165" s="77"/>
      <c r="FHW165" s="77"/>
      <c r="FHX165" s="77"/>
      <c r="FHY165" s="77"/>
      <c r="FHZ165" s="77"/>
      <c r="FIA165" s="77"/>
      <c r="FIB165" s="77"/>
      <c r="FIC165" s="77"/>
      <c r="FID165" s="77"/>
      <c r="FIE165" s="77"/>
      <c r="FIF165" s="77"/>
      <c r="FIG165" s="77"/>
      <c r="FIH165" s="77"/>
      <c r="FII165" s="77"/>
      <c r="FIJ165" s="77"/>
      <c r="FIK165" s="77"/>
      <c r="FIL165" s="77"/>
      <c r="FIM165" s="77"/>
      <c r="FIN165" s="77"/>
      <c r="FIO165" s="77"/>
      <c r="FIP165" s="77"/>
      <c r="FIQ165" s="77"/>
      <c r="FIR165" s="77"/>
      <c r="FIS165" s="77"/>
      <c r="FIT165" s="77"/>
      <c r="FIU165" s="77"/>
      <c r="FIV165" s="77"/>
      <c r="FIW165" s="77"/>
      <c r="FIX165" s="77"/>
      <c r="FIY165" s="77"/>
      <c r="FIZ165" s="77"/>
      <c r="FJA165" s="77"/>
      <c r="FJB165" s="77"/>
      <c r="FJC165" s="77"/>
      <c r="FJD165" s="77"/>
      <c r="FJE165" s="77"/>
      <c r="FJF165" s="77"/>
      <c r="FJG165" s="77"/>
      <c r="FJH165" s="77"/>
      <c r="FJI165" s="77"/>
      <c r="FJJ165" s="77"/>
      <c r="FJK165" s="77"/>
      <c r="FJL165" s="77"/>
      <c r="FJM165" s="77"/>
      <c r="FJN165" s="77"/>
      <c r="FJO165" s="77"/>
      <c r="FJP165" s="77"/>
      <c r="FJQ165" s="77"/>
      <c r="FJR165" s="77"/>
      <c r="FJS165" s="77"/>
      <c r="FJT165" s="77"/>
      <c r="FJU165" s="77"/>
      <c r="FJV165" s="77"/>
      <c r="FJW165" s="77"/>
      <c r="FJX165" s="77"/>
      <c r="FJY165" s="77"/>
      <c r="FJZ165" s="77"/>
      <c r="FKA165" s="77"/>
      <c r="FKB165" s="77"/>
      <c r="FKC165" s="77"/>
      <c r="FKD165" s="77"/>
      <c r="FKE165" s="77"/>
      <c r="FKF165" s="77"/>
      <c r="FKG165" s="77"/>
      <c r="FKH165" s="77"/>
      <c r="FKI165" s="77"/>
      <c r="FKJ165" s="77"/>
      <c r="FKK165" s="77"/>
      <c r="FKL165" s="77"/>
      <c r="FKM165" s="77"/>
      <c r="FKN165" s="77"/>
      <c r="FKO165" s="77"/>
      <c r="FKP165" s="77"/>
      <c r="FKQ165" s="77"/>
      <c r="FKR165" s="77"/>
      <c r="FKS165" s="77"/>
      <c r="FKT165" s="77"/>
      <c r="FKU165" s="77"/>
      <c r="FKV165" s="77"/>
      <c r="FKW165" s="77"/>
      <c r="FKX165" s="77"/>
      <c r="FKY165" s="77"/>
      <c r="FKZ165" s="77"/>
      <c r="FLA165" s="77"/>
      <c r="FLB165" s="77"/>
      <c r="FLC165" s="77"/>
      <c r="FLD165" s="77"/>
      <c r="FLE165" s="77"/>
      <c r="FLF165" s="77"/>
      <c r="FLG165" s="77"/>
      <c r="FLH165" s="77"/>
      <c r="FLI165" s="77"/>
      <c r="FLJ165" s="77"/>
      <c r="FLK165" s="77"/>
      <c r="FLL165" s="77"/>
      <c r="FLM165" s="77"/>
      <c r="FLN165" s="77"/>
      <c r="FLO165" s="77"/>
      <c r="FLP165" s="77"/>
      <c r="FLQ165" s="77"/>
      <c r="FLR165" s="77"/>
      <c r="FLS165" s="77"/>
      <c r="FLT165" s="77"/>
      <c r="FLU165" s="77"/>
      <c r="FLV165" s="77"/>
      <c r="FLW165" s="77"/>
      <c r="FLX165" s="77"/>
      <c r="FLY165" s="77"/>
      <c r="FLZ165" s="77"/>
      <c r="FMA165" s="77"/>
      <c r="FMB165" s="77"/>
      <c r="FMC165" s="77"/>
      <c r="FMD165" s="77"/>
      <c r="FME165" s="77"/>
      <c r="FMF165" s="77"/>
      <c r="FMG165" s="77"/>
      <c r="FMH165" s="77"/>
      <c r="FMI165" s="77"/>
      <c r="FMJ165" s="77"/>
      <c r="FMK165" s="77"/>
      <c r="FML165" s="77"/>
      <c r="FMM165" s="77"/>
      <c r="FMN165" s="77"/>
      <c r="FMO165" s="77"/>
      <c r="FMP165" s="77"/>
      <c r="FMQ165" s="77"/>
      <c r="FMR165" s="77"/>
      <c r="FMS165" s="77"/>
      <c r="FMT165" s="77"/>
      <c r="FMU165" s="77"/>
      <c r="FMV165" s="77"/>
      <c r="FMW165" s="77"/>
      <c r="FMX165" s="77"/>
      <c r="FMY165" s="77"/>
      <c r="FMZ165" s="77"/>
      <c r="FNA165" s="77"/>
      <c r="FNB165" s="77"/>
      <c r="FNC165" s="77"/>
      <c r="FND165" s="77"/>
      <c r="FNE165" s="77"/>
      <c r="FNF165" s="77"/>
      <c r="FNG165" s="77"/>
      <c r="FNH165" s="77"/>
      <c r="FNI165" s="77"/>
      <c r="FNJ165" s="77"/>
      <c r="FNK165" s="77"/>
      <c r="FNL165" s="77"/>
      <c r="FNM165" s="77"/>
      <c r="FNN165" s="77"/>
      <c r="FNO165" s="77"/>
      <c r="FNP165" s="77"/>
      <c r="FNQ165" s="77"/>
      <c r="FNR165" s="77"/>
      <c r="FNS165" s="77"/>
      <c r="FNT165" s="77"/>
      <c r="FNU165" s="77"/>
      <c r="FNV165" s="77"/>
      <c r="FNW165" s="77"/>
      <c r="FNX165" s="77"/>
      <c r="FNY165" s="77"/>
      <c r="FNZ165" s="77"/>
      <c r="FOA165" s="77"/>
      <c r="FOB165" s="77"/>
      <c r="FOC165" s="77"/>
      <c r="FOD165" s="77"/>
      <c r="FOE165" s="77"/>
      <c r="FOF165" s="77"/>
      <c r="FOG165" s="77"/>
      <c r="FOH165" s="77"/>
      <c r="FOI165" s="77"/>
      <c r="FOJ165" s="77"/>
      <c r="FOK165" s="77"/>
      <c r="FOL165" s="77"/>
      <c r="FOM165" s="77"/>
      <c r="FON165" s="77"/>
      <c r="FOO165" s="77"/>
      <c r="FOP165" s="77"/>
      <c r="FOQ165" s="77"/>
      <c r="FOR165" s="77"/>
      <c r="FOS165" s="77"/>
      <c r="FOT165" s="77"/>
      <c r="FOU165" s="77"/>
      <c r="FOV165" s="77"/>
      <c r="FOW165" s="77"/>
      <c r="FOX165" s="77"/>
      <c r="FOY165" s="77"/>
      <c r="FOZ165" s="77"/>
      <c r="FPA165" s="77"/>
      <c r="FPB165" s="77"/>
      <c r="FPC165" s="77"/>
      <c r="FPD165" s="77"/>
      <c r="FPE165" s="77"/>
      <c r="FPF165" s="77"/>
      <c r="FPG165" s="77"/>
      <c r="FPH165" s="77"/>
      <c r="FPI165" s="77"/>
      <c r="FPJ165" s="77"/>
      <c r="FPK165" s="77"/>
      <c r="FPL165" s="77"/>
      <c r="FPM165" s="77"/>
      <c r="FPN165" s="77"/>
      <c r="FPO165" s="77"/>
      <c r="FPP165" s="77"/>
      <c r="FPQ165" s="77"/>
      <c r="FPR165" s="77"/>
      <c r="FPS165" s="77"/>
      <c r="FPT165" s="77"/>
      <c r="FPU165" s="77"/>
      <c r="FPV165" s="77"/>
      <c r="FPW165" s="77"/>
      <c r="FPX165" s="77"/>
      <c r="FPY165" s="77"/>
      <c r="FPZ165" s="77"/>
      <c r="FQA165" s="77"/>
      <c r="FQB165" s="77"/>
      <c r="FQC165" s="77"/>
      <c r="FQD165" s="77"/>
      <c r="FQE165" s="77"/>
      <c r="FQF165" s="77"/>
      <c r="FQG165" s="77"/>
      <c r="FQH165" s="77"/>
      <c r="FQI165" s="77"/>
      <c r="FQJ165" s="77"/>
      <c r="FQK165" s="77"/>
      <c r="FQL165" s="77"/>
      <c r="FQM165" s="77"/>
      <c r="FQN165" s="77"/>
      <c r="FQO165" s="77"/>
      <c r="FQP165" s="77"/>
      <c r="FQQ165" s="77"/>
      <c r="FQR165" s="77"/>
      <c r="FQS165" s="77"/>
      <c r="FQT165" s="77"/>
      <c r="FQU165" s="77"/>
      <c r="FQV165" s="77"/>
      <c r="FQW165" s="77"/>
      <c r="FQX165" s="77"/>
      <c r="FQY165" s="77"/>
      <c r="FQZ165" s="77"/>
      <c r="FRA165" s="77"/>
      <c r="FRB165" s="77"/>
      <c r="FRC165" s="77"/>
      <c r="FRD165" s="77"/>
      <c r="FRE165" s="77"/>
      <c r="FRF165" s="77"/>
      <c r="FRG165" s="77"/>
      <c r="FRH165" s="77"/>
      <c r="FRI165" s="77"/>
      <c r="FRJ165" s="77"/>
      <c r="FRK165" s="77"/>
      <c r="FRL165" s="77"/>
      <c r="FRM165" s="77"/>
      <c r="FRN165" s="77"/>
      <c r="FRO165" s="77"/>
      <c r="FRP165" s="77"/>
      <c r="FRQ165" s="77"/>
      <c r="FRR165" s="77"/>
      <c r="FRS165" s="77"/>
      <c r="FRT165" s="77"/>
      <c r="FRU165" s="77"/>
      <c r="FRV165" s="77"/>
      <c r="FRW165" s="77"/>
      <c r="FRX165" s="77"/>
      <c r="FRY165" s="77"/>
      <c r="FRZ165" s="77"/>
      <c r="FSA165" s="77"/>
      <c r="FSB165" s="77"/>
      <c r="FSC165" s="77"/>
      <c r="FSD165" s="77"/>
      <c r="FSE165" s="77"/>
      <c r="FSF165" s="77"/>
      <c r="FSG165" s="77"/>
      <c r="FSH165" s="77"/>
      <c r="FSI165" s="77"/>
      <c r="FSJ165" s="77"/>
      <c r="FSK165" s="77"/>
      <c r="FSL165" s="77"/>
      <c r="FSM165" s="77"/>
      <c r="FSN165" s="77"/>
      <c r="FSO165" s="77"/>
      <c r="FSP165" s="77"/>
      <c r="FSQ165" s="77"/>
      <c r="FSR165" s="77"/>
      <c r="FSS165" s="77"/>
      <c r="FST165" s="77"/>
      <c r="FSU165" s="77"/>
      <c r="FSV165" s="77"/>
      <c r="FSW165" s="77"/>
      <c r="FSX165" s="77"/>
      <c r="FSY165" s="77"/>
      <c r="FSZ165" s="77"/>
      <c r="FTA165" s="77"/>
      <c r="FTB165" s="77"/>
      <c r="FTC165" s="77"/>
      <c r="FTD165" s="77"/>
      <c r="FTE165" s="77"/>
      <c r="FTF165" s="77"/>
      <c r="FTG165" s="77"/>
      <c r="FTH165" s="77"/>
      <c r="FTI165" s="77"/>
      <c r="FTJ165" s="77"/>
      <c r="FTK165" s="77"/>
      <c r="FTL165" s="77"/>
      <c r="FTM165" s="77"/>
      <c r="FTN165" s="77"/>
      <c r="FTO165" s="77"/>
      <c r="FTP165" s="77"/>
      <c r="FTQ165" s="77"/>
      <c r="FTR165" s="77"/>
      <c r="FTS165" s="77"/>
      <c r="FTT165" s="77"/>
      <c r="FTU165" s="77"/>
      <c r="FTV165" s="77"/>
      <c r="FTW165" s="77"/>
      <c r="FTX165" s="77"/>
      <c r="FTY165" s="77"/>
      <c r="FTZ165" s="77"/>
      <c r="FUA165" s="77"/>
      <c r="FUB165" s="77"/>
      <c r="FUC165" s="77"/>
      <c r="FUD165" s="77"/>
      <c r="FUE165" s="77"/>
      <c r="FUF165" s="77"/>
      <c r="FUG165" s="77"/>
      <c r="FUH165" s="77"/>
      <c r="FUI165" s="77"/>
      <c r="FUJ165" s="77"/>
      <c r="FUK165" s="77"/>
      <c r="FUL165" s="77"/>
      <c r="FUM165" s="77"/>
      <c r="FUN165" s="77"/>
      <c r="FUO165" s="77"/>
      <c r="FUP165" s="77"/>
      <c r="FUQ165" s="77"/>
      <c r="FUR165" s="77"/>
      <c r="FUS165" s="77"/>
      <c r="FUT165" s="77"/>
      <c r="FUU165" s="77"/>
      <c r="FUV165" s="77"/>
      <c r="FUW165" s="77"/>
      <c r="FUX165" s="77"/>
      <c r="FUY165" s="77"/>
      <c r="FUZ165" s="77"/>
      <c r="FVA165" s="77"/>
      <c r="FVB165" s="77"/>
      <c r="FVC165" s="77"/>
      <c r="FVD165" s="77"/>
      <c r="FVE165" s="77"/>
      <c r="FVF165" s="77"/>
      <c r="FVG165" s="77"/>
      <c r="FVH165" s="77"/>
      <c r="FVI165" s="77"/>
      <c r="FVJ165" s="77"/>
      <c r="FVK165" s="77"/>
      <c r="FVL165" s="77"/>
      <c r="FVM165" s="77"/>
      <c r="FVN165" s="77"/>
      <c r="FVO165" s="77"/>
      <c r="FVP165" s="77"/>
      <c r="FVQ165" s="77"/>
      <c r="FVR165" s="77"/>
      <c r="FVS165" s="77"/>
      <c r="FVT165" s="77"/>
      <c r="FVU165" s="77"/>
      <c r="FVV165" s="77"/>
      <c r="FVW165" s="77"/>
      <c r="FVX165" s="77"/>
      <c r="FVY165" s="77"/>
      <c r="FVZ165" s="77"/>
      <c r="FWA165" s="77"/>
      <c r="FWB165" s="77"/>
      <c r="FWC165" s="77"/>
      <c r="FWD165" s="77"/>
      <c r="FWE165" s="77"/>
      <c r="FWF165" s="77"/>
      <c r="FWG165" s="77"/>
      <c r="FWH165" s="77"/>
      <c r="FWI165" s="77"/>
      <c r="FWJ165" s="77"/>
      <c r="FWK165" s="77"/>
      <c r="FWL165" s="77"/>
      <c r="FWM165" s="77"/>
      <c r="FWN165" s="77"/>
      <c r="FWO165" s="77"/>
      <c r="FWP165" s="77"/>
      <c r="FWQ165" s="77"/>
      <c r="FWR165" s="77"/>
      <c r="FWS165" s="77"/>
      <c r="FWT165" s="77"/>
      <c r="FWU165" s="77"/>
      <c r="FWV165" s="77"/>
      <c r="FWW165" s="77"/>
      <c r="FWX165" s="77"/>
      <c r="FWY165" s="77"/>
      <c r="FWZ165" s="77"/>
      <c r="FXA165" s="77"/>
      <c r="FXB165" s="77"/>
      <c r="FXC165" s="77"/>
      <c r="FXD165" s="77"/>
      <c r="FXE165" s="77"/>
      <c r="FXF165" s="77"/>
      <c r="FXG165" s="77"/>
      <c r="FXH165" s="77"/>
      <c r="FXI165" s="77"/>
      <c r="FXJ165" s="77"/>
      <c r="FXK165" s="77"/>
      <c r="FXL165" s="77"/>
      <c r="FXM165" s="77"/>
      <c r="FXN165" s="77"/>
      <c r="FXO165" s="77"/>
      <c r="FXP165" s="77"/>
      <c r="FXQ165" s="77"/>
      <c r="FXR165" s="77"/>
      <c r="FXS165" s="77"/>
      <c r="FXT165" s="77"/>
      <c r="FXU165" s="77"/>
      <c r="FXV165" s="77"/>
      <c r="FXW165" s="77"/>
      <c r="FXX165" s="77"/>
      <c r="FXY165" s="77"/>
      <c r="FXZ165" s="77"/>
      <c r="FYA165" s="77"/>
      <c r="FYB165" s="77"/>
      <c r="FYC165" s="77"/>
      <c r="FYD165" s="77"/>
      <c r="FYE165" s="77"/>
      <c r="FYF165" s="77"/>
      <c r="FYG165" s="77"/>
      <c r="FYH165" s="77"/>
      <c r="FYI165" s="77"/>
      <c r="FYJ165" s="77"/>
      <c r="FYK165" s="77"/>
      <c r="FYL165" s="77"/>
      <c r="FYM165" s="77"/>
      <c r="FYN165" s="77"/>
      <c r="FYO165" s="77"/>
      <c r="FYP165" s="77"/>
      <c r="FYQ165" s="77"/>
      <c r="FYR165" s="77"/>
      <c r="FYS165" s="77"/>
      <c r="FYT165" s="77"/>
      <c r="FYU165" s="77"/>
      <c r="FYV165" s="77"/>
      <c r="FYW165" s="77"/>
      <c r="FYX165" s="77"/>
      <c r="FYY165" s="77"/>
      <c r="FYZ165" s="77"/>
      <c r="FZA165" s="77"/>
      <c r="FZB165" s="77"/>
      <c r="FZC165" s="77"/>
      <c r="FZD165" s="77"/>
      <c r="FZE165" s="77"/>
      <c r="FZF165" s="77"/>
      <c r="FZG165" s="77"/>
      <c r="FZH165" s="77"/>
      <c r="FZI165" s="77"/>
      <c r="FZJ165" s="77"/>
      <c r="FZK165" s="77"/>
      <c r="FZL165" s="77"/>
      <c r="FZM165" s="77"/>
      <c r="FZN165" s="77"/>
      <c r="FZO165" s="77"/>
      <c r="FZP165" s="77"/>
      <c r="FZQ165" s="77"/>
      <c r="FZR165" s="77"/>
      <c r="FZS165" s="77"/>
      <c r="FZT165" s="77"/>
      <c r="FZU165" s="77"/>
      <c r="FZV165" s="77"/>
      <c r="FZW165" s="77"/>
      <c r="FZX165" s="77"/>
      <c r="FZY165" s="77"/>
      <c r="FZZ165" s="77"/>
      <c r="GAA165" s="77"/>
      <c r="GAB165" s="77"/>
      <c r="GAC165" s="77"/>
      <c r="GAD165" s="77"/>
      <c r="GAE165" s="77"/>
      <c r="GAF165" s="77"/>
      <c r="GAG165" s="77"/>
      <c r="GAH165" s="77"/>
      <c r="GAI165" s="77"/>
      <c r="GAJ165" s="77"/>
      <c r="GAK165" s="77"/>
      <c r="GAL165" s="77"/>
      <c r="GAM165" s="77"/>
      <c r="GAN165" s="77"/>
      <c r="GAO165" s="77"/>
      <c r="GAP165" s="77"/>
      <c r="GAQ165" s="77"/>
      <c r="GAR165" s="77"/>
      <c r="GAS165" s="77"/>
      <c r="GAT165" s="77"/>
      <c r="GAU165" s="77"/>
      <c r="GAV165" s="77"/>
      <c r="GAW165" s="77"/>
      <c r="GAX165" s="77"/>
      <c r="GAY165" s="77"/>
      <c r="GAZ165" s="77"/>
      <c r="GBA165" s="77"/>
      <c r="GBB165" s="77"/>
      <c r="GBC165" s="77"/>
      <c r="GBD165" s="77"/>
      <c r="GBE165" s="77"/>
      <c r="GBF165" s="77"/>
      <c r="GBG165" s="77"/>
      <c r="GBH165" s="77"/>
      <c r="GBI165" s="77"/>
      <c r="GBJ165" s="77"/>
      <c r="GBK165" s="77"/>
      <c r="GBL165" s="77"/>
      <c r="GBM165" s="77"/>
      <c r="GBN165" s="77"/>
      <c r="GBO165" s="77"/>
      <c r="GBP165" s="77"/>
      <c r="GBQ165" s="77"/>
      <c r="GBR165" s="77"/>
      <c r="GBS165" s="77"/>
      <c r="GBT165" s="77"/>
      <c r="GBU165" s="77"/>
      <c r="GBV165" s="77"/>
      <c r="GBW165" s="77"/>
      <c r="GBX165" s="77"/>
      <c r="GBY165" s="77"/>
      <c r="GBZ165" s="77"/>
      <c r="GCA165" s="77"/>
      <c r="GCB165" s="77"/>
      <c r="GCC165" s="77"/>
      <c r="GCD165" s="77"/>
      <c r="GCE165" s="77"/>
      <c r="GCF165" s="77"/>
      <c r="GCG165" s="77"/>
      <c r="GCH165" s="77"/>
      <c r="GCI165" s="77"/>
      <c r="GCJ165" s="77"/>
      <c r="GCK165" s="77"/>
      <c r="GCL165" s="77"/>
      <c r="GCM165" s="77"/>
      <c r="GCN165" s="77"/>
      <c r="GCO165" s="77"/>
      <c r="GCP165" s="77"/>
      <c r="GCQ165" s="77"/>
      <c r="GCR165" s="77"/>
      <c r="GCS165" s="77"/>
      <c r="GCT165" s="77"/>
      <c r="GCU165" s="77"/>
      <c r="GCV165" s="77"/>
      <c r="GCW165" s="77"/>
      <c r="GCX165" s="77"/>
      <c r="GCY165" s="77"/>
      <c r="GCZ165" s="77"/>
      <c r="GDA165" s="77"/>
      <c r="GDB165" s="77"/>
      <c r="GDC165" s="77"/>
      <c r="GDD165" s="77"/>
      <c r="GDE165" s="77"/>
      <c r="GDF165" s="77"/>
      <c r="GDG165" s="77"/>
      <c r="GDH165" s="77"/>
      <c r="GDI165" s="77"/>
      <c r="GDJ165" s="77"/>
      <c r="GDK165" s="77"/>
      <c r="GDL165" s="77"/>
      <c r="GDM165" s="77"/>
      <c r="GDN165" s="77"/>
      <c r="GDO165" s="77"/>
      <c r="GDP165" s="77"/>
      <c r="GDQ165" s="77"/>
      <c r="GDR165" s="77"/>
      <c r="GDS165" s="77"/>
      <c r="GDT165" s="77"/>
      <c r="GDU165" s="77"/>
      <c r="GDV165" s="77"/>
      <c r="GDW165" s="77"/>
      <c r="GDX165" s="77"/>
      <c r="GDY165" s="77"/>
      <c r="GDZ165" s="77"/>
      <c r="GEA165" s="77"/>
      <c r="GEB165" s="77"/>
      <c r="GEC165" s="77"/>
      <c r="GED165" s="77"/>
      <c r="GEE165" s="77"/>
      <c r="GEF165" s="77"/>
      <c r="GEG165" s="77"/>
      <c r="GEH165" s="77"/>
      <c r="GEI165" s="77"/>
      <c r="GEJ165" s="77"/>
      <c r="GEK165" s="77"/>
      <c r="GEL165" s="77"/>
      <c r="GEM165" s="77"/>
      <c r="GEN165" s="77"/>
      <c r="GEO165" s="77"/>
      <c r="GEP165" s="77"/>
      <c r="GEQ165" s="77"/>
      <c r="GER165" s="77"/>
      <c r="GES165" s="77"/>
      <c r="GET165" s="77"/>
      <c r="GEU165" s="77"/>
      <c r="GEV165" s="77"/>
      <c r="GEW165" s="77"/>
      <c r="GEX165" s="77"/>
      <c r="GEY165" s="77"/>
      <c r="GEZ165" s="77"/>
      <c r="GFA165" s="77"/>
      <c r="GFB165" s="77"/>
      <c r="GFC165" s="77"/>
      <c r="GFD165" s="77"/>
      <c r="GFE165" s="77"/>
      <c r="GFF165" s="77"/>
      <c r="GFG165" s="77"/>
      <c r="GFH165" s="77"/>
      <c r="GFI165" s="77"/>
      <c r="GFJ165" s="77"/>
      <c r="GFK165" s="77"/>
      <c r="GFL165" s="77"/>
      <c r="GFM165" s="77"/>
      <c r="GFN165" s="77"/>
      <c r="GFO165" s="77"/>
      <c r="GFP165" s="77"/>
      <c r="GFQ165" s="77"/>
      <c r="GFR165" s="77"/>
      <c r="GFS165" s="77"/>
      <c r="GFT165" s="77"/>
      <c r="GFU165" s="77"/>
      <c r="GFV165" s="77"/>
      <c r="GFW165" s="77"/>
      <c r="GFX165" s="77"/>
      <c r="GFY165" s="77"/>
      <c r="GFZ165" s="77"/>
      <c r="GGA165" s="77"/>
      <c r="GGB165" s="77"/>
      <c r="GGC165" s="77"/>
      <c r="GGD165" s="77"/>
      <c r="GGE165" s="77"/>
      <c r="GGF165" s="77"/>
      <c r="GGG165" s="77"/>
      <c r="GGH165" s="77"/>
      <c r="GGI165" s="77"/>
      <c r="GGJ165" s="77"/>
      <c r="GGK165" s="77"/>
      <c r="GGL165" s="77"/>
      <c r="GGM165" s="77"/>
      <c r="GGN165" s="77"/>
      <c r="GGO165" s="77"/>
      <c r="GGP165" s="77"/>
      <c r="GGQ165" s="77"/>
      <c r="GGR165" s="77"/>
      <c r="GGS165" s="77"/>
      <c r="GGT165" s="77"/>
      <c r="GGU165" s="77"/>
      <c r="GGV165" s="77"/>
      <c r="GGW165" s="77"/>
      <c r="GGX165" s="77"/>
      <c r="GGY165" s="77"/>
      <c r="GGZ165" s="77"/>
      <c r="GHA165" s="77"/>
      <c r="GHB165" s="77"/>
      <c r="GHC165" s="77"/>
      <c r="GHD165" s="77"/>
      <c r="GHE165" s="77"/>
      <c r="GHF165" s="77"/>
      <c r="GHG165" s="77"/>
      <c r="GHH165" s="77"/>
      <c r="GHI165" s="77"/>
      <c r="GHJ165" s="77"/>
      <c r="GHK165" s="77"/>
      <c r="GHL165" s="77"/>
      <c r="GHM165" s="77"/>
      <c r="GHN165" s="77"/>
      <c r="GHO165" s="77"/>
      <c r="GHP165" s="77"/>
      <c r="GHQ165" s="77"/>
      <c r="GHR165" s="77"/>
      <c r="GHS165" s="77"/>
      <c r="GHT165" s="77"/>
      <c r="GHU165" s="77"/>
      <c r="GHV165" s="77"/>
      <c r="GHW165" s="77"/>
      <c r="GHX165" s="77"/>
      <c r="GHY165" s="77"/>
      <c r="GHZ165" s="77"/>
      <c r="GIA165" s="77"/>
      <c r="GIB165" s="77"/>
      <c r="GIC165" s="77"/>
      <c r="GID165" s="77"/>
      <c r="GIE165" s="77"/>
      <c r="GIF165" s="77"/>
      <c r="GIG165" s="77"/>
      <c r="GIH165" s="77"/>
      <c r="GII165" s="77"/>
      <c r="GIJ165" s="77"/>
      <c r="GIK165" s="77"/>
      <c r="GIL165" s="77"/>
      <c r="GIM165" s="77"/>
      <c r="GIN165" s="77"/>
      <c r="GIO165" s="77"/>
      <c r="GIP165" s="77"/>
      <c r="GIQ165" s="77"/>
      <c r="GIR165" s="77"/>
      <c r="GIS165" s="77"/>
      <c r="GIT165" s="77"/>
      <c r="GIU165" s="77"/>
      <c r="GIV165" s="77"/>
      <c r="GIW165" s="77"/>
      <c r="GIX165" s="77"/>
      <c r="GIY165" s="77"/>
      <c r="GIZ165" s="77"/>
      <c r="GJA165" s="77"/>
      <c r="GJB165" s="77"/>
      <c r="GJC165" s="77"/>
      <c r="GJD165" s="77"/>
      <c r="GJE165" s="77"/>
      <c r="GJF165" s="77"/>
      <c r="GJG165" s="77"/>
      <c r="GJH165" s="77"/>
      <c r="GJI165" s="77"/>
      <c r="GJJ165" s="77"/>
      <c r="GJK165" s="77"/>
      <c r="GJL165" s="77"/>
      <c r="GJM165" s="77"/>
      <c r="GJN165" s="77"/>
      <c r="GJO165" s="77"/>
      <c r="GJP165" s="77"/>
      <c r="GJQ165" s="77"/>
      <c r="GJR165" s="77"/>
      <c r="GJS165" s="77"/>
      <c r="GJT165" s="77"/>
      <c r="GJU165" s="77"/>
      <c r="GJV165" s="77"/>
      <c r="GJW165" s="77"/>
      <c r="GJX165" s="77"/>
      <c r="GJY165" s="77"/>
      <c r="GJZ165" s="77"/>
      <c r="GKA165" s="77"/>
      <c r="GKB165" s="77"/>
      <c r="GKC165" s="77"/>
      <c r="GKD165" s="77"/>
      <c r="GKE165" s="77"/>
      <c r="GKF165" s="77"/>
      <c r="GKG165" s="77"/>
      <c r="GKH165" s="77"/>
      <c r="GKI165" s="77"/>
      <c r="GKJ165" s="77"/>
      <c r="GKK165" s="77"/>
      <c r="GKL165" s="77"/>
      <c r="GKM165" s="77"/>
      <c r="GKN165" s="77"/>
      <c r="GKO165" s="77"/>
      <c r="GKP165" s="77"/>
      <c r="GKQ165" s="77"/>
      <c r="GKR165" s="77"/>
      <c r="GKS165" s="77"/>
      <c r="GKT165" s="77"/>
      <c r="GKU165" s="77"/>
      <c r="GKV165" s="77"/>
      <c r="GKW165" s="77"/>
      <c r="GKX165" s="77"/>
      <c r="GKY165" s="77"/>
      <c r="GKZ165" s="77"/>
      <c r="GLA165" s="77"/>
      <c r="GLB165" s="77"/>
      <c r="GLC165" s="77"/>
      <c r="GLD165" s="77"/>
      <c r="GLE165" s="77"/>
      <c r="GLF165" s="77"/>
      <c r="GLG165" s="77"/>
      <c r="GLH165" s="77"/>
      <c r="GLI165" s="77"/>
      <c r="GLJ165" s="77"/>
      <c r="GLK165" s="77"/>
      <c r="GLL165" s="77"/>
      <c r="GLM165" s="77"/>
      <c r="GLN165" s="77"/>
      <c r="GLO165" s="77"/>
      <c r="GLP165" s="77"/>
      <c r="GLQ165" s="77"/>
      <c r="GLR165" s="77"/>
      <c r="GLS165" s="77"/>
      <c r="GLT165" s="77"/>
      <c r="GLU165" s="77"/>
      <c r="GLV165" s="77"/>
      <c r="GLW165" s="77"/>
      <c r="GLX165" s="77"/>
      <c r="GLY165" s="77"/>
      <c r="GLZ165" s="77"/>
      <c r="GMA165" s="77"/>
      <c r="GMB165" s="77"/>
      <c r="GMC165" s="77"/>
      <c r="GMD165" s="77"/>
      <c r="GME165" s="77"/>
      <c r="GMF165" s="77"/>
      <c r="GMG165" s="77"/>
      <c r="GMH165" s="77"/>
      <c r="GMI165" s="77"/>
      <c r="GMJ165" s="77"/>
      <c r="GMK165" s="77"/>
      <c r="GML165" s="77"/>
      <c r="GMM165" s="77"/>
      <c r="GMN165" s="77"/>
      <c r="GMO165" s="77"/>
      <c r="GMP165" s="77"/>
      <c r="GMQ165" s="77"/>
      <c r="GMR165" s="77"/>
      <c r="GMS165" s="77"/>
      <c r="GMT165" s="77"/>
      <c r="GMU165" s="77"/>
      <c r="GMV165" s="77"/>
      <c r="GMW165" s="77"/>
      <c r="GMX165" s="77"/>
      <c r="GMY165" s="77"/>
      <c r="GMZ165" s="77"/>
      <c r="GNA165" s="77"/>
      <c r="GNB165" s="77"/>
      <c r="GNC165" s="77"/>
      <c r="GND165" s="77"/>
      <c r="GNE165" s="77"/>
      <c r="GNF165" s="77"/>
      <c r="GNG165" s="77"/>
      <c r="GNH165" s="77"/>
      <c r="GNI165" s="77"/>
      <c r="GNJ165" s="77"/>
      <c r="GNK165" s="77"/>
      <c r="GNL165" s="77"/>
      <c r="GNM165" s="77"/>
      <c r="GNN165" s="77"/>
      <c r="GNO165" s="77"/>
      <c r="GNP165" s="77"/>
      <c r="GNQ165" s="77"/>
      <c r="GNR165" s="77"/>
      <c r="GNS165" s="77"/>
      <c r="GNT165" s="77"/>
      <c r="GNU165" s="77"/>
      <c r="GNV165" s="77"/>
      <c r="GNW165" s="77"/>
      <c r="GNX165" s="77"/>
      <c r="GNY165" s="77"/>
      <c r="GNZ165" s="77"/>
      <c r="GOA165" s="77"/>
      <c r="GOB165" s="77"/>
      <c r="GOC165" s="77"/>
      <c r="GOD165" s="77"/>
      <c r="GOE165" s="77"/>
      <c r="GOF165" s="77"/>
      <c r="GOG165" s="77"/>
      <c r="GOH165" s="77"/>
      <c r="GOI165" s="77"/>
      <c r="GOJ165" s="77"/>
      <c r="GOK165" s="77"/>
      <c r="GOL165" s="77"/>
      <c r="GOM165" s="77"/>
      <c r="GON165" s="77"/>
      <c r="GOO165" s="77"/>
      <c r="GOP165" s="77"/>
      <c r="GOQ165" s="77"/>
      <c r="GOR165" s="77"/>
      <c r="GOS165" s="77"/>
      <c r="GOT165" s="77"/>
      <c r="GOU165" s="77"/>
      <c r="GOV165" s="77"/>
      <c r="GOW165" s="77"/>
      <c r="GOX165" s="77"/>
      <c r="GOY165" s="77"/>
      <c r="GOZ165" s="77"/>
      <c r="GPA165" s="77"/>
      <c r="GPB165" s="77"/>
      <c r="GPC165" s="77"/>
      <c r="GPD165" s="77"/>
      <c r="GPE165" s="77"/>
      <c r="GPF165" s="77"/>
      <c r="GPG165" s="77"/>
      <c r="GPH165" s="77"/>
      <c r="GPI165" s="77"/>
      <c r="GPJ165" s="77"/>
      <c r="GPK165" s="77"/>
      <c r="GPL165" s="77"/>
      <c r="GPM165" s="77"/>
      <c r="GPN165" s="77"/>
      <c r="GPO165" s="77"/>
      <c r="GPP165" s="77"/>
      <c r="GPQ165" s="77"/>
      <c r="GPR165" s="77"/>
      <c r="GPS165" s="77"/>
      <c r="GPT165" s="77"/>
      <c r="GPU165" s="77"/>
      <c r="GPV165" s="77"/>
      <c r="GPW165" s="77"/>
      <c r="GPX165" s="77"/>
      <c r="GPY165" s="77"/>
      <c r="GPZ165" s="77"/>
      <c r="GQA165" s="77"/>
      <c r="GQB165" s="77"/>
      <c r="GQC165" s="77"/>
      <c r="GQD165" s="77"/>
      <c r="GQE165" s="77"/>
      <c r="GQF165" s="77"/>
      <c r="GQG165" s="77"/>
      <c r="GQH165" s="77"/>
      <c r="GQI165" s="77"/>
      <c r="GQJ165" s="77"/>
      <c r="GQK165" s="77"/>
      <c r="GQL165" s="77"/>
      <c r="GQM165" s="77"/>
      <c r="GQN165" s="77"/>
      <c r="GQO165" s="77"/>
      <c r="GQP165" s="77"/>
      <c r="GQQ165" s="77"/>
      <c r="GQR165" s="77"/>
      <c r="GQS165" s="77"/>
      <c r="GQT165" s="77"/>
      <c r="GQU165" s="77"/>
      <c r="GQV165" s="77"/>
      <c r="GQW165" s="77"/>
      <c r="GQX165" s="77"/>
      <c r="GQY165" s="77"/>
      <c r="GQZ165" s="77"/>
      <c r="GRA165" s="77"/>
      <c r="GRB165" s="77"/>
      <c r="GRC165" s="77"/>
      <c r="GRD165" s="77"/>
      <c r="GRE165" s="77"/>
      <c r="GRF165" s="77"/>
      <c r="GRG165" s="77"/>
      <c r="GRH165" s="77"/>
      <c r="GRI165" s="77"/>
      <c r="GRJ165" s="77"/>
      <c r="GRK165" s="77"/>
      <c r="GRL165" s="77"/>
      <c r="GRM165" s="77"/>
      <c r="GRN165" s="77"/>
      <c r="GRO165" s="77"/>
      <c r="GRP165" s="77"/>
      <c r="GRQ165" s="77"/>
      <c r="GRR165" s="77"/>
      <c r="GRS165" s="77"/>
      <c r="GRT165" s="77"/>
      <c r="GRU165" s="77"/>
      <c r="GRV165" s="77"/>
      <c r="GRW165" s="77"/>
      <c r="GRX165" s="77"/>
      <c r="GRY165" s="77"/>
      <c r="GRZ165" s="77"/>
      <c r="GSA165" s="77"/>
      <c r="GSB165" s="77"/>
      <c r="GSC165" s="77"/>
      <c r="GSD165" s="77"/>
      <c r="GSE165" s="77"/>
      <c r="GSF165" s="77"/>
      <c r="GSG165" s="77"/>
      <c r="GSH165" s="77"/>
      <c r="GSI165" s="77"/>
      <c r="GSJ165" s="77"/>
      <c r="GSK165" s="77"/>
      <c r="GSL165" s="77"/>
      <c r="GSM165" s="77"/>
      <c r="GSN165" s="77"/>
      <c r="GSO165" s="77"/>
      <c r="GSP165" s="77"/>
      <c r="GSQ165" s="77"/>
      <c r="GSR165" s="77"/>
      <c r="GSS165" s="77"/>
      <c r="GST165" s="77"/>
      <c r="GSU165" s="77"/>
      <c r="GSV165" s="77"/>
      <c r="GSW165" s="77"/>
      <c r="GSX165" s="77"/>
      <c r="GSY165" s="77"/>
      <c r="GSZ165" s="77"/>
      <c r="GTA165" s="77"/>
      <c r="GTB165" s="77"/>
      <c r="GTC165" s="77"/>
      <c r="GTD165" s="77"/>
      <c r="GTE165" s="77"/>
      <c r="GTF165" s="77"/>
      <c r="GTG165" s="77"/>
      <c r="GTH165" s="77"/>
      <c r="GTI165" s="77"/>
      <c r="GTJ165" s="77"/>
      <c r="GTK165" s="77"/>
      <c r="GTL165" s="77"/>
      <c r="GTM165" s="77"/>
      <c r="GTN165" s="77"/>
      <c r="GTO165" s="77"/>
      <c r="GTP165" s="77"/>
      <c r="GTQ165" s="77"/>
      <c r="GTR165" s="77"/>
      <c r="GTS165" s="77"/>
      <c r="GTT165" s="77"/>
      <c r="GTU165" s="77"/>
      <c r="GTV165" s="77"/>
      <c r="GTW165" s="77"/>
      <c r="GTX165" s="77"/>
      <c r="GTY165" s="77"/>
      <c r="GTZ165" s="77"/>
      <c r="GUA165" s="77"/>
      <c r="GUB165" s="77"/>
      <c r="GUC165" s="77"/>
      <c r="GUD165" s="77"/>
      <c r="GUE165" s="77"/>
      <c r="GUF165" s="77"/>
      <c r="GUG165" s="77"/>
      <c r="GUH165" s="77"/>
      <c r="GUI165" s="77"/>
      <c r="GUJ165" s="77"/>
      <c r="GUK165" s="77"/>
      <c r="GUL165" s="77"/>
      <c r="GUM165" s="77"/>
      <c r="GUN165" s="77"/>
      <c r="GUO165" s="77"/>
      <c r="GUP165" s="77"/>
      <c r="GUQ165" s="77"/>
      <c r="GUR165" s="77"/>
      <c r="GUS165" s="77"/>
      <c r="GUT165" s="77"/>
      <c r="GUU165" s="77"/>
      <c r="GUV165" s="77"/>
      <c r="GUW165" s="77"/>
      <c r="GUX165" s="77"/>
      <c r="GUY165" s="77"/>
      <c r="GUZ165" s="77"/>
      <c r="GVA165" s="77"/>
      <c r="GVB165" s="77"/>
      <c r="GVC165" s="77"/>
      <c r="GVD165" s="77"/>
      <c r="GVE165" s="77"/>
      <c r="GVF165" s="77"/>
      <c r="GVG165" s="77"/>
      <c r="GVH165" s="77"/>
      <c r="GVI165" s="77"/>
      <c r="GVJ165" s="77"/>
      <c r="GVK165" s="77"/>
      <c r="GVL165" s="77"/>
      <c r="GVM165" s="77"/>
      <c r="GVN165" s="77"/>
      <c r="GVO165" s="77"/>
      <c r="GVP165" s="77"/>
      <c r="GVQ165" s="77"/>
      <c r="GVR165" s="77"/>
      <c r="GVS165" s="77"/>
      <c r="GVT165" s="77"/>
      <c r="GVU165" s="77"/>
      <c r="GVV165" s="77"/>
      <c r="GVW165" s="77"/>
      <c r="GVX165" s="77"/>
      <c r="GVY165" s="77"/>
      <c r="GVZ165" s="77"/>
      <c r="GWA165" s="77"/>
      <c r="GWB165" s="77"/>
      <c r="GWC165" s="77"/>
      <c r="GWD165" s="77"/>
      <c r="GWE165" s="77"/>
      <c r="GWF165" s="77"/>
      <c r="GWG165" s="77"/>
      <c r="GWH165" s="77"/>
      <c r="GWI165" s="77"/>
      <c r="GWJ165" s="77"/>
      <c r="GWK165" s="77"/>
      <c r="GWL165" s="77"/>
      <c r="GWM165" s="77"/>
      <c r="GWN165" s="77"/>
      <c r="GWO165" s="77"/>
      <c r="GWP165" s="77"/>
      <c r="GWQ165" s="77"/>
      <c r="GWR165" s="77"/>
      <c r="GWS165" s="77"/>
      <c r="GWT165" s="77"/>
      <c r="GWU165" s="77"/>
      <c r="GWV165" s="77"/>
      <c r="GWW165" s="77"/>
      <c r="GWX165" s="77"/>
      <c r="GWY165" s="77"/>
      <c r="GWZ165" s="77"/>
      <c r="GXA165" s="77"/>
      <c r="GXB165" s="77"/>
      <c r="GXC165" s="77"/>
      <c r="GXD165" s="77"/>
      <c r="GXE165" s="77"/>
      <c r="GXF165" s="77"/>
      <c r="GXG165" s="77"/>
      <c r="GXH165" s="77"/>
      <c r="GXI165" s="77"/>
      <c r="GXJ165" s="77"/>
      <c r="GXK165" s="77"/>
      <c r="GXL165" s="77"/>
      <c r="GXM165" s="77"/>
      <c r="GXN165" s="77"/>
      <c r="GXO165" s="77"/>
      <c r="GXP165" s="77"/>
      <c r="GXQ165" s="77"/>
      <c r="GXR165" s="77"/>
      <c r="GXS165" s="77"/>
      <c r="GXT165" s="77"/>
      <c r="GXU165" s="77"/>
      <c r="GXV165" s="77"/>
      <c r="GXW165" s="77"/>
      <c r="GXX165" s="77"/>
      <c r="GXY165" s="77"/>
      <c r="GXZ165" s="77"/>
      <c r="GYA165" s="77"/>
      <c r="GYB165" s="77"/>
      <c r="GYC165" s="77"/>
      <c r="GYD165" s="77"/>
      <c r="GYE165" s="77"/>
      <c r="GYF165" s="77"/>
      <c r="GYG165" s="77"/>
      <c r="GYH165" s="77"/>
      <c r="GYI165" s="77"/>
      <c r="GYJ165" s="77"/>
      <c r="GYK165" s="77"/>
      <c r="GYL165" s="77"/>
      <c r="GYM165" s="77"/>
      <c r="GYN165" s="77"/>
      <c r="GYO165" s="77"/>
      <c r="GYP165" s="77"/>
      <c r="GYQ165" s="77"/>
      <c r="GYR165" s="77"/>
      <c r="GYS165" s="77"/>
      <c r="GYT165" s="77"/>
      <c r="GYU165" s="77"/>
      <c r="GYV165" s="77"/>
      <c r="GYW165" s="77"/>
      <c r="GYX165" s="77"/>
      <c r="GYY165" s="77"/>
      <c r="GYZ165" s="77"/>
      <c r="GZA165" s="77"/>
      <c r="GZB165" s="77"/>
      <c r="GZC165" s="77"/>
      <c r="GZD165" s="77"/>
      <c r="GZE165" s="77"/>
      <c r="GZF165" s="77"/>
      <c r="GZG165" s="77"/>
      <c r="GZH165" s="77"/>
      <c r="GZI165" s="77"/>
      <c r="GZJ165" s="77"/>
      <c r="GZK165" s="77"/>
      <c r="GZL165" s="77"/>
      <c r="GZM165" s="77"/>
      <c r="GZN165" s="77"/>
      <c r="GZO165" s="77"/>
      <c r="GZP165" s="77"/>
      <c r="GZQ165" s="77"/>
      <c r="GZR165" s="77"/>
      <c r="GZS165" s="77"/>
      <c r="GZT165" s="77"/>
      <c r="GZU165" s="77"/>
      <c r="GZV165" s="77"/>
      <c r="GZW165" s="77"/>
      <c r="GZX165" s="77"/>
      <c r="GZY165" s="77"/>
      <c r="GZZ165" s="77"/>
      <c r="HAA165" s="77"/>
      <c r="HAB165" s="77"/>
      <c r="HAC165" s="77"/>
      <c r="HAD165" s="77"/>
      <c r="HAE165" s="77"/>
      <c r="HAF165" s="77"/>
      <c r="HAG165" s="77"/>
      <c r="HAH165" s="77"/>
      <c r="HAI165" s="77"/>
      <c r="HAJ165" s="77"/>
      <c r="HAK165" s="77"/>
      <c r="HAL165" s="77"/>
      <c r="HAM165" s="77"/>
      <c r="HAN165" s="77"/>
      <c r="HAO165" s="77"/>
      <c r="HAP165" s="77"/>
      <c r="HAQ165" s="77"/>
      <c r="HAR165" s="77"/>
      <c r="HAS165" s="77"/>
      <c r="HAT165" s="77"/>
      <c r="HAU165" s="77"/>
      <c r="HAV165" s="77"/>
      <c r="HAW165" s="77"/>
      <c r="HAX165" s="77"/>
      <c r="HAY165" s="77"/>
      <c r="HAZ165" s="77"/>
      <c r="HBA165" s="77"/>
      <c r="HBB165" s="77"/>
      <c r="HBC165" s="77"/>
      <c r="HBD165" s="77"/>
      <c r="HBE165" s="77"/>
      <c r="HBF165" s="77"/>
      <c r="HBG165" s="77"/>
      <c r="HBH165" s="77"/>
      <c r="HBI165" s="77"/>
      <c r="HBJ165" s="77"/>
      <c r="HBK165" s="77"/>
      <c r="HBL165" s="77"/>
      <c r="HBM165" s="77"/>
      <c r="HBN165" s="77"/>
      <c r="HBO165" s="77"/>
      <c r="HBP165" s="77"/>
      <c r="HBQ165" s="77"/>
      <c r="HBR165" s="77"/>
      <c r="HBS165" s="77"/>
      <c r="HBT165" s="77"/>
      <c r="HBU165" s="77"/>
      <c r="HBV165" s="77"/>
      <c r="HBW165" s="77"/>
      <c r="HBX165" s="77"/>
      <c r="HBY165" s="77"/>
      <c r="HBZ165" s="77"/>
      <c r="HCA165" s="77"/>
      <c r="HCB165" s="77"/>
      <c r="HCC165" s="77"/>
      <c r="HCD165" s="77"/>
      <c r="HCE165" s="77"/>
      <c r="HCF165" s="77"/>
      <c r="HCG165" s="77"/>
      <c r="HCH165" s="77"/>
      <c r="HCI165" s="77"/>
      <c r="HCJ165" s="77"/>
      <c r="HCK165" s="77"/>
      <c r="HCL165" s="77"/>
      <c r="HCM165" s="77"/>
      <c r="HCN165" s="77"/>
      <c r="HCO165" s="77"/>
      <c r="HCP165" s="77"/>
      <c r="HCQ165" s="77"/>
      <c r="HCR165" s="77"/>
      <c r="HCS165" s="77"/>
      <c r="HCT165" s="77"/>
      <c r="HCU165" s="77"/>
      <c r="HCV165" s="77"/>
      <c r="HCW165" s="77"/>
      <c r="HCX165" s="77"/>
      <c r="HCY165" s="77"/>
      <c r="HCZ165" s="77"/>
      <c r="HDA165" s="77"/>
      <c r="HDB165" s="77"/>
      <c r="HDC165" s="77"/>
      <c r="HDD165" s="77"/>
      <c r="HDE165" s="77"/>
      <c r="HDF165" s="77"/>
      <c r="HDG165" s="77"/>
      <c r="HDH165" s="77"/>
      <c r="HDI165" s="77"/>
      <c r="HDJ165" s="77"/>
      <c r="HDK165" s="77"/>
      <c r="HDL165" s="77"/>
      <c r="HDM165" s="77"/>
      <c r="HDN165" s="77"/>
      <c r="HDO165" s="77"/>
      <c r="HDP165" s="77"/>
      <c r="HDQ165" s="77"/>
      <c r="HDR165" s="77"/>
      <c r="HDS165" s="77"/>
      <c r="HDT165" s="77"/>
      <c r="HDU165" s="77"/>
      <c r="HDV165" s="77"/>
      <c r="HDW165" s="77"/>
      <c r="HDX165" s="77"/>
      <c r="HDY165" s="77"/>
      <c r="HDZ165" s="77"/>
      <c r="HEA165" s="77"/>
      <c r="HEB165" s="77"/>
      <c r="HEC165" s="77"/>
      <c r="HED165" s="77"/>
      <c r="HEE165" s="77"/>
      <c r="HEF165" s="77"/>
      <c r="HEG165" s="77"/>
      <c r="HEH165" s="77"/>
      <c r="HEI165" s="77"/>
      <c r="HEJ165" s="77"/>
      <c r="HEK165" s="77"/>
      <c r="HEL165" s="77"/>
      <c r="HEM165" s="77"/>
      <c r="HEN165" s="77"/>
      <c r="HEO165" s="77"/>
      <c r="HEP165" s="77"/>
      <c r="HEQ165" s="77"/>
      <c r="HER165" s="77"/>
      <c r="HES165" s="77"/>
      <c r="HET165" s="77"/>
      <c r="HEU165" s="77"/>
      <c r="HEV165" s="77"/>
      <c r="HEW165" s="77"/>
      <c r="HEX165" s="77"/>
      <c r="HEY165" s="77"/>
      <c r="HEZ165" s="77"/>
      <c r="HFA165" s="77"/>
      <c r="HFB165" s="77"/>
      <c r="HFC165" s="77"/>
      <c r="HFD165" s="77"/>
      <c r="HFE165" s="77"/>
      <c r="HFF165" s="77"/>
      <c r="HFG165" s="77"/>
      <c r="HFH165" s="77"/>
      <c r="HFI165" s="77"/>
      <c r="HFJ165" s="77"/>
      <c r="HFK165" s="77"/>
      <c r="HFL165" s="77"/>
      <c r="HFM165" s="77"/>
      <c r="HFN165" s="77"/>
      <c r="HFO165" s="77"/>
      <c r="HFP165" s="77"/>
      <c r="HFQ165" s="77"/>
      <c r="HFR165" s="77"/>
      <c r="HFS165" s="77"/>
      <c r="HFT165" s="77"/>
      <c r="HFU165" s="77"/>
      <c r="HFV165" s="77"/>
      <c r="HFW165" s="77"/>
      <c r="HFX165" s="77"/>
      <c r="HFY165" s="77"/>
      <c r="HFZ165" s="77"/>
      <c r="HGA165" s="77"/>
      <c r="HGB165" s="77"/>
      <c r="HGC165" s="77"/>
      <c r="HGD165" s="77"/>
      <c r="HGE165" s="77"/>
      <c r="HGF165" s="77"/>
      <c r="HGG165" s="77"/>
      <c r="HGH165" s="77"/>
      <c r="HGI165" s="77"/>
      <c r="HGJ165" s="77"/>
      <c r="HGK165" s="77"/>
      <c r="HGL165" s="77"/>
      <c r="HGM165" s="77"/>
      <c r="HGN165" s="77"/>
      <c r="HGO165" s="77"/>
      <c r="HGP165" s="77"/>
      <c r="HGQ165" s="77"/>
      <c r="HGR165" s="77"/>
      <c r="HGS165" s="77"/>
      <c r="HGT165" s="77"/>
      <c r="HGU165" s="77"/>
      <c r="HGV165" s="77"/>
      <c r="HGW165" s="77"/>
      <c r="HGX165" s="77"/>
      <c r="HGY165" s="77"/>
      <c r="HGZ165" s="77"/>
      <c r="HHA165" s="77"/>
      <c r="HHB165" s="77"/>
      <c r="HHC165" s="77"/>
      <c r="HHD165" s="77"/>
      <c r="HHE165" s="77"/>
      <c r="HHF165" s="77"/>
      <c r="HHG165" s="77"/>
      <c r="HHH165" s="77"/>
      <c r="HHI165" s="77"/>
      <c r="HHJ165" s="77"/>
      <c r="HHK165" s="77"/>
      <c r="HHL165" s="77"/>
      <c r="HHM165" s="77"/>
      <c r="HHN165" s="77"/>
      <c r="HHO165" s="77"/>
      <c r="HHP165" s="77"/>
      <c r="HHQ165" s="77"/>
      <c r="HHR165" s="77"/>
      <c r="HHS165" s="77"/>
      <c r="HHT165" s="77"/>
      <c r="HHU165" s="77"/>
      <c r="HHV165" s="77"/>
      <c r="HHW165" s="77"/>
      <c r="HHX165" s="77"/>
      <c r="HHY165" s="77"/>
      <c r="HHZ165" s="77"/>
      <c r="HIA165" s="77"/>
      <c r="HIB165" s="77"/>
      <c r="HIC165" s="77"/>
      <c r="HID165" s="77"/>
      <c r="HIE165" s="77"/>
      <c r="HIF165" s="77"/>
      <c r="HIG165" s="77"/>
      <c r="HIH165" s="77"/>
      <c r="HII165" s="77"/>
      <c r="HIJ165" s="77"/>
      <c r="HIK165" s="77"/>
      <c r="HIL165" s="77"/>
      <c r="HIM165" s="77"/>
      <c r="HIN165" s="77"/>
      <c r="HIO165" s="77"/>
      <c r="HIP165" s="77"/>
      <c r="HIQ165" s="77"/>
      <c r="HIR165" s="77"/>
      <c r="HIS165" s="77"/>
      <c r="HIT165" s="77"/>
      <c r="HIU165" s="77"/>
      <c r="HIV165" s="77"/>
      <c r="HIW165" s="77"/>
      <c r="HIX165" s="77"/>
      <c r="HIY165" s="77"/>
      <c r="HIZ165" s="77"/>
      <c r="HJA165" s="77"/>
      <c r="HJB165" s="77"/>
      <c r="HJC165" s="77"/>
      <c r="HJD165" s="77"/>
      <c r="HJE165" s="77"/>
      <c r="HJF165" s="77"/>
      <c r="HJG165" s="77"/>
      <c r="HJH165" s="77"/>
      <c r="HJI165" s="77"/>
      <c r="HJJ165" s="77"/>
      <c r="HJK165" s="77"/>
      <c r="HJL165" s="77"/>
      <c r="HJM165" s="77"/>
      <c r="HJN165" s="77"/>
      <c r="HJO165" s="77"/>
      <c r="HJP165" s="77"/>
      <c r="HJQ165" s="77"/>
      <c r="HJR165" s="77"/>
      <c r="HJS165" s="77"/>
      <c r="HJT165" s="77"/>
      <c r="HJU165" s="77"/>
      <c r="HJV165" s="77"/>
      <c r="HJW165" s="77"/>
      <c r="HJX165" s="77"/>
      <c r="HJY165" s="77"/>
      <c r="HJZ165" s="77"/>
      <c r="HKA165" s="77"/>
      <c r="HKB165" s="77"/>
      <c r="HKC165" s="77"/>
      <c r="HKD165" s="77"/>
      <c r="HKE165" s="77"/>
      <c r="HKF165" s="77"/>
      <c r="HKG165" s="77"/>
      <c r="HKH165" s="77"/>
      <c r="HKI165" s="77"/>
      <c r="HKJ165" s="77"/>
      <c r="HKK165" s="77"/>
      <c r="HKL165" s="77"/>
      <c r="HKM165" s="77"/>
      <c r="HKN165" s="77"/>
      <c r="HKO165" s="77"/>
      <c r="HKP165" s="77"/>
      <c r="HKQ165" s="77"/>
      <c r="HKR165" s="77"/>
      <c r="HKS165" s="77"/>
      <c r="HKT165" s="77"/>
      <c r="HKU165" s="77"/>
      <c r="HKV165" s="77"/>
      <c r="HKW165" s="77"/>
      <c r="HKX165" s="77"/>
      <c r="HKY165" s="77"/>
      <c r="HKZ165" s="77"/>
      <c r="HLA165" s="77"/>
      <c r="HLB165" s="77"/>
      <c r="HLC165" s="77"/>
      <c r="HLD165" s="77"/>
      <c r="HLE165" s="77"/>
      <c r="HLF165" s="77"/>
      <c r="HLG165" s="77"/>
      <c r="HLH165" s="77"/>
      <c r="HLI165" s="77"/>
      <c r="HLJ165" s="77"/>
      <c r="HLK165" s="77"/>
      <c r="HLL165" s="77"/>
      <c r="HLM165" s="77"/>
      <c r="HLN165" s="77"/>
      <c r="HLO165" s="77"/>
      <c r="HLP165" s="77"/>
      <c r="HLQ165" s="77"/>
      <c r="HLR165" s="77"/>
      <c r="HLS165" s="77"/>
      <c r="HLT165" s="77"/>
      <c r="HLU165" s="77"/>
      <c r="HLV165" s="77"/>
      <c r="HLW165" s="77"/>
      <c r="HLX165" s="77"/>
      <c r="HLY165" s="77"/>
      <c r="HLZ165" s="77"/>
      <c r="HMA165" s="77"/>
      <c r="HMB165" s="77"/>
      <c r="HMC165" s="77"/>
      <c r="HMD165" s="77"/>
      <c r="HME165" s="77"/>
      <c r="HMF165" s="77"/>
      <c r="HMG165" s="77"/>
      <c r="HMH165" s="77"/>
      <c r="HMI165" s="77"/>
      <c r="HMJ165" s="77"/>
      <c r="HMK165" s="77"/>
      <c r="HML165" s="77"/>
      <c r="HMM165" s="77"/>
      <c r="HMN165" s="77"/>
      <c r="HMO165" s="77"/>
      <c r="HMP165" s="77"/>
      <c r="HMQ165" s="77"/>
      <c r="HMR165" s="77"/>
      <c r="HMS165" s="77"/>
      <c r="HMT165" s="77"/>
      <c r="HMU165" s="77"/>
      <c r="HMV165" s="77"/>
      <c r="HMW165" s="77"/>
      <c r="HMX165" s="77"/>
      <c r="HMY165" s="77"/>
      <c r="HMZ165" s="77"/>
      <c r="HNA165" s="77"/>
      <c r="HNB165" s="77"/>
      <c r="HNC165" s="77"/>
      <c r="HND165" s="77"/>
      <c r="HNE165" s="77"/>
      <c r="HNF165" s="77"/>
      <c r="HNG165" s="77"/>
      <c r="HNH165" s="77"/>
      <c r="HNI165" s="77"/>
      <c r="HNJ165" s="77"/>
      <c r="HNK165" s="77"/>
      <c r="HNL165" s="77"/>
      <c r="HNM165" s="77"/>
      <c r="HNN165" s="77"/>
      <c r="HNO165" s="77"/>
      <c r="HNP165" s="77"/>
      <c r="HNQ165" s="77"/>
      <c r="HNR165" s="77"/>
      <c r="HNS165" s="77"/>
      <c r="HNT165" s="77"/>
      <c r="HNU165" s="77"/>
      <c r="HNV165" s="77"/>
      <c r="HNW165" s="77"/>
      <c r="HNX165" s="77"/>
      <c r="HNY165" s="77"/>
      <c r="HNZ165" s="77"/>
      <c r="HOA165" s="77"/>
      <c r="HOB165" s="77"/>
      <c r="HOC165" s="77"/>
      <c r="HOD165" s="77"/>
      <c r="HOE165" s="77"/>
      <c r="HOF165" s="77"/>
      <c r="HOG165" s="77"/>
      <c r="HOH165" s="77"/>
      <c r="HOI165" s="77"/>
      <c r="HOJ165" s="77"/>
      <c r="HOK165" s="77"/>
      <c r="HOL165" s="77"/>
      <c r="HOM165" s="77"/>
      <c r="HON165" s="77"/>
      <c r="HOO165" s="77"/>
      <c r="HOP165" s="77"/>
      <c r="HOQ165" s="77"/>
      <c r="HOR165" s="77"/>
      <c r="HOS165" s="77"/>
      <c r="HOT165" s="77"/>
      <c r="HOU165" s="77"/>
      <c r="HOV165" s="77"/>
      <c r="HOW165" s="77"/>
      <c r="HOX165" s="77"/>
      <c r="HOY165" s="77"/>
      <c r="HOZ165" s="77"/>
      <c r="HPA165" s="77"/>
      <c r="HPB165" s="77"/>
      <c r="HPC165" s="77"/>
      <c r="HPD165" s="77"/>
      <c r="HPE165" s="77"/>
      <c r="HPF165" s="77"/>
      <c r="HPG165" s="77"/>
      <c r="HPH165" s="77"/>
      <c r="HPI165" s="77"/>
      <c r="HPJ165" s="77"/>
      <c r="HPK165" s="77"/>
      <c r="HPL165" s="77"/>
      <c r="HPM165" s="77"/>
      <c r="HPN165" s="77"/>
      <c r="HPO165" s="77"/>
      <c r="HPP165" s="77"/>
      <c r="HPQ165" s="77"/>
      <c r="HPR165" s="77"/>
      <c r="HPS165" s="77"/>
      <c r="HPT165" s="77"/>
      <c r="HPU165" s="77"/>
      <c r="HPV165" s="77"/>
      <c r="HPW165" s="77"/>
      <c r="HPX165" s="77"/>
      <c r="HPY165" s="77"/>
      <c r="HPZ165" s="77"/>
      <c r="HQA165" s="77"/>
      <c r="HQB165" s="77"/>
      <c r="HQC165" s="77"/>
      <c r="HQD165" s="77"/>
      <c r="HQE165" s="77"/>
      <c r="HQF165" s="77"/>
      <c r="HQG165" s="77"/>
      <c r="HQH165" s="77"/>
      <c r="HQI165" s="77"/>
      <c r="HQJ165" s="77"/>
      <c r="HQK165" s="77"/>
      <c r="HQL165" s="77"/>
      <c r="HQM165" s="77"/>
      <c r="HQN165" s="77"/>
      <c r="HQO165" s="77"/>
      <c r="HQP165" s="77"/>
      <c r="HQQ165" s="77"/>
      <c r="HQR165" s="77"/>
      <c r="HQS165" s="77"/>
      <c r="HQT165" s="77"/>
      <c r="HQU165" s="77"/>
      <c r="HQV165" s="77"/>
      <c r="HQW165" s="77"/>
      <c r="HQX165" s="77"/>
      <c r="HQY165" s="77"/>
      <c r="HQZ165" s="77"/>
      <c r="HRA165" s="77"/>
      <c r="HRB165" s="77"/>
      <c r="HRC165" s="77"/>
      <c r="HRD165" s="77"/>
      <c r="HRE165" s="77"/>
      <c r="HRF165" s="77"/>
      <c r="HRG165" s="77"/>
      <c r="HRH165" s="77"/>
      <c r="HRI165" s="77"/>
      <c r="HRJ165" s="77"/>
      <c r="HRK165" s="77"/>
      <c r="HRL165" s="77"/>
      <c r="HRM165" s="77"/>
      <c r="HRN165" s="77"/>
      <c r="HRO165" s="77"/>
      <c r="HRP165" s="77"/>
      <c r="HRQ165" s="77"/>
      <c r="HRR165" s="77"/>
      <c r="HRS165" s="77"/>
      <c r="HRT165" s="77"/>
      <c r="HRU165" s="77"/>
      <c r="HRV165" s="77"/>
      <c r="HRW165" s="77"/>
      <c r="HRX165" s="77"/>
      <c r="HRY165" s="77"/>
      <c r="HRZ165" s="77"/>
      <c r="HSA165" s="77"/>
      <c r="HSB165" s="77"/>
      <c r="HSC165" s="77"/>
      <c r="HSD165" s="77"/>
      <c r="HSE165" s="77"/>
      <c r="HSF165" s="77"/>
      <c r="HSG165" s="77"/>
      <c r="HSH165" s="77"/>
      <c r="HSI165" s="77"/>
      <c r="HSJ165" s="77"/>
      <c r="HSK165" s="77"/>
      <c r="HSL165" s="77"/>
      <c r="HSM165" s="77"/>
      <c r="HSN165" s="77"/>
      <c r="HSO165" s="77"/>
      <c r="HSP165" s="77"/>
      <c r="HSQ165" s="77"/>
      <c r="HSR165" s="77"/>
      <c r="HSS165" s="77"/>
      <c r="HST165" s="77"/>
      <c r="HSU165" s="77"/>
      <c r="HSV165" s="77"/>
      <c r="HSW165" s="77"/>
      <c r="HSX165" s="77"/>
      <c r="HSY165" s="77"/>
      <c r="HSZ165" s="77"/>
      <c r="HTA165" s="77"/>
      <c r="HTB165" s="77"/>
      <c r="HTC165" s="77"/>
      <c r="HTD165" s="77"/>
      <c r="HTE165" s="77"/>
      <c r="HTF165" s="77"/>
      <c r="HTG165" s="77"/>
      <c r="HTH165" s="77"/>
      <c r="HTI165" s="77"/>
      <c r="HTJ165" s="77"/>
      <c r="HTK165" s="77"/>
      <c r="HTL165" s="77"/>
      <c r="HTM165" s="77"/>
      <c r="HTN165" s="77"/>
      <c r="HTO165" s="77"/>
      <c r="HTP165" s="77"/>
      <c r="HTQ165" s="77"/>
      <c r="HTR165" s="77"/>
      <c r="HTS165" s="77"/>
      <c r="HTT165" s="77"/>
      <c r="HTU165" s="77"/>
      <c r="HTV165" s="77"/>
      <c r="HTW165" s="77"/>
      <c r="HTX165" s="77"/>
      <c r="HTY165" s="77"/>
      <c r="HTZ165" s="77"/>
      <c r="HUA165" s="77"/>
      <c r="HUB165" s="77"/>
      <c r="HUC165" s="77"/>
      <c r="HUD165" s="77"/>
      <c r="HUE165" s="77"/>
      <c r="HUF165" s="77"/>
      <c r="HUG165" s="77"/>
      <c r="HUH165" s="77"/>
      <c r="HUI165" s="77"/>
      <c r="HUJ165" s="77"/>
      <c r="HUK165" s="77"/>
      <c r="HUL165" s="77"/>
      <c r="HUM165" s="77"/>
      <c r="HUN165" s="77"/>
      <c r="HUO165" s="77"/>
      <c r="HUP165" s="77"/>
      <c r="HUQ165" s="77"/>
      <c r="HUR165" s="77"/>
      <c r="HUS165" s="77"/>
      <c r="HUT165" s="77"/>
      <c r="HUU165" s="77"/>
      <c r="HUV165" s="77"/>
      <c r="HUW165" s="77"/>
      <c r="HUX165" s="77"/>
      <c r="HUY165" s="77"/>
      <c r="HUZ165" s="77"/>
      <c r="HVA165" s="77"/>
      <c r="HVB165" s="77"/>
      <c r="HVC165" s="77"/>
      <c r="HVD165" s="77"/>
      <c r="HVE165" s="77"/>
      <c r="HVF165" s="77"/>
      <c r="HVG165" s="77"/>
      <c r="HVH165" s="77"/>
      <c r="HVI165" s="77"/>
      <c r="HVJ165" s="77"/>
      <c r="HVK165" s="77"/>
      <c r="HVL165" s="77"/>
      <c r="HVM165" s="77"/>
      <c r="HVN165" s="77"/>
      <c r="HVO165" s="77"/>
      <c r="HVP165" s="77"/>
      <c r="HVQ165" s="77"/>
      <c r="HVR165" s="77"/>
      <c r="HVS165" s="77"/>
      <c r="HVT165" s="77"/>
      <c r="HVU165" s="77"/>
      <c r="HVV165" s="77"/>
      <c r="HVW165" s="77"/>
      <c r="HVX165" s="77"/>
      <c r="HVY165" s="77"/>
      <c r="HVZ165" s="77"/>
      <c r="HWA165" s="77"/>
      <c r="HWB165" s="77"/>
      <c r="HWC165" s="77"/>
      <c r="HWD165" s="77"/>
      <c r="HWE165" s="77"/>
      <c r="HWF165" s="77"/>
      <c r="HWG165" s="77"/>
      <c r="HWH165" s="77"/>
      <c r="HWI165" s="77"/>
      <c r="HWJ165" s="77"/>
      <c r="HWK165" s="77"/>
      <c r="HWL165" s="77"/>
      <c r="HWM165" s="77"/>
      <c r="HWN165" s="77"/>
      <c r="HWO165" s="77"/>
      <c r="HWP165" s="77"/>
      <c r="HWQ165" s="77"/>
      <c r="HWR165" s="77"/>
      <c r="HWS165" s="77"/>
      <c r="HWT165" s="77"/>
      <c r="HWU165" s="77"/>
      <c r="HWV165" s="77"/>
      <c r="HWW165" s="77"/>
      <c r="HWX165" s="77"/>
      <c r="HWY165" s="77"/>
      <c r="HWZ165" s="77"/>
      <c r="HXA165" s="77"/>
      <c r="HXB165" s="77"/>
      <c r="HXC165" s="77"/>
      <c r="HXD165" s="77"/>
      <c r="HXE165" s="77"/>
      <c r="HXF165" s="77"/>
      <c r="HXG165" s="77"/>
      <c r="HXH165" s="77"/>
      <c r="HXI165" s="77"/>
      <c r="HXJ165" s="77"/>
      <c r="HXK165" s="77"/>
      <c r="HXL165" s="77"/>
      <c r="HXM165" s="77"/>
      <c r="HXN165" s="77"/>
      <c r="HXO165" s="77"/>
      <c r="HXP165" s="77"/>
      <c r="HXQ165" s="77"/>
      <c r="HXR165" s="77"/>
      <c r="HXS165" s="77"/>
      <c r="HXT165" s="77"/>
      <c r="HXU165" s="77"/>
      <c r="HXV165" s="77"/>
      <c r="HXW165" s="77"/>
      <c r="HXX165" s="77"/>
      <c r="HXY165" s="77"/>
      <c r="HXZ165" s="77"/>
      <c r="HYA165" s="77"/>
      <c r="HYB165" s="77"/>
      <c r="HYC165" s="77"/>
      <c r="HYD165" s="77"/>
      <c r="HYE165" s="77"/>
      <c r="HYF165" s="77"/>
      <c r="HYG165" s="77"/>
      <c r="HYH165" s="77"/>
      <c r="HYI165" s="77"/>
      <c r="HYJ165" s="77"/>
      <c r="HYK165" s="77"/>
      <c r="HYL165" s="77"/>
      <c r="HYM165" s="77"/>
      <c r="HYN165" s="77"/>
      <c r="HYO165" s="77"/>
      <c r="HYP165" s="77"/>
      <c r="HYQ165" s="77"/>
      <c r="HYR165" s="77"/>
      <c r="HYS165" s="77"/>
      <c r="HYT165" s="77"/>
      <c r="HYU165" s="77"/>
      <c r="HYV165" s="77"/>
      <c r="HYW165" s="77"/>
      <c r="HYX165" s="77"/>
      <c r="HYY165" s="77"/>
      <c r="HYZ165" s="77"/>
      <c r="HZA165" s="77"/>
      <c r="HZB165" s="77"/>
      <c r="HZC165" s="77"/>
      <c r="HZD165" s="77"/>
      <c r="HZE165" s="77"/>
      <c r="HZF165" s="77"/>
      <c r="HZG165" s="77"/>
      <c r="HZH165" s="77"/>
      <c r="HZI165" s="77"/>
      <c r="HZJ165" s="77"/>
      <c r="HZK165" s="77"/>
      <c r="HZL165" s="77"/>
      <c r="HZM165" s="77"/>
      <c r="HZN165" s="77"/>
      <c r="HZO165" s="77"/>
      <c r="HZP165" s="77"/>
      <c r="HZQ165" s="77"/>
      <c r="HZR165" s="77"/>
      <c r="HZS165" s="77"/>
      <c r="HZT165" s="77"/>
      <c r="HZU165" s="77"/>
      <c r="HZV165" s="77"/>
      <c r="HZW165" s="77"/>
      <c r="HZX165" s="77"/>
      <c r="HZY165" s="77"/>
      <c r="HZZ165" s="77"/>
      <c r="IAA165" s="77"/>
      <c r="IAB165" s="77"/>
      <c r="IAC165" s="77"/>
      <c r="IAD165" s="77"/>
      <c r="IAE165" s="77"/>
      <c r="IAF165" s="77"/>
      <c r="IAG165" s="77"/>
      <c r="IAH165" s="77"/>
      <c r="IAI165" s="77"/>
      <c r="IAJ165" s="77"/>
      <c r="IAK165" s="77"/>
      <c r="IAL165" s="77"/>
      <c r="IAM165" s="77"/>
      <c r="IAN165" s="77"/>
      <c r="IAO165" s="77"/>
      <c r="IAP165" s="77"/>
      <c r="IAQ165" s="77"/>
      <c r="IAR165" s="77"/>
      <c r="IAS165" s="77"/>
      <c r="IAT165" s="77"/>
      <c r="IAU165" s="77"/>
      <c r="IAV165" s="77"/>
      <c r="IAW165" s="77"/>
      <c r="IAX165" s="77"/>
      <c r="IAY165" s="77"/>
      <c r="IAZ165" s="77"/>
      <c r="IBA165" s="77"/>
      <c r="IBB165" s="77"/>
      <c r="IBC165" s="77"/>
      <c r="IBD165" s="77"/>
      <c r="IBE165" s="77"/>
      <c r="IBF165" s="77"/>
      <c r="IBG165" s="77"/>
      <c r="IBH165" s="77"/>
      <c r="IBI165" s="77"/>
      <c r="IBJ165" s="77"/>
      <c r="IBK165" s="77"/>
      <c r="IBL165" s="77"/>
      <c r="IBM165" s="77"/>
      <c r="IBN165" s="77"/>
      <c r="IBO165" s="77"/>
      <c r="IBP165" s="77"/>
      <c r="IBQ165" s="77"/>
      <c r="IBR165" s="77"/>
      <c r="IBS165" s="77"/>
      <c r="IBT165" s="77"/>
      <c r="IBU165" s="77"/>
      <c r="IBV165" s="77"/>
      <c r="IBW165" s="77"/>
      <c r="IBX165" s="77"/>
      <c r="IBY165" s="77"/>
      <c r="IBZ165" s="77"/>
      <c r="ICA165" s="77"/>
      <c r="ICB165" s="77"/>
      <c r="ICC165" s="77"/>
      <c r="ICD165" s="77"/>
      <c r="ICE165" s="77"/>
      <c r="ICF165" s="77"/>
      <c r="ICG165" s="77"/>
      <c r="ICH165" s="77"/>
      <c r="ICI165" s="77"/>
      <c r="ICJ165" s="77"/>
      <c r="ICK165" s="77"/>
      <c r="ICL165" s="77"/>
      <c r="ICM165" s="77"/>
      <c r="ICN165" s="77"/>
      <c r="ICO165" s="77"/>
      <c r="ICP165" s="77"/>
      <c r="ICQ165" s="77"/>
      <c r="ICR165" s="77"/>
      <c r="ICS165" s="77"/>
      <c r="ICT165" s="77"/>
      <c r="ICU165" s="77"/>
      <c r="ICV165" s="77"/>
      <c r="ICW165" s="77"/>
      <c r="ICX165" s="77"/>
      <c r="ICY165" s="77"/>
      <c r="ICZ165" s="77"/>
      <c r="IDA165" s="77"/>
      <c r="IDB165" s="77"/>
      <c r="IDC165" s="77"/>
      <c r="IDD165" s="77"/>
      <c r="IDE165" s="77"/>
      <c r="IDF165" s="77"/>
      <c r="IDG165" s="77"/>
      <c r="IDH165" s="77"/>
      <c r="IDI165" s="77"/>
      <c r="IDJ165" s="77"/>
      <c r="IDK165" s="77"/>
      <c r="IDL165" s="77"/>
      <c r="IDM165" s="77"/>
      <c r="IDN165" s="77"/>
      <c r="IDO165" s="77"/>
      <c r="IDP165" s="77"/>
      <c r="IDQ165" s="77"/>
      <c r="IDR165" s="77"/>
      <c r="IDS165" s="77"/>
      <c r="IDT165" s="77"/>
      <c r="IDU165" s="77"/>
      <c r="IDV165" s="77"/>
      <c r="IDW165" s="77"/>
      <c r="IDX165" s="77"/>
      <c r="IDY165" s="77"/>
      <c r="IDZ165" s="77"/>
      <c r="IEA165" s="77"/>
      <c r="IEB165" s="77"/>
      <c r="IEC165" s="77"/>
      <c r="IED165" s="77"/>
      <c r="IEE165" s="77"/>
      <c r="IEF165" s="77"/>
      <c r="IEG165" s="77"/>
      <c r="IEH165" s="77"/>
      <c r="IEI165" s="77"/>
      <c r="IEJ165" s="77"/>
      <c r="IEK165" s="77"/>
      <c r="IEL165" s="77"/>
      <c r="IEM165" s="77"/>
      <c r="IEN165" s="77"/>
      <c r="IEO165" s="77"/>
      <c r="IEP165" s="77"/>
      <c r="IEQ165" s="77"/>
      <c r="IER165" s="77"/>
      <c r="IES165" s="77"/>
      <c r="IET165" s="77"/>
      <c r="IEU165" s="77"/>
      <c r="IEV165" s="77"/>
      <c r="IEW165" s="77"/>
      <c r="IEX165" s="77"/>
      <c r="IEY165" s="77"/>
      <c r="IEZ165" s="77"/>
      <c r="IFA165" s="77"/>
      <c r="IFB165" s="77"/>
      <c r="IFC165" s="77"/>
      <c r="IFD165" s="77"/>
      <c r="IFE165" s="77"/>
      <c r="IFF165" s="77"/>
      <c r="IFG165" s="77"/>
      <c r="IFH165" s="77"/>
      <c r="IFI165" s="77"/>
      <c r="IFJ165" s="77"/>
      <c r="IFK165" s="77"/>
      <c r="IFL165" s="77"/>
      <c r="IFM165" s="77"/>
      <c r="IFN165" s="77"/>
      <c r="IFO165" s="77"/>
      <c r="IFP165" s="77"/>
      <c r="IFQ165" s="77"/>
      <c r="IFR165" s="77"/>
      <c r="IFS165" s="77"/>
      <c r="IFT165" s="77"/>
      <c r="IFU165" s="77"/>
      <c r="IFV165" s="77"/>
      <c r="IFW165" s="77"/>
      <c r="IFX165" s="77"/>
      <c r="IFY165" s="77"/>
      <c r="IFZ165" s="77"/>
      <c r="IGA165" s="77"/>
      <c r="IGB165" s="77"/>
      <c r="IGC165" s="77"/>
      <c r="IGD165" s="77"/>
      <c r="IGE165" s="77"/>
      <c r="IGF165" s="77"/>
      <c r="IGG165" s="77"/>
      <c r="IGH165" s="77"/>
      <c r="IGI165" s="77"/>
      <c r="IGJ165" s="77"/>
      <c r="IGK165" s="77"/>
      <c r="IGL165" s="77"/>
      <c r="IGM165" s="77"/>
      <c r="IGN165" s="77"/>
      <c r="IGO165" s="77"/>
      <c r="IGP165" s="77"/>
      <c r="IGQ165" s="77"/>
      <c r="IGR165" s="77"/>
      <c r="IGS165" s="77"/>
      <c r="IGT165" s="77"/>
      <c r="IGU165" s="77"/>
      <c r="IGV165" s="77"/>
      <c r="IGW165" s="77"/>
      <c r="IGX165" s="77"/>
      <c r="IGY165" s="77"/>
      <c r="IGZ165" s="77"/>
      <c r="IHA165" s="77"/>
      <c r="IHB165" s="77"/>
      <c r="IHC165" s="77"/>
      <c r="IHD165" s="77"/>
      <c r="IHE165" s="77"/>
      <c r="IHF165" s="77"/>
      <c r="IHG165" s="77"/>
      <c r="IHH165" s="77"/>
      <c r="IHI165" s="77"/>
      <c r="IHJ165" s="77"/>
      <c r="IHK165" s="77"/>
      <c r="IHL165" s="77"/>
      <c r="IHM165" s="77"/>
      <c r="IHN165" s="77"/>
      <c r="IHO165" s="77"/>
      <c r="IHP165" s="77"/>
      <c r="IHQ165" s="77"/>
      <c r="IHR165" s="77"/>
      <c r="IHS165" s="77"/>
      <c r="IHT165" s="77"/>
      <c r="IHU165" s="77"/>
      <c r="IHV165" s="77"/>
      <c r="IHW165" s="77"/>
      <c r="IHX165" s="77"/>
      <c r="IHY165" s="77"/>
      <c r="IHZ165" s="77"/>
      <c r="IIA165" s="77"/>
      <c r="IIB165" s="77"/>
      <c r="IIC165" s="77"/>
      <c r="IID165" s="77"/>
      <c r="IIE165" s="77"/>
      <c r="IIF165" s="77"/>
      <c r="IIG165" s="77"/>
      <c r="IIH165" s="77"/>
      <c r="III165" s="77"/>
      <c r="IIJ165" s="77"/>
      <c r="IIK165" s="77"/>
      <c r="IIL165" s="77"/>
      <c r="IIM165" s="77"/>
      <c r="IIN165" s="77"/>
      <c r="IIO165" s="77"/>
      <c r="IIP165" s="77"/>
      <c r="IIQ165" s="77"/>
      <c r="IIR165" s="77"/>
      <c r="IIS165" s="77"/>
      <c r="IIT165" s="77"/>
      <c r="IIU165" s="77"/>
      <c r="IIV165" s="77"/>
      <c r="IIW165" s="77"/>
      <c r="IIX165" s="77"/>
      <c r="IIY165" s="77"/>
      <c r="IIZ165" s="77"/>
      <c r="IJA165" s="77"/>
      <c r="IJB165" s="77"/>
      <c r="IJC165" s="77"/>
      <c r="IJD165" s="77"/>
      <c r="IJE165" s="77"/>
      <c r="IJF165" s="77"/>
      <c r="IJG165" s="77"/>
      <c r="IJH165" s="77"/>
      <c r="IJI165" s="77"/>
      <c r="IJJ165" s="77"/>
      <c r="IJK165" s="77"/>
      <c r="IJL165" s="77"/>
      <c r="IJM165" s="77"/>
      <c r="IJN165" s="77"/>
      <c r="IJO165" s="77"/>
      <c r="IJP165" s="77"/>
      <c r="IJQ165" s="77"/>
      <c r="IJR165" s="77"/>
      <c r="IJS165" s="77"/>
      <c r="IJT165" s="77"/>
      <c r="IJU165" s="77"/>
      <c r="IJV165" s="77"/>
      <c r="IJW165" s="77"/>
      <c r="IJX165" s="77"/>
      <c r="IJY165" s="77"/>
      <c r="IJZ165" s="77"/>
      <c r="IKA165" s="77"/>
      <c r="IKB165" s="77"/>
      <c r="IKC165" s="77"/>
      <c r="IKD165" s="77"/>
      <c r="IKE165" s="77"/>
      <c r="IKF165" s="77"/>
      <c r="IKG165" s="77"/>
      <c r="IKH165" s="77"/>
      <c r="IKI165" s="77"/>
      <c r="IKJ165" s="77"/>
      <c r="IKK165" s="77"/>
      <c r="IKL165" s="77"/>
      <c r="IKM165" s="77"/>
      <c r="IKN165" s="77"/>
      <c r="IKO165" s="77"/>
      <c r="IKP165" s="77"/>
      <c r="IKQ165" s="77"/>
      <c r="IKR165" s="77"/>
      <c r="IKS165" s="77"/>
      <c r="IKT165" s="77"/>
      <c r="IKU165" s="77"/>
      <c r="IKV165" s="77"/>
      <c r="IKW165" s="77"/>
      <c r="IKX165" s="77"/>
      <c r="IKY165" s="77"/>
      <c r="IKZ165" s="77"/>
      <c r="ILA165" s="77"/>
      <c r="ILB165" s="77"/>
      <c r="ILC165" s="77"/>
      <c r="ILD165" s="77"/>
      <c r="ILE165" s="77"/>
      <c r="ILF165" s="77"/>
      <c r="ILG165" s="77"/>
      <c r="ILH165" s="77"/>
      <c r="ILI165" s="77"/>
      <c r="ILJ165" s="77"/>
      <c r="ILK165" s="77"/>
      <c r="ILL165" s="77"/>
      <c r="ILM165" s="77"/>
      <c r="ILN165" s="77"/>
      <c r="ILO165" s="77"/>
      <c r="ILP165" s="77"/>
      <c r="ILQ165" s="77"/>
      <c r="ILR165" s="77"/>
      <c r="ILS165" s="77"/>
      <c r="ILT165" s="77"/>
      <c r="ILU165" s="77"/>
      <c r="ILV165" s="77"/>
      <c r="ILW165" s="77"/>
      <c r="ILX165" s="77"/>
      <c r="ILY165" s="77"/>
      <c r="ILZ165" s="77"/>
      <c r="IMA165" s="77"/>
      <c r="IMB165" s="77"/>
      <c r="IMC165" s="77"/>
      <c r="IMD165" s="77"/>
      <c r="IME165" s="77"/>
      <c r="IMF165" s="77"/>
      <c r="IMG165" s="77"/>
      <c r="IMH165" s="77"/>
      <c r="IMI165" s="77"/>
      <c r="IMJ165" s="77"/>
      <c r="IMK165" s="77"/>
      <c r="IML165" s="77"/>
      <c r="IMM165" s="77"/>
      <c r="IMN165" s="77"/>
      <c r="IMO165" s="77"/>
      <c r="IMP165" s="77"/>
      <c r="IMQ165" s="77"/>
      <c r="IMR165" s="77"/>
      <c r="IMS165" s="77"/>
      <c r="IMT165" s="77"/>
      <c r="IMU165" s="77"/>
      <c r="IMV165" s="77"/>
      <c r="IMW165" s="77"/>
      <c r="IMX165" s="77"/>
      <c r="IMY165" s="77"/>
      <c r="IMZ165" s="77"/>
      <c r="INA165" s="77"/>
      <c r="INB165" s="77"/>
      <c r="INC165" s="77"/>
      <c r="IND165" s="77"/>
      <c r="INE165" s="77"/>
      <c r="INF165" s="77"/>
      <c r="ING165" s="77"/>
      <c r="INH165" s="77"/>
      <c r="INI165" s="77"/>
      <c r="INJ165" s="77"/>
      <c r="INK165" s="77"/>
      <c r="INL165" s="77"/>
      <c r="INM165" s="77"/>
      <c r="INN165" s="77"/>
      <c r="INO165" s="77"/>
      <c r="INP165" s="77"/>
      <c r="INQ165" s="77"/>
      <c r="INR165" s="77"/>
      <c r="INS165" s="77"/>
      <c r="INT165" s="77"/>
      <c r="INU165" s="77"/>
      <c r="INV165" s="77"/>
      <c r="INW165" s="77"/>
      <c r="INX165" s="77"/>
      <c r="INY165" s="77"/>
      <c r="INZ165" s="77"/>
      <c r="IOA165" s="77"/>
      <c r="IOB165" s="77"/>
      <c r="IOC165" s="77"/>
      <c r="IOD165" s="77"/>
      <c r="IOE165" s="77"/>
      <c r="IOF165" s="77"/>
      <c r="IOG165" s="77"/>
      <c r="IOH165" s="77"/>
      <c r="IOI165" s="77"/>
      <c r="IOJ165" s="77"/>
      <c r="IOK165" s="77"/>
      <c r="IOL165" s="77"/>
      <c r="IOM165" s="77"/>
      <c r="ION165" s="77"/>
      <c r="IOO165" s="77"/>
      <c r="IOP165" s="77"/>
      <c r="IOQ165" s="77"/>
      <c r="IOR165" s="77"/>
      <c r="IOS165" s="77"/>
      <c r="IOT165" s="77"/>
      <c r="IOU165" s="77"/>
      <c r="IOV165" s="77"/>
      <c r="IOW165" s="77"/>
      <c r="IOX165" s="77"/>
      <c r="IOY165" s="77"/>
      <c r="IOZ165" s="77"/>
      <c r="IPA165" s="77"/>
      <c r="IPB165" s="77"/>
      <c r="IPC165" s="77"/>
      <c r="IPD165" s="77"/>
      <c r="IPE165" s="77"/>
      <c r="IPF165" s="77"/>
      <c r="IPG165" s="77"/>
      <c r="IPH165" s="77"/>
      <c r="IPI165" s="77"/>
      <c r="IPJ165" s="77"/>
      <c r="IPK165" s="77"/>
      <c r="IPL165" s="77"/>
      <c r="IPM165" s="77"/>
      <c r="IPN165" s="77"/>
      <c r="IPO165" s="77"/>
      <c r="IPP165" s="77"/>
      <c r="IPQ165" s="77"/>
      <c r="IPR165" s="77"/>
      <c r="IPS165" s="77"/>
      <c r="IPT165" s="77"/>
      <c r="IPU165" s="77"/>
      <c r="IPV165" s="77"/>
      <c r="IPW165" s="77"/>
      <c r="IPX165" s="77"/>
      <c r="IPY165" s="77"/>
      <c r="IPZ165" s="77"/>
      <c r="IQA165" s="77"/>
      <c r="IQB165" s="77"/>
      <c r="IQC165" s="77"/>
      <c r="IQD165" s="77"/>
      <c r="IQE165" s="77"/>
      <c r="IQF165" s="77"/>
      <c r="IQG165" s="77"/>
      <c r="IQH165" s="77"/>
      <c r="IQI165" s="77"/>
      <c r="IQJ165" s="77"/>
      <c r="IQK165" s="77"/>
      <c r="IQL165" s="77"/>
      <c r="IQM165" s="77"/>
      <c r="IQN165" s="77"/>
      <c r="IQO165" s="77"/>
      <c r="IQP165" s="77"/>
      <c r="IQQ165" s="77"/>
      <c r="IQR165" s="77"/>
      <c r="IQS165" s="77"/>
      <c r="IQT165" s="77"/>
      <c r="IQU165" s="77"/>
      <c r="IQV165" s="77"/>
      <c r="IQW165" s="77"/>
      <c r="IQX165" s="77"/>
      <c r="IQY165" s="77"/>
      <c r="IQZ165" s="77"/>
      <c r="IRA165" s="77"/>
      <c r="IRB165" s="77"/>
      <c r="IRC165" s="77"/>
      <c r="IRD165" s="77"/>
      <c r="IRE165" s="77"/>
      <c r="IRF165" s="77"/>
      <c r="IRG165" s="77"/>
      <c r="IRH165" s="77"/>
      <c r="IRI165" s="77"/>
      <c r="IRJ165" s="77"/>
      <c r="IRK165" s="77"/>
      <c r="IRL165" s="77"/>
      <c r="IRM165" s="77"/>
      <c r="IRN165" s="77"/>
      <c r="IRO165" s="77"/>
      <c r="IRP165" s="77"/>
      <c r="IRQ165" s="77"/>
      <c r="IRR165" s="77"/>
      <c r="IRS165" s="77"/>
      <c r="IRT165" s="77"/>
      <c r="IRU165" s="77"/>
      <c r="IRV165" s="77"/>
      <c r="IRW165" s="77"/>
      <c r="IRX165" s="77"/>
      <c r="IRY165" s="77"/>
      <c r="IRZ165" s="77"/>
      <c r="ISA165" s="77"/>
      <c r="ISB165" s="77"/>
      <c r="ISC165" s="77"/>
      <c r="ISD165" s="77"/>
      <c r="ISE165" s="77"/>
      <c r="ISF165" s="77"/>
      <c r="ISG165" s="77"/>
      <c r="ISH165" s="77"/>
      <c r="ISI165" s="77"/>
      <c r="ISJ165" s="77"/>
      <c r="ISK165" s="77"/>
      <c r="ISL165" s="77"/>
      <c r="ISM165" s="77"/>
      <c r="ISN165" s="77"/>
      <c r="ISO165" s="77"/>
      <c r="ISP165" s="77"/>
      <c r="ISQ165" s="77"/>
      <c r="ISR165" s="77"/>
      <c r="ISS165" s="77"/>
      <c r="IST165" s="77"/>
      <c r="ISU165" s="77"/>
      <c r="ISV165" s="77"/>
      <c r="ISW165" s="77"/>
      <c r="ISX165" s="77"/>
      <c r="ISY165" s="77"/>
      <c r="ISZ165" s="77"/>
      <c r="ITA165" s="77"/>
      <c r="ITB165" s="77"/>
      <c r="ITC165" s="77"/>
      <c r="ITD165" s="77"/>
      <c r="ITE165" s="77"/>
      <c r="ITF165" s="77"/>
      <c r="ITG165" s="77"/>
      <c r="ITH165" s="77"/>
      <c r="ITI165" s="77"/>
      <c r="ITJ165" s="77"/>
      <c r="ITK165" s="77"/>
      <c r="ITL165" s="77"/>
      <c r="ITM165" s="77"/>
      <c r="ITN165" s="77"/>
      <c r="ITO165" s="77"/>
      <c r="ITP165" s="77"/>
      <c r="ITQ165" s="77"/>
      <c r="ITR165" s="77"/>
      <c r="ITS165" s="77"/>
      <c r="ITT165" s="77"/>
      <c r="ITU165" s="77"/>
      <c r="ITV165" s="77"/>
      <c r="ITW165" s="77"/>
      <c r="ITX165" s="77"/>
      <c r="ITY165" s="77"/>
      <c r="ITZ165" s="77"/>
      <c r="IUA165" s="77"/>
      <c r="IUB165" s="77"/>
      <c r="IUC165" s="77"/>
      <c r="IUD165" s="77"/>
      <c r="IUE165" s="77"/>
      <c r="IUF165" s="77"/>
      <c r="IUG165" s="77"/>
      <c r="IUH165" s="77"/>
      <c r="IUI165" s="77"/>
      <c r="IUJ165" s="77"/>
      <c r="IUK165" s="77"/>
      <c r="IUL165" s="77"/>
      <c r="IUM165" s="77"/>
      <c r="IUN165" s="77"/>
      <c r="IUO165" s="77"/>
      <c r="IUP165" s="77"/>
      <c r="IUQ165" s="77"/>
      <c r="IUR165" s="77"/>
      <c r="IUS165" s="77"/>
      <c r="IUT165" s="77"/>
      <c r="IUU165" s="77"/>
      <c r="IUV165" s="77"/>
      <c r="IUW165" s="77"/>
      <c r="IUX165" s="77"/>
      <c r="IUY165" s="77"/>
      <c r="IUZ165" s="77"/>
      <c r="IVA165" s="77"/>
      <c r="IVB165" s="77"/>
      <c r="IVC165" s="77"/>
      <c r="IVD165" s="77"/>
      <c r="IVE165" s="77"/>
      <c r="IVF165" s="77"/>
      <c r="IVG165" s="77"/>
      <c r="IVH165" s="77"/>
      <c r="IVI165" s="77"/>
      <c r="IVJ165" s="77"/>
      <c r="IVK165" s="77"/>
      <c r="IVL165" s="77"/>
      <c r="IVM165" s="77"/>
      <c r="IVN165" s="77"/>
      <c r="IVO165" s="77"/>
      <c r="IVP165" s="77"/>
      <c r="IVQ165" s="77"/>
      <c r="IVR165" s="77"/>
      <c r="IVS165" s="77"/>
      <c r="IVT165" s="77"/>
      <c r="IVU165" s="77"/>
      <c r="IVV165" s="77"/>
      <c r="IVW165" s="77"/>
      <c r="IVX165" s="77"/>
      <c r="IVY165" s="77"/>
      <c r="IVZ165" s="77"/>
      <c r="IWA165" s="77"/>
      <c r="IWB165" s="77"/>
      <c r="IWC165" s="77"/>
      <c r="IWD165" s="77"/>
      <c r="IWE165" s="77"/>
      <c r="IWF165" s="77"/>
      <c r="IWG165" s="77"/>
      <c r="IWH165" s="77"/>
      <c r="IWI165" s="77"/>
      <c r="IWJ165" s="77"/>
      <c r="IWK165" s="77"/>
      <c r="IWL165" s="77"/>
      <c r="IWM165" s="77"/>
      <c r="IWN165" s="77"/>
      <c r="IWO165" s="77"/>
      <c r="IWP165" s="77"/>
      <c r="IWQ165" s="77"/>
      <c r="IWR165" s="77"/>
      <c r="IWS165" s="77"/>
      <c r="IWT165" s="77"/>
      <c r="IWU165" s="77"/>
      <c r="IWV165" s="77"/>
      <c r="IWW165" s="77"/>
      <c r="IWX165" s="77"/>
      <c r="IWY165" s="77"/>
      <c r="IWZ165" s="77"/>
      <c r="IXA165" s="77"/>
      <c r="IXB165" s="77"/>
      <c r="IXC165" s="77"/>
      <c r="IXD165" s="77"/>
      <c r="IXE165" s="77"/>
      <c r="IXF165" s="77"/>
      <c r="IXG165" s="77"/>
      <c r="IXH165" s="77"/>
      <c r="IXI165" s="77"/>
      <c r="IXJ165" s="77"/>
      <c r="IXK165" s="77"/>
      <c r="IXL165" s="77"/>
      <c r="IXM165" s="77"/>
      <c r="IXN165" s="77"/>
      <c r="IXO165" s="77"/>
      <c r="IXP165" s="77"/>
      <c r="IXQ165" s="77"/>
      <c r="IXR165" s="77"/>
      <c r="IXS165" s="77"/>
      <c r="IXT165" s="77"/>
      <c r="IXU165" s="77"/>
      <c r="IXV165" s="77"/>
      <c r="IXW165" s="77"/>
      <c r="IXX165" s="77"/>
      <c r="IXY165" s="77"/>
      <c r="IXZ165" s="77"/>
      <c r="IYA165" s="77"/>
      <c r="IYB165" s="77"/>
      <c r="IYC165" s="77"/>
      <c r="IYD165" s="77"/>
      <c r="IYE165" s="77"/>
      <c r="IYF165" s="77"/>
      <c r="IYG165" s="77"/>
      <c r="IYH165" s="77"/>
      <c r="IYI165" s="77"/>
      <c r="IYJ165" s="77"/>
      <c r="IYK165" s="77"/>
      <c r="IYL165" s="77"/>
      <c r="IYM165" s="77"/>
      <c r="IYN165" s="77"/>
      <c r="IYO165" s="77"/>
      <c r="IYP165" s="77"/>
      <c r="IYQ165" s="77"/>
      <c r="IYR165" s="77"/>
      <c r="IYS165" s="77"/>
      <c r="IYT165" s="77"/>
      <c r="IYU165" s="77"/>
      <c r="IYV165" s="77"/>
      <c r="IYW165" s="77"/>
      <c r="IYX165" s="77"/>
      <c r="IYY165" s="77"/>
      <c r="IYZ165" s="77"/>
      <c r="IZA165" s="77"/>
      <c r="IZB165" s="77"/>
      <c r="IZC165" s="77"/>
      <c r="IZD165" s="77"/>
      <c r="IZE165" s="77"/>
      <c r="IZF165" s="77"/>
      <c r="IZG165" s="77"/>
      <c r="IZH165" s="77"/>
      <c r="IZI165" s="77"/>
      <c r="IZJ165" s="77"/>
      <c r="IZK165" s="77"/>
      <c r="IZL165" s="77"/>
      <c r="IZM165" s="77"/>
      <c r="IZN165" s="77"/>
      <c r="IZO165" s="77"/>
      <c r="IZP165" s="77"/>
      <c r="IZQ165" s="77"/>
      <c r="IZR165" s="77"/>
      <c r="IZS165" s="77"/>
      <c r="IZT165" s="77"/>
      <c r="IZU165" s="77"/>
      <c r="IZV165" s="77"/>
      <c r="IZW165" s="77"/>
      <c r="IZX165" s="77"/>
      <c r="IZY165" s="77"/>
      <c r="IZZ165" s="77"/>
      <c r="JAA165" s="77"/>
      <c r="JAB165" s="77"/>
      <c r="JAC165" s="77"/>
      <c r="JAD165" s="77"/>
      <c r="JAE165" s="77"/>
      <c r="JAF165" s="77"/>
      <c r="JAG165" s="77"/>
      <c r="JAH165" s="77"/>
      <c r="JAI165" s="77"/>
      <c r="JAJ165" s="77"/>
      <c r="JAK165" s="77"/>
      <c r="JAL165" s="77"/>
      <c r="JAM165" s="77"/>
      <c r="JAN165" s="77"/>
      <c r="JAO165" s="77"/>
      <c r="JAP165" s="77"/>
      <c r="JAQ165" s="77"/>
      <c r="JAR165" s="77"/>
      <c r="JAS165" s="77"/>
      <c r="JAT165" s="77"/>
      <c r="JAU165" s="77"/>
      <c r="JAV165" s="77"/>
      <c r="JAW165" s="77"/>
      <c r="JAX165" s="77"/>
      <c r="JAY165" s="77"/>
      <c r="JAZ165" s="77"/>
      <c r="JBA165" s="77"/>
      <c r="JBB165" s="77"/>
      <c r="JBC165" s="77"/>
      <c r="JBD165" s="77"/>
      <c r="JBE165" s="77"/>
      <c r="JBF165" s="77"/>
      <c r="JBG165" s="77"/>
      <c r="JBH165" s="77"/>
      <c r="JBI165" s="77"/>
      <c r="JBJ165" s="77"/>
      <c r="JBK165" s="77"/>
      <c r="JBL165" s="77"/>
      <c r="JBM165" s="77"/>
      <c r="JBN165" s="77"/>
      <c r="JBO165" s="77"/>
      <c r="JBP165" s="77"/>
      <c r="JBQ165" s="77"/>
      <c r="JBR165" s="77"/>
      <c r="JBS165" s="77"/>
      <c r="JBT165" s="77"/>
      <c r="JBU165" s="77"/>
      <c r="JBV165" s="77"/>
      <c r="JBW165" s="77"/>
      <c r="JBX165" s="77"/>
      <c r="JBY165" s="77"/>
      <c r="JBZ165" s="77"/>
      <c r="JCA165" s="77"/>
      <c r="JCB165" s="77"/>
      <c r="JCC165" s="77"/>
      <c r="JCD165" s="77"/>
      <c r="JCE165" s="77"/>
      <c r="JCF165" s="77"/>
      <c r="JCG165" s="77"/>
      <c r="JCH165" s="77"/>
      <c r="JCI165" s="77"/>
      <c r="JCJ165" s="77"/>
      <c r="JCK165" s="77"/>
      <c r="JCL165" s="77"/>
      <c r="JCM165" s="77"/>
      <c r="JCN165" s="77"/>
      <c r="JCO165" s="77"/>
      <c r="JCP165" s="77"/>
      <c r="JCQ165" s="77"/>
      <c r="JCR165" s="77"/>
      <c r="JCS165" s="77"/>
      <c r="JCT165" s="77"/>
      <c r="JCU165" s="77"/>
      <c r="JCV165" s="77"/>
      <c r="JCW165" s="77"/>
      <c r="JCX165" s="77"/>
      <c r="JCY165" s="77"/>
      <c r="JCZ165" s="77"/>
      <c r="JDA165" s="77"/>
      <c r="JDB165" s="77"/>
      <c r="JDC165" s="77"/>
      <c r="JDD165" s="77"/>
      <c r="JDE165" s="77"/>
      <c r="JDF165" s="77"/>
      <c r="JDG165" s="77"/>
      <c r="JDH165" s="77"/>
      <c r="JDI165" s="77"/>
      <c r="JDJ165" s="77"/>
      <c r="JDK165" s="77"/>
      <c r="JDL165" s="77"/>
      <c r="JDM165" s="77"/>
      <c r="JDN165" s="77"/>
      <c r="JDO165" s="77"/>
      <c r="JDP165" s="77"/>
      <c r="JDQ165" s="77"/>
      <c r="JDR165" s="77"/>
      <c r="JDS165" s="77"/>
      <c r="JDT165" s="77"/>
      <c r="JDU165" s="77"/>
      <c r="JDV165" s="77"/>
      <c r="JDW165" s="77"/>
      <c r="JDX165" s="77"/>
      <c r="JDY165" s="77"/>
      <c r="JDZ165" s="77"/>
      <c r="JEA165" s="77"/>
      <c r="JEB165" s="77"/>
      <c r="JEC165" s="77"/>
      <c r="JED165" s="77"/>
      <c r="JEE165" s="77"/>
      <c r="JEF165" s="77"/>
      <c r="JEG165" s="77"/>
      <c r="JEH165" s="77"/>
      <c r="JEI165" s="77"/>
      <c r="JEJ165" s="77"/>
      <c r="JEK165" s="77"/>
      <c r="JEL165" s="77"/>
      <c r="JEM165" s="77"/>
      <c r="JEN165" s="77"/>
      <c r="JEO165" s="77"/>
      <c r="JEP165" s="77"/>
      <c r="JEQ165" s="77"/>
      <c r="JER165" s="77"/>
      <c r="JES165" s="77"/>
      <c r="JET165" s="77"/>
      <c r="JEU165" s="77"/>
      <c r="JEV165" s="77"/>
      <c r="JEW165" s="77"/>
      <c r="JEX165" s="77"/>
      <c r="JEY165" s="77"/>
      <c r="JEZ165" s="77"/>
      <c r="JFA165" s="77"/>
      <c r="JFB165" s="77"/>
      <c r="JFC165" s="77"/>
      <c r="JFD165" s="77"/>
      <c r="JFE165" s="77"/>
      <c r="JFF165" s="77"/>
      <c r="JFG165" s="77"/>
      <c r="JFH165" s="77"/>
      <c r="JFI165" s="77"/>
      <c r="JFJ165" s="77"/>
      <c r="JFK165" s="77"/>
      <c r="JFL165" s="77"/>
      <c r="JFM165" s="77"/>
      <c r="JFN165" s="77"/>
      <c r="JFO165" s="77"/>
      <c r="JFP165" s="77"/>
      <c r="JFQ165" s="77"/>
      <c r="JFR165" s="77"/>
      <c r="JFS165" s="77"/>
      <c r="JFT165" s="77"/>
      <c r="JFU165" s="77"/>
      <c r="JFV165" s="77"/>
      <c r="JFW165" s="77"/>
      <c r="JFX165" s="77"/>
      <c r="JFY165" s="77"/>
      <c r="JFZ165" s="77"/>
      <c r="JGA165" s="77"/>
      <c r="JGB165" s="77"/>
      <c r="JGC165" s="77"/>
      <c r="JGD165" s="77"/>
      <c r="JGE165" s="77"/>
      <c r="JGF165" s="77"/>
      <c r="JGG165" s="77"/>
      <c r="JGH165" s="77"/>
      <c r="JGI165" s="77"/>
      <c r="JGJ165" s="77"/>
      <c r="JGK165" s="77"/>
      <c r="JGL165" s="77"/>
      <c r="JGM165" s="77"/>
      <c r="JGN165" s="77"/>
      <c r="JGO165" s="77"/>
      <c r="JGP165" s="77"/>
      <c r="JGQ165" s="77"/>
      <c r="JGR165" s="77"/>
      <c r="JGS165" s="77"/>
      <c r="JGT165" s="77"/>
      <c r="JGU165" s="77"/>
      <c r="JGV165" s="77"/>
      <c r="JGW165" s="77"/>
      <c r="JGX165" s="77"/>
      <c r="JGY165" s="77"/>
      <c r="JGZ165" s="77"/>
      <c r="JHA165" s="77"/>
      <c r="JHB165" s="77"/>
      <c r="JHC165" s="77"/>
      <c r="JHD165" s="77"/>
      <c r="JHE165" s="77"/>
      <c r="JHF165" s="77"/>
      <c r="JHG165" s="77"/>
      <c r="JHH165" s="77"/>
      <c r="JHI165" s="77"/>
      <c r="JHJ165" s="77"/>
      <c r="JHK165" s="77"/>
      <c r="JHL165" s="77"/>
      <c r="JHM165" s="77"/>
      <c r="JHN165" s="77"/>
      <c r="JHO165" s="77"/>
      <c r="JHP165" s="77"/>
      <c r="JHQ165" s="77"/>
      <c r="JHR165" s="77"/>
      <c r="JHS165" s="77"/>
      <c r="JHT165" s="77"/>
      <c r="JHU165" s="77"/>
      <c r="JHV165" s="77"/>
      <c r="JHW165" s="77"/>
      <c r="JHX165" s="77"/>
      <c r="JHY165" s="77"/>
      <c r="JHZ165" s="77"/>
      <c r="JIA165" s="77"/>
      <c r="JIB165" s="77"/>
      <c r="JIC165" s="77"/>
      <c r="JID165" s="77"/>
      <c r="JIE165" s="77"/>
      <c r="JIF165" s="77"/>
      <c r="JIG165" s="77"/>
      <c r="JIH165" s="77"/>
      <c r="JII165" s="77"/>
      <c r="JIJ165" s="77"/>
      <c r="JIK165" s="77"/>
      <c r="JIL165" s="77"/>
      <c r="JIM165" s="77"/>
      <c r="JIN165" s="77"/>
      <c r="JIO165" s="77"/>
      <c r="JIP165" s="77"/>
      <c r="JIQ165" s="77"/>
      <c r="JIR165" s="77"/>
      <c r="JIS165" s="77"/>
      <c r="JIT165" s="77"/>
      <c r="JIU165" s="77"/>
      <c r="JIV165" s="77"/>
      <c r="JIW165" s="77"/>
      <c r="JIX165" s="77"/>
      <c r="JIY165" s="77"/>
      <c r="JIZ165" s="77"/>
      <c r="JJA165" s="77"/>
      <c r="JJB165" s="77"/>
      <c r="JJC165" s="77"/>
      <c r="JJD165" s="77"/>
      <c r="JJE165" s="77"/>
      <c r="JJF165" s="77"/>
      <c r="JJG165" s="77"/>
      <c r="JJH165" s="77"/>
      <c r="JJI165" s="77"/>
      <c r="JJJ165" s="77"/>
      <c r="JJK165" s="77"/>
      <c r="JJL165" s="77"/>
      <c r="JJM165" s="77"/>
      <c r="JJN165" s="77"/>
      <c r="JJO165" s="77"/>
      <c r="JJP165" s="77"/>
      <c r="JJQ165" s="77"/>
      <c r="JJR165" s="77"/>
      <c r="JJS165" s="77"/>
      <c r="JJT165" s="77"/>
      <c r="JJU165" s="77"/>
      <c r="JJV165" s="77"/>
      <c r="JJW165" s="77"/>
      <c r="JJX165" s="77"/>
      <c r="JJY165" s="77"/>
      <c r="JJZ165" s="77"/>
      <c r="JKA165" s="77"/>
      <c r="JKB165" s="77"/>
      <c r="JKC165" s="77"/>
      <c r="JKD165" s="77"/>
      <c r="JKE165" s="77"/>
      <c r="JKF165" s="77"/>
      <c r="JKG165" s="77"/>
      <c r="JKH165" s="77"/>
      <c r="JKI165" s="77"/>
      <c r="JKJ165" s="77"/>
      <c r="JKK165" s="77"/>
      <c r="JKL165" s="77"/>
      <c r="JKM165" s="77"/>
      <c r="JKN165" s="77"/>
      <c r="JKO165" s="77"/>
      <c r="JKP165" s="77"/>
      <c r="JKQ165" s="77"/>
      <c r="JKR165" s="77"/>
      <c r="JKS165" s="77"/>
      <c r="JKT165" s="77"/>
      <c r="JKU165" s="77"/>
      <c r="JKV165" s="77"/>
      <c r="JKW165" s="77"/>
      <c r="JKX165" s="77"/>
      <c r="JKY165" s="77"/>
      <c r="JKZ165" s="77"/>
      <c r="JLA165" s="77"/>
      <c r="JLB165" s="77"/>
      <c r="JLC165" s="77"/>
      <c r="JLD165" s="77"/>
      <c r="JLE165" s="77"/>
      <c r="JLF165" s="77"/>
      <c r="JLG165" s="77"/>
      <c r="JLH165" s="77"/>
      <c r="JLI165" s="77"/>
      <c r="JLJ165" s="77"/>
      <c r="JLK165" s="77"/>
      <c r="JLL165" s="77"/>
      <c r="JLM165" s="77"/>
      <c r="JLN165" s="77"/>
      <c r="JLO165" s="77"/>
      <c r="JLP165" s="77"/>
      <c r="JLQ165" s="77"/>
      <c r="JLR165" s="77"/>
      <c r="JLS165" s="77"/>
      <c r="JLT165" s="77"/>
      <c r="JLU165" s="77"/>
      <c r="JLV165" s="77"/>
      <c r="JLW165" s="77"/>
      <c r="JLX165" s="77"/>
      <c r="JLY165" s="77"/>
      <c r="JLZ165" s="77"/>
      <c r="JMA165" s="77"/>
      <c r="JMB165" s="77"/>
      <c r="JMC165" s="77"/>
      <c r="JMD165" s="77"/>
      <c r="JME165" s="77"/>
      <c r="JMF165" s="77"/>
      <c r="JMG165" s="77"/>
      <c r="JMH165" s="77"/>
      <c r="JMI165" s="77"/>
      <c r="JMJ165" s="77"/>
      <c r="JMK165" s="77"/>
      <c r="JML165" s="77"/>
      <c r="JMM165" s="77"/>
      <c r="JMN165" s="77"/>
      <c r="JMO165" s="77"/>
      <c r="JMP165" s="77"/>
      <c r="JMQ165" s="77"/>
      <c r="JMR165" s="77"/>
      <c r="JMS165" s="77"/>
      <c r="JMT165" s="77"/>
      <c r="JMU165" s="77"/>
      <c r="JMV165" s="77"/>
      <c r="JMW165" s="77"/>
      <c r="JMX165" s="77"/>
      <c r="JMY165" s="77"/>
      <c r="JMZ165" s="77"/>
      <c r="JNA165" s="77"/>
      <c r="JNB165" s="77"/>
      <c r="JNC165" s="77"/>
      <c r="JND165" s="77"/>
      <c r="JNE165" s="77"/>
      <c r="JNF165" s="77"/>
      <c r="JNG165" s="77"/>
      <c r="JNH165" s="77"/>
      <c r="JNI165" s="77"/>
      <c r="JNJ165" s="77"/>
      <c r="JNK165" s="77"/>
      <c r="JNL165" s="77"/>
      <c r="JNM165" s="77"/>
      <c r="JNN165" s="77"/>
      <c r="JNO165" s="77"/>
      <c r="JNP165" s="77"/>
      <c r="JNQ165" s="77"/>
      <c r="JNR165" s="77"/>
      <c r="JNS165" s="77"/>
      <c r="JNT165" s="77"/>
      <c r="JNU165" s="77"/>
      <c r="JNV165" s="77"/>
      <c r="JNW165" s="77"/>
      <c r="JNX165" s="77"/>
      <c r="JNY165" s="77"/>
      <c r="JNZ165" s="77"/>
      <c r="JOA165" s="77"/>
      <c r="JOB165" s="77"/>
      <c r="JOC165" s="77"/>
      <c r="JOD165" s="77"/>
      <c r="JOE165" s="77"/>
      <c r="JOF165" s="77"/>
      <c r="JOG165" s="77"/>
      <c r="JOH165" s="77"/>
      <c r="JOI165" s="77"/>
      <c r="JOJ165" s="77"/>
      <c r="JOK165" s="77"/>
      <c r="JOL165" s="77"/>
      <c r="JOM165" s="77"/>
      <c r="JON165" s="77"/>
      <c r="JOO165" s="77"/>
      <c r="JOP165" s="77"/>
      <c r="JOQ165" s="77"/>
      <c r="JOR165" s="77"/>
      <c r="JOS165" s="77"/>
      <c r="JOT165" s="77"/>
      <c r="JOU165" s="77"/>
      <c r="JOV165" s="77"/>
      <c r="JOW165" s="77"/>
      <c r="JOX165" s="77"/>
      <c r="JOY165" s="77"/>
      <c r="JOZ165" s="77"/>
      <c r="JPA165" s="77"/>
      <c r="JPB165" s="77"/>
      <c r="JPC165" s="77"/>
      <c r="JPD165" s="77"/>
      <c r="JPE165" s="77"/>
      <c r="JPF165" s="77"/>
      <c r="JPG165" s="77"/>
      <c r="JPH165" s="77"/>
      <c r="JPI165" s="77"/>
      <c r="JPJ165" s="77"/>
      <c r="JPK165" s="77"/>
      <c r="JPL165" s="77"/>
      <c r="JPM165" s="77"/>
      <c r="JPN165" s="77"/>
      <c r="JPO165" s="77"/>
      <c r="JPP165" s="77"/>
      <c r="JPQ165" s="77"/>
      <c r="JPR165" s="77"/>
      <c r="JPS165" s="77"/>
      <c r="JPT165" s="77"/>
      <c r="JPU165" s="77"/>
      <c r="JPV165" s="77"/>
      <c r="JPW165" s="77"/>
      <c r="JPX165" s="77"/>
      <c r="JPY165" s="77"/>
      <c r="JPZ165" s="77"/>
      <c r="JQA165" s="77"/>
      <c r="JQB165" s="77"/>
      <c r="JQC165" s="77"/>
      <c r="JQD165" s="77"/>
      <c r="JQE165" s="77"/>
      <c r="JQF165" s="77"/>
      <c r="JQG165" s="77"/>
      <c r="JQH165" s="77"/>
      <c r="JQI165" s="77"/>
      <c r="JQJ165" s="77"/>
      <c r="JQK165" s="77"/>
      <c r="JQL165" s="77"/>
      <c r="JQM165" s="77"/>
      <c r="JQN165" s="77"/>
      <c r="JQO165" s="77"/>
      <c r="JQP165" s="77"/>
      <c r="JQQ165" s="77"/>
      <c r="JQR165" s="77"/>
      <c r="JQS165" s="77"/>
      <c r="JQT165" s="77"/>
      <c r="JQU165" s="77"/>
      <c r="JQV165" s="77"/>
      <c r="JQW165" s="77"/>
      <c r="JQX165" s="77"/>
      <c r="JQY165" s="77"/>
      <c r="JQZ165" s="77"/>
      <c r="JRA165" s="77"/>
      <c r="JRB165" s="77"/>
      <c r="JRC165" s="77"/>
      <c r="JRD165" s="77"/>
      <c r="JRE165" s="77"/>
      <c r="JRF165" s="77"/>
      <c r="JRG165" s="77"/>
      <c r="JRH165" s="77"/>
      <c r="JRI165" s="77"/>
      <c r="JRJ165" s="77"/>
      <c r="JRK165" s="77"/>
      <c r="JRL165" s="77"/>
      <c r="JRM165" s="77"/>
      <c r="JRN165" s="77"/>
      <c r="JRO165" s="77"/>
      <c r="JRP165" s="77"/>
      <c r="JRQ165" s="77"/>
      <c r="JRR165" s="77"/>
      <c r="JRS165" s="77"/>
      <c r="JRT165" s="77"/>
      <c r="JRU165" s="77"/>
      <c r="JRV165" s="77"/>
      <c r="JRW165" s="77"/>
      <c r="JRX165" s="77"/>
      <c r="JRY165" s="77"/>
      <c r="JRZ165" s="77"/>
      <c r="JSA165" s="77"/>
      <c r="JSB165" s="77"/>
      <c r="JSC165" s="77"/>
      <c r="JSD165" s="77"/>
      <c r="JSE165" s="77"/>
      <c r="JSF165" s="77"/>
      <c r="JSG165" s="77"/>
      <c r="JSH165" s="77"/>
      <c r="JSI165" s="77"/>
      <c r="JSJ165" s="77"/>
      <c r="JSK165" s="77"/>
      <c r="JSL165" s="77"/>
      <c r="JSM165" s="77"/>
      <c r="JSN165" s="77"/>
      <c r="JSO165" s="77"/>
      <c r="JSP165" s="77"/>
      <c r="JSQ165" s="77"/>
      <c r="JSR165" s="77"/>
      <c r="JSS165" s="77"/>
      <c r="JST165" s="77"/>
      <c r="JSU165" s="77"/>
      <c r="JSV165" s="77"/>
      <c r="JSW165" s="77"/>
      <c r="JSX165" s="77"/>
      <c r="JSY165" s="77"/>
      <c r="JSZ165" s="77"/>
      <c r="JTA165" s="77"/>
      <c r="JTB165" s="77"/>
      <c r="JTC165" s="77"/>
      <c r="JTD165" s="77"/>
      <c r="JTE165" s="77"/>
      <c r="JTF165" s="77"/>
      <c r="JTG165" s="77"/>
      <c r="JTH165" s="77"/>
      <c r="JTI165" s="77"/>
      <c r="JTJ165" s="77"/>
      <c r="JTK165" s="77"/>
      <c r="JTL165" s="77"/>
      <c r="JTM165" s="77"/>
      <c r="JTN165" s="77"/>
      <c r="JTO165" s="77"/>
      <c r="JTP165" s="77"/>
      <c r="JTQ165" s="77"/>
      <c r="JTR165" s="77"/>
      <c r="JTS165" s="77"/>
      <c r="JTT165" s="77"/>
      <c r="JTU165" s="77"/>
      <c r="JTV165" s="77"/>
      <c r="JTW165" s="77"/>
      <c r="JTX165" s="77"/>
      <c r="JTY165" s="77"/>
      <c r="JTZ165" s="77"/>
      <c r="JUA165" s="77"/>
      <c r="JUB165" s="77"/>
      <c r="JUC165" s="77"/>
      <c r="JUD165" s="77"/>
      <c r="JUE165" s="77"/>
      <c r="JUF165" s="77"/>
      <c r="JUG165" s="77"/>
      <c r="JUH165" s="77"/>
      <c r="JUI165" s="77"/>
      <c r="JUJ165" s="77"/>
      <c r="JUK165" s="77"/>
      <c r="JUL165" s="77"/>
      <c r="JUM165" s="77"/>
      <c r="JUN165" s="77"/>
      <c r="JUO165" s="77"/>
      <c r="JUP165" s="77"/>
      <c r="JUQ165" s="77"/>
      <c r="JUR165" s="77"/>
      <c r="JUS165" s="77"/>
      <c r="JUT165" s="77"/>
      <c r="JUU165" s="77"/>
      <c r="JUV165" s="77"/>
      <c r="JUW165" s="77"/>
      <c r="JUX165" s="77"/>
      <c r="JUY165" s="77"/>
      <c r="JUZ165" s="77"/>
      <c r="JVA165" s="77"/>
      <c r="JVB165" s="77"/>
      <c r="JVC165" s="77"/>
      <c r="JVD165" s="77"/>
      <c r="JVE165" s="77"/>
      <c r="JVF165" s="77"/>
      <c r="JVG165" s="77"/>
      <c r="JVH165" s="77"/>
      <c r="JVI165" s="77"/>
      <c r="JVJ165" s="77"/>
      <c r="JVK165" s="77"/>
      <c r="JVL165" s="77"/>
      <c r="JVM165" s="77"/>
      <c r="JVN165" s="77"/>
      <c r="JVO165" s="77"/>
      <c r="JVP165" s="77"/>
      <c r="JVQ165" s="77"/>
      <c r="JVR165" s="77"/>
      <c r="JVS165" s="77"/>
      <c r="JVT165" s="77"/>
      <c r="JVU165" s="77"/>
      <c r="JVV165" s="77"/>
      <c r="JVW165" s="77"/>
      <c r="JVX165" s="77"/>
      <c r="JVY165" s="77"/>
      <c r="JVZ165" s="77"/>
      <c r="JWA165" s="77"/>
      <c r="JWB165" s="77"/>
      <c r="JWC165" s="77"/>
      <c r="JWD165" s="77"/>
      <c r="JWE165" s="77"/>
      <c r="JWF165" s="77"/>
      <c r="JWG165" s="77"/>
      <c r="JWH165" s="77"/>
      <c r="JWI165" s="77"/>
      <c r="JWJ165" s="77"/>
      <c r="JWK165" s="77"/>
      <c r="JWL165" s="77"/>
      <c r="JWM165" s="77"/>
      <c r="JWN165" s="77"/>
      <c r="JWO165" s="77"/>
      <c r="JWP165" s="77"/>
      <c r="JWQ165" s="77"/>
      <c r="JWR165" s="77"/>
      <c r="JWS165" s="77"/>
      <c r="JWT165" s="77"/>
      <c r="JWU165" s="77"/>
      <c r="JWV165" s="77"/>
      <c r="JWW165" s="77"/>
      <c r="JWX165" s="77"/>
      <c r="JWY165" s="77"/>
      <c r="JWZ165" s="77"/>
      <c r="JXA165" s="77"/>
      <c r="JXB165" s="77"/>
      <c r="JXC165" s="77"/>
      <c r="JXD165" s="77"/>
      <c r="JXE165" s="77"/>
      <c r="JXF165" s="77"/>
      <c r="JXG165" s="77"/>
      <c r="JXH165" s="77"/>
      <c r="JXI165" s="77"/>
      <c r="JXJ165" s="77"/>
      <c r="JXK165" s="77"/>
      <c r="JXL165" s="77"/>
      <c r="JXM165" s="77"/>
      <c r="JXN165" s="77"/>
      <c r="JXO165" s="77"/>
      <c r="JXP165" s="77"/>
      <c r="JXQ165" s="77"/>
      <c r="JXR165" s="77"/>
      <c r="JXS165" s="77"/>
      <c r="JXT165" s="77"/>
      <c r="JXU165" s="77"/>
      <c r="JXV165" s="77"/>
      <c r="JXW165" s="77"/>
      <c r="JXX165" s="77"/>
      <c r="JXY165" s="77"/>
      <c r="JXZ165" s="77"/>
      <c r="JYA165" s="77"/>
      <c r="JYB165" s="77"/>
      <c r="JYC165" s="77"/>
      <c r="JYD165" s="77"/>
      <c r="JYE165" s="77"/>
      <c r="JYF165" s="77"/>
      <c r="JYG165" s="77"/>
      <c r="JYH165" s="77"/>
      <c r="JYI165" s="77"/>
      <c r="JYJ165" s="77"/>
      <c r="JYK165" s="77"/>
      <c r="JYL165" s="77"/>
      <c r="JYM165" s="77"/>
      <c r="JYN165" s="77"/>
      <c r="JYO165" s="77"/>
      <c r="JYP165" s="77"/>
      <c r="JYQ165" s="77"/>
      <c r="JYR165" s="77"/>
      <c r="JYS165" s="77"/>
      <c r="JYT165" s="77"/>
      <c r="JYU165" s="77"/>
      <c r="JYV165" s="77"/>
      <c r="JYW165" s="77"/>
      <c r="JYX165" s="77"/>
      <c r="JYY165" s="77"/>
      <c r="JYZ165" s="77"/>
      <c r="JZA165" s="77"/>
      <c r="JZB165" s="77"/>
      <c r="JZC165" s="77"/>
      <c r="JZD165" s="77"/>
      <c r="JZE165" s="77"/>
      <c r="JZF165" s="77"/>
      <c r="JZG165" s="77"/>
      <c r="JZH165" s="77"/>
      <c r="JZI165" s="77"/>
      <c r="JZJ165" s="77"/>
      <c r="JZK165" s="77"/>
      <c r="JZL165" s="77"/>
      <c r="JZM165" s="77"/>
      <c r="JZN165" s="77"/>
      <c r="JZO165" s="77"/>
      <c r="JZP165" s="77"/>
      <c r="JZQ165" s="77"/>
      <c r="JZR165" s="77"/>
      <c r="JZS165" s="77"/>
      <c r="JZT165" s="77"/>
      <c r="JZU165" s="77"/>
      <c r="JZV165" s="77"/>
      <c r="JZW165" s="77"/>
      <c r="JZX165" s="77"/>
      <c r="JZY165" s="77"/>
      <c r="JZZ165" s="77"/>
      <c r="KAA165" s="77"/>
      <c r="KAB165" s="77"/>
      <c r="KAC165" s="77"/>
      <c r="KAD165" s="77"/>
      <c r="KAE165" s="77"/>
      <c r="KAF165" s="77"/>
      <c r="KAG165" s="77"/>
      <c r="KAH165" s="77"/>
      <c r="KAI165" s="77"/>
      <c r="KAJ165" s="77"/>
      <c r="KAK165" s="77"/>
      <c r="KAL165" s="77"/>
      <c r="KAM165" s="77"/>
      <c r="KAN165" s="77"/>
      <c r="KAO165" s="77"/>
      <c r="KAP165" s="77"/>
      <c r="KAQ165" s="77"/>
      <c r="KAR165" s="77"/>
      <c r="KAS165" s="77"/>
      <c r="KAT165" s="77"/>
      <c r="KAU165" s="77"/>
      <c r="KAV165" s="77"/>
      <c r="KAW165" s="77"/>
      <c r="KAX165" s="77"/>
      <c r="KAY165" s="77"/>
      <c r="KAZ165" s="77"/>
      <c r="KBA165" s="77"/>
      <c r="KBB165" s="77"/>
      <c r="KBC165" s="77"/>
      <c r="KBD165" s="77"/>
      <c r="KBE165" s="77"/>
      <c r="KBF165" s="77"/>
      <c r="KBG165" s="77"/>
      <c r="KBH165" s="77"/>
      <c r="KBI165" s="77"/>
      <c r="KBJ165" s="77"/>
      <c r="KBK165" s="77"/>
      <c r="KBL165" s="77"/>
      <c r="KBM165" s="77"/>
      <c r="KBN165" s="77"/>
      <c r="KBO165" s="77"/>
      <c r="KBP165" s="77"/>
      <c r="KBQ165" s="77"/>
      <c r="KBR165" s="77"/>
      <c r="KBS165" s="77"/>
      <c r="KBT165" s="77"/>
      <c r="KBU165" s="77"/>
      <c r="KBV165" s="77"/>
      <c r="KBW165" s="77"/>
      <c r="KBX165" s="77"/>
      <c r="KBY165" s="77"/>
      <c r="KBZ165" s="77"/>
      <c r="KCA165" s="77"/>
      <c r="KCB165" s="77"/>
      <c r="KCC165" s="77"/>
      <c r="KCD165" s="77"/>
      <c r="KCE165" s="77"/>
      <c r="KCF165" s="77"/>
      <c r="KCG165" s="77"/>
      <c r="KCH165" s="77"/>
      <c r="KCI165" s="77"/>
      <c r="KCJ165" s="77"/>
      <c r="KCK165" s="77"/>
      <c r="KCL165" s="77"/>
      <c r="KCM165" s="77"/>
      <c r="KCN165" s="77"/>
      <c r="KCO165" s="77"/>
      <c r="KCP165" s="77"/>
      <c r="KCQ165" s="77"/>
      <c r="KCR165" s="77"/>
      <c r="KCS165" s="77"/>
      <c r="KCT165" s="77"/>
      <c r="KCU165" s="77"/>
      <c r="KCV165" s="77"/>
      <c r="KCW165" s="77"/>
      <c r="KCX165" s="77"/>
      <c r="KCY165" s="77"/>
      <c r="KCZ165" s="77"/>
      <c r="KDA165" s="77"/>
      <c r="KDB165" s="77"/>
      <c r="KDC165" s="77"/>
      <c r="KDD165" s="77"/>
      <c r="KDE165" s="77"/>
      <c r="KDF165" s="77"/>
      <c r="KDG165" s="77"/>
      <c r="KDH165" s="77"/>
      <c r="KDI165" s="77"/>
      <c r="KDJ165" s="77"/>
      <c r="KDK165" s="77"/>
      <c r="KDL165" s="77"/>
      <c r="KDM165" s="77"/>
      <c r="KDN165" s="77"/>
      <c r="KDO165" s="77"/>
      <c r="KDP165" s="77"/>
      <c r="KDQ165" s="77"/>
      <c r="KDR165" s="77"/>
      <c r="KDS165" s="77"/>
      <c r="KDT165" s="77"/>
      <c r="KDU165" s="77"/>
      <c r="KDV165" s="77"/>
      <c r="KDW165" s="77"/>
      <c r="KDX165" s="77"/>
      <c r="KDY165" s="77"/>
      <c r="KDZ165" s="77"/>
      <c r="KEA165" s="77"/>
      <c r="KEB165" s="77"/>
      <c r="KEC165" s="77"/>
      <c r="KED165" s="77"/>
      <c r="KEE165" s="77"/>
      <c r="KEF165" s="77"/>
      <c r="KEG165" s="77"/>
      <c r="KEH165" s="77"/>
      <c r="KEI165" s="77"/>
      <c r="KEJ165" s="77"/>
      <c r="KEK165" s="77"/>
      <c r="KEL165" s="77"/>
      <c r="KEM165" s="77"/>
      <c r="KEN165" s="77"/>
      <c r="KEO165" s="77"/>
      <c r="KEP165" s="77"/>
      <c r="KEQ165" s="77"/>
      <c r="KER165" s="77"/>
      <c r="KES165" s="77"/>
      <c r="KET165" s="77"/>
      <c r="KEU165" s="77"/>
      <c r="KEV165" s="77"/>
      <c r="KEW165" s="77"/>
      <c r="KEX165" s="77"/>
      <c r="KEY165" s="77"/>
      <c r="KEZ165" s="77"/>
      <c r="KFA165" s="77"/>
      <c r="KFB165" s="77"/>
      <c r="KFC165" s="77"/>
      <c r="KFD165" s="77"/>
      <c r="KFE165" s="77"/>
      <c r="KFF165" s="77"/>
      <c r="KFG165" s="77"/>
      <c r="KFH165" s="77"/>
      <c r="KFI165" s="77"/>
      <c r="KFJ165" s="77"/>
      <c r="KFK165" s="77"/>
      <c r="KFL165" s="77"/>
      <c r="KFM165" s="77"/>
      <c r="KFN165" s="77"/>
      <c r="KFO165" s="77"/>
      <c r="KFP165" s="77"/>
      <c r="KFQ165" s="77"/>
      <c r="KFR165" s="77"/>
      <c r="KFS165" s="77"/>
      <c r="KFT165" s="77"/>
      <c r="KFU165" s="77"/>
      <c r="KFV165" s="77"/>
      <c r="KFW165" s="77"/>
      <c r="KFX165" s="77"/>
      <c r="KFY165" s="77"/>
      <c r="KFZ165" s="77"/>
      <c r="KGA165" s="77"/>
      <c r="KGB165" s="77"/>
      <c r="KGC165" s="77"/>
      <c r="KGD165" s="77"/>
      <c r="KGE165" s="77"/>
      <c r="KGF165" s="77"/>
      <c r="KGG165" s="77"/>
      <c r="KGH165" s="77"/>
      <c r="KGI165" s="77"/>
      <c r="KGJ165" s="77"/>
      <c r="KGK165" s="77"/>
      <c r="KGL165" s="77"/>
      <c r="KGM165" s="77"/>
      <c r="KGN165" s="77"/>
      <c r="KGO165" s="77"/>
      <c r="KGP165" s="77"/>
      <c r="KGQ165" s="77"/>
      <c r="KGR165" s="77"/>
      <c r="KGS165" s="77"/>
      <c r="KGT165" s="77"/>
      <c r="KGU165" s="77"/>
      <c r="KGV165" s="77"/>
      <c r="KGW165" s="77"/>
      <c r="KGX165" s="77"/>
      <c r="KGY165" s="77"/>
      <c r="KGZ165" s="77"/>
      <c r="KHA165" s="77"/>
      <c r="KHB165" s="77"/>
      <c r="KHC165" s="77"/>
      <c r="KHD165" s="77"/>
      <c r="KHE165" s="77"/>
      <c r="KHF165" s="77"/>
      <c r="KHG165" s="77"/>
      <c r="KHH165" s="77"/>
      <c r="KHI165" s="77"/>
      <c r="KHJ165" s="77"/>
      <c r="KHK165" s="77"/>
      <c r="KHL165" s="77"/>
      <c r="KHM165" s="77"/>
      <c r="KHN165" s="77"/>
      <c r="KHO165" s="77"/>
      <c r="KHP165" s="77"/>
      <c r="KHQ165" s="77"/>
      <c r="KHR165" s="77"/>
      <c r="KHS165" s="77"/>
      <c r="KHT165" s="77"/>
      <c r="KHU165" s="77"/>
      <c r="KHV165" s="77"/>
      <c r="KHW165" s="77"/>
      <c r="KHX165" s="77"/>
      <c r="KHY165" s="77"/>
      <c r="KHZ165" s="77"/>
      <c r="KIA165" s="77"/>
      <c r="KIB165" s="77"/>
      <c r="KIC165" s="77"/>
      <c r="KID165" s="77"/>
      <c r="KIE165" s="77"/>
      <c r="KIF165" s="77"/>
      <c r="KIG165" s="77"/>
      <c r="KIH165" s="77"/>
      <c r="KII165" s="77"/>
      <c r="KIJ165" s="77"/>
      <c r="KIK165" s="77"/>
      <c r="KIL165" s="77"/>
      <c r="KIM165" s="77"/>
      <c r="KIN165" s="77"/>
      <c r="KIO165" s="77"/>
      <c r="KIP165" s="77"/>
      <c r="KIQ165" s="77"/>
      <c r="KIR165" s="77"/>
      <c r="KIS165" s="77"/>
      <c r="KIT165" s="77"/>
      <c r="KIU165" s="77"/>
      <c r="KIV165" s="77"/>
      <c r="KIW165" s="77"/>
      <c r="KIX165" s="77"/>
      <c r="KIY165" s="77"/>
      <c r="KIZ165" s="77"/>
      <c r="KJA165" s="77"/>
      <c r="KJB165" s="77"/>
      <c r="KJC165" s="77"/>
      <c r="KJD165" s="77"/>
      <c r="KJE165" s="77"/>
      <c r="KJF165" s="77"/>
      <c r="KJG165" s="77"/>
      <c r="KJH165" s="77"/>
      <c r="KJI165" s="77"/>
      <c r="KJJ165" s="77"/>
      <c r="KJK165" s="77"/>
      <c r="KJL165" s="77"/>
      <c r="KJM165" s="77"/>
      <c r="KJN165" s="77"/>
      <c r="KJO165" s="77"/>
      <c r="KJP165" s="77"/>
      <c r="KJQ165" s="77"/>
      <c r="KJR165" s="77"/>
      <c r="KJS165" s="77"/>
      <c r="KJT165" s="77"/>
      <c r="KJU165" s="77"/>
      <c r="KJV165" s="77"/>
      <c r="KJW165" s="77"/>
      <c r="KJX165" s="77"/>
      <c r="KJY165" s="77"/>
      <c r="KJZ165" s="77"/>
      <c r="KKA165" s="77"/>
      <c r="KKB165" s="77"/>
      <c r="KKC165" s="77"/>
      <c r="KKD165" s="77"/>
      <c r="KKE165" s="77"/>
      <c r="KKF165" s="77"/>
      <c r="KKG165" s="77"/>
      <c r="KKH165" s="77"/>
      <c r="KKI165" s="77"/>
      <c r="KKJ165" s="77"/>
      <c r="KKK165" s="77"/>
      <c r="KKL165" s="77"/>
      <c r="KKM165" s="77"/>
      <c r="KKN165" s="77"/>
      <c r="KKO165" s="77"/>
      <c r="KKP165" s="77"/>
      <c r="KKQ165" s="77"/>
      <c r="KKR165" s="77"/>
      <c r="KKS165" s="77"/>
      <c r="KKT165" s="77"/>
      <c r="KKU165" s="77"/>
      <c r="KKV165" s="77"/>
      <c r="KKW165" s="77"/>
      <c r="KKX165" s="77"/>
      <c r="KKY165" s="77"/>
      <c r="KKZ165" s="77"/>
      <c r="KLA165" s="77"/>
      <c r="KLB165" s="77"/>
      <c r="KLC165" s="77"/>
      <c r="KLD165" s="77"/>
      <c r="KLE165" s="77"/>
      <c r="KLF165" s="77"/>
      <c r="KLG165" s="77"/>
      <c r="KLH165" s="77"/>
      <c r="KLI165" s="77"/>
      <c r="KLJ165" s="77"/>
      <c r="KLK165" s="77"/>
      <c r="KLL165" s="77"/>
      <c r="KLM165" s="77"/>
      <c r="KLN165" s="77"/>
      <c r="KLO165" s="77"/>
      <c r="KLP165" s="77"/>
      <c r="KLQ165" s="77"/>
      <c r="KLR165" s="77"/>
      <c r="KLS165" s="77"/>
      <c r="KLT165" s="77"/>
      <c r="KLU165" s="77"/>
      <c r="KLV165" s="77"/>
      <c r="KLW165" s="77"/>
      <c r="KLX165" s="77"/>
      <c r="KLY165" s="77"/>
      <c r="KLZ165" s="77"/>
      <c r="KMA165" s="77"/>
      <c r="KMB165" s="77"/>
      <c r="KMC165" s="77"/>
      <c r="KMD165" s="77"/>
      <c r="KME165" s="77"/>
      <c r="KMF165" s="77"/>
      <c r="KMG165" s="77"/>
      <c r="KMH165" s="77"/>
      <c r="KMI165" s="77"/>
      <c r="KMJ165" s="77"/>
      <c r="KMK165" s="77"/>
      <c r="KML165" s="77"/>
      <c r="KMM165" s="77"/>
      <c r="KMN165" s="77"/>
      <c r="KMO165" s="77"/>
      <c r="KMP165" s="77"/>
      <c r="KMQ165" s="77"/>
      <c r="KMR165" s="77"/>
      <c r="KMS165" s="77"/>
      <c r="KMT165" s="77"/>
      <c r="KMU165" s="77"/>
      <c r="KMV165" s="77"/>
      <c r="KMW165" s="77"/>
      <c r="KMX165" s="77"/>
      <c r="KMY165" s="77"/>
      <c r="KMZ165" s="77"/>
      <c r="KNA165" s="77"/>
      <c r="KNB165" s="77"/>
      <c r="KNC165" s="77"/>
      <c r="KND165" s="77"/>
      <c r="KNE165" s="77"/>
      <c r="KNF165" s="77"/>
      <c r="KNG165" s="77"/>
      <c r="KNH165" s="77"/>
      <c r="KNI165" s="77"/>
      <c r="KNJ165" s="77"/>
      <c r="KNK165" s="77"/>
      <c r="KNL165" s="77"/>
      <c r="KNM165" s="77"/>
      <c r="KNN165" s="77"/>
      <c r="KNO165" s="77"/>
      <c r="KNP165" s="77"/>
      <c r="KNQ165" s="77"/>
      <c r="KNR165" s="77"/>
      <c r="KNS165" s="77"/>
      <c r="KNT165" s="77"/>
      <c r="KNU165" s="77"/>
      <c r="KNV165" s="77"/>
      <c r="KNW165" s="77"/>
      <c r="KNX165" s="77"/>
      <c r="KNY165" s="77"/>
      <c r="KNZ165" s="77"/>
      <c r="KOA165" s="77"/>
      <c r="KOB165" s="77"/>
      <c r="KOC165" s="77"/>
      <c r="KOD165" s="77"/>
      <c r="KOE165" s="77"/>
      <c r="KOF165" s="77"/>
      <c r="KOG165" s="77"/>
      <c r="KOH165" s="77"/>
      <c r="KOI165" s="77"/>
      <c r="KOJ165" s="77"/>
      <c r="KOK165" s="77"/>
      <c r="KOL165" s="77"/>
      <c r="KOM165" s="77"/>
      <c r="KON165" s="77"/>
      <c r="KOO165" s="77"/>
      <c r="KOP165" s="77"/>
      <c r="KOQ165" s="77"/>
      <c r="KOR165" s="77"/>
      <c r="KOS165" s="77"/>
      <c r="KOT165" s="77"/>
      <c r="KOU165" s="77"/>
      <c r="KOV165" s="77"/>
      <c r="KOW165" s="77"/>
      <c r="KOX165" s="77"/>
      <c r="KOY165" s="77"/>
      <c r="KOZ165" s="77"/>
      <c r="KPA165" s="77"/>
      <c r="KPB165" s="77"/>
      <c r="KPC165" s="77"/>
      <c r="KPD165" s="77"/>
      <c r="KPE165" s="77"/>
      <c r="KPF165" s="77"/>
      <c r="KPG165" s="77"/>
      <c r="KPH165" s="77"/>
      <c r="KPI165" s="77"/>
      <c r="KPJ165" s="77"/>
      <c r="KPK165" s="77"/>
      <c r="KPL165" s="77"/>
      <c r="KPM165" s="77"/>
      <c r="KPN165" s="77"/>
      <c r="KPO165" s="77"/>
      <c r="KPP165" s="77"/>
      <c r="KPQ165" s="77"/>
      <c r="KPR165" s="77"/>
      <c r="KPS165" s="77"/>
      <c r="KPT165" s="77"/>
      <c r="KPU165" s="77"/>
      <c r="KPV165" s="77"/>
      <c r="KPW165" s="77"/>
      <c r="KPX165" s="77"/>
      <c r="KPY165" s="77"/>
      <c r="KPZ165" s="77"/>
      <c r="KQA165" s="77"/>
      <c r="KQB165" s="77"/>
      <c r="KQC165" s="77"/>
      <c r="KQD165" s="77"/>
      <c r="KQE165" s="77"/>
      <c r="KQF165" s="77"/>
      <c r="KQG165" s="77"/>
      <c r="KQH165" s="77"/>
      <c r="KQI165" s="77"/>
      <c r="KQJ165" s="77"/>
      <c r="KQK165" s="77"/>
      <c r="KQL165" s="77"/>
      <c r="KQM165" s="77"/>
      <c r="KQN165" s="77"/>
      <c r="KQO165" s="77"/>
      <c r="KQP165" s="77"/>
      <c r="KQQ165" s="77"/>
      <c r="KQR165" s="77"/>
      <c r="KQS165" s="77"/>
      <c r="KQT165" s="77"/>
      <c r="KQU165" s="77"/>
      <c r="KQV165" s="77"/>
      <c r="KQW165" s="77"/>
      <c r="KQX165" s="77"/>
      <c r="KQY165" s="77"/>
      <c r="KQZ165" s="77"/>
      <c r="KRA165" s="77"/>
      <c r="KRB165" s="77"/>
      <c r="KRC165" s="77"/>
      <c r="KRD165" s="77"/>
      <c r="KRE165" s="77"/>
      <c r="KRF165" s="77"/>
      <c r="KRG165" s="77"/>
      <c r="KRH165" s="77"/>
      <c r="KRI165" s="77"/>
      <c r="KRJ165" s="77"/>
      <c r="KRK165" s="77"/>
      <c r="KRL165" s="77"/>
      <c r="KRM165" s="77"/>
      <c r="KRN165" s="77"/>
      <c r="KRO165" s="77"/>
      <c r="KRP165" s="77"/>
      <c r="KRQ165" s="77"/>
      <c r="KRR165" s="77"/>
      <c r="KRS165" s="77"/>
      <c r="KRT165" s="77"/>
      <c r="KRU165" s="77"/>
      <c r="KRV165" s="77"/>
      <c r="KRW165" s="77"/>
      <c r="KRX165" s="77"/>
      <c r="KRY165" s="77"/>
      <c r="KRZ165" s="77"/>
      <c r="KSA165" s="77"/>
      <c r="KSB165" s="77"/>
      <c r="KSC165" s="77"/>
      <c r="KSD165" s="77"/>
      <c r="KSE165" s="77"/>
      <c r="KSF165" s="77"/>
      <c r="KSG165" s="77"/>
      <c r="KSH165" s="77"/>
      <c r="KSI165" s="77"/>
      <c r="KSJ165" s="77"/>
      <c r="KSK165" s="77"/>
      <c r="KSL165" s="77"/>
      <c r="KSM165" s="77"/>
      <c r="KSN165" s="77"/>
      <c r="KSO165" s="77"/>
      <c r="KSP165" s="77"/>
      <c r="KSQ165" s="77"/>
      <c r="KSR165" s="77"/>
      <c r="KSS165" s="77"/>
      <c r="KST165" s="77"/>
      <c r="KSU165" s="77"/>
      <c r="KSV165" s="77"/>
      <c r="KSW165" s="77"/>
      <c r="KSX165" s="77"/>
      <c r="KSY165" s="77"/>
      <c r="KSZ165" s="77"/>
      <c r="KTA165" s="77"/>
      <c r="KTB165" s="77"/>
      <c r="KTC165" s="77"/>
      <c r="KTD165" s="77"/>
      <c r="KTE165" s="77"/>
      <c r="KTF165" s="77"/>
      <c r="KTG165" s="77"/>
      <c r="KTH165" s="77"/>
      <c r="KTI165" s="77"/>
      <c r="KTJ165" s="77"/>
      <c r="KTK165" s="77"/>
      <c r="KTL165" s="77"/>
      <c r="KTM165" s="77"/>
      <c r="KTN165" s="77"/>
      <c r="KTO165" s="77"/>
      <c r="KTP165" s="77"/>
      <c r="KTQ165" s="77"/>
      <c r="KTR165" s="77"/>
      <c r="KTS165" s="77"/>
      <c r="KTT165" s="77"/>
      <c r="KTU165" s="77"/>
      <c r="KTV165" s="77"/>
      <c r="KTW165" s="77"/>
      <c r="KTX165" s="77"/>
      <c r="KTY165" s="77"/>
      <c r="KTZ165" s="77"/>
      <c r="KUA165" s="77"/>
      <c r="KUB165" s="77"/>
      <c r="KUC165" s="77"/>
      <c r="KUD165" s="77"/>
      <c r="KUE165" s="77"/>
      <c r="KUF165" s="77"/>
      <c r="KUG165" s="77"/>
      <c r="KUH165" s="77"/>
      <c r="KUI165" s="77"/>
      <c r="KUJ165" s="77"/>
      <c r="KUK165" s="77"/>
      <c r="KUL165" s="77"/>
      <c r="KUM165" s="77"/>
      <c r="KUN165" s="77"/>
      <c r="KUO165" s="77"/>
      <c r="KUP165" s="77"/>
      <c r="KUQ165" s="77"/>
      <c r="KUR165" s="77"/>
      <c r="KUS165" s="77"/>
      <c r="KUT165" s="77"/>
      <c r="KUU165" s="77"/>
      <c r="KUV165" s="77"/>
      <c r="KUW165" s="77"/>
      <c r="KUX165" s="77"/>
      <c r="KUY165" s="77"/>
      <c r="KUZ165" s="77"/>
      <c r="KVA165" s="77"/>
      <c r="KVB165" s="77"/>
      <c r="KVC165" s="77"/>
      <c r="KVD165" s="77"/>
      <c r="KVE165" s="77"/>
      <c r="KVF165" s="77"/>
      <c r="KVG165" s="77"/>
      <c r="KVH165" s="77"/>
      <c r="KVI165" s="77"/>
      <c r="KVJ165" s="77"/>
      <c r="KVK165" s="77"/>
      <c r="KVL165" s="77"/>
      <c r="KVM165" s="77"/>
      <c r="KVN165" s="77"/>
      <c r="KVO165" s="77"/>
      <c r="KVP165" s="77"/>
      <c r="KVQ165" s="77"/>
      <c r="KVR165" s="77"/>
      <c r="KVS165" s="77"/>
      <c r="KVT165" s="77"/>
      <c r="KVU165" s="77"/>
      <c r="KVV165" s="77"/>
      <c r="KVW165" s="77"/>
      <c r="KVX165" s="77"/>
      <c r="KVY165" s="77"/>
      <c r="KVZ165" s="77"/>
      <c r="KWA165" s="77"/>
      <c r="KWB165" s="77"/>
      <c r="KWC165" s="77"/>
      <c r="KWD165" s="77"/>
      <c r="KWE165" s="77"/>
      <c r="KWF165" s="77"/>
      <c r="KWG165" s="77"/>
      <c r="KWH165" s="77"/>
      <c r="KWI165" s="77"/>
      <c r="KWJ165" s="77"/>
      <c r="KWK165" s="77"/>
      <c r="KWL165" s="77"/>
      <c r="KWM165" s="77"/>
      <c r="KWN165" s="77"/>
      <c r="KWO165" s="77"/>
      <c r="KWP165" s="77"/>
      <c r="KWQ165" s="77"/>
      <c r="KWR165" s="77"/>
      <c r="KWS165" s="77"/>
      <c r="KWT165" s="77"/>
      <c r="KWU165" s="77"/>
      <c r="KWV165" s="77"/>
      <c r="KWW165" s="77"/>
      <c r="KWX165" s="77"/>
      <c r="KWY165" s="77"/>
      <c r="KWZ165" s="77"/>
      <c r="KXA165" s="77"/>
      <c r="KXB165" s="77"/>
      <c r="KXC165" s="77"/>
      <c r="KXD165" s="77"/>
      <c r="KXE165" s="77"/>
      <c r="KXF165" s="77"/>
      <c r="KXG165" s="77"/>
      <c r="KXH165" s="77"/>
      <c r="KXI165" s="77"/>
      <c r="KXJ165" s="77"/>
      <c r="KXK165" s="77"/>
      <c r="KXL165" s="77"/>
      <c r="KXM165" s="77"/>
      <c r="KXN165" s="77"/>
      <c r="KXO165" s="77"/>
      <c r="KXP165" s="77"/>
      <c r="KXQ165" s="77"/>
      <c r="KXR165" s="77"/>
      <c r="KXS165" s="77"/>
      <c r="KXT165" s="77"/>
      <c r="KXU165" s="77"/>
      <c r="KXV165" s="77"/>
      <c r="KXW165" s="77"/>
      <c r="KXX165" s="77"/>
      <c r="KXY165" s="77"/>
      <c r="KXZ165" s="77"/>
      <c r="KYA165" s="77"/>
      <c r="KYB165" s="77"/>
      <c r="KYC165" s="77"/>
      <c r="KYD165" s="77"/>
      <c r="KYE165" s="77"/>
      <c r="KYF165" s="77"/>
      <c r="KYG165" s="77"/>
      <c r="KYH165" s="77"/>
      <c r="KYI165" s="77"/>
      <c r="KYJ165" s="77"/>
      <c r="KYK165" s="77"/>
      <c r="KYL165" s="77"/>
      <c r="KYM165" s="77"/>
      <c r="KYN165" s="77"/>
      <c r="KYO165" s="77"/>
      <c r="KYP165" s="77"/>
      <c r="KYQ165" s="77"/>
      <c r="KYR165" s="77"/>
      <c r="KYS165" s="77"/>
      <c r="KYT165" s="77"/>
      <c r="KYU165" s="77"/>
      <c r="KYV165" s="77"/>
      <c r="KYW165" s="77"/>
      <c r="KYX165" s="77"/>
      <c r="KYY165" s="77"/>
      <c r="KYZ165" s="77"/>
      <c r="KZA165" s="77"/>
      <c r="KZB165" s="77"/>
      <c r="KZC165" s="77"/>
      <c r="KZD165" s="77"/>
      <c r="KZE165" s="77"/>
      <c r="KZF165" s="77"/>
      <c r="KZG165" s="77"/>
      <c r="KZH165" s="77"/>
      <c r="KZI165" s="77"/>
      <c r="KZJ165" s="77"/>
      <c r="KZK165" s="77"/>
      <c r="KZL165" s="77"/>
      <c r="KZM165" s="77"/>
      <c r="KZN165" s="77"/>
      <c r="KZO165" s="77"/>
      <c r="KZP165" s="77"/>
      <c r="KZQ165" s="77"/>
      <c r="KZR165" s="77"/>
      <c r="KZS165" s="77"/>
      <c r="KZT165" s="77"/>
      <c r="KZU165" s="77"/>
      <c r="KZV165" s="77"/>
      <c r="KZW165" s="77"/>
      <c r="KZX165" s="77"/>
      <c r="KZY165" s="77"/>
      <c r="KZZ165" s="77"/>
      <c r="LAA165" s="77"/>
      <c r="LAB165" s="77"/>
      <c r="LAC165" s="77"/>
      <c r="LAD165" s="77"/>
      <c r="LAE165" s="77"/>
      <c r="LAF165" s="77"/>
      <c r="LAG165" s="77"/>
      <c r="LAH165" s="77"/>
      <c r="LAI165" s="77"/>
      <c r="LAJ165" s="77"/>
      <c r="LAK165" s="77"/>
      <c r="LAL165" s="77"/>
      <c r="LAM165" s="77"/>
      <c r="LAN165" s="77"/>
      <c r="LAO165" s="77"/>
      <c r="LAP165" s="77"/>
      <c r="LAQ165" s="77"/>
      <c r="LAR165" s="77"/>
      <c r="LAS165" s="77"/>
      <c r="LAT165" s="77"/>
      <c r="LAU165" s="77"/>
      <c r="LAV165" s="77"/>
      <c r="LAW165" s="77"/>
      <c r="LAX165" s="77"/>
      <c r="LAY165" s="77"/>
      <c r="LAZ165" s="77"/>
      <c r="LBA165" s="77"/>
      <c r="LBB165" s="77"/>
      <c r="LBC165" s="77"/>
      <c r="LBD165" s="77"/>
      <c r="LBE165" s="77"/>
      <c r="LBF165" s="77"/>
      <c r="LBG165" s="77"/>
      <c r="LBH165" s="77"/>
      <c r="LBI165" s="77"/>
      <c r="LBJ165" s="77"/>
      <c r="LBK165" s="77"/>
      <c r="LBL165" s="77"/>
      <c r="LBM165" s="77"/>
      <c r="LBN165" s="77"/>
      <c r="LBO165" s="77"/>
      <c r="LBP165" s="77"/>
      <c r="LBQ165" s="77"/>
      <c r="LBR165" s="77"/>
      <c r="LBS165" s="77"/>
      <c r="LBT165" s="77"/>
      <c r="LBU165" s="77"/>
      <c r="LBV165" s="77"/>
      <c r="LBW165" s="77"/>
      <c r="LBX165" s="77"/>
      <c r="LBY165" s="77"/>
      <c r="LBZ165" s="77"/>
      <c r="LCA165" s="77"/>
      <c r="LCB165" s="77"/>
      <c r="LCC165" s="77"/>
      <c r="LCD165" s="77"/>
      <c r="LCE165" s="77"/>
      <c r="LCF165" s="77"/>
      <c r="LCG165" s="77"/>
      <c r="LCH165" s="77"/>
      <c r="LCI165" s="77"/>
      <c r="LCJ165" s="77"/>
      <c r="LCK165" s="77"/>
      <c r="LCL165" s="77"/>
      <c r="LCM165" s="77"/>
      <c r="LCN165" s="77"/>
      <c r="LCO165" s="77"/>
      <c r="LCP165" s="77"/>
      <c r="LCQ165" s="77"/>
      <c r="LCR165" s="77"/>
      <c r="LCS165" s="77"/>
      <c r="LCT165" s="77"/>
      <c r="LCU165" s="77"/>
      <c r="LCV165" s="77"/>
      <c r="LCW165" s="77"/>
      <c r="LCX165" s="77"/>
      <c r="LCY165" s="77"/>
      <c r="LCZ165" s="77"/>
      <c r="LDA165" s="77"/>
      <c r="LDB165" s="77"/>
      <c r="LDC165" s="77"/>
      <c r="LDD165" s="77"/>
      <c r="LDE165" s="77"/>
      <c r="LDF165" s="77"/>
      <c r="LDG165" s="77"/>
      <c r="LDH165" s="77"/>
      <c r="LDI165" s="77"/>
      <c r="LDJ165" s="77"/>
      <c r="LDK165" s="77"/>
      <c r="LDL165" s="77"/>
      <c r="LDM165" s="77"/>
      <c r="LDN165" s="77"/>
      <c r="LDO165" s="77"/>
      <c r="LDP165" s="77"/>
      <c r="LDQ165" s="77"/>
      <c r="LDR165" s="77"/>
      <c r="LDS165" s="77"/>
      <c r="LDT165" s="77"/>
      <c r="LDU165" s="77"/>
      <c r="LDV165" s="77"/>
      <c r="LDW165" s="77"/>
      <c r="LDX165" s="77"/>
      <c r="LDY165" s="77"/>
      <c r="LDZ165" s="77"/>
      <c r="LEA165" s="77"/>
      <c r="LEB165" s="77"/>
      <c r="LEC165" s="77"/>
      <c r="LED165" s="77"/>
      <c r="LEE165" s="77"/>
      <c r="LEF165" s="77"/>
      <c r="LEG165" s="77"/>
      <c r="LEH165" s="77"/>
      <c r="LEI165" s="77"/>
      <c r="LEJ165" s="77"/>
      <c r="LEK165" s="77"/>
      <c r="LEL165" s="77"/>
      <c r="LEM165" s="77"/>
      <c r="LEN165" s="77"/>
      <c r="LEO165" s="77"/>
      <c r="LEP165" s="77"/>
      <c r="LEQ165" s="77"/>
      <c r="LER165" s="77"/>
      <c r="LES165" s="77"/>
      <c r="LET165" s="77"/>
      <c r="LEU165" s="77"/>
      <c r="LEV165" s="77"/>
      <c r="LEW165" s="77"/>
      <c r="LEX165" s="77"/>
      <c r="LEY165" s="77"/>
      <c r="LEZ165" s="77"/>
      <c r="LFA165" s="77"/>
      <c r="LFB165" s="77"/>
      <c r="LFC165" s="77"/>
      <c r="LFD165" s="77"/>
      <c r="LFE165" s="77"/>
      <c r="LFF165" s="77"/>
      <c r="LFG165" s="77"/>
      <c r="LFH165" s="77"/>
      <c r="LFI165" s="77"/>
      <c r="LFJ165" s="77"/>
      <c r="LFK165" s="77"/>
      <c r="LFL165" s="77"/>
      <c r="LFM165" s="77"/>
      <c r="LFN165" s="77"/>
      <c r="LFO165" s="77"/>
      <c r="LFP165" s="77"/>
      <c r="LFQ165" s="77"/>
      <c r="LFR165" s="77"/>
      <c r="LFS165" s="77"/>
      <c r="LFT165" s="77"/>
      <c r="LFU165" s="77"/>
      <c r="LFV165" s="77"/>
      <c r="LFW165" s="77"/>
      <c r="LFX165" s="77"/>
      <c r="LFY165" s="77"/>
      <c r="LFZ165" s="77"/>
      <c r="LGA165" s="77"/>
      <c r="LGB165" s="77"/>
      <c r="LGC165" s="77"/>
      <c r="LGD165" s="77"/>
      <c r="LGE165" s="77"/>
      <c r="LGF165" s="77"/>
      <c r="LGG165" s="77"/>
      <c r="LGH165" s="77"/>
      <c r="LGI165" s="77"/>
      <c r="LGJ165" s="77"/>
      <c r="LGK165" s="77"/>
      <c r="LGL165" s="77"/>
      <c r="LGM165" s="77"/>
      <c r="LGN165" s="77"/>
      <c r="LGO165" s="77"/>
      <c r="LGP165" s="77"/>
      <c r="LGQ165" s="77"/>
      <c r="LGR165" s="77"/>
      <c r="LGS165" s="77"/>
      <c r="LGT165" s="77"/>
      <c r="LGU165" s="77"/>
      <c r="LGV165" s="77"/>
      <c r="LGW165" s="77"/>
      <c r="LGX165" s="77"/>
      <c r="LGY165" s="77"/>
      <c r="LGZ165" s="77"/>
      <c r="LHA165" s="77"/>
      <c r="LHB165" s="77"/>
      <c r="LHC165" s="77"/>
      <c r="LHD165" s="77"/>
      <c r="LHE165" s="77"/>
      <c r="LHF165" s="77"/>
      <c r="LHG165" s="77"/>
      <c r="LHH165" s="77"/>
      <c r="LHI165" s="77"/>
      <c r="LHJ165" s="77"/>
      <c r="LHK165" s="77"/>
      <c r="LHL165" s="77"/>
      <c r="LHM165" s="77"/>
      <c r="LHN165" s="77"/>
      <c r="LHO165" s="77"/>
      <c r="LHP165" s="77"/>
      <c r="LHQ165" s="77"/>
      <c r="LHR165" s="77"/>
      <c r="LHS165" s="77"/>
      <c r="LHT165" s="77"/>
      <c r="LHU165" s="77"/>
      <c r="LHV165" s="77"/>
      <c r="LHW165" s="77"/>
      <c r="LHX165" s="77"/>
      <c r="LHY165" s="77"/>
      <c r="LHZ165" s="77"/>
      <c r="LIA165" s="77"/>
      <c r="LIB165" s="77"/>
      <c r="LIC165" s="77"/>
      <c r="LID165" s="77"/>
      <c r="LIE165" s="77"/>
      <c r="LIF165" s="77"/>
      <c r="LIG165" s="77"/>
      <c r="LIH165" s="77"/>
      <c r="LII165" s="77"/>
      <c r="LIJ165" s="77"/>
      <c r="LIK165" s="77"/>
      <c r="LIL165" s="77"/>
      <c r="LIM165" s="77"/>
      <c r="LIN165" s="77"/>
      <c r="LIO165" s="77"/>
      <c r="LIP165" s="77"/>
      <c r="LIQ165" s="77"/>
      <c r="LIR165" s="77"/>
      <c r="LIS165" s="77"/>
      <c r="LIT165" s="77"/>
      <c r="LIU165" s="77"/>
      <c r="LIV165" s="77"/>
      <c r="LIW165" s="77"/>
      <c r="LIX165" s="77"/>
      <c r="LIY165" s="77"/>
      <c r="LIZ165" s="77"/>
      <c r="LJA165" s="77"/>
      <c r="LJB165" s="77"/>
      <c r="LJC165" s="77"/>
      <c r="LJD165" s="77"/>
      <c r="LJE165" s="77"/>
      <c r="LJF165" s="77"/>
      <c r="LJG165" s="77"/>
      <c r="LJH165" s="77"/>
      <c r="LJI165" s="77"/>
      <c r="LJJ165" s="77"/>
      <c r="LJK165" s="77"/>
      <c r="LJL165" s="77"/>
      <c r="LJM165" s="77"/>
      <c r="LJN165" s="77"/>
      <c r="LJO165" s="77"/>
      <c r="LJP165" s="77"/>
      <c r="LJQ165" s="77"/>
      <c r="LJR165" s="77"/>
      <c r="LJS165" s="77"/>
      <c r="LJT165" s="77"/>
      <c r="LJU165" s="77"/>
      <c r="LJV165" s="77"/>
      <c r="LJW165" s="77"/>
      <c r="LJX165" s="77"/>
      <c r="LJY165" s="77"/>
      <c r="LJZ165" s="77"/>
      <c r="LKA165" s="77"/>
      <c r="LKB165" s="77"/>
      <c r="LKC165" s="77"/>
      <c r="LKD165" s="77"/>
      <c r="LKE165" s="77"/>
      <c r="LKF165" s="77"/>
      <c r="LKG165" s="77"/>
      <c r="LKH165" s="77"/>
      <c r="LKI165" s="77"/>
      <c r="LKJ165" s="77"/>
      <c r="LKK165" s="77"/>
      <c r="LKL165" s="77"/>
      <c r="LKM165" s="77"/>
      <c r="LKN165" s="77"/>
      <c r="LKO165" s="77"/>
      <c r="LKP165" s="77"/>
      <c r="LKQ165" s="77"/>
      <c r="LKR165" s="77"/>
      <c r="LKS165" s="77"/>
      <c r="LKT165" s="77"/>
      <c r="LKU165" s="77"/>
      <c r="LKV165" s="77"/>
      <c r="LKW165" s="77"/>
      <c r="LKX165" s="77"/>
      <c r="LKY165" s="77"/>
      <c r="LKZ165" s="77"/>
      <c r="LLA165" s="77"/>
      <c r="LLB165" s="77"/>
      <c r="LLC165" s="77"/>
      <c r="LLD165" s="77"/>
      <c r="LLE165" s="77"/>
      <c r="LLF165" s="77"/>
      <c r="LLG165" s="77"/>
      <c r="LLH165" s="77"/>
      <c r="LLI165" s="77"/>
      <c r="LLJ165" s="77"/>
      <c r="LLK165" s="77"/>
      <c r="LLL165" s="77"/>
      <c r="LLM165" s="77"/>
      <c r="LLN165" s="77"/>
      <c r="LLO165" s="77"/>
      <c r="LLP165" s="77"/>
      <c r="LLQ165" s="77"/>
      <c r="LLR165" s="77"/>
      <c r="LLS165" s="77"/>
      <c r="LLT165" s="77"/>
      <c r="LLU165" s="77"/>
      <c r="LLV165" s="77"/>
      <c r="LLW165" s="77"/>
      <c r="LLX165" s="77"/>
      <c r="LLY165" s="77"/>
      <c r="LLZ165" s="77"/>
      <c r="LMA165" s="77"/>
      <c r="LMB165" s="77"/>
      <c r="LMC165" s="77"/>
      <c r="LMD165" s="77"/>
      <c r="LME165" s="77"/>
      <c r="LMF165" s="77"/>
      <c r="LMG165" s="77"/>
      <c r="LMH165" s="77"/>
      <c r="LMI165" s="77"/>
      <c r="LMJ165" s="77"/>
      <c r="LMK165" s="77"/>
      <c r="LML165" s="77"/>
      <c r="LMM165" s="77"/>
      <c r="LMN165" s="77"/>
      <c r="LMO165" s="77"/>
      <c r="LMP165" s="77"/>
      <c r="LMQ165" s="77"/>
      <c r="LMR165" s="77"/>
      <c r="LMS165" s="77"/>
      <c r="LMT165" s="77"/>
      <c r="LMU165" s="77"/>
      <c r="LMV165" s="77"/>
      <c r="LMW165" s="77"/>
      <c r="LMX165" s="77"/>
      <c r="LMY165" s="77"/>
      <c r="LMZ165" s="77"/>
      <c r="LNA165" s="77"/>
      <c r="LNB165" s="77"/>
      <c r="LNC165" s="77"/>
      <c r="LND165" s="77"/>
      <c r="LNE165" s="77"/>
      <c r="LNF165" s="77"/>
      <c r="LNG165" s="77"/>
      <c r="LNH165" s="77"/>
      <c r="LNI165" s="77"/>
      <c r="LNJ165" s="77"/>
      <c r="LNK165" s="77"/>
      <c r="LNL165" s="77"/>
      <c r="LNM165" s="77"/>
      <c r="LNN165" s="77"/>
      <c r="LNO165" s="77"/>
      <c r="LNP165" s="77"/>
      <c r="LNQ165" s="77"/>
      <c r="LNR165" s="77"/>
      <c r="LNS165" s="77"/>
      <c r="LNT165" s="77"/>
      <c r="LNU165" s="77"/>
      <c r="LNV165" s="77"/>
      <c r="LNW165" s="77"/>
      <c r="LNX165" s="77"/>
      <c r="LNY165" s="77"/>
      <c r="LNZ165" s="77"/>
      <c r="LOA165" s="77"/>
      <c r="LOB165" s="77"/>
      <c r="LOC165" s="77"/>
      <c r="LOD165" s="77"/>
      <c r="LOE165" s="77"/>
      <c r="LOF165" s="77"/>
      <c r="LOG165" s="77"/>
      <c r="LOH165" s="77"/>
      <c r="LOI165" s="77"/>
      <c r="LOJ165" s="77"/>
      <c r="LOK165" s="77"/>
      <c r="LOL165" s="77"/>
      <c r="LOM165" s="77"/>
      <c r="LON165" s="77"/>
      <c r="LOO165" s="77"/>
      <c r="LOP165" s="77"/>
      <c r="LOQ165" s="77"/>
      <c r="LOR165" s="77"/>
      <c r="LOS165" s="77"/>
      <c r="LOT165" s="77"/>
      <c r="LOU165" s="77"/>
      <c r="LOV165" s="77"/>
      <c r="LOW165" s="77"/>
      <c r="LOX165" s="77"/>
      <c r="LOY165" s="77"/>
      <c r="LOZ165" s="77"/>
      <c r="LPA165" s="77"/>
      <c r="LPB165" s="77"/>
      <c r="LPC165" s="77"/>
      <c r="LPD165" s="77"/>
      <c r="LPE165" s="77"/>
      <c r="LPF165" s="77"/>
      <c r="LPG165" s="77"/>
      <c r="LPH165" s="77"/>
      <c r="LPI165" s="77"/>
      <c r="LPJ165" s="77"/>
      <c r="LPK165" s="77"/>
      <c r="LPL165" s="77"/>
      <c r="LPM165" s="77"/>
      <c r="LPN165" s="77"/>
      <c r="LPO165" s="77"/>
      <c r="LPP165" s="77"/>
      <c r="LPQ165" s="77"/>
      <c r="LPR165" s="77"/>
      <c r="LPS165" s="77"/>
      <c r="LPT165" s="77"/>
      <c r="LPU165" s="77"/>
      <c r="LPV165" s="77"/>
      <c r="LPW165" s="77"/>
      <c r="LPX165" s="77"/>
      <c r="LPY165" s="77"/>
      <c r="LPZ165" s="77"/>
      <c r="LQA165" s="77"/>
      <c r="LQB165" s="77"/>
      <c r="LQC165" s="77"/>
      <c r="LQD165" s="77"/>
      <c r="LQE165" s="77"/>
      <c r="LQF165" s="77"/>
      <c r="LQG165" s="77"/>
      <c r="LQH165" s="77"/>
      <c r="LQI165" s="77"/>
      <c r="LQJ165" s="77"/>
      <c r="LQK165" s="77"/>
      <c r="LQL165" s="77"/>
      <c r="LQM165" s="77"/>
      <c r="LQN165" s="77"/>
      <c r="LQO165" s="77"/>
      <c r="LQP165" s="77"/>
      <c r="LQQ165" s="77"/>
      <c r="LQR165" s="77"/>
      <c r="LQS165" s="77"/>
      <c r="LQT165" s="77"/>
      <c r="LQU165" s="77"/>
      <c r="LQV165" s="77"/>
      <c r="LQW165" s="77"/>
      <c r="LQX165" s="77"/>
      <c r="LQY165" s="77"/>
      <c r="LQZ165" s="77"/>
      <c r="LRA165" s="77"/>
      <c r="LRB165" s="77"/>
      <c r="LRC165" s="77"/>
      <c r="LRD165" s="77"/>
      <c r="LRE165" s="77"/>
      <c r="LRF165" s="77"/>
      <c r="LRG165" s="77"/>
      <c r="LRH165" s="77"/>
      <c r="LRI165" s="77"/>
      <c r="LRJ165" s="77"/>
      <c r="LRK165" s="77"/>
      <c r="LRL165" s="77"/>
      <c r="LRM165" s="77"/>
      <c r="LRN165" s="77"/>
      <c r="LRO165" s="77"/>
      <c r="LRP165" s="77"/>
      <c r="LRQ165" s="77"/>
      <c r="LRR165" s="77"/>
      <c r="LRS165" s="77"/>
      <c r="LRT165" s="77"/>
      <c r="LRU165" s="77"/>
      <c r="LRV165" s="77"/>
      <c r="LRW165" s="77"/>
      <c r="LRX165" s="77"/>
      <c r="LRY165" s="77"/>
      <c r="LRZ165" s="77"/>
      <c r="LSA165" s="77"/>
      <c r="LSB165" s="77"/>
      <c r="LSC165" s="77"/>
      <c r="LSD165" s="77"/>
      <c r="LSE165" s="77"/>
      <c r="LSF165" s="77"/>
      <c r="LSG165" s="77"/>
      <c r="LSH165" s="77"/>
      <c r="LSI165" s="77"/>
      <c r="LSJ165" s="77"/>
      <c r="LSK165" s="77"/>
      <c r="LSL165" s="77"/>
      <c r="LSM165" s="77"/>
      <c r="LSN165" s="77"/>
      <c r="LSO165" s="77"/>
      <c r="LSP165" s="77"/>
      <c r="LSQ165" s="77"/>
      <c r="LSR165" s="77"/>
      <c r="LSS165" s="77"/>
      <c r="LST165" s="77"/>
      <c r="LSU165" s="77"/>
      <c r="LSV165" s="77"/>
      <c r="LSW165" s="77"/>
      <c r="LSX165" s="77"/>
      <c r="LSY165" s="77"/>
      <c r="LSZ165" s="77"/>
      <c r="LTA165" s="77"/>
      <c r="LTB165" s="77"/>
      <c r="LTC165" s="77"/>
      <c r="LTD165" s="77"/>
      <c r="LTE165" s="77"/>
      <c r="LTF165" s="77"/>
      <c r="LTG165" s="77"/>
      <c r="LTH165" s="77"/>
      <c r="LTI165" s="77"/>
      <c r="LTJ165" s="77"/>
      <c r="LTK165" s="77"/>
      <c r="LTL165" s="77"/>
      <c r="LTM165" s="77"/>
      <c r="LTN165" s="77"/>
      <c r="LTO165" s="77"/>
      <c r="LTP165" s="77"/>
      <c r="LTQ165" s="77"/>
      <c r="LTR165" s="77"/>
      <c r="LTS165" s="77"/>
      <c r="LTT165" s="77"/>
      <c r="LTU165" s="77"/>
      <c r="LTV165" s="77"/>
      <c r="LTW165" s="77"/>
      <c r="LTX165" s="77"/>
      <c r="LTY165" s="77"/>
      <c r="LTZ165" s="77"/>
      <c r="LUA165" s="77"/>
      <c r="LUB165" s="77"/>
      <c r="LUC165" s="77"/>
      <c r="LUD165" s="77"/>
      <c r="LUE165" s="77"/>
      <c r="LUF165" s="77"/>
      <c r="LUG165" s="77"/>
      <c r="LUH165" s="77"/>
      <c r="LUI165" s="77"/>
      <c r="LUJ165" s="77"/>
      <c r="LUK165" s="77"/>
      <c r="LUL165" s="77"/>
      <c r="LUM165" s="77"/>
      <c r="LUN165" s="77"/>
      <c r="LUO165" s="77"/>
      <c r="LUP165" s="77"/>
      <c r="LUQ165" s="77"/>
      <c r="LUR165" s="77"/>
      <c r="LUS165" s="77"/>
      <c r="LUT165" s="77"/>
      <c r="LUU165" s="77"/>
      <c r="LUV165" s="77"/>
      <c r="LUW165" s="77"/>
      <c r="LUX165" s="77"/>
      <c r="LUY165" s="77"/>
      <c r="LUZ165" s="77"/>
      <c r="LVA165" s="77"/>
      <c r="LVB165" s="77"/>
      <c r="LVC165" s="77"/>
      <c r="LVD165" s="77"/>
      <c r="LVE165" s="77"/>
      <c r="LVF165" s="77"/>
      <c r="LVG165" s="77"/>
      <c r="LVH165" s="77"/>
      <c r="LVI165" s="77"/>
      <c r="LVJ165" s="77"/>
      <c r="LVK165" s="77"/>
      <c r="LVL165" s="77"/>
      <c r="LVM165" s="77"/>
      <c r="LVN165" s="77"/>
      <c r="LVO165" s="77"/>
      <c r="LVP165" s="77"/>
      <c r="LVQ165" s="77"/>
      <c r="LVR165" s="77"/>
      <c r="LVS165" s="77"/>
      <c r="LVT165" s="77"/>
      <c r="LVU165" s="77"/>
      <c r="LVV165" s="77"/>
      <c r="LVW165" s="77"/>
      <c r="LVX165" s="77"/>
      <c r="LVY165" s="77"/>
      <c r="LVZ165" s="77"/>
      <c r="LWA165" s="77"/>
      <c r="LWB165" s="77"/>
      <c r="LWC165" s="77"/>
      <c r="LWD165" s="77"/>
      <c r="LWE165" s="77"/>
      <c r="LWF165" s="77"/>
      <c r="LWG165" s="77"/>
      <c r="LWH165" s="77"/>
      <c r="LWI165" s="77"/>
      <c r="LWJ165" s="77"/>
      <c r="LWK165" s="77"/>
      <c r="LWL165" s="77"/>
      <c r="LWM165" s="77"/>
      <c r="LWN165" s="77"/>
      <c r="LWO165" s="77"/>
      <c r="LWP165" s="77"/>
      <c r="LWQ165" s="77"/>
      <c r="LWR165" s="77"/>
      <c r="LWS165" s="77"/>
      <c r="LWT165" s="77"/>
      <c r="LWU165" s="77"/>
      <c r="LWV165" s="77"/>
      <c r="LWW165" s="77"/>
      <c r="LWX165" s="77"/>
      <c r="LWY165" s="77"/>
      <c r="LWZ165" s="77"/>
      <c r="LXA165" s="77"/>
      <c r="LXB165" s="77"/>
      <c r="LXC165" s="77"/>
      <c r="LXD165" s="77"/>
      <c r="LXE165" s="77"/>
      <c r="LXF165" s="77"/>
      <c r="LXG165" s="77"/>
      <c r="LXH165" s="77"/>
      <c r="LXI165" s="77"/>
      <c r="LXJ165" s="77"/>
      <c r="LXK165" s="77"/>
      <c r="LXL165" s="77"/>
      <c r="LXM165" s="77"/>
      <c r="LXN165" s="77"/>
      <c r="LXO165" s="77"/>
      <c r="LXP165" s="77"/>
      <c r="LXQ165" s="77"/>
      <c r="LXR165" s="77"/>
      <c r="LXS165" s="77"/>
      <c r="LXT165" s="77"/>
      <c r="LXU165" s="77"/>
      <c r="LXV165" s="77"/>
      <c r="LXW165" s="77"/>
      <c r="LXX165" s="77"/>
      <c r="LXY165" s="77"/>
      <c r="LXZ165" s="77"/>
      <c r="LYA165" s="77"/>
      <c r="LYB165" s="77"/>
      <c r="LYC165" s="77"/>
      <c r="LYD165" s="77"/>
      <c r="LYE165" s="77"/>
      <c r="LYF165" s="77"/>
      <c r="LYG165" s="77"/>
      <c r="LYH165" s="77"/>
      <c r="LYI165" s="77"/>
      <c r="LYJ165" s="77"/>
      <c r="LYK165" s="77"/>
      <c r="LYL165" s="77"/>
      <c r="LYM165" s="77"/>
      <c r="LYN165" s="77"/>
      <c r="LYO165" s="77"/>
      <c r="LYP165" s="77"/>
      <c r="LYQ165" s="77"/>
      <c r="LYR165" s="77"/>
      <c r="LYS165" s="77"/>
      <c r="LYT165" s="77"/>
      <c r="LYU165" s="77"/>
      <c r="LYV165" s="77"/>
      <c r="LYW165" s="77"/>
      <c r="LYX165" s="77"/>
      <c r="LYY165" s="77"/>
      <c r="LYZ165" s="77"/>
      <c r="LZA165" s="77"/>
      <c r="LZB165" s="77"/>
      <c r="LZC165" s="77"/>
      <c r="LZD165" s="77"/>
      <c r="LZE165" s="77"/>
      <c r="LZF165" s="77"/>
      <c r="LZG165" s="77"/>
      <c r="LZH165" s="77"/>
      <c r="LZI165" s="77"/>
      <c r="LZJ165" s="77"/>
      <c r="LZK165" s="77"/>
      <c r="LZL165" s="77"/>
      <c r="LZM165" s="77"/>
      <c r="LZN165" s="77"/>
      <c r="LZO165" s="77"/>
      <c r="LZP165" s="77"/>
      <c r="LZQ165" s="77"/>
      <c r="LZR165" s="77"/>
      <c r="LZS165" s="77"/>
      <c r="LZT165" s="77"/>
      <c r="LZU165" s="77"/>
      <c r="LZV165" s="77"/>
      <c r="LZW165" s="77"/>
      <c r="LZX165" s="77"/>
      <c r="LZY165" s="77"/>
      <c r="LZZ165" s="77"/>
      <c r="MAA165" s="77"/>
      <c r="MAB165" s="77"/>
      <c r="MAC165" s="77"/>
      <c r="MAD165" s="77"/>
      <c r="MAE165" s="77"/>
      <c r="MAF165" s="77"/>
      <c r="MAG165" s="77"/>
      <c r="MAH165" s="77"/>
      <c r="MAI165" s="77"/>
      <c r="MAJ165" s="77"/>
      <c r="MAK165" s="77"/>
      <c r="MAL165" s="77"/>
      <c r="MAM165" s="77"/>
      <c r="MAN165" s="77"/>
      <c r="MAO165" s="77"/>
      <c r="MAP165" s="77"/>
      <c r="MAQ165" s="77"/>
      <c r="MAR165" s="77"/>
      <c r="MAS165" s="77"/>
      <c r="MAT165" s="77"/>
      <c r="MAU165" s="77"/>
      <c r="MAV165" s="77"/>
      <c r="MAW165" s="77"/>
      <c r="MAX165" s="77"/>
      <c r="MAY165" s="77"/>
      <c r="MAZ165" s="77"/>
      <c r="MBA165" s="77"/>
      <c r="MBB165" s="77"/>
      <c r="MBC165" s="77"/>
      <c r="MBD165" s="77"/>
      <c r="MBE165" s="77"/>
      <c r="MBF165" s="77"/>
      <c r="MBG165" s="77"/>
      <c r="MBH165" s="77"/>
      <c r="MBI165" s="77"/>
      <c r="MBJ165" s="77"/>
      <c r="MBK165" s="77"/>
      <c r="MBL165" s="77"/>
      <c r="MBM165" s="77"/>
      <c r="MBN165" s="77"/>
      <c r="MBO165" s="77"/>
      <c r="MBP165" s="77"/>
      <c r="MBQ165" s="77"/>
      <c r="MBR165" s="77"/>
      <c r="MBS165" s="77"/>
      <c r="MBT165" s="77"/>
      <c r="MBU165" s="77"/>
      <c r="MBV165" s="77"/>
      <c r="MBW165" s="77"/>
      <c r="MBX165" s="77"/>
      <c r="MBY165" s="77"/>
      <c r="MBZ165" s="77"/>
      <c r="MCA165" s="77"/>
      <c r="MCB165" s="77"/>
      <c r="MCC165" s="77"/>
      <c r="MCD165" s="77"/>
      <c r="MCE165" s="77"/>
      <c r="MCF165" s="77"/>
      <c r="MCG165" s="77"/>
      <c r="MCH165" s="77"/>
      <c r="MCI165" s="77"/>
      <c r="MCJ165" s="77"/>
      <c r="MCK165" s="77"/>
      <c r="MCL165" s="77"/>
      <c r="MCM165" s="77"/>
      <c r="MCN165" s="77"/>
      <c r="MCO165" s="77"/>
      <c r="MCP165" s="77"/>
      <c r="MCQ165" s="77"/>
      <c r="MCR165" s="77"/>
      <c r="MCS165" s="77"/>
      <c r="MCT165" s="77"/>
      <c r="MCU165" s="77"/>
      <c r="MCV165" s="77"/>
      <c r="MCW165" s="77"/>
      <c r="MCX165" s="77"/>
      <c r="MCY165" s="77"/>
      <c r="MCZ165" s="77"/>
      <c r="MDA165" s="77"/>
      <c r="MDB165" s="77"/>
      <c r="MDC165" s="77"/>
      <c r="MDD165" s="77"/>
      <c r="MDE165" s="77"/>
      <c r="MDF165" s="77"/>
      <c r="MDG165" s="77"/>
      <c r="MDH165" s="77"/>
      <c r="MDI165" s="77"/>
      <c r="MDJ165" s="77"/>
      <c r="MDK165" s="77"/>
      <c r="MDL165" s="77"/>
      <c r="MDM165" s="77"/>
      <c r="MDN165" s="77"/>
      <c r="MDO165" s="77"/>
      <c r="MDP165" s="77"/>
      <c r="MDQ165" s="77"/>
      <c r="MDR165" s="77"/>
      <c r="MDS165" s="77"/>
      <c r="MDT165" s="77"/>
      <c r="MDU165" s="77"/>
      <c r="MDV165" s="77"/>
      <c r="MDW165" s="77"/>
      <c r="MDX165" s="77"/>
      <c r="MDY165" s="77"/>
      <c r="MDZ165" s="77"/>
      <c r="MEA165" s="77"/>
      <c r="MEB165" s="77"/>
      <c r="MEC165" s="77"/>
      <c r="MED165" s="77"/>
      <c r="MEE165" s="77"/>
      <c r="MEF165" s="77"/>
      <c r="MEG165" s="77"/>
      <c r="MEH165" s="77"/>
      <c r="MEI165" s="77"/>
      <c r="MEJ165" s="77"/>
      <c r="MEK165" s="77"/>
      <c r="MEL165" s="77"/>
      <c r="MEM165" s="77"/>
      <c r="MEN165" s="77"/>
      <c r="MEO165" s="77"/>
      <c r="MEP165" s="77"/>
      <c r="MEQ165" s="77"/>
      <c r="MER165" s="77"/>
      <c r="MES165" s="77"/>
      <c r="MET165" s="77"/>
      <c r="MEU165" s="77"/>
      <c r="MEV165" s="77"/>
      <c r="MEW165" s="77"/>
      <c r="MEX165" s="77"/>
      <c r="MEY165" s="77"/>
      <c r="MEZ165" s="77"/>
      <c r="MFA165" s="77"/>
      <c r="MFB165" s="77"/>
      <c r="MFC165" s="77"/>
      <c r="MFD165" s="77"/>
      <c r="MFE165" s="77"/>
      <c r="MFF165" s="77"/>
      <c r="MFG165" s="77"/>
      <c r="MFH165" s="77"/>
      <c r="MFI165" s="77"/>
      <c r="MFJ165" s="77"/>
      <c r="MFK165" s="77"/>
      <c r="MFL165" s="77"/>
      <c r="MFM165" s="77"/>
      <c r="MFN165" s="77"/>
      <c r="MFO165" s="77"/>
      <c r="MFP165" s="77"/>
      <c r="MFQ165" s="77"/>
      <c r="MFR165" s="77"/>
      <c r="MFS165" s="77"/>
      <c r="MFT165" s="77"/>
      <c r="MFU165" s="77"/>
      <c r="MFV165" s="77"/>
      <c r="MFW165" s="77"/>
      <c r="MFX165" s="77"/>
      <c r="MFY165" s="77"/>
      <c r="MFZ165" s="77"/>
      <c r="MGA165" s="77"/>
      <c r="MGB165" s="77"/>
      <c r="MGC165" s="77"/>
      <c r="MGD165" s="77"/>
      <c r="MGE165" s="77"/>
      <c r="MGF165" s="77"/>
      <c r="MGG165" s="77"/>
      <c r="MGH165" s="77"/>
      <c r="MGI165" s="77"/>
      <c r="MGJ165" s="77"/>
      <c r="MGK165" s="77"/>
      <c r="MGL165" s="77"/>
      <c r="MGM165" s="77"/>
      <c r="MGN165" s="77"/>
      <c r="MGO165" s="77"/>
      <c r="MGP165" s="77"/>
      <c r="MGQ165" s="77"/>
      <c r="MGR165" s="77"/>
      <c r="MGS165" s="77"/>
      <c r="MGT165" s="77"/>
      <c r="MGU165" s="77"/>
      <c r="MGV165" s="77"/>
      <c r="MGW165" s="77"/>
      <c r="MGX165" s="77"/>
      <c r="MGY165" s="77"/>
      <c r="MGZ165" s="77"/>
      <c r="MHA165" s="77"/>
      <c r="MHB165" s="77"/>
      <c r="MHC165" s="77"/>
      <c r="MHD165" s="77"/>
      <c r="MHE165" s="77"/>
      <c r="MHF165" s="77"/>
      <c r="MHG165" s="77"/>
      <c r="MHH165" s="77"/>
      <c r="MHI165" s="77"/>
      <c r="MHJ165" s="77"/>
      <c r="MHK165" s="77"/>
      <c r="MHL165" s="77"/>
      <c r="MHM165" s="77"/>
      <c r="MHN165" s="77"/>
      <c r="MHO165" s="77"/>
      <c r="MHP165" s="77"/>
      <c r="MHQ165" s="77"/>
      <c r="MHR165" s="77"/>
      <c r="MHS165" s="77"/>
      <c r="MHT165" s="77"/>
      <c r="MHU165" s="77"/>
      <c r="MHV165" s="77"/>
      <c r="MHW165" s="77"/>
      <c r="MHX165" s="77"/>
      <c r="MHY165" s="77"/>
      <c r="MHZ165" s="77"/>
      <c r="MIA165" s="77"/>
      <c r="MIB165" s="77"/>
      <c r="MIC165" s="77"/>
      <c r="MID165" s="77"/>
      <c r="MIE165" s="77"/>
      <c r="MIF165" s="77"/>
      <c r="MIG165" s="77"/>
      <c r="MIH165" s="77"/>
      <c r="MII165" s="77"/>
      <c r="MIJ165" s="77"/>
      <c r="MIK165" s="77"/>
      <c r="MIL165" s="77"/>
      <c r="MIM165" s="77"/>
      <c r="MIN165" s="77"/>
      <c r="MIO165" s="77"/>
      <c r="MIP165" s="77"/>
      <c r="MIQ165" s="77"/>
      <c r="MIR165" s="77"/>
      <c r="MIS165" s="77"/>
      <c r="MIT165" s="77"/>
      <c r="MIU165" s="77"/>
      <c r="MIV165" s="77"/>
      <c r="MIW165" s="77"/>
      <c r="MIX165" s="77"/>
      <c r="MIY165" s="77"/>
      <c r="MIZ165" s="77"/>
      <c r="MJA165" s="77"/>
      <c r="MJB165" s="77"/>
      <c r="MJC165" s="77"/>
      <c r="MJD165" s="77"/>
      <c r="MJE165" s="77"/>
      <c r="MJF165" s="77"/>
      <c r="MJG165" s="77"/>
      <c r="MJH165" s="77"/>
      <c r="MJI165" s="77"/>
      <c r="MJJ165" s="77"/>
      <c r="MJK165" s="77"/>
      <c r="MJL165" s="77"/>
      <c r="MJM165" s="77"/>
      <c r="MJN165" s="77"/>
      <c r="MJO165" s="77"/>
      <c r="MJP165" s="77"/>
      <c r="MJQ165" s="77"/>
      <c r="MJR165" s="77"/>
      <c r="MJS165" s="77"/>
      <c r="MJT165" s="77"/>
      <c r="MJU165" s="77"/>
      <c r="MJV165" s="77"/>
      <c r="MJW165" s="77"/>
      <c r="MJX165" s="77"/>
      <c r="MJY165" s="77"/>
      <c r="MJZ165" s="77"/>
      <c r="MKA165" s="77"/>
      <c r="MKB165" s="77"/>
      <c r="MKC165" s="77"/>
      <c r="MKD165" s="77"/>
      <c r="MKE165" s="77"/>
      <c r="MKF165" s="77"/>
      <c r="MKG165" s="77"/>
      <c r="MKH165" s="77"/>
      <c r="MKI165" s="77"/>
      <c r="MKJ165" s="77"/>
      <c r="MKK165" s="77"/>
      <c r="MKL165" s="77"/>
      <c r="MKM165" s="77"/>
      <c r="MKN165" s="77"/>
      <c r="MKO165" s="77"/>
      <c r="MKP165" s="77"/>
      <c r="MKQ165" s="77"/>
      <c r="MKR165" s="77"/>
      <c r="MKS165" s="77"/>
      <c r="MKT165" s="77"/>
      <c r="MKU165" s="77"/>
      <c r="MKV165" s="77"/>
      <c r="MKW165" s="77"/>
      <c r="MKX165" s="77"/>
      <c r="MKY165" s="77"/>
      <c r="MKZ165" s="77"/>
      <c r="MLA165" s="77"/>
      <c r="MLB165" s="77"/>
      <c r="MLC165" s="77"/>
      <c r="MLD165" s="77"/>
      <c r="MLE165" s="77"/>
      <c r="MLF165" s="77"/>
      <c r="MLG165" s="77"/>
      <c r="MLH165" s="77"/>
      <c r="MLI165" s="77"/>
      <c r="MLJ165" s="77"/>
      <c r="MLK165" s="77"/>
      <c r="MLL165" s="77"/>
      <c r="MLM165" s="77"/>
      <c r="MLN165" s="77"/>
      <c r="MLO165" s="77"/>
      <c r="MLP165" s="77"/>
      <c r="MLQ165" s="77"/>
      <c r="MLR165" s="77"/>
      <c r="MLS165" s="77"/>
      <c r="MLT165" s="77"/>
      <c r="MLU165" s="77"/>
      <c r="MLV165" s="77"/>
      <c r="MLW165" s="77"/>
      <c r="MLX165" s="77"/>
      <c r="MLY165" s="77"/>
      <c r="MLZ165" s="77"/>
      <c r="MMA165" s="77"/>
      <c r="MMB165" s="77"/>
      <c r="MMC165" s="77"/>
      <c r="MMD165" s="77"/>
      <c r="MME165" s="77"/>
      <c r="MMF165" s="77"/>
      <c r="MMG165" s="77"/>
      <c r="MMH165" s="77"/>
      <c r="MMI165" s="77"/>
      <c r="MMJ165" s="77"/>
      <c r="MMK165" s="77"/>
      <c r="MML165" s="77"/>
      <c r="MMM165" s="77"/>
      <c r="MMN165" s="77"/>
      <c r="MMO165" s="77"/>
      <c r="MMP165" s="77"/>
      <c r="MMQ165" s="77"/>
      <c r="MMR165" s="77"/>
      <c r="MMS165" s="77"/>
      <c r="MMT165" s="77"/>
      <c r="MMU165" s="77"/>
      <c r="MMV165" s="77"/>
      <c r="MMW165" s="77"/>
      <c r="MMX165" s="77"/>
      <c r="MMY165" s="77"/>
      <c r="MMZ165" s="77"/>
      <c r="MNA165" s="77"/>
      <c r="MNB165" s="77"/>
      <c r="MNC165" s="77"/>
      <c r="MND165" s="77"/>
      <c r="MNE165" s="77"/>
      <c r="MNF165" s="77"/>
      <c r="MNG165" s="77"/>
      <c r="MNH165" s="77"/>
      <c r="MNI165" s="77"/>
      <c r="MNJ165" s="77"/>
      <c r="MNK165" s="77"/>
      <c r="MNL165" s="77"/>
      <c r="MNM165" s="77"/>
      <c r="MNN165" s="77"/>
      <c r="MNO165" s="77"/>
      <c r="MNP165" s="77"/>
      <c r="MNQ165" s="77"/>
      <c r="MNR165" s="77"/>
      <c r="MNS165" s="77"/>
      <c r="MNT165" s="77"/>
      <c r="MNU165" s="77"/>
      <c r="MNV165" s="77"/>
      <c r="MNW165" s="77"/>
      <c r="MNX165" s="77"/>
      <c r="MNY165" s="77"/>
      <c r="MNZ165" s="77"/>
      <c r="MOA165" s="77"/>
      <c r="MOB165" s="77"/>
      <c r="MOC165" s="77"/>
      <c r="MOD165" s="77"/>
      <c r="MOE165" s="77"/>
      <c r="MOF165" s="77"/>
      <c r="MOG165" s="77"/>
      <c r="MOH165" s="77"/>
      <c r="MOI165" s="77"/>
      <c r="MOJ165" s="77"/>
      <c r="MOK165" s="77"/>
      <c r="MOL165" s="77"/>
      <c r="MOM165" s="77"/>
      <c r="MON165" s="77"/>
      <c r="MOO165" s="77"/>
      <c r="MOP165" s="77"/>
      <c r="MOQ165" s="77"/>
      <c r="MOR165" s="77"/>
      <c r="MOS165" s="77"/>
      <c r="MOT165" s="77"/>
      <c r="MOU165" s="77"/>
      <c r="MOV165" s="77"/>
      <c r="MOW165" s="77"/>
      <c r="MOX165" s="77"/>
      <c r="MOY165" s="77"/>
      <c r="MOZ165" s="77"/>
      <c r="MPA165" s="77"/>
      <c r="MPB165" s="77"/>
      <c r="MPC165" s="77"/>
      <c r="MPD165" s="77"/>
      <c r="MPE165" s="77"/>
      <c r="MPF165" s="77"/>
      <c r="MPG165" s="77"/>
      <c r="MPH165" s="77"/>
      <c r="MPI165" s="77"/>
      <c r="MPJ165" s="77"/>
      <c r="MPK165" s="77"/>
      <c r="MPL165" s="77"/>
      <c r="MPM165" s="77"/>
      <c r="MPN165" s="77"/>
      <c r="MPO165" s="77"/>
      <c r="MPP165" s="77"/>
      <c r="MPQ165" s="77"/>
      <c r="MPR165" s="77"/>
      <c r="MPS165" s="77"/>
      <c r="MPT165" s="77"/>
      <c r="MPU165" s="77"/>
      <c r="MPV165" s="77"/>
      <c r="MPW165" s="77"/>
      <c r="MPX165" s="77"/>
      <c r="MPY165" s="77"/>
      <c r="MPZ165" s="77"/>
      <c r="MQA165" s="77"/>
      <c r="MQB165" s="77"/>
      <c r="MQC165" s="77"/>
      <c r="MQD165" s="77"/>
      <c r="MQE165" s="77"/>
      <c r="MQF165" s="77"/>
      <c r="MQG165" s="77"/>
      <c r="MQH165" s="77"/>
      <c r="MQI165" s="77"/>
      <c r="MQJ165" s="77"/>
      <c r="MQK165" s="77"/>
      <c r="MQL165" s="77"/>
      <c r="MQM165" s="77"/>
      <c r="MQN165" s="77"/>
      <c r="MQO165" s="77"/>
      <c r="MQP165" s="77"/>
      <c r="MQQ165" s="77"/>
      <c r="MQR165" s="77"/>
      <c r="MQS165" s="77"/>
      <c r="MQT165" s="77"/>
      <c r="MQU165" s="77"/>
      <c r="MQV165" s="77"/>
      <c r="MQW165" s="77"/>
      <c r="MQX165" s="77"/>
      <c r="MQY165" s="77"/>
      <c r="MQZ165" s="77"/>
      <c r="MRA165" s="77"/>
      <c r="MRB165" s="77"/>
      <c r="MRC165" s="77"/>
      <c r="MRD165" s="77"/>
      <c r="MRE165" s="77"/>
      <c r="MRF165" s="77"/>
      <c r="MRG165" s="77"/>
      <c r="MRH165" s="77"/>
      <c r="MRI165" s="77"/>
      <c r="MRJ165" s="77"/>
      <c r="MRK165" s="77"/>
      <c r="MRL165" s="77"/>
      <c r="MRM165" s="77"/>
      <c r="MRN165" s="77"/>
      <c r="MRO165" s="77"/>
      <c r="MRP165" s="77"/>
      <c r="MRQ165" s="77"/>
      <c r="MRR165" s="77"/>
      <c r="MRS165" s="77"/>
      <c r="MRT165" s="77"/>
      <c r="MRU165" s="77"/>
      <c r="MRV165" s="77"/>
      <c r="MRW165" s="77"/>
      <c r="MRX165" s="77"/>
      <c r="MRY165" s="77"/>
      <c r="MRZ165" s="77"/>
      <c r="MSA165" s="77"/>
      <c r="MSB165" s="77"/>
      <c r="MSC165" s="77"/>
      <c r="MSD165" s="77"/>
      <c r="MSE165" s="77"/>
      <c r="MSF165" s="77"/>
      <c r="MSG165" s="77"/>
      <c r="MSH165" s="77"/>
      <c r="MSI165" s="77"/>
      <c r="MSJ165" s="77"/>
      <c r="MSK165" s="77"/>
      <c r="MSL165" s="77"/>
      <c r="MSM165" s="77"/>
      <c r="MSN165" s="77"/>
      <c r="MSO165" s="77"/>
      <c r="MSP165" s="77"/>
      <c r="MSQ165" s="77"/>
      <c r="MSR165" s="77"/>
      <c r="MSS165" s="77"/>
      <c r="MST165" s="77"/>
      <c r="MSU165" s="77"/>
      <c r="MSV165" s="77"/>
      <c r="MSW165" s="77"/>
      <c r="MSX165" s="77"/>
      <c r="MSY165" s="77"/>
      <c r="MSZ165" s="77"/>
      <c r="MTA165" s="77"/>
      <c r="MTB165" s="77"/>
      <c r="MTC165" s="77"/>
      <c r="MTD165" s="77"/>
      <c r="MTE165" s="77"/>
      <c r="MTF165" s="77"/>
      <c r="MTG165" s="77"/>
      <c r="MTH165" s="77"/>
      <c r="MTI165" s="77"/>
      <c r="MTJ165" s="77"/>
      <c r="MTK165" s="77"/>
      <c r="MTL165" s="77"/>
      <c r="MTM165" s="77"/>
      <c r="MTN165" s="77"/>
      <c r="MTO165" s="77"/>
      <c r="MTP165" s="77"/>
      <c r="MTQ165" s="77"/>
      <c r="MTR165" s="77"/>
      <c r="MTS165" s="77"/>
      <c r="MTT165" s="77"/>
      <c r="MTU165" s="77"/>
      <c r="MTV165" s="77"/>
      <c r="MTW165" s="77"/>
      <c r="MTX165" s="77"/>
      <c r="MTY165" s="77"/>
      <c r="MTZ165" s="77"/>
      <c r="MUA165" s="77"/>
      <c r="MUB165" s="77"/>
      <c r="MUC165" s="77"/>
      <c r="MUD165" s="77"/>
      <c r="MUE165" s="77"/>
      <c r="MUF165" s="77"/>
      <c r="MUG165" s="77"/>
      <c r="MUH165" s="77"/>
      <c r="MUI165" s="77"/>
      <c r="MUJ165" s="77"/>
      <c r="MUK165" s="77"/>
      <c r="MUL165" s="77"/>
      <c r="MUM165" s="77"/>
      <c r="MUN165" s="77"/>
      <c r="MUO165" s="77"/>
      <c r="MUP165" s="77"/>
      <c r="MUQ165" s="77"/>
      <c r="MUR165" s="77"/>
      <c r="MUS165" s="77"/>
      <c r="MUT165" s="77"/>
      <c r="MUU165" s="77"/>
      <c r="MUV165" s="77"/>
      <c r="MUW165" s="77"/>
      <c r="MUX165" s="77"/>
      <c r="MUY165" s="77"/>
      <c r="MUZ165" s="77"/>
      <c r="MVA165" s="77"/>
      <c r="MVB165" s="77"/>
      <c r="MVC165" s="77"/>
      <c r="MVD165" s="77"/>
      <c r="MVE165" s="77"/>
      <c r="MVF165" s="77"/>
      <c r="MVG165" s="77"/>
      <c r="MVH165" s="77"/>
      <c r="MVI165" s="77"/>
      <c r="MVJ165" s="77"/>
      <c r="MVK165" s="77"/>
      <c r="MVL165" s="77"/>
      <c r="MVM165" s="77"/>
      <c r="MVN165" s="77"/>
      <c r="MVO165" s="77"/>
      <c r="MVP165" s="77"/>
      <c r="MVQ165" s="77"/>
      <c r="MVR165" s="77"/>
      <c r="MVS165" s="77"/>
      <c r="MVT165" s="77"/>
      <c r="MVU165" s="77"/>
      <c r="MVV165" s="77"/>
      <c r="MVW165" s="77"/>
      <c r="MVX165" s="77"/>
      <c r="MVY165" s="77"/>
      <c r="MVZ165" s="77"/>
      <c r="MWA165" s="77"/>
      <c r="MWB165" s="77"/>
      <c r="MWC165" s="77"/>
      <c r="MWD165" s="77"/>
      <c r="MWE165" s="77"/>
      <c r="MWF165" s="77"/>
      <c r="MWG165" s="77"/>
      <c r="MWH165" s="77"/>
      <c r="MWI165" s="77"/>
      <c r="MWJ165" s="77"/>
      <c r="MWK165" s="77"/>
      <c r="MWL165" s="77"/>
      <c r="MWM165" s="77"/>
      <c r="MWN165" s="77"/>
      <c r="MWO165" s="77"/>
      <c r="MWP165" s="77"/>
      <c r="MWQ165" s="77"/>
      <c r="MWR165" s="77"/>
      <c r="MWS165" s="77"/>
      <c r="MWT165" s="77"/>
      <c r="MWU165" s="77"/>
      <c r="MWV165" s="77"/>
      <c r="MWW165" s="77"/>
      <c r="MWX165" s="77"/>
      <c r="MWY165" s="77"/>
      <c r="MWZ165" s="77"/>
      <c r="MXA165" s="77"/>
      <c r="MXB165" s="77"/>
      <c r="MXC165" s="77"/>
      <c r="MXD165" s="77"/>
      <c r="MXE165" s="77"/>
      <c r="MXF165" s="77"/>
      <c r="MXG165" s="77"/>
      <c r="MXH165" s="77"/>
      <c r="MXI165" s="77"/>
      <c r="MXJ165" s="77"/>
      <c r="MXK165" s="77"/>
      <c r="MXL165" s="77"/>
      <c r="MXM165" s="77"/>
      <c r="MXN165" s="77"/>
      <c r="MXO165" s="77"/>
      <c r="MXP165" s="77"/>
      <c r="MXQ165" s="77"/>
      <c r="MXR165" s="77"/>
      <c r="MXS165" s="77"/>
      <c r="MXT165" s="77"/>
      <c r="MXU165" s="77"/>
      <c r="MXV165" s="77"/>
      <c r="MXW165" s="77"/>
      <c r="MXX165" s="77"/>
      <c r="MXY165" s="77"/>
      <c r="MXZ165" s="77"/>
      <c r="MYA165" s="77"/>
      <c r="MYB165" s="77"/>
      <c r="MYC165" s="77"/>
      <c r="MYD165" s="77"/>
      <c r="MYE165" s="77"/>
      <c r="MYF165" s="77"/>
      <c r="MYG165" s="77"/>
      <c r="MYH165" s="77"/>
      <c r="MYI165" s="77"/>
      <c r="MYJ165" s="77"/>
      <c r="MYK165" s="77"/>
      <c r="MYL165" s="77"/>
      <c r="MYM165" s="77"/>
      <c r="MYN165" s="77"/>
      <c r="MYO165" s="77"/>
      <c r="MYP165" s="77"/>
      <c r="MYQ165" s="77"/>
      <c r="MYR165" s="77"/>
      <c r="MYS165" s="77"/>
      <c r="MYT165" s="77"/>
      <c r="MYU165" s="77"/>
      <c r="MYV165" s="77"/>
      <c r="MYW165" s="77"/>
      <c r="MYX165" s="77"/>
      <c r="MYY165" s="77"/>
      <c r="MYZ165" s="77"/>
      <c r="MZA165" s="77"/>
      <c r="MZB165" s="77"/>
      <c r="MZC165" s="77"/>
      <c r="MZD165" s="77"/>
      <c r="MZE165" s="77"/>
      <c r="MZF165" s="77"/>
      <c r="MZG165" s="77"/>
      <c r="MZH165" s="77"/>
      <c r="MZI165" s="77"/>
      <c r="MZJ165" s="77"/>
      <c r="MZK165" s="77"/>
      <c r="MZL165" s="77"/>
      <c r="MZM165" s="77"/>
      <c r="MZN165" s="77"/>
      <c r="MZO165" s="77"/>
      <c r="MZP165" s="77"/>
      <c r="MZQ165" s="77"/>
      <c r="MZR165" s="77"/>
      <c r="MZS165" s="77"/>
      <c r="MZT165" s="77"/>
      <c r="MZU165" s="77"/>
      <c r="MZV165" s="77"/>
      <c r="MZW165" s="77"/>
      <c r="MZX165" s="77"/>
      <c r="MZY165" s="77"/>
      <c r="MZZ165" s="77"/>
      <c r="NAA165" s="77"/>
      <c r="NAB165" s="77"/>
      <c r="NAC165" s="77"/>
      <c r="NAD165" s="77"/>
      <c r="NAE165" s="77"/>
      <c r="NAF165" s="77"/>
      <c r="NAG165" s="77"/>
      <c r="NAH165" s="77"/>
      <c r="NAI165" s="77"/>
      <c r="NAJ165" s="77"/>
      <c r="NAK165" s="77"/>
      <c r="NAL165" s="77"/>
      <c r="NAM165" s="77"/>
      <c r="NAN165" s="77"/>
      <c r="NAO165" s="77"/>
      <c r="NAP165" s="77"/>
      <c r="NAQ165" s="77"/>
      <c r="NAR165" s="77"/>
      <c r="NAS165" s="77"/>
      <c r="NAT165" s="77"/>
      <c r="NAU165" s="77"/>
      <c r="NAV165" s="77"/>
      <c r="NAW165" s="77"/>
      <c r="NAX165" s="77"/>
      <c r="NAY165" s="77"/>
      <c r="NAZ165" s="77"/>
      <c r="NBA165" s="77"/>
      <c r="NBB165" s="77"/>
      <c r="NBC165" s="77"/>
      <c r="NBD165" s="77"/>
      <c r="NBE165" s="77"/>
      <c r="NBF165" s="77"/>
      <c r="NBG165" s="77"/>
      <c r="NBH165" s="77"/>
      <c r="NBI165" s="77"/>
      <c r="NBJ165" s="77"/>
      <c r="NBK165" s="77"/>
      <c r="NBL165" s="77"/>
      <c r="NBM165" s="77"/>
      <c r="NBN165" s="77"/>
      <c r="NBO165" s="77"/>
      <c r="NBP165" s="77"/>
      <c r="NBQ165" s="77"/>
      <c r="NBR165" s="77"/>
      <c r="NBS165" s="77"/>
      <c r="NBT165" s="77"/>
      <c r="NBU165" s="77"/>
      <c r="NBV165" s="77"/>
      <c r="NBW165" s="77"/>
      <c r="NBX165" s="77"/>
      <c r="NBY165" s="77"/>
      <c r="NBZ165" s="77"/>
      <c r="NCA165" s="77"/>
      <c r="NCB165" s="77"/>
      <c r="NCC165" s="77"/>
      <c r="NCD165" s="77"/>
      <c r="NCE165" s="77"/>
      <c r="NCF165" s="77"/>
      <c r="NCG165" s="77"/>
      <c r="NCH165" s="77"/>
      <c r="NCI165" s="77"/>
      <c r="NCJ165" s="77"/>
      <c r="NCK165" s="77"/>
      <c r="NCL165" s="77"/>
      <c r="NCM165" s="77"/>
      <c r="NCN165" s="77"/>
      <c r="NCO165" s="77"/>
      <c r="NCP165" s="77"/>
      <c r="NCQ165" s="77"/>
      <c r="NCR165" s="77"/>
      <c r="NCS165" s="77"/>
      <c r="NCT165" s="77"/>
      <c r="NCU165" s="77"/>
      <c r="NCV165" s="77"/>
      <c r="NCW165" s="77"/>
      <c r="NCX165" s="77"/>
      <c r="NCY165" s="77"/>
      <c r="NCZ165" s="77"/>
      <c r="NDA165" s="77"/>
      <c r="NDB165" s="77"/>
      <c r="NDC165" s="77"/>
      <c r="NDD165" s="77"/>
      <c r="NDE165" s="77"/>
      <c r="NDF165" s="77"/>
      <c r="NDG165" s="77"/>
      <c r="NDH165" s="77"/>
      <c r="NDI165" s="77"/>
      <c r="NDJ165" s="77"/>
      <c r="NDK165" s="77"/>
      <c r="NDL165" s="77"/>
      <c r="NDM165" s="77"/>
      <c r="NDN165" s="77"/>
      <c r="NDO165" s="77"/>
      <c r="NDP165" s="77"/>
      <c r="NDQ165" s="77"/>
      <c r="NDR165" s="77"/>
      <c r="NDS165" s="77"/>
      <c r="NDT165" s="77"/>
      <c r="NDU165" s="77"/>
      <c r="NDV165" s="77"/>
      <c r="NDW165" s="77"/>
      <c r="NDX165" s="77"/>
      <c r="NDY165" s="77"/>
      <c r="NDZ165" s="77"/>
      <c r="NEA165" s="77"/>
      <c r="NEB165" s="77"/>
      <c r="NEC165" s="77"/>
      <c r="NED165" s="77"/>
      <c r="NEE165" s="77"/>
      <c r="NEF165" s="77"/>
      <c r="NEG165" s="77"/>
      <c r="NEH165" s="77"/>
      <c r="NEI165" s="77"/>
      <c r="NEJ165" s="77"/>
      <c r="NEK165" s="77"/>
      <c r="NEL165" s="77"/>
      <c r="NEM165" s="77"/>
      <c r="NEN165" s="77"/>
      <c r="NEO165" s="77"/>
      <c r="NEP165" s="77"/>
      <c r="NEQ165" s="77"/>
      <c r="NER165" s="77"/>
      <c r="NES165" s="77"/>
      <c r="NET165" s="77"/>
      <c r="NEU165" s="77"/>
      <c r="NEV165" s="77"/>
      <c r="NEW165" s="77"/>
      <c r="NEX165" s="77"/>
      <c r="NEY165" s="77"/>
      <c r="NEZ165" s="77"/>
      <c r="NFA165" s="77"/>
      <c r="NFB165" s="77"/>
      <c r="NFC165" s="77"/>
      <c r="NFD165" s="77"/>
      <c r="NFE165" s="77"/>
      <c r="NFF165" s="77"/>
      <c r="NFG165" s="77"/>
      <c r="NFH165" s="77"/>
      <c r="NFI165" s="77"/>
      <c r="NFJ165" s="77"/>
      <c r="NFK165" s="77"/>
      <c r="NFL165" s="77"/>
      <c r="NFM165" s="77"/>
      <c r="NFN165" s="77"/>
      <c r="NFO165" s="77"/>
      <c r="NFP165" s="77"/>
      <c r="NFQ165" s="77"/>
      <c r="NFR165" s="77"/>
      <c r="NFS165" s="77"/>
      <c r="NFT165" s="77"/>
      <c r="NFU165" s="77"/>
      <c r="NFV165" s="77"/>
      <c r="NFW165" s="77"/>
      <c r="NFX165" s="77"/>
      <c r="NFY165" s="77"/>
      <c r="NFZ165" s="77"/>
      <c r="NGA165" s="77"/>
      <c r="NGB165" s="77"/>
      <c r="NGC165" s="77"/>
      <c r="NGD165" s="77"/>
      <c r="NGE165" s="77"/>
      <c r="NGF165" s="77"/>
      <c r="NGG165" s="77"/>
      <c r="NGH165" s="77"/>
      <c r="NGI165" s="77"/>
      <c r="NGJ165" s="77"/>
      <c r="NGK165" s="77"/>
      <c r="NGL165" s="77"/>
      <c r="NGM165" s="77"/>
      <c r="NGN165" s="77"/>
      <c r="NGO165" s="77"/>
      <c r="NGP165" s="77"/>
      <c r="NGQ165" s="77"/>
      <c r="NGR165" s="77"/>
      <c r="NGS165" s="77"/>
      <c r="NGT165" s="77"/>
      <c r="NGU165" s="77"/>
      <c r="NGV165" s="77"/>
      <c r="NGW165" s="77"/>
      <c r="NGX165" s="77"/>
      <c r="NGY165" s="77"/>
      <c r="NGZ165" s="77"/>
      <c r="NHA165" s="77"/>
      <c r="NHB165" s="77"/>
      <c r="NHC165" s="77"/>
      <c r="NHD165" s="77"/>
      <c r="NHE165" s="77"/>
      <c r="NHF165" s="77"/>
      <c r="NHG165" s="77"/>
      <c r="NHH165" s="77"/>
      <c r="NHI165" s="77"/>
      <c r="NHJ165" s="77"/>
      <c r="NHK165" s="77"/>
      <c r="NHL165" s="77"/>
      <c r="NHM165" s="77"/>
      <c r="NHN165" s="77"/>
      <c r="NHO165" s="77"/>
      <c r="NHP165" s="77"/>
      <c r="NHQ165" s="77"/>
      <c r="NHR165" s="77"/>
      <c r="NHS165" s="77"/>
      <c r="NHT165" s="77"/>
      <c r="NHU165" s="77"/>
      <c r="NHV165" s="77"/>
      <c r="NHW165" s="77"/>
      <c r="NHX165" s="77"/>
      <c r="NHY165" s="77"/>
      <c r="NHZ165" s="77"/>
      <c r="NIA165" s="77"/>
      <c r="NIB165" s="77"/>
      <c r="NIC165" s="77"/>
      <c r="NID165" s="77"/>
      <c r="NIE165" s="77"/>
      <c r="NIF165" s="77"/>
      <c r="NIG165" s="77"/>
      <c r="NIH165" s="77"/>
      <c r="NII165" s="77"/>
      <c r="NIJ165" s="77"/>
      <c r="NIK165" s="77"/>
      <c r="NIL165" s="77"/>
      <c r="NIM165" s="77"/>
      <c r="NIN165" s="77"/>
      <c r="NIO165" s="77"/>
      <c r="NIP165" s="77"/>
      <c r="NIQ165" s="77"/>
      <c r="NIR165" s="77"/>
      <c r="NIS165" s="77"/>
      <c r="NIT165" s="77"/>
      <c r="NIU165" s="77"/>
      <c r="NIV165" s="77"/>
      <c r="NIW165" s="77"/>
      <c r="NIX165" s="77"/>
      <c r="NIY165" s="77"/>
      <c r="NIZ165" s="77"/>
      <c r="NJA165" s="77"/>
      <c r="NJB165" s="77"/>
      <c r="NJC165" s="77"/>
      <c r="NJD165" s="77"/>
      <c r="NJE165" s="77"/>
      <c r="NJF165" s="77"/>
      <c r="NJG165" s="77"/>
      <c r="NJH165" s="77"/>
      <c r="NJI165" s="77"/>
      <c r="NJJ165" s="77"/>
      <c r="NJK165" s="77"/>
      <c r="NJL165" s="77"/>
      <c r="NJM165" s="77"/>
      <c r="NJN165" s="77"/>
      <c r="NJO165" s="77"/>
      <c r="NJP165" s="77"/>
      <c r="NJQ165" s="77"/>
      <c r="NJR165" s="77"/>
      <c r="NJS165" s="77"/>
      <c r="NJT165" s="77"/>
      <c r="NJU165" s="77"/>
      <c r="NJV165" s="77"/>
      <c r="NJW165" s="77"/>
      <c r="NJX165" s="77"/>
      <c r="NJY165" s="77"/>
      <c r="NJZ165" s="77"/>
      <c r="NKA165" s="77"/>
      <c r="NKB165" s="77"/>
      <c r="NKC165" s="77"/>
      <c r="NKD165" s="77"/>
      <c r="NKE165" s="77"/>
      <c r="NKF165" s="77"/>
      <c r="NKG165" s="77"/>
      <c r="NKH165" s="77"/>
      <c r="NKI165" s="77"/>
      <c r="NKJ165" s="77"/>
      <c r="NKK165" s="77"/>
      <c r="NKL165" s="77"/>
      <c r="NKM165" s="77"/>
      <c r="NKN165" s="77"/>
      <c r="NKO165" s="77"/>
      <c r="NKP165" s="77"/>
      <c r="NKQ165" s="77"/>
      <c r="NKR165" s="77"/>
      <c r="NKS165" s="77"/>
      <c r="NKT165" s="77"/>
      <c r="NKU165" s="77"/>
      <c r="NKV165" s="77"/>
      <c r="NKW165" s="77"/>
      <c r="NKX165" s="77"/>
      <c r="NKY165" s="77"/>
      <c r="NKZ165" s="77"/>
      <c r="NLA165" s="77"/>
      <c r="NLB165" s="77"/>
      <c r="NLC165" s="77"/>
      <c r="NLD165" s="77"/>
      <c r="NLE165" s="77"/>
      <c r="NLF165" s="77"/>
      <c r="NLG165" s="77"/>
      <c r="NLH165" s="77"/>
      <c r="NLI165" s="77"/>
      <c r="NLJ165" s="77"/>
      <c r="NLK165" s="77"/>
      <c r="NLL165" s="77"/>
      <c r="NLM165" s="77"/>
      <c r="NLN165" s="77"/>
      <c r="NLO165" s="77"/>
      <c r="NLP165" s="77"/>
      <c r="NLQ165" s="77"/>
      <c r="NLR165" s="77"/>
      <c r="NLS165" s="77"/>
      <c r="NLT165" s="77"/>
      <c r="NLU165" s="77"/>
      <c r="NLV165" s="77"/>
      <c r="NLW165" s="77"/>
      <c r="NLX165" s="77"/>
      <c r="NLY165" s="77"/>
      <c r="NLZ165" s="77"/>
      <c r="NMA165" s="77"/>
      <c r="NMB165" s="77"/>
      <c r="NMC165" s="77"/>
      <c r="NMD165" s="77"/>
      <c r="NME165" s="77"/>
      <c r="NMF165" s="77"/>
      <c r="NMG165" s="77"/>
      <c r="NMH165" s="77"/>
      <c r="NMI165" s="77"/>
      <c r="NMJ165" s="77"/>
      <c r="NMK165" s="77"/>
      <c r="NML165" s="77"/>
      <c r="NMM165" s="77"/>
      <c r="NMN165" s="77"/>
      <c r="NMO165" s="77"/>
      <c r="NMP165" s="77"/>
      <c r="NMQ165" s="77"/>
      <c r="NMR165" s="77"/>
      <c r="NMS165" s="77"/>
      <c r="NMT165" s="77"/>
      <c r="NMU165" s="77"/>
      <c r="NMV165" s="77"/>
      <c r="NMW165" s="77"/>
      <c r="NMX165" s="77"/>
      <c r="NMY165" s="77"/>
      <c r="NMZ165" s="77"/>
      <c r="NNA165" s="77"/>
      <c r="NNB165" s="77"/>
      <c r="NNC165" s="77"/>
      <c r="NND165" s="77"/>
      <c r="NNE165" s="77"/>
      <c r="NNF165" s="77"/>
      <c r="NNG165" s="77"/>
      <c r="NNH165" s="77"/>
      <c r="NNI165" s="77"/>
      <c r="NNJ165" s="77"/>
      <c r="NNK165" s="77"/>
      <c r="NNL165" s="77"/>
      <c r="NNM165" s="77"/>
      <c r="NNN165" s="77"/>
      <c r="NNO165" s="77"/>
      <c r="NNP165" s="77"/>
      <c r="NNQ165" s="77"/>
      <c r="NNR165" s="77"/>
      <c r="NNS165" s="77"/>
      <c r="NNT165" s="77"/>
      <c r="NNU165" s="77"/>
      <c r="NNV165" s="77"/>
      <c r="NNW165" s="77"/>
      <c r="NNX165" s="77"/>
      <c r="NNY165" s="77"/>
      <c r="NNZ165" s="77"/>
      <c r="NOA165" s="77"/>
      <c r="NOB165" s="77"/>
      <c r="NOC165" s="77"/>
      <c r="NOD165" s="77"/>
      <c r="NOE165" s="77"/>
      <c r="NOF165" s="77"/>
      <c r="NOG165" s="77"/>
      <c r="NOH165" s="77"/>
      <c r="NOI165" s="77"/>
      <c r="NOJ165" s="77"/>
      <c r="NOK165" s="77"/>
      <c r="NOL165" s="77"/>
      <c r="NOM165" s="77"/>
      <c r="NON165" s="77"/>
      <c r="NOO165" s="77"/>
      <c r="NOP165" s="77"/>
      <c r="NOQ165" s="77"/>
      <c r="NOR165" s="77"/>
      <c r="NOS165" s="77"/>
      <c r="NOT165" s="77"/>
      <c r="NOU165" s="77"/>
      <c r="NOV165" s="77"/>
      <c r="NOW165" s="77"/>
      <c r="NOX165" s="77"/>
      <c r="NOY165" s="77"/>
      <c r="NOZ165" s="77"/>
      <c r="NPA165" s="77"/>
      <c r="NPB165" s="77"/>
      <c r="NPC165" s="77"/>
      <c r="NPD165" s="77"/>
      <c r="NPE165" s="77"/>
      <c r="NPF165" s="77"/>
      <c r="NPG165" s="77"/>
      <c r="NPH165" s="77"/>
      <c r="NPI165" s="77"/>
      <c r="NPJ165" s="77"/>
      <c r="NPK165" s="77"/>
      <c r="NPL165" s="77"/>
      <c r="NPM165" s="77"/>
      <c r="NPN165" s="77"/>
      <c r="NPO165" s="77"/>
      <c r="NPP165" s="77"/>
      <c r="NPQ165" s="77"/>
      <c r="NPR165" s="77"/>
      <c r="NPS165" s="77"/>
      <c r="NPT165" s="77"/>
      <c r="NPU165" s="77"/>
      <c r="NPV165" s="77"/>
      <c r="NPW165" s="77"/>
      <c r="NPX165" s="77"/>
      <c r="NPY165" s="77"/>
      <c r="NPZ165" s="77"/>
      <c r="NQA165" s="77"/>
      <c r="NQB165" s="77"/>
      <c r="NQC165" s="77"/>
      <c r="NQD165" s="77"/>
      <c r="NQE165" s="77"/>
      <c r="NQF165" s="77"/>
      <c r="NQG165" s="77"/>
      <c r="NQH165" s="77"/>
      <c r="NQI165" s="77"/>
      <c r="NQJ165" s="77"/>
      <c r="NQK165" s="77"/>
      <c r="NQL165" s="77"/>
      <c r="NQM165" s="77"/>
      <c r="NQN165" s="77"/>
      <c r="NQO165" s="77"/>
      <c r="NQP165" s="77"/>
      <c r="NQQ165" s="77"/>
      <c r="NQR165" s="77"/>
      <c r="NQS165" s="77"/>
      <c r="NQT165" s="77"/>
      <c r="NQU165" s="77"/>
      <c r="NQV165" s="77"/>
      <c r="NQW165" s="77"/>
      <c r="NQX165" s="77"/>
      <c r="NQY165" s="77"/>
      <c r="NQZ165" s="77"/>
      <c r="NRA165" s="77"/>
      <c r="NRB165" s="77"/>
      <c r="NRC165" s="77"/>
      <c r="NRD165" s="77"/>
      <c r="NRE165" s="77"/>
      <c r="NRF165" s="77"/>
      <c r="NRG165" s="77"/>
      <c r="NRH165" s="77"/>
      <c r="NRI165" s="77"/>
      <c r="NRJ165" s="77"/>
      <c r="NRK165" s="77"/>
      <c r="NRL165" s="77"/>
      <c r="NRM165" s="77"/>
      <c r="NRN165" s="77"/>
      <c r="NRO165" s="77"/>
      <c r="NRP165" s="77"/>
      <c r="NRQ165" s="77"/>
      <c r="NRR165" s="77"/>
      <c r="NRS165" s="77"/>
      <c r="NRT165" s="77"/>
      <c r="NRU165" s="77"/>
      <c r="NRV165" s="77"/>
      <c r="NRW165" s="77"/>
      <c r="NRX165" s="77"/>
      <c r="NRY165" s="77"/>
      <c r="NRZ165" s="77"/>
      <c r="NSA165" s="77"/>
      <c r="NSB165" s="77"/>
      <c r="NSC165" s="77"/>
      <c r="NSD165" s="77"/>
      <c r="NSE165" s="77"/>
      <c r="NSF165" s="77"/>
      <c r="NSG165" s="77"/>
      <c r="NSH165" s="77"/>
      <c r="NSI165" s="77"/>
      <c r="NSJ165" s="77"/>
      <c r="NSK165" s="77"/>
      <c r="NSL165" s="77"/>
      <c r="NSM165" s="77"/>
      <c r="NSN165" s="77"/>
      <c r="NSO165" s="77"/>
      <c r="NSP165" s="77"/>
      <c r="NSQ165" s="77"/>
      <c r="NSR165" s="77"/>
      <c r="NSS165" s="77"/>
      <c r="NST165" s="77"/>
      <c r="NSU165" s="77"/>
      <c r="NSV165" s="77"/>
      <c r="NSW165" s="77"/>
      <c r="NSX165" s="77"/>
      <c r="NSY165" s="77"/>
      <c r="NSZ165" s="77"/>
      <c r="NTA165" s="77"/>
      <c r="NTB165" s="77"/>
      <c r="NTC165" s="77"/>
      <c r="NTD165" s="77"/>
      <c r="NTE165" s="77"/>
      <c r="NTF165" s="77"/>
      <c r="NTG165" s="77"/>
      <c r="NTH165" s="77"/>
      <c r="NTI165" s="77"/>
      <c r="NTJ165" s="77"/>
      <c r="NTK165" s="77"/>
      <c r="NTL165" s="77"/>
      <c r="NTM165" s="77"/>
      <c r="NTN165" s="77"/>
      <c r="NTO165" s="77"/>
      <c r="NTP165" s="77"/>
      <c r="NTQ165" s="77"/>
      <c r="NTR165" s="77"/>
      <c r="NTS165" s="77"/>
      <c r="NTT165" s="77"/>
      <c r="NTU165" s="77"/>
      <c r="NTV165" s="77"/>
      <c r="NTW165" s="77"/>
      <c r="NTX165" s="77"/>
      <c r="NTY165" s="77"/>
      <c r="NTZ165" s="77"/>
      <c r="NUA165" s="77"/>
      <c r="NUB165" s="77"/>
      <c r="NUC165" s="77"/>
      <c r="NUD165" s="77"/>
      <c r="NUE165" s="77"/>
      <c r="NUF165" s="77"/>
      <c r="NUG165" s="77"/>
      <c r="NUH165" s="77"/>
      <c r="NUI165" s="77"/>
      <c r="NUJ165" s="77"/>
      <c r="NUK165" s="77"/>
      <c r="NUL165" s="77"/>
      <c r="NUM165" s="77"/>
      <c r="NUN165" s="77"/>
      <c r="NUO165" s="77"/>
      <c r="NUP165" s="77"/>
      <c r="NUQ165" s="77"/>
      <c r="NUR165" s="77"/>
      <c r="NUS165" s="77"/>
      <c r="NUT165" s="77"/>
      <c r="NUU165" s="77"/>
      <c r="NUV165" s="77"/>
      <c r="NUW165" s="77"/>
      <c r="NUX165" s="77"/>
      <c r="NUY165" s="77"/>
      <c r="NUZ165" s="77"/>
      <c r="NVA165" s="77"/>
      <c r="NVB165" s="77"/>
      <c r="NVC165" s="77"/>
      <c r="NVD165" s="77"/>
      <c r="NVE165" s="77"/>
      <c r="NVF165" s="77"/>
      <c r="NVG165" s="77"/>
      <c r="NVH165" s="77"/>
      <c r="NVI165" s="77"/>
      <c r="NVJ165" s="77"/>
      <c r="NVK165" s="77"/>
      <c r="NVL165" s="77"/>
      <c r="NVM165" s="77"/>
      <c r="NVN165" s="77"/>
      <c r="NVO165" s="77"/>
      <c r="NVP165" s="77"/>
      <c r="NVQ165" s="77"/>
      <c r="NVR165" s="77"/>
      <c r="NVS165" s="77"/>
      <c r="NVT165" s="77"/>
      <c r="NVU165" s="77"/>
      <c r="NVV165" s="77"/>
      <c r="NVW165" s="77"/>
      <c r="NVX165" s="77"/>
      <c r="NVY165" s="77"/>
      <c r="NVZ165" s="77"/>
      <c r="NWA165" s="77"/>
      <c r="NWB165" s="77"/>
      <c r="NWC165" s="77"/>
      <c r="NWD165" s="77"/>
      <c r="NWE165" s="77"/>
      <c r="NWF165" s="77"/>
      <c r="NWG165" s="77"/>
      <c r="NWH165" s="77"/>
      <c r="NWI165" s="77"/>
      <c r="NWJ165" s="77"/>
      <c r="NWK165" s="77"/>
      <c r="NWL165" s="77"/>
      <c r="NWM165" s="77"/>
      <c r="NWN165" s="77"/>
      <c r="NWO165" s="77"/>
      <c r="NWP165" s="77"/>
      <c r="NWQ165" s="77"/>
      <c r="NWR165" s="77"/>
      <c r="NWS165" s="77"/>
      <c r="NWT165" s="77"/>
      <c r="NWU165" s="77"/>
      <c r="NWV165" s="77"/>
      <c r="NWW165" s="77"/>
      <c r="NWX165" s="77"/>
      <c r="NWY165" s="77"/>
      <c r="NWZ165" s="77"/>
      <c r="NXA165" s="77"/>
      <c r="NXB165" s="77"/>
      <c r="NXC165" s="77"/>
      <c r="NXD165" s="77"/>
      <c r="NXE165" s="77"/>
      <c r="NXF165" s="77"/>
      <c r="NXG165" s="77"/>
      <c r="NXH165" s="77"/>
      <c r="NXI165" s="77"/>
      <c r="NXJ165" s="77"/>
      <c r="NXK165" s="77"/>
      <c r="NXL165" s="77"/>
      <c r="NXM165" s="77"/>
      <c r="NXN165" s="77"/>
      <c r="NXO165" s="77"/>
      <c r="NXP165" s="77"/>
      <c r="NXQ165" s="77"/>
      <c r="NXR165" s="77"/>
      <c r="NXS165" s="77"/>
      <c r="NXT165" s="77"/>
      <c r="NXU165" s="77"/>
      <c r="NXV165" s="77"/>
      <c r="NXW165" s="77"/>
      <c r="NXX165" s="77"/>
      <c r="NXY165" s="77"/>
      <c r="NXZ165" s="77"/>
      <c r="NYA165" s="77"/>
      <c r="NYB165" s="77"/>
      <c r="NYC165" s="77"/>
      <c r="NYD165" s="77"/>
      <c r="NYE165" s="77"/>
      <c r="NYF165" s="77"/>
      <c r="NYG165" s="77"/>
      <c r="NYH165" s="77"/>
      <c r="NYI165" s="77"/>
      <c r="NYJ165" s="77"/>
      <c r="NYK165" s="77"/>
      <c r="NYL165" s="77"/>
      <c r="NYM165" s="77"/>
      <c r="NYN165" s="77"/>
      <c r="NYO165" s="77"/>
      <c r="NYP165" s="77"/>
      <c r="NYQ165" s="77"/>
      <c r="NYR165" s="77"/>
      <c r="NYS165" s="77"/>
      <c r="NYT165" s="77"/>
      <c r="NYU165" s="77"/>
      <c r="NYV165" s="77"/>
      <c r="NYW165" s="77"/>
      <c r="NYX165" s="77"/>
      <c r="NYY165" s="77"/>
      <c r="NYZ165" s="77"/>
      <c r="NZA165" s="77"/>
      <c r="NZB165" s="77"/>
      <c r="NZC165" s="77"/>
      <c r="NZD165" s="77"/>
      <c r="NZE165" s="77"/>
      <c r="NZF165" s="77"/>
      <c r="NZG165" s="77"/>
      <c r="NZH165" s="77"/>
      <c r="NZI165" s="77"/>
      <c r="NZJ165" s="77"/>
      <c r="NZK165" s="77"/>
      <c r="NZL165" s="77"/>
      <c r="NZM165" s="77"/>
      <c r="NZN165" s="77"/>
      <c r="NZO165" s="77"/>
      <c r="NZP165" s="77"/>
      <c r="NZQ165" s="77"/>
      <c r="NZR165" s="77"/>
      <c r="NZS165" s="77"/>
      <c r="NZT165" s="77"/>
      <c r="NZU165" s="77"/>
      <c r="NZV165" s="77"/>
      <c r="NZW165" s="77"/>
      <c r="NZX165" s="77"/>
      <c r="NZY165" s="77"/>
      <c r="NZZ165" s="77"/>
      <c r="OAA165" s="77"/>
      <c r="OAB165" s="77"/>
      <c r="OAC165" s="77"/>
      <c r="OAD165" s="77"/>
      <c r="OAE165" s="77"/>
      <c r="OAF165" s="77"/>
      <c r="OAG165" s="77"/>
      <c r="OAH165" s="77"/>
      <c r="OAI165" s="77"/>
      <c r="OAJ165" s="77"/>
      <c r="OAK165" s="77"/>
      <c r="OAL165" s="77"/>
      <c r="OAM165" s="77"/>
      <c r="OAN165" s="77"/>
      <c r="OAO165" s="77"/>
      <c r="OAP165" s="77"/>
      <c r="OAQ165" s="77"/>
      <c r="OAR165" s="77"/>
      <c r="OAS165" s="77"/>
      <c r="OAT165" s="77"/>
      <c r="OAU165" s="77"/>
      <c r="OAV165" s="77"/>
      <c r="OAW165" s="77"/>
      <c r="OAX165" s="77"/>
      <c r="OAY165" s="77"/>
      <c r="OAZ165" s="77"/>
      <c r="OBA165" s="77"/>
      <c r="OBB165" s="77"/>
      <c r="OBC165" s="77"/>
      <c r="OBD165" s="77"/>
      <c r="OBE165" s="77"/>
      <c r="OBF165" s="77"/>
      <c r="OBG165" s="77"/>
      <c r="OBH165" s="77"/>
      <c r="OBI165" s="77"/>
      <c r="OBJ165" s="77"/>
      <c r="OBK165" s="77"/>
      <c r="OBL165" s="77"/>
      <c r="OBM165" s="77"/>
      <c r="OBN165" s="77"/>
      <c r="OBO165" s="77"/>
      <c r="OBP165" s="77"/>
      <c r="OBQ165" s="77"/>
      <c r="OBR165" s="77"/>
      <c r="OBS165" s="77"/>
      <c r="OBT165" s="77"/>
      <c r="OBU165" s="77"/>
      <c r="OBV165" s="77"/>
      <c r="OBW165" s="77"/>
      <c r="OBX165" s="77"/>
      <c r="OBY165" s="77"/>
      <c r="OBZ165" s="77"/>
      <c r="OCA165" s="77"/>
      <c r="OCB165" s="77"/>
      <c r="OCC165" s="77"/>
      <c r="OCD165" s="77"/>
      <c r="OCE165" s="77"/>
      <c r="OCF165" s="77"/>
      <c r="OCG165" s="77"/>
      <c r="OCH165" s="77"/>
      <c r="OCI165" s="77"/>
      <c r="OCJ165" s="77"/>
      <c r="OCK165" s="77"/>
      <c r="OCL165" s="77"/>
      <c r="OCM165" s="77"/>
      <c r="OCN165" s="77"/>
      <c r="OCO165" s="77"/>
      <c r="OCP165" s="77"/>
      <c r="OCQ165" s="77"/>
      <c r="OCR165" s="77"/>
      <c r="OCS165" s="77"/>
      <c r="OCT165" s="77"/>
      <c r="OCU165" s="77"/>
      <c r="OCV165" s="77"/>
      <c r="OCW165" s="77"/>
      <c r="OCX165" s="77"/>
      <c r="OCY165" s="77"/>
      <c r="OCZ165" s="77"/>
      <c r="ODA165" s="77"/>
      <c r="ODB165" s="77"/>
      <c r="ODC165" s="77"/>
      <c r="ODD165" s="77"/>
      <c r="ODE165" s="77"/>
      <c r="ODF165" s="77"/>
      <c r="ODG165" s="77"/>
      <c r="ODH165" s="77"/>
      <c r="ODI165" s="77"/>
      <c r="ODJ165" s="77"/>
      <c r="ODK165" s="77"/>
      <c r="ODL165" s="77"/>
      <c r="ODM165" s="77"/>
      <c r="ODN165" s="77"/>
      <c r="ODO165" s="77"/>
      <c r="ODP165" s="77"/>
      <c r="ODQ165" s="77"/>
      <c r="ODR165" s="77"/>
      <c r="ODS165" s="77"/>
      <c r="ODT165" s="77"/>
      <c r="ODU165" s="77"/>
      <c r="ODV165" s="77"/>
      <c r="ODW165" s="77"/>
      <c r="ODX165" s="77"/>
      <c r="ODY165" s="77"/>
      <c r="ODZ165" s="77"/>
      <c r="OEA165" s="77"/>
      <c r="OEB165" s="77"/>
      <c r="OEC165" s="77"/>
      <c r="OED165" s="77"/>
      <c r="OEE165" s="77"/>
      <c r="OEF165" s="77"/>
      <c r="OEG165" s="77"/>
      <c r="OEH165" s="77"/>
      <c r="OEI165" s="77"/>
      <c r="OEJ165" s="77"/>
      <c r="OEK165" s="77"/>
      <c r="OEL165" s="77"/>
      <c r="OEM165" s="77"/>
      <c r="OEN165" s="77"/>
      <c r="OEO165" s="77"/>
      <c r="OEP165" s="77"/>
      <c r="OEQ165" s="77"/>
      <c r="OER165" s="77"/>
      <c r="OES165" s="77"/>
      <c r="OET165" s="77"/>
      <c r="OEU165" s="77"/>
      <c r="OEV165" s="77"/>
      <c r="OEW165" s="77"/>
      <c r="OEX165" s="77"/>
      <c r="OEY165" s="77"/>
      <c r="OEZ165" s="77"/>
      <c r="OFA165" s="77"/>
      <c r="OFB165" s="77"/>
      <c r="OFC165" s="77"/>
      <c r="OFD165" s="77"/>
      <c r="OFE165" s="77"/>
      <c r="OFF165" s="77"/>
      <c r="OFG165" s="77"/>
      <c r="OFH165" s="77"/>
      <c r="OFI165" s="77"/>
      <c r="OFJ165" s="77"/>
      <c r="OFK165" s="77"/>
      <c r="OFL165" s="77"/>
      <c r="OFM165" s="77"/>
      <c r="OFN165" s="77"/>
      <c r="OFO165" s="77"/>
      <c r="OFP165" s="77"/>
      <c r="OFQ165" s="77"/>
      <c r="OFR165" s="77"/>
      <c r="OFS165" s="77"/>
      <c r="OFT165" s="77"/>
      <c r="OFU165" s="77"/>
      <c r="OFV165" s="77"/>
      <c r="OFW165" s="77"/>
      <c r="OFX165" s="77"/>
      <c r="OFY165" s="77"/>
      <c r="OFZ165" s="77"/>
      <c r="OGA165" s="77"/>
      <c r="OGB165" s="77"/>
      <c r="OGC165" s="77"/>
      <c r="OGD165" s="77"/>
      <c r="OGE165" s="77"/>
      <c r="OGF165" s="77"/>
      <c r="OGG165" s="77"/>
      <c r="OGH165" s="77"/>
      <c r="OGI165" s="77"/>
      <c r="OGJ165" s="77"/>
      <c r="OGK165" s="77"/>
      <c r="OGL165" s="77"/>
      <c r="OGM165" s="77"/>
      <c r="OGN165" s="77"/>
      <c r="OGO165" s="77"/>
      <c r="OGP165" s="77"/>
      <c r="OGQ165" s="77"/>
      <c r="OGR165" s="77"/>
      <c r="OGS165" s="77"/>
      <c r="OGT165" s="77"/>
      <c r="OGU165" s="77"/>
      <c r="OGV165" s="77"/>
      <c r="OGW165" s="77"/>
      <c r="OGX165" s="77"/>
      <c r="OGY165" s="77"/>
      <c r="OGZ165" s="77"/>
      <c r="OHA165" s="77"/>
      <c r="OHB165" s="77"/>
      <c r="OHC165" s="77"/>
      <c r="OHD165" s="77"/>
      <c r="OHE165" s="77"/>
      <c r="OHF165" s="77"/>
      <c r="OHG165" s="77"/>
      <c r="OHH165" s="77"/>
      <c r="OHI165" s="77"/>
      <c r="OHJ165" s="77"/>
      <c r="OHK165" s="77"/>
      <c r="OHL165" s="77"/>
      <c r="OHM165" s="77"/>
      <c r="OHN165" s="77"/>
      <c r="OHO165" s="77"/>
      <c r="OHP165" s="77"/>
      <c r="OHQ165" s="77"/>
      <c r="OHR165" s="77"/>
      <c r="OHS165" s="77"/>
      <c r="OHT165" s="77"/>
      <c r="OHU165" s="77"/>
      <c r="OHV165" s="77"/>
      <c r="OHW165" s="77"/>
      <c r="OHX165" s="77"/>
      <c r="OHY165" s="77"/>
      <c r="OHZ165" s="77"/>
      <c r="OIA165" s="77"/>
      <c r="OIB165" s="77"/>
      <c r="OIC165" s="77"/>
      <c r="OID165" s="77"/>
      <c r="OIE165" s="77"/>
      <c r="OIF165" s="77"/>
      <c r="OIG165" s="77"/>
      <c r="OIH165" s="77"/>
      <c r="OII165" s="77"/>
      <c r="OIJ165" s="77"/>
      <c r="OIK165" s="77"/>
      <c r="OIL165" s="77"/>
      <c r="OIM165" s="77"/>
      <c r="OIN165" s="77"/>
      <c r="OIO165" s="77"/>
      <c r="OIP165" s="77"/>
      <c r="OIQ165" s="77"/>
      <c r="OIR165" s="77"/>
      <c r="OIS165" s="77"/>
      <c r="OIT165" s="77"/>
      <c r="OIU165" s="77"/>
      <c r="OIV165" s="77"/>
      <c r="OIW165" s="77"/>
      <c r="OIX165" s="77"/>
      <c r="OIY165" s="77"/>
      <c r="OIZ165" s="77"/>
      <c r="OJA165" s="77"/>
      <c r="OJB165" s="77"/>
      <c r="OJC165" s="77"/>
      <c r="OJD165" s="77"/>
      <c r="OJE165" s="77"/>
      <c r="OJF165" s="77"/>
      <c r="OJG165" s="77"/>
      <c r="OJH165" s="77"/>
      <c r="OJI165" s="77"/>
      <c r="OJJ165" s="77"/>
      <c r="OJK165" s="77"/>
      <c r="OJL165" s="77"/>
      <c r="OJM165" s="77"/>
      <c r="OJN165" s="77"/>
      <c r="OJO165" s="77"/>
      <c r="OJP165" s="77"/>
      <c r="OJQ165" s="77"/>
      <c r="OJR165" s="77"/>
      <c r="OJS165" s="77"/>
      <c r="OJT165" s="77"/>
      <c r="OJU165" s="77"/>
      <c r="OJV165" s="77"/>
      <c r="OJW165" s="77"/>
      <c r="OJX165" s="77"/>
      <c r="OJY165" s="77"/>
      <c r="OJZ165" s="77"/>
      <c r="OKA165" s="77"/>
      <c r="OKB165" s="77"/>
      <c r="OKC165" s="77"/>
      <c r="OKD165" s="77"/>
      <c r="OKE165" s="77"/>
      <c r="OKF165" s="77"/>
      <c r="OKG165" s="77"/>
      <c r="OKH165" s="77"/>
      <c r="OKI165" s="77"/>
      <c r="OKJ165" s="77"/>
      <c r="OKK165" s="77"/>
      <c r="OKL165" s="77"/>
      <c r="OKM165" s="77"/>
      <c r="OKN165" s="77"/>
      <c r="OKO165" s="77"/>
      <c r="OKP165" s="77"/>
      <c r="OKQ165" s="77"/>
      <c r="OKR165" s="77"/>
      <c r="OKS165" s="77"/>
      <c r="OKT165" s="77"/>
      <c r="OKU165" s="77"/>
      <c r="OKV165" s="77"/>
      <c r="OKW165" s="77"/>
      <c r="OKX165" s="77"/>
      <c r="OKY165" s="77"/>
      <c r="OKZ165" s="77"/>
      <c r="OLA165" s="77"/>
      <c r="OLB165" s="77"/>
      <c r="OLC165" s="77"/>
      <c r="OLD165" s="77"/>
      <c r="OLE165" s="77"/>
      <c r="OLF165" s="77"/>
      <c r="OLG165" s="77"/>
      <c r="OLH165" s="77"/>
      <c r="OLI165" s="77"/>
      <c r="OLJ165" s="77"/>
      <c r="OLK165" s="77"/>
      <c r="OLL165" s="77"/>
      <c r="OLM165" s="77"/>
      <c r="OLN165" s="77"/>
      <c r="OLO165" s="77"/>
      <c r="OLP165" s="77"/>
      <c r="OLQ165" s="77"/>
      <c r="OLR165" s="77"/>
      <c r="OLS165" s="77"/>
      <c r="OLT165" s="77"/>
      <c r="OLU165" s="77"/>
      <c r="OLV165" s="77"/>
      <c r="OLW165" s="77"/>
      <c r="OLX165" s="77"/>
      <c r="OLY165" s="77"/>
      <c r="OLZ165" s="77"/>
      <c r="OMA165" s="77"/>
      <c r="OMB165" s="77"/>
      <c r="OMC165" s="77"/>
      <c r="OMD165" s="77"/>
      <c r="OME165" s="77"/>
      <c r="OMF165" s="77"/>
      <c r="OMG165" s="77"/>
      <c r="OMH165" s="77"/>
      <c r="OMI165" s="77"/>
      <c r="OMJ165" s="77"/>
      <c r="OMK165" s="77"/>
      <c r="OML165" s="77"/>
      <c r="OMM165" s="77"/>
      <c r="OMN165" s="77"/>
      <c r="OMO165" s="77"/>
      <c r="OMP165" s="77"/>
      <c r="OMQ165" s="77"/>
      <c r="OMR165" s="77"/>
      <c r="OMS165" s="77"/>
      <c r="OMT165" s="77"/>
      <c r="OMU165" s="77"/>
      <c r="OMV165" s="77"/>
      <c r="OMW165" s="77"/>
      <c r="OMX165" s="77"/>
      <c r="OMY165" s="77"/>
      <c r="OMZ165" s="77"/>
      <c r="ONA165" s="77"/>
      <c r="ONB165" s="77"/>
      <c r="ONC165" s="77"/>
      <c r="OND165" s="77"/>
      <c r="ONE165" s="77"/>
      <c r="ONF165" s="77"/>
      <c r="ONG165" s="77"/>
      <c r="ONH165" s="77"/>
      <c r="ONI165" s="77"/>
      <c r="ONJ165" s="77"/>
      <c r="ONK165" s="77"/>
      <c r="ONL165" s="77"/>
      <c r="ONM165" s="77"/>
      <c r="ONN165" s="77"/>
      <c r="ONO165" s="77"/>
      <c r="ONP165" s="77"/>
      <c r="ONQ165" s="77"/>
      <c r="ONR165" s="77"/>
      <c r="ONS165" s="77"/>
      <c r="ONT165" s="77"/>
      <c r="ONU165" s="77"/>
      <c r="ONV165" s="77"/>
      <c r="ONW165" s="77"/>
      <c r="ONX165" s="77"/>
      <c r="ONY165" s="77"/>
      <c r="ONZ165" s="77"/>
      <c r="OOA165" s="77"/>
      <c r="OOB165" s="77"/>
      <c r="OOC165" s="77"/>
      <c r="OOD165" s="77"/>
      <c r="OOE165" s="77"/>
      <c r="OOF165" s="77"/>
      <c r="OOG165" s="77"/>
      <c r="OOH165" s="77"/>
      <c r="OOI165" s="77"/>
      <c r="OOJ165" s="77"/>
      <c r="OOK165" s="77"/>
      <c r="OOL165" s="77"/>
      <c r="OOM165" s="77"/>
      <c r="OON165" s="77"/>
      <c r="OOO165" s="77"/>
      <c r="OOP165" s="77"/>
      <c r="OOQ165" s="77"/>
      <c r="OOR165" s="77"/>
      <c r="OOS165" s="77"/>
      <c r="OOT165" s="77"/>
      <c r="OOU165" s="77"/>
      <c r="OOV165" s="77"/>
      <c r="OOW165" s="77"/>
      <c r="OOX165" s="77"/>
      <c r="OOY165" s="77"/>
      <c r="OOZ165" s="77"/>
      <c r="OPA165" s="77"/>
      <c r="OPB165" s="77"/>
      <c r="OPC165" s="77"/>
      <c r="OPD165" s="77"/>
      <c r="OPE165" s="77"/>
      <c r="OPF165" s="77"/>
      <c r="OPG165" s="77"/>
      <c r="OPH165" s="77"/>
      <c r="OPI165" s="77"/>
      <c r="OPJ165" s="77"/>
      <c r="OPK165" s="77"/>
      <c r="OPL165" s="77"/>
      <c r="OPM165" s="77"/>
      <c r="OPN165" s="77"/>
      <c r="OPO165" s="77"/>
      <c r="OPP165" s="77"/>
      <c r="OPQ165" s="77"/>
      <c r="OPR165" s="77"/>
      <c r="OPS165" s="77"/>
      <c r="OPT165" s="77"/>
      <c r="OPU165" s="77"/>
      <c r="OPV165" s="77"/>
      <c r="OPW165" s="77"/>
      <c r="OPX165" s="77"/>
      <c r="OPY165" s="77"/>
      <c r="OPZ165" s="77"/>
      <c r="OQA165" s="77"/>
      <c r="OQB165" s="77"/>
      <c r="OQC165" s="77"/>
      <c r="OQD165" s="77"/>
      <c r="OQE165" s="77"/>
      <c r="OQF165" s="77"/>
      <c r="OQG165" s="77"/>
      <c r="OQH165" s="77"/>
      <c r="OQI165" s="77"/>
      <c r="OQJ165" s="77"/>
      <c r="OQK165" s="77"/>
      <c r="OQL165" s="77"/>
      <c r="OQM165" s="77"/>
      <c r="OQN165" s="77"/>
      <c r="OQO165" s="77"/>
      <c r="OQP165" s="77"/>
      <c r="OQQ165" s="77"/>
      <c r="OQR165" s="77"/>
      <c r="OQS165" s="77"/>
      <c r="OQT165" s="77"/>
      <c r="OQU165" s="77"/>
      <c r="OQV165" s="77"/>
      <c r="OQW165" s="77"/>
      <c r="OQX165" s="77"/>
      <c r="OQY165" s="77"/>
      <c r="OQZ165" s="77"/>
      <c r="ORA165" s="77"/>
      <c r="ORB165" s="77"/>
      <c r="ORC165" s="77"/>
      <c r="ORD165" s="77"/>
      <c r="ORE165" s="77"/>
      <c r="ORF165" s="77"/>
      <c r="ORG165" s="77"/>
      <c r="ORH165" s="77"/>
      <c r="ORI165" s="77"/>
      <c r="ORJ165" s="77"/>
      <c r="ORK165" s="77"/>
      <c r="ORL165" s="77"/>
      <c r="ORM165" s="77"/>
      <c r="ORN165" s="77"/>
      <c r="ORO165" s="77"/>
      <c r="ORP165" s="77"/>
      <c r="ORQ165" s="77"/>
      <c r="ORR165" s="77"/>
      <c r="ORS165" s="77"/>
      <c r="ORT165" s="77"/>
      <c r="ORU165" s="77"/>
      <c r="ORV165" s="77"/>
      <c r="ORW165" s="77"/>
      <c r="ORX165" s="77"/>
      <c r="ORY165" s="77"/>
      <c r="ORZ165" s="77"/>
      <c r="OSA165" s="77"/>
      <c r="OSB165" s="77"/>
      <c r="OSC165" s="77"/>
      <c r="OSD165" s="77"/>
      <c r="OSE165" s="77"/>
      <c r="OSF165" s="77"/>
      <c r="OSG165" s="77"/>
      <c r="OSH165" s="77"/>
      <c r="OSI165" s="77"/>
      <c r="OSJ165" s="77"/>
      <c r="OSK165" s="77"/>
      <c r="OSL165" s="77"/>
      <c r="OSM165" s="77"/>
      <c r="OSN165" s="77"/>
      <c r="OSO165" s="77"/>
      <c r="OSP165" s="77"/>
      <c r="OSQ165" s="77"/>
      <c r="OSR165" s="77"/>
      <c r="OSS165" s="77"/>
      <c r="OST165" s="77"/>
      <c r="OSU165" s="77"/>
      <c r="OSV165" s="77"/>
      <c r="OSW165" s="77"/>
      <c r="OSX165" s="77"/>
      <c r="OSY165" s="77"/>
      <c r="OSZ165" s="77"/>
      <c r="OTA165" s="77"/>
      <c r="OTB165" s="77"/>
      <c r="OTC165" s="77"/>
      <c r="OTD165" s="77"/>
      <c r="OTE165" s="77"/>
      <c r="OTF165" s="77"/>
      <c r="OTG165" s="77"/>
      <c r="OTH165" s="77"/>
      <c r="OTI165" s="77"/>
      <c r="OTJ165" s="77"/>
      <c r="OTK165" s="77"/>
      <c r="OTL165" s="77"/>
      <c r="OTM165" s="77"/>
      <c r="OTN165" s="77"/>
      <c r="OTO165" s="77"/>
      <c r="OTP165" s="77"/>
      <c r="OTQ165" s="77"/>
      <c r="OTR165" s="77"/>
      <c r="OTS165" s="77"/>
      <c r="OTT165" s="77"/>
      <c r="OTU165" s="77"/>
      <c r="OTV165" s="77"/>
      <c r="OTW165" s="77"/>
      <c r="OTX165" s="77"/>
      <c r="OTY165" s="77"/>
      <c r="OTZ165" s="77"/>
      <c r="OUA165" s="77"/>
      <c r="OUB165" s="77"/>
      <c r="OUC165" s="77"/>
      <c r="OUD165" s="77"/>
      <c r="OUE165" s="77"/>
      <c r="OUF165" s="77"/>
      <c r="OUG165" s="77"/>
      <c r="OUH165" s="77"/>
      <c r="OUI165" s="77"/>
      <c r="OUJ165" s="77"/>
      <c r="OUK165" s="77"/>
      <c r="OUL165" s="77"/>
      <c r="OUM165" s="77"/>
      <c r="OUN165" s="77"/>
      <c r="OUO165" s="77"/>
      <c r="OUP165" s="77"/>
      <c r="OUQ165" s="77"/>
      <c r="OUR165" s="77"/>
      <c r="OUS165" s="77"/>
      <c r="OUT165" s="77"/>
      <c r="OUU165" s="77"/>
      <c r="OUV165" s="77"/>
      <c r="OUW165" s="77"/>
      <c r="OUX165" s="77"/>
      <c r="OUY165" s="77"/>
      <c r="OUZ165" s="77"/>
      <c r="OVA165" s="77"/>
      <c r="OVB165" s="77"/>
      <c r="OVC165" s="77"/>
      <c r="OVD165" s="77"/>
      <c r="OVE165" s="77"/>
      <c r="OVF165" s="77"/>
      <c r="OVG165" s="77"/>
      <c r="OVH165" s="77"/>
      <c r="OVI165" s="77"/>
      <c r="OVJ165" s="77"/>
      <c r="OVK165" s="77"/>
      <c r="OVL165" s="77"/>
      <c r="OVM165" s="77"/>
      <c r="OVN165" s="77"/>
      <c r="OVO165" s="77"/>
      <c r="OVP165" s="77"/>
      <c r="OVQ165" s="77"/>
      <c r="OVR165" s="77"/>
      <c r="OVS165" s="77"/>
      <c r="OVT165" s="77"/>
      <c r="OVU165" s="77"/>
      <c r="OVV165" s="77"/>
      <c r="OVW165" s="77"/>
      <c r="OVX165" s="77"/>
      <c r="OVY165" s="77"/>
      <c r="OVZ165" s="77"/>
      <c r="OWA165" s="77"/>
      <c r="OWB165" s="77"/>
      <c r="OWC165" s="77"/>
      <c r="OWD165" s="77"/>
      <c r="OWE165" s="77"/>
      <c r="OWF165" s="77"/>
      <c r="OWG165" s="77"/>
      <c r="OWH165" s="77"/>
      <c r="OWI165" s="77"/>
      <c r="OWJ165" s="77"/>
      <c r="OWK165" s="77"/>
      <c r="OWL165" s="77"/>
      <c r="OWM165" s="77"/>
      <c r="OWN165" s="77"/>
      <c r="OWO165" s="77"/>
      <c r="OWP165" s="77"/>
      <c r="OWQ165" s="77"/>
      <c r="OWR165" s="77"/>
      <c r="OWS165" s="77"/>
      <c r="OWT165" s="77"/>
      <c r="OWU165" s="77"/>
      <c r="OWV165" s="77"/>
      <c r="OWW165" s="77"/>
      <c r="OWX165" s="77"/>
      <c r="OWY165" s="77"/>
      <c r="OWZ165" s="77"/>
      <c r="OXA165" s="77"/>
      <c r="OXB165" s="77"/>
      <c r="OXC165" s="77"/>
      <c r="OXD165" s="77"/>
      <c r="OXE165" s="77"/>
      <c r="OXF165" s="77"/>
      <c r="OXG165" s="77"/>
      <c r="OXH165" s="77"/>
      <c r="OXI165" s="77"/>
      <c r="OXJ165" s="77"/>
      <c r="OXK165" s="77"/>
      <c r="OXL165" s="77"/>
      <c r="OXM165" s="77"/>
      <c r="OXN165" s="77"/>
      <c r="OXO165" s="77"/>
      <c r="OXP165" s="77"/>
      <c r="OXQ165" s="77"/>
      <c r="OXR165" s="77"/>
      <c r="OXS165" s="77"/>
      <c r="OXT165" s="77"/>
      <c r="OXU165" s="77"/>
      <c r="OXV165" s="77"/>
      <c r="OXW165" s="77"/>
      <c r="OXX165" s="77"/>
      <c r="OXY165" s="77"/>
      <c r="OXZ165" s="77"/>
      <c r="OYA165" s="77"/>
      <c r="OYB165" s="77"/>
      <c r="OYC165" s="77"/>
      <c r="OYD165" s="77"/>
      <c r="OYE165" s="77"/>
      <c r="OYF165" s="77"/>
      <c r="OYG165" s="77"/>
      <c r="OYH165" s="77"/>
      <c r="OYI165" s="77"/>
      <c r="OYJ165" s="77"/>
      <c r="OYK165" s="77"/>
      <c r="OYL165" s="77"/>
      <c r="OYM165" s="77"/>
      <c r="OYN165" s="77"/>
      <c r="OYO165" s="77"/>
      <c r="OYP165" s="77"/>
      <c r="OYQ165" s="77"/>
      <c r="OYR165" s="77"/>
      <c r="OYS165" s="77"/>
      <c r="OYT165" s="77"/>
      <c r="OYU165" s="77"/>
      <c r="OYV165" s="77"/>
      <c r="OYW165" s="77"/>
      <c r="OYX165" s="77"/>
      <c r="OYY165" s="77"/>
      <c r="OYZ165" s="77"/>
      <c r="OZA165" s="77"/>
      <c r="OZB165" s="77"/>
      <c r="OZC165" s="77"/>
      <c r="OZD165" s="77"/>
      <c r="OZE165" s="77"/>
      <c r="OZF165" s="77"/>
      <c r="OZG165" s="77"/>
      <c r="OZH165" s="77"/>
      <c r="OZI165" s="77"/>
      <c r="OZJ165" s="77"/>
      <c r="OZK165" s="77"/>
      <c r="OZL165" s="77"/>
      <c r="OZM165" s="77"/>
      <c r="OZN165" s="77"/>
      <c r="OZO165" s="77"/>
      <c r="OZP165" s="77"/>
      <c r="OZQ165" s="77"/>
      <c r="OZR165" s="77"/>
      <c r="OZS165" s="77"/>
      <c r="OZT165" s="77"/>
      <c r="OZU165" s="77"/>
      <c r="OZV165" s="77"/>
      <c r="OZW165" s="77"/>
      <c r="OZX165" s="77"/>
      <c r="OZY165" s="77"/>
      <c r="OZZ165" s="77"/>
      <c r="PAA165" s="77"/>
      <c r="PAB165" s="77"/>
      <c r="PAC165" s="77"/>
      <c r="PAD165" s="77"/>
      <c r="PAE165" s="77"/>
      <c r="PAF165" s="77"/>
      <c r="PAG165" s="77"/>
      <c r="PAH165" s="77"/>
      <c r="PAI165" s="77"/>
      <c r="PAJ165" s="77"/>
      <c r="PAK165" s="77"/>
      <c r="PAL165" s="77"/>
      <c r="PAM165" s="77"/>
      <c r="PAN165" s="77"/>
      <c r="PAO165" s="77"/>
      <c r="PAP165" s="77"/>
      <c r="PAQ165" s="77"/>
      <c r="PAR165" s="77"/>
      <c r="PAS165" s="77"/>
      <c r="PAT165" s="77"/>
      <c r="PAU165" s="77"/>
      <c r="PAV165" s="77"/>
      <c r="PAW165" s="77"/>
      <c r="PAX165" s="77"/>
      <c r="PAY165" s="77"/>
      <c r="PAZ165" s="77"/>
      <c r="PBA165" s="77"/>
      <c r="PBB165" s="77"/>
      <c r="PBC165" s="77"/>
      <c r="PBD165" s="77"/>
      <c r="PBE165" s="77"/>
      <c r="PBF165" s="77"/>
      <c r="PBG165" s="77"/>
      <c r="PBH165" s="77"/>
      <c r="PBI165" s="77"/>
      <c r="PBJ165" s="77"/>
      <c r="PBK165" s="77"/>
      <c r="PBL165" s="77"/>
      <c r="PBM165" s="77"/>
      <c r="PBN165" s="77"/>
      <c r="PBO165" s="77"/>
      <c r="PBP165" s="77"/>
      <c r="PBQ165" s="77"/>
      <c r="PBR165" s="77"/>
      <c r="PBS165" s="77"/>
      <c r="PBT165" s="77"/>
      <c r="PBU165" s="77"/>
      <c r="PBV165" s="77"/>
      <c r="PBW165" s="77"/>
      <c r="PBX165" s="77"/>
      <c r="PBY165" s="77"/>
      <c r="PBZ165" s="77"/>
      <c r="PCA165" s="77"/>
      <c r="PCB165" s="77"/>
      <c r="PCC165" s="77"/>
      <c r="PCD165" s="77"/>
      <c r="PCE165" s="77"/>
      <c r="PCF165" s="77"/>
      <c r="PCG165" s="77"/>
      <c r="PCH165" s="77"/>
      <c r="PCI165" s="77"/>
      <c r="PCJ165" s="77"/>
      <c r="PCK165" s="77"/>
      <c r="PCL165" s="77"/>
      <c r="PCM165" s="77"/>
      <c r="PCN165" s="77"/>
      <c r="PCO165" s="77"/>
      <c r="PCP165" s="77"/>
      <c r="PCQ165" s="77"/>
      <c r="PCR165" s="77"/>
      <c r="PCS165" s="77"/>
      <c r="PCT165" s="77"/>
      <c r="PCU165" s="77"/>
      <c r="PCV165" s="77"/>
      <c r="PCW165" s="77"/>
      <c r="PCX165" s="77"/>
      <c r="PCY165" s="77"/>
      <c r="PCZ165" s="77"/>
      <c r="PDA165" s="77"/>
      <c r="PDB165" s="77"/>
      <c r="PDC165" s="77"/>
      <c r="PDD165" s="77"/>
      <c r="PDE165" s="77"/>
      <c r="PDF165" s="77"/>
      <c r="PDG165" s="77"/>
      <c r="PDH165" s="77"/>
      <c r="PDI165" s="77"/>
      <c r="PDJ165" s="77"/>
      <c r="PDK165" s="77"/>
      <c r="PDL165" s="77"/>
      <c r="PDM165" s="77"/>
      <c r="PDN165" s="77"/>
      <c r="PDO165" s="77"/>
      <c r="PDP165" s="77"/>
      <c r="PDQ165" s="77"/>
      <c r="PDR165" s="77"/>
      <c r="PDS165" s="77"/>
      <c r="PDT165" s="77"/>
      <c r="PDU165" s="77"/>
      <c r="PDV165" s="77"/>
      <c r="PDW165" s="77"/>
      <c r="PDX165" s="77"/>
      <c r="PDY165" s="77"/>
      <c r="PDZ165" s="77"/>
      <c r="PEA165" s="77"/>
      <c r="PEB165" s="77"/>
      <c r="PEC165" s="77"/>
      <c r="PED165" s="77"/>
      <c r="PEE165" s="77"/>
      <c r="PEF165" s="77"/>
      <c r="PEG165" s="77"/>
      <c r="PEH165" s="77"/>
      <c r="PEI165" s="77"/>
      <c r="PEJ165" s="77"/>
      <c r="PEK165" s="77"/>
      <c r="PEL165" s="77"/>
      <c r="PEM165" s="77"/>
      <c r="PEN165" s="77"/>
      <c r="PEO165" s="77"/>
      <c r="PEP165" s="77"/>
      <c r="PEQ165" s="77"/>
      <c r="PER165" s="77"/>
      <c r="PES165" s="77"/>
      <c r="PET165" s="77"/>
      <c r="PEU165" s="77"/>
      <c r="PEV165" s="77"/>
      <c r="PEW165" s="77"/>
      <c r="PEX165" s="77"/>
      <c r="PEY165" s="77"/>
      <c r="PEZ165" s="77"/>
      <c r="PFA165" s="77"/>
      <c r="PFB165" s="77"/>
      <c r="PFC165" s="77"/>
      <c r="PFD165" s="77"/>
      <c r="PFE165" s="77"/>
      <c r="PFF165" s="77"/>
      <c r="PFG165" s="77"/>
      <c r="PFH165" s="77"/>
      <c r="PFI165" s="77"/>
      <c r="PFJ165" s="77"/>
      <c r="PFK165" s="77"/>
      <c r="PFL165" s="77"/>
      <c r="PFM165" s="77"/>
      <c r="PFN165" s="77"/>
      <c r="PFO165" s="77"/>
      <c r="PFP165" s="77"/>
      <c r="PFQ165" s="77"/>
      <c r="PFR165" s="77"/>
      <c r="PFS165" s="77"/>
      <c r="PFT165" s="77"/>
      <c r="PFU165" s="77"/>
      <c r="PFV165" s="77"/>
      <c r="PFW165" s="77"/>
      <c r="PFX165" s="77"/>
      <c r="PFY165" s="77"/>
      <c r="PFZ165" s="77"/>
      <c r="PGA165" s="77"/>
      <c r="PGB165" s="77"/>
      <c r="PGC165" s="77"/>
      <c r="PGD165" s="77"/>
      <c r="PGE165" s="77"/>
      <c r="PGF165" s="77"/>
      <c r="PGG165" s="77"/>
      <c r="PGH165" s="77"/>
      <c r="PGI165" s="77"/>
      <c r="PGJ165" s="77"/>
      <c r="PGK165" s="77"/>
      <c r="PGL165" s="77"/>
      <c r="PGM165" s="77"/>
      <c r="PGN165" s="77"/>
      <c r="PGO165" s="77"/>
      <c r="PGP165" s="77"/>
      <c r="PGQ165" s="77"/>
      <c r="PGR165" s="77"/>
      <c r="PGS165" s="77"/>
      <c r="PGT165" s="77"/>
      <c r="PGU165" s="77"/>
      <c r="PGV165" s="77"/>
      <c r="PGW165" s="77"/>
      <c r="PGX165" s="77"/>
      <c r="PGY165" s="77"/>
      <c r="PGZ165" s="77"/>
      <c r="PHA165" s="77"/>
      <c r="PHB165" s="77"/>
      <c r="PHC165" s="77"/>
      <c r="PHD165" s="77"/>
      <c r="PHE165" s="77"/>
      <c r="PHF165" s="77"/>
      <c r="PHG165" s="77"/>
      <c r="PHH165" s="77"/>
      <c r="PHI165" s="77"/>
      <c r="PHJ165" s="77"/>
      <c r="PHK165" s="77"/>
      <c r="PHL165" s="77"/>
      <c r="PHM165" s="77"/>
      <c r="PHN165" s="77"/>
      <c r="PHO165" s="77"/>
      <c r="PHP165" s="77"/>
      <c r="PHQ165" s="77"/>
      <c r="PHR165" s="77"/>
      <c r="PHS165" s="77"/>
      <c r="PHT165" s="77"/>
      <c r="PHU165" s="77"/>
      <c r="PHV165" s="77"/>
      <c r="PHW165" s="77"/>
      <c r="PHX165" s="77"/>
      <c r="PHY165" s="77"/>
      <c r="PHZ165" s="77"/>
      <c r="PIA165" s="77"/>
      <c r="PIB165" s="77"/>
      <c r="PIC165" s="77"/>
      <c r="PID165" s="77"/>
      <c r="PIE165" s="77"/>
      <c r="PIF165" s="77"/>
      <c r="PIG165" s="77"/>
      <c r="PIH165" s="77"/>
      <c r="PII165" s="77"/>
      <c r="PIJ165" s="77"/>
      <c r="PIK165" s="77"/>
      <c r="PIL165" s="77"/>
      <c r="PIM165" s="77"/>
      <c r="PIN165" s="77"/>
      <c r="PIO165" s="77"/>
      <c r="PIP165" s="77"/>
      <c r="PIQ165" s="77"/>
      <c r="PIR165" s="77"/>
      <c r="PIS165" s="77"/>
      <c r="PIT165" s="77"/>
      <c r="PIU165" s="77"/>
      <c r="PIV165" s="77"/>
      <c r="PIW165" s="77"/>
      <c r="PIX165" s="77"/>
      <c r="PIY165" s="77"/>
      <c r="PIZ165" s="77"/>
      <c r="PJA165" s="77"/>
      <c r="PJB165" s="77"/>
      <c r="PJC165" s="77"/>
      <c r="PJD165" s="77"/>
      <c r="PJE165" s="77"/>
      <c r="PJF165" s="77"/>
      <c r="PJG165" s="77"/>
      <c r="PJH165" s="77"/>
      <c r="PJI165" s="77"/>
      <c r="PJJ165" s="77"/>
      <c r="PJK165" s="77"/>
      <c r="PJL165" s="77"/>
      <c r="PJM165" s="77"/>
      <c r="PJN165" s="77"/>
      <c r="PJO165" s="77"/>
      <c r="PJP165" s="77"/>
      <c r="PJQ165" s="77"/>
      <c r="PJR165" s="77"/>
      <c r="PJS165" s="77"/>
      <c r="PJT165" s="77"/>
      <c r="PJU165" s="77"/>
      <c r="PJV165" s="77"/>
      <c r="PJW165" s="77"/>
      <c r="PJX165" s="77"/>
      <c r="PJY165" s="77"/>
      <c r="PJZ165" s="77"/>
      <c r="PKA165" s="77"/>
      <c r="PKB165" s="77"/>
      <c r="PKC165" s="77"/>
      <c r="PKD165" s="77"/>
      <c r="PKE165" s="77"/>
      <c r="PKF165" s="77"/>
      <c r="PKG165" s="77"/>
      <c r="PKH165" s="77"/>
      <c r="PKI165" s="77"/>
      <c r="PKJ165" s="77"/>
      <c r="PKK165" s="77"/>
      <c r="PKL165" s="77"/>
      <c r="PKM165" s="77"/>
      <c r="PKN165" s="77"/>
      <c r="PKO165" s="77"/>
      <c r="PKP165" s="77"/>
      <c r="PKQ165" s="77"/>
      <c r="PKR165" s="77"/>
      <c r="PKS165" s="77"/>
      <c r="PKT165" s="77"/>
      <c r="PKU165" s="77"/>
      <c r="PKV165" s="77"/>
      <c r="PKW165" s="77"/>
      <c r="PKX165" s="77"/>
      <c r="PKY165" s="77"/>
      <c r="PKZ165" s="77"/>
      <c r="PLA165" s="77"/>
      <c r="PLB165" s="77"/>
      <c r="PLC165" s="77"/>
      <c r="PLD165" s="77"/>
      <c r="PLE165" s="77"/>
      <c r="PLF165" s="77"/>
      <c r="PLG165" s="77"/>
      <c r="PLH165" s="77"/>
      <c r="PLI165" s="77"/>
      <c r="PLJ165" s="77"/>
      <c r="PLK165" s="77"/>
      <c r="PLL165" s="77"/>
      <c r="PLM165" s="77"/>
      <c r="PLN165" s="77"/>
      <c r="PLO165" s="77"/>
      <c r="PLP165" s="77"/>
      <c r="PLQ165" s="77"/>
      <c r="PLR165" s="77"/>
      <c r="PLS165" s="77"/>
      <c r="PLT165" s="77"/>
      <c r="PLU165" s="77"/>
      <c r="PLV165" s="77"/>
      <c r="PLW165" s="77"/>
      <c r="PLX165" s="77"/>
      <c r="PLY165" s="77"/>
      <c r="PLZ165" s="77"/>
      <c r="PMA165" s="77"/>
      <c r="PMB165" s="77"/>
      <c r="PMC165" s="77"/>
      <c r="PMD165" s="77"/>
      <c r="PME165" s="77"/>
      <c r="PMF165" s="77"/>
      <c r="PMG165" s="77"/>
      <c r="PMH165" s="77"/>
      <c r="PMI165" s="77"/>
      <c r="PMJ165" s="77"/>
      <c r="PMK165" s="77"/>
      <c r="PML165" s="77"/>
      <c r="PMM165" s="77"/>
      <c r="PMN165" s="77"/>
      <c r="PMO165" s="77"/>
      <c r="PMP165" s="77"/>
      <c r="PMQ165" s="77"/>
      <c r="PMR165" s="77"/>
      <c r="PMS165" s="77"/>
      <c r="PMT165" s="77"/>
      <c r="PMU165" s="77"/>
      <c r="PMV165" s="77"/>
      <c r="PMW165" s="77"/>
      <c r="PMX165" s="77"/>
      <c r="PMY165" s="77"/>
      <c r="PMZ165" s="77"/>
      <c r="PNA165" s="77"/>
      <c r="PNB165" s="77"/>
      <c r="PNC165" s="77"/>
      <c r="PND165" s="77"/>
      <c r="PNE165" s="77"/>
      <c r="PNF165" s="77"/>
      <c r="PNG165" s="77"/>
      <c r="PNH165" s="77"/>
      <c r="PNI165" s="77"/>
      <c r="PNJ165" s="77"/>
      <c r="PNK165" s="77"/>
      <c r="PNL165" s="77"/>
      <c r="PNM165" s="77"/>
      <c r="PNN165" s="77"/>
      <c r="PNO165" s="77"/>
      <c r="PNP165" s="77"/>
      <c r="PNQ165" s="77"/>
      <c r="PNR165" s="77"/>
      <c r="PNS165" s="77"/>
      <c r="PNT165" s="77"/>
      <c r="PNU165" s="77"/>
      <c r="PNV165" s="77"/>
      <c r="PNW165" s="77"/>
      <c r="PNX165" s="77"/>
      <c r="PNY165" s="77"/>
      <c r="PNZ165" s="77"/>
      <c r="POA165" s="77"/>
      <c r="POB165" s="77"/>
      <c r="POC165" s="77"/>
      <c r="POD165" s="77"/>
      <c r="POE165" s="77"/>
      <c r="POF165" s="77"/>
      <c r="POG165" s="77"/>
      <c r="POH165" s="77"/>
      <c r="POI165" s="77"/>
      <c r="POJ165" s="77"/>
      <c r="POK165" s="77"/>
      <c r="POL165" s="77"/>
      <c r="POM165" s="77"/>
      <c r="PON165" s="77"/>
      <c r="POO165" s="77"/>
      <c r="POP165" s="77"/>
      <c r="POQ165" s="77"/>
      <c r="POR165" s="77"/>
      <c r="POS165" s="77"/>
      <c r="POT165" s="77"/>
      <c r="POU165" s="77"/>
      <c r="POV165" s="77"/>
      <c r="POW165" s="77"/>
      <c r="POX165" s="77"/>
      <c r="POY165" s="77"/>
      <c r="POZ165" s="77"/>
      <c r="PPA165" s="77"/>
      <c r="PPB165" s="77"/>
      <c r="PPC165" s="77"/>
      <c r="PPD165" s="77"/>
      <c r="PPE165" s="77"/>
      <c r="PPF165" s="77"/>
      <c r="PPG165" s="77"/>
      <c r="PPH165" s="77"/>
      <c r="PPI165" s="77"/>
      <c r="PPJ165" s="77"/>
      <c r="PPK165" s="77"/>
      <c r="PPL165" s="77"/>
      <c r="PPM165" s="77"/>
      <c r="PPN165" s="77"/>
      <c r="PPO165" s="77"/>
      <c r="PPP165" s="77"/>
      <c r="PPQ165" s="77"/>
      <c r="PPR165" s="77"/>
      <c r="PPS165" s="77"/>
      <c r="PPT165" s="77"/>
      <c r="PPU165" s="77"/>
      <c r="PPV165" s="77"/>
      <c r="PPW165" s="77"/>
      <c r="PPX165" s="77"/>
      <c r="PPY165" s="77"/>
      <c r="PPZ165" s="77"/>
      <c r="PQA165" s="77"/>
      <c r="PQB165" s="77"/>
      <c r="PQC165" s="77"/>
      <c r="PQD165" s="77"/>
      <c r="PQE165" s="77"/>
      <c r="PQF165" s="77"/>
      <c r="PQG165" s="77"/>
      <c r="PQH165" s="77"/>
      <c r="PQI165" s="77"/>
      <c r="PQJ165" s="77"/>
      <c r="PQK165" s="77"/>
      <c r="PQL165" s="77"/>
      <c r="PQM165" s="77"/>
      <c r="PQN165" s="77"/>
      <c r="PQO165" s="77"/>
      <c r="PQP165" s="77"/>
      <c r="PQQ165" s="77"/>
      <c r="PQR165" s="77"/>
      <c r="PQS165" s="77"/>
      <c r="PQT165" s="77"/>
      <c r="PQU165" s="77"/>
      <c r="PQV165" s="77"/>
      <c r="PQW165" s="77"/>
      <c r="PQX165" s="77"/>
      <c r="PQY165" s="77"/>
      <c r="PQZ165" s="77"/>
      <c r="PRA165" s="77"/>
      <c r="PRB165" s="77"/>
      <c r="PRC165" s="77"/>
      <c r="PRD165" s="77"/>
      <c r="PRE165" s="77"/>
      <c r="PRF165" s="77"/>
      <c r="PRG165" s="77"/>
      <c r="PRH165" s="77"/>
      <c r="PRI165" s="77"/>
      <c r="PRJ165" s="77"/>
      <c r="PRK165" s="77"/>
      <c r="PRL165" s="77"/>
      <c r="PRM165" s="77"/>
      <c r="PRN165" s="77"/>
      <c r="PRO165" s="77"/>
      <c r="PRP165" s="77"/>
      <c r="PRQ165" s="77"/>
      <c r="PRR165" s="77"/>
      <c r="PRS165" s="77"/>
      <c r="PRT165" s="77"/>
      <c r="PRU165" s="77"/>
      <c r="PRV165" s="77"/>
      <c r="PRW165" s="77"/>
      <c r="PRX165" s="77"/>
      <c r="PRY165" s="77"/>
      <c r="PRZ165" s="77"/>
      <c r="PSA165" s="77"/>
      <c r="PSB165" s="77"/>
      <c r="PSC165" s="77"/>
      <c r="PSD165" s="77"/>
      <c r="PSE165" s="77"/>
      <c r="PSF165" s="77"/>
      <c r="PSG165" s="77"/>
      <c r="PSH165" s="77"/>
      <c r="PSI165" s="77"/>
      <c r="PSJ165" s="77"/>
      <c r="PSK165" s="77"/>
      <c r="PSL165" s="77"/>
      <c r="PSM165" s="77"/>
      <c r="PSN165" s="77"/>
      <c r="PSO165" s="77"/>
      <c r="PSP165" s="77"/>
      <c r="PSQ165" s="77"/>
      <c r="PSR165" s="77"/>
      <c r="PSS165" s="77"/>
      <c r="PST165" s="77"/>
      <c r="PSU165" s="77"/>
      <c r="PSV165" s="77"/>
      <c r="PSW165" s="77"/>
      <c r="PSX165" s="77"/>
      <c r="PSY165" s="77"/>
      <c r="PSZ165" s="77"/>
      <c r="PTA165" s="77"/>
      <c r="PTB165" s="77"/>
      <c r="PTC165" s="77"/>
      <c r="PTD165" s="77"/>
      <c r="PTE165" s="77"/>
      <c r="PTF165" s="77"/>
      <c r="PTG165" s="77"/>
      <c r="PTH165" s="77"/>
      <c r="PTI165" s="77"/>
      <c r="PTJ165" s="77"/>
      <c r="PTK165" s="77"/>
      <c r="PTL165" s="77"/>
      <c r="PTM165" s="77"/>
      <c r="PTN165" s="77"/>
      <c r="PTO165" s="77"/>
      <c r="PTP165" s="77"/>
      <c r="PTQ165" s="77"/>
      <c r="PTR165" s="77"/>
      <c r="PTS165" s="77"/>
      <c r="PTT165" s="77"/>
      <c r="PTU165" s="77"/>
      <c r="PTV165" s="77"/>
      <c r="PTW165" s="77"/>
      <c r="PTX165" s="77"/>
      <c r="PTY165" s="77"/>
      <c r="PTZ165" s="77"/>
      <c r="PUA165" s="77"/>
      <c r="PUB165" s="77"/>
      <c r="PUC165" s="77"/>
      <c r="PUD165" s="77"/>
      <c r="PUE165" s="77"/>
      <c r="PUF165" s="77"/>
      <c r="PUG165" s="77"/>
      <c r="PUH165" s="77"/>
      <c r="PUI165" s="77"/>
      <c r="PUJ165" s="77"/>
      <c r="PUK165" s="77"/>
      <c r="PUL165" s="77"/>
      <c r="PUM165" s="77"/>
      <c r="PUN165" s="77"/>
      <c r="PUO165" s="77"/>
      <c r="PUP165" s="77"/>
      <c r="PUQ165" s="77"/>
      <c r="PUR165" s="77"/>
      <c r="PUS165" s="77"/>
      <c r="PUT165" s="77"/>
      <c r="PUU165" s="77"/>
      <c r="PUV165" s="77"/>
      <c r="PUW165" s="77"/>
      <c r="PUX165" s="77"/>
      <c r="PUY165" s="77"/>
      <c r="PUZ165" s="77"/>
      <c r="PVA165" s="77"/>
      <c r="PVB165" s="77"/>
      <c r="PVC165" s="77"/>
      <c r="PVD165" s="77"/>
      <c r="PVE165" s="77"/>
      <c r="PVF165" s="77"/>
      <c r="PVG165" s="77"/>
      <c r="PVH165" s="77"/>
      <c r="PVI165" s="77"/>
      <c r="PVJ165" s="77"/>
      <c r="PVK165" s="77"/>
      <c r="PVL165" s="77"/>
      <c r="PVM165" s="77"/>
      <c r="PVN165" s="77"/>
      <c r="PVO165" s="77"/>
      <c r="PVP165" s="77"/>
      <c r="PVQ165" s="77"/>
      <c r="PVR165" s="77"/>
      <c r="PVS165" s="77"/>
      <c r="PVT165" s="77"/>
      <c r="PVU165" s="77"/>
      <c r="PVV165" s="77"/>
      <c r="PVW165" s="77"/>
      <c r="PVX165" s="77"/>
      <c r="PVY165" s="77"/>
      <c r="PVZ165" s="77"/>
      <c r="PWA165" s="77"/>
      <c r="PWB165" s="77"/>
      <c r="PWC165" s="77"/>
      <c r="PWD165" s="77"/>
      <c r="PWE165" s="77"/>
      <c r="PWF165" s="77"/>
      <c r="PWG165" s="77"/>
      <c r="PWH165" s="77"/>
      <c r="PWI165" s="77"/>
      <c r="PWJ165" s="77"/>
      <c r="PWK165" s="77"/>
      <c r="PWL165" s="77"/>
      <c r="PWM165" s="77"/>
      <c r="PWN165" s="77"/>
      <c r="PWO165" s="77"/>
      <c r="PWP165" s="77"/>
      <c r="PWQ165" s="77"/>
      <c r="PWR165" s="77"/>
      <c r="PWS165" s="77"/>
      <c r="PWT165" s="77"/>
      <c r="PWU165" s="77"/>
      <c r="PWV165" s="77"/>
      <c r="PWW165" s="77"/>
      <c r="PWX165" s="77"/>
      <c r="PWY165" s="77"/>
      <c r="PWZ165" s="77"/>
      <c r="PXA165" s="77"/>
      <c r="PXB165" s="77"/>
      <c r="PXC165" s="77"/>
      <c r="PXD165" s="77"/>
      <c r="PXE165" s="77"/>
      <c r="PXF165" s="77"/>
      <c r="PXG165" s="77"/>
      <c r="PXH165" s="77"/>
      <c r="PXI165" s="77"/>
      <c r="PXJ165" s="77"/>
      <c r="PXK165" s="77"/>
      <c r="PXL165" s="77"/>
      <c r="PXM165" s="77"/>
      <c r="PXN165" s="77"/>
      <c r="PXO165" s="77"/>
      <c r="PXP165" s="77"/>
      <c r="PXQ165" s="77"/>
      <c r="PXR165" s="77"/>
      <c r="PXS165" s="77"/>
      <c r="PXT165" s="77"/>
      <c r="PXU165" s="77"/>
      <c r="PXV165" s="77"/>
      <c r="PXW165" s="77"/>
      <c r="PXX165" s="77"/>
      <c r="PXY165" s="77"/>
      <c r="PXZ165" s="77"/>
      <c r="PYA165" s="77"/>
      <c r="PYB165" s="77"/>
      <c r="PYC165" s="77"/>
      <c r="PYD165" s="77"/>
      <c r="PYE165" s="77"/>
      <c r="PYF165" s="77"/>
      <c r="PYG165" s="77"/>
      <c r="PYH165" s="77"/>
      <c r="PYI165" s="77"/>
      <c r="PYJ165" s="77"/>
      <c r="PYK165" s="77"/>
      <c r="PYL165" s="77"/>
      <c r="PYM165" s="77"/>
      <c r="PYN165" s="77"/>
      <c r="PYO165" s="77"/>
      <c r="PYP165" s="77"/>
      <c r="PYQ165" s="77"/>
      <c r="PYR165" s="77"/>
      <c r="PYS165" s="77"/>
      <c r="PYT165" s="77"/>
      <c r="PYU165" s="77"/>
      <c r="PYV165" s="77"/>
      <c r="PYW165" s="77"/>
      <c r="PYX165" s="77"/>
      <c r="PYY165" s="77"/>
      <c r="PYZ165" s="77"/>
      <c r="PZA165" s="77"/>
      <c r="PZB165" s="77"/>
      <c r="PZC165" s="77"/>
      <c r="PZD165" s="77"/>
      <c r="PZE165" s="77"/>
      <c r="PZF165" s="77"/>
      <c r="PZG165" s="77"/>
      <c r="PZH165" s="77"/>
      <c r="PZI165" s="77"/>
      <c r="PZJ165" s="77"/>
      <c r="PZK165" s="77"/>
      <c r="PZL165" s="77"/>
      <c r="PZM165" s="77"/>
      <c r="PZN165" s="77"/>
      <c r="PZO165" s="77"/>
      <c r="PZP165" s="77"/>
      <c r="PZQ165" s="77"/>
      <c r="PZR165" s="77"/>
      <c r="PZS165" s="77"/>
      <c r="PZT165" s="77"/>
      <c r="PZU165" s="77"/>
      <c r="PZV165" s="77"/>
      <c r="PZW165" s="77"/>
      <c r="PZX165" s="77"/>
      <c r="PZY165" s="77"/>
      <c r="PZZ165" s="77"/>
      <c r="QAA165" s="77"/>
      <c r="QAB165" s="77"/>
      <c r="QAC165" s="77"/>
      <c r="QAD165" s="77"/>
      <c r="QAE165" s="77"/>
      <c r="QAF165" s="77"/>
      <c r="QAG165" s="77"/>
      <c r="QAH165" s="77"/>
      <c r="QAI165" s="77"/>
      <c r="QAJ165" s="77"/>
      <c r="QAK165" s="77"/>
      <c r="QAL165" s="77"/>
      <c r="QAM165" s="77"/>
      <c r="QAN165" s="77"/>
      <c r="QAO165" s="77"/>
      <c r="QAP165" s="77"/>
      <c r="QAQ165" s="77"/>
      <c r="QAR165" s="77"/>
      <c r="QAS165" s="77"/>
      <c r="QAT165" s="77"/>
      <c r="QAU165" s="77"/>
      <c r="QAV165" s="77"/>
      <c r="QAW165" s="77"/>
      <c r="QAX165" s="77"/>
      <c r="QAY165" s="77"/>
      <c r="QAZ165" s="77"/>
      <c r="QBA165" s="77"/>
      <c r="QBB165" s="77"/>
      <c r="QBC165" s="77"/>
      <c r="QBD165" s="77"/>
      <c r="QBE165" s="77"/>
      <c r="QBF165" s="77"/>
      <c r="QBG165" s="77"/>
      <c r="QBH165" s="77"/>
      <c r="QBI165" s="77"/>
      <c r="QBJ165" s="77"/>
      <c r="QBK165" s="77"/>
      <c r="QBL165" s="77"/>
      <c r="QBM165" s="77"/>
      <c r="QBN165" s="77"/>
      <c r="QBO165" s="77"/>
      <c r="QBP165" s="77"/>
      <c r="QBQ165" s="77"/>
      <c r="QBR165" s="77"/>
      <c r="QBS165" s="77"/>
      <c r="QBT165" s="77"/>
      <c r="QBU165" s="77"/>
      <c r="QBV165" s="77"/>
      <c r="QBW165" s="77"/>
      <c r="QBX165" s="77"/>
      <c r="QBY165" s="77"/>
      <c r="QBZ165" s="77"/>
      <c r="QCA165" s="77"/>
      <c r="QCB165" s="77"/>
      <c r="QCC165" s="77"/>
      <c r="QCD165" s="77"/>
      <c r="QCE165" s="77"/>
      <c r="QCF165" s="77"/>
      <c r="QCG165" s="77"/>
      <c r="QCH165" s="77"/>
      <c r="QCI165" s="77"/>
      <c r="QCJ165" s="77"/>
      <c r="QCK165" s="77"/>
      <c r="QCL165" s="77"/>
      <c r="QCM165" s="77"/>
      <c r="QCN165" s="77"/>
      <c r="QCO165" s="77"/>
      <c r="QCP165" s="77"/>
      <c r="QCQ165" s="77"/>
      <c r="QCR165" s="77"/>
      <c r="QCS165" s="77"/>
      <c r="QCT165" s="77"/>
      <c r="QCU165" s="77"/>
      <c r="QCV165" s="77"/>
      <c r="QCW165" s="77"/>
      <c r="QCX165" s="77"/>
      <c r="QCY165" s="77"/>
      <c r="QCZ165" s="77"/>
      <c r="QDA165" s="77"/>
      <c r="QDB165" s="77"/>
      <c r="QDC165" s="77"/>
      <c r="QDD165" s="77"/>
      <c r="QDE165" s="77"/>
      <c r="QDF165" s="77"/>
      <c r="QDG165" s="77"/>
      <c r="QDH165" s="77"/>
      <c r="QDI165" s="77"/>
      <c r="QDJ165" s="77"/>
      <c r="QDK165" s="77"/>
      <c r="QDL165" s="77"/>
      <c r="QDM165" s="77"/>
      <c r="QDN165" s="77"/>
      <c r="QDO165" s="77"/>
      <c r="QDP165" s="77"/>
      <c r="QDQ165" s="77"/>
      <c r="QDR165" s="77"/>
      <c r="QDS165" s="77"/>
      <c r="QDT165" s="77"/>
      <c r="QDU165" s="77"/>
      <c r="QDV165" s="77"/>
      <c r="QDW165" s="77"/>
      <c r="QDX165" s="77"/>
      <c r="QDY165" s="77"/>
      <c r="QDZ165" s="77"/>
      <c r="QEA165" s="77"/>
      <c r="QEB165" s="77"/>
      <c r="QEC165" s="77"/>
      <c r="QED165" s="77"/>
      <c r="QEE165" s="77"/>
      <c r="QEF165" s="77"/>
      <c r="QEG165" s="77"/>
      <c r="QEH165" s="77"/>
      <c r="QEI165" s="77"/>
      <c r="QEJ165" s="77"/>
      <c r="QEK165" s="77"/>
      <c r="QEL165" s="77"/>
      <c r="QEM165" s="77"/>
      <c r="QEN165" s="77"/>
      <c r="QEO165" s="77"/>
      <c r="QEP165" s="77"/>
      <c r="QEQ165" s="77"/>
      <c r="QER165" s="77"/>
      <c r="QES165" s="77"/>
      <c r="QET165" s="77"/>
      <c r="QEU165" s="77"/>
      <c r="QEV165" s="77"/>
      <c r="QEW165" s="77"/>
      <c r="QEX165" s="77"/>
      <c r="QEY165" s="77"/>
      <c r="QEZ165" s="77"/>
      <c r="QFA165" s="77"/>
      <c r="QFB165" s="77"/>
      <c r="QFC165" s="77"/>
      <c r="QFD165" s="77"/>
      <c r="QFE165" s="77"/>
      <c r="QFF165" s="77"/>
      <c r="QFG165" s="77"/>
      <c r="QFH165" s="77"/>
      <c r="QFI165" s="77"/>
      <c r="QFJ165" s="77"/>
      <c r="QFK165" s="77"/>
      <c r="QFL165" s="77"/>
      <c r="QFM165" s="77"/>
      <c r="QFN165" s="77"/>
      <c r="QFO165" s="77"/>
      <c r="QFP165" s="77"/>
      <c r="QFQ165" s="77"/>
      <c r="QFR165" s="77"/>
      <c r="QFS165" s="77"/>
      <c r="QFT165" s="77"/>
      <c r="QFU165" s="77"/>
      <c r="QFV165" s="77"/>
      <c r="QFW165" s="77"/>
      <c r="QFX165" s="77"/>
      <c r="QFY165" s="77"/>
      <c r="QFZ165" s="77"/>
      <c r="QGA165" s="77"/>
      <c r="QGB165" s="77"/>
      <c r="QGC165" s="77"/>
      <c r="QGD165" s="77"/>
      <c r="QGE165" s="77"/>
      <c r="QGF165" s="77"/>
      <c r="QGG165" s="77"/>
      <c r="QGH165" s="77"/>
      <c r="QGI165" s="77"/>
      <c r="QGJ165" s="77"/>
      <c r="QGK165" s="77"/>
      <c r="QGL165" s="77"/>
      <c r="QGM165" s="77"/>
      <c r="QGN165" s="77"/>
      <c r="QGO165" s="77"/>
      <c r="QGP165" s="77"/>
      <c r="QGQ165" s="77"/>
      <c r="QGR165" s="77"/>
      <c r="QGS165" s="77"/>
      <c r="QGT165" s="77"/>
      <c r="QGU165" s="77"/>
      <c r="QGV165" s="77"/>
      <c r="QGW165" s="77"/>
      <c r="QGX165" s="77"/>
      <c r="QGY165" s="77"/>
      <c r="QGZ165" s="77"/>
      <c r="QHA165" s="77"/>
      <c r="QHB165" s="77"/>
      <c r="QHC165" s="77"/>
      <c r="QHD165" s="77"/>
      <c r="QHE165" s="77"/>
      <c r="QHF165" s="77"/>
      <c r="QHG165" s="77"/>
      <c r="QHH165" s="77"/>
      <c r="QHI165" s="77"/>
      <c r="QHJ165" s="77"/>
      <c r="QHK165" s="77"/>
      <c r="QHL165" s="77"/>
      <c r="QHM165" s="77"/>
      <c r="QHN165" s="77"/>
      <c r="QHO165" s="77"/>
      <c r="QHP165" s="77"/>
      <c r="QHQ165" s="77"/>
      <c r="QHR165" s="77"/>
      <c r="QHS165" s="77"/>
      <c r="QHT165" s="77"/>
      <c r="QHU165" s="77"/>
      <c r="QHV165" s="77"/>
      <c r="QHW165" s="77"/>
      <c r="QHX165" s="77"/>
      <c r="QHY165" s="77"/>
      <c r="QHZ165" s="77"/>
      <c r="QIA165" s="77"/>
      <c r="QIB165" s="77"/>
      <c r="QIC165" s="77"/>
      <c r="QID165" s="77"/>
      <c r="QIE165" s="77"/>
      <c r="QIF165" s="77"/>
      <c r="QIG165" s="77"/>
      <c r="QIH165" s="77"/>
      <c r="QII165" s="77"/>
      <c r="QIJ165" s="77"/>
      <c r="QIK165" s="77"/>
      <c r="QIL165" s="77"/>
      <c r="QIM165" s="77"/>
      <c r="QIN165" s="77"/>
      <c r="QIO165" s="77"/>
      <c r="QIP165" s="77"/>
      <c r="QIQ165" s="77"/>
      <c r="QIR165" s="77"/>
      <c r="QIS165" s="77"/>
      <c r="QIT165" s="77"/>
      <c r="QIU165" s="77"/>
      <c r="QIV165" s="77"/>
      <c r="QIW165" s="77"/>
      <c r="QIX165" s="77"/>
      <c r="QIY165" s="77"/>
      <c r="QIZ165" s="77"/>
      <c r="QJA165" s="77"/>
      <c r="QJB165" s="77"/>
      <c r="QJC165" s="77"/>
      <c r="QJD165" s="77"/>
      <c r="QJE165" s="77"/>
      <c r="QJF165" s="77"/>
      <c r="QJG165" s="77"/>
      <c r="QJH165" s="77"/>
      <c r="QJI165" s="77"/>
      <c r="QJJ165" s="77"/>
      <c r="QJK165" s="77"/>
      <c r="QJL165" s="77"/>
      <c r="QJM165" s="77"/>
      <c r="QJN165" s="77"/>
      <c r="QJO165" s="77"/>
      <c r="QJP165" s="77"/>
      <c r="QJQ165" s="77"/>
      <c r="QJR165" s="77"/>
      <c r="QJS165" s="77"/>
      <c r="QJT165" s="77"/>
      <c r="QJU165" s="77"/>
      <c r="QJV165" s="77"/>
      <c r="QJW165" s="77"/>
      <c r="QJX165" s="77"/>
      <c r="QJY165" s="77"/>
      <c r="QJZ165" s="77"/>
      <c r="QKA165" s="77"/>
      <c r="QKB165" s="77"/>
      <c r="QKC165" s="77"/>
      <c r="QKD165" s="77"/>
      <c r="QKE165" s="77"/>
      <c r="QKF165" s="77"/>
      <c r="QKG165" s="77"/>
      <c r="QKH165" s="77"/>
      <c r="QKI165" s="77"/>
      <c r="QKJ165" s="77"/>
      <c r="QKK165" s="77"/>
      <c r="QKL165" s="77"/>
      <c r="QKM165" s="77"/>
      <c r="QKN165" s="77"/>
      <c r="QKO165" s="77"/>
      <c r="QKP165" s="77"/>
      <c r="QKQ165" s="77"/>
      <c r="QKR165" s="77"/>
      <c r="QKS165" s="77"/>
      <c r="QKT165" s="77"/>
      <c r="QKU165" s="77"/>
      <c r="QKV165" s="77"/>
      <c r="QKW165" s="77"/>
      <c r="QKX165" s="77"/>
      <c r="QKY165" s="77"/>
      <c r="QKZ165" s="77"/>
      <c r="QLA165" s="77"/>
      <c r="QLB165" s="77"/>
      <c r="QLC165" s="77"/>
      <c r="QLD165" s="77"/>
      <c r="QLE165" s="77"/>
      <c r="QLF165" s="77"/>
      <c r="QLG165" s="77"/>
      <c r="QLH165" s="77"/>
      <c r="QLI165" s="77"/>
      <c r="QLJ165" s="77"/>
      <c r="QLK165" s="77"/>
      <c r="QLL165" s="77"/>
      <c r="QLM165" s="77"/>
      <c r="QLN165" s="77"/>
      <c r="QLO165" s="77"/>
      <c r="QLP165" s="77"/>
      <c r="QLQ165" s="77"/>
      <c r="QLR165" s="77"/>
      <c r="QLS165" s="77"/>
      <c r="QLT165" s="77"/>
      <c r="QLU165" s="77"/>
      <c r="QLV165" s="77"/>
      <c r="QLW165" s="77"/>
      <c r="QLX165" s="77"/>
      <c r="QLY165" s="77"/>
      <c r="QLZ165" s="77"/>
      <c r="QMA165" s="77"/>
      <c r="QMB165" s="77"/>
      <c r="QMC165" s="77"/>
      <c r="QMD165" s="77"/>
      <c r="QME165" s="77"/>
      <c r="QMF165" s="77"/>
      <c r="QMG165" s="77"/>
      <c r="QMH165" s="77"/>
      <c r="QMI165" s="77"/>
      <c r="QMJ165" s="77"/>
      <c r="QMK165" s="77"/>
      <c r="QML165" s="77"/>
      <c r="QMM165" s="77"/>
      <c r="QMN165" s="77"/>
      <c r="QMO165" s="77"/>
      <c r="QMP165" s="77"/>
      <c r="QMQ165" s="77"/>
      <c r="QMR165" s="77"/>
      <c r="QMS165" s="77"/>
      <c r="QMT165" s="77"/>
      <c r="QMU165" s="77"/>
      <c r="QMV165" s="77"/>
      <c r="QMW165" s="77"/>
      <c r="QMX165" s="77"/>
      <c r="QMY165" s="77"/>
      <c r="QMZ165" s="77"/>
      <c r="QNA165" s="77"/>
      <c r="QNB165" s="77"/>
      <c r="QNC165" s="77"/>
      <c r="QND165" s="77"/>
      <c r="QNE165" s="77"/>
      <c r="QNF165" s="77"/>
      <c r="QNG165" s="77"/>
      <c r="QNH165" s="77"/>
      <c r="QNI165" s="77"/>
      <c r="QNJ165" s="77"/>
      <c r="QNK165" s="77"/>
      <c r="QNL165" s="77"/>
      <c r="QNM165" s="77"/>
      <c r="QNN165" s="77"/>
      <c r="QNO165" s="77"/>
      <c r="QNP165" s="77"/>
      <c r="QNQ165" s="77"/>
      <c r="QNR165" s="77"/>
      <c r="QNS165" s="77"/>
      <c r="QNT165" s="77"/>
      <c r="QNU165" s="77"/>
      <c r="QNV165" s="77"/>
      <c r="QNW165" s="77"/>
      <c r="QNX165" s="77"/>
      <c r="QNY165" s="77"/>
      <c r="QNZ165" s="77"/>
      <c r="QOA165" s="77"/>
      <c r="QOB165" s="77"/>
      <c r="QOC165" s="77"/>
      <c r="QOD165" s="77"/>
      <c r="QOE165" s="77"/>
      <c r="QOF165" s="77"/>
      <c r="QOG165" s="77"/>
      <c r="QOH165" s="77"/>
      <c r="QOI165" s="77"/>
      <c r="QOJ165" s="77"/>
      <c r="QOK165" s="77"/>
      <c r="QOL165" s="77"/>
      <c r="QOM165" s="77"/>
      <c r="QON165" s="77"/>
      <c r="QOO165" s="77"/>
      <c r="QOP165" s="77"/>
      <c r="QOQ165" s="77"/>
      <c r="QOR165" s="77"/>
      <c r="QOS165" s="77"/>
      <c r="QOT165" s="77"/>
      <c r="QOU165" s="77"/>
      <c r="QOV165" s="77"/>
      <c r="QOW165" s="77"/>
      <c r="QOX165" s="77"/>
      <c r="QOY165" s="77"/>
      <c r="QOZ165" s="77"/>
      <c r="QPA165" s="77"/>
      <c r="QPB165" s="77"/>
      <c r="QPC165" s="77"/>
      <c r="QPD165" s="77"/>
      <c r="QPE165" s="77"/>
      <c r="QPF165" s="77"/>
      <c r="QPG165" s="77"/>
      <c r="QPH165" s="77"/>
      <c r="QPI165" s="77"/>
      <c r="QPJ165" s="77"/>
      <c r="QPK165" s="77"/>
      <c r="QPL165" s="77"/>
      <c r="QPM165" s="77"/>
      <c r="QPN165" s="77"/>
      <c r="QPO165" s="77"/>
      <c r="QPP165" s="77"/>
      <c r="QPQ165" s="77"/>
      <c r="QPR165" s="77"/>
      <c r="QPS165" s="77"/>
      <c r="QPT165" s="77"/>
      <c r="QPU165" s="77"/>
      <c r="QPV165" s="77"/>
      <c r="QPW165" s="77"/>
      <c r="QPX165" s="77"/>
      <c r="QPY165" s="77"/>
      <c r="QPZ165" s="77"/>
      <c r="QQA165" s="77"/>
      <c r="QQB165" s="77"/>
      <c r="QQC165" s="77"/>
      <c r="QQD165" s="77"/>
      <c r="QQE165" s="77"/>
      <c r="QQF165" s="77"/>
      <c r="QQG165" s="77"/>
      <c r="QQH165" s="77"/>
      <c r="QQI165" s="77"/>
      <c r="QQJ165" s="77"/>
      <c r="QQK165" s="77"/>
      <c r="QQL165" s="77"/>
      <c r="QQM165" s="77"/>
      <c r="QQN165" s="77"/>
      <c r="QQO165" s="77"/>
      <c r="QQP165" s="77"/>
      <c r="QQQ165" s="77"/>
      <c r="QQR165" s="77"/>
      <c r="QQS165" s="77"/>
      <c r="QQT165" s="77"/>
      <c r="QQU165" s="77"/>
      <c r="QQV165" s="77"/>
      <c r="QQW165" s="77"/>
      <c r="QQX165" s="77"/>
      <c r="QQY165" s="77"/>
      <c r="QQZ165" s="77"/>
      <c r="QRA165" s="77"/>
      <c r="QRB165" s="77"/>
      <c r="QRC165" s="77"/>
      <c r="QRD165" s="77"/>
      <c r="QRE165" s="77"/>
      <c r="QRF165" s="77"/>
      <c r="QRG165" s="77"/>
      <c r="QRH165" s="77"/>
      <c r="QRI165" s="77"/>
      <c r="QRJ165" s="77"/>
      <c r="QRK165" s="77"/>
      <c r="QRL165" s="77"/>
      <c r="QRM165" s="77"/>
      <c r="QRN165" s="77"/>
      <c r="QRO165" s="77"/>
      <c r="QRP165" s="77"/>
      <c r="QRQ165" s="77"/>
      <c r="QRR165" s="77"/>
      <c r="QRS165" s="77"/>
      <c r="QRT165" s="77"/>
      <c r="QRU165" s="77"/>
      <c r="QRV165" s="77"/>
      <c r="QRW165" s="77"/>
      <c r="QRX165" s="77"/>
      <c r="QRY165" s="77"/>
      <c r="QRZ165" s="77"/>
      <c r="QSA165" s="77"/>
      <c r="QSB165" s="77"/>
      <c r="QSC165" s="77"/>
      <c r="QSD165" s="77"/>
      <c r="QSE165" s="77"/>
      <c r="QSF165" s="77"/>
      <c r="QSG165" s="77"/>
      <c r="QSH165" s="77"/>
      <c r="QSI165" s="77"/>
      <c r="QSJ165" s="77"/>
      <c r="QSK165" s="77"/>
      <c r="QSL165" s="77"/>
      <c r="QSM165" s="77"/>
      <c r="QSN165" s="77"/>
      <c r="QSO165" s="77"/>
      <c r="QSP165" s="77"/>
      <c r="QSQ165" s="77"/>
      <c r="QSR165" s="77"/>
      <c r="QSS165" s="77"/>
      <c r="QST165" s="77"/>
      <c r="QSU165" s="77"/>
      <c r="QSV165" s="77"/>
      <c r="QSW165" s="77"/>
      <c r="QSX165" s="77"/>
      <c r="QSY165" s="77"/>
      <c r="QSZ165" s="77"/>
      <c r="QTA165" s="77"/>
      <c r="QTB165" s="77"/>
      <c r="QTC165" s="77"/>
      <c r="QTD165" s="77"/>
      <c r="QTE165" s="77"/>
      <c r="QTF165" s="77"/>
      <c r="QTG165" s="77"/>
      <c r="QTH165" s="77"/>
      <c r="QTI165" s="77"/>
      <c r="QTJ165" s="77"/>
      <c r="QTK165" s="77"/>
      <c r="QTL165" s="77"/>
      <c r="QTM165" s="77"/>
      <c r="QTN165" s="77"/>
      <c r="QTO165" s="77"/>
      <c r="QTP165" s="77"/>
      <c r="QTQ165" s="77"/>
      <c r="QTR165" s="77"/>
      <c r="QTS165" s="77"/>
      <c r="QTT165" s="77"/>
      <c r="QTU165" s="77"/>
      <c r="QTV165" s="77"/>
      <c r="QTW165" s="77"/>
      <c r="QTX165" s="77"/>
      <c r="QTY165" s="77"/>
      <c r="QTZ165" s="77"/>
      <c r="QUA165" s="77"/>
      <c r="QUB165" s="77"/>
      <c r="QUC165" s="77"/>
      <c r="QUD165" s="77"/>
      <c r="QUE165" s="77"/>
      <c r="QUF165" s="77"/>
      <c r="QUG165" s="77"/>
      <c r="QUH165" s="77"/>
      <c r="QUI165" s="77"/>
      <c r="QUJ165" s="77"/>
      <c r="QUK165" s="77"/>
      <c r="QUL165" s="77"/>
      <c r="QUM165" s="77"/>
      <c r="QUN165" s="77"/>
      <c r="QUO165" s="77"/>
      <c r="QUP165" s="77"/>
      <c r="QUQ165" s="77"/>
      <c r="QUR165" s="77"/>
      <c r="QUS165" s="77"/>
      <c r="QUT165" s="77"/>
      <c r="QUU165" s="77"/>
      <c r="QUV165" s="77"/>
      <c r="QUW165" s="77"/>
      <c r="QUX165" s="77"/>
      <c r="QUY165" s="77"/>
      <c r="QUZ165" s="77"/>
      <c r="QVA165" s="77"/>
      <c r="QVB165" s="77"/>
      <c r="QVC165" s="77"/>
      <c r="QVD165" s="77"/>
      <c r="QVE165" s="77"/>
      <c r="QVF165" s="77"/>
      <c r="QVG165" s="77"/>
      <c r="QVH165" s="77"/>
      <c r="QVI165" s="77"/>
      <c r="QVJ165" s="77"/>
      <c r="QVK165" s="77"/>
      <c r="QVL165" s="77"/>
      <c r="QVM165" s="77"/>
      <c r="QVN165" s="77"/>
      <c r="QVO165" s="77"/>
      <c r="QVP165" s="77"/>
      <c r="QVQ165" s="77"/>
      <c r="QVR165" s="77"/>
      <c r="QVS165" s="77"/>
      <c r="QVT165" s="77"/>
      <c r="QVU165" s="77"/>
      <c r="QVV165" s="77"/>
      <c r="QVW165" s="77"/>
      <c r="QVX165" s="77"/>
      <c r="QVY165" s="77"/>
      <c r="QVZ165" s="77"/>
      <c r="QWA165" s="77"/>
      <c r="QWB165" s="77"/>
      <c r="QWC165" s="77"/>
      <c r="QWD165" s="77"/>
      <c r="QWE165" s="77"/>
      <c r="QWF165" s="77"/>
      <c r="QWG165" s="77"/>
      <c r="QWH165" s="77"/>
      <c r="QWI165" s="77"/>
      <c r="QWJ165" s="77"/>
      <c r="QWK165" s="77"/>
      <c r="QWL165" s="77"/>
      <c r="QWM165" s="77"/>
      <c r="QWN165" s="77"/>
      <c r="QWO165" s="77"/>
      <c r="QWP165" s="77"/>
      <c r="QWQ165" s="77"/>
      <c r="QWR165" s="77"/>
      <c r="QWS165" s="77"/>
      <c r="QWT165" s="77"/>
      <c r="QWU165" s="77"/>
      <c r="QWV165" s="77"/>
      <c r="QWW165" s="77"/>
      <c r="QWX165" s="77"/>
      <c r="QWY165" s="77"/>
      <c r="QWZ165" s="77"/>
      <c r="QXA165" s="77"/>
      <c r="QXB165" s="77"/>
      <c r="QXC165" s="77"/>
      <c r="QXD165" s="77"/>
      <c r="QXE165" s="77"/>
      <c r="QXF165" s="77"/>
      <c r="QXG165" s="77"/>
      <c r="QXH165" s="77"/>
      <c r="QXI165" s="77"/>
      <c r="QXJ165" s="77"/>
      <c r="QXK165" s="77"/>
      <c r="QXL165" s="77"/>
      <c r="QXM165" s="77"/>
      <c r="QXN165" s="77"/>
      <c r="QXO165" s="77"/>
      <c r="QXP165" s="77"/>
      <c r="QXQ165" s="77"/>
      <c r="QXR165" s="77"/>
      <c r="QXS165" s="77"/>
      <c r="QXT165" s="77"/>
      <c r="QXU165" s="77"/>
      <c r="QXV165" s="77"/>
      <c r="QXW165" s="77"/>
      <c r="QXX165" s="77"/>
      <c r="QXY165" s="77"/>
      <c r="QXZ165" s="77"/>
      <c r="QYA165" s="77"/>
      <c r="QYB165" s="77"/>
      <c r="QYC165" s="77"/>
      <c r="QYD165" s="77"/>
      <c r="QYE165" s="77"/>
      <c r="QYF165" s="77"/>
      <c r="QYG165" s="77"/>
      <c r="QYH165" s="77"/>
      <c r="QYI165" s="77"/>
      <c r="QYJ165" s="77"/>
      <c r="QYK165" s="77"/>
      <c r="QYL165" s="77"/>
      <c r="QYM165" s="77"/>
      <c r="QYN165" s="77"/>
      <c r="QYO165" s="77"/>
      <c r="QYP165" s="77"/>
      <c r="QYQ165" s="77"/>
      <c r="QYR165" s="77"/>
      <c r="QYS165" s="77"/>
      <c r="QYT165" s="77"/>
      <c r="QYU165" s="77"/>
      <c r="QYV165" s="77"/>
      <c r="QYW165" s="77"/>
      <c r="QYX165" s="77"/>
      <c r="QYY165" s="77"/>
      <c r="QYZ165" s="77"/>
      <c r="QZA165" s="77"/>
      <c r="QZB165" s="77"/>
      <c r="QZC165" s="77"/>
      <c r="QZD165" s="77"/>
      <c r="QZE165" s="77"/>
      <c r="QZF165" s="77"/>
      <c r="QZG165" s="77"/>
      <c r="QZH165" s="77"/>
      <c r="QZI165" s="77"/>
      <c r="QZJ165" s="77"/>
      <c r="QZK165" s="77"/>
      <c r="QZL165" s="77"/>
      <c r="QZM165" s="77"/>
      <c r="QZN165" s="77"/>
      <c r="QZO165" s="77"/>
      <c r="QZP165" s="77"/>
      <c r="QZQ165" s="77"/>
      <c r="QZR165" s="77"/>
      <c r="QZS165" s="77"/>
      <c r="QZT165" s="77"/>
      <c r="QZU165" s="77"/>
      <c r="QZV165" s="77"/>
      <c r="QZW165" s="77"/>
      <c r="QZX165" s="77"/>
      <c r="QZY165" s="77"/>
      <c r="QZZ165" s="77"/>
      <c r="RAA165" s="77"/>
      <c r="RAB165" s="77"/>
      <c r="RAC165" s="77"/>
      <c r="RAD165" s="77"/>
      <c r="RAE165" s="77"/>
      <c r="RAF165" s="77"/>
      <c r="RAG165" s="77"/>
      <c r="RAH165" s="77"/>
      <c r="RAI165" s="77"/>
      <c r="RAJ165" s="77"/>
      <c r="RAK165" s="77"/>
      <c r="RAL165" s="77"/>
      <c r="RAM165" s="77"/>
      <c r="RAN165" s="77"/>
      <c r="RAO165" s="77"/>
      <c r="RAP165" s="77"/>
      <c r="RAQ165" s="77"/>
      <c r="RAR165" s="77"/>
      <c r="RAS165" s="77"/>
      <c r="RAT165" s="77"/>
      <c r="RAU165" s="77"/>
      <c r="RAV165" s="77"/>
      <c r="RAW165" s="77"/>
      <c r="RAX165" s="77"/>
      <c r="RAY165" s="77"/>
      <c r="RAZ165" s="77"/>
      <c r="RBA165" s="77"/>
      <c r="RBB165" s="77"/>
      <c r="RBC165" s="77"/>
      <c r="RBD165" s="77"/>
      <c r="RBE165" s="77"/>
      <c r="RBF165" s="77"/>
      <c r="RBG165" s="77"/>
      <c r="RBH165" s="77"/>
      <c r="RBI165" s="77"/>
      <c r="RBJ165" s="77"/>
      <c r="RBK165" s="77"/>
      <c r="RBL165" s="77"/>
      <c r="RBM165" s="77"/>
      <c r="RBN165" s="77"/>
      <c r="RBO165" s="77"/>
      <c r="RBP165" s="77"/>
      <c r="RBQ165" s="77"/>
      <c r="RBR165" s="77"/>
      <c r="RBS165" s="77"/>
      <c r="RBT165" s="77"/>
      <c r="RBU165" s="77"/>
      <c r="RBV165" s="77"/>
      <c r="RBW165" s="77"/>
      <c r="RBX165" s="77"/>
      <c r="RBY165" s="77"/>
      <c r="RBZ165" s="77"/>
      <c r="RCA165" s="77"/>
      <c r="RCB165" s="77"/>
      <c r="RCC165" s="77"/>
      <c r="RCD165" s="77"/>
      <c r="RCE165" s="77"/>
      <c r="RCF165" s="77"/>
      <c r="RCG165" s="77"/>
      <c r="RCH165" s="77"/>
      <c r="RCI165" s="77"/>
      <c r="RCJ165" s="77"/>
      <c r="RCK165" s="77"/>
      <c r="RCL165" s="77"/>
      <c r="RCM165" s="77"/>
      <c r="RCN165" s="77"/>
      <c r="RCO165" s="77"/>
      <c r="RCP165" s="77"/>
      <c r="RCQ165" s="77"/>
      <c r="RCR165" s="77"/>
      <c r="RCS165" s="77"/>
      <c r="RCT165" s="77"/>
      <c r="RCU165" s="77"/>
      <c r="RCV165" s="77"/>
      <c r="RCW165" s="77"/>
      <c r="RCX165" s="77"/>
      <c r="RCY165" s="77"/>
      <c r="RCZ165" s="77"/>
      <c r="RDA165" s="77"/>
      <c r="RDB165" s="77"/>
      <c r="RDC165" s="77"/>
      <c r="RDD165" s="77"/>
      <c r="RDE165" s="77"/>
      <c r="RDF165" s="77"/>
      <c r="RDG165" s="77"/>
      <c r="RDH165" s="77"/>
      <c r="RDI165" s="77"/>
      <c r="RDJ165" s="77"/>
      <c r="RDK165" s="77"/>
      <c r="RDL165" s="77"/>
      <c r="RDM165" s="77"/>
      <c r="RDN165" s="77"/>
      <c r="RDO165" s="77"/>
      <c r="RDP165" s="77"/>
      <c r="RDQ165" s="77"/>
      <c r="RDR165" s="77"/>
      <c r="RDS165" s="77"/>
      <c r="RDT165" s="77"/>
      <c r="RDU165" s="77"/>
      <c r="RDV165" s="77"/>
      <c r="RDW165" s="77"/>
      <c r="RDX165" s="77"/>
      <c r="RDY165" s="77"/>
      <c r="RDZ165" s="77"/>
      <c r="REA165" s="77"/>
      <c r="REB165" s="77"/>
      <c r="REC165" s="77"/>
      <c r="RED165" s="77"/>
      <c r="REE165" s="77"/>
      <c r="REF165" s="77"/>
      <c r="REG165" s="77"/>
      <c r="REH165" s="77"/>
      <c r="REI165" s="77"/>
      <c r="REJ165" s="77"/>
      <c r="REK165" s="77"/>
      <c r="REL165" s="77"/>
      <c r="REM165" s="77"/>
      <c r="REN165" s="77"/>
      <c r="REO165" s="77"/>
      <c r="REP165" s="77"/>
      <c r="REQ165" s="77"/>
      <c r="RER165" s="77"/>
      <c r="RES165" s="77"/>
      <c r="RET165" s="77"/>
      <c r="REU165" s="77"/>
      <c r="REV165" s="77"/>
      <c r="REW165" s="77"/>
      <c r="REX165" s="77"/>
      <c r="REY165" s="77"/>
      <c r="REZ165" s="77"/>
      <c r="RFA165" s="77"/>
      <c r="RFB165" s="77"/>
      <c r="RFC165" s="77"/>
      <c r="RFD165" s="77"/>
      <c r="RFE165" s="77"/>
      <c r="RFF165" s="77"/>
      <c r="RFG165" s="77"/>
      <c r="RFH165" s="77"/>
      <c r="RFI165" s="77"/>
      <c r="RFJ165" s="77"/>
      <c r="RFK165" s="77"/>
      <c r="RFL165" s="77"/>
      <c r="RFM165" s="77"/>
      <c r="RFN165" s="77"/>
      <c r="RFO165" s="77"/>
      <c r="RFP165" s="77"/>
      <c r="RFQ165" s="77"/>
      <c r="RFR165" s="77"/>
      <c r="RFS165" s="77"/>
      <c r="RFT165" s="77"/>
      <c r="RFU165" s="77"/>
      <c r="RFV165" s="77"/>
      <c r="RFW165" s="77"/>
      <c r="RFX165" s="77"/>
      <c r="RFY165" s="77"/>
      <c r="RFZ165" s="77"/>
      <c r="RGA165" s="77"/>
      <c r="RGB165" s="77"/>
      <c r="RGC165" s="77"/>
      <c r="RGD165" s="77"/>
      <c r="RGE165" s="77"/>
      <c r="RGF165" s="77"/>
      <c r="RGG165" s="77"/>
      <c r="RGH165" s="77"/>
      <c r="RGI165" s="77"/>
      <c r="RGJ165" s="77"/>
      <c r="RGK165" s="77"/>
      <c r="RGL165" s="77"/>
      <c r="RGM165" s="77"/>
      <c r="RGN165" s="77"/>
      <c r="RGO165" s="77"/>
      <c r="RGP165" s="77"/>
      <c r="RGQ165" s="77"/>
      <c r="RGR165" s="77"/>
      <c r="RGS165" s="77"/>
      <c r="RGT165" s="77"/>
      <c r="RGU165" s="77"/>
      <c r="RGV165" s="77"/>
      <c r="RGW165" s="77"/>
      <c r="RGX165" s="77"/>
      <c r="RGY165" s="77"/>
      <c r="RGZ165" s="77"/>
      <c r="RHA165" s="77"/>
      <c r="RHB165" s="77"/>
      <c r="RHC165" s="77"/>
      <c r="RHD165" s="77"/>
      <c r="RHE165" s="77"/>
      <c r="RHF165" s="77"/>
      <c r="RHG165" s="77"/>
      <c r="RHH165" s="77"/>
      <c r="RHI165" s="77"/>
      <c r="RHJ165" s="77"/>
      <c r="RHK165" s="77"/>
      <c r="RHL165" s="77"/>
      <c r="RHM165" s="77"/>
      <c r="RHN165" s="77"/>
      <c r="RHO165" s="77"/>
      <c r="RHP165" s="77"/>
      <c r="RHQ165" s="77"/>
      <c r="RHR165" s="77"/>
      <c r="RHS165" s="77"/>
      <c r="RHT165" s="77"/>
      <c r="RHU165" s="77"/>
      <c r="RHV165" s="77"/>
      <c r="RHW165" s="77"/>
      <c r="RHX165" s="77"/>
      <c r="RHY165" s="77"/>
      <c r="RHZ165" s="77"/>
      <c r="RIA165" s="77"/>
      <c r="RIB165" s="77"/>
      <c r="RIC165" s="77"/>
      <c r="RID165" s="77"/>
      <c r="RIE165" s="77"/>
      <c r="RIF165" s="77"/>
      <c r="RIG165" s="77"/>
      <c r="RIH165" s="77"/>
      <c r="RII165" s="77"/>
      <c r="RIJ165" s="77"/>
      <c r="RIK165" s="77"/>
      <c r="RIL165" s="77"/>
      <c r="RIM165" s="77"/>
      <c r="RIN165" s="77"/>
      <c r="RIO165" s="77"/>
      <c r="RIP165" s="77"/>
      <c r="RIQ165" s="77"/>
      <c r="RIR165" s="77"/>
      <c r="RIS165" s="77"/>
      <c r="RIT165" s="77"/>
      <c r="RIU165" s="77"/>
      <c r="RIV165" s="77"/>
      <c r="RIW165" s="77"/>
      <c r="RIX165" s="77"/>
      <c r="RIY165" s="77"/>
      <c r="RIZ165" s="77"/>
      <c r="RJA165" s="77"/>
      <c r="RJB165" s="77"/>
      <c r="RJC165" s="77"/>
      <c r="RJD165" s="77"/>
      <c r="RJE165" s="77"/>
      <c r="RJF165" s="77"/>
      <c r="RJG165" s="77"/>
      <c r="RJH165" s="77"/>
      <c r="RJI165" s="77"/>
      <c r="RJJ165" s="77"/>
      <c r="RJK165" s="77"/>
      <c r="RJL165" s="77"/>
      <c r="RJM165" s="77"/>
      <c r="RJN165" s="77"/>
      <c r="RJO165" s="77"/>
      <c r="RJP165" s="77"/>
      <c r="RJQ165" s="77"/>
      <c r="RJR165" s="77"/>
      <c r="RJS165" s="77"/>
      <c r="RJT165" s="77"/>
      <c r="RJU165" s="77"/>
      <c r="RJV165" s="77"/>
      <c r="RJW165" s="77"/>
      <c r="RJX165" s="77"/>
      <c r="RJY165" s="77"/>
      <c r="RJZ165" s="77"/>
      <c r="RKA165" s="77"/>
      <c r="RKB165" s="77"/>
      <c r="RKC165" s="77"/>
      <c r="RKD165" s="77"/>
      <c r="RKE165" s="77"/>
      <c r="RKF165" s="77"/>
      <c r="RKG165" s="77"/>
      <c r="RKH165" s="77"/>
      <c r="RKI165" s="77"/>
      <c r="RKJ165" s="77"/>
      <c r="RKK165" s="77"/>
      <c r="RKL165" s="77"/>
      <c r="RKM165" s="77"/>
      <c r="RKN165" s="77"/>
      <c r="RKO165" s="77"/>
      <c r="RKP165" s="77"/>
      <c r="RKQ165" s="77"/>
      <c r="RKR165" s="77"/>
      <c r="RKS165" s="77"/>
      <c r="RKT165" s="77"/>
      <c r="RKU165" s="77"/>
      <c r="RKV165" s="77"/>
      <c r="RKW165" s="77"/>
      <c r="RKX165" s="77"/>
      <c r="RKY165" s="77"/>
      <c r="RKZ165" s="77"/>
      <c r="RLA165" s="77"/>
      <c r="RLB165" s="77"/>
      <c r="RLC165" s="77"/>
      <c r="RLD165" s="77"/>
      <c r="RLE165" s="77"/>
      <c r="RLF165" s="77"/>
      <c r="RLG165" s="77"/>
      <c r="RLH165" s="77"/>
      <c r="RLI165" s="77"/>
      <c r="RLJ165" s="77"/>
      <c r="RLK165" s="77"/>
      <c r="RLL165" s="77"/>
      <c r="RLM165" s="77"/>
      <c r="RLN165" s="77"/>
      <c r="RLO165" s="77"/>
      <c r="RLP165" s="77"/>
      <c r="RLQ165" s="77"/>
      <c r="RLR165" s="77"/>
      <c r="RLS165" s="77"/>
      <c r="RLT165" s="77"/>
      <c r="RLU165" s="77"/>
      <c r="RLV165" s="77"/>
      <c r="RLW165" s="77"/>
      <c r="RLX165" s="77"/>
      <c r="RLY165" s="77"/>
      <c r="RLZ165" s="77"/>
      <c r="RMA165" s="77"/>
      <c r="RMB165" s="77"/>
      <c r="RMC165" s="77"/>
      <c r="RMD165" s="77"/>
      <c r="RME165" s="77"/>
      <c r="RMF165" s="77"/>
      <c r="RMG165" s="77"/>
      <c r="RMH165" s="77"/>
      <c r="RMI165" s="77"/>
      <c r="RMJ165" s="77"/>
      <c r="RMK165" s="77"/>
      <c r="RML165" s="77"/>
      <c r="RMM165" s="77"/>
      <c r="RMN165" s="77"/>
      <c r="RMO165" s="77"/>
      <c r="RMP165" s="77"/>
      <c r="RMQ165" s="77"/>
      <c r="RMR165" s="77"/>
      <c r="RMS165" s="77"/>
      <c r="RMT165" s="77"/>
      <c r="RMU165" s="77"/>
      <c r="RMV165" s="77"/>
      <c r="RMW165" s="77"/>
      <c r="RMX165" s="77"/>
      <c r="RMY165" s="77"/>
      <c r="RMZ165" s="77"/>
      <c r="RNA165" s="77"/>
      <c r="RNB165" s="77"/>
      <c r="RNC165" s="77"/>
      <c r="RND165" s="77"/>
      <c r="RNE165" s="77"/>
      <c r="RNF165" s="77"/>
      <c r="RNG165" s="77"/>
      <c r="RNH165" s="77"/>
      <c r="RNI165" s="77"/>
      <c r="RNJ165" s="77"/>
      <c r="RNK165" s="77"/>
      <c r="RNL165" s="77"/>
      <c r="RNM165" s="77"/>
      <c r="RNN165" s="77"/>
      <c r="RNO165" s="77"/>
      <c r="RNP165" s="77"/>
      <c r="RNQ165" s="77"/>
      <c r="RNR165" s="77"/>
      <c r="RNS165" s="77"/>
      <c r="RNT165" s="77"/>
      <c r="RNU165" s="77"/>
      <c r="RNV165" s="77"/>
      <c r="RNW165" s="77"/>
      <c r="RNX165" s="77"/>
      <c r="RNY165" s="77"/>
      <c r="RNZ165" s="77"/>
      <c r="ROA165" s="77"/>
      <c r="ROB165" s="77"/>
      <c r="ROC165" s="77"/>
      <c r="ROD165" s="77"/>
      <c r="ROE165" s="77"/>
      <c r="ROF165" s="77"/>
      <c r="ROG165" s="77"/>
      <c r="ROH165" s="77"/>
      <c r="ROI165" s="77"/>
      <c r="ROJ165" s="77"/>
      <c r="ROK165" s="77"/>
      <c r="ROL165" s="77"/>
      <c r="ROM165" s="77"/>
      <c r="RON165" s="77"/>
      <c r="ROO165" s="77"/>
      <c r="ROP165" s="77"/>
      <c r="ROQ165" s="77"/>
      <c r="ROR165" s="77"/>
      <c r="ROS165" s="77"/>
      <c r="ROT165" s="77"/>
      <c r="ROU165" s="77"/>
      <c r="ROV165" s="77"/>
      <c r="ROW165" s="77"/>
      <c r="ROX165" s="77"/>
      <c r="ROY165" s="77"/>
      <c r="ROZ165" s="77"/>
      <c r="RPA165" s="77"/>
      <c r="RPB165" s="77"/>
      <c r="RPC165" s="77"/>
      <c r="RPD165" s="77"/>
      <c r="RPE165" s="77"/>
      <c r="RPF165" s="77"/>
      <c r="RPG165" s="77"/>
      <c r="RPH165" s="77"/>
      <c r="RPI165" s="77"/>
      <c r="RPJ165" s="77"/>
      <c r="RPK165" s="77"/>
      <c r="RPL165" s="77"/>
      <c r="RPM165" s="77"/>
      <c r="RPN165" s="77"/>
      <c r="RPO165" s="77"/>
      <c r="RPP165" s="77"/>
      <c r="RPQ165" s="77"/>
      <c r="RPR165" s="77"/>
      <c r="RPS165" s="77"/>
      <c r="RPT165" s="77"/>
      <c r="RPU165" s="77"/>
      <c r="RPV165" s="77"/>
      <c r="RPW165" s="77"/>
      <c r="RPX165" s="77"/>
      <c r="RPY165" s="77"/>
      <c r="RPZ165" s="77"/>
      <c r="RQA165" s="77"/>
      <c r="RQB165" s="77"/>
      <c r="RQC165" s="77"/>
      <c r="RQD165" s="77"/>
      <c r="RQE165" s="77"/>
      <c r="RQF165" s="77"/>
      <c r="RQG165" s="77"/>
      <c r="RQH165" s="77"/>
      <c r="RQI165" s="77"/>
      <c r="RQJ165" s="77"/>
      <c r="RQK165" s="77"/>
      <c r="RQL165" s="77"/>
      <c r="RQM165" s="77"/>
      <c r="RQN165" s="77"/>
      <c r="RQO165" s="77"/>
      <c r="RQP165" s="77"/>
      <c r="RQQ165" s="77"/>
      <c r="RQR165" s="77"/>
      <c r="RQS165" s="77"/>
      <c r="RQT165" s="77"/>
      <c r="RQU165" s="77"/>
      <c r="RQV165" s="77"/>
      <c r="RQW165" s="77"/>
      <c r="RQX165" s="77"/>
      <c r="RQY165" s="77"/>
      <c r="RQZ165" s="77"/>
      <c r="RRA165" s="77"/>
      <c r="RRB165" s="77"/>
      <c r="RRC165" s="77"/>
      <c r="RRD165" s="77"/>
      <c r="RRE165" s="77"/>
      <c r="RRF165" s="77"/>
      <c r="RRG165" s="77"/>
      <c r="RRH165" s="77"/>
      <c r="RRI165" s="77"/>
      <c r="RRJ165" s="77"/>
      <c r="RRK165" s="77"/>
      <c r="RRL165" s="77"/>
      <c r="RRM165" s="77"/>
      <c r="RRN165" s="77"/>
      <c r="RRO165" s="77"/>
      <c r="RRP165" s="77"/>
      <c r="RRQ165" s="77"/>
      <c r="RRR165" s="77"/>
      <c r="RRS165" s="77"/>
      <c r="RRT165" s="77"/>
      <c r="RRU165" s="77"/>
      <c r="RRV165" s="77"/>
      <c r="RRW165" s="77"/>
      <c r="RRX165" s="77"/>
      <c r="RRY165" s="77"/>
      <c r="RRZ165" s="77"/>
      <c r="RSA165" s="77"/>
      <c r="RSB165" s="77"/>
      <c r="RSC165" s="77"/>
      <c r="RSD165" s="77"/>
      <c r="RSE165" s="77"/>
      <c r="RSF165" s="77"/>
      <c r="RSG165" s="77"/>
      <c r="RSH165" s="77"/>
      <c r="RSI165" s="77"/>
      <c r="RSJ165" s="77"/>
      <c r="RSK165" s="77"/>
      <c r="RSL165" s="77"/>
      <c r="RSM165" s="77"/>
      <c r="RSN165" s="77"/>
      <c r="RSO165" s="77"/>
      <c r="RSP165" s="77"/>
      <c r="RSQ165" s="77"/>
      <c r="RSR165" s="77"/>
      <c r="RSS165" s="77"/>
      <c r="RST165" s="77"/>
      <c r="RSU165" s="77"/>
      <c r="RSV165" s="77"/>
      <c r="RSW165" s="77"/>
      <c r="RSX165" s="77"/>
      <c r="RSY165" s="77"/>
      <c r="RSZ165" s="77"/>
      <c r="RTA165" s="77"/>
      <c r="RTB165" s="77"/>
      <c r="RTC165" s="77"/>
      <c r="RTD165" s="77"/>
      <c r="RTE165" s="77"/>
      <c r="RTF165" s="77"/>
      <c r="RTG165" s="77"/>
      <c r="RTH165" s="77"/>
      <c r="RTI165" s="77"/>
      <c r="RTJ165" s="77"/>
      <c r="RTK165" s="77"/>
      <c r="RTL165" s="77"/>
      <c r="RTM165" s="77"/>
      <c r="RTN165" s="77"/>
      <c r="RTO165" s="77"/>
      <c r="RTP165" s="77"/>
      <c r="RTQ165" s="77"/>
      <c r="RTR165" s="77"/>
      <c r="RTS165" s="77"/>
      <c r="RTT165" s="77"/>
      <c r="RTU165" s="77"/>
      <c r="RTV165" s="77"/>
      <c r="RTW165" s="77"/>
      <c r="RTX165" s="77"/>
      <c r="RTY165" s="77"/>
      <c r="RTZ165" s="77"/>
      <c r="RUA165" s="77"/>
      <c r="RUB165" s="77"/>
      <c r="RUC165" s="77"/>
      <c r="RUD165" s="77"/>
      <c r="RUE165" s="77"/>
      <c r="RUF165" s="77"/>
      <c r="RUG165" s="77"/>
      <c r="RUH165" s="77"/>
      <c r="RUI165" s="77"/>
      <c r="RUJ165" s="77"/>
      <c r="RUK165" s="77"/>
      <c r="RUL165" s="77"/>
      <c r="RUM165" s="77"/>
      <c r="RUN165" s="77"/>
      <c r="RUO165" s="77"/>
      <c r="RUP165" s="77"/>
      <c r="RUQ165" s="77"/>
      <c r="RUR165" s="77"/>
      <c r="RUS165" s="77"/>
      <c r="RUT165" s="77"/>
      <c r="RUU165" s="77"/>
      <c r="RUV165" s="77"/>
      <c r="RUW165" s="77"/>
      <c r="RUX165" s="77"/>
      <c r="RUY165" s="77"/>
      <c r="RUZ165" s="77"/>
      <c r="RVA165" s="77"/>
      <c r="RVB165" s="77"/>
      <c r="RVC165" s="77"/>
      <c r="RVD165" s="77"/>
      <c r="RVE165" s="77"/>
      <c r="RVF165" s="77"/>
      <c r="RVG165" s="77"/>
      <c r="RVH165" s="77"/>
      <c r="RVI165" s="77"/>
      <c r="RVJ165" s="77"/>
      <c r="RVK165" s="77"/>
      <c r="RVL165" s="77"/>
      <c r="RVM165" s="77"/>
      <c r="RVN165" s="77"/>
      <c r="RVO165" s="77"/>
      <c r="RVP165" s="77"/>
      <c r="RVQ165" s="77"/>
      <c r="RVR165" s="77"/>
      <c r="RVS165" s="77"/>
      <c r="RVT165" s="77"/>
      <c r="RVU165" s="77"/>
      <c r="RVV165" s="77"/>
      <c r="RVW165" s="77"/>
      <c r="RVX165" s="77"/>
      <c r="RVY165" s="77"/>
      <c r="RVZ165" s="77"/>
      <c r="RWA165" s="77"/>
      <c r="RWB165" s="77"/>
      <c r="RWC165" s="77"/>
      <c r="RWD165" s="77"/>
      <c r="RWE165" s="77"/>
      <c r="RWF165" s="77"/>
      <c r="RWG165" s="77"/>
      <c r="RWH165" s="77"/>
      <c r="RWI165" s="77"/>
      <c r="RWJ165" s="77"/>
      <c r="RWK165" s="77"/>
      <c r="RWL165" s="77"/>
      <c r="RWM165" s="77"/>
      <c r="RWN165" s="77"/>
      <c r="RWO165" s="77"/>
      <c r="RWP165" s="77"/>
      <c r="RWQ165" s="77"/>
      <c r="RWR165" s="77"/>
      <c r="RWS165" s="77"/>
      <c r="RWT165" s="77"/>
      <c r="RWU165" s="77"/>
      <c r="RWV165" s="77"/>
      <c r="RWW165" s="77"/>
      <c r="RWX165" s="77"/>
      <c r="RWY165" s="77"/>
      <c r="RWZ165" s="77"/>
      <c r="RXA165" s="77"/>
      <c r="RXB165" s="77"/>
      <c r="RXC165" s="77"/>
      <c r="RXD165" s="77"/>
      <c r="RXE165" s="77"/>
      <c r="RXF165" s="77"/>
      <c r="RXG165" s="77"/>
      <c r="RXH165" s="77"/>
      <c r="RXI165" s="77"/>
      <c r="RXJ165" s="77"/>
      <c r="RXK165" s="77"/>
      <c r="RXL165" s="77"/>
      <c r="RXM165" s="77"/>
      <c r="RXN165" s="77"/>
      <c r="RXO165" s="77"/>
      <c r="RXP165" s="77"/>
      <c r="RXQ165" s="77"/>
      <c r="RXR165" s="77"/>
      <c r="RXS165" s="77"/>
      <c r="RXT165" s="77"/>
      <c r="RXU165" s="77"/>
      <c r="RXV165" s="77"/>
      <c r="RXW165" s="77"/>
      <c r="RXX165" s="77"/>
      <c r="RXY165" s="77"/>
      <c r="RXZ165" s="77"/>
      <c r="RYA165" s="77"/>
      <c r="RYB165" s="77"/>
      <c r="RYC165" s="77"/>
      <c r="RYD165" s="77"/>
      <c r="RYE165" s="77"/>
      <c r="RYF165" s="77"/>
      <c r="RYG165" s="77"/>
      <c r="RYH165" s="77"/>
      <c r="RYI165" s="77"/>
      <c r="RYJ165" s="77"/>
      <c r="RYK165" s="77"/>
      <c r="RYL165" s="77"/>
      <c r="RYM165" s="77"/>
      <c r="RYN165" s="77"/>
      <c r="RYO165" s="77"/>
      <c r="RYP165" s="77"/>
      <c r="RYQ165" s="77"/>
      <c r="RYR165" s="77"/>
      <c r="RYS165" s="77"/>
      <c r="RYT165" s="77"/>
      <c r="RYU165" s="77"/>
      <c r="RYV165" s="77"/>
      <c r="RYW165" s="77"/>
      <c r="RYX165" s="77"/>
      <c r="RYY165" s="77"/>
      <c r="RYZ165" s="77"/>
      <c r="RZA165" s="77"/>
      <c r="RZB165" s="77"/>
      <c r="RZC165" s="77"/>
      <c r="RZD165" s="77"/>
      <c r="RZE165" s="77"/>
      <c r="RZF165" s="77"/>
      <c r="RZG165" s="77"/>
      <c r="RZH165" s="77"/>
      <c r="RZI165" s="77"/>
      <c r="RZJ165" s="77"/>
      <c r="RZK165" s="77"/>
      <c r="RZL165" s="77"/>
      <c r="RZM165" s="77"/>
      <c r="RZN165" s="77"/>
      <c r="RZO165" s="77"/>
      <c r="RZP165" s="77"/>
      <c r="RZQ165" s="77"/>
      <c r="RZR165" s="77"/>
      <c r="RZS165" s="77"/>
      <c r="RZT165" s="77"/>
      <c r="RZU165" s="77"/>
      <c r="RZV165" s="77"/>
      <c r="RZW165" s="77"/>
      <c r="RZX165" s="77"/>
      <c r="RZY165" s="77"/>
      <c r="RZZ165" s="77"/>
      <c r="SAA165" s="77"/>
      <c r="SAB165" s="77"/>
      <c r="SAC165" s="77"/>
      <c r="SAD165" s="77"/>
      <c r="SAE165" s="77"/>
      <c r="SAF165" s="77"/>
      <c r="SAG165" s="77"/>
      <c r="SAH165" s="77"/>
      <c r="SAI165" s="77"/>
      <c r="SAJ165" s="77"/>
      <c r="SAK165" s="77"/>
      <c r="SAL165" s="77"/>
      <c r="SAM165" s="77"/>
      <c r="SAN165" s="77"/>
      <c r="SAO165" s="77"/>
      <c r="SAP165" s="77"/>
      <c r="SAQ165" s="77"/>
      <c r="SAR165" s="77"/>
      <c r="SAS165" s="77"/>
      <c r="SAT165" s="77"/>
      <c r="SAU165" s="77"/>
      <c r="SAV165" s="77"/>
      <c r="SAW165" s="77"/>
      <c r="SAX165" s="77"/>
      <c r="SAY165" s="77"/>
      <c r="SAZ165" s="77"/>
      <c r="SBA165" s="77"/>
      <c r="SBB165" s="77"/>
      <c r="SBC165" s="77"/>
      <c r="SBD165" s="77"/>
      <c r="SBE165" s="77"/>
      <c r="SBF165" s="77"/>
      <c r="SBG165" s="77"/>
      <c r="SBH165" s="77"/>
      <c r="SBI165" s="77"/>
      <c r="SBJ165" s="77"/>
      <c r="SBK165" s="77"/>
      <c r="SBL165" s="77"/>
      <c r="SBM165" s="77"/>
      <c r="SBN165" s="77"/>
      <c r="SBO165" s="77"/>
      <c r="SBP165" s="77"/>
      <c r="SBQ165" s="77"/>
      <c r="SBR165" s="77"/>
      <c r="SBS165" s="77"/>
      <c r="SBT165" s="77"/>
      <c r="SBU165" s="77"/>
      <c r="SBV165" s="77"/>
      <c r="SBW165" s="77"/>
      <c r="SBX165" s="77"/>
      <c r="SBY165" s="77"/>
      <c r="SBZ165" s="77"/>
      <c r="SCA165" s="77"/>
      <c r="SCB165" s="77"/>
      <c r="SCC165" s="77"/>
      <c r="SCD165" s="77"/>
      <c r="SCE165" s="77"/>
      <c r="SCF165" s="77"/>
      <c r="SCG165" s="77"/>
      <c r="SCH165" s="77"/>
      <c r="SCI165" s="77"/>
      <c r="SCJ165" s="77"/>
      <c r="SCK165" s="77"/>
      <c r="SCL165" s="77"/>
      <c r="SCM165" s="77"/>
      <c r="SCN165" s="77"/>
      <c r="SCO165" s="77"/>
      <c r="SCP165" s="77"/>
      <c r="SCQ165" s="77"/>
      <c r="SCR165" s="77"/>
      <c r="SCS165" s="77"/>
      <c r="SCT165" s="77"/>
      <c r="SCU165" s="77"/>
      <c r="SCV165" s="77"/>
      <c r="SCW165" s="77"/>
      <c r="SCX165" s="77"/>
      <c r="SCY165" s="77"/>
      <c r="SCZ165" s="77"/>
      <c r="SDA165" s="77"/>
      <c r="SDB165" s="77"/>
      <c r="SDC165" s="77"/>
      <c r="SDD165" s="77"/>
      <c r="SDE165" s="77"/>
      <c r="SDF165" s="77"/>
      <c r="SDG165" s="77"/>
      <c r="SDH165" s="77"/>
      <c r="SDI165" s="77"/>
      <c r="SDJ165" s="77"/>
      <c r="SDK165" s="77"/>
      <c r="SDL165" s="77"/>
      <c r="SDM165" s="77"/>
      <c r="SDN165" s="77"/>
      <c r="SDO165" s="77"/>
      <c r="SDP165" s="77"/>
      <c r="SDQ165" s="77"/>
      <c r="SDR165" s="77"/>
      <c r="SDS165" s="77"/>
      <c r="SDT165" s="77"/>
      <c r="SDU165" s="77"/>
      <c r="SDV165" s="77"/>
      <c r="SDW165" s="77"/>
      <c r="SDX165" s="77"/>
      <c r="SDY165" s="77"/>
      <c r="SDZ165" s="77"/>
      <c r="SEA165" s="77"/>
      <c r="SEB165" s="77"/>
      <c r="SEC165" s="77"/>
      <c r="SED165" s="77"/>
      <c r="SEE165" s="77"/>
      <c r="SEF165" s="77"/>
      <c r="SEG165" s="77"/>
      <c r="SEH165" s="77"/>
      <c r="SEI165" s="77"/>
      <c r="SEJ165" s="77"/>
      <c r="SEK165" s="77"/>
      <c r="SEL165" s="77"/>
      <c r="SEM165" s="77"/>
      <c r="SEN165" s="77"/>
      <c r="SEO165" s="77"/>
      <c r="SEP165" s="77"/>
      <c r="SEQ165" s="77"/>
      <c r="SER165" s="77"/>
      <c r="SES165" s="77"/>
      <c r="SET165" s="77"/>
      <c r="SEU165" s="77"/>
      <c r="SEV165" s="77"/>
      <c r="SEW165" s="77"/>
      <c r="SEX165" s="77"/>
      <c r="SEY165" s="77"/>
      <c r="SEZ165" s="77"/>
      <c r="SFA165" s="77"/>
      <c r="SFB165" s="77"/>
      <c r="SFC165" s="77"/>
      <c r="SFD165" s="77"/>
      <c r="SFE165" s="77"/>
      <c r="SFF165" s="77"/>
      <c r="SFG165" s="77"/>
      <c r="SFH165" s="77"/>
      <c r="SFI165" s="77"/>
      <c r="SFJ165" s="77"/>
      <c r="SFK165" s="77"/>
      <c r="SFL165" s="77"/>
      <c r="SFM165" s="77"/>
      <c r="SFN165" s="77"/>
      <c r="SFO165" s="77"/>
      <c r="SFP165" s="77"/>
      <c r="SFQ165" s="77"/>
      <c r="SFR165" s="77"/>
      <c r="SFS165" s="77"/>
      <c r="SFT165" s="77"/>
      <c r="SFU165" s="77"/>
      <c r="SFV165" s="77"/>
      <c r="SFW165" s="77"/>
      <c r="SFX165" s="77"/>
      <c r="SFY165" s="77"/>
      <c r="SFZ165" s="77"/>
      <c r="SGA165" s="77"/>
      <c r="SGB165" s="77"/>
      <c r="SGC165" s="77"/>
      <c r="SGD165" s="77"/>
      <c r="SGE165" s="77"/>
      <c r="SGF165" s="77"/>
      <c r="SGG165" s="77"/>
      <c r="SGH165" s="77"/>
      <c r="SGI165" s="77"/>
      <c r="SGJ165" s="77"/>
      <c r="SGK165" s="77"/>
      <c r="SGL165" s="77"/>
      <c r="SGM165" s="77"/>
      <c r="SGN165" s="77"/>
      <c r="SGO165" s="77"/>
      <c r="SGP165" s="77"/>
      <c r="SGQ165" s="77"/>
      <c r="SGR165" s="77"/>
      <c r="SGS165" s="77"/>
      <c r="SGT165" s="77"/>
      <c r="SGU165" s="77"/>
      <c r="SGV165" s="77"/>
      <c r="SGW165" s="77"/>
      <c r="SGX165" s="77"/>
      <c r="SGY165" s="77"/>
      <c r="SGZ165" s="77"/>
      <c r="SHA165" s="77"/>
      <c r="SHB165" s="77"/>
      <c r="SHC165" s="77"/>
      <c r="SHD165" s="77"/>
      <c r="SHE165" s="77"/>
      <c r="SHF165" s="77"/>
      <c r="SHG165" s="77"/>
      <c r="SHH165" s="77"/>
      <c r="SHI165" s="77"/>
      <c r="SHJ165" s="77"/>
      <c r="SHK165" s="77"/>
      <c r="SHL165" s="77"/>
      <c r="SHM165" s="77"/>
      <c r="SHN165" s="77"/>
      <c r="SHO165" s="77"/>
      <c r="SHP165" s="77"/>
      <c r="SHQ165" s="77"/>
      <c r="SHR165" s="77"/>
      <c r="SHS165" s="77"/>
      <c r="SHT165" s="77"/>
      <c r="SHU165" s="77"/>
      <c r="SHV165" s="77"/>
      <c r="SHW165" s="77"/>
      <c r="SHX165" s="77"/>
      <c r="SHY165" s="77"/>
      <c r="SHZ165" s="77"/>
      <c r="SIA165" s="77"/>
      <c r="SIB165" s="77"/>
      <c r="SIC165" s="77"/>
      <c r="SID165" s="77"/>
      <c r="SIE165" s="77"/>
      <c r="SIF165" s="77"/>
      <c r="SIG165" s="77"/>
      <c r="SIH165" s="77"/>
      <c r="SII165" s="77"/>
      <c r="SIJ165" s="77"/>
      <c r="SIK165" s="77"/>
      <c r="SIL165" s="77"/>
      <c r="SIM165" s="77"/>
      <c r="SIN165" s="77"/>
      <c r="SIO165" s="77"/>
      <c r="SIP165" s="77"/>
      <c r="SIQ165" s="77"/>
      <c r="SIR165" s="77"/>
      <c r="SIS165" s="77"/>
      <c r="SIT165" s="77"/>
      <c r="SIU165" s="77"/>
      <c r="SIV165" s="77"/>
      <c r="SIW165" s="77"/>
      <c r="SIX165" s="77"/>
      <c r="SIY165" s="77"/>
      <c r="SIZ165" s="77"/>
      <c r="SJA165" s="77"/>
      <c r="SJB165" s="77"/>
      <c r="SJC165" s="77"/>
      <c r="SJD165" s="77"/>
      <c r="SJE165" s="77"/>
      <c r="SJF165" s="77"/>
      <c r="SJG165" s="77"/>
      <c r="SJH165" s="77"/>
      <c r="SJI165" s="77"/>
      <c r="SJJ165" s="77"/>
      <c r="SJK165" s="77"/>
      <c r="SJL165" s="77"/>
      <c r="SJM165" s="77"/>
      <c r="SJN165" s="77"/>
      <c r="SJO165" s="77"/>
      <c r="SJP165" s="77"/>
      <c r="SJQ165" s="77"/>
      <c r="SJR165" s="77"/>
      <c r="SJS165" s="77"/>
      <c r="SJT165" s="77"/>
      <c r="SJU165" s="77"/>
      <c r="SJV165" s="77"/>
      <c r="SJW165" s="77"/>
      <c r="SJX165" s="77"/>
      <c r="SJY165" s="77"/>
      <c r="SJZ165" s="77"/>
      <c r="SKA165" s="77"/>
      <c r="SKB165" s="77"/>
      <c r="SKC165" s="77"/>
      <c r="SKD165" s="77"/>
      <c r="SKE165" s="77"/>
      <c r="SKF165" s="77"/>
      <c r="SKG165" s="77"/>
      <c r="SKH165" s="77"/>
      <c r="SKI165" s="77"/>
      <c r="SKJ165" s="77"/>
      <c r="SKK165" s="77"/>
      <c r="SKL165" s="77"/>
      <c r="SKM165" s="77"/>
      <c r="SKN165" s="77"/>
      <c r="SKO165" s="77"/>
      <c r="SKP165" s="77"/>
      <c r="SKQ165" s="77"/>
      <c r="SKR165" s="77"/>
      <c r="SKS165" s="77"/>
      <c r="SKT165" s="77"/>
      <c r="SKU165" s="77"/>
      <c r="SKV165" s="77"/>
      <c r="SKW165" s="77"/>
      <c r="SKX165" s="77"/>
      <c r="SKY165" s="77"/>
      <c r="SKZ165" s="77"/>
      <c r="SLA165" s="77"/>
      <c r="SLB165" s="77"/>
      <c r="SLC165" s="77"/>
      <c r="SLD165" s="77"/>
      <c r="SLE165" s="77"/>
      <c r="SLF165" s="77"/>
      <c r="SLG165" s="77"/>
      <c r="SLH165" s="77"/>
      <c r="SLI165" s="77"/>
      <c r="SLJ165" s="77"/>
      <c r="SLK165" s="77"/>
      <c r="SLL165" s="77"/>
      <c r="SLM165" s="77"/>
      <c r="SLN165" s="77"/>
      <c r="SLO165" s="77"/>
      <c r="SLP165" s="77"/>
      <c r="SLQ165" s="77"/>
      <c r="SLR165" s="77"/>
      <c r="SLS165" s="77"/>
      <c r="SLT165" s="77"/>
      <c r="SLU165" s="77"/>
      <c r="SLV165" s="77"/>
      <c r="SLW165" s="77"/>
      <c r="SLX165" s="77"/>
      <c r="SLY165" s="77"/>
      <c r="SLZ165" s="77"/>
      <c r="SMA165" s="77"/>
      <c r="SMB165" s="77"/>
      <c r="SMC165" s="77"/>
      <c r="SMD165" s="77"/>
      <c r="SME165" s="77"/>
      <c r="SMF165" s="77"/>
      <c r="SMG165" s="77"/>
      <c r="SMH165" s="77"/>
      <c r="SMI165" s="77"/>
      <c r="SMJ165" s="77"/>
      <c r="SMK165" s="77"/>
      <c r="SML165" s="77"/>
      <c r="SMM165" s="77"/>
      <c r="SMN165" s="77"/>
      <c r="SMO165" s="77"/>
      <c r="SMP165" s="77"/>
      <c r="SMQ165" s="77"/>
      <c r="SMR165" s="77"/>
      <c r="SMS165" s="77"/>
      <c r="SMT165" s="77"/>
      <c r="SMU165" s="77"/>
      <c r="SMV165" s="77"/>
      <c r="SMW165" s="77"/>
      <c r="SMX165" s="77"/>
      <c r="SMY165" s="77"/>
      <c r="SMZ165" s="77"/>
      <c r="SNA165" s="77"/>
      <c r="SNB165" s="77"/>
      <c r="SNC165" s="77"/>
      <c r="SND165" s="77"/>
      <c r="SNE165" s="77"/>
      <c r="SNF165" s="77"/>
      <c r="SNG165" s="77"/>
      <c r="SNH165" s="77"/>
      <c r="SNI165" s="77"/>
      <c r="SNJ165" s="77"/>
      <c r="SNK165" s="77"/>
      <c r="SNL165" s="77"/>
      <c r="SNM165" s="77"/>
      <c r="SNN165" s="77"/>
      <c r="SNO165" s="77"/>
      <c r="SNP165" s="77"/>
      <c r="SNQ165" s="77"/>
      <c r="SNR165" s="77"/>
      <c r="SNS165" s="77"/>
      <c r="SNT165" s="77"/>
      <c r="SNU165" s="77"/>
      <c r="SNV165" s="77"/>
      <c r="SNW165" s="77"/>
      <c r="SNX165" s="77"/>
      <c r="SNY165" s="77"/>
      <c r="SNZ165" s="77"/>
      <c r="SOA165" s="77"/>
      <c r="SOB165" s="77"/>
      <c r="SOC165" s="77"/>
      <c r="SOD165" s="77"/>
      <c r="SOE165" s="77"/>
      <c r="SOF165" s="77"/>
      <c r="SOG165" s="77"/>
      <c r="SOH165" s="77"/>
      <c r="SOI165" s="77"/>
      <c r="SOJ165" s="77"/>
      <c r="SOK165" s="77"/>
      <c r="SOL165" s="77"/>
      <c r="SOM165" s="77"/>
      <c r="SON165" s="77"/>
      <c r="SOO165" s="77"/>
      <c r="SOP165" s="77"/>
      <c r="SOQ165" s="77"/>
      <c r="SOR165" s="77"/>
      <c r="SOS165" s="77"/>
      <c r="SOT165" s="77"/>
      <c r="SOU165" s="77"/>
      <c r="SOV165" s="77"/>
      <c r="SOW165" s="77"/>
      <c r="SOX165" s="77"/>
      <c r="SOY165" s="77"/>
      <c r="SOZ165" s="77"/>
      <c r="SPA165" s="77"/>
      <c r="SPB165" s="77"/>
      <c r="SPC165" s="77"/>
      <c r="SPD165" s="77"/>
      <c r="SPE165" s="77"/>
      <c r="SPF165" s="77"/>
      <c r="SPG165" s="77"/>
      <c r="SPH165" s="77"/>
      <c r="SPI165" s="77"/>
      <c r="SPJ165" s="77"/>
      <c r="SPK165" s="77"/>
      <c r="SPL165" s="77"/>
      <c r="SPM165" s="77"/>
      <c r="SPN165" s="77"/>
      <c r="SPO165" s="77"/>
      <c r="SPP165" s="77"/>
      <c r="SPQ165" s="77"/>
      <c r="SPR165" s="77"/>
      <c r="SPS165" s="77"/>
      <c r="SPT165" s="77"/>
      <c r="SPU165" s="77"/>
      <c r="SPV165" s="77"/>
      <c r="SPW165" s="77"/>
      <c r="SPX165" s="77"/>
      <c r="SPY165" s="77"/>
      <c r="SPZ165" s="77"/>
      <c r="SQA165" s="77"/>
      <c r="SQB165" s="77"/>
      <c r="SQC165" s="77"/>
      <c r="SQD165" s="77"/>
      <c r="SQE165" s="77"/>
      <c r="SQF165" s="77"/>
      <c r="SQG165" s="77"/>
      <c r="SQH165" s="77"/>
      <c r="SQI165" s="77"/>
      <c r="SQJ165" s="77"/>
      <c r="SQK165" s="77"/>
      <c r="SQL165" s="77"/>
      <c r="SQM165" s="77"/>
      <c r="SQN165" s="77"/>
      <c r="SQO165" s="77"/>
      <c r="SQP165" s="77"/>
      <c r="SQQ165" s="77"/>
      <c r="SQR165" s="77"/>
      <c r="SQS165" s="77"/>
      <c r="SQT165" s="77"/>
      <c r="SQU165" s="77"/>
      <c r="SQV165" s="77"/>
      <c r="SQW165" s="77"/>
      <c r="SQX165" s="77"/>
      <c r="SQY165" s="77"/>
      <c r="SQZ165" s="77"/>
      <c r="SRA165" s="77"/>
      <c r="SRB165" s="77"/>
      <c r="SRC165" s="77"/>
      <c r="SRD165" s="77"/>
      <c r="SRE165" s="77"/>
      <c r="SRF165" s="77"/>
      <c r="SRG165" s="77"/>
      <c r="SRH165" s="77"/>
      <c r="SRI165" s="77"/>
      <c r="SRJ165" s="77"/>
      <c r="SRK165" s="77"/>
      <c r="SRL165" s="77"/>
      <c r="SRM165" s="77"/>
      <c r="SRN165" s="77"/>
      <c r="SRO165" s="77"/>
      <c r="SRP165" s="77"/>
      <c r="SRQ165" s="77"/>
      <c r="SRR165" s="77"/>
      <c r="SRS165" s="77"/>
      <c r="SRT165" s="77"/>
      <c r="SRU165" s="77"/>
      <c r="SRV165" s="77"/>
      <c r="SRW165" s="77"/>
      <c r="SRX165" s="77"/>
      <c r="SRY165" s="77"/>
      <c r="SRZ165" s="77"/>
      <c r="SSA165" s="77"/>
      <c r="SSB165" s="77"/>
      <c r="SSC165" s="77"/>
      <c r="SSD165" s="77"/>
      <c r="SSE165" s="77"/>
      <c r="SSF165" s="77"/>
      <c r="SSG165" s="77"/>
      <c r="SSH165" s="77"/>
      <c r="SSI165" s="77"/>
      <c r="SSJ165" s="77"/>
      <c r="SSK165" s="77"/>
      <c r="SSL165" s="77"/>
      <c r="SSM165" s="77"/>
      <c r="SSN165" s="77"/>
      <c r="SSO165" s="77"/>
      <c r="SSP165" s="77"/>
      <c r="SSQ165" s="77"/>
      <c r="SSR165" s="77"/>
      <c r="SSS165" s="77"/>
      <c r="SST165" s="77"/>
      <c r="SSU165" s="77"/>
      <c r="SSV165" s="77"/>
      <c r="SSW165" s="77"/>
      <c r="SSX165" s="77"/>
      <c r="SSY165" s="77"/>
      <c r="SSZ165" s="77"/>
      <c r="STA165" s="77"/>
      <c r="STB165" s="77"/>
      <c r="STC165" s="77"/>
      <c r="STD165" s="77"/>
      <c r="STE165" s="77"/>
      <c r="STF165" s="77"/>
      <c r="STG165" s="77"/>
      <c r="STH165" s="77"/>
      <c r="STI165" s="77"/>
      <c r="STJ165" s="77"/>
      <c r="STK165" s="77"/>
      <c r="STL165" s="77"/>
      <c r="STM165" s="77"/>
      <c r="STN165" s="77"/>
      <c r="STO165" s="77"/>
      <c r="STP165" s="77"/>
      <c r="STQ165" s="77"/>
      <c r="STR165" s="77"/>
      <c r="STS165" s="77"/>
      <c r="STT165" s="77"/>
      <c r="STU165" s="77"/>
      <c r="STV165" s="77"/>
      <c r="STW165" s="77"/>
      <c r="STX165" s="77"/>
      <c r="STY165" s="77"/>
      <c r="STZ165" s="77"/>
      <c r="SUA165" s="77"/>
      <c r="SUB165" s="77"/>
      <c r="SUC165" s="77"/>
      <c r="SUD165" s="77"/>
      <c r="SUE165" s="77"/>
      <c r="SUF165" s="77"/>
      <c r="SUG165" s="77"/>
      <c r="SUH165" s="77"/>
      <c r="SUI165" s="77"/>
      <c r="SUJ165" s="77"/>
      <c r="SUK165" s="77"/>
      <c r="SUL165" s="77"/>
      <c r="SUM165" s="77"/>
      <c r="SUN165" s="77"/>
      <c r="SUO165" s="77"/>
      <c r="SUP165" s="77"/>
      <c r="SUQ165" s="77"/>
      <c r="SUR165" s="77"/>
      <c r="SUS165" s="77"/>
      <c r="SUT165" s="77"/>
      <c r="SUU165" s="77"/>
      <c r="SUV165" s="77"/>
      <c r="SUW165" s="77"/>
      <c r="SUX165" s="77"/>
      <c r="SUY165" s="77"/>
      <c r="SUZ165" s="77"/>
      <c r="SVA165" s="77"/>
      <c r="SVB165" s="77"/>
      <c r="SVC165" s="77"/>
      <c r="SVD165" s="77"/>
      <c r="SVE165" s="77"/>
      <c r="SVF165" s="77"/>
      <c r="SVG165" s="77"/>
      <c r="SVH165" s="77"/>
      <c r="SVI165" s="77"/>
      <c r="SVJ165" s="77"/>
      <c r="SVK165" s="77"/>
      <c r="SVL165" s="77"/>
      <c r="SVM165" s="77"/>
      <c r="SVN165" s="77"/>
      <c r="SVO165" s="77"/>
      <c r="SVP165" s="77"/>
      <c r="SVQ165" s="77"/>
      <c r="SVR165" s="77"/>
      <c r="SVS165" s="77"/>
      <c r="SVT165" s="77"/>
      <c r="SVU165" s="77"/>
      <c r="SVV165" s="77"/>
      <c r="SVW165" s="77"/>
      <c r="SVX165" s="77"/>
      <c r="SVY165" s="77"/>
      <c r="SVZ165" s="77"/>
      <c r="SWA165" s="77"/>
      <c r="SWB165" s="77"/>
      <c r="SWC165" s="77"/>
      <c r="SWD165" s="77"/>
      <c r="SWE165" s="77"/>
      <c r="SWF165" s="77"/>
      <c r="SWG165" s="77"/>
      <c r="SWH165" s="77"/>
      <c r="SWI165" s="77"/>
      <c r="SWJ165" s="77"/>
      <c r="SWK165" s="77"/>
      <c r="SWL165" s="77"/>
      <c r="SWM165" s="77"/>
      <c r="SWN165" s="77"/>
      <c r="SWO165" s="77"/>
      <c r="SWP165" s="77"/>
      <c r="SWQ165" s="77"/>
      <c r="SWR165" s="77"/>
      <c r="SWS165" s="77"/>
      <c r="SWT165" s="77"/>
      <c r="SWU165" s="77"/>
      <c r="SWV165" s="77"/>
      <c r="SWW165" s="77"/>
      <c r="SWX165" s="77"/>
      <c r="SWY165" s="77"/>
      <c r="SWZ165" s="77"/>
      <c r="SXA165" s="77"/>
      <c r="SXB165" s="77"/>
      <c r="SXC165" s="77"/>
      <c r="SXD165" s="77"/>
      <c r="SXE165" s="77"/>
      <c r="SXF165" s="77"/>
      <c r="SXG165" s="77"/>
      <c r="SXH165" s="77"/>
      <c r="SXI165" s="77"/>
      <c r="SXJ165" s="77"/>
      <c r="SXK165" s="77"/>
      <c r="SXL165" s="77"/>
      <c r="SXM165" s="77"/>
      <c r="SXN165" s="77"/>
      <c r="SXO165" s="77"/>
      <c r="SXP165" s="77"/>
      <c r="SXQ165" s="77"/>
      <c r="SXR165" s="77"/>
      <c r="SXS165" s="77"/>
      <c r="SXT165" s="77"/>
      <c r="SXU165" s="77"/>
      <c r="SXV165" s="77"/>
      <c r="SXW165" s="77"/>
      <c r="SXX165" s="77"/>
      <c r="SXY165" s="77"/>
      <c r="SXZ165" s="77"/>
      <c r="SYA165" s="77"/>
      <c r="SYB165" s="77"/>
      <c r="SYC165" s="77"/>
      <c r="SYD165" s="77"/>
      <c r="SYE165" s="77"/>
      <c r="SYF165" s="77"/>
      <c r="SYG165" s="77"/>
      <c r="SYH165" s="77"/>
      <c r="SYI165" s="77"/>
      <c r="SYJ165" s="77"/>
      <c r="SYK165" s="77"/>
      <c r="SYL165" s="77"/>
      <c r="SYM165" s="77"/>
      <c r="SYN165" s="77"/>
      <c r="SYO165" s="77"/>
      <c r="SYP165" s="77"/>
      <c r="SYQ165" s="77"/>
      <c r="SYR165" s="77"/>
      <c r="SYS165" s="77"/>
      <c r="SYT165" s="77"/>
      <c r="SYU165" s="77"/>
      <c r="SYV165" s="77"/>
      <c r="SYW165" s="77"/>
      <c r="SYX165" s="77"/>
      <c r="SYY165" s="77"/>
      <c r="SYZ165" s="77"/>
      <c r="SZA165" s="77"/>
      <c r="SZB165" s="77"/>
      <c r="SZC165" s="77"/>
      <c r="SZD165" s="77"/>
      <c r="SZE165" s="77"/>
      <c r="SZF165" s="77"/>
      <c r="SZG165" s="77"/>
      <c r="SZH165" s="77"/>
      <c r="SZI165" s="77"/>
      <c r="SZJ165" s="77"/>
      <c r="SZK165" s="77"/>
      <c r="SZL165" s="77"/>
      <c r="SZM165" s="77"/>
      <c r="SZN165" s="77"/>
      <c r="SZO165" s="77"/>
      <c r="SZP165" s="77"/>
      <c r="SZQ165" s="77"/>
      <c r="SZR165" s="77"/>
      <c r="SZS165" s="77"/>
      <c r="SZT165" s="77"/>
      <c r="SZU165" s="77"/>
      <c r="SZV165" s="77"/>
      <c r="SZW165" s="77"/>
      <c r="SZX165" s="77"/>
      <c r="SZY165" s="77"/>
      <c r="SZZ165" s="77"/>
      <c r="TAA165" s="77"/>
      <c r="TAB165" s="77"/>
      <c r="TAC165" s="77"/>
      <c r="TAD165" s="77"/>
      <c r="TAE165" s="77"/>
      <c r="TAF165" s="77"/>
      <c r="TAG165" s="77"/>
      <c r="TAH165" s="77"/>
      <c r="TAI165" s="77"/>
      <c r="TAJ165" s="77"/>
      <c r="TAK165" s="77"/>
      <c r="TAL165" s="77"/>
      <c r="TAM165" s="77"/>
      <c r="TAN165" s="77"/>
      <c r="TAO165" s="77"/>
      <c r="TAP165" s="77"/>
      <c r="TAQ165" s="77"/>
      <c r="TAR165" s="77"/>
      <c r="TAS165" s="77"/>
      <c r="TAT165" s="77"/>
      <c r="TAU165" s="77"/>
      <c r="TAV165" s="77"/>
      <c r="TAW165" s="77"/>
      <c r="TAX165" s="77"/>
      <c r="TAY165" s="77"/>
      <c r="TAZ165" s="77"/>
      <c r="TBA165" s="77"/>
      <c r="TBB165" s="77"/>
      <c r="TBC165" s="77"/>
      <c r="TBD165" s="77"/>
      <c r="TBE165" s="77"/>
      <c r="TBF165" s="77"/>
      <c r="TBG165" s="77"/>
      <c r="TBH165" s="77"/>
      <c r="TBI165" s="77"/>
      <c r="TBJ165" s="77"/>
      <c r="TBK165" s="77"/>
      <c r="TBL165" s="77"/>
      <c r="TBM165" s="77"/>
      <c r="TBN165" s="77"/>
      <c r="TBO165" s="77"/>
      <c r="TBP165" s="77"/>
      <c r="TBQ165" s="77"/>
      <c r="TBR165" s="77"/>
      <c r="TBS165" s="77"/>
      <c r="TBT165" s="77"/>
      <c r="TBU165" s="77"/>
      <c r="TBV165" s="77"/>
      <c r="TBW165" s="77"/>
      <c r="TBX165" s="77"/>
      <c r="TBY165" s="77"/>
      <c r="TBZ165" s="77"/>
      <c r="TCA165" s="77"/>
      <c r="TCB165" s="77"/>
      <c r="TCC165" s="77"/>
      <c r="TCD165" s="77"/>
      <c r="TCE165" s="77"/>
      <c r="TCF165" s="77"/>
      <c r="TCG165" s="77"/>
      <c r="TCH165" s="77"/>
      <c r="TCI165" s="77"/>
      <c r="TCJ165" s="77"/>
      <c r="TCK165" s="77"/>
      <c r="TCL165" s="77"/>
      <c r="TCM165" s="77"/>
      <c r="TCN165" s="77"/>
      <c r="TCO165" s="77"/>
      <c r="TCP165" s="77"/>
      <c r="TCQ165" s="77"/>
      <c r="TCR165" s="77"/>
      <c r="TCS165" s="77"/>
      <c r="TCT165" s="77"/>
      <c r="TCU165" s="77"/>
      <c r="TCV165" s="77"/>
      <c r="TCW165" s="77"/>
      <c r="TCX165" s="77"/>
      <c r="TCY165" s="77"/>
      <c r="TCZ165" s="77"/>
      <c r="TDA165" s="77"/>
      <c r="TDB165" s="77"/>
      <c r="TDC165" s="77"/>
      <c r="TDD165" s="77"/>
      <c r="TDE165" s="77"/>
      <c r="TDF165" s="77"/>
      <c r="TDG165" s="77"/>
      <c r="TDH165" s="77"/>
      <c r="TDI165" s="77"/>
      <c r="TDJ165" s="77"/>
      <c r="TDK165" s="77"/>
      <c r="TDL165" s="77"/>
      <c r="TDM165" s="77"/>
      <c r="TDN165" s="77"/>
      <c r="TDO165" s="77"/>
      <c r="TDP165" s="77"/>
      <c r="TDQ165" s="77"/>
      <c r="TDR165" s="77"/>
      <c r="TDS165" s="77"/>
      <c r="TDT165" s="77"/>
      <c r="TDU165" s="77"/>
      <c r="TDV165" s="77"/>
      <c r="TDW165" s="77"/>
      <c r="TDX165" s="77"/>
      <c r="TDY165" s="77"/>
      <c r="TDZ165" s="77"/>
      <c r="TEA165" s="77"/>
      <c r="TEB165" s="77"/>
      <c r="TEC165" s="77"/>
      <c r="TED165" s="77"/>
      <c r="TEE165" s="77"/>
      <c r="TEF165" s="77"/>
      <c r="TEG165" s="77"/>
      <c r="TEH165" s="77"/>
      <c r="TEI165" s="77"/>
      <c r="TEJ165" s="77"/>
      <c r="TEK165" s="77"/>
      <c r="TEL165" s="77"/>
      <c r="TEM165" s="77"/>
      <c r="TEN165" s="77"/>
      <c r="TEO165" s="77"/>
      <c r="TEP165" s="77"/>
      <c r="TEQ165" s="77"/>
      <c r="TER165" s="77"/>
      <c r="TES165" s="77"/>
      <c r="TET165" s="77"/>
      <c r="TEU165" s="77"/>
      <c r="TEV165" s="77"/>
      <c r="TEW165" s="77"/>
      <c r="TEX165" s="77"/>
      <c r="TEY165" s="77"/>
      <c r="TEZ165" s="77"/>
      <c r="TFA165" s="77"/>
      <c r="TFB165" s="77"/>
      <c r="TFC165" s="77"/>
      <c r="TFD165" s="77"/>
      <c r="TFE165" s="77"/>
      <c r="TFF165" s="77"/>
      <c r="TFG165" s="77"/>
      <c r="TFH165" s="77"/>
      <c r="TFI165" s="77"/>
      <c r="TFJ165" s="77"/>
      <c r="TFK165" s="77"/>
      <c r="TFL165" s="77"/>
      <c r="TFM165" s="77"/>
      <c r="TFN165" s="77"/>
      <c r="TFO165" s="77"/>
      <c r="TFP165" s="77"/>
      <c r="TFQ165" s="77"/>
      <c r="TFR165" s="77"/>
      <c r="TFS165" s="77"/>
      <c r="TFT165" s="77"/>
      <c r="TFU165" s="77"/>
      <c r="TFV165" s="77"/>
      <c r="TFW165" s="77"/>
      <c r="TFX165" s="77"/>
      <c r="TFY165" s="77"/>
      <c r="TFZ165" s="77"/>
      <c r="TGA165" s="77"/>
      <c r="TGB165" s="77"/>
      <c r="TGC165" s="77"/>
      <c r="TGD165" s="77"/>
      <c r="TGE165" s="77"/>
      <c r="TGF165" s="77"/>
      <c r="TGG165" s="77"/>
      <c r="TGH165" s="77"/>
      <c r="TGI165" s="77"/>
      <c r="TGJ165" s="77"/>
      <c r="TGK165" s="77"/>
      <c r="TGL165" s="77"/>
      <c r="TGM165" s="77"/>
      <c r="TGN165" s="77"/>
      <c r="TGO165" s="77"/>
      <c r="TGP165" s="77"/>
      <c r="TGQ165" s="77"/>
      <c r="TGR165" s="77"/>
      <c r="TGS165" s="77"/>
      <c r="TGT165" s="77"/>
      <c r="TGU165" s="77"/>
      <c r="TGV165" s="77"/>
      <c r="TGW165" s="77"/>
      <c r="TGX165" s="77"/>
      <c r="TGY165" s="77"/>
      <c r="TGZ165" s="77"/>
      <c r="THA165" s="77"/>
      <c r="THB165" s="77"/>
      <c r="THC165" s="77"/>
      <c r="THD165" s="77"/>
      <c r="THE165" s="77"/>
      <c r="THF165" s="77"/>
      <c r="THG165" s="77"/>
      <c r="THH165" s="77"/>
      <c r="THI165" s="77"/>
      <c r="THJ165" s="77"/>
      <c r="THK165" s="77"/>
      <c r="THL165" s="77"/>
      <c r="THM165" s="77"/>
      <c r="THN165" s="77"/>
      <c r="THO165" s="77"/>
      <c r="THP165" s="77"/>
      <c r="THQ165" s="77"/>
      <c r="THR165" s="77"/>
      <c r="THS165" s="77"/>
      <c r="THT165" s="77"/>
      <c r="THU165" s="77"/>
      <c r="THV165" s="77"/>
      <c r="THW165" s="77"/>
      <c r="THX165" s="77"/>
      <c r="THY165" s="77"/>
      <c r="THZ165" s="77"/>
      <c r="TIA165" s="77"/>
      <c r="TIB165" s="77"/>
      <c r="TIC165" s="77"/>
      <c r="TID165" s="77"/>
      <c r="TIE165" s="77"/>
      <c r="TIF165" s="77"/>
      <c r="TIG165" s="77"/>
      <c r="TIH165" s="77"/>
      <c r="TII165" s="77"/>
      <c r="TIJ165" s="77"/>
      <c r="TIK165" s="77"/>
      <c r="TIL165" s="77"/>
      <c r="TIM165" s="77"/>
      <c r="TIN165" s="77"/>
      <c r="TIO165" s="77"/>
      <c r="TIP165" s="77"/>
      <c r="TIQ165" s="77"/>
      <c r="TIR165" s="77"/>
      <c r="TIS165" s="77"/>
      <c r="TIT165" s="77"/>
      <c r="TIU165" s="77"/>
      <c r="TIV165" s="77"/>
      <c r="TIW165" s="77"/>
      <c r="TIX165" s="77"/>
      <c r="TIY165" s="77"/>
      <c r="TIZ165" s="77"/>
      <c r="TJA165" s="77"/>
      <c r="TJB165" s="77"/>
      <c r="TJC165" s="77"/>
      <c r="TJD165" s="77"/>
      <c r="TJE165" s="77"/>
      <c r="TJF165" s="77"/>
      <c r="TJG165" s="77"/>
      <c r="TJH165" s="77"/>
      <c r="TJI165" s="77"/>
      <c r="TJJ165" s="77"/>
      <c r="TJK165" s="77"/>
      <c r="TJL165" s="77"/>
      <c r="TJM165" s="77"/>
      <c r="TJN165" s="77"/>
      <c r="TJO165" s="77"/>
      <c r="TJP165" s="77"/>
      <c r="TJQ165" s="77"/>
      <c r="TJR165" s="77"/>
      <c r="TJS165" s="77"/>
      <c r="TJT165" s="77"/>
      <c r="TJU165" s="77"/>
      <c r="TJV165" s="77"/>
      <c r="TJW165" s="77"/>
      <c r="TJX165" s="77"/>
      <c r="TJY165" s="77"/>
      <c r="TJZ165" s="77"/>
      <c r="TKA165" s="77"/>
      <c r="TKB165" s="77"/>
      <c r="TKC165" s="77"/>
      <c r="TKD165" s="77"/>
      <c r="TKE165" s="77"/>
      <c r="TKF165" s="77"/>
      <c r="TKG165" s="77"/>
      <c r="TKH165" s="77"/>
      <c r="TKI165" s="77"/>
      <c r="TKJ165" s="77"/>
      <c r="TKK165" s="77"/>
      <c r="TKL165" s="77"/>
      <c r="TKM165" s="77"/>
      <c r="TKN165" s="77"/>
      <c r="TKO165" s="77"/>
      <c r="TKP165" s="77"/>
      <c r="TKQ165" s="77"/>
      <c r="TKR165" s="77"/>
      <c r="TKS165" s="77"/>
      <c r="TKT165" s="77"/>
      <c r="TKU165" s="77"/>
      <c r="TKV165" s="77"/>
      <c r="TKW165" s="77"/>
      <c r="TKX165" s="77"/>
      <c r="TKY165" s="77"/>
      <c r="TKZ165" s="77"/>
      <c r="TLA165" s="77"/>
      <c r="TLB165" s="77"/>
      <c r="TLC165" s="77"/>
      <c r="TLD165" s="77"/>
      <c r="TLE165" s="77"/>
      <c r="TLF165" s="77"/>
      <c r="TLG165" s="77"/>
      <c r="TLH165" s="77"/>
      <c r="TLI165" s="77"/>
      <c r="TLJ165" s="77"/>
      <c r="TLK165" s="77"/>
      <c r="TLL165" s="77"/>
      <c r="TLM165" s="77"/>
      <c r="TLN165" s="77"/>
      <c r="TLO165" s="77"/>
      <c r="TLP165" s="77"/>
      <c r="TLQ165" s="77"/>
      <c r="TLR165" s="77"/>
      <c r="TLS165" s="77"/>
      <c r="TLT165" s="77"/>
      <c r="TLU165" s="77"/>
      <c r="TLV165" s="77"/>
      <c r="TLW165" s="77"/>
      <c r="TLX165" s="77"/>
      <c r="TLY165" s="77"/>
      <c r="TLZ165" s="77"/>
      <c r="TMA165" s="77"/>
      <c r="TMB165" s="77"/>
      <c r="TMC165" s="77"/>
      <c r="TMD165" s="77"/>
      <c r="TME165" s="77"/>
      <c r="TMF165" s="77"/>
      <c r="TMG165" s="77"/>
      <c r="TMH165" s="77"/>
      <c r="TMI165" s="77"/>
      <c r="TMJ165" s="77"/>
      <c r="TMK165" s="77"/>
      <c r="TML165" s="77"/>
      <c r="TMM165" s="77"/>
      <c r="TMN165" s="77"/>
      <c r="TMO165" s="77"/>
      <c r="TMP165" s="77"/>
      <c r="TMQ165" s="77"/>
      <c r="TMR165" s="77"/>
      <c r="TMS165" s="77"/>
      <c r="TMT165" s="77"/>
      <c r="TMU165" s="77"/>
      <c r="TMV165" s="77"/>
      <c r="TMW165" s="77"/>
      <c r="TMX165" s="77"/>
      <c r="TMY165" s="77"/>
      <c r="TMZ165" s="77"/>
      <c r="TNA165" s="77"/>
      <c r="TNB165" s="77"/>
      <c r="TNC165" s="77"/>
      <c r="TND165" s="77"/>
      <c r="TNE165" s="77"/>
      <c r="TNF165" s="77"/>
      <c r="TNG165" s="77"/>
      <c r="TNH165" s="77"/>
      <c r="TNI165" s="77"/>
      <c r="TNJ165" s="77"/>
      <c r="TNK165" s="77"/>
      <c r="TNL165" s="77"/>
      <c r="TNM165" s="77"/>
      <c r="TNN165" s="77"/>
      <c r="TNO165" s="77"/>
      <c r="TNP165" s="77"/>
      <c r="TNQ165" s="77"/>
      <c r="TNR165" s="77"/>
      <c r="TNS165" s="77"/>
      <c r="TNT165" s="77"/>
      <c r="TNU165" s="77"/>
      <c r="TNV165" s="77"/>
      <c r="TNW165" s="77"/>
      <c r="TNX165" s="77"/>
      <c r="TNY165" s="77"/>
      <c r="TNZ165" s="77"/>
      <c r="TOA165" s="77"/>
      <c r="TOB165" s="77"/>
      <c r="TOC165" s="77"/>
      <c r="TOD165" s="77"/>
      <c r="TOE165" s="77"/>
      <c r="TOF165" s="77"/>
      <c r="TOG165" s="77"/>
      <c r="TOH165" s="77"/>
      <c r="TOI165" s="77"/>
      <c r="TOJ165" s="77"/>
      <c r="TOK165" s="77"/>
      <c r="TOL165" s="77"/>
      <c r="TOM165" s="77"/>
      <c r="TON165" s="77"/>
      <c r="TOO165" s="77"/>
      <c r="TOP165" s="77"/>
      <c r="TOQ165" s="77"/>
      <c r="TOR165" s="77"/>
      <c r="TOS165" s="77"/>
      <c r="TOT165" s="77"/>
      <c r="TOU165" s="77"/>
      <c r="TOV165" s="77"/>
      <c r="TOW165" s="77"/>
      <c r="TOX165" s="77"/>
      <c r="TOY165" s="77"/>
      <c r="TOZ165" s="77"/>
      <c r="TPA165" s="77"/>
      <c r="TPB165" s="77"/>
      <c r="TPC165" s="77"/>
      <c r="TPD165" s="77"/>
      <c r="TPE165" s="77"/>
      <c r="TPF165" s="77"/>
      <c r="TPG165" s="77"/>
      <c r="TPH165" s="77"/>
      <c r="TPI165" s="77"/>
      <c r="TPJ165" s="77"/>
      <c r="TPK165" s="77"/>
      <c r="TPL165" s="77"/>
      <c r="TPM165" s="77"/>
      <c r="TPN165" s="77"/>
      <c r="TPO165" s="77"/>
      <c r="TPP165" s="77"/>
      <c r="TPQ165" s="77"/>
      <c r="TPR165" s="77"/>
      <c r="TPS165" s="77"/>
      <c r="TPT165" s="77"/>
      <c r="TPU165" s="77"/>
      <c r="TPV165" s="77"/>
      <c r="TPW165" s="77"/>
      <c r="TPX165" s="77"/>
      <c r="TPY165" s="77"/>
      <c r="TPZ165" s="77"/>
      <c r="TQA165" s="77"/>
      <c r="TQB165" s="77"/>
      <c r="TQC165" s="77"/>
      <c r="TQD165" s="77"/>
      <c r="TQE165" s="77"/>
      <c r="TQF165" s="77"/>
      <c r="TQG165" s="77"/>
      <c r="TQH165" s="77"/>
      <c r="TQI165" s="77"/>
      <c r="TQJ165" s="77"/>
      <c r="TQK165" s="77"/>
      <c r="TQL165" s="77"/>
      <c r="TQM165" s="77"/>
      <c r="TQN165" s="77"/>
      <c r="TQO165" s="77"/>
      <c r="TQP165" s="77"/>
      <c r="TQQ165" s="77"/>
      <c r="TQR165" s="77"/>
      <c r="TQS165" s="77"/>
      <c r="TQT165" s="77"/>
      <c r="TQU165" s="77"/>
      <c r="TQV165" s="77"/>
      <c r="TQW165" s="77"/>
      <c r="TQX165" s="77"/>
      <c r="TQY165" s="77"/>
      <c r="TQZ165" s="77"/>
      <c r="TRA165" s="77"/>
      <c r="TRB165" s="77"/>
      <c r="TRC165" s="77"/>
      <c r="TRD165" s="77"/>
      <c r="TRE165" s="77"/>
      <c r="TRF165" s="77"/>
      <c r="TRG165" s="77"/>
      <c r="TRH165" s="77"/>
      <c r="TRI165" s="77"/>
      <c r="TRJ165" s="77"/>
      <c r="TRK165" s="77"/>
      <c r="TRL165" s="77"/>
      <c r="TRM165" s="77"/>
      <c r="TRN165" s="77"/>
      <c r="TRO165" s="77"/>
      <c r="TRP165" s="77"/>
      <c r="TRQ165" s="77"/>
      <c r="TRR165" s="77"/>
      <c r="TRS165" s="77"/>
      <c r="TRT165" s="77"/>
      <c r="TRU165" s="77"/>
      <c r="TRV165" s="77"/>
      <c r="TRW165" s="77"/>
      <c r="TRX165" s="77"/>
      <c r="TRY165" s="77"/>
      <c r="TRZ165" s="77"/>
      <c r="TSA165" s="77"/>
      <c r="TSB165" s="77"/>
      <c r="TSC165" s="77"/>
      <c r="TSD165" s="77"/>
      <c r="TSE165" s="77"/>
      <c r="TSF165" s="77"/>
      <c r="TSG165" s="77"/>
      <c r="TSH165" s="77"/>
      <c r="TSI165" s="77"/>
      <c r="TSJ165" s="77"/>
      <c r="TSK165" s="77"/>
      <c r="TSL165" s="77"/>
      <c r="TSM165" s="77"/>
      <c r="TSN165" s="77"/>
      <c r="TSO165" s="77"/>
      <c r="TSP165" s="77"/>
      <c r="TSQ165" s="77"/>
      <c r="TSR165" s="77"/>
      <c r="TSS165" s="77"/>
      <c r="TST165" s="77"/>
      <c r="TSU165" s="77"/>
      <c r="TSV165" s="77"/>
      <c r="TSW165" s="77"/>
      <c r="TSX165" s="77"/>
      <c r="TSY165" s="77"/>
      <c r="TSZ165" s="77"/>
      <c r="TTA165" s="77"/>
      <c r="TTB165" s="77"/>
      <c r="TTC165" s="77"/>
      <c r="TTD165" s="77"/>
      <c r="TTE165" s="77"/>
      <c r="TTF165" s="77"/>
      <c r="TTG165" s="77"/>
      <c r="TTH165" s="77"/>
      <c r="TTI165" s="77"/>
      <c r="TTJ165" s="77"/>
      <c r="TTK165" s="77"/>
      <c r="TTL165" s="77"/>
      <c r="TTM165" s="77"/>
      <c r="TTN165" s="77"/>
      <c r="TTO165" s="77"/>
      <c r="TTP165" s="77"/>
      <c r="TTQ165" s="77"/>
      <c r="TTR165" s="77"/>
      <c r="TTS165" s="77"/>
      <c r="TTT165" s="77"/>
      <c r="TTU165" s="77"/>
      <c r="TTV165" s="77"/>
      <c r="TTW165" s="77"/>
      <c r="TTX165" s="77"/>
      <c r="TTY165" s="77"/>
      <c r="TTZ165" s="77"/>
      <c r="TUA165" s="77"/>
      <c r="TUB165" s="77"/>
      <c r="TUC165" s="77"/>
      <c r="TUD165" s="77"/>
      <c r="TUE165" s="77"/>
      <c r="TUF165" s="77"/>
      <c r="TUG165" s="77"/>
      <c r="TUH165" s="77"/>
      <c r="TUI165" s="77"/>
      <c r="TUJ165" s="77"/>
      <c r="TUK165" s="77"/>
      <c r="TUL165" s="77"/>
      <c r="TUM165" s="77"/>
      <c r="TUN165" s="77"/>
      <c r="TUO165" s="77"/>
      <c r="TUP165" s="77"/>
      <c r="TUQ165" s="77"/>
      <c r="TUR165" s="77"/>
      <c r="TUS165" s="77"/>
      <c r="TUT165" s="77"/>
      <c r="TUU165" s="77"/>
      <c r="TUV165" s="77"/>
      <c r="TUW165" s="77"/>
      <c r="TUX165" s="77"/>
      <c r="TUY165" s="77"/>
      <c r="TUZ165" s="77"/>
      <c r="TVA165" s="77"/>
      <c r="TVB165" s="77"/>
      <c r="TVC165" s="77"/>
      <c r="TVD165" s="77"/>
      <c r="TVE165" s="77"/>
      <c r="TVF165" s="77"/>
      <c r="TVG165" s="77"/>
      <c r="TVH165" s="77"/>
      <c r="TVI165" s="77"/>
      <c r="TVJ165" s="77"/>
      <c r="TVK165" s="77"/>
      <c r="TVL165" s="77"/>
      <c r="TVM165" s="77"/>
      <c r="TVN165" s="77"/>
      <c r="TVO165" s="77"/>
      <c r="TVP165" s="77"/>
      <c r="TVQ165" s="77"/>
      <c r="TVR165" s="77"/>
      <c r="TVS165" s="77"/>
      <c r="TVT165" s="77"/>
      <c r="TVU165" s="77"/>
      <c r="TVV165" s="77"/>
      <c r="TVW165" s="77"/>
      <c r="TVX165" s="77"/>
      <c r="TVY165" s="77"/>
      <c r="TVZ165" s="77"/>
      <c r="TWA165" s="77"/>
      <c r="TWB165" s="77"/>
      <c r="TWC165" s="77"/>
      <c r="TWD165" s="77"/>
      <c r="TWE165" s="77"/>
      <c r="TWF165" s="77"/>
      <c r="TWG165" s="77"/>
      <c r="TWH165" s="77"/>
      <c r="TWI165" s="77"/>
      <c r="TWJ165" s="77"/>
      <c r="TWK165" s="77"/>
      <c r="TWL165" s="77"/>
      <c r="TWM165" s="77"/>
      <c r="TWN165" s="77"/>
      <c r="TWO165" s="77"/>
      <c r="TWP165" s="77"/>
      <c r="TWQ165" s="77"/>
      <c r="TWR165" s="77"/>
      <c r="TWS165" s="77"/>
      <c r="TWT165" s="77"/>
      <c r="TWU165" s="77"/>
      <c r="TWV165" s="77"/>
      <c r="TWW165" s="77"/>
      <c r="TWX165" s="77"/>
      <c r="TWY165" s="77"/>
      <c r="TWZ165" s="77"/>
      <c r="TXA165" s="77"/>
      <c r="TXB165" s="77"/>
      <c r="TXC165" s="77"/>
      <c r="TXD165" s="77"/>
      <c r="TXE165" s="77"/>
      <c r="TXF165" s="77"/>
      <c r="TXG165" s="77"/>
      <c r="TXH165" s="77"/>
      <c r="TXI165" s="77"/>
      <c r="TXJ165" s="77"/>
      <c r="TXK165" s="77"/>
      <c r="TXL165" s="77"/>
      <c r="TXM165" s="77"/>
      <c r="TXN165" s="77"/>
      <c r="TXO165" s="77"/>
      <c r="TXP165" s="77"/>
      <c r="TXQ165" s="77"/>
      <c r="TXR165" s="77"/>
      <c r="TXS165" s="77"/>
      <c r="TXT165" s="77"/>
      <c r="TXU165" s="77"/>
      <c r="TXV165" s="77"/>
      <c r="TXW165" s="77"/>
      <c r="TXX165" s="77"/>
      <c r="TXY165" s="77"/>
      <c r="TXZ165" s="77"/>
      <c r="TYA165" s="77"/>
      <c r="TYB165" s="77"/>
      <c r="TYC165" s="77"/>
      <c r="TYD165" s="77"/>
      <c r="TYE165" s="77"/>
      <c r="TYF165" s="77"/>
      <c r="TYG165" s="77"/>
      <c r="TYH165" s="77"/>
      <c r="TYI165" s="77"/>
      <c r="TYJ165" s="77"/>
      <c r="TYK165" s="77"/>
      <c r="TYL165" s="77"/>
      <c r="TYM165" s="77"/>
      <c r="TYN165" s="77"/>
      <c r="TYO165" s="77"/>
      <c r="TYP165" s="77"/>
      <c r="TYQ165" s="77"/>
      <c r="TYR165" s="77"/>
      <c r="TYS165" s="77"/>
      <c r="TYT165" s="77"/>
      <c r="TYU165" s="77"/>
      <c r="TYV165" s="77"/>
      <c r="TYW165" s="77"/>
      <c r="TYX165" s="77"/>
      <c r="TYY165" s="77"/>
      <c r="TYZ165" s="77"/>
      <c r="TZA165" s="77"/>
      <c r="TZB165" s="77"/>
      <c r="TZC165" s="77"/>
      <c r="TZD165" s="77"/>
      <c r="TZE165" s="77"/>
      <c r="TZF165" s="77"/>
      <c r="TZG165" s="77"/>
      <c r="TZH165" s="77"/>
      <c r="TZI165" s="77"/>
      <c r="TZJ165" s="77"/>
      <c r="TZK165" s="77"/>
      <c r="TZL165" s="77"/>
      <c r="TZM165" s="77"/>
      <c r="TZN165" s="77"/>
      <c r="TZO165" s="77"/>
      <c r="TZP165" s="77"/>
      <c r="TZQ165" s="77"/>
      <c r="TZR165" s="77"/>
      <c r="TZS165" s="77"/>
      <c r="TZT165" s="77"/>
      <c r="TZU165" s="77"/>
      <c r="TZV165" s="77"/>
      <c r="TZW165" s="77"/>
      <c r="TZX165" s="77"/>
      <c r="TZY165" s="77"/>
      <c r="TZZ165" s="77"/>
      <c r="UAA165" s="77"/>
      <c r="UAB165" s="77"/>
      <c r="UAC165" s="77"/>
      <c r="UAD165" s="77"/>
      <c r="UAE165" s="77"/>
      <c r="UAF165" s="77"/>
      <c r="UAG165" s="77"/>
      <c r="UAH165" s="77"/>
      <c r="UAI165" s="77"/>
      <c r="UAJ165" s="77"/>
      <c r="UAK165" s="77"/>
      <c r="UAL165" s="77"/>
      <c r="UAM165" s="77"/>
      <c r="UAN165" s="77"/>
      <c r="UAO165" s="77"/>
      <c r="UAP165" s="77"/>
      <c r="UAQ165" s="77"/>
      <c r="UAR165" s="77"/>
      <c r="UAS165" s="77"/>
      <c r="UAT165" s="77"/>
      <c r="UAU165" s="77"/>
      <c r="UAV165" s="77"/>
      <c r="UAW165" s="77"/>
      <c r="UAX165" s="77"/>
      <c r="UAY165" s="77"/>
      <c r="UAZ165" s="77"/>
      <c r="UBA165" s="77"/>
      <c r="UBB165" s="77"/>
      <c r="UBC165" s="77"/>
      <c r="UBD165" s="77"/>
      <c r="UBE165" s="77"/>
      <c r="UBF165" s="77"/>
      <c r="UBG165" s="77"/>
      <c r="UBH165" s="77"/>
      <c r="UBI165" s="77"/>
      <c r="UBJ165" s="77"/>
      <c r="UBK165" s="77"/>
      <c r="UBL165" s="77"/>
      <c r="UBM165" s="77"/>
      <c r="UBN165" s="77"/>
      <c r="UBO165" s="77"/>
      <c r="UBP165" s="77"/>
      <c r="UBQ165" s="77"/>
      <c r="UBR165" s="77"/>
      <c r="UBS165" s="77"/>
      <c r="UBT165" s="77"/>
      <c r="UBU165" s="77"/>
      <c r="UBV165" s="77"/>
      <c r="UBW165" s="77"/>
      <c r="UBX165" s="77"/>
      <c r="UBY165" s="77"/>
      <c r="UBZ165" s="77"/>
      <c r="UCA165" s="77"/>
      <c r="UCB165" s="77"/>
      <c r="UCC165" s="77"/>
      <c r="UCD165" s="77"/>
      <c r="UCE165" s="77"/>
      <c r="UCF165" s="77"/>
      <c r="UCG165" s="77"/>
      <c r="UCH165" s="77"/>
      <c r="UCI165" s="77"/>
      <c r="UCJ165" s="77"/>
      <c r="UCK165" s="77"/>
      <c r="UCL165" s="77"/>
      <c r="UCM165" s="77"/>
      <c r="UCN165" s="77"/>
      <c r="UCO165" s="77"/>
      <c r="UCP165" s="77"/>
      <c r="UCQ165" s="77"/>
      <c r="UCR165" s="77"/>
      <c r="UCS165" s="77"/>
      <c r="UCT165" s="77"/>
      <c r="UCU165" s="77"/>
      <c r="UCV165" s="77"/>
      <c r="UCW165" s="77"/>
      <c r="UCX165" s="77"/>
      <c r="UCY165" s="77"/>
      <c r="UCZ165" s="77"/>
      <c r="UDA165" s="77"/>
      <c r="UDB165" s="77"/>
      <c r="UDC165" s="77"/>
      <c r="UDD165" s="77"/>
      <c r="UDE165" s="77"/>
      <c r="UDF165" s="77"/>
      <c r="UDG165" s="77"/>
      <c r="UDH165" s="77"/>
      <c r="UDI165" s="77"/>
      <c r="UDJ165" s="77"/>
      <c r="UDK165" s="77"/>
      <c r="UDL165" s="77"/>
      <c r="UDM165" s="77"/>
      <c r="UDN165" s="77"/>
      <c r="UDO165" s="77"/>
      <c r="UDP165" s="77"/>
      <c r="UDQ165" s="77"/>
      <c r="UDR165" s="77"/>
      <c r="UDS165" s="77"/>
      <c r="UDT165" s="77"/>
      <c r="UDU165" s="77"/>
      <c r="UDV165" s="77"/>
      <c r="UDW165" s="77"/>
      <c r="UDX165" s="77"/>
      <c r="UDY165" s="77"/>
      <c r="UDZ165" s="77"/>
      <c r="UEA165" s="77"/>
      <c r="UEB165" s="77"/>
      <c r="UEC165" s="77"/>
      <c r="UED165" s="77"/>
      <c r="UEE165" s="77"/>
      <c r="UEF165" s="77"/>
      <c r="UEG165" s="77"/>
      <c r="UEH165" s="77"/>
      <c r="UEI165" s="77"/>
      <c r="UEJ165" s="77"/>
      <c r="UEK165" s="77"/>
      <c r="UEL165" s="77"/>
      <c r="UEM165" s="77"/>
      <c r="UEN165" s="77"/>
      <c r="UEO165" s="77"/>
      <c r="UEP165" s="77"/>
      <c r="UEQ165" s="77"/>
      <c r="UER165" s="77"/>
      <c r="UES165" s="77"/>
      <c r="UET165" s="77"/>
      <c r="UEU165" s="77"/>
      <c r="UEV165" s="77"/>
      <c r="UEW165" s="77"/>
      <c r="UEX165" s="77"/>
      <c r="UEY165" s="77"/>
      <c r="UEZ165" s="77"/>
      <c r="UFA165" s="77"/>
      <c r="UFB165" s="77"/>
      <c r="UFC165" s="77"/>
      <c r="UFD165" s="77"/>
      <c r="UFE165" s="77"/>
      <c r="UFF165" s="77"/>
      <c r="UFG165" s="77"/>
      <c r="UFH165" s="77"/>
      <c r="UFI165" s="77"/>
      <c r="UFJ165" s="77"/>
      <c r="UFK165" s="77"/>
      <c r="UFL165" s="77"/>
      <c r="UFM165" s="77"/>
      <c r="UFN165" s="77"/>
      <c r="UFO165" s="77"/>
      <c r="UFP165" s="77"/>
      <c r="UFQ165" s="77"/>
      <c r="UFR165" s="77"/>
      <c r="UFS165" s="77"/>
      <c r="UFT165" s="77"/>
      <c r="UFU165" s="77"/>
      <c r="UFV165" s="77"/>
      <c r="UFW165" s="77"/>
      <c r="UFX165" s="77"/>
      <c r="UFY165" s="77"/>
      <c r="UFZ165" s="77"/>
      <c r="UGA165" s="77"/>
      <c r="UGB165" s="77"/>
      <c r="UGC165" s="77"/>
      <c r="UGD165" s="77"/>
      <c r="UGE165" s="77"/>
      <c r="UGF165" s="77"/>
      <c r="UGG165" s="77"/>
      <c r="UGH165" s="77"/>
      <c r="UGI165" s="77"/>
      <c r="UGJ165" s="77"/>
      <c r="UGK165" s="77"/>
      <c r="UGL165" s="77"/>
      <c r="UGM165" s="77"/>
      <c r="UGN165" s="77"/>
      <c r="UGO165" s="77"/>
      <c r="UGP165" s="77"/>
      <c r="UGQ165" s="77"/>
      <c r="UGR165" s="77"/>
      <c r="UGS165" s="77"/>
      <c r="UGT165" s="77"/>
      <c r="UGU165" s="77"/>
      <c r="UGV165" s="77"/>
      <c r="UGW165" s="77"/>
      <c r="UGX165" s="77"/>
      <c r="UGY165" s="77"/>
      <c r="UGZ165" s="77"/>
      <c r="UHA165" s="77"/>
      <c r="UHB165" s="77"/>
      <c r="UHC165" s="77"/>
      <c r="UHD165" s="77"/>
      <c r="UHE165" s="77"/>
      <c r="UHF165" s="77"/>
      <c r="UHG165" s="77"/>
      <c r="UHH165" s="77"/>
      <c r="UHI165" s="77"/>
      <c r="UHJ165" s="77"/>
      <c r="UHK165" s="77"/>
      <c r="UHL165" s="77"/>
      <c r="UHM165" s="77"/>
      <c r="UHN165" s="77"/>
      <c r="UHO165" s="77"/>
      <c r="UHP165" s="77"/>
      <c r="UHQ165" s="77"/>
      <c r="UHR165" s="77"/>
      <c r="UHS165" s="77"/>
      <c r="UHT165" s="77"/>
      <c r="UHU165" s="77"/>
      <c r="UHV165" s="77"/>
      <c r="UHW165" s="77"/>
      <c r="UHX165" s="77"/>
      <c r="UHY165" s="77"/>
      <c r="UHZ165" s="77"/>
      <c r="UIA165" s="77"/>
      <c r="UIB165" s="77"/>
      <c r="UIC165" s="77"/>
      <c r="UID165" s="77"/>
      <c r="UIE165" s="77"/>
      <c r="UIF165" s="77"/>
      <c r="UIG165" s="77"/>
      <c r="UIH165" s="77"/>
      <c r="UII165" s="77"/>
      <c r="UIJ165" s="77"/>
      <c r="UIK165" s="77"/>
      <c r="UIL165" s="77"/>
      <c r="UIM165" s="77"/>
      <c r="UIN165" s="77"/>
      <c r="UIO165" s="77"/>
      <c r="UIP165" s="77"/>
      <c r="UIQ165" s="77"/>
      <c r="UIR165" s="77"/>
      <c r="UIS165" s="77"/>
      <c r="UIT165" s="77"/>
      <c r="UIU165" s="77"/>
      <c r="UIV165" s="77"/>
      <c r="UIW165" s="77"/>
      <c r="UIX165" s="77"/>
      <c r="UIY165" s="77"/>
      <c r="UIZ165" s="77"/>
      <c r="UJA165" s="77"/>
      <c r="UJB165" s="77"/>
      <c r="UJC165" s="77"/>
      <c r="UJD165" s="77"/>
      <c r="UJE165" s="77"/>
      <c r="UJF165" s="77"/>
      <c r="UJG165" s="77"/>
      <c r="UJH165" s="77"/>
      <c r="UJI165" s="77"/>
      <c r="UJJ165" s="77"/>
      <c r="UJK165" s="77"/>
      <c r="UJL165" s="77"/>
      <c r="UJM165" s="77"/>
      <c r="UJN165" s="77"/>
      <c r="UJO165" s="77"/>
      <c r="UJP165" s="77"/>
      <c r="UJQ165" s="77"/>
      <c r="UJR165" s="77"/>
      <c r="UJS165" s="77"/>
      <c r="UJT165" s="77"/>
      <c r="UJU165" s="77"/>
      <c r="UJV165" s="77"/>
      <c r="UJW165" s="77"/>
      <c r="UJX165" s="77"/>
      <c r="UJY165" s="77"/>
      <c r="UJZ165" s="77"/>
      <c r="UKA165" s="77"/>
      <c r="UKB165" s="77"/>
      <c r="UKC165" s="77"/>
      <c r="UKD165" s="77"/>
      <c r="UKE165" s="77"/>
      <c r="UKF165" s="77"/>
      <c r="UKG165" s="77"/>
      <c r="UKH165" s="77"/>
      <c r="UKI165" s="77"/>
      <c r="UKJ165" s="77"/>
      <c r="UKK165" s="77"/>
      <c r="UKL165" s="77"/>
      <c r="UKM165" s="77"/>
      <c r="UKN165" s="77"/>
      <c r="UKO165" s="77"/>
      <c r="UKP165" s="77"/>
      <c r="UKQ165" s="77"/>
      <c r="UKR165" s="77"/>
      <c r="UKS165" s="77"/>
      <c r="UKT165" s="77"/>
      <c r="UKU165" s="77"/>
      <c r="UKV165" s="77"/>
      <c r="UKW165" s="77"/>
      <c r="UKX165" s="77"/>
      <c r="UKY165" s="77"/>
      <c r="UKZ165" s="77"/>
      <c r="ULA165" s="77"/>
      <c r="ULB165" s="77"/>
      <c r="ULC165" s="77"/>
      <c r="ULD165" s="77"/>
      <c r="ULE165" s="77"/>
      <c r="ULF165" s="77"/>
      <c r="ULG165" s="77"/>
      <c r="ULH165" s="77"/>
      <c r="ULI165" s="77"/>
      <c r="ULJ165" s="77"/>
      <c r="ULK165" s="77"/>
      <c r="ULL165" s="77"/>
      <c r="ULM165" s="77"/>
      <c r="ULN165" s="77"/>
      <c r="ULO165" s="77"/>
      <c r="ULP165" s="77"/>
      <c r="ULQ165" s="77"/>
      <c r="ULR165" s="77"/>
      <c r="ULS165" s="77"/>
      <c r="ULT165" s="77"/>
      <c r="ULU165" s="77"/>
      <c r="ULV165" s="77"/>
      <c r="ULW165" s="77"/>
      <c r="ULX165" s="77"/>
      <c r="ULY165" s="77"/>
      <c r="ULZ165" s="77"/>
      <c r="UMA165" s="77"/>
      <c r="UMB165" s="77"/>
      <c r="UMC165" s="77"/>
      <c r="UMD165" s="77"/>
      <c r="UME165" s="77"/>
      <c r="UMF165" s="77"/>
      <c r="UMG165" s="77"/>
      <c r="UMH165" s="77"/>
      <c r="UMI165" s="77"/>
      <c r="UMJ165" s="77"/>
      <c r="UMK165" s="77"/>
      <c r="UML165" s="77"/>
      <c r="UMM165" s="77"/>
      <c r="UMN165" s="77"/>
      <c r="UMO165" s="77"/>
      <c r="UMP165" s="77"/>
      <c r="UMQ165" s="77"/>
      <c r="UMR165" s="77"/>
      <c r="UMS165" s="77"/>
      <c r="UMT165" s="77"/>
      <c r="UMU165" s="77"/>
      <c r="UMV165" s="77"/>
      <c r="UMW165" s="77"/>
      <c r="UMX165" s="77"/>
      <c r="UMY165" s="77"/>
      <c r="UMZ165" s="77"/>
      <c r="UNA165" s="77"/>
      <c r="UNB165" s="77"/>
      <c r="UNC165" s="77"/>
      <c r="UND165" s="77"/>
      <c r="UNE165" s="77"/>
      <c r="UNF165" s="77"/>
      <c r="UNG165" s="77"/>
      <c r="UNH165" s="77"/>
      <c r="UNI165" s="77"/>
      <c r="UNJ165" s="77"/>
      <c r="UNK165" s="77"/>
      <c r="UNL165" s="77"/>
      <c r="UNM165" s="77"/>
      <c r="UNN165" s="77"/>
      <c r="UNO165" s="77"/>
      <c r="UNP165" s="77"/>
      <c r="UNQ165" s="77"/>
      <c r="UNR165" s="77"/>
      <c r="UNS165" s="77"/>
      <c r="UNT165" s="77"/>
      <c r="UNU165" s="77"/>
      <c r="UNV165" s="77"/>
      <c r="UNW165" s="77"/>
      <c r="UNX165" s="77"/>
      <c r="UNY165" s="77"/>
      <c r="UNZ165" s="77"/>
      <c r="UOA165" s="77"/>
      <c r="UOB165" s="77"/>
      <c r="UOC165" s="77"/>
      <c r="UOD165" s="77"/>
      <c r="UOE165" s="77"/>
      <c r="UOF165" s="77"/>
      <c r="UOG165" s="77"/>
      <c r="UOH165" s="77"/>
      <c r="UOI165" s="77"/>
      <c r="UOJ165" s="77"/>
      <c r="UOK165" s="77"/>
      <c r="UOL165" s="77"/>
      <c r="UOM165" s="77"/>
      <c r="UON165" s="77"/>
      <c r="UOO165" s="77"/>
      <c r="UOP165" s="77"/>
      <c r="UOQ165" s="77"/>
      <c r="UOR165" s="77"/>
      <c r="UOS165" s="77"/>
      <c r="UOT165" s="77"/>
      <c r="UOU165" s="77"/>
      <c r="UOV165" s="77"/>
      <c r="UOW165" s="77"/>
      <c r="UOX165" s="77"/>
      <c r="UOY165" s="77"/>
      <c r="UOZ165" s="77"/>
      <c r="UPA165" s="77"/>
      <c r="UPB165" s="77"/>
      <c r="UPC165" s="77"/>
      <c r="UPD165" s="77"/>
      <c r="UPE165" s="77"/>
      <c r="UPF165" s="77"/>
      <c r="UPG165" s="77"/>
      <c r="UPH165" s="77"/>
      <c r="UPI165" s="77"/>
      <c r="UPJ165" s="77"/>
      <c r="UPK165" s="77"/>
      <c r="UPL165" s="77"/>
      <c r="UPM165" s="77"/>
      <c r="UPN165" s="77"/>
      <c r="UPO165" s="77"/>
      <c r="UPP165" s="77"/>
      <c r="UPQ165" s="77"/>
      <c r="UPR165" s="77"/>
      <c r="UPS165" s="77"/>
      <c r="UPT165" s="77"/>
      <c r="UPU165" s="77"/>
      <c r="UPV165" s="77"/>
      <c r="UPW165" s="77"/>
      <c r="UPX165" s="77"/>
      <c r="UPY165" s="77"/>
      <c r="UPZ165" s="77"/>
      <c r="UQA165" s="77"/>
      <c r="UQB165" s="77"/>
      <c r="UQC165" s="77"/>
      <c r="UQD165" s="77"/>
      <c r="UQE165" s="77"/>
      <c r="UQF165" s="77"/>
      <c r="UQG165" s="77"/>
      <c r="UQH165" s="77"/>
      <c r="UQI165" s="77"/>
      <c r="UQJ165" s="77"/>
      <c r="UQK165" s="77"/>
      <c r="UQL165" s="77"/>
      <c r="UQM165" s="77"/>
      <c r="UQN165" s="77"/>
      <c r="UQO165" s="77"/>
      <c r="UQP165" s="77"/>
      <c r="UQQ165" s="77"/>
      <c r="UQR165" s="77"/>
      <c r="UQS165" s="77"/>
      <c r="UQT165" s="77"/>
      <c r="UQU165" s="77"/>
      <c r="UQV165" s="77"/>
      <c r="UQW165" s="77"/>
      <c r="UQX165" s="77"/>
      <c r="UQY165" s="77"/>
      <c r="UQZ165" s="77"/>
      <c r="URA165" s="77"/>
      <c r="URB165" s="77"/>
      <c r="URC165" s="77"/>
      <c r="URD165" s="77"/>
      <c r="URE165" s="77"/>
      <c r="URF165" s="77"/>
      <c r="URG165" s="77"/>
      <c r="URH165" s="77"/>
      <c r="URI165" s="77"/>
      <c r="URJ165" s="77"/>
      <c r="URK165" s="77"/>
      <c r="URL165" s="77"/>
      <c r="URM165" s="77"/>
      <c r="URN165" s="77"/>
      <c r="URO165" s="77"/>
      <c r="URP165" s="77"/>
      <c r="URQ165" s="77"/>
      <c r="URR165" s="77"/>
      <c r="URS165" s="77"/>
      <c r="URT165" s="77"/>
      <c r="URU165" s="77"/>
      <c r="URV165" s="77"/>
      <c r="URW165" s="77"/>
      <c r="URX165" s="77"/>
      <c r="URY165" s="77"/>
      <c r="URZ165" s="77"/>
      <c r="USA165" s="77"/>
      <c r="USB165" s="77"/>
      <c r="USC165" s="77"/>
      <c r="USD165" s="77"/>
      <c r="USE165" s="77"/>
      <c r="USF165" s="77"/>
      <c r="USG165" s="77"/>
      <c r="USH165" s="77"/>
      <c r="USI165" s="77"/>
      <c r="USJ165" s="77"/>
      <c r="USK165" s="77"/>
      <c r="USL165" s="77"/>
      <c r="USM165" s="77"/>
      <c r="USN165" s="77"/>
      <c r="USO165" s="77"/>
      <c r="USP165" s="77"/>
      <c r="USQ165" s="77"/>
      <c r="USR165" s="77"/>
      <c r="USS165" s="77"/>
      <c r="UST165" s="77"/>
      <c r="USU165" s="77"/>
      <c r="USV165" s="77"/>
      <c r="USW165" s="77"/>
      <c r="USX165" s="77"/>
      <c r="USY165" s="77"/>
      <c r="USZ165" s="77"/>
      <c r="UTA165" s="77"/>
      <c r="UTB165" s="77"/>
      <c r="UTC165" s="77"/>
      <c r="UTD165" s="77"/>
      <c r="UTE165" s="77"/>
      <c r="UTF165" s="77"/>
      <c r="UTG165" s="77"/>
      <c r="UTH165" s="77"/>
      <c r="UTI165" s="77"/>
      <c r="UTJ165" s="77"/>
      <c r="UTK165" s="77"/>
      <c r="UTL165" s="77"/>
      <c r="UTM165" s="77"/>
      <c r="UTN165" s="77"/>
      <c r="UTO165" s="77"/>
      <c r="UTP165" s="77"/>
      <c r="UTQ165" s="77"/>
      <c r="UTR165" s="77"/>
      <c r="UTS165" s="77"/>
      <c r="UTT165" s="77"/>
      <c r="UTU165" s="77"/>
      <c r="UTV165" s="77"/>
      <c r="UTW165" s="77"/>
      <c r="UTX165" s="77"/>
      <c r="UTY165" s="77"/>
      <c r="UTZ165" s="77"/>
      <c r="UUA165" s="77"/>
      <c r="UUB165" s="77"/>
      <c r="UUC165" s="77"/>
      <c r="UUD165" s="77"/>
      <c r="UUE165" s="77"/>
      <c r="UUF165" s="77"/>
      <c r="UUG165" s="77"/>
      <c r="UUH165" s="77"/>
      <c r="UUI165" s="77"/>
      <c r="UUJ165" s="77"/>
      <c r="UUK165" s="77"/>
      <c r="UUL165" s="77"/>
      <c r="UUM165" s="77"/>
      <c r="UUN165" s="77"/>
      <c r="UUO165" s="77"/>
      <c r="UUP165" s="77"/>
      <c r="UUQ165" s="77"/>
      <c r="UUR165" s="77"/>
      <c r="UUS165" s="77"/>
      <c r="UUT165" s="77"/>
      <c r="UUU165" s="77"/>
      <c r="UUV165" s="77"/>
      <c r="UUW165" s="77"/>
      <c r="UUX165" s="77"/>
      <c r="UUY165" s="77"/>
      <c r="UUZ165" s="77"/>
      <c r="UVA165" s="77"/>
      <c r="UVB165" s="77"/>
      <c r="UVC165" s="77"/>
      <c r="UVD165" s="77"/>
      <c r="UVE165" s="77"/>
      <c r="UVF165" s="77"/>
      <c r="UVG165" s="77"/>
      <c r="UVH165" s="77"/>
      <c r="UVI165" s="77"/>
      <c r="UVJ165" s="77"/>
      <c r="UVK165" s="77"/>
      <c r="UVL165" s="77"/>
      <c r="UVM165" s="77"/>
      <c r="UVN165" s="77"/>
      <c r="UVO165" s="77"/>
      <c r="UVP165" s="77"/>
      <c r="UVQ165" s="77"/>
      <c r="UVR165" s="77"/>
      <c r="UVS165" s="77"/>
      <c r="UVT165" s="77"/>
      <c r="UVU165" s="77"/>
      <c r="UVV165" s="77"/>
      <c r="UVW165" s="77"/>
      <c r="UVX165" s="77"/>
      <c r="UVY165" s="77"/>
      <c r="UVZ165" s="77"/>
      <c r="UWA165" s="77"/>
      <c r="UWB165" s="77"/>
      <c r="UWC165" s="77"/>
      <c r="UWD165" s="77"/>
      <c r="UWE165" s="77"/>
      <c r="UWF165" s="77"/>
      <c r="UWG165" s="77"/>
      <c r="UWH165" s="77"/>
      <c r="UWI165" s="77"/>
      <c r="UWJ165" s="77"/>
      <c r="UWK165" s="77"/>
      <c r="UWL165" s="77"/>
      <c r="UWM165" s="77"/>
      <c r="UWN165" s="77"/>
      <c r="UWO165" s="77"/>
      <c r="UWP165" s="77"/>
      <c r="UWQ165" s="77"/>
      <c r="UWR165" s="77"/>
      <c r="UWS165" s="77"/>
      <c r="UWT165" s="77"/>
      <c r="UWU165" s="77"/>
      <c r="UWV165" s="77"/>
      <c r="UWW165" s="77"/>
      <c r="UWX165" s="77"/>
      <c r="UWY165" s="77"/>
      <c r="UWZ165" s="77"/>
      <c r="UXA165" s="77"/>
      <c r="UXB165" s="77"/>
      <c r="UXC165" s="77"/>
      <c r="UXD165" s="77"/>
      <c r="UXE165" s="77"/>
      <c r="UXF165" s="77"/>
      <c r="UXG165" s="77"/>
      <c r="UXH165" s="77"/>
      <c r="UXI165" s="77"/>
      <c r="UXJ165" s="77"/>
      <c r="UXK165" s="77"/>
      <c r="UXL165" s="77"/>
      <c r="UXM165" s="77"/>
      <c r="UXN165" s="77"/>
      <c r="UXO165" s="77"/>
      <c r="UXP165" s="77"/>
      <c r="UXQ165" s="77"/>
      <c r="UXR165" s="77"/>
      <c r="UXS165" s="77"/>
      <c r="UXT165" s="77"/>
      <c r="UXU165" s="77"/>
      <c r="UXV165" s="77"/>
      <c r="UXW165" s="77"/>
      <c r="UXX165" s="77"/>
      <c r="UXY165" s="77"/>
      <c r="UXZ165" s="77"/>
      <c r="UYA165" s="77"/>
      <c r="UYB165" s="77"/>
      <c r="UYC165" s="77"/>
      <c r="UYD165" s="77"/>
      <c r="UYE165" s="77"/>
      <c r="UYF165" s="77"/>
      <c r="UYG165" s="77"/>
      <c r="UYH165" s="77"/>
      <c r="UYI165" s="77"/>
      <c r="UYJ165" s="77"/>
      <c r="UYK165" s="77"/>
      <c r="UYL165" s="77"/>
      <c r="UYM165" s="77"/>
      <c r="UYN165" s="77"/>
      <c r="UYO165" s="77"/>
      <c r="UYP165" s="77"/>
      <c r="UYQ165" s="77"/>
      <c r="UYR165" s="77"/>
      <c r="UYS165" s="77"/>
      <c r="UYT165" s="77"/>
      <c r="UYU165" s="77"/>
      <c r="UYV165" s="77"/>
      <c r="UYW165" s="77"/>
      <c r="UYX165" s="77"/>
      <c r="UYY165" s="77"/>
      <c r="UYZ165" s="77"/>
      <c r="UZA165" s="77"/>
      <c r="UZB165" s="77"/>
      <c r="UZC165" s="77"/>
      <c r="UZD165" s="77"/>
      <c r="UZE165" s="77"/>
      <c r="UZF165" s="77"/>
      <c r="UZG165" s="77"/>
      <c r="UZH165" s="77"/>
      <c r="UZI165" s="77"/>
      <c r="UZJ165" s="77"/>
      <c r="UZK165" s="77"/>
      <c r="UZL165" s="77"/>
      <c r="UZM165" s="77"/>
      <c r="UZN165" s="77"/>
      <c r="UZO165" s="77"/>
      <c r="UZP165" s="77"/>
      <c r="UZQ165" s="77"/>
      <c r="UZR165" s="77"/>
      <c r="UZS165" s="77"/>
      <c r="UZT165" s="77"/>
      <c r="UZU165" s="77"/>
      <c r="UZV165" s="77"/>
      <c r="UZW165" s="77"/>
      <c r="UZX165" s="77"/>
      <c r="UZY165" s="77"/>
      <c r="UZZ165" s="77"/>
      <c r="VAA165" s="77"/>
      <c r="VAB165" s="77"/>
      <c r="VAC165" s="77"/>
      <c r="VAD165" s="77"/>
      <c r="VAE165" s="77"/>
      <c r="VAF165" s="77"/>
      <c r="VAG165" s="77"/>
      <c r="VAH165" s="77"/>
      <c r="VAI165" s="77"/>
      <c r="VAJ165" s="77"/>
      <c r="VAK165" s="77"/>
      <c r="VAL165" s="77"/>
      <c r="VAM165" s="77"/>
      <c r="VAN165" s="77"/>
      <c r="VAO165" s="77"/>
      <c r="VAP165" s="77"/>
      <c r="VAQ165" s="77"/>
      <c r="VAR165" s="77"/>
      <c r="VAS165" s="77"/>
      <c r="VAT165" s="77"/>
      <c r="VAU165" s="77"/>
      <c r="VAV165" s="77"/>
      <c r="VAW165" s="77"/>
      <c r="VAX165" s="77"/>
      <c r="VAY165" s="77"/>
      <c r="VAZ165" s="77"/>
      <c r="VBA165" s="77"/>
      <c r="VBB165" s="77"/>
      <c r="VBC165" s="77"/>
      <c r="VBD165" s="77"/>
      <c r="VBE165" s="77"/>
      <c r="VBF165" s="77"/>
      <c r="VBG165" s="77"/>
      <c r="VBH165" s="77"/>
      <c r="VBI165" s="77"/>
      <c r="VBJ165" s="77"/>
      <c r="VBK165" s="77"/>
      <c r="VBL165" s="77"/>
      <c r="VBM165" s="77"/>
      <c r="VBN165" s="77"/>
      <c r="VBO165" s="77"/>
      <c r="VBP165" s="77"/>
      <c r="VBQ165" s="77"/>
      <c r="VBR165" s="77"/>
      <c r="VBS165" s="77"/>
      <c r="VBT165" s="77"/>
      <c r="VBU165" s="77"/>
      <c r="VBV165" s="77"/>
      <c r="VBW165" s="77"/>
      <c r="VBX165" s="77"/>
      <c r="VBY165" s="77"/>
      <c r="VBZ165" s="77"/>
      <c r="VCA165" s="77"/>
      <c r="VCB165" s="77"/>
      <c r="VCC165" s="77"/>
      <c r="VCD165" s="77"/>
      <c r="VCE165" s="77"/>
      <c r="VCF165" s="77"/>
      <c r="VCG165" s="77"/>
      <c r="VCH165" s="77"/>
      <c r="VCI165" s="77"/>
      <c r="VCJ165" s="77"/>
      <c r="VCK165" s="77"/>
      <c r="VCL165" s="77"/>
      <c r="VCM165" s="77"/>
      <c r="VCN165" s="77"/>
      <c r="VCO165" s="77"/>
      <c r="VCP165" s="77"/>
      <c r="VCQ165" s="77"/>
      <c r="VCR165" s="77"/>
      <c r="VCS165" s="77"/>
      <c r="VCT165" s="77"/>
      <c r="VCU165" s="77"/>
      <c r="VCV165" s="77"/>
      <c r="VCW165" s="77"/>
      <c r="VCX165" s="77"/>
      <c r="VCY165" s="77"/>
      <c r="VCZ165" s="77"/>
      <c r="VDA165" s="77"/>
      <c r="VDB165" s="77"/>
      <c r="VDC165" s="77"/>
      <c r="VDD165" s="77"/>
      <c r="VDE165" s="77"/>
      <c r="VDF165" s="77"/>
      <c r="VDG165" s="77"/>
      <c r="VDH165" s="77"/>
      <c r="VDI165" s="77"/>
      <c r="VDJ165" s="77"/>
      <c r="VDK165" s="77"/>
      <c r="VDL165" s="77"/>
      <c r="VDM165" s="77"/>
      <c r="VDN165" s="77"/>
      <c r="VDO165" s="77"/>
      <c r="VDP165" s="77"/>
      <c r="VDQ165" s="77"/>
      <c r="VDR165" s="77"/>
      <c r="VDS165" s="77"/>
      <c r="VDT165" s="77"/>
      <c r="VDU165" s="77"/>
      <c r="VDV165" s="77"/>
      <c r="VDW165" s="77"/>
      <c r="VDX165" s="77"/>
      <c r="VDY165" s="77"/>
      <c r="VDZ165" s="77"/>
      <c r="VEA165" s="77"/>
      <c r="VEB165" s="77"/>
      <c r="VEC165" s="77"/>
      <c r="VED165" s="77"/>
      <c r="VEE165" s="77"/>
      <c r="VEF165" s="77"/>
      <c r="VEG165" s="77"/>
      <c r="VEH165" s="77"/>
      <c r="VEI165" s="77"/>
      <c r="VEJ165" s="77"/>
      <c r="VEK165" s="77"/>
      <c r="VEL165" s="77"/>
      <c r="VEM165" s="77"/>
      <c r="VEN165" s="77"/>
      <c r="VEO165" s="77"/>
      <c r="VEP165" s="77"/>
      <c r="VEQ165" s="77"/>
      <c r="VER165" s="77"/>
      <c r="VES165" s="77"/>
      <c r="VET165" s="77"/>
      <c r="VEU165" s="77"/>
      <c r="VEV165" s="77"/>
      <c r="VEW165" s="77"/>
      <c r="VEX165" s="77"/>
      <c r="VEY165" s="77"/>
      <c r="VEZ165" s="77"/>
      <c r="VFA165" s="77"/>
      <c r="VFB165" s="77"/>
      <c r="VFC165" s="77"/>
      <c r="VFD165" s="77"/>
      <c r="VFE165" s="77"/>
      <c r="VFF165" s="77"/>
      <c r="VFG165" s="77"/>
      <c r="VFH165" s="77"/>
      <c r="VFI165" s="77"/>
      <c r="VFJ165" s="77"/>
      <c r="VFK165" s="77"/>
      <c r="VFL165" s="77"/>
      <c r="VFM165" s="77"/>
      <c r="VFN165" s="77"/>
      <c r="VFO165" s="77"/>
      <c r="VFP165" s="77"/>
      <c r="VFQ165" s="77"/>
      <c r="VFR165" s="77"/>
      <c r="VFS165" s="77"/>
      <c r="VFT165" s="77"/>
      <c r="VFU165" s="77"/>
      <c r="VFV165" s="77"/>
      <c r="VFW165" s="77"/>
      <c r="VFX165" s="77"/>
      <c r="VFY165" s="77"/>
      <c r="VFZ165" s="77"/>
      <c r="VGA165" s="77"/>
      <c r="VGB165" s="77"/>
      <c r="VGC165" s="77"/>
      <c r="VGD165" s="77"/>
      <c r="VGE165" s="77"/>
      <c r="VGF165" s="77"/>
      <c r="VGG165" s="77"/>
      <c r="VGH165" s="77"/>
      <c r="VGI165" s="77"/>
      <c r="VGJ165" s="77"/>
      <c r="VGK165" s="77"/>
      <c r="VGL165" s="77"/>
      <c r="VGM165" s="77"/>
      <c r="VGN165" s="77"/>
      <c r="VGO165" s="77"/>
      <c r="VGP165" s="77"/>
      <c r="VGQ165" s="77"/>
      <c r="VGR165" s="77"/>
      <c r="VGS165" s="77"/>
      <c r="VGT165" s="77"/>
      <c r="VGU165" s="77"/>
      <c r="VGV165" s="77"/>
      <c r="VGW165" s="77"/>
      <c r="VGX165" s="77"/>
      <c r="VGY165" s="77"/>
      <c r="VGZ165" s="77"/>
      <c r="VHA165" s="77"/>
      <c r="VHB165" s="77"/>
      <c r="VHC165" s="77"/>
      <c r="VHD165" s="77"/>
      <c r="VHE165" s="77"/>
      <c r="VHF165" s="77"/>
      <c r="VHG165" s="77"/>
      <c r="VHH165" s="77"/>
      <c r="VHI165" s="77"/>
      <c r="VHJ165" s="77"/>
      <c r="VHK165" s="77"/>
      <c r="VHL165" s="77"/>
      <c r="VHM165" s="77"/>
      <c r="VHN165" s="77"/>
      <c r="VHO165" s="77"/>
      <c r="VHP165" s="77"/>
      <c r="VHQ165" s="77"/>
      <c r="VHR165" s="77"/>
      <c r="VHS165" s="77"/>
      <c r="VHT165" s="77"/>
      <c r="VHU165" s="77"/>
      <c r="VHV165" s="77"/>
      <c r="VHW165" s="77"/>
      <c r="VHX165" s="77"/>
      <c r="VHY165" s="77"/>
      <c r="VHZ165" s="77"/>
      <c r="VIA165" s="77"/>
      <c r="VIB165" s="77"/>
      <c r="VIC165" s="77"/>
      <c r="VID165" s="77"/>
      <c r="VIE165" s="77"/>
      <c r="VIF165" s="77"/>
      <c r="VIG165" s="77"/>
      <c r="VIH165" s="77"/>
      <c r="VII165" s="77"/>
      <c r="VIJ165" s="77"/>
      <c r="VIK165" s="77"/>
      <c r="VIL165" s="77"/>
      <c r="VIM165" s="77"/>
      <c r="VIN165" s="77"/>
      <c r="VIO165" s="77"/>
      <c r="VIP165" s="77"/>
      <c r="VIQ165" s="77"/>
      <c r="VIR165" s="77"/>
      <c r="VIS165" s="77"/>
      <c r="VIT165" s="77"/>
      <c r="VIU165" s="77"/>
      <c r="VIV165" s="77"/>
      <c r="VIW165" s="77"/>
      <c r="VIX165" s="77"/>
      <c r="VIY165" s="77"/>
      <c r="VIZ165" s="77"/>
      <c r="VJA165" s="77"/>
      <c r="VJB165" s="77"/>
      <c r="VJC165" s="77"/>
      <c r="VJD165" s="77"/>
      <c r="VJE165" s="77"/>
      <c r="VJF165" s="77"/>
      <c r="VJG165" s="77"/>
      <c r="VJH165" s="77"/>
      <c r="VJI165" s="77"/>
      <c r="VJJ165" s="77"/>
      <c r="VJK165" s="77"/>
      <c r="VJL165" s="77"/>
      <c r="VJM165" s="77"/>
      <c r="VJN165" s="77"/>
      <c r="VJO165" s="77"/>
      <c r="VJP165" s="77"/>
      <c r="VJQ165" s="77"/>
      <c r="VJR165" s="77"/>
      <c r="VJS165" s="77"/>
      <c r="VJT165" s="77"/>
      <c r="VJU165" s="77"/>
      <c r="VJV165" s="77"/>
      <c r="VJW165" s="77"/>
      <c r="VJX165" s="77"/>
      <c r="VJY165" s="77"/>
      <c r="VJZ165" s="77"/>
      <c r="VKA165" s="77"/>
      <c r="VKB165" s="77"/>
      <c r="VKC165" s="77"/>
      <c r="VKD165" s="77"/>
      <c r="VKE165" s="77"/>
      <c r="VKF165" s="77"/>
      <c r="VKG165" s="77"/>
      <c r="VKH165" s="77"/>
      <c r="VKI165" s="77"/>
      <c r="VKJ165" s="77"/>
      <c r="VKK165" s="77"/>
      <c r="VKL165" s="77"/>
      <c r="VKM165" s="77"/>
      <c r="VKN165" s="77"/>
      <c r="VKO165" s="77"/>
      <c r="VKP165" s="77"/>
      <c r="VKQ165" s="77"/>
      <c r="VKR165" s="77"/>
      <c r="VKS165" s="77"/>
      <c r="VKT165" s="77"/>
      <c r="VKU165" s="77"/>
      <c r="VKV165" s="77"/>
      <c r="VKW165" s="77"/>
      <c r="VKX165" s="77"/>
      <c r="VKY165" s="77"/>
      <c r="VKZ165" s="77"/>
      <c r="VLA165" s="77"/>
      <c r="VLB165" s="77"/>
      <c r="VLC165" s="77"/>
      <c r="VLD165" s="77"/>
      <c r="VLE165" s="77"/>
      <c r="VLF165" s="77"/>
      <c r="VLG165" s="77"/>
      <c r="VLH165" s="77"/>
      <c r="VLI165" s="77"/>
      <c r="VLJ165" s="77"/>
      <c r="VLK165" s="77"/>
      <c r="VLL165" s="77"/>
      <c r="VLM165" s="77"/>
      <c r="VLN165" s="77"/>
      <c r="VLO165" s="77"/>
      <c r="VLP165" s="77"/>
      <c r="VLQ165" s="77"/>
      <c r="VLR165" s="77"/>
      <c r="VLS165" s="77"/>
      <c r="VLT165" s="77"/>
      <c r="VLU165" s="77"/>
      <c r="VLV165" s="77"/>
      <c r="VLW165" s="77"/>
      <c r="VLX165" s="77"/>
      <c r="VLY165" s="77"/>
      <c r="VLZ165" s="77"/>
      <c r="VMA165" s="77"/>
      <c r="VMB165" s="77"/>
      <c r="VMC165" s="77"/>
      <c r="VMD165" s="77"/>
      <c r="VME165" s="77"/>
      <c r="VMF165" s="77"/>
      <c r="VMG165" s="77"/>
      <c r="VMH165" s="77"/>
      <c r="VMI165" s="77"/>
      <c r="VMJ165" s="77"/>
      <c r="VMK165" s="77"/>
      <c r="VML165" s="77"/>
      <c r="VMM165" s="77"/>
      <c r="VMN165" s="77"/>
      <c r="VMO165" s="77"/>
      <c r="VMP165" s="77"/>
      <c r="VMQ165" s="77"/>
      <c r="VMR165" s="77"/>
      <c r="VMS165" s="77"/>
      <c r="VMT165" s="77"/>
      <c r="VMU165" s="77"/>
      <c r="VMV165" s="77"/>
      <c r="VMW165" s="77"/>
      <c r="VMX165" s="77"/>
      <c r="VMY165" s="77"/>
      <c r="VMZ165" s="77"/>
      <c r="VNA165" s="77"/>
      <c r="VNB165" s="77"/>
      <c r="VNC165" s="77"/>
      <c r="VND165" s="77"/>
      <c r="VNE165" s="77"/>
      <c r="VNF165" s="77"/>
      <c r="VNG165" s="77"/>
      <c r="VNH165" s="77"/>
      <c r="VNI165" s="77"/>
      <c r="VNJ165" s="77"/>
      <c r="VNK165" s="77"/>
      <c r="VNL165" s="77"/>
      <c r="VNM165" s="77"/>
      <c r="VNN165" s="77"/>
      <c r="VNO165" s="77"/>
      <c r="VNP165" s="77"/>
      <c r="VNQ165" s="77"/>
      <c r="VNR165" s="77"/>
      <c r="VNS165" s="77"/>
      <c r="VNT165" s="77"/>
      <c r="VNU165" s="77"/>
      <c r="VNV165" s="77"/>
      <c r="VNW165" s="77"/>
      <c r="VNX165" s="77"/>
      <c r="VNY165" s="77"/>
      <c r="VNZ165" s="77"/>
      <c r="VOA165" s="77"/>
      <c r="VOB165" s="77"/>
      <c r="VOC165" s="77"/>
      <c r="VOD165" s="77"/>
      <c r="VOE165" s="77"/>
      <c r="VOF165" s="77"/>
      <c r="VOG165" s="77"/>
      <c r="VOH165" s="77"/>
      <c r="VOI165" s="77"/>
      <c r="VOJ165" s="77"/>
      <c r="VOK165" s="77"/>
      <c r="VOL165" s="77"/>
      <c r="VOM165" s="77"/>
      <c r="VON165" s="77"/>
      <c r="VOO165" s="77"/>
      <c r="VOP165" s="77"/>
      <c r="VOQ165" s="77"/>
      <c r="VOR165" s="77"/>
      <c r="VOS165" s="77"/>
      <c r="VOT165" s="77"/>
      <c r="VOU165" s="77"/>
      <c r="VOV165" s="77"/>
      <c r="VOW165" s="77"/>
      <c r="VOX165" s="77"/>
      <c r="VOY165" s="77"/>
      <c r="VOZ165" s="77"/>
      <c r="VPA165" s="77"/>
      <c r="VPB165" s="77"/>
      <c r="VPC165" s="77"/>
      <c r="VPD165" s="77"/>
      <c r="VPE165" s="77"/>
      <c r="VPF165" s="77"/>
      <c r="VPG165" s="77"/>
      <c r="VPH165" s="77"/>
      <c r="VPI165" s="77"/>
      <c r="VPJ165" s="77"/>
      <c r="VPK165" s="77"/>
      <c r="VPL165" s="77"/>
      <c r="VPM165" s="77"/>
      <c r="VPN165" s="77"/>
      <c r="VPO165" s="77"/>
      <c r="VPP165" s="77"/>
      <c r="VPQ165" s="77"/>
      <c r="VPR165" s="77"/>
      <c r="VPS165" s="77"/>
      <c r="VPT165" s="77"/>
      <c r="VPU165" s="77"/>
      <c r="VPV165" s="77"/>
      <c r="VPW165" s="77"/>
      <c r="VPX165" s="77"/>
      <c r="VPY165" s="77"/>
      <c r="VPZ165" s="77"/>
      <c r="VQA165" s="77"/>
      <c r="VQB165" s="77"/>
      <c r="VQC165" s="77"/>
      <c r="VQD165" s="77"/>
      <c r="VQE165" s="77"/>
      <c r="VQF165" s="77"/>
      <c r="VQG165" s="77"/>
      <c r="VQH165" s="77"/>
      <c r="VQI165" s="77"/>
      <c r="VQJ165" s="77"/>
      <c r="VQK165" s="77"/>
      <c r="VQL165" s="77"/>
      <c r="VQM165" s="77"/>
      <c r="VQN165" s="77"/>
      <c r="VQO165" s="77"/>
      <c r="VQP165" s="77"/>
      <c r="VQQ165" s="77"/>
      <c r="VQR165" s="77"/>
      <c r="VQS165" s="77"/>
      <c r="VQT165" s="77"/>
      <c r="VQU165" s="77"/>
      <c r="VQV165" s="77"/>
      <c r="VQW165" s="77"/>
      <c r="VQX165" s="77"/>
      <c r="VQY165" s="77"/>
      <c r="VQZ165" s="77"/>
      <c r="VRA165" s="77"/>
      <c r="VRB165" s="77"/>
      <c r="VRC165" s="77"/>
      <c r="VRD165" s="77"/>
      <c r="VRE165" s="77"/>
      <c r="VRF165" s="77"/>
      <c r="VRG165" s="77"/>
      <c r="VRH165" s="77"/>
      <c r="VRI165" s="77"/>
      <c r="VRJ165" s="77"/>
      <c r="VRK165" s="77"/>
      <c r="VRL165" s="77"/>
      <c r="VRM165" s="77"/>
      <c r="VRN165" s="77"/>
      <c r="VRO165" s="77"/>
      <c r="VRP165" s="77"/>
      <c r="VRQ165" s="77"/>
      <c r="VRR165" s="77"/>
      <c r="VRS165" s="77"/>
      <c r="VRT165" s="77"/>
      <c r="VRU165" s="77"/>
      <c r="VRV165" s="77"/>
      <c r="VRW165" s="77"/>
      <c r="VRX165" s="77"/>
      <c r="VRY165" s="77"/>
      <c r="VRZ165" s="77"/>
      <c r="VSA165" s="77"/>
      <c r="VSB165" s="77"/>
      <c r="VSC165" s="77"/>
      <c r="VSD165" s="77"/>
      <c r="VSE165" s="77"/>
      <c r="VSF165" s="77"/>
      <c r="VSG165" s="77"/>
      <c r="VSH165" s="77"/>
      <c r="VSI165" s="77"/>
      <c r="VSJ165" s="77"/>
      <c r="VSK165" s="77"/>
      <c r="VSL165" s="77"/>
      <c r="VSM165" s="77"/>
      <c r="VSN165" s="77"/>
      <c r="VSO165" s="77"/>
      <c r="VSP165" s="77"/>
      <c r="VSQ165" s="77"/>
      <c r="VSR165" s="77"/>
      <c r="VSS165" s="77"/>
      <c r="VST165" s="77"/>
      <c r="VSU165" s="77"/>
      <c r="VSV165" s="77"/>
      <c r="VSW165" s="77"/>
      <c r="VSX165" s="77"/>
      <c r="VSY165" s="77"/>
      <c r="VSZ165" s="77"/>
      <c r="VTA165" s="77"/>
      <c r="VTB165" s="77"/>
      <c r="VTC165" s="77"/>
      <c r="VTD165" s="77"/>
      <c r="VTE165" s="77"/>
      <c r="VTF165" s="77"/>
      <c r="VTG165" s="77"/>
      <c r="VTH165" s="77"/>
      <c r="VTI165" s="77"/>
      <c r="VTJ165" s="77"/>
      <c r="VTK165" s="77"/>
      <c r="VTL165" s="77"/>
      <c r="VTM165" s="77"/>
      <c r="VTN165" s="77"/>
      <c r="VTO165" s="77"/>
      <c r="VTP165" s="77"/>
      <c r="VTQ165" s="77"/>
      <c r="VTR165" s="77"/>
      <c r="VTS165" s="77"/>
      <c r="VTT165" s="77"/>
      <c r="VTU165" s="77"/>
      <c r="VTV165" s="77"/>
      <c r="VTW165" s="77"/>
      <c r="VTX165" s="77"/>
      <c r="VTY165" s="77"/>
      <c r="VTZ165" s="77"/>
      <c r="VUA165" s="77"/>
      <c r="VUB165" s="77"/>
      <c r="VUC165" s="77"/>
      <c r="VUD165" s="77"/>
      <c r="VUE165" s="77"/>
      <c r="VUF165" s="77"/>
      <c r="VUG165" s="77"/>
      <c r="VUH165" s="77"/>
      <c r="VUI165" s="77"/>
      <c r="VUJ165" s="77"/>
      <c r="VUK165" s="77"/>
      <c r="VUL165" s="77"/>
      <c r="VUM165" s="77"/>
      <c r="VUN165" s="77"/>
      <c r="VUO165" s="77"/>
      <c r="VUP165" s="77"/>
      <c r="VUQ165" s="77"/>
      <c r="VUR165" s="77"/>
      <c r="VUS165" s="77"/>
      <c r="VUT165" s="77"/>
      <c r="VUU165" s="77"/>
      <c r="VUV165" s="77"/>
      <c r="VUW165" s="77"/>
      <c r="VUX165" s="77"/>
      <c r="VUY165" s="77"/>
      <c r="VUZ165" s="77"/>
      <c r="VVA165" s="77"/>
      <c r="VVB165" s="77"/>
      <c r="VVC165" s="77"/>
      <c r="VVD165" s="77"/>
      <c r="VVE165" s="77"/>
      <c r="VVF165" s="77"/>
      <c r="VVG165" s="77"/>
      <c r="VVH165" s="77"/>
      <c r="VVI165" s="77"/>
      <c r="VVJ165" s="77"/>
      <c r="VVK165" s="77"/>
      <c r="VVL165" s="77"/>
      <c r="VVM165" s="77"/>
      <c r="VVN165" s="77"/>
      <c r="VVO165" s="77"/>
      <c r="VVP165" s="77"/>
      <c r="VVQ165" s="77"/>
      <c r="VVR165" s="77"/>
      <c r="VVS165" s="77"/>
      <c r="VVT165" s="77"/>
      <c r="VVU165" s="77"/>
      <c r="VVV165" s="77"/>
      <c r="VVW165" s="77"/>
      <c r="VVX165" s="77"/>
      <c r="VVY165" s="77"/>
      <c r="VVZ165" s="77"/>
      <c r="VWA165" s="77"/>
      <c r="VWB165" s="77"/>
      <c r="VWC165" s="77"/>
      <c r="VWD165" s="77"/>
      <c r="VWE165" s="77"/>
      <c r="VWF165" s="77"/>
      <c r="VWG165" s="77"/>
      <c r="VWH165" s="77"/>
      <c r="VWI165" s="77"/>
      <c r="VWJ165" s="77"/>
      <c r="VWK165" s="77"/>
      <c r="VWL165" s="77"/>
      <c r="VWM165" s="77"/>
      <c r="VWN165" s="77"/>
      <c r="VWO165" s="77"/>
      <c r="VWP165" s="77"/>
      <c r="VWQ165" s="77"/>
      <c r="VWR165" s="77"/>
      <c r="VWS165" s="77"/>
      <c r="VWT165" s="77"/>
      <c r="VWU165" s="77"/>
      <c r="VWV165" s="77"/>
      <c r="VWW165" s="77"/>
      <c r="VWX165" s="77"/>
      <c r="VWY165" s="77"/>
      <c r="VWZ165" s="77"/>
      <c r="VXA165" s="77"/>
      <c r="VXB165" s="77"/>
      <c r="VXC165" s="77"/>
      <c r="VXD165" s="77"/>
      <c r="VXE165" s="77"/>
      <c r="VXF165" s="77"/>
      <c r="VXG165" s="77"/>
      <c r="VXH165" s="77"/>
      <c r="VXI165" s="77"/>
      <c r="VXJ165" s="77"/>
      <c r="VXK165" s="77"/>
      <c r="VXL165" s="77"/>
      <c r="VXM165" s="77"/>
      <c r="VXN165" s="77"/>
      <c r="VXO165" s="77"/>
      <c r="VXP165" s="77"/>
      <c r="VXQ165" s="77"/>
      <c r="VXR165" s="77"/>
      <c r="VXS165" s="77"/>
      <c r="VXT165" s="77"/>
      <c r="VXU165" s="77"/>
      <c r="VXV165" s="77"/>
      <c r="VXW165" s="77"/>
      <c r="VXX165" s="77"/>
      <c r="VXY165" s="77"/>
      <c r="VXZ165" s="77"/>
      <c r="VYA165" s="77"/>
      <c r="VYB165" s="77"/>
      <c r="VYC165" s="77"/>
      <c r="VYD165" s="77"/>
      <c r="VYE165" s="77"/>
      <c r="VYF165" s="77"/>
      <c r="VYG165" s="77"/>
      <c r="VYH165" s="77"/>
      <c r="VYI165" s="77"/>
      <c r="VYJ165" s="77"/>
      <c r="VYK165" s="77"/>
      <c r="VYL165" s="77"/>
      <c r="VYM165" s="77"/>
      <c r="VYN165" s="77"/>
      <c r="VYO165" s="77"/>
      <c r="VYP165" s="77"/>
      <c r="VYQ165" s="77"/>
      <c r="VYR165" s="77"/>
      <c r="VYS165" s="77"/>
      <c r="VYT165" s="77"/>
      <c r="VYU165" s="77"/>
      <c r="VYV165" s="77"/>
      <c r="VYW165" s="77"/>
      <c r="VYX165" s="77"/>
      <c r="VYY165" s="77"/>
      <c r="VYZ165" s="77"/>
      <c r="VZA165" s="77"/>
      <c r="VZB165" s="77"/>
      <c r="VZC165" s="77"/>
      <c r="VZD165" s="77"/>
      <c r="VZE165" s="77"/>
      <c r="VZF165" s="77"/>
      <c r="VZG165" s="77"/>
      <c r="VZH165" s="77"/>
      <c r="VZI165" s="77"/>
      <c r="VZJ165" s="77"/>
      <c r="VZK165" s="77"/>
      <c r="VZL165" s="77"/>
      <c r="VZM165" s="77"/>
      <c r="VZN165" s="77"/>
      <c r="VZO165" s="77"/>
      <c r="VZP165" s="77"/>
      <c r="VZQ165" s="77"/>
      <c r="VZR165" s="77"/>
      <c r="VZS165" s="77"/>
      <c r="VZT165" s="77"/>
      <c r="VZU165" s="77"/>
      <c r="VZV165" s="77"/>
      <c r="VZW165" s="77"/>
      <c r="VZX165" s="77"/>
      <c r="VZY165" s="77"/>
      <c r="VZZ165" s="77"/>
      <c r="WAA165" s="77"/>
      <c r="WAB165" s="77"/>
      <c r="WAC165" s="77"/>
      <c r="WAD165" s="77"/>
      <c r="WAE165" s="77"/>
      <c r="WAF165" s="77"/>
      <c r="WAG165" s="77"/>
      <c r="WAH165" s="77"/>
      <c r="WAI165" s="77"/>
      <c r="WAJ165" s="77"/>
      <c r="WAK165" s="77"/>
      <c r="WAL165" s="77"/>
      <c r="WAM165" s="77"/>
      <c r="WAN165" s="77"/>
      <c r="WAO165" s="77"/>
      <c r="WAP165" s="77"/>
      <c r="WAQ165" s="77"/>
      <c r="WAR165" s="77"/>
      <c r="WAS165" s="77"/>
      <c r="WAT165" s="77"/>
      <c r="WAU165" s="77"/>
      <c r="WAV165" s="77"/>
      <c r="WAW165" s="77"/>
      <c r="WAX165" s="77"/>
      <c r="WAY165" s="77"/>
      <c r="WAZ165" s="77"/>
      <c r="WBA165" s="77"/>
      <c r="WBB165" s="77"/>
      <c r="WBC165" s="77"/>
      <c r="WBD165" s="77"/>
      <c r="WBE165" s="77"/>
      <c r="WBF165" s="77"/>
      <c r="WBG165" s="77"/>
      <c r="WBH165" s="77"/>
      <c r="WBI165" s="77"/>
      <c r="WBJ165" s="77"/>
      <c r="WBK165" s="77"/>
      <c r="WBL165" s="77"/>
      <c r="WBM165" s="77"/>
      <c r="WBN165" s="77"/>
      <c r="WBO165" s="77"/>
      <c r="WBP165" s="77"/>
      <c r="WBQ165" s="77"/>
      <c r="WBR165" s="77"/>
      <c r="WBS165" s="77"/>
      <c r="WBT165" s="77"/>
      <c r="WBU165" s="77"/>
      <c r="WBV165" s="77"/>
      <c r="WBW165" s="77"/>
      <c r="WBX165" s="77"/>
      <c r="WBY165" s="77"/>
      <c r="WBZ165" s="77"/>
      <c r="WCA165" s="77"/>
      <c r="WCB165" s="77"/>
      <c r="WCC165" s="77"/>
      <c r="WCD165" s="77"/>
      <c r="WCE165" s="77"/>
      <c r="WCF165" s="77"/>
      <c r="WCG165" s="77"/>
      <c r="WCH165" s="77"/>
      <c r="WCI165" s="77"/>
      <c r="WCJ165" s="77"/>
      <c r="WCK165" s="77"/>
      <c r="WCL165" s="77"/>
      <c r="WCM165" s="77"/>
      <c r="WCN165" s="77"/>
      <c r="WCO165" s="77"/>
      <c r="WCP165" s="77"/>
      <c r="WCQ165" s="77"/>
      <c r="WCR165" s="77"/>
      <c r="WCS165" s="77"/>
      <c r="WCT165" s="77"/>
      <c r="WCU165" s="77"/>
      <c r="WCV165" s="77"/>
      <c r="WCW165" s="77"/>
      <c r="WCX165" s="77"/>
      <c r="WCY165" s="77"/>
      <c r="WCZ165" s="77"/>
      <c r="WDA165" s="77"/>
      <c r="WDB165" s="77"/>
      <c r="WDC165" s="77"/>
      <c r="WDD165" s="77"/>
      <c r="WDE165" s="77"/>
      <c r="WDF165" s="77"/>
      <c r="WDG165" s="77"/>
      <c r="WDH165" s="77"/>
      <c r="WDI165" s="77"/>
      <c r="WDJ165" s="77"/>
      <c r="WDK165" s="77"/>
      <c r="WDL165" s="77"/>
      <c r="WDM165" s="77"/>
      <c r="WDN165" s="77"/>
      <c r="WDO165" s="77"/>
      <c r="WDP165" s="77"/>
      <c r="WDQ165" s="77"/>
      <c r="WDR165" s="77"/>
      <c r="WDS165" s="77"/>
      <c r="WDT165" s="77"/>
      <c r="WDU165" s="77"/>
      <c r="WDV165" s="77"/>
      <c r="WDW165" s="77"/>
      <c r="WDX165" s="77"/>
      <c r="WDY165" s="77"/>
      <c r="WDZ165" s="77"/>
      <c r="WEA165" s="77"/>
      <c r="WEB165" s="77"/>
      <c r="WEC165" s="77"/>
      <c r="WED165" s="77"/>
      <c r="WEE165" s="77"/>
      <c r="WEF165" s="77"/>
      <c r="WEG165" s="77"/>
      <c r="WEH165" s="77"/>
      <c r="WEI165" s="77"/>
      <c r="WEJ165" s="77"/>
      <c r="WEK165" s="77"/>
      <c r="WEL165" s="77"/>
      <c r="WEM165" s="77"/>
      <c r="WEN165" s="77"/>
      <c r="WEO165" s="77"/>
      <c r="WEP165" s="77"/>
      <c r="WEQ165" s="77"/>
      <c r="WER165" s="77"/>
      <c r="WES165" s="77"/>
      <c r="WET165" s="77"/>
      <c r="WEU165" s="77"/>
      <c r="WEV165" s="77"/>
      <c r="WEW165" s="77"/>
      <c r="WEX165" s="77"/>
      <c r="WEY165" s="77"/>
      <c r="WEZ165" s="77"/>
      <c r="WFA165" s="77"/>
      <c r="WFB165" s="77"/>
      <c r="WFC165" s="77"/>
      <c r="WFD165" s="77"/>
      <c r="WFE165" s="77"/>
      <c r="WFF165" s="77"/>
      <c r="WFG165" s="77"/>
      <c r="WFH165" s="77"/>
      <c r="WFI165" s="77"/>
      <c r="WFJ165" s="77"/>
      <c r="WFK165" s="77"/>
      <c r="WFL165" s="77"/>
      <c r="WFM165" s="77"/>
      <c r="WFN165" s="77"/>
      <c r="WFO165" s="77"/>
      <c r="WFP165" s="77"/>
      <c r="WFQ165" s="77"/>
      <c r="WFR165" s="77"/>
      <c r="WFS165" s="77"/>
      <c r="WFT165" s="77"/>
      <c r="WFU165" s="77"/>
      <c r="WFV165" s="77"/>
      <c r="WFW165" s="77"/>
      <c r="WFX165" s="77"/>
      <c r="WFY165" s="77"/>
      <c r="WFZ165" s="77"/>
      <c r="WGA165" s="77"/>
      <c r="WGB165" s="77"/>
      <c r="WGC165" s="77"/>
      <c r="WGD165" s="77"/>
      <c r="WGE165" s="77"/>
      <c r="WGF165" s="77"/>
      <c r="WGG165" s="77"/>
      <c r="WGH165" s="77"/>
      <c r="WGI165" s="77"/>
      <c r="WGJ165" s="77"/>
      <c r="WGK165" s="77"/>
      <c r="WGL165" s="77"/>
      <c r="WGM165" s="77"/>
      <c r="WGN165" s="77"/>
      <c r="WGO165" s="77"/>
      <c r="WGP165" s="77"/>
      <c r="WGQ165" s="77"/>
      <c r="WGR165" s="77"/>
      <c r="WGS165" s="77"/>
      <c r="WGT165" s="77"/>
      <c r="WGU165" s="77"/>
      <c r="WGV165" s="77"/>
      <c r="WGW165" s="77"/>
      <c r="WGX165" s="77"/>
      <c r="WGY165" s="77"/>
      <c r="WGZ165" s="77"/>
      <c r="WHA165" s="77"/>
      <c r="WHB165" s="77"/>
      <c r="WHC165" s="77"/>
      <c r="WHD165" s="77"/>
      <c r="WHE165" s="77"/>
      <c r="WHF165" s="77"/>
      <c r="WHG165" s="77"/>
      <c r="WHH165" s="77"/>
      <c r="WHI165" s="77"/>
      <c r="WHJ165" s="77"/>
      <c r="WHK165" s="77"/>
      <c r="WHL165" s="77"/>
      <c r="WHM165" s="77"/>
      <c r="WHN165" s="77"/>
      <c r="WHO165" s="77"/>
      <c r="WHP165" s="77"/>
      <c r="WHQ165" s="77"/>
      <c r="WHR165" s="77"/>
      <c r="WHS165" s="77"/>
      <c r="WHT165" s="77"/>
      <c r="WHU165" s="77"/>
      <c r="WHV165" s="77"/>
      <c r="WHW165" s="77"/>
      <c r="WHX165" s="77"/>
      <c r="WHY165" s="77"/>
      <c r="WHZ165" s="77"/>
      <c r="WIA165" s="77"/>
      <c r="WIB165" s="77"/>
      <c r="WIC165" s="77"/>
      <c r="WID165" s="77"/>
      <c r="WIE165" s="77"/>
      <c r="WIF165" s="77"/>
      <c r="WIG165" s="77"/>
      <c r="WIH165" s="77"/>
      <c r="WII165" s="77"/>
      <c r="WIJ165" s="77"/>
      <c r="WIK165" s="77"/>
      <c r="WIL165" s="77"/>
      <c r="WIM165" s="77"/>
      <c r="WIN165" s="77"/>
      <c r="WIO165" s="77"/>
      <c r="WIP165" s="77"/>
      <c r="WIQ165" s="77"/>
      <c r="WIR165" s="77"/>
      <c r="WIS165" s="77"/>
      <c r="WIT165" s="77"/>
      <c r="WIU165" s="77"/>
      <c r="WIV165" s="77"/>
      <c r="WIW165" s="77"/>
      <c r="WIX165" s="77"/>
      <c r="WIY165" s="77"/>
      <c r="WIZ165" s="77"/>
      <c r="WJA165" s="77"/>
      <c r="WJB165" s="77"/>
      <c r="WJC165" s="77"/>
      <c r="WJD165" s="77"/>
      <c r="WJE165" s="77"/>
      <c r="WJF165" s="77"/>
      <c r="WJG165" s="77"/>
      <c r="WJH165" s="77"/>
      <c r="WJI165" s="77"/>
      <c r="WJJ165" s="77"/>
      <c r="WJK165" s="77"/>
      <c r="WJL165" s="77"/>
      <c r="WJM165" s="77"/>
      <c r="WJN165" s="77"/>
      <c r="WJO165" s="77"/>
      <c r="WJP165" s="77"/>
      <c r="WJQ165" s="77"/>
      <c r="WJR165" s="77"/>
      <c r="WJS165" s="77"/>
      <c r="WJT165" s="77"/>
      <c r="WJU165" s="77"/>
      <c r="WJV165" s="77"/>
      <c r="WJW165" s="77"/>
      <c r="WJX165" s="77"/>
      <c r="WJY165" s="77"/>
      <c r="WJZ165" s="77"/>
      <c r="WKA165" s="77"/>
      <c r="WKB165" s="77"/>
      <c r="WKC165" s="77"/>
      <c r="WKD165" s="77"/>
      <c r="WKE165" s="77"/>
      <c r="WKF165" s="77"/>
      <c r="WKG165" s="77"/>
      <c r="WKH165" s="77"/>
      <c r="WKI165" s="77"/>
      <c r="WKJ165" s="77"/>
      <c r="WKK165" s="77"/>
      <c r="WKL165" s="77"/>
      <c r="WKM165" s="77"/>
      <c r="WKN165" s="77"/>
      <c r="WKO165" s="77"/>
      <c r="WKP165" s="77"/>
      <c r="WKQ165" s="77"/>
      <c r="WKR165" s="77"/>
      <c r="WKS165" s="77"/>
      <c r="WKT165" s="77"/>
      <c r="WKU165" s="77"/>
      <c r="WKV165" s="77"/>
      <c r="WKW165" s="77"/>
      <c r="WKX165" s="77"/>
      <c r="WKY165" s="77"/>
      <c r="WKZ165" s="77"/>
      <c r="WLA165" s="77"/>
      <c r="WLB165" s="77"/>
      <c r="WLC165" s="77"/>
      <c r="WLD165" s="77"/>
      <c r="WLE165" s="77"/>
      <c r="WLF165" s="77"/>
      <c r="WLG165" s="77"/>
      <c r="WLH165" s="77"/>
      <c r="WLI165" s="77"/>
      <c r="WLJ165" s="77"/>
      <c r="WLK165" s="77"/>
      <c r="WLL165" s="77"/>
      <c r="WLM165" s="77"/>
      <c r="WLN165" s="77"/>
      <c r="WLO165" s="77"/>
      <c r="WLP165" s="77"/>
      <c r="WLQ165" s="77"/>
      <c r="WLR165" s="77"/>
      <c r="WLS165" s="77"/>
      <c r="WLT165" s="77"/>
      <c r="WLU165" s="77"/>
      <c r="WLV165" s="77"/>
      <c r="WLW165" s="77"/>
      <c r="WLX165" s="77"/>
      <c r="WLY165" s="77"/>
      <c r="WLZ165" s="77"/>
      <c r="WMA165" s="77"/>
      <c r="WMB165" s="77"/>
      <c r="WMC165" s="77"/>
      <c r="WMD165" s="77"/>
      <c r="WME165" s="77"/>
      <c r="WMF165" s="77"/>
      <c r="WMG165" s="77"/>
      <c r="WMH165" s="77"/>
      <c r="WMI165" s="77"/>
      <c r="WMJ165" s="77"/>
      <c r="WMK165" s="77"/>
      <c r="WML165" s="77"/>
      <c r="WMM165" s="77"/>
      <c r="WMN165" s="77"/>
      <c r="WMO165" s="77"/>
      <c r="WMP165" s="77"/>
      <c r="WMQ165" s="77"/>
      <c r="WMR165" s="77"/>
      <c r="WMS165" s="77"/>
      <c r="WMT165" s="77"/>
      <c r="WMU165" s="77"/>
      <c r="WMV165" s="77"/>
      <c r="WMW165" s="77"/>
      <c r="WMX165" s="77"/>
      <c r="WMY165" s="77"/>
      <c r="WMZ165" s="77"/>
      <c r="WNA165" s="77"/>
      <c r="WNB165" s="77"/>
      <c r="WNC165" s="77"/>
      <c r="WND165" s="77"/>
      <c r="WNE165" s="77"/>
      <c r="WNF165" s="77"/>
      <c r="WNG165" s="77"/>
      <c r="WNH165" s="77"/>
      <c r="WNI165" s="77"/>
      <c r="WNJ165" s="77"/>
      <c r="WNK165" s="77"/>
      <c r="WNL165" s="77"/>
      <c r="WNM165" s="77"/>
      <c r="WNN165" s="77"/>
      <c r="WNO165" s="77"/>
      <c r="WNP165" s="77"/>
      <c r="WNQ165" s="77"/>
      <c r="WNR165" s="77"/>
      <c r="WNS165" s="77"/>
      <c r="WNT165" s="77"/>
      <c r="WNU165" s="77"/>
      <c r="WNV165" s="77"/>
      <c r="WNW165" s="77"/>
      <c r="WNX165" s="77"/>
      <c r="WNY165" s="77"/>
      <c r="WNZ165" s="77"/>
      <c r="WOA165" s="77"/>
      <c r="WOB165" s="77"/>
      <c r="WOC165" s="77"/>
      <c r="WOD165" s="77"/>
      <c r="WOE165" s="77"/>
      <c r="WOF165" s="77"/>
      <c r="WOG165" s="77"/>
      <c r="WOH165" s="77"/>
      <c r="WOI165" s="77"/>
      <c r="WOJ165" s="77"/>
      <c r="WOK165" s="77"/>
      <c r="WOL165" s="77"/>
      <c r="WOM165" s="77"/>
      <c r="WON165" s="77"/>
      <c r="WOO165" s="77"/>
      <c r="WOP165" s="77"/>
      <c r="WOQ165" s="77"/>
      <c r="WOR165" s="77"/>
      <c r="WOS165" s="77"/>
      <c r="WOT165" s="77"/>
      <c r="WOU165" s="77"/>
      <c r="WOV165" s="77"/>
      <c r="WOW165" s="77"/>
      <c r="WOX165" s="77"/>
      <c r="WOY165" s="77"/>
      <c r="WOZ165" s="77"/>
      <c r="WPA165" s="77"/>
      <c r="WPB165" s="77"/>
      <c r="WPC165" s="77"/>
      <c r="WPD165" s="77"/>
      <c r="WPE165" s="77"/>
      <c r="WPF165" s="77"/>
      <c r="WPG165" s="77"/>
      <c r="WPH165" s="77"/>
      <c r="WPI165" s="77"/>
      <c r="WPJ165" s="77"/>
      <c r="WPK165" s="77"/>
      <c r="WPL165" s="77"/>
      <c r="WPM165" s="77"/>
      <c r="WPN165" s="77"/>
      <c r="WPO165" s="77"/>
      <c r="WPP165" s="77"/>
      <c r="WPQ165" s="77"/>
      <c r="WPR165" s="77"/>
      <c r="WPS165" s="77"/>
      <c r="WPT165" s="77"/>
      <c r="WPU165" s="77"/>
      <c r="WPV165" s="77"/>
      <c r="WPW165" s="77"/>
      <c r="WPX165" s="77"/>
      <c r="WPY165" s="77"/>
      <c r="WPZ165" s="77"/>
      <c r="WQA165" s="77"/>
      <c r="WQB165" s="77"/>
      <c r="WQC165" s="77"/>
      <c r="WQD165" s="77"/>
      <c r="WQE165" s="77"/>
      <c r="WQF165" s="77"/>
      <c r="WQG165" s="77"/>
      <c r="WQH165" s="77"/>
      <c r="WQI165" s="77"/>
      <c r="WQJ165" s="77"/>
      <c r="WQK165" s="77"/>
      <c r="WQL165" s="77"/>
      <c r="WQM165" s="77"/>
      <c r="WQN165" s="77"/>
      <c r="WQO165" s="77"/>
      <c r="WQP165" s="77"/>
      <c r="WQQ165" s="77"/>
      <c r="WQR165" s="77"/>
      <c r="WQS165" s="77"/>
      <c r="WQT165" s="77"/>
      <c r="WQU165" s="77"/>
      <c r="WQV165" s="77"/>
      <c r="WQW165" s="77"/>
      <c r="WQX165" s="77"/>
      <c r="WQY165" s="77"/>
      <c r="WQZ165" s="77"/>
      <c r="WRA165" s="77"/>
      <c r="WRB165" s="77"/>
      <c r="WRC165" s="77"/>
      <c r="WRD165" s="77"/>
      <c r="WRE165" s="77"/>
      <c r="WRF165" s="77"/>
      <c r="WRG165" s="77"/>
      <c r="WRH165" s="77"/>
      <c r="WRI165" s="77"/>
      <c r="WRJ165" s="77"/>
      <c r="WRK165" s="77"/>
      <c r="WRL165" s="77"/>
      <c r="WRM165" s="77"/>
      <c r="WRN165" s="77"/>
      <c r="WRO165" s="77"/>
      <c r="WRP165" s="77"/>
      <c r="WRQ165" s="77"/>
      <c r="WRR165" s="77"/>
      <c r="WRS165" s="77"/>
      <c r="WRT165" s="77"/>
      <c r="WRU165" s="77"/>
      <c r="WRV165" s="77"/>
      <c r="WRW165" s="77"/>
      <c r="WRX165" s="77"/>
      <c r="WRY165" s="77"/>
      <c r="WRZ165" s="77"/>
      <c r="WSA165" s="77"/>
      <c r="WSB165" s="77"/>
      <c r="WSC165" s="77"/>
      <c r="WSD165" s="77"/>
      <c r="WSE165" s="77"/>
      <c r="WSF165" s="77"/>
      <c r="WSG165" s="77"/>
      <c r="WSH165" s="77"/>
      <c r="WSI165" s="77"/>
      <c r="WSJ165" s="77"/>
      <c r="WSK165" s="77"/>
      <c r="WSL165" s="77"/>
      <c r="WSM165" s="77"/>
      <c r="WSN165" s="77"/>
      <c r="WSO165" s="77"/>
      <c r="WSP165" s="77"/>
      <c r="WSQ165" s="77"/>
      <c r="WSR165" s="77"/>
      <c r="WSS165" s="77"/>
      <c r="WST165" s="77"/>
      <c r="WSU165" s="77"/>
      <c r="WSV165" s="77"/>
      <c r="WSW165" s="77"/>
      <c r="WSX165" s="77"/>
      <c r="WSY165" s="77"/>
      <c r="WSZ165" s="77"/>
      <c r="WTA165" s="77"/>
      <c r="WTB165" s="77"/>
      <c r="WTC165" s="77"/>
      <c r="WTD165" s="77"/>
      <c r="WTE165" s="77"/>
      <c r="WTF165" s="77"/>
      <c r="WTG165" s="77"/>
      <c r="WTH165" s="77"/>
      <c r="WTI165" s="77"/>
      <c r="WTJ165" s="77"/>
      <c r="WTK165" s="77"/>
      <c r="WTL165" s="77"/>
      <c r="WTM165" s="77"/>
      <c r="WTN165" s="77"/>
      <c r="WTO165" s="77"/>
      <c r="WTP165" s="77"/>
      <c r="WTQ165" s="77"/>
      <c r="WTR165" s="77"/>
      <c r="WTS165" s="77"/>
      <c r="WTT165" s="77"/>
      <c r="WTU165" s="77"/>
      <c r="WTV165" s="77"/>
      <c r="WTW165" s="77"/>
      <c r="WTX165" s="77"/>
      <c r="WTY165" s="77"/>
      <c r="WTZ165" s="77"/>
      <c r="WUA165" s="77"/>
      <c r="WUB165" s="77"/>
      <c r="WUC165" s="77"/>
      <c r="WUD165" s="77"/>
      <c r="WUE165" s="77"/>
      <c r="WUF165" s="77"/>
      <c r="WUG165" s="77"/>
      <c r="WUH165" s="77"/>
      <c r="WUI165" s="77"/>
      <c r="WUJ165" s="77"/>
      <c r="WUK165" s="77"/>
      <c r="WUL165" s="77"/>
      <c r="WUM165" s="77"/>
      <c r="WUN165" s="77"/>
      <c r="WUO165" s="77"/>
      <c r="WUP165" s="77"/>
      <c r="WUQ165" s="77"/>
      <c r="WUR165" s="77"/>
      <c r="WUS165" s="77"/>
      <c r="WUT165" s="77"/>
      <c r="WUU165" s="77"/>
      <c r="WUV165" s="77"/>
      <c r="WUW165" s="77"/>
      <c r="WUX165" s="77"/>
      <c r="WUY165" s="77"/>
      <c r="WUZ165" s="77"/>
      <c r="WVA165" s="77"/>
      <c r="WVB165" s="77"/>
      <c r="WVC165" s="77"/>
      <c r="WVD165" s="77"/>
      <c r="WVE165" s="77"/>
      <c r="WVF165" s="77"/>
      <c r="WVG165" s="77"/>
      <c r="WVH165" s="77"/>
      <c r="WVI165" s="77"/>
      <c r="WVJ165" s="77"/>
      <c r="WVK165" s="77"/>
      <c r="WVL165" s="77"/>
      <c r="WVM165" s="77"/>
      <c r="WVN165" s="77"/>
      <c r="WVO165" s="77"/>
      <c r="WVP165" s="77"/>
      <c r="WVQ165" s="77"/>
      <c r="WVR165" s="77"/>
      <c r="WVS165" s="77"/>
      <c r="WVT165" s="77"/>
      <c r="WVU165" s="77"/>
      <c r="WVV165" s="77"/>
      <c r="WVW165" s="77"/>
      <c r="WVX165" s="77"/>
      <c r="WVY165" s="77"/>
      <c r="WVZ165" s="77"/>
      <c r="WWA165" s="77"/>
      <c r="WWB165" s="77"/>
    </row>
    <row r="166" spans="1:16148" s="71" customFormat="1" ht="16" customHeight="1">
      <c r="A166" s="77"/>
      <c r="B166" s="77"/>
      <c r="C166" s="78"/>
      <c r="D166" s="78"/>
      <c r="E166" s="78"/>
      <c r="F166" s="78"/>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c r="IW166" s="77"/>
      <c r="IX166" s="77"/>
      <c r="IY166" s="77"/>
      <c r="IZ166" s="77"/>
      <c r="JA166" s="77"/>
      <c r="JB166" s="77"/>
      <c r="JC166" s="77"/>
      <c r="JD166" s="77"/>
      <c r="JE166" s="77"/>
      <c r="JF166" s="77"/>
      <c r="JG166" s="77"/>
      <c r="JH166" s="77"/>
      <c r="JI166" s="77"/>
      <c r="JJ166" s="77"/>
      <c r="JK166" s="77"/>
      <c r="JL166" s="77"/>
      <c r="JM166" s="77"/>
      <c r="JN166" s="77"/>
      <c r="JO166" s="77"/>
      <c r="JP166" s="77"/>
      <c r="JQ166" s="77"/>
      <c r="JR166" s="77"/>
      <c r="JS166" s="77"/>
      <c r="JT166" s="77"/>
      <c r="JU166" s="77"/>
      <c r="JV166" s="77"/>
      <c r="JW166" s="77"/>
      <c r="JX166" s="77"/>
      <c r="JY166" s="77"/>
      <c r="JZ166" s="77"/>
      <c r="KA166" s="77"/>
      <c r="KB166" s="77"/>
      <c r="KC166" s="77"/>
      <c r="KD166" s="77"/>
      <c r="KE166" s="77"/>
      <c r="KF166" s="77"/>
      <c r="KG166" s="77"/>
      <c r="KH166" s="77"/>
      <c r="KI166" s="77"/>
      <c r="KJ166" s="77"/>
      <c r="KK166" s="77"/>
      <c r="KL166" s="77"/>
      <c r="KM166" s="77"/>
      <c r="KN166" s="77"/>
      <c r="KO166" s="77"/>
      <c r="KP166" s="77"/>
      <c r="KQ166" s="77"/>
      <c r="KR166" s="77"/>
      <c r="KS166" s="77"/>
      <c r="KT166" s="77"/>
      <c r="KU166" s="77"/>
      <c r="KV166" s="77"/>
      <c r="KW166" s="77"/>
      <c r="KX166" s="77"/>
      <c r="KY166" s="77"/>
      <c r="KZ166" s="77"/>
      <c r="LA166" s="77"/>
      <c r="LB166" s="77"/>
      <c r="LC166" s="77"/>
      <c r="LD166" s="77"/>
      <c r="LE166" s="77"/>
      <c r="LF166" s="77"/>
      <c r="LG166" s="77"/>
      <c r="LH166" s="77"/>
      <c r="LI166" s="77"/>
      <c r="LJ166" s="77"/>
      <c r="LK166" s="77"/>
      <c r="LL166" s="77"/>
      <c r="LM166" s="77"/>
      <c r="LN166" s="77"/>
      <c r="LO166" s="77"/>
      <c r="LP166" s="77"/>
      <c r="LQ166" s="77"/>
      <c r="LR166" s="77"/>
      <c r="LS166" s="77"/>
      <c r="LT166" s="77"/>
      <c r="LU166" s="77"/>
      <c r="LV166" s="77"/>
      <c r="LW166" s="77"/>
      <c r="LX166" s="77"/>
      <c r="LY166" s="77"/>
      <c r="LZ166" s="77"/>
      <c r="MA166" s="77"/>
      <c r="MB166" s="77"/>
      <c r="MC166" s="77"/>
      <c r="MD166" s="77"/>
      <c r="ME166" s="77"/>
      <c r="MF166" s="77"/>
      <c r="MG166" s="77"/>
      <c r="MH166" s="77"/>
      <c r="MI166" s="77"/>
      <c r="MJ166" s="77"/>
      <c r="MK166" s="77"/>
      <c r="ML166" s="77"/>
      <c r="MM166" s="77"/>
      <c r="MN166" s="77"/>
      <c r="MO166" s="77"/>
      <c r="MP166" s="77"/>
      <c r="MQ166" s="77"/>
      <c r="MR166" s="77"/>
      <c r="MS166" s="77"/>
      <c r="MT166" s="77"/>
      <c r="MU166" s="77"/>
      <c r="MV166" s="77"/>
      <c r="MW166" s="77"/>
      <c r="MX166" s="77"/>
      <c r="MY166" s="77"/>
      <c r="MZ166" s="77"/>
      <c r="NA166" s="77"/>
      <c r="NB166" s="77"/>
      <c r="NC166" s="77"/>
      <c r="ND166" s="77"/>
      <c r="NE166" s="77"/>
      <c r="NF166" s="77"/>
      <c r="NG166" s="77"/>
      <c r="NH166" s="77"/>
      <c r="NI166" s="77"/>
      <c r="NJ166" s="77"/>
      <c r="NK166" s="77"/>
      <c r="NL166" s="77"/>
      <c r="NM166" s="77"/>
      <c r="NN166" s="77"/>
      <c r="NO166" s="77"/>
      <c r="NP166" s="77"/>
      <c r="NQ166" s="77"/>
      <c r="NR166" s="77"/>
      <c r="NS166" s="77"/>
      <c r="NT166" s="77"/>
      <c r="NU166" s="77"/>
      <c r="NV166" s="77"/>
      <c r="NW166" s="77"/>
      <c r="NX166" s="77"/>
      <c r="NY166" s="77"/>
      <c r="NZ166" s="77"/>
      <c r="OA166" s="77"/>
      <c r="OB166" s="77"/>
      <c r="OC166" s="77"/>
      <c r="OD166" s="77"/>
      <c r="OE166" s="77"/>
      <c r="OF166" s="77"/>
      <c r="OG166" s="77"/>
      <c r="OH166" s="77"/>
      <c r="OI166" s="77"/>
      <c r="OJ166" s="77"/>
      <c r="OK166" s="77"/>
      <c r="OL166" s="77"/>
      <c r="OM166" s="77"/>
      <c r="ON166" s="77"/>
      <c r="OO166" s="77"/>
      <c r="OP166" s="77"/>
      <c r="OQ166" s="77"/>
      <c r="OR166" s="77"/>
      <c r="OS166" s="77"/>
      <c r="OT166" s="77"/>
      <c r="OU166" s="77"/>
      <c r="OV166" s="77"/>
      <c r="OW166" s="77"/>
      <c r="OX166" s="77"/>
      <c r="OY166" s="77"/>
      <c r="OZ166" s="77"/>
      <c r="PA166" s="77"/>
      <c r="PB166" s="77"/>
      <c r="PC166" s="77"/>
      <c r="PD166" s="77"/>
      <c r="PE166" s="77"/>
      <c r="PF166" s="77"/>
      <c r="PG166" s="77"/>
      <c r="PH166" s="77"/>
      <c r="PI166" s="77"/>
      <c r="PJ166" s="77"/>
      <c r="PK166" s="77"/>
      <c r="PL166" s="77"/>
      <c r="PM166" s="77"/>
      <c r="PN166" s="77"/>
      <c r="PO166" s="77"/>
      <c r="PP166" s="77"/>
      <c r="PQ166" s="77"/>
      <c r="PR166" s="77"/>
      <c r="PS166" s="77"/>
      <c r="PT166" s="77"/>
      <c r="PU166" s="77"/>
      <c r="PV166" s="77"/>
      <c r="PW166" s="77"/>
      <c r="PX166" s="77"/>
      <c r="PY166" s="77"/>
      <c r="PZ166" s="77"/>
      <c r="QA166" s="77"/>
      <c r="QB166" s="77"/>
      <c r="QC166" s="77"/>
      <c r="QD166" s="77"/>
      <c r="QE166" s="77"/>
      <c r="QF166" s="77"/>
      <c r="QG166" s="77"/>
      <c r="QH166" s="77"/>
      <c r="QI166" s="77"/>
      <c r="QJ166" s="77"/>
      <c r="QK166" s="77"/>
      <c r="QL166" s="77"/>
      <c r="QM166" s="77"/>
      <c r="QN166" s="77"/>
      <c r="QO166" s="77"/>
      <c r="QP166" s="77"/>
      <c r="QQ166" s="77"/>
      <c r="QR166" s="77"/>
      <c r="QS166" s="77"/>
      <c r="QT166" s="77"/>
      <c r="QU166" s="77"/>
      <c r="QV166" s="77"/>
      <c r="QW166" s="77"/>
      <c r="QX166" s="77"/>
      <c r="QY166" s="77"/>
      <c r="QZ166" s="77"/>
      <c r="RA166" s="77"/>
      <c r="RB166" s="77"/>
      <c r="RC166" s="77"/>
      <c r="RD166" s="77"/>
      <c r="RE166" s="77"/>
      <c r="RF166" s="77"/>
      <c r="RG166" s="77"/>
      <c r="RH166" s="77"/>
      <c r="RI166" s="77"/>
      <c r="RJ166" s="77"/>
      <c r="RK166" s="77"/>
      <c r="RL166" s="77"/>
      <c r="RM166" s="77"/>
      <c r="RN166" s="77"/>
      <c r="RO166" s="77"/>
      <c r="RP166" s="77"/>
      <c r="RQ166" s="77"/>
      <c r="RR166" s="77"/>
      <c r="RS166" s="77"/>
      <c r="RT166" s="77"/>
      <c r="RU166" s="77"/>
      <c r="RV166" s="77"/>
      <c r="RW166" s="77"/>
      <c r="RX166" s="77"/>
      <c r="RY166" s="77"/>
      <c r="RZ166" s="77"/>
      <c r="SA166" s="77"/>
      <c r="SB166" s="77"/>
      <c r="SC166" s="77"/>
      <c r="SD166" s="77"/>
      <c r="SE166" s="77"/>
      <c r="SF166" s="77"/>
      <c r="SG166" s="77"/>
      <c r="SH166" s="77"/>
      <c r="SI166" s="77"/>
      <c r="SJ166" s="77"/>
      <c r="SK166" s="77"/>
      <c r="SL166" s="77"/>
      <c r="SM166" s="77"/>
      <c r="SN166" s="77"/>
      <c r="SO166" s="77"/>
      <c r="SP166" s="77"/>
      <c r="SQ166" s="77"/>
      <c r="SR166" s="77"/>
      <c r="SS166" s="77"/>
      <c r="ST166" s="77"/>
      <c r="SU166" s="77"/>
      <c r="SV166" s="77"/>
      <c r="SW166" s="77"/>
      <c r="SX166" s="77"/>
      <c r="SY166" s="77"/>
      <c r="SZ166" s="77"/>
      <c r="TA166" s="77"/>
      <c r="TB166" s="77"/>
      <c r="TC166" s="77"/>
      <c r="TD166" s="77"/>
      <c r="TE166" s="77"/>
      <c r="TF166" s="77"/>
      <c r="TG166" s="77"/>
      <c r="TH166" s="77"/>
      <c r="TI166" s="77"/>
      <c r="TJ166" s="77"/>
      <c r="TK166" s="77"/>
      <c r="TL166" s="77"/>
      <c r="TM166" s="77"/>
      <c r="TN166" s="77"/>
      <c r="TO166" s="77"/>
      <c r="TP166" s="77"/>
      <c r="TQ166" s="77"/>
      <c r="TR166" s="77"/>
      <c r="TS166" s="77"/>
      <c r="TT166" s="77"/>
      <c r="TU166" s="77"/>
      <c r="TV166" s="77"/>
      <c r="TW166" s="77"/>
      <c r="TX166" s="77"/>
      <c r="TY166" s="77"/>
      <c r="TZ166" s="77"/>
      <c r="UA166" s="77"/>
      <c r="UB166" s="77"/>
      <c r="UC166" s="77"/>
      <c r="UD166" s="77"/>
      <c r="UE166" s="77"/>
      <c r="UF166" s="77"/>
      <c r="UG166" s="77"/>
      <c r="UH166" s="77"/>
      <c r="UI166" s="77"/>
      <c r="UJ166" s="77"/>
      <c r="UK166" s="77"/>
      <c r="UL166" s="77"/>
      <c r="UM166" s="77"/>
      <c r="UN166" s="77"/>
      <c r="UO166" s="77"/>
      <c r="UP166" s="77"/>
      <c r="UQ166" s="77"/>
      <c r="UR166" s="77"/>
      <c r="US166" s="77"/>
      <c r="UT166" s="77"/>
      <c r="UU166" s="77"/>
      <c r="UV166" s="77"/>
      <c r="UW166" s="77"/>
      <c r="UX166" s="77"/>
      <c r="UY166" s="77"/>
      <c r="UZ166" s="77"/>
      <c r="VA166" s="77"/>
      <c r="VB166" s="77"/>
      <c r="VC166" s="77"/>
      <c r="VD166" s="77"/>
      <c r="VE166" s="77"/>
      <c r="VF166" s="77"/>
      <c r="VG166" s="77"/>
      <c r="VH166" s="77"/>
      <c r="VI166" s="77"/>
      <c r="VJ166" s="77"/>
      <c r="VK166" s="77"/>
      <c r="VL166" s="77"/>
      <c r="VM166" s="77"/>
      <c r="VN166" s="77"/>
      <c r="VO166" s="77"/>
      <c r="VP166" s="77"/>
      <c r="VQ166" s="77"/>
      <c r="VR166" s="77"/>
      <c r="VS166" s="77"/>
      <c r="VT166" s="77"/>
      <c r="VU166" s="77"/>
      <c r="VV166" s="77"/>
      <c r="VW166" s="77"/>
      <c r="VX166" s="77"/>
      <c r="VY166" s="77"/>
      <c r="VZ166" s="77"/>
      <c r="WA166" s="77"/>
      <c r="WB166" s="77"/>
      <c r="WC166" s="77"/>
      <c r="WD166" s="77"/>
      <c r="WE166" s="77"/>
      <c r="WF166" s="77"/>
      <c r="WG166" s="77"/>
      <c r="WH166" s="77"/>
      <c r="WI166" s="77"/>
      <c r="WJ166" s="77"/>
      <c r="WK166" s="77"/>
      <c r="WL166" s="77"/>
      <c r="WM166" s="77"/>
      <c r="WN166" s="77"/>
      <c r="WO166" s="77"/>
      <c r="WP166" s="77"/>
      <c r="WQ166" s="77"/>
      <c r="WR166" s="77"/>
      <c r="WS166" s="77"/>
      <c r="WT166" s="77"/>
      <c r="WU166" s="77"/>
      <c r="WV166" s="77"/>
      <c r="WW166" s="77"/>
      <c r="WX166" s="77"/>
      <c r="WY166" s="77"/>
      <c r="WZ166" s="77"/>
      <c r="XA166" s="77"/>
      <c r="XB166" s="77"/>
      <c r="XC166" s="77"/>
      <c r="XD166" s="77"/>
      <c r="XE166" s="77"/>
      <c r="XF166" s="77"/>
      <c r="XG166" s="77"/>
      <c r="XH166" s="77"/>
      <c r="XI166" s="77"/>
      <c r="XJ166" s="77"/>
      <c r="XK166" s="77"/>
      <c r="XL166" s="77"/>
      <c r="XM166" s="77"/>
      <c r="XN166" s="77"/>
      <c r="XO166" s="77"/>
      <c r="XP166" s="77"/>
      <c r="XQ166" s="77"/>
      <c r="XR166" s="77"/>
      <c r="XS166" s="77"/>
      <c r="XT166" s="77"/>
      <c r="XU166" s="77"/>
      <c r="XV166" s="77"/>
      <c r="XW166" s="77"/>
      <c r="XX166" s="77"/>
      <c r="XY166" s="77"/>
      <c r="XZ166" s="77"/>
      <c r="YA166" s="77"/>
      <c r="YB166" s="77"/>
      <c r="YC166" s="77"/>
      <c r="YD166" s="77"/>
      <c r="YE166" s="77"/>
      <c r="YF166" s="77"/>
      <c r="YG166" s="77"/>
      <c r="YH166" s="77"/>
      <c r="YI166" s="77"/>
      <c r="YJ166" s="77"/>
      <c r="YK166" s="77"/>
      <c r="YL166" s="77"/>
      <c r="YM166" s="77"/>
      <c r="YN166" s="77"/>
      <c r="YO166" s="77"/>
      <c r="YP166" s="77"/>
      <c r="YQ166" s="77"/>
      <c r="YR166" s="77"/>
      <c r="YS166" s="77"/>
      <c r="YT166" s="77"/>
      <c r="YU166" s="77"/>
      <c r="YV166" s="77"/>
      <c r="YW166" s="77"/>
      <c r="YX166" s="77"/>
      <c r="YY166" s="77"/>
      <c r="YZ166" s="77"/>
      <c r="ZA166" s="77"/>
      <c r="ZB166" s="77"/>
      <c r="ZC166" s="77"/>
      <c r="ZD166" s="77"/>
      <c r="ZE166" s="77"/>
      <c r="ZF166" s="77"/>
      <c r="ZG166" s="77"/>
      <c r="ZH166" s="77"/>
      <c r="ZI166" s="77"/>
      <c r="ZJ166" s="77"/>
      <c r="ZK166" s="77"/>
      <c r="ZL166" s="77"/>
      <c r="ZM166" s="77"/>
      <c r="ZN166" s="77"/>
      <c r="ZO166" s="77"/>
      <c r="ZP166" s="77"/>
      <c r="ZQ166" s="77"/>
      <c r="ZR166" s="77"/>
      <c r="ZS166" s="77"/>
      <c r="ZT166" s="77"/>
      <c r="ZU166" s="77"/>
      <c r="ZV166" s="77"/>
      <c r="ZW166" s="77"/>
      <c r="ZX166" s="77"/>
      <c r="ZY166" s="77"/>
      <c r="ZZ166" s="77"/>
      <c r="AAA166" s="77"/>
      <c r="AAB166" s="77"/>
      <c r="AAC166" s="77"/>
      <c r="AAD166" s="77"/>
      <c r="AAE166" s="77"/>
      <c r="AAF166" s="77"/>
      <c r="AAG166" s="77"/>
      <c r="AAH166" s="77"/>
      <c r="AAI166" s="77"/>
      <c r="AAJ166" s="77"/>
      <c r="AAK166" s="77"/>
      <c r="AAL166" s="77"/>
      <c r="AAM166" s="77"/>
      <c r="AAN166" s="77"/>
      <c r="AAO166" s="77"/>
      <c r="AAP166" s="77"/>
      <c r="AAQ166" s="77"/>
      <c r="AAR166" s="77"/>
      <c r="AAS166" s="77"/>
      <c r="AAT166" s="77"/>
      <c r="AAU166" s="77"/>
      <c r="AAV166" s="77"/>
      <c r="AAW166" s="77"/>
      <c r="AAX166" s="77"/>
      <c r="AAY166" s="77"/>
      <c r="AAZ166" s="77"/>
      <c r="ABA166" s="77"/>
      <c r="ABB166" s="77"/>
      <c r="ABC166" s="77"/>
      <c r="ABD166" s="77"/>
      <c r="ABE166" s="77"/>
      <c r="ABF166" s="77"/>
      <c r="ABG166" s="77"/>
      <c r="ABH166" s="77"/>
      <c r="ABI166" s="77"/>
      <c r="ABJ166" s="77"/>
      <c r="ABK166" s="77"/>
      <c r="ABL166" s="77"/>
      <c r="ABM166" s="77"/>
      <c r="ABN166" s="77"/>
      <c r="ABO166" s="77"/>
      <c r="ABP166" s="77"/>
      <c r="ABQ166" s="77"/>
      <c r="ABR166" s="77"/>
      <c r="ABS166" s="77"/>
      <c r="ABT166" s="77"/>
      <c r="ABU166" s="77"/>
      <c r="ABV166" s="77"/>
      <c r="ABW166" s="77"/>
      <c r="ABX166" s="77"/>
      <c r="ABY166" s="77"/>
      <c r="ABZ166" s="77"/>
      <c r="ACA166" s="77"/>
      <c r="ACB166" s="77"/>
      <c r="ACC166" s="77"/>
      <c r="ACD166" s="77"/>
      <c r="ACE166" s="77"/>
      <c r="ACF166" s="77"/>
      <c r="ACG166" s="77"/>
      <c r="ACH166" s="77"/>
      <c r="ACI166" s="77"/>
      <c r="ACJ166" s="77"/>
      <c r="ACK166" s="77"/>
      <c r="ACL166" s="77"/>
      <c r="ACM166" s="77"/>
      <c r="ACN166" s="77"/>
      <c r="ACO166" s="77"/>
      <c r="ACP166" s="77"/>
      <c r="ACQ166" s="77"/>
      <c r="ACR166" s="77"/>
      <c r="ACS166" s="77"/>
      <c r="ACT166" s="77"/>
      <c r="ACU166" s="77"/>
      <c r="ACV166" s="77"/>
      <c r="ACW166" s="77"/>
      <c r="ACX166" s="77"/>
      <c r="ACY166" s="77"/>
      <c r="ACZ166" s="77"/>
      <c r="ADA166" s="77"/>
      <c r="ADB166" s="77"/>
      <c r="ADC166" s="77"/>
      <c r="ADD166" s="77"/>
      <c r="ADE166" s="77"/>
      <c r="ADF166" s="77"/>
      <c r="ADG166" s="77"/>
      <c r="ADH166" s="77"/>
      <c r="ADI166" s="77"/>
      <c r="ADJ166" s="77"/>
      <c r="ADK166" s="77"/>
      <c r="ADL166" s="77"/>
      <c r="ADM166" s="77"/>
      <c r="ADN166" s="77"/>
      <c r="ADO166" s="77"/>
      <c r="ADP166" s="77"/>
      <c r="ADQ166" s="77"/>
      <c r="ADR166" s="77"/>
      <c r="ADS166" s="77"/>
      <c r="ADT166" s="77"/>
      <c r="ADU166" s="77"/>
      <c r="ADV166" s="77"/>
      <c r="ADW166" s="77"/>
      <c r="ADX166" s="77"/>
      <c r="ADY166" s="77"/>
      <c r="ADZ166" s="77"/>
      <c r="AEA166" s="77"/>
      <c r="AEB166" s="77"/>
      <c r="AEC166" s="77"/>
      <c r="AED166" s="77"/>
      <c r="AEE166" s="77"/>
      <c r="AEF166" s="77"/>
      <c r="AEG166" s="77"/>
      <c r="AEH166" s="77"/>
      <c r="AEI166" s="77"/>
      <c r="AEJ166" s="77"/>
      <c r="AEK166" s="77"/>
      <c r="AEL166" s="77"/>
      <c r="AEM166" s="77"/>
      <c r="AEN166" s="77"/>
      <c r="AEO166" s="77"/>
      <c r="AEP166" s="77"/>
      <c r="AEQ166" s="77"/>
      <c r="AER166" s="77"/>
      <c r="AES166" s="77"/>
      <c r="AET166" s="77"/>
      <c r="AEU166" s="77"/>
      <c r="AEV166" s="77"/>
      <c r="AEW166" s="77"/>
      <c r="AEX166" s="77"/>
      <c r="AEY166" s="77"/>
      <c r="AEZ166" s="77"/>
      <c r="AFA166" s="77"/>
      <c r="AFB166" s="77"/>
      <c r="AFC166" s="77"/>
      <c r="AFD166" s="77"/>
      <c r="AFE166" s="77"/>
      <c r="AFF166" s="77"/>
      <c r="AFG166" s="77"/>
      <c r="AFH166" s="77"/>
      <c r="AFI166" s="77"/>
      <c r="AFJ166" s="77"/>
      <c r="AFK166" s="77"/>
      <c r="AFL166" s="77"/>
      <c r="AFM166" s="77"/>
      <c r="AFN166" s="77"/>
      <c r="AFO166" s="77"/>
      <c r="AFP166" s="77"/>
      <c r="AFQ166" s="77"/>
      <c r="AFR166" s="77"/>
      <c r="AFS166" s="77"/>
      <c r="AFT166" s="77"/>
      <c r="AFU166" s="77"/>
      <c r="AFV166" s="77"/>
      <c r="AFW166" s="77"/>
      <c r="AFX166" s="77"/>
      <c r="AFY166" s="77"/>
      <c r="AFZ166" s="77"/>
      <c r="AGA166" s="77"/>
      <c r="AGB166" s="77"/>
      <c r="AGC166" s="77"/>
      <c r="AGD166" s="77"/>
      <c r="AGE166" s="77"/>
      <c r="AGF166" s="77"/>
      <c r="AGG166" s="77"/>
      <c r="AGH166" s="77"/>
      <c r="AGI166" s="77"/>
      <c r="AGJ166" s="77"/>
      <c r="AGK166" s="77"/>
      <c r="AGL166" s="77"/>
      <c r="AGM166" s="77"/>
      <c r="AGN166" s="77"/>
      <c r="AGO166" s="77"/>
      <c r="AGP166" s="77"/>
      <c r="AGQ166" s="77"/>
      <c r="AGR166" s="77"/>
      <c r="AGS166" s="77"/>
      <c r="AGT166" s="77"/>
      <c r="AGU166" s="77"/>
      <c r="AGV166" s="77"/>
      <c r="AGW166" s="77"/>
      <c r="AGX166" s="77"/>
      <c r="AGY166" s="77"/>
      <c r="AGZ166" s="77"/>
      <c r="AHA166" s="77"/>
      <c r="AHB166" s="77"/>
      <c r="AHC166" s="77"/>
      <c r="AHD166" s="77"/>
      <c r="AHE166" s="77"/>
      <c r="AHF166" s="77"/>
      <c r="AHG166" s="77"/>
      <c r="AHH166" s="77"/>
      <c r="AHI166" s="77"/>
      <c r="AHJ166" s="77"/>
      <c r="AHK166" s="77"/>
      <c r="AHL166" s="77"/>
      <c r="AHM166" s="77"/>
      <c r="AHN166" s="77"/>
      <c r="AHO166" s="77"/>
      <c r="AHP166" s="77"/>
      <c r="AHQ166" s="77"/>
      <c r="AHR166" s="77"/>
      <c r="AHS166" s="77"/>
      <c r="AHT166" s="77"/>
      <c r="AHU166" s="77"/>
      <c r="AHV166" s="77"/>
      <c r="AHW166" s="77"/>
      <c r="AHX166" s="77"/>
      <c r="AHY166" s="77"/>
      <c r="AHZ166" s="77"/>
      <c r="AIA166" s="77"/>
      <c r="AIB166" s="77"/>
      <c r="AIC166" s="77"/>
      <c r="AID166" s="77"/>
      <c r="AIE166" s="77"/>
      <c r="AIF166" s="77"/>
      <c r="AIG166" s="77"/>
      <c r="AIH166" s="77"/>
      <c r="AII166" s="77"/>
      <c r="AIJ166" s="77"/>
      <c r="AIK166" s="77"/>
      <c r="AIL166" s="77"/>
      <c r="AIM166" s="77"/>
      <c r="AIN166" s="77"/>
      <c r="AIO166" s="77"/>
      <c r="AIP166" s="77"/>
      <c r="AIQ166" s="77"/>
      <c r="AIR166" s="77"/>
      <c r="AIS166" s="77"/>
      <c r="AIT166" s="77"/>
      <c r="AIU166" s="77"/>
      <c r="AIV166" s="77"/>
      <c r="AIW166" s="77"/>
      <c r="AIX166" s="77"/>
      <c r="AIY166" s="77"/>
      <c r="AIZ166" s="77"/>
      <c r="AJA166" s="77"/>
      <c r="AJB166" s="77"/>
      <c r="AJC166" s="77"/>
      <c r="AJD166" s="77"/>
      <c r="AJE166" s="77"/>
      <c r="AJF166" s="77"/>
      <c r="AJG166" s="77"/>
      <c r="AJH166" s="77"/>
      <c r="AJI166" s="77"/>
      <c r="AJJ166" s="77"/>
      <c r="AJK166" s="77"/>
      <c r="AJL166" s="77"/>
      <c r="AJM166" s="77"/>
      <c r="AJN166" s="77"/>
      <c r="AJO166" s="77"/>
      <c r="AJP166" s="77"/>
      <c r="AJQ166" s="77"/>
      <c r="AJR166" s="77"/>
      <c r="AJS166" s="77"/>
      <c r="AJT166" s="77"/>
      <c r="AJU166" s="77"/>
      <c r="AJV166" s="77"/>
      <c r="AJW166" s="77"/>
      <c r="AJX166" s="77"/>
      <c r="AJY166" s="77"/>
      <c r="AJZ166" s="77"/>
      <c r="AKA166" s="77"/>
      <c r="AKB166" s="77"/>
      <c r="AKC166" s="77"/>
      <c r="AKD166" s="77"/>
      <c r="AKE166" s="77"/>
      <c r="AKF166" s="77"/>
      <c r="AKG166" s="77"/>
      <c r="AKH166" s="77"/>
      <c r="AKI166" s="77"/>
      <c r="AKJ166" s="77"/>
      <c r="AKK166" s="77"/>
      <c r="AKL166" s="77"/>
      <c r="AKM166" s="77"/>
      <c r="AKN166" s="77"/>
      <c r="AKO166" s="77"/>
      <c r="AKP166" s="77"/>
      <c r="AKQ166" s="77"/>
      <c r="AKR166" s="77"/>
      <c r="AKS166" s="77"/>
      <c r="AKT166" s="77"/>
      <c r="AKU166" s="77"/>
      <c r="AKV166" s="77"/>
      <c r="AKW166" s="77"/>
      <c r="AKX166" s="77"/>
      <c r="AKY166" s="77"/>
      <c r="AKZ166" s="77"/>
      <c r="ALA166" s="77"/>
      <c r="ALB166" s="77"/>
      <c r="ALC166" s="77"/>
      <c r="ALD166" s="77"/>
      <c r="ALE166" s="77"/>
      <c r="ALF166" s="77"/>
      <c r="ALG166" s="77"/>
      <c r="ALH166" s="77"/>
      <c r="ALI166" s="77"/>
      <c r="ALJ166" s="77"/>
      <c r="ALK166" s="77"/>
      <c r="ALL166" s="77"/>
      <c r="ALM166" s="77"/>
      <c r="ALN166" s="77"/>
      <c r="ALO166" s="77"/>
      <c r="ALP166" s="77"/>
      <c r="ALQ166" s="77"/>
      <c r="ALR166" s="77"/>
      <c r="ALS166" s="77"/>
      <c r="ALT166" s="77"/>
      <c r="ALU166" s="77"/>
      <c r="ALV166" s="77"/>
      <c r="ALW166" s="77"/>
      <c r="ALX166" s="77"/>
      <c r="ALY166" s="77"/>
      <c r="ALZ166" s="77"/>
      <c r="AMA166" s="77"/>
      <c r="AMB166" s="77"/>
      <c r="AMC166" s="77"/>
      <c r="AMD166" s="77"/>
      <c r="AME166" s="77"/>
      <c r="AMF166" s="77"/>
      <c r="AMG166" s="77"/>
      <c r="AMH166" s="77"/>
      <c r="AMI166" s="77"/>
      <c r="AMJ166" s="77"/>
      <c r="AMK166" s="77"/>
      <c r="AML166" s="77"/>
      <c r="AMM166" s="77"/>
      <c r="AMN166" s="77"/>
      <c r="AMO166" s="77"/>
      <c r="AMP166" s="77"/>
      <c r="AMQ166" s="77"/>
      <c r="AMR166" s="77"/>
      <c r="AMS166" s="77"/>
      <c r="AMT166" s="77"/>
      <c r="AMU166" s="77"/>
      <c r="AMV166" s="77"/>
      <c r="AMW166" s="77"/>
      <c r="AMX166" s="77"/>
      <c r="AMY166" s="77"/>
      <c r="AMZ166" s="77"/>
      <c r="ANA166" s="77"/>
      <c r="ANB166" s="77"/>
      <c r="ANC166" s="77"/>
      <c r="AND166" s="77"/>
      <c r="ANE166" s="77"/>
      <c r="ANF166" s="77"/>
      <c r="ANG166" s="77"/>
      <c r="ANH166" s="77"/>
      <c r="ANI166" s="77"/>
      <c r="ANJ166" s="77"/>
      <c r="ANK166" s="77"/>
      <c r="ANL166" s="77"/>
      <c r="ANM166" s="77"/>
      <c r="ANN166" s="77"/>
      <c r="ANO166" s="77"/>
      <c r="ANP166" s="77"/>
      <c r="ANQ166" s="77"/>
      <c r="ANR166" s="77"/>
      <c r="ANS166" s="77"/>
      <c r="ANT166" s="77"/>
      <c r="ANU166" s="77"/>
      <c r="ANV166" s="77"/>
      <c r="ANW166" s="77"/>
      <c r="ANX166" s="77"/>
      <c r="ANY166" s="77"/>
      <c r="ANZ166" s="77"/>
      <c r="AOA166" s="77"/>
      <c r="AOB166" s="77"/>
      <c r="AOC166" s="77"/>
      <c r="AOD166" s="77"/>
      <c r="AOE166" s="77"/>
      <c r="AOF166" s="77"/>
      <c r="AOG166" s="77"/>
      <c r="AOH166" s="77"/>
      <c r="AOI166" s="77"/>
      <c r="AOJ166" s="77"/>
      <c r="AOK166" s="77"/>
      <c r="AOL166" s="77"/>
      <c r="AOM166" s="77"/>
      <c r="AON166" s="77"/>
      <c r="AOO166" s="77"/>
      <c r="AOP166" s="77"/>
      <c r="AOQ166" s="77"/>
      <c r="AOR166" s="77"/>
      <c r="AOS166" s="77"/>
      <c r="AOT166" s="77"/>
      <c r="AOU166" s="77"/>
      <c r="AOV166" s="77"/>
      <c r="AOW166" s="77"/>
      <c r="AOX166" s="77"/>
      <c r="AOY166" s="77"/>
      <c r="AOZ166" s="77"/>
      <c r="APA166" s="77"/>
      <c r="APB166" s="77"/>
      <c r="APC166" s="77"/>
      <c r="APD166" s="77"/>
      <c r="APE166" s="77"/>
      <c r="APF166" s="77"/>
      <c r="APG166" s="77"/>
      <c r="APH166" s="77"/>
      <c r="API166" s="77"/>
      <c r="APJ166" s="77"/>
      <c r="APK166" s="77"/>
      <c r="APL166" s="77"/>
      <c r="APM166" s="77"/>
      <c r="APN166" s="77"/>
      <c r="APO166" s="77"/>
      <c r="APP166" s="77"/>
      <c r="APQ166" s="77"/>
      <c r="APR166" s="77"/>
      <c r="APS166" s="77"/>
      <c r="APT166" s="77"/>
      <c r="APU166" s="77"/>
      <c r="APV166" s="77"/>
      <c r="APW166" s="77"/>
      <c r="APX166" s="77"/>
      <c r="APY166" s="77"/>
      <c r="APZ166" s="77"/>
      <c r="AQA166" s="77"/>
      <c r="AQB166" s="77"/>
      <c r="AQC166" s="77"/>
      <c r="AQD166" s="77"/>
      <c r="AQE166" s="77"/>
      <c r="AQF166" s="77"/>
      <c r="AQG166" s="77"/>
      <c r="AQH166" s="77"/>
      <c r="AQI166" s="77"/>
      <c r="AQJ166" s="77"/>
      <c r="AQK166" s="77"/>
      <c r="AQL166" s="77"/>
      <c r="AQM166" s="77"/>
      <c r="AQN166" s="77"/>
      <c r="AQO166" s="77"/>
      <c r="AQP166" s="77"/>
      <c r="AQQ166" s="77"/>
      <c r="AQR166" s="77"/>
      <c r="AQS166" s="77"/>
      <c r="AQT166" s="77"/>
      <c r="AQU166" s="77"/>
      <c r="AQV166" s="77"/>
      <c r="AQW166" s="77"/>
      <c r="AQX166" s="77"/>
      <c r="AQY166" s="77"/>
      <c r="AQZ166" s="77"/>
      <c r="ARA166" s="77"/>
      <c r="ARB166" s="77"/>
      <c r="ARC166" s="77"/>
      <c r="ARD166" s="77"/>
      <c r="ARE166" s="77"/>
      <c r="ARF166" s="77"/>
      <c r="ARG166" s="77"/>
      <c r="ARH166" s="77"/>
      <c r="ARI166" s="77"/>
      <c r="ARJ166" s="77"/>
      <c r="ARK166" s="77"/>
      <c r="ARL166" s="77"/>
      <c r="ARM166" s="77"/>
      <c r="ARN166" s="77"/>
      <c r="ARO166" s="77"/>
      <c r="ARP166" s="77"/>
      <c r="ARQ166" s="77"/>
      <c r="ARR166" s="77"/>
      <c r="ARS166" s="77"/>
      <c r="ART166" s="77"/>
      <c r="ARU166" s="77"/>
      <c r="ARV166" s="77"/>
      <c r="ARW166" s="77"/>
      <c r="ARX166" s="77"/>
      <c r="ARY166" s="77"/>
      <c r="ARZ166" s="77"/>
      <c r="ASA166" s="77"/>
      <c r="ASB166" s="77"/>
      <c r="ASC166" s="77"/>
      <c r="ASD166" s="77"/>
      <c r="ASE166" s="77"/>
      <c r="ASF166" s="77"/>
      <c r="ASG166" s="77"/>
      <c r="ASH166" s="77"/>
      <c r="ASI166" s="77"/>
      <c r="ASJ166" s="77"/>
      <c r="ASK166" s="77"/>
      <c r="ASL166" s="77"/>
      <c r="ASM166" s="77"/>
      <c r="ASN166" s="77"/>
      <c r="ASO166" s="77"/>
      <c r="ASP166" s="77"/>
      <c r="ASQ166" s="77"/>
      <c r="ASR166" s="77"/>
      <c r="ASS166" s="77"/>
      <c r="AST166" s="77"/>
      <c r="ASU166" s="77"/>
      <c r="ASV166" s="77"/>
      <c r="ASW166" s="77"/>
      <c r="ASX166" s="77"/>
      <c r="ASY166" s="77"/>
      <c r="ASZ166" s="77"/>
      <c r="ATA166" s="77"/>
      <c r="ATB166" s="77"/>
      <c r="ATC166" s="77"/>
      <c r="ATD166" s="77"/>
      <c r="ATE166" s="77"/>
      <c r="ATF166" s="77"/>
      <c r="ATG166" s="77"/>
      <c r="ATH166" s="77"/>
      <c r="ATI166" s="77"/>
      <c r="ATJ166" s="77"/>
      <c r="ATK166" s="77"/>
      <c r="ATL166" s="77"/>
      <c r="ATM166" s="77"/>
      <c r="ATN166" s="77"/>
      <c r="ATO166" s="77"/>
      <c r="ATP166" s="77"/>
      <c r="ATQ166" s="77"/>
      <c r="ATR166" s="77"/>
      <c r="ATS166" s="77"/>
      <c r="ATT166" s="77"/>
      <c r="ATU166" s="77"/>
      <c r="ATV166" s="77"/>
      <c r="ATW166" s="77"/>
      <c r="ATX166" s="77"/>
      <c r="ATY166" s="77"/>
      <c r="ATZ166" s="77"/>
      <c r="AUA166" s="77"/>
      <c r="AUB166" s="77"/>
      <c r="AUC166" s="77"/>
      <c r="AUD166" s="77"/>
      <c r="AUE166" s="77"/>
      <c r="AUF166" s="77"/>
      <c r="AUG166" s="77"/>
      <c r="AUH166" s="77"/>
      <c r="AUI166" s="77"/>
      <c r="AUJ166" s="77"/>
      <c r="AUK166" s="77"/>
      <c r="AUL166" s="77"/>
      <c r="AUM166" s="77"/>
      <c r="AUN166" s="77"/>
      <c r="AUO166" s="77"/>
      <c r="AUP166" s="77"/>
      <c r="AUQ166" s="77"/>
      <c r="AUR166" s="77"/>
      <c r="AUS166" s="77"/>
      <c r="AUT166" s="77"/>
      <c r="AUU166" s="77"/>
      <c r="AUV166" s="77"/>
      <c r="AUW166" s="77"/>
      <c r="AUX166" s="77"/>
      <c r="AUY166" s="77"/>
      <c r="AUZ166" s="77"/>
      <c r="AVA166" s="77"/>
      <c r="AVB166" s="77"/>
      <c r="AVC166" s="77"/>
      <c r="AVD166" s="77"/>
      <c r="AVE166" s="77"/>
      <c r="AVF166" s="77"/>
      <c r="AVG166" s="77"/>
      <c r="AVH166" s="77"/>
      <c r="AVI166" s="77"/>
      <c r="AVJ166" s="77"/>
      <c r="AVK166" s="77"/>
      <c r="AVL166" s="77"/>
      <c r="AVM166" s="77"/>
      <c r="AVN166" s="77"/>
      <c r="AVO166" s="77"/>
      <c r="AVP166" s="77"/>
      <c r="AVQ166" s="77"/>
      <c r="AVR166" s="77"/>
      <c r="AVS166" s="77"/>
      <c r="AVT166" s="77"/>
      <c r="AVU166" s="77"/>
      <c r="AVV166" s="77"/>
      <c r="AVW166" s="77"/>
      <c r="AVX166" s="77"/>
      <c r="AVY166" s="77"/>
      <c r="AVZ166" s="77"/>
      <c r="AWA166" s="77"/>
      <c r="AWB166" s="77"/>
      <c r="AWC166" s="77"/>
      <c r="AWD166" s="77"/>
      <c r="AWE166" s="77"/>
      <c r="AWF166" s="77"/>
      <c r="AWG166" s="77"/>
      <c r="AWH166" s="77"/>
      <c r="AWI166" s="77"/>
      <c r="AWJ166" s="77"/>
      <c r="AWK166" s="77"/>
      <c r="AWL166" s="77"/>
      <c r="AWM166" s="77"/>
      <c r="AWN166" s="77"/>
      <c r="AWO166" s="77"/>
      <c r="AWP166" s="77"/>
      <c r="AWQ166" s="77"/>
      <c r="AWR166" s="77"/>
      <c r="AWS166" s="77"/>
      <c r="AWT166" s="77"/>
      <c r="AWU166" s="77"/>
      <c r="AWV166" s="77"/>
      <c r="AWW166" s="77"/>
      <c r="AWX166" s="77"/>
      <c r="AWY166" s="77"/>
      <c r="AWZ166" s="77"/>
      <c r="AXA166" s="77"/>
      <c r="AXB166" s="77"/>
      <c r="AXC166" s="77"/>
      <c r="AXD166" s="77"/>
      <c r="AXE166" s="77"/>
      <c r="AXF166" s="77"/>
      <c r="AXG166" s="77"/>
      <c r="AXH166" s="77"/>
      <c r="AXI166" s="77"/>
      <c r="AXJ166" s="77"/>
      <c r="AXK166" s="77"/>
      <c r="AXL166" s="77"/>
      <c r="AXM166" s="77"/>
      <c r="AXN166" s="77"/>
      <c r="AXO166" s="77"/>
      <c r="AXP166" s="77"/>
      <c r="AXQ166" s="77"/>
      <c r="AXR166" s="77"/>
      <c r="AXS166" s="77"/>
      <c r="AXT166" s="77"/>
      <c r="AXU166" s="77"/>
      <c r="AXV166" s="77"/>
      <c r="AXW166" s="77"/>
      <c r="AXX166" s="77"/>
      <c r="AXY166" s="77"/>
      <c r="AXZ166" s="77"/>
      <c r="AYA166" s="77"/>
      <c r="AYB166" s="77"/>
      <c r="AYC166" s="77"/>
      <c r="AYD166" s="77"/>
      <c r="AYE166" s="77"/>
      <c r="AYF166" s="77"/>
      <c r="AYG166" s="77"/>
      <c r="AYH166" s="77"/>
      <c r="AYI166" s="77"/>
      <c r="AYJ166" s="77"/>
      <c r="AYK166" s="77"/>
      <c r="AYL166" s="77"/>
      <c r="AYM166" s="77"/>
      <c r="AYN166" s="77"/>
      <c r="AYO166" s="77"/>
      <c r="AYP166" s="77"/>
      <c r="AYQ166" s="77"/>
      <c r="AYR166" s="77"/>
      <c r="AYS166" s="77"/>
      <c r="AYT166" s="77"/>
      <c r="AYU166" s="77"/>
      <c r="AYV166" s="77"/>
      <c r="AYW166" s="77"/>
      <c r="AYX166" s="77"/>
      <c r="AYY166" s="77"/>
      <c r="AYZ166" s="77"/>
      <c r="AZA166" s="77"/>
      <c r="AZB166" s="77"/>
      <c r="AZC166" s="77"/>
      <c r="AZD166" s="77"/>
      <c r="AZE166" s="77"/>
      <c r="AZF166" s="77"/>
      <c r="AZG166" s="77"/>
      <c r="AZH166" s="77"/>
      <c r="AZI166" s="77"/>
      <c r="AZJ166" s="77"/>
      <c r="AZK166" s="77"/>
      <c r="AZL166" s="77"/>
      <c r="AZM166" s="77"/>
      <c r="AZN166" s="77"/>
      <c r="AZO166" s="77"/>
      <c r="AZP166" s="77"/>
      <c r="AZQ166" s="77"/>
      <c r="AZR166" s="77"/>
      <c r="AZS166" s="77"/>
      <c r="AZT166" s="77"/>
      <c r="AZU166" s="77"/>
      <c r="AZV166" s="77"/>
      <c r="AZW166" s="77"/>
      <c r="AZX166" s="77"/>
      <c r="AZY166" s="77"/>
      <c r="AZZ166" s="77"/>
      <c r="BAA166" s="77"/>
      <c r="BAB166" s="77"/>
      <c r="BAC166" s="77"/>
      <c r="BAD166" s="77"/>
      <c r="BAE166" s="77"/>
      <c r="BAF166" s="77"/>
      <c r="BAG166" s="77"/>
      <c r="BAH166" s="77"/>
      <c r="BAI166" s="77"/>
      <c r="BAJ166" s="77"/>
      <c r="BAK166" s="77"/>
      <c r="BAL166" s="77"/>
      <c r="BAM166" s="77"/>
      <c r="BAN166" s="77"/>
      <c r="BAO166" s="77"/>
      <c r="BAP166" s="77"/>
      <c r="BAQ166" s="77"/>
      <c r="BAR166" s="77"/>
      <c r="BAS166" s="77"/>
      <c r="BAT166" s="77"/>
      <c r="BAU166" s="77"/>
      <c r="BAV166" s="77"/>
      <c r="BAW166" s="77"/>
      <c r="BAX166" s="77"/>
      <c r="BAY166" s="77"/>
      <c r="BAZ166" s="77"/>
      <c r="BBA166" s="77"/>
      <c r="BBB166" s="77"/>
      <c r="BBC166" s="77"/>
      <c r="BBD166" s="77"/>
      <c r="BBE166" s="77"/>
      <c r="BBF166" s="77"/>
      <c r="BBG166" s="77"/>
      <c r="BBH166" s="77"/>
      <c r="BBI166" s="77"/>
      <c r="BBJ166" s="77"/>
      <c r="BBK166" s="77"/>
      <c r="BBL166" s="77"/>
      <c r="BBM166" s="77"/>
      <c r="BBN166" s="77"/>
      <c r="BBO166" s="77"/>
      <c r="BBP166" s="77"/>
      <c r="BBQ166" s="77"/>
      <c r="BBR166" s="77"/>
      <c r="BBS166" s="77"/>
      <c r="BBT166" s="77"/>
      <c r="BBU166" s="77"/>
      <c r="BBV166" s="77"/>
      <c r="BBW166" s="77"/>
      <c r="BBX166" s="77"/>
      <c r="BBY166" s="77"/>
      <c r="BBZ166" s="77"/>
      <c r="BCA166" s="77"/>
      <c r="BCB166" s="77"/>
      <c r="BCC166" s="77"/>
      <c r="BCD166" s="77"/>
      <c r="BCE166" s="77"/>
      <c r="BCF166" s="77"/>
      <c r="BCG166" s="77"/>
      <c r="BCH166" s="77"/>
      <c r="BCI166" s="77"/>
      <c r="BCJ166" s="77"/>
      <c r="BCK166" s="77"/>
      <c r="BCL166" s="77"/>
      <c r="BCM166" s="77"/>
      <c r="BCN166" s="77"/>
      <c r="BCO166" s="77"/>
      <c r="BCP166" s="77"/>
      <c r="BCQ166" s="77"/>
      <c r="BCR166" s="77"/>
      <c r="BCS166" s="77"/>
      <c r="BCT166" s="77"/>
      <c r="BCU166" s="77"/>
      <c r="BCV166" s="77"/>
      <c r="BCW166" s="77"/>
      <c r="BCX166" s="77"/>
      <c r="BCY166" s="77"/>
      <c r="BCZ166" s="77"/>
      <c r="BDA166" s="77"/>
      <c r="BDB166" s="77"/>
      <c r="BDC166" s="77"/>
      <c r="BDD166" s="77"/>
      <c r="BDE166" s="77"/>
      <c r="BDF166" s="77"/>
      <c r="BDG166" s="77"/>
      <c r="BDH166" s="77"/>
      <c r="BDI166" s="77"/>
      <c r="BDJ166" s="77"/>
      <c r="BDK166" s="77"/>
      <c r="BDL166" s="77"/>
      <c r="BDM166" s="77"/>
      <c r="BDN166" s="77"/>
      <c r="BDO166" s="77"/>
      <c r="BDP166" s="77"/>
      <c r="BDQ166" s="77"/>
      <c r="BDR166" s="77"/>
      <c r="BDS166" s="77"/>
      <c r="BDT166" s="77"/>
      <c r="BDU166" s="77"/>
      <c r="BDV166" s="77"/>
      <c r="BDW166" s="77"/>
      <c r="BDX166" s="77"/>
      <c r="BDY166" s="77"/>
      <c r="BDZ166" s="77"/>
      <c r="BEA166" s="77"/>
      <c r="BEB166" s="77"/>
      <c r="BEC166" s="77"/>
      <c r="BED166" s="77"/>
      <c r="BEE166" s="77"/>
      <c r="BEF166" s="77"/>
      <c r="BEG166" s="77"/>
      <c r="BEH166" s="77"/>
      <c r="BEI166" s="77"/>
      <c r="BEJ166" s="77"/>
      <c r="BEK166" s="77"/>
      <c r="BEL166" s="77"/>
      <c r="BEM166" s="77"/>
      <c r="BEN166" s="77"/>
      <c r="BEO166" s="77"/>
      <c r="BEP166" s="77"/>
      <c r="BEQ166" s="77"/>
      <c r="BER166" s="77"/>
      <c r="BES166" s="77"/>
      <c r="BET166" s="77"/>
      <c r="BEU166" s="77"/>
      <c r="BEV166" s="77"/>
      <c r="BEW166" s="77"/>
      <c r="BEX166" s="77"/>
      <c r="BEY166" s="77"/>
      <c r="BEZ166" s="77"/>
      <c r="BFA166" s="77"/>
      <c r="BFB166" s="77"/>
      <c r="BFC166" s="77"/>
      <c r="BFD166" s="77"/>
      <c r="BFE166" s="77"/>
      <c r="BFF166" s="77"/>
      <c r="BFG166" s="77"/>
      <c r="BFH166" s="77"/>
      <c r="BFI166" s="77"/>
      <c r="BFJ166" s="77"/>
      <c r="BFK166" s="77"/>
      <c r="BFL166" s="77"/>
      <c r="BFM166" s="77"/>
      <c r="BFN166" s="77"/>
      <c r="BFO166" s="77"/>
      <c r="BFP166" s="77"/>
      <c r="BFQ166" s="77"/>
      <c r="BFR166" s="77"/>
      <c r="BFS166" s="77"/>
      <c r="BFT166" s="77"/>
      <c r="BFU166" s="77"/>
      <c r="BFV166" s="77"/>
      <c r="BFW166" s="77"/>
      <c r="BFX166" s="77"/>
      <c r="BFY166" s="77"/>
      <c r="BFZ166" s="77"/>
      <c r="BGA166" s="77"/>
      <c r="BGB166" s="77"/>
      <c r="BGC166" s="77"/>
      <c r="BGD166" s="77"/>
      <c r="BGE166" s="77"/>
      <c r="BGF166" s="77"/>
      <c r="BGG166" s="77"/>
      <c r="BGH166" s="77"/>
      <c r="BGI166" s="77"/>
      <c r="BGJ166" s="77"/>
      <c r="BGK166" s="77"/>
      <c r="BGL166" s="77"/>
      <c r="BGM166" s="77"/>
      <c r="BGN166" s="77"/>
      <c r="BGO166" s="77"/>
      <c r="BGP166" s="77"/>
      <c r="BGQ166" s="77"/>
      <c r="BGR166" s="77"/>
      <c r="BGS166" s="77"/>
      <c r="BGT166" s="77"/>
      <c r="BGU166" s="77"/>
      <c r="BGV166" s="77"/>
      <c r="BGW166" s="77"/>
      <c r="BGX166" s="77"/>
      <c r="BGY166" s="77"/>
      <c r="BGZ166" s="77"/>
      <c r="BHA166" s="77"/>
      <c r="BHB166" s="77"/>
      <c r="BHC166" s="77"/>
      <c r="BHD166" s="77"/>
      <c r="BHE166" s="77"/>
      <c r="BHF166" s="77"/>
      <c r="BHG166" s="77"/>
      <c r="BHH166" s="77"/>
      <c r="BHI166" s="77"/>
      <c r="BHJ166" s="77"/>
      <c r="BHK166" s="77"/>
      <c r="BHL166" s="77"/>
      <c r="BHM166" s="77"/>
      <c r="BHN166" s="77"/>
      <c r="BHO166" s="77"/>
      <c r="BHP166" s="77"/>
      <c r="BHQ166" s="77"/>
      <c r="BHR166" s="77"/>
      <c r="BHS166" s="77"/>
      <c r="BHT166" s="77"/>
      <c r="BHU166" s="77"/>
      <c r="BHV166" s="77"/>
      <c r="BHW166" s="77"/>
      <c r="BHX166" s="77"/>
      <c r="BHY166" s="77"/>
      <c r="BHZ166" s="77"/>
      <c r="BIA166" s="77"/>
      <c r="BIB166" s="77"/>
      <c r="BIC166" s="77"/>
      <c r="BID166" s="77"/>
      <c r="BIE166" s="77"/>
      <c r="BIF166" s="77"/>
      <c r="BIG166" s="77"/>
      <c r="BIH166" s="77"/>
      <c r="BII166" s="77"/>
      <c r="BIJ166" s="77"/>
      <c r="BIK166" s="77"/>
      <c r="BIL166" s="77"/>
      <c r="BIM166" s="77"/>
      <c r="BIN166" s="77"/>
      <c r="BIO166" s="77"/>
      <c r="BIP166" s="77"/>
      <c r="BIQ166" s="77"/>
      <c r="BIR166" s="77"/>
      <c r="BIS166" s="77"/>
      <c r="BIT166" s="77"/>
      <c r="BIU166" s="77"/>
      <c r="BIV166" s="77"/>
      <c r="BIW166" s="77"/>
      <c r="BIX166" s="77"/>
      <c r="BIY166" s="77"/>
      <c r="BIZ166" s="77"/>
      <c r="BJA166" s="77"/>
      <c r="BJB166" s="77"/>
      <c r="BJC166" s="77"/>
      <c r="BJD166" s="77"/>
      <c r="BJE166" s="77"/>
      <c r="BJF166" s="77"/>
      <c r="BJG166" s="77"/>
      <c r="BJH166" s="77"/>
      <c r="BJI166" s="77"/>
      <c r="BJJ166" s="77"/>
      <c r="BJK166" s="77"/>
      <c r="BJL166" s="77"/>
      <c r="BJM166" s="77"/>
      <c r="BJN166" s="77"/>
      <c r="BJO166" s="77"/>
      <c r="BJP166" s="77"/>
      <c r="BJQ166" s="77"/>
      <c r="BJR166" s="77"/>
      <c r="BJS166" s="77"/>
      <c r="BJT166" s="77"/>
      <c r="BJU166" s="77"/>
      <c r="BJV166" s="77"/>
      <c r="BJW166" s="77"/>
      <c r="BJX166" s="77"/>
      <c r="BJY166" s="77"/>
      <c r="BJZ166" s="77"/>
      <c r="BKA166" s="77"/>
      <c r="BKB166" s="77"/>
      <c r="BKC166" s="77"/>
      <c r="BKD166" s="77"/>
      <c r="BKE166" s="77"/>
      <c r="BKF166" s="77"/>
      <c r="BKG166" s="77"/>
      <c r="BKH166" s="77"/>
      <c r="BKI166" s="77"/>
      <c r="BKJ166" s="77"/>
      <c r="BKK166" s="77"/>
      <c r="BKL166" s="77"/>
      <c r="BKM166" s="77"/>
      <c r="BKN166" s="77"/>
      <c r="BKO166" s="77"/>
      <c r="BKP166" s="77"/>
      <c r="BKQ166" s="77"/>
      <c r="BKR166" s="77"/>
      <c r="BKS166" s="77"/>
      <c r="BKT166" s="77"/>
      <c r="BKU166" s="77"/>
      <c r="BKV166" s="77"/>
      <c r="BKW166" s="77"/>
      <c r="BKX166" s="77"/>
      <c r="BKY166" s="77"/>
      <c r="BKZ166" s="77"/>
      <c r="BLA166" s="77"/>
      <c r="BLB166" s="77"/>
      <c r="BLC166" s="77"/>
      <c r="BLD166" s="77"/>
      <c r="BLE166" s="77"/>
      <c r="BLF166" s="77"/>
      <c r="BLG166" s="77"/>
      <c r="BLH166" s="77"/>
      <c r="BLI166" s="77"/>
      <c r="BLJ166" s="77"/>
      <c r="BLK166" s="77"/>
      <c r="BLL166" s="77"/>
      <c r="BLM166" s="77"/>
      <c r="BLN166" s="77"/>
      <c r="BLO166" s="77"/>
      <c r="BLP166" s="77"/>
      <c r="BLQ166" s="77"/>
      <c r="BLR166" s="77"/>
      <c r="BLS166" s="77"/>
      <c r="BLT166" s="77"/>
      <c r="BLU166" s="77"/>
      <c r="BLV166" s="77"/>
      <c r="BLW166" s="77"/>
      <c r="BLX166" s="77"/>
      <c r="BLY166" s="77"/>
      <c r="BLZ166" s="77"/>
      <c r="BMA166" s="77"/>
      <c r="BMB166" s="77"/>
      <c r="BMC166" s="77"/>
      <c r="BMD166" s="77"/>
      <c r="BME166" s="77"/>
      <c r="BMF166" s="77"/>
      <c r="BMG166" s="77"/>
      <c r="BMH166" s="77"/>
      <c r="BMI166" s="77"/>
      <c r="BMJ166" s="77"/>
      <c r="BMK166" s="77"/>
      <c r="BML166" s="77"/>
      <c r="BMM166" s="77"/>
      <c r="BMN166" s="77"/>
      <c r="BMO166" s="77"/>
      <c r="BMP166" s="77"/>
      <c r="BMQ166" s="77"/>
      <c r="BMR166" s="77"/>
      <c r="BMS166" s="77"/>
      <c r="BMT166" s="77"/>
      <c r="BMU166" s="77"/>
      <c r="BMV166" s="77"/>
      <c r="BMW166" s="77"/>
      <c r="BMX166" s="77"/>
      <c r="BMY166" s="77"/>
      <c r="BMZ166" s="77"/>
      <c r="BNA166" s="77"/>
      <c r="BNB166" s="77"/>
      <c r="BNC166" s="77"/>
      <c r="BND166" s="77"/>
      <c r="BNE166" s="77"/>
      <c r="BNF166" s="77"/>
      <c r="BNG166" s="77"/>
      <c r="BNH166" s="77"/>
      <c r="BNI166" s="77"/>
      <c r="BNJ166" s="77"/>
      <c r="BNK166" s="77"/>
      <c r="BNL166" s="77"/>
      <c r="BNM166" s="77"/>
      <c r="BNN166" s="77"/>
      <c r="BNO166" s="77"/>
      <c r="BNP166" s="77"/>
      <c r="BNQ166" s="77"/>
      <c r="BNR166" s="77"/>
      <c r="BNS166" s="77"/>
      <c r="BNT166" s="77"/>
      <c r="BNU166" s="77"/>
      <c r="BNV166" s="77"/>
      <c r="BNW166" s="77"/>
      <c r="BNX166" s="77"/>
      <c r="BNY166" s="77"/>
      <c r="BNZ166" s="77"/>
      <c r="BOA166" s="77"/>
      <c r="BOB166" s="77"/>
      <c r="BOC166" s="77"/>
      <c r="BOD166" s="77"/>
      <c r="BOE166" s="77"/>
      <c r="BOF166" s="77"/>
      <c r="BOG166" s="77"/>
      <c r="BOH166" s="77"/>
      <c r="BOI166" s="77"/>
      <c r="BOJ166" s="77"/>
      <c r="BOK166" s="77"/>
      <c r="BOL166" s="77"/>
      <c r="BOM166" s="77"/>
      <c r="BON166" s="77"/>
      <c r="BOO166" s="77"/>
      <c r="BOP166" s="77"/>
      <c r="BOQ166" s="77"/>
      <c r="BOR166" s="77"/>
      <c r="BOS166" s="77"/>
      <c r="BOT166" s="77"/>
      <c r="BOU166" s="77"/>
      <c r="BOV166" s="77"/>
      <c r="BOW166" s="77"/>
      <c r="BOX166" s="77"/>
      <c r="BOY166" s="77"/>
      <c r="BOZ166" s="77"/>
      <c r="BPA166" s="77"/>
      <c r="BPB166" s="77"/>
      <c r="BPC166" s="77"/>
      <c r="BPD166" s="77"/>
      <c r="BPE166" s="77"/>
      <c r="BPF166" s="77"/>
      <c r="BPG166" s="77"/>
      <c r="BPH166" s="77"/>
      <c r="BPI166" s="77"/>
      <c r="BPJ166" s="77"/>
      <c r="BPK166" s="77"/>
      <c r="BPL166" s="77"/>
      <c r="BPM166" s="77"/>
      <c r="BPN166" s="77"/>
      <c r="BPO166" s="77"/>
      <c r="BPP166" s="77"/>
      <c r="BPQ166" s="77"/>
      <c r="BPR166" s="77"/>
      <c r="BPS166" s="77"/>
      <c r="BPT166" s="77"/>
      <c r="BPU166" s="77"/>
      <c r="BPV166" s="77"/>
      <c r="BPW166" s="77"/>
      <c r="BPX166" s="77"/>
      <c r="BPY166" s="77"/>
      <c r="BPZ166" s="77"/>
      <c r="BQA166" s="77"/>
      <c r="BQB166" s="77"/>
      <c r="BQC166" s="77"/>
      <c r="BQD166" s="77"/>
      <c r="BQE166" s="77"/>
      <c r="BQF166" s="77"/>
      <c r="BQG166" s="77"/>
      <c r="BQH166" s="77"/>
      <c r="BQI166" s="77"/>
      <c r="BQJ166" s="77"/>
      <c r="BQK166" s="77"/>
      <c r="BQL166" s="77"/>
      <c r="BQM166" s="77"/>
      <c r="BQN166" s="77"/>
      <c r="BQO166" s="77"/>
      <c r="BQP166" s="77"/>
      <c r="BQQ166" s="77"/>
      <c r="BQR166" s="77"/>
      <c r="BQS166" s="77"/>
      <c r="BQT166" s="77"/>
      <c r="BQU166" s="77"/>
      <c r="BQV166" s="77"/>
      <c r="BQW166" s="77"/>
      <c r="BQX166" s="77"/>
      <c r="BQY166" s="77"/>
      <c r="BQZ166" s="77"/>
      <c r="BRA166" s="77"/>
      <c r="BRB166" s="77"/>
      <c r="BRC166" s="77"/>
      <c r="BRD166" s="77"/>
      <c r="BRE166" s="77"/>
      <c r="BRF166" s="77"/>
      <c r="BRG166" s="77"/>
      <c r="BRH166" s="77"/>
      <c r="BRI166" s="77"/>
      <c r="BRJ166" s="77"/>
      <c r="BRK166" s="77"/>
      <c r="BRL166" s="77"/>
      <c r="BRM166" s="77"/>
      <c r="BRN166" s="77"/>
      <c r="BRO166" s="77"/>
      <c r="BRP166" s="77"/>
      <c r="BRQ166" s="77"/>
      <c r="BRR166" s="77"/>
      <c r="BRS166" s="77"/>
      <c r="BRT166" s="77"/>
      <c r="BRU166" s="77"/>
      <c r="BRV166" s="77"/>
      <c r="BRW166" s="77"/>
      <c r="BRX166" s="77"/>
      <c r="BRY166" s="77"/>
      <c r="BRZ166" s="77"/>
      <c r="BSA166" s="77"/>
      <c r="BSB166" s="77"/>
      <c r="BSC166" s="77"/>
      <c r="BSD166" s="77"/>
      <c r="BSE166" s="77"/>
      <c r="BSF166" s="77"/>
      <c r="BSG166" s="77"/>
      <c r="BSH166" s="77"/>
      <c r="BSI166" s="77"/>
      <c r="BSJ166" s="77"/>
      <c r="BSK166" s="77"/>
      <c r="BSL166" s="77"/>
      <c r="BSM166" s="77"/>
      <c r="BSN166" s="77"/>
      <c r="BSO166" s="77"/>
      <c r="BSP166" s="77"/>
      <c r="BSQ166" s="77"/>
      <c r="BSR166" s="77"/>
      <c r="BSS166" s="77"/>
      <c r="BST166" s="77"/>
      <c r="BSU166" s="77"/>
      <c r="BSV166" s="77"/>
      <c r="BSW166" s="77"/>
      <c r="BSX166" s="77"/>
      <c r="BSY166" s="77"/>
      <c r="BSZ166" s="77"/>
      <c r="BTA166" s="77"/>
      <c r="BTB166" s="77"/>
      <c r="BTC166" s="77"/>
      <c r="BTD166" s="77"/>
      <c r="BTE166" s="77"/>
      <c r="BTF166" s="77"/>
      <c r="BTG166" s="77"/>
      <c r="BTH166" s="77"/>
      <c r="BTI166" s="77"/>
      <c r="BTJ166" s="77"/>
      <c r="BTK166" s="77"/>
      <c r="BTL166" s="77"/>
      <c r="BTM166" s="77"/>
      <c r="BTN166" s="77"/>
      <c r="BTO166" s="77"/>
      <c r="BTP166" s="77"/>
      <c r="BTQ166" s="77"/>
      <c r="BTR166" s="77"/>
      <c r="BTS166" s="77"/>
      <c r="BTT166" s="77"/>
      <c r="BTU166" s="77"/>
      <c r="BTV166" s="77"/>
      <c r="BTW166" s="77"/>
      <c r="BTX166" s="77"/>
      <c r="BTY166" s="77"/>
      <c r="BTZ166" s="77"/>
      <c r="BUA166" s="77"/>
      <c r="BUB166" s="77"/>
      <c r="BUC166" s="77"/>
      <c r="BUD166" s="77"/>
      <c r="BUE166" s="77"/>
      <c r="BUF166" s="77"/>
      <c r="BUG166" s="77"/>
      <c r="BUH166" s="77"/>
      <c r="BUI166" s="77"/>
      <c r="BUJ166" s="77"/>
      <c r="BUK166" s="77"/>
      <c r="BUL166" s="77"/>
      <c r="BUM166" s="77"/>
      <c r="BUN166" s="77"/>
      <c r="BUO166" s="77"/>
      <c r="BUP166" s="77"/>
      <c r="BUQ166" s="77"/>
      <c r="BUR166" s="77"/>
      <c r="BUS166" s="77"/>
      <c r="BUT166" s="77"/>
      <c r="BUU166" s="77"/>
      <c r="BUV166" s="77"/>
      <c r="BUW166" s="77"/>
      <c r="BUX166" s="77"/>
      <c r="BUY166" s="77"/>
      <c r="BUZ166" s="77"/>
      <c r="BVA166" s="77"/>
      <c r="BVB166" s="77"/>
      <c r="BVC166" s="77"/>
      <c r="BVD166" s="77"/>
      <c r="BVE166" s="77"/>
      <c r="BVF166" s="77"/>
      <c r="BVG166" s="77"/>
      <c r="BVH166" s="77"/>
      <c r="BVI166" s="77"/>
      <c r="BVJ166" s="77"/>
      <c r="BVK166" s="77"/>
      <c r="BVL166" s="77"/>
      <c r="BVM166" s="77"/>
      <c r="BVN166" s="77"/>
      <c r="BVO166" s="77"/>
      <c r="BVP166" s="77"/>
      <c r="BVQ166" s="77"/>
      <c r="BVR166" s="77"/>
      <c r="BVS166" s="77"/>
      <c r="BVT166" s="77"/>
      <c r="BVU166" s="77"/>
      <c r="BVV166" s="77"/>
      <c r="BVW166" s="77"/>
      <c r="BVX166" s="77"/>
      <c r="BVY166" s="77"/>
      <c r="BVZ166" s="77"/>
      <c r="BWA166" s="77"/>
      <c r="BWB166" s="77"/>
      <c r="BWC166" s="77"/>
      <c r="BWD166" s="77"/>
      <c r="BWE166" s="77"/>
      <c r="BWF166" s="77"/>
      <c r="BWG166" s="77"/>
      <c r="BWH166" s="77"/>
      <c r="BWI166" s="77"/>
      <c r="BWJ166" s="77"/>
      <c r="BWK166" s="77"/>
      <c r="BWL166" s="77"/>
      <c r="BWM166" s="77"/>
      <c r="BWN166" s="77"/>
      <c r="BWO166" s="77"/>
      <c r="BWP166" s="77"/>
      <c r="BWQ166" s="77"/>
      <c r="BWR166" s="77"/>
      <c r="BWS166" s="77"/>
      <c r="BWT166" s="77"/>
      <c r="BWU166" s="77"/>
      <c r="BWV166" s="77"/>
      <c r="BWW166" s="77"/>
      <c r="BWX166" s="77"/>
      <c r="BWY166" s="77"/>
      <c r="BWZ166" s="77"/>
      <c r="BXA166" s="77"/>
      <c r="BXB166" s="77"/>
      <c r="BXC166" s="77"/>
      <c r="BXD166" s="77"/>
      <c r="BXE166" s="77"/>
      <c r="BXF166" s="77"/>
      <c r="BXG166" s="77"/>
      <c r="BXH166" s="77"/>
      <c r="BXI166" s="77"/>
      <c r="BXJ166" s="77"/>
      <c r="BXK166" s="77"/>
      <c r="BXL166" s="77"/>
      <c r="BXM166" s="77"/>
      <c r="BXN166" s="77"/>
      <c r="BXO166" s="77"/>
      <c r="BXP166" s="77"/>
      <c r="BXQ166" s="77"/>
      <c r="BXR166" s="77"/>
      <c r="BXS166" s="77"/>
      <c r="BXT166" s="77"/>
      <c r="BXU166" s="77"/>
      <c r="BXV166" s="77"/>
      <c r="BXW166" s="77"/>
      <c r="BXX166" s="77"/>
      <c r="BXY166" s="77"/>
      <c r="BXZ166" s="77"/>
      <c r="BYA166" s="77"/>
      <c r="BYB166" s="77"/>
      <c r="BYC166" s="77"/>
      <c r="BYD166" s="77"/>
      <c r="BYE166" s="77"/>
      <c r="BYF166" s="77"/>
      <c r="BYG166" s="77"/>
      <c r="BYH166" s="77"/>
      <c r="BYI166" s="77"/>
      <c r="BYJ166" s="77"/>
      <c r="BYK166" s="77"/>
      <c r="BYL166" s="77"/>
      <c r="BYM166" s="77"/>
      <c r="BYN166" s="77"/>
      <c r="BYO166" s="77"/>
      <c r="BYP166" s="77"/>
      <c r="BYQ166" s="77"/>
      <c r="BYR166" s="77"/>
      <c r="BYS166" s="77"/>
      <c r="BYT166" s="77"/>
      <c r="BYU166" s="77"/>
      <c r="BYV166" s="77"/>
      <c r="BYW166" s="77"/>
      <c r="BYX166" s="77"/>
      <c r="BYY166" s="77"/>
      <c r="BYZ166" s="77"/>
      <c r="BZA166" s="77"/>
      <c r="BZB166" s="77"/>
      <c r="BZC166" s="77"/>
      <c r="BZD166" s="77"/>
      <c r="BZE166" s="77"/>
      <c r="BZF166" s="77"/>
      <c r="BZG166" s="77"/>
      <c r="BZH166" s="77"/>
      <c r="BZI166" s="77"/>
      <c r="BZJ166" s="77"/>
      <c r="BZK166" s="77"/>
      <c r="BZL166" s="77"/>
      <c r="BZM166" s="77"/>
      <c r="BZN166" s="77"/>
      <c r="BZO166" s="77"/>
      <c r="BZP166" s="77"/>
      <c r="BZQ166" s="77"/>
      <c r="BZR166" s="77"/>
      <c r="BZS166" s="77"/>
      <c r="BZT166" s="77"/>
      <c r="BZU166" s="77"/>
      <c r="BZV166" s="77"/>
      <c r="BZW166" s="77"/>
      <c r="BZX166" s="77"/>
      <c r="BZY166" s="77"/>
      <c r="BZZ166" s="77"/>
      <c r="CAA166" s="77"/>
      <c r="CAB166" s="77"/>
      <c r="CAC166" s="77"/>
      <c r="CAD166" s="77"/>
      <c r="CAE166" s="77"/>
      <c r="CAF166" s="77"/>
      <c r="CAG166" s="77"/>
      <c r="CAH166" s="77"/>
      <c r="CAI166" s="77"/>
      <c r="CAJ166" s="77"/>
      <c r="CAK166" s="77"/>
      <c r="CAL166" s="77"/>
      <c r="CAM166" s="77"/>
      <c r="CAN166" s="77"/>
      <c r="CAO166" s="77"/>
      <c r="CAP166" s="77"/>
      <c r="CAQ166" s="77"/>
      <c r="CAR166" s="77"/>
      <c r="CAS166" s="77"/>
      <c r="CAT166" s="77"/>
      <c r="CAU166" s="77"/>
      <c r="CAV166" s="77"/>
      <c r="CAW166" s="77"/>
      <c r="CAX166" s="77"/>
      <c r="CAY166" s="77"/>
      <c r="CAZ166" s="77"/>
      <c r="CBA166" s="77"/>
      <c r="CBB166" s="77"/>
      <c r="CBC166" s="77"/>
      <c r="CBD166" s="77"/>
      <c r="CBE166" s="77"/>
      <c r="CBF166" s="77"/>
      <c r="CBG166" s="77"/>
      <c r="CBH166" s="77"/>
      <c r="CBI166" s="77"/>
      <c r="CBJ166" s="77"/>
      <c r="CBK166" s="77"/>
      <c r="CBL166" s="77"/>
      <c r="CBM166" s="77"/>
      <c r="CBN166" s="77"/>
      <c r="CBO166" s="77"/>
      <c r="CBP166" s="77"/>
      <c r="CBQ166" s="77"/>
      <c r="CBR166" s="77"/>
      <c r="CBS166" s="77"/>
      <c r="CBT166" s="77"/>
      <c r="CBU166" s="77"/>
      <c r="CBV166" s="77"/>
      <c r="CBW166" s="77"/>
      <c r="CBX166" s="77"/>
      <c r="CBY166" s="77"/>
      <c r="CBZ166" s="77"/>
      <c r="CCA166" s="77"/>
      <c r="CCB166" s="77"/>
      <c r="CCC166" s="77"/>
      <c r="CCD166" s="77"/>
      <c r="CCE166" s="77"/>
      <c r="CCF166" s="77"/>
      <c r="CCG166" s="77"/>
      <c r="CCH166" s="77"/>
      <c r="CCI166" s="77"/>
      <c r="CCJ166" s="77"/>
      <c r="CCK166" s="77"/>
      <c r="CCL166" s="77"/>
      <c r="CCM166" s="77"/>
      <c r="CCN166" s="77"/>
      <c r="CCO166" s="77"/>
      <c r="CCP166" s="77"/>
      <c r="CCQ166" s="77"/>
      <c r="CCR166" s="77"/>
      <c r="CCS166" s="77"/>
      <c r="CCT166" s="77"/>
      <c r="CCU166" s="77"/>
      <c r="CCV166" s="77"/>
      <c r="CCW166" s="77"/>
      <c r="CCX166" s="77"/>
      <c r="CCY166" s="77"/>
      <c r="CCZ166" s="77"/>
      <c r="CDA166" s="77"/>
      <c r="CDB166" s="77"/>
      <c r="CDC166" s="77"/>
      <c r="CDD166" s="77"/>
      <c r="CDE166" s="77"/>
      <c r="CDF166" s="77"/>
      <c r="CDG166" s="77"/>
      <c r="CDH166" s="77"/>
      <c r="CDI166" s="77"/>
      <c r="CDJ166" s="77"/>
      <c r="CDK166" s="77"/>
      <c r="CDL166" s="77"/>
      <c r="CDM166" s="77"/>
      <c r="CDN166" s="77"/>
      <c r="CDO166" s="77"/>
      <c r="CDP166" s="77"/>
      <c r="CDQ166" s="77"/>
      <c r="CDR166" s="77"/>
      <c r="CDS166" s="77"/>
      <c r="CDT166" s="77"/>
      <c r="CDU166" s="77"/>
      <c r="CDV166" s="77"/>
      <c r="CDW166" s="77"/>
      <c r="CDX166" s="77"/>
      <c r="CDY166" s="77"/>
      <c r="CDZ166" s="77"/>
      <c r="CEA166" s="77"/>
      <c r="CEB166" s="77"/>
      <c r="CEC166" s="77"/>
      <c r="CED166" s="77"/>
      <c r="CEE166" s="77"/>
      <c r="CEF166" s="77"/>
      <c r="CEG166" s="77"/>
      <c r="CEH166" s="77"/>
      <c r="CEI166" s="77"/>
      <c r="CEJ166" s="77"/>
      <c r="CEK166" s="77"/>
      <c r="CEL166" s="77"/>
      <c r="CEM166" s="77"/>
      <c r="CEN166" s="77"/>
      <c r="CEO166" s="77"/>
      <c r="CEP166" s="77"/>
      <c r="CEQ166" s="77"/>
      <c r="CER166" s="77"/>
      <c r="CES166" s="77"/>
      <c r="CET166" s="77"/>
      <c r="CEU166" s="77"/>
      <c r="CEV166" s="77"/>
      <c r="CEW166" s="77"/>
      <c r="CEX166" s="77"/>
      <c r="CEY166" s="77"/>
      <c r="CEZ166" s="77"/>
      <c r="CFA166" s="77"/>
      <c r="CFB166" s="77"/>
      <c r="CFC166" s="77"/>
      <c r="CFD166" s="77"/>
      <c r="CFE166" s="77"/>
      <c r="CFF166" s="77"/>
      <c r="CFG166" s="77"/>
      <c r="CFH166" s="77"/>
      <c r="CFI166" s="77"/>
      <c r="CFJ166" s="77"/>
      <c r="CFK166" s="77"/>
      <c r="CFL166" s="77"/>
      <c r="CFM166" s="77"/>
      <c r="CFN166" s="77"/>
      <c r="CFO166" s="77"/>
      <c r="CFP166" s="77"/>
      <c r="CFQ166" s="77"/>
      <c r="CFR166" s="77"/>
      <c r="CFS166" s="77"/>
      <c r="CFT166" s="77"/>
      <c r="CFU166" s="77"/>
      <c r="CFV166" s="77"/>
      <c r="CFW166" s="77"/>
      <c r="CFX166" s="77"/>
      <c r="CFY166" s="77"/>
      <c r="CFZ166" s="77"/>
      <c r="CGA166" s="77"/>
      <c r="CGB166" s="77"/>
      <c r="CGC166" s="77"/>
      <c r="CGD166" s="77"/>
      <c r="CGE166" s="77"/>
      <c r="CGF166" s="77"/>
      <c r="CGG166" s="77"/>
      <c r="CGH166" s="77"/>
      <c r="CGI166" s="77"/>
      <c r="CGJ166" s="77"/>
      <c r="CGK166" s="77"/>
      <c r="CGL166" s="77"/>
      <c r="CGM166" s="77"/>
      <c r="CGN166" s="77"/>
      <c r="CGO166" s="77"/>
      <c r="CGP166" s="77"/>
      <c r="CGQ166" s="77"/>
      <c r="CGR166" s="77"/>
      <c r="CGS166" s="77"/>
      <c r="CGT166" s="77"/>
      <c r="CGU166" s="77"/>
      <c r="CGV166" s="77"/>
      <c r="CGW166" s="77"/>
      <c r="CGX166" s="77"/>
      <c r="CGY166" s="77"/>
      <c r="CGZ166" s="77"/>
      <c r="CHA166" s="77"/>
      <c r="CHB166" s="77"/>
      <c r="CHC166" s="77"/>
      <c r="CHD166" s="77"/>
      <c r="CHE166" s="77"/>
      <c r="CHF166" s="77"/>
      <c r="CHG166" s="77"/>
      <c r="CHH166" s="77"/>
      <c r="CHI166" s="77"/>
      <c r="CHJ166" s="77"/>
      <c r="CHK166" s="77"/>
      <c r="CHL166" s="77"/>
      <c r="CHM166" s="77"/>
      <c r="CHN166" s="77"/>
      <c r="CHO166" s="77"/>
      <c r="CHP166" s="77"/>
      <c r="CHQ166" s="77"/>
      <c r="CHR166" s="77"/>
      <c r="CHS166" s="77"/>
      <c r="CHT166" s="77"/>
      <c r="CHU166" s="77"/>
      <c r="CHV166" s="77"/>
      <c r="CHW166" s="77"/>
      <c r="CHX166" s="77"/>
      <c r="CHY166" s="77"/>
      <c r="CHZ166" s="77"/>
      <c r="CIA166" s="77"/>
      <c r="CIB166" s="77"/>
      <c r="CIC166" s="77"/>
      <c r="CID166" s="77"/>
      <c r="CIE166" s="77"/>
      <c r="CIF166" s="77"/>
      <c r="CIG166" s="77"/>
      <c r="CIH166" s="77"/>
      <c r="CII166" s="77"/>
      <c r="CIJ166" s="77"/>
      <c r="CIK166" s="77"/>
      <c r="CIL166" s="77"/>
      <c r="CIM166" s="77"/>
      <c r="CIN166" s="77"/>
      <c r="CIO166" s="77"/>
      <c r="CIP166" s="77"/>
      <c r="CIQ166" s="77"/>
      <c r="CIR166" s="77"/>
      <c r="CIS166" s="77"/>
      <c r="CIT166" s="77"/>
      <c r="CIU166" s="77"/>
      <c r="CIV166" s="77"/>
      <c r="CIW166" s="77"/>
      <c r="CIX166" s="77"/>
      <c r="CIY166" s="77"/>
      <c r="CIZ166" s="77"/>
      <c r="CJA166" s="77"/>
      <c r="CJB166" s="77"/>
      <c r="CJC166" s="77"/>
      <c r="CJD166" s="77"/>
      <c r="CJE166" s="77"/>
      <c r="CJF166" s="77"/>
      <c r="CJG166" s="77"/>
      <c r="CJH166" s="77"/>
      <c r="CJI166" s="77"/>
      <c r="CJJ166" s="77"/>
      <c r="CJK166" s="77"/>
      <c r="CJL166" s="77"/>
      <c r="CJM166" s="77"/>
      <c r="CJN166" s="77"/>
      <c r="CJO166" s="77"/>
      <c r="CJP166" s="77"/>
      <c r="CJQ166" s="77"/>
      <c r="CJR166" s="77"/>
      <c r="CJS166" s="77"/>
      <c r="CJT166" s="77"/>
      <c r="CJU166" s="77"/>
      <c r="CJV166" s="77"/>
      <c r="CJW166" s="77"/>
      <c r="CJX166" s="77"/>
      <c r="CJY166" s="77"/>
      <c r="CJZ166" s="77"/>
      <c r="CKA166" s="77"/>
      <c r="CKB166" s="77"/>
      <c r="CKC166" s="77"/>
      <c r="CKD166" s="77"/>
      <c r="CKE166" s="77"/>
      <c r="CKF166" s="77"/>
      <c r="CKG166" s="77"/>
      <c r="CKH166" s="77"/>
      <c r="CKI166" s="77"/>
      <c r="CKJ166" s="77"/>
      <c r="CKK166" s="77"/>
      <c r="CKL166" s="77"/>
      <c r="CKM166" s="77"/>
      <c r="CKN166" s="77"/>
      <c r="CKO166" s="77"/>
      <c r="CKP166" s="77"/>
      <c r="CKQ166" s="77"/>
      <c r="CKR166" s="77"/>
      <c r="CKS166" s="77"/>
      <c r="CKT166" s="77"/>
      <c r="CKU166" s="77"/>
      <c r="CKV166" s="77"/>
      <c r="CKW166" s="77"/>
      <c r="CKX166" s="77"/>
      <c r="CKY166" s="77"/>
      <c r="CKZ166" s="77"/>
      <c r="CLA166" s="77"/>
      <c r="CLB166" s="77"/>
      <c r="CLC166" s="77"/>
      <c r="CLD166" s="77"/>
      <c r="CLE166" s="77"/>
      <c r="CLF166" s="77"/>
      <c r="CLG166" s="77"/>
      <c r="CLH166" s="77"/>
      <c r="CLI166" s="77"/>
      <c r="CLJ166" s="77"/>
      <c r="CLK166" s="77"/>
      <c r="CLL166" s="77"/>
      <c r="CLM166" s="77"/>
      <c r="CLN166" s="77"/>
      <c r="CLO166" s="77"/>
      <c r="CLP166" s="77"/>
      <c r="CLQ166" s="77"/>
      <c r="CLR166" s="77"/>
      <c r="CLS166" s="77"/>
      <c r="CLT166" s="77"/>
      <c r="CLU166" s="77"/>
      <c r="CLV166" s="77"/>
      <c r="CLW166" s="77"/>
      <c r="CLX166" s="77"/>
      <c r="CLY166" s="77"/>
      <c r="CLZ166" s="77"/>
      <c r="CMA166" s="77"/>
      <c r="CMB166" s="77"/>
      <c r="CMC166" s="77"/>
      <c r="CMD166" s="77"/>
      <c r="CME166" s="77"/>
      <c r="CMF166" s="77"/>
      <c r="CMG166" s="77"/>
      <c r="CMH166" s="77"/>
      <c r="CMI166" s="77"/>
      <c r="CMJ166" s="77"/>
      <c r="CMK166" s="77"/>
      <c r="CML166" s="77"/>
      <c r="CMM166" s="77"/>
      <c r="CMN166" s="77"/>
      <c r="CMO166" s="77"/>
      <c r="CMP166" s="77"/>
      <c r="CMQ166" s="77"/>
      <c r="CMR166" s="77"/>
      <c r="CMS166" s="77"/>
      <c r="CMT166" s="77"/>
      <c r="CMU166" s="77"/>
      <c r="CMV166" s="77"/>
      <c r="CMW166" s="77"/>
      <c r="CMX166" s="77"/>
      <c r="CMY166" s="77"/>
      <c r="CMZ166" s="77"/>
      <c r="CNA166" s="77"/>
      <c r="CNB166" s="77"/>
      <c r="CNC166" s="77"/>
      <c r="CND166" s="77"/>
      <c r="CNE166" s="77"/>
      <c r="CNF166" s="77"/>
      <c r="CNG166" s="77"/>
      <c r="CNH166" s="77"/>
      <c r="CNI166" s="77"/>
      <c r="CNJ166" s="77"/>
      <c r="CNK166" s="77"/>
      <c r="CNL166" s="77"/>
      <c r="CNM166" s="77"/>
      <c r="CNN166" s="77"/>
      <c r="CNO166" s="77"/>
      <c r="CNP166" s="77"/>
      <c r="CNQ166" s="77"/>
      <c r="CNR166" s="77"/>
      <c r="CNS166" s="77"/>
      <c r="CNT166" s="77"/>
      <c r="CNU166" s="77"/>
      <c r="CNV166" s="77"/>
      <c r="CNW166" s="77"/>
      <c r="CNX166" s="77"/>
      <c r="CNY166" s="77"/>
      <c r="CNZ166" s="77"/>
      <c r="COA166" s="77"/>
      <c r="COB166" s="77"/>
      <c r="COC166" s="77"/>
      <c r="COD166" s="77"/>
      <c r="COE166" s="77"/>
      <c r="COF166" s="77"/>
      <c r="COG166" s="77"/>
      <c r="COH166" s="77"/>
      <c r="COI166" s="77"/>
      <c r="COJ166" s="77"/>
      <c r="COK166" s="77"/>
      <c r="COL166" s="77"/>
      <c r="COM166" s="77"/>
      <c r="CON166" s="77"/>
      <c r="COO166" s="77"/>
      <c r="COP166" s="77"/>
      <c r="COQ166" s="77"/>
      <c r="COR166" s="77"/>
      <c r="COS166" s="77"/>
      <c r="COT166" s="77"/>
      <c r="COU166" s="77"/>
      <c r="COV166" s="77"/>
      <c r="COW166" s="77"/>
      <c r="COX166" s="77"/>
      <c r="COY166" s="77"/>
      <c r="COZ166" s="77"/>
      <c r="CPA166" s="77"/>
      <c r="CPB166" s="77"/>
      <c r="CPC166" s="77"/>
      <c r="CPD166" s="77"/>
      <c r="CPE166" s="77"/>
      <c r="CPF166" s="77"/>
      <c r="CPG166" s="77"/>
      <c r="CPH166" s="77"/>
      <c r="CPI166" s="77"/>
      <c r="CPJ166" s="77"/>
      <c r="CPK166" s="77"/>
      <c r="CPL166" s="77"/>
      <c r="CPM166" s="77"/>
      <c r="CPN166" s="77"/>
      <c r="CPO166" s="77"/>
      <c r="CPP166" s="77"/>
      <c r="CPQ166" s="77"/>
      <c r="CPR166" s="77"/>
      <c r="CPS166" s="77"/>
      <c r="CPT166" s="77"/>
      <c r="CPU166" s="77"/>
      <c r="CPV166" s="77"/>
      <c r="CPW166" s="77"/>
      <c r="CPX166" s="77"/>
      <c r="CPY166" s="77"/>
      <c r="CPZ166" s="77"/>
      <c r="CQA166" s="77"/>
      <c r="CQB166" s="77"/>
      <c r="CQC166" s="77"/>
      <c r="CQD166" s="77"/>
      <c r="CQE166" s="77"/>
      <c r="CQF166" s="77"/>
      <c r="CQG166" s="77"/>
      <c r="CQH166" s="77"/>
      <c r="CQI166" s="77"/>
      <c r="CQJ166" s="77"/>
      <c r="CQK166" s="77"/>
      <c r="CQL166" s="77"/>
      <c r="CQM166" s="77"/>
      <c r="CQN166" s="77"/>
      <c r="CQO166" s="77"/>
      <c r="CQP166" s="77"/>
      <c r="CQQ166" s="77"/>
      <c r="CQR166" s="77"/>
      <c r="CQS166" s="77"/>
      <c r="CQT166" s="77"/>
      <c r="CQU166" s="77"/>
      <c r="CQV166" s="77"/>
      <c r="CQW166" s="77"/>
      <c r="CQX166" s="77"/>
      <c r="CQY166" s="77"/>
      <c r="CQZ166" s="77"/>
      <c r="CRA166" s="77"/>
      <c r="CRB166" s="77"/>
      <c r="CRC166" s="77"/>
      <c r="CRD166" s="77"/>
      <c r="CRE166" s="77"/>
      <c r="CRF166" s="77"/>
      <c r="CRG166" s="77"/>
      <c r="CRH166" s="77"/>
      <c r="CRI166" s="77"/>
      <c r="CRJ166" s="77"/>
      <c r="CRK166" s="77"/>
      <c r="CRL166" s="77"/>
      <c r="CRM166" s="77"/>
      <c r="CRN166" s="77"/>
      <c r="CRO166" s="77"/>
      <c r="CRP166" s="77"/>
      <c r="CRQ166" s="77"/>
      <c r="CRR166" s="77"/>
      <c r="CRS166" s="77"/>
      <c r="CRT166" s="77"/>
      <c r="CRU166" s="77"/>
      <c r="CRV166" s="77"/>
      <c r="CRW166" s="77"/>
      <c r="CRX166" s="77"/>
      <c r="CRY166" s="77"/>
      <c r="CRZ166" s="77"/>
      <c r="CSA166" s="77"/>
      <c r="CSB166" s="77"/>
      <c r="CSC166" s="77"/>
      <c r="CSD166" s="77"/>
      <c r="CSE166" s="77"/>
      <c r="CSF166" s="77"/>
      <c r="CSG166" s="77"/>
      <c r="CSH166" s="77"/>
      <c r="CSI166" s="77"/>
      <c r="CSJ166" s="77"/>
      <c r="CSK166" s="77"/>
      <c r="CSL166" s="77"/>
      <c r="CSM166" s="77"/>
      <c r="CSN166" s="77"/>
      <c r="CSO166" s="77"/>
      <c r="CSP166" s="77"/>
      <c r="CSQ166" s="77"/>
      <c r="CSR166" s="77"/>
      <c r="CSS166" s="77"/>
      <c r="CST166" s="77"/>
      <c r="CSU166" s="77"/>
      <c r="CSV166" s="77"/>
      <c r="CSW166" s="77"/>
      <c r="CSX166" s="77"/>
      <c r="CSY166" s="77"/>
      <c r="CSZ166" s="77"/>
      <c r="CTA166" s="77"/>
      <c r="CTB166" s="77"/>
      <c r="CTC166" s="77"/>
      <c r="CTD166" s="77"/>
      <c r="CTE166" s="77"/>
      <c r="CTF166" s="77"/>
      <c r="CTG166" s="77"/>
      <c r="CTH166" s="77"/>
      <c r="CTI166" s="77"/>
      <c r="CTJ166" s="77"/>
      <c r="CTK166" s="77"/>
      <c r="CTL166" s="77"/>
      <c r="CTM166" s="77"/>
      <c r="CTN166" s="77"/>
      <c r="CTO166" s="77"/>
      <c r="CTP166" s="77"/>
      <c r="CTQ166" s="77"/>
      <c r="CTR166" s="77"/>
      <c r="CTS166" s="77"/>
      <c r="CTT166" s="77"/>
      <c r="CTU166" s="77"/>
      <c r="CTV166" s="77"/>
      <c r="CTW166" s="77"/>
      <c r="CTX166" s="77"/>
      <c r="CTY166" s="77"/>
      <c r="CTZ166" s="77"/>
      <c r="CUA166" s="77"/>
      <c r="CUB166" s="77"/>
      <c r="CUC166" s="77"/>
      <c r="CUD166" s="77"/>
      <c r="CUE166" s="77"/>
      <c r="CUF166" s="77"/>
      <c r="CUG166" s="77"/>
      <c r="CUH166" s="77"/>
      <c r="CUI166" s="77"/>
      <c r="CUJ166" s="77"/>
      <c r="CUK166" s="77"/>
      <c r="CUL166" s="77"/>
      <c r="CUM166" s="77"/>
      <c r="CUN166" s="77"/>
      <c r="CUO166" s="77"/>
      <c r="CUP166" s="77"/>
      <c r="CUQ166" s="77"/>
      <c r="CUR166" s="77"/>
      <c r="CUS166" s="77"/>
      <c r="CUT166" s="77"/>
      <c r="CUU166" s="77"/>
      <c r="CUV166" s="77"/>
      <c r="CUW166" s="77"/>
      <c r="CUX166" s="77"/>
      <c r="CUY166" s="77"/>
      <c r="CUZ166" s="77"/>
      <c r="CVA166" s="77"/>
      <c r="CVB166" s="77"/>
      <c r="CVC166" s="77"/>
      <c r="CVD166" s="77"/>
      <c r="CVE166" s="77"/>
      <c r="CVF166" s="77"/>
      <c r="CVG166" s="77"/>
      <c r="CVH166" s="77"/>
      <c r="CVI166" s="77"/>
      <c r="CVJ166" s="77"/>
      <c r="CVK166" s="77"/>
      <c r="CVL166" s="77"/>
      <c r="CVM166" s="77"/>
      <c r="CVN166" s="77"/>
      <c r="CVO166" s="77"/>
      <c r="CVP166" s="77"/>
      <c r="CVQ166" s="77"/>
      <c r="CVR166" s="77"/>
      <c r="CVS166" s="77"/>
      <c r="CVT166" s="77"/>
      <c r="CVU166" s="77"/>
      <c r="CVV166" s="77"/>
      <c r="CVW166" s="77"/>
      <c r="CVX166" s="77"/>
      <c r="CVY166" s="77"/>
      <c r="CVZ166" s="77"/>
      <c r="CWA166" s="77"/>
      <c r="CWB166" s="77"/>
      <c r="CWC166" s="77"/>
      <c r="CWD166" s="77"/>
      <c r="CWE166" s="77"/>
      <c r="CWF166" s="77"/>
      <c r="CWG166" s="77"/>
      <c r="CWH166" s="77"/>
      <c r="CWI166" s="77"/>
      <c r="CWJ166" s="77"/>
      <c r="CWK166" s="77"/>
      <c r="CWL166" s="77"/>
      <c r="CWM166" s="77"/>
      <c r="CWN166" s="77"/>
      <c r="CWO166" s="77"/>
      <c r="CWP166" s="77"/>
      <c r="CWQ166" s="77"/>
      <c r="CWR166" s="77"/>
      <c r="CWS166" s="77"/>
      <c r="CWT166" s="77"/>
      <c r="CWU166" s="77"/>
      <c r="CWV166" s="77"/>
      <c r="CWW166" s="77"/>
      <c r="CWX166" s="77"/>
      <c r="CWY166" s="77"/>
      <c r="CWZ166" s="77"/>
      <c r="CXA166" s="77"/>
      <c r="CXB166" s="77"/>
      <c r="CXC166" s="77"/>
      <c r="CXD166" s="77"/>
      <c r="CXE166" s="77"/>
      <c r="CXF166" s="77"/>
      <c r="CXG166" s="77"/>
      <c r="CXH166" s="77"/>
      <c r="CXI166" s="77"/>
      <c r="CXJ166" s="77"/>
      <c r="CXK166" s="77"/>
      <c r="CXL166" s="77"/>
      <c r="CXM166" s="77"/>
      <c r="CXN166" s="77"/>
      <c r="CXO166" s="77"/>
      <c r="CXP166" s="77"/>
      <c r="CXQ166" s="77"/>
      <c r="CXR166" s="77"/>
      <c r="CXS166" s="77"/>
      <c r="CXT166" s="77"/>
      <c r="CXU166" s="77"/>
      <c r="CXV166" s="77"/>
      <c r="CXW166" s="77"/>
      <c r="CXX166" s="77"/>
      <c r="CXY166" s="77"/>
      <c r="CXZ166" s="77"/>
      <c r="CYA166" s="77"/>
      <c r="CYB166" s="77"/>
      <c r="CYC166" s="77"/>
      <c r="CYD166" s="77"/>
      <c r="CYE166" s="77"/>
      <c r="CYF166" s="77"/>
      <c r="CYG166" s="77"/>
      <c r="CYH166" s="77"/>
      <c r="CYI166" s="77"/>
      <c r="CYJ166" s="77"/>
      <c r="CYK166" s="77"/>
      <c r="CYL166" s="77"/>
      <c r="CYM166" s="77"/>
      <c r="CYN166" s="77"/>
      <c r="CYO166" s="77"/>
      <c r="CYP166" s="77"/>
      <c r="CYQ166" s="77"/>
      <c r="CYR166" s="77"/>
      <c r="CYS166" s="77"/>
      <c r="CYT166" s="77"/>
      <c r="CYU166" s="77"/>
      <c r="CYV166" s="77"/>
      <c r="CYW166" s="77"/>
      <c r="CYX166" s="77"/>
      <c r="CYY166" s="77"/>
      <c r="CYZ166" s="77"/>
      <c r="CZA166" s="77"/>
      <c r="CZB166" s="77"/>
      <c r="CZC166" s="77"/>
      <c r="CZD166" s="77"/>
      <c r="CZE166" s="77"/>
      <c r="CZF166" s="77"/>
      <c r="CZG166" s="77"/>
      <c r="CZH166" s="77"/>
      <c r="CZI166" s="77"/>
      <c r="CZJ166" s="77"/>
      <c r="CZK166" s="77"/>
      <c r="CZL166" s="77"/>
      <c r="CZM166" s="77"/>
      <c r="CZN166" s="77"/>
      <c r="CZO166" s="77"/>
      <c r="CZP166" s="77"/>
      <c r="CZQ166" s="77"/>
      <c r="CZR166" s="77"/>
      <c r="CZS166" s="77"/>
      <c r="CZT166" s="77"/>
      <c r="CZU166" s="77"/>
      <c r="CZV166" s="77"/>
      <c r="CZW166" s="77"/>
      <c r="CZX166" s="77"/>
      <c r="CZY166" s="77"/>
      <c r="CZZ166" s="77"/>
      <c r="DAA166" s="77"/>
      <c r="DAB166" s="77"/>
      <c r="DAC166" s="77"/>
      <c r="DAD166" s="77"/>
      <c r="DAE166" s="77"/>
      <c r="DAF166" s="77"/>
      <c r="DAG166" s="77"/>
      <c r="DAH166" s="77"/>
      <c r="DAI166" s="77"/>
      <c r="DAJ166" s="77"/>
      <c r="DAK166" s="77"/>
      <c r="DAL166" s="77"/>
      <c r="DAM166" s="77"/>
      <c r="DAN166" s="77"/>
      <c r="DAO166" s="77"/>
      <c r="DAP166" s="77"/>
      <c r="DAQ166" s="77"/>
      <c r="DAR166" s="77"/>
      <c r="DAS166" s="77"/>
      <c r="DAT166" s="77"/>
      <c r="DAU166" s="77"/>
      <c r="DAV166" s="77"/>
      <c r="DAW166" s="77"/>
      <c r="DAX166" s="77"/>
      <c r="DAY166" s="77"/>
      <c r="DAZ166" s="77"/>
      <c r="DBA166" s="77"/>
      <c r="DBB166" s="77"/>
      <c r="DBC166" s="77"/>
      <c r="DBD166" s="77"/>
      <c r="DBE166" s="77"/>
      <c r="DBF166" s="77"/>
      <c r="DBG166" s="77"/>
      <c r="DBH166" s="77"/>
      <c r="DBI166" s="77"/>
      <c r="DBJ166" s="77"/>
      <c r="DBK166" s="77"/>
      <c r="DBL166" s="77"/>
      <c r="DBM166" s="77"/>
      <c r="DBN166" s="77"/>
      <c r="DBO166" s="77"/>
      <c r="DBP166" s="77"/>
      <c r="DBQ166" s="77"/>
      <c r="DBR166" s="77"/>
      <c r="DBS166" s="77"/>
      <c r="DBT166" s="77"/>
      <c r="DBU166" s="77"/>
      <c r="DBV166" s="77"/>
      <c r="DBW166" s="77"/>
      <c r="DBX166" s="77"/>
      <c r="DBY166" s="77"/>
      <c r="DBZ166" s="77"/>
      <c r="DCA166" s="77"/>
      <c r="DCB166" s="77"/>
      <c r="DCC166" s="77"/>
      <c r="DCD166" s="77"/>
      <c r="DCE166" s="77"/>
      <c r="DCF166" s="77"/>
      <c r="DCG166" s="77"/>
      <c r="DCH166" s="77"/>
      <c r="DCI166" s="77"/>
      <c r="DCJ166" s="77"/>
      <c r="DCK166" s="77"/>
      <c r="DCL166" s="77"/>
      <c r="DCM166" s="77"/>
      <c r="DCN166" s="77"/>
      <c r="DCO166" s="77"/>
      <c r="DCP166" s="77"/>
      <c r="DCQ166" s="77"/>
      <c r="DCR166" s="77"/>
      <c r="DCS166" s="77"/>
      <c r="DCT166" s="77"/>
      <c r="DCU166" s="77"/>
      <c r="DCV166" s="77"/>
      <c r="DCW166" s="77"/>
      <c r="DCX166" s="77"/>
      <c r="DCY166" s="77"/>
      <c r="DCZ166" s="77"/>
      <c r="DDA166" s="77"/>
      <c r="DDB166" s="77"/>
      <c r="DDC166" s="77"/>
      <c r="DDD166" s="77"/>
      <c r="DDE166" s="77"/>
      <c r="DDF166" s="77"/>
      <c r="DDG166" s="77"/>
      <c r="DDH166" s="77"/>
      <c r="DDI166" s="77"/>
      <c r="DDJ166" s="77"/>
      <c r="DDK166" s="77"/>
      <c r="DDL166" s="77"/>
      <c r="DDM166" s="77"/>
      <c r="DDN166" s="77"/>
      <c r="DDO166" s="77"/>
      <c r="DDP166" s="77"/>
      <c r="DDQ166" s="77"/>
      <c r="DDR166" s="77"/>
      <c r="DDS166" s="77"/>
      <c r="DDT166" s="77"/>
      <c r="DDU166" s="77"/>
      <c r="DDV166" s="77"/>
      <c r="DDW166" s="77"/>
      <c r="DDX166" s="77"/>
      <c r="DDY166" s="77"/>
      <c r="DDZ166" s="77"/>
      <c r="DEA166" s="77"/>
      <c r="DEB166" s="77"/>
      <c r="DEC166" s="77"/>
      <c r="DED166" s="77"/>
      <c r="DEE166" s="77"/>
      <c r="DEF166" s="77"/>
      <c r="DEG166" s="77"/>
      <c r="DEH166" s="77"/>
      <c r="DEI166" s="77"/>
      <c r="DEJ166" s="77"/>
      <c r="DEK166" s="77"/>
      <c r="DEL166" s="77"/>
      <c r="DEM166" s="77"/>
      <c r="DEN166" s="77"/>
      <c r="DEO166" s="77"/>
      <c r="DEP166" s="77"/>
      <c r="DEQ166" s="77"/>
      <c r="DER166" s="77"/>
      <c r="DES166" s="77"/>
      <c r="DET166" s="77"/>
      <c r="DEU166" s="77"/>
      <c r="DEV166" s="77"/>
      <c r="DEW166" s="77"/>
      <c r="DEX166" s="77"/>
      <c r="DEY166" s="77"/>
      <c r="DEZ166" s="77"/>
      <c r="DFA166" s="77"/>
      <c r="DFB166" s="77"/>
      <c r="DFC166" s="77"/>
      <c r="DFD166" s="77"/>
      <c r="DFE166" s="77"/>
      <c r="DFF166" s="77"/>
      <c r="DFG166" s="77"/>
      <c r="DFH166" s="77"/>
      <c r="DFI166" s="77"/>
      <c r="DFJ166" s="77"/>
      <c r="DFK166" s="77"/>
      <c r="DFL166" s="77"/>
      <c r="DFM166" s="77"/>
      <c r="DFN166" s="77"/>
      <c r="DFO166" s="77"/>
      <c r="DFP166" s="77"/>
      <c r="DFQ166" s="77"/>
      <c r="DFR166" s="77"/>
      <c r="DFS166" s="77"/>
      <c r="DFT166" s="77"/>
      <c r="DFU166" s="77"/>
      <c r="DFV166" s="77"/>
      <c r="DFW166" s="77"/>
      <c r="DFX166" s="77"/>
      <c r="DFY166" s="77"/>
      <c r="DFZ166" s="77"/>
      <c r="DGA166" s="77"/>
      <c r="DGB166" s="77"/>
      <c r="DGC166" s="77"/>
      <c r="DGD166" s="77"/>
      <c r="DGE166" s="77"/>
      <c r="DGF166" s="77"/>
      <c r="DGG166" s="77"/>
      <c r="DGH166" s="77"/>
      <c r="DGI166" s="77"/>
      <c r="DGJ166" s="77"/>
      <c r="DGK166" s="77"/>
      <c r="DGL166" s="77"/>
      <c r="DGM166" s="77"/>
      <c r="DGN166" s="77"/>
      <c r="DGO166" s="77"/>
      <c r="DGP166" s="77"/>
      <c r="DGQ166" s="77"/>
      <c r="DGR166" s="77"/>
      <c r="DGS166" s="77"/>
      <c r="DGT166" s="77"/>
      <c r="DGU166" s="77"/>
      <c r="DGV166" s="77"/>
      <c r="DGW166" s="77"/>
      <c r="DGX166" s="77"/>
      <c r="DGY166" s="77"/>
      <c r="DGZ166" s="77"/>
      <c r="DHA166" s="77"/>
      <c r="DHB166" s="77"/>
      <c r="DHC166" s="77"/>
      <c r="DHD166" s="77"/>
      <c r="DHE166" s="77"/>
      <c r="DHF166" s="77"/>
      <c r="DHG166" s="77"/>
      <c r="DHH166" s="77"/>
      <c r="DHI166" s="77"/>
      <c r="DHJ166" s="77"/>
      <c r="DHK166" s="77"/>
      <c r="DHL166" s="77"/>
      <c r="DHM166" s="77"/>
      <c r="DHN166" s="77"/>
      <c r="DHO166" s="77"/>
      <c r="DHP166" s="77"/>
      <c r="DHQ166" s="77"/>
      <c r="DHR166" s="77"/>
      <c r="DHS166" s="77"/>
      <c r="DHT166" s="77"/>
      <c r="DHU166" s="77"/>
      <c r="DHV166" s="77"/>
      <c r="DHW166" s="77"/>
      <c r="DHX166" s="77"/>
      <c r="DHY166" s="77"/>
      <c r="DHZ166" s="77"/>
      <c r="DIA166" s="77"/>
      <c r="DIB166" s="77"/>
      <c r="DIC166" s="77"/>
      <c r="DID166" s="77"/>
      <c r="DIE166" s="77"/>
      <c r="DIF166" s="77"/>
      <c r="DIG166" s="77"/>
      <c r="DIH166" s="77"/>
      <c r="DII166" s="77"/>
      <c r="DIJ166" s="77"/>
      <c r="DIK166" s="77"/>
      <c r="DIL166" s="77"/>
      <c r="DIM166" s="77"/>
      <c r="DIN166" s="77"/>
      <c r="DIO166" s="77"/>
      <c r="DIP166" s="77"/>
      <c r="DIQ166" s="77"/>
      <c r="DIR166" s="77"/>
      <c r="DIS166" s="77"/>
      <c r="DIT166" s="77"/>
      <c r="DIU166" s="77"/>
      <c r="DIV166" s="77"/>
      <c r="DIW166" s="77"/>
      <c r="DIX166" s="77"/>
      <c r="DIY166" s="77"/>
      <c r="DIZ166" s="77"/>
      <c r="DJA166" s="77"/>
      <c r="DJB166" s="77"/>
      <c r="DJC166" s="77"/>
      <c r="DJD166" s="77"/>
      <c r="DJE166" s="77"/>
      <c r="DJF166" s="77"/>
      <c r="DJG166" s="77"/>
      <c r="DJH166" s="77"/>
      <c r="DJI166" s="77"/>
      <c r="DJJ166" s="77"/>
      <c r="DJK166" s="77"/>
      <c r="DJL166" s="77"/>
      <c r="DJM166" s="77"/>
      <c r="DJN166" s="77"/>
      <c r="DJO166" s="77"/>
      <c r="DJP166" s="77"/>
      <c r="DJQ166" s="77"/>
      <c r="DJR166" s="77"/>
      <c r="DJS166" s="77"/>
      <c r="DJT166" s="77"/>
      <c r="DJU166" s="77"/>
      <c r="DJV166" s="77"/>
      <c r="DJW166" s="77"/>
      <c r="DJX166" s="77"/>
      <c r="DJY166" s="77"/>
      <c r="DJZ166" s="77"/>
      <c r="DKA166" s="77"/>
      <c r="DKB166" s="77"/>
      <c r="DKC166" s="77"/>
      <c r="DKD166" s="77"/>
      <c r="DKE166" s="77"/>
      <c r="DKF166" s="77"/>
      <c r="DKG166" s="77"/>
      <c r="DKH166" s="77"/>
      <c r="DKI166" s="77"/>
      <c r="DKJ166" s="77"/>
      <c r="DKK166" s="77"/>
      <c r="DKL166" s="77"/>
      <c r="DKM166" s="77"/>
      <c r="DKN166" s="77"/>
      <c r="DKO166" s="77"/>
      <c r="DKP166" s="77"/>
      <c r="DKQ166" s="77"/>
      <c r="DKR166" s="77"/>
      <c r="DKS166" s="77"/>
      <c r="DKT166" s="77"/>
      <c r="DKU166" s="77"/>
      <c r="DKV166" s="77"/>
      <c r="DKW166" s="77"/>
      <c r="DKX166" s="77"/>
      <c r="DKY166" s="77"/>
      <c r="DKZ166" s="77"/>
      <c r="DLA166" s="77"/>
      <c r="DLB166" s="77"/>
      <c r="DLC166" s="77"/>
      <c r="DLD166" s="77"/>
      <c r="DLE166" s="77"/>
      <c r="DLF166" s="77"/>
      <c r="DLG166" s="77"/>
      <c r="DLH166" s="77"/>
      <c r="DLI166" s="77"/>
      <c r="DLJ166" s="77"/>
      <c r="DLK166" s="77"/>
      <c r="DLL166" s="77"/>
      <c r="DLM166" s="77"/>
      <c r="DLN166" s="77"/>
      <c r="DLO166" s="77"/>
      <c r="DLP166" s="77"/>
      <c r="DLQ166" s="77"/>
      <c r="DLR166" s="77"/>
      <c r="DLS166" s="77"/>
      <c r="DLT166" s="77"/>
      <c r="DLU166" s="77"/>
      <c r="DLV166" s="77"/>
      <c r="DLW166" s="77"/>
      <c r="DLX166" s="77"/>
      <c r="DLY166" s="77"/>
      <c r="DLZ166" s="77"/>
      <c r="DMA166" s="77"/>
      <c r="DMB166" s="77"/>
      <c r="DMC166" s="77"/>
      <c r="DMD166" s="77"/>
      <c r="DME166" s="77"/>
      <c r="DMF166" s="77"/>
      <c r="DMG166" s="77"/>
      <c r="DMH166" s="77"/>
      <c r="DMI166" s="77"/>
      <c r="DMJ166" s="77"/>
      <c r="DMK166" s="77"/>
      <c r="DML166" s="77"/>
      <c r="DMM166" s="77"/>
      <c r="DMN166" s="77"/>
      <c r="DMO166" s="77"/>
      <c r="DMP166" s="77"/>
      <c r="DMQ166" s="77"/>
      <c r="DMR166" s="77"/>
      <c r="DMS166" s="77"/>
      <c r="DMT166" s="77"/>
      <c r="DMU166" s="77"/>
      <c r="DMV166" s="77"/>
      <c r="DMW166" s="77"/>
      <c r="DMX166" s="77"/>
      <c r="DMY166" s="77"/>
      <c r="DMZ166" s="77"/>
      <c r="DNA166" s="77"/>
      <c r="DNB166" s="77"/>
      <c r="DNC166" s="77"/>
      <c r="DND166" s="77"/>
      <c r="DNE166" s="77"/>
      <c r="DNF166" s="77"/>
      <c r="DNG166" s="77"/>
      <c r="DNH166" s="77"/>
      <c r="DNI166" s="77"/>
      <c r="DNJ166" s="77"/>
      <c r="DNK166" s="77"/>
      <c r="DNL166" s="77"/>
      <c r="DNM166" s="77"/>
      <c r="DNN166" s="77"/>
      <c r="DNO166" s="77"/>
      <c r="DNP166" s="77"/>
      <c r="DNQ166" s="77"/>
      <c r="DNR166" s="77"/>
      <c r="DNS166" s="77"/>
      <c r="DNT166" s="77"/>
      <c r="DNU166" s="77"/>
      <c r="DNV166" s="77"/>
      <c r="DNW166" s="77"/>
      <c r="DNX166" s="77"/>
      <c r="DNY166" s="77"/>
      <c r="DNZ166" s="77"/>
      <c r="DOA166" s="77"/>
      <c r="DOB166" s="77"/>
      <c r="DOC166" s="77"/>
      <c r="DOD166" s="77"/>
      <c r="DOE166" s="77"/>
      <c r="DOF166" s="77"/>
      <c r="DOG166" s="77"/>
      <c r="DOH166" s="77"/>
      <c r="DOI166" s="77"/>
      <c r="DOJ166" s="77"/>
      <c r="DOK166" s="77"/>
      <c r="DOL166" s="77"/>
      <c r="DOM166" s="77"/>
      <c r="DON166" s="77"/>
      <c r="DOO166" s="77"/>
      <c r="DOP166" s="77"/>
      <c r="DOQ166" s="77"/>
      <c r="DOR166" s="77"/>
      <c r="DOS166" s="77"/>
      <c r="DOT166" s="77"/>
      <c r="DOU166" s="77"/>
      <c r="DOV166" s="77"/>
      <c r="DOW166" s="77"/>
      <c r="DOX166" s="77"/>
      <c r="DOY166" s="77"/>
      <c r="DOZ166" s="77"/>
      <c r="DPA166" s="77"/>
      <c r="DPB166" s="77"/>
      <c r="DPC166" s="77"/>
      <c r="DPD166" s="77"/>
      <c r="DPE166" s="77"/>
      <c r="DPF166" s="77"/>
      <c r="DPG166" s="77"/>
      <c r="DPH166" s="77"/>
      <c r="DPI166" s="77"/>
      <c r="DPJ166" s="77"/>
      <c r="DPK166" s="77"/>
      <c r="DPL166" s="77"/>
      <c r="DPM166" s="77"/>
      <c r="DPN166" s="77"/>
      <c r="DPO166" s="77"/>
      <c r="DPP166" s="77"/>
      <c r="DPQ166" s="77"/>
      <c r="DPR166" s="77"/>
      <c r="DPS166" s="77"/>
      <c r="DPT166" s="77"/>
      <c r="DPU166" s="77"/>
      <c r="DPV166" s="77"/>
      <c r="DPW166" s="77"/>
      <c r="DPX166" s="77"/>
      <c r="DPY166" s="77"/>
      <c r="DPZ166" s="77"/>
      <c r="DQA166" s="77"/>
      <c r="DQB166" s="77"/>
      <c r="DQC166" s="77"/>
      <c r="DQD166" s="77"/>
      <c r="DQE166" s="77"/>
      <c r="DQF166" s="77"/>
      <c r="DQG166" s="77"/>
      <c r="DQH166" s="77"/>
      <c r="DQI166" s="77"/>
      <c r="DQJ166" s="77"/>
      <c r="DQK166" s="77"/>
      <c r="DQL166" s="77"/>
      <c r="DQM166" s="77"/>
      <c r="DQN166" s="77"/>
      <c r="DQO166" s="77"/>
      <c r="DQP166" s="77"/>
      <c r="DQQ166" s="77"/>
      <c r="DQR166" s="77"/>
      <c r="DQS166" s="77"/>
      <c r="DQT166" s="77"/>
      <c r="DQU166" s="77"/>
      <c r="DQV166" s="77"/>
      <c r="DQW166" s="77"/>
      <c r="DQX166" s="77"/>
      <c r="DQY166" s="77"/>
      <c r="DQZ166" s="77"/>
      <c r="DRA166" s="77"/>
      <c r="DRB166" s="77"/>
      <c r="DRC166" s="77"/>
      <c r="DRD166" s="77"/>
      <c r="DRE166" s="77"/>
      <c r="DRF166" s="77"/>
      <c r="DRG166" s="77"/>
      <c r="DRH166" s="77"/>
      <c r="DRI166" s="77"/>
      <c r="DRJ166" s="77"/>
      <c r="DRK166" s="77"/>
      <c r="DRL166" s="77"/>
      <c r="DRM166" s="77"/>
      <c r="DRN166" s="77"/>
      <c r="DRO166" s="77"/>
      <c r="DRP166" s="77"/>
      <c r="DRQ166" s="77"/>
      <c r="DRR166" s="77"/>
      <c r="DRS166" s="77"/>
      <c r="DRT166" s="77"/>
      <c r="DRU166" s="77"/>
      <c r="DRV166" s="77"/>
      <c r="DRW166" s="77"/>
      <c r="DRX166" s="77"/>
      <c r="DRY166" s="77"/>
      <c r="DRZ166" s="77"/>
      <c r="DSA166" s="77"/>
      <c r="DSB166" s="77"/>
      <c r="DSC166" s="77"/>
      <c r="DSD166" s="77"/>
      <c r="DSE166" s="77"/>
      <c r="DSF166" s="77"/>
      <c r="DSG166" s="77"/>
      <c r="DSH166" s="77"/>
      <c r="DSI166" s="77"/>
      <c r="DSJ166" s="77"/>
      <c r="DSK166" s="77"/>
      <c r="DSL166" s="77"/>
      <c r="DSM166" s="77"/>
      <c r="DSN166" s="77"/>
      <c r="DSO166" s="77"/>
      <c r="DSP166" s="77"/>
      <c r="DSQ166" s="77"/>
      <c r="DSR166" s="77"/>
      <c r="DSS166" s="77"/>
      <c r="DST166" s="77"/>
      <c r="DSU166" s="77"/>
      <c r="DSV166" s="77"/>
      <c r="DSW166" s="77"/>
      <c r="DSX166" s="77"/>
      <c r="DSY166" s="77"/>
      <c r="DSZ166" s="77"/>
      <c r="DTA166" s="77"/>
      <c r="DTB166" s="77"/>
      <c r="DTC166" s="77"/>
      <c r="DTD166" s="77"/>
      <c r="DTE166" s="77"/>
      <c r="DTF166" s="77"/>
      <c r="DTG166" s="77"/>
      <c r="DTH166" s="77"/>
      <c r="DTI166" s="77"/>
      <c r="DTJ166" s="77"/>
      <c r="DTK166" s="77"/>
      <c r="DTL166" s="77"/>
      <c r="DTM166" s="77"/>
      <c r="DTN166" s="77"/>
      <c r="DTO166" s="77"/>
      <c r="DTP166" s="77"/>
      <c r="DTQ166" s="77"/>
      <c r="DTR166" s="77"/>
      <c r="DTS166" s="77"/>
      <c r="DTT166" s="77"/>
      <c r="DTU166" s="77"/>
      <c r="DTV166" s="77"/>
      <c r="DTW166" s="77"/>
      <c r="DTX166" s="77"/>
      <c r="DTY166" s="77"/>
      <c r="DTZ166" s="77"/>
      <c r="DUA166" s="77"/>
      <c r="DUB166" s="77"/>
      <c r="DUC166" s="77"/>
      <c r="DUD166" s="77"/>
      <c r="DUE166" s="77"/>
      <c r="DUF166" s="77"/>
      <c r="DUG166" s="77"/>
      <c r="DUH166" s="77"/>
      <c r="DUI166" s="77"/>
      <c r="DUJ166" s="77"/>
      <c r="DUK166" s="77"/>
      <c r="DUL166" s="77"/>
      <c r="DUM166" s="77"/>
      <c r="DUN166" s="77"/>
      <c r="DUO166" s="77"/>
      <c r="DUP166" s="77"/>
      <c r="DUQ166" s="77"/>
      <c r="DUR166" s="77"/>
      <c r="DUS166" s="77"/>
      <c r="DUT166" s="77"/>
      <c r="DUU166" s="77"/>
      <c r="DUV166" s="77"/>
      <c r="DUW166" s="77"/>
      <c r="DUX166" s="77"/>
      <c r="DUY166" s="77"/>
      <c r="DUZ166" s="77"/>
      <c r="DVA166" s="77"/>
      <c r="DVB166" s="77"/>
      <c r="DVC166" s="77"/>
      <c r="DVD166" s="77"/>
      <c r="DVE166" s="77"/>
      <c r="DVF166" s="77"/>
      <c r="DVG166" s="77"/>
      <c r="DVH166" s="77"/>
      <c r="DVI166" s="77"/>
      <c r="DVJ166" s="77"/>
      <c r="DVK166" s="77"/>
      <c r="DVL166" s="77"/>
      <c r="DVM166" s="77"/>
      <c r="DVN166" s="77"/>
      <c r="DVO166" s="77"/>
      <c r="DVP166" s="77"/>
      <c r="DVQ166" s="77"/>
      <c r="DVR166" s="77"/>
      <c r="DVS166" s="77"/>
      <c r="DVT166" s="77"/>
      <c r="DVU166" s="77"/>
      <c r="DVV166" s="77"/>
      <c r="DVW166" s="77"/>
      <c r="DVX166" s="77"/>
      <c r="DVY166" s="77"/>
      <c r="DVZ166" s="77"/>
      <c r="DWA166" s="77"/>
      <c r="DWB166" s="77"/>
      <c r="DWC166" s="77"/>
      <c r="DWD166" s="77"/>
      <c r="DWE166" s="77"/>
      <c r="DWF166" s="77"/>
      <c r="DWG166" s="77"/>
      <c r="DWH166" s="77"/>
      <c r="DWI166" s="77"/>
      <c r="DWJ166" s="77"/>
      <c r="DWK166" s="77"/>
      <c r="DWL166" s="77"/>
      <c r="DWM166" s="77"/>
      <c r="DWN166" s="77"/>
      <c r="DWO166" s="77"/>
      <c r="DWP166" s="77"/>
      <c r="DWQ166" s="77"/>
      <c r="DWR166" s="77"/>
      <c r="DWS166" s="77"/>
      <c r="DWT166" s="77"/>
      <c r="DWU166" s="77"/>
      <c r="DWV166" s="77"/>
      <c r="DWW166" s="77"/>
      <c r="DWX166" s="77"/>
      <c r="DWY166" s="77"/>
      <c r="DWZ166" s="77"/>
      <c r="DXA166" s="77"/>
      <c r="DXB166" s="77"/>
      <c r="DXC166" s="77"/>
      <c r="DXD166" s="77"/>
      <c r="DXE166" s="77"/>
      <c r="DXF166" s="77"/>
      <c r="DXG166" s="77"/>
      <c r="DXH166" s="77"/>
      <c r="DXI166" s="77"/>
      <c r="DXJ166" s="77"/>
      <c r="DXK166" s="77"/>
      <c r="DXL166" s="77"/>
      <c r="DXM166" s="77"/>
      <c r="DXN166" s="77"/>
      <c r="DXO166" s="77"/>
      <c r="DXP166" s="77"/>
      <c r="DXQ166" s="77"/>
      <c r="DXR166" s="77"/>
      <c r="DXS166" s="77"/>
      <c r="DXT166" s="77"/>
      <c r="DXU166" s="77"/>
      <c r="DXV166" s="77"/>
      <c r="DXW166" s="77"/>
      <c r="DXX166" s="77"/>
      <c r="DXY166" s="77"/>
      <c r="DXZ166" s="77"/>
      <c r="DYA166" s="77"/>
      <c r="DYB166" s="77"/>
      <c r="DYC166" s="77"/>
      <c r="DYD166" s="77"/>
      <c r="DYE166" s="77"/>
      <c r="DYF166" s="77"/>
      <c r="DYG166" s="77"/>
      <c r="DYH166" s="77"/>
      <c r="DYI166" s="77"/>
      <c r="DYJ166" s="77"/>
      <c r="DYK166" s="77"/>
      <c r="DYL166" s="77"/>
      <c r="DYM166" s="77"/>
      <c r="DYN166" s="77"/>
      <c r="DYO166" s="77"/>
      <c r="DYP166" s="77"/>
      <c r="DYQ166" s="77"/>
      <c r="DYR166" s="77"/>
      <c r="DYS166" s="77"/>
      <c r="DYT166" s="77"/>
      <c r="DYU166" s="77"/>
      <c r="DYV166" s="77"/>
      <c r="DYW166" s="77"/>
      <c r="DYX166" s="77"/>
      <c r="DYY166" s="77"/>
      <c r="DYZ166" s="77"/>
      <c r="DZA166" s="77"/>
      <c r="DZB166" s="77"/>
      <c r="DZC166" s="77"/>
      <c r="DZD166" s="77"/>
      <c r="DZE166" s="77"/>
      <c r="DZF166" s="77"/>
      <c r="DZG166" s="77"/>
      <c r="DZH166" s="77"/>
      <c r="DZI166" s="77"/>
      <c r="DZJ166" s="77"/>
      <c r="DZK166" s="77"/>
      <c r="DZL166" s="77"/>
      <c r="DZM166" s="77"/>
      <c r="DZN166" s="77"/>
      <c r="DZO166" s="77"/>
      <c r="DZP166" s="77"/>
      <c r="DZQ166" s="77"/>
      <c r="DZR166" s="77"/>
      <c r="DZS166" s="77"/>
      <c r="DZT166" s="77"/>
      <c r="DZU166" s="77"/>
      <c r="DZV166" s="77"/>
      <c r="DZW166" s="77"/>
      <c r="DZX166" s="77"/>
      <c r="DZY166" s="77"/>
      <c r="DZZ166" s="77"/>
      <c r="EAA166" s="77"/>
      <c r="EAB166" s="77"/>
      <c r="EAC166" s="77"/>
      <c r="EAD166" s="77"/>
      <c r="EAE166" s="77"/>
      <c r="EAF166" s="77"/>
      <c r="EAG166" s="77"/>
      <c r="EAH166" s="77"/>
      <c r="EAI166" s="77"/>
      <c r="EAJ166" s="77"/>
      <c r="EAK166" s="77"/>
      <c r="EAL166" s="77"/>
      <c r="EAM166" s="77"/>
      <c r="EAN166" s="77"/>
      <c r="EAO166" s="77"/>
      <c r="EAP166" s="77"/>
      <c r="EAQ166" s="77"/>
      <c r="EAR166" s="77"/>
      <c r="EAS166" s="77"/>
      <c r="EAT166" s="77"/>
      <c r="EAU166" s="77"/>
      <c r="EAV166" s="77"/>
      <c r="EAW166" s="77"/>
      <c r="EAX166" s="77"/>
      <c r="EAY166" s="77"/>
      <c r="EAZ166" s="77"/>
      <c r="EBA166" s="77"/>
      <c r="EBB166" s="77"/>
      <c r="EBC166" s="77"/>
      <c r="EBD166" s="77"/>
      <c r="EBE166" s="77"/>
      <c r="EBF166" s="77"/>
      <c r="EBG166" s="77"/>
      <c r="EBH166" s="77"/>
      <c r="EBI166" s="77"/>
      <c r="EBJ166" s="77"/>
      <c r="EBK166" s="77"/>
      <c r="EBL166" s="77"/>
      <c r="EBM166" s="77"/>
      <c r="EBN166" s="77"/>
      <c r="EBO166" s="77"/>
      <c r="EBP166" s="77"/>
      <c r="EBQ166" s="77"/>
      <c r="EBR166" s="77"/>
      <c r="EBS166" s="77"/>
      <c r="EBT166" s="77"/>
      <c r="EBU166" s="77"/>
      <c r="EBV166" s="77"/>
      <c r="EBW166" s="77"/>
      <c r="EBX166" s="77"/>
      <c r="EBY166" s="77"/>
      <c r="EBZ166" s="77"/>
      <c r="ECA166" s="77"/>
      <c r="ECB166" s="77"/>
      <c r="ECC166" s="77"/>
      <c r="ECD166" s="77"/>
      <c r="ECE166" s="77"/>
      <c r="ECF166" s="77"/>
      <c r="ECG166" s="77"/>
      <c r="ECH166" s="77"/>
      <c r="ECI166" s="77"/>
      <c r="ECJ166" s="77"/>
      <c r="ECK166" s="77"/>
      <c r="ECL166" s="77"/>
      <c r="ECM166" s="77"/>
      <c r="ECN166" s="77"/>
      <c r="ECO166" s="77"/>
      <c r="ECP166" s="77"/>
      <c r="ECQ166" s="77"/>
      <c r="ECR166" s="77"/>
      <c r="ECS166" s="77"/>
      <c r="ECT166" s="77"/>
      <c r="ECU166" s="77"/>
      <c r="ECV166" s="77"/>
      <c r="ECW166" s="77"/>
      <c r="ECX166" s="77"/>
      <c r="ECY166" s="77"/>
      <c r="ECZ166" s="77"/>
      <c r="EDA166" s="77"/>
      <c r="EDB166" s="77"/>
      <c r="EDC166" s="77"/>
      <c r="EDD166" s="77"/>
      <c r="EDE166" s="77"/>
      <c r="EDF166" s="77"/>
      <c r="EDG166" s="77"/>
      <c r="EDH166" s="77"/>
      <c r="EDI166" s="77"/>
      <c r="EDJ166" s="77"/>
      <c r="EDK166" s="77"/>
      <c r="EDL166" s="77"/>
      <c r="EDM166" s="77"/>
      <c r="EDN166" s="77"/>
      <c r="EDO166" s="77"/>
      <c r="EDP166" s="77"/>
      <c r="EDQ166" s="77"/>
      <c r="EDR166" s="77"/>
      <c r="EDS166" s="77"/>
      <c r="EDT166" s="77"/>
      <c r="EDU166" s="77"/>
      <c r="EDV166" s="77"/>
      <c r="EDW166" s="77"/>
      <c r="EDX166" s="77"/>
      <c r="EDY166" s="77"/>
      <c r="EDZ166" s="77"/>
      <c r="EEA166" s="77"/>
      <c r="EEB166" s="77"/>
      <c r="EEC166" s="77"/>
      <c r="EED166" s="77"/>
      <c r="EEE166" s="77"/>
      <c r="EEF166" s="77"/>
      <c r="EEG166" s="77"/>
      <c r="EEH166" s="77"/>
      <c r="EEI166" s="77"/>
      <c r="EEJ166" s="77"/>
      <c r="EEK166" s="77"/>
      <c r="EEL166" s="77"/>
      <c r="EEM166" s="77"/>
      <c r="EEN166" s="77"/>
      <c r="EEO166" s="77"/>
      <c r="EEP166" s="77"/>
      <c r="EEQ166" s="77"/>
      <c r="EER166" s="77"/>
      <c r="EES166" s="77"/>
      <c r="EET166" s="77"/>
      <c r="EEU166" s="77"/>
      <c r="EEV166" s="77"/>
      <c r="EEW166" s="77"/>
      <c r="EEX166" s="77"/>
      <c r="EEY166" s="77"/>
      <c r="EEZ166" s="77"/>
      <c r="EFA166" s="77"/>
      <c r="EFB166" s="77"/>
      <c r="EFC166" s="77"/>
      <c r="EFD166" s="77"/>
      <c r="EFE166" s="77"/>
      <c r="EFF166" s="77"/>
      <c r="EFG166" s="77"/>
      <c r="EFH166" s="77"/>
      <c r="EFI166" s="77"/>
      <c r="EFJ166" s="77"/>
      <c r="EFK166" s="77"/>
      <c r="EFL166" s="77"/>
      <c r="EFM166" s="77"/>
      <c r="EFN166" s="77"/>
      <c r="EFO166" s="77"/>
      <c r="EFP166" s="77"/>
      <c r="EFQ166" s="77"/>
      <c r="EFR166" s="77"/>
      <c r="EFS166" s="77"/>
      <c r="EFT166" s="77"/>
      <c r="EFU166" s="77"/>
      <c r="EFV166" s="77"/>
      <c r="EFW166" s="77"/>
      <c r="EFX166" s="77"/>
      <c r="EFY166" s="77"/>
      <c r="EFZ166" s="77"/>
      <c r="EGA166" s="77"/>
      <c r="EGB166" s="77"/>
      <c r="EGC166" s="77"/>
      <c r="EGD166" s="77"/>
      <c r="EGE166" s="77"/>
      <c r="EGF166" s="77"/>
      <c r="EGG166" s="77"/>
      <c r="EGH166" s="77"/>
      <c r="EGI166" s="77"/>
      <c r="EGJ166" s="77"/>
      <c r="EGK166" s="77"/>
      <c r="EGL166" s="77"/>
      <c r="EGM166" s="77"/>
      <c r="EGN166" s="77"/>
      <c r="EGO166" s="77"/>
      <c r="EGP166" s="77"/>
      <c r="EGQ166" s="77"/>
      <c r="EGR166" s="77"/>
      <c r="EGS166" s="77"/>
      <c r="EGT166" s="77"/>
      <c r="EGU166" s="77"/>
      <c r="EGV166" s="77"/>
      <c r="EGW166" s="77"/>
      <c r="EGX166" s="77"/>
      <c r="EGY166" s="77"/>
      <c r="EGZ166" s="77"/>
      <c r="EHA166" s="77"/>
      <c r="EHB166" s="77"/>
      <c r="EHC166" s="77"/>
      <c r="EHD166" s="77"/>
      <c r="EHE166" s="77"/>
      <c r="EHF166" s="77"/>
      <c r="EHG166" s="77"/>
      <c r="EHH166" s="77"/>
      <c r="EHI166" s="77"/>
      <c r="EHJ166" s="77"/>
      <c r="EHK166" s="77"/>
      <c r="EHL166" s="77"/>
      <c r="EHM166" s="77"/>
      <c r="EHN166" s="77"/>
      <c r="EHO166" s="77"/>
      <c r="EHP166" s="77"/>
      <c r="EHQ166" s="77"/>
      <c r="EHR166" s="77"/>
      <c r="EHS166" s="77"/>
      <c r="EHT166" s="77"/>
      <c r="EHU166" s="77"/>
      <c r="EHV166" s="77"/>
      <c r="EHW166" s="77"/>
      <c r="EHX166" s="77"/>
      <c r="EHY166" s="77"/>
      <c r="EHZ166" s="77"/>
      <c r="EIA166" s="77"/>
      <c r="EIB166" s="77"/>
      <c r="EIC166" s="77"/>
      <c r="EID166" s="77"/>
      <c r="EIE166" s="77"/>
      <c r="EIF166" s="77"/>
      <c r="EIG166" s="77"/>
      <c r="EIH166" s="77"/>
      <c r="EII166" s="77"/>
      <c r="EIJ166" s="77"/>
      <c r="EIK166" s="77"/>
      <c r="EIL166" s="77"/>
      <c r="EIM166" s="77"/>
      <c r="EIN166" s="77"/>
      <c r="EIO166" s="77"/>
      <c r="EIP166" s="77"/>
      <c r="EIQ166" s="77"/>
      <c r="EIR166" s="77"/>
      <c r="EIS166" s="77"/>
      <c r="EIT166" s="77"/>
      <c r="EIU166" s="77"/>
      <c r="EIV166" s="77"/>
      <c r="EIW166" s="77"/>
      <c r="EIX166" s="77"/>
      <c r="EIY166" s="77"/>
      <c r="EIZ166" s="77"/>
      <c r="EJA166" s="77"/>
      <c r="EJB166" s="77"/>
      <c r="EJC166" s="77"/>
      <c r="EJD166" s="77"/>
      <c r="EJE166" s="77"/>
      <c r="EJF166" s="77"/>
      <c r="EJG166" s="77"/>
      <c r="EJH166" s="77"/>
      <c r="EJI166" s="77"/>
      <c r="EJJ166" s="77"/>
      <c r="EJK166" s="77"/>
      <c r="EJL166" s="77"/>
      <c r="EJM166" s="77"/>
      <c r="EJN166" s="77"/>
      <c r="EJO166" s="77"/>
      <c r="EJP166" s="77"/>
      <c r="EJQ166" s="77"/>
      <c r="EJR166" s="77"/>
      <c r="EJS166" s="77"/>
      <c r="EJT166" s="77"/>
      <c r="EJU166" s="77"/>
      <c r="EJV166" s="77"/>
      <c r="EJW166" s="77"/>
      <c r="EJX166" s="77"/>
      <c r="EJY166" s="77"/>
      <c r="EJZ166" s="77"/>
      <c r="EKA166" s="77"/>
      <c r="EKB166" s="77"/>
      <c r="EKC166" s="77"/>
      <c r="EKD166" s="77"/>
      <c r="EKE166" s="77"/>
      <c r="EKF166" s="77"/>
      <c r="EKG166" s="77"/>
      <c r="EKH166" s="77"/>
      <c r="EKI166" s="77"/>
      <c r="EKJ166" s="77"/>
      <c r="EKK166" s="77"/>
      <c r="EKL166" s="77"/>
      <c r="EKM166" s="77"/>
      <c r="EKN166" s="77"/>
      <c r="EKO166" s="77"/>
      <c r="EKP166" s="77"/>
      <c r="EKQ166" s="77"/>
      <c r="EKR166" s="77"/>
      <c r="EKS166" s="77"/>
      <c r="EKT166" s="77"/>
      <c r="EKU166" s="77"/>
      <c r="EKV166" s="77"/>
      <c r="EKW166" s="77"/>
      <c r="EKX166" s="77"/>
      <c r="EKY166" s="77"/>
      <c r="EKZ166" s="77"/>
      <c r="ELA166" s="77"/>
      <c r="ELB166" s="77"/>
      <c r="ELC166" s="77"/>
      <c r="ELD166" s="77"/>
      <c r="ELE166" s="77"/>
      <c r="ELF166" s="77"/>
      <c r="ELG166" s="77"/>
      <c r="ELH166" s="77"/>
      <c r="ELI166" s="77"/>
      <c r="ELJ166" s="77"/>
      <c r="ELK166" s="77"/>
      <c r="ELL166" s="77"/>
      <c r="ELM166" s="77"/>
      <c r="ELN166" s="77"/>
      <c r="ELO166" s="77"/>
      <c r="ELP166" s="77"/>
      <c r="ELQ166" s="77"/>
      <c r="ELR166" s="77"/>
      <c r="ELS166" s="77"/>
      <c r="ELT166" s="77"/>
      <c r="ELU166" s="77"/>
      <c r="ELV166" s="77"/>
      <c r="ELW166" s="77"/>
      <c r="ELX166" s="77"/>
      <c r="ELY166" s="77"/>
      <c r="ELZ166" s="77"/>
      <c r="EMA166" s="77"/>
      <c r="EMB166" s="77"/>
      <c r="EMC166" s="77"/>
      <c r="EMD166" s="77"/>
      <c r="EME166" s="77"/>
      <c r="EMF166" s="77"/>
      <c r="EMG166" s="77"/>
      <c r="EMH166" s="77"/>
      <c r="EMI166" s="77"/>
      <c r="EMJ166" s="77"/>
      <c r="EMK166" s="77"/>
      <c r="EML166" s="77"/>
      <c r="EMM166" s="77"/>
      <c r="EMN166" s="77"/>
      <c r="EMO166" s="77"/>
      <c r="EMP166" s="77"/>
      <c r="EMQ166" s="77"/>
      <c r="EMR166" s="77"/>
      <c r="EMS166" s="77"/>
      <c r="EMT166" s="77"/>
      <c r="EMU166" s="77"/>
      <c r="EMV166" s="77"/>
      <c r="EMW166" s="77"/>
      <c r="EMX166" s="77"/>
      <c r="EMY166" s="77"/>
      <c r="EMZ166" s="77"/>
      <c r="ENA166" s="77"/>
      <c r="ENB166" s="77"/>
      <c r="ENC166" s="77"/>
      <c r="END166" s="77"/>
      <c r="ENE166" s="77"/>
      <c r="ENF166" s="77"/>
      <c r="ENG166" s="77"/>
      <c r="ENH166" s="77"/>
      <c r="ENI166" s="77"/>
      <c r="ENJ166" s="77"/>
      <c r="ENK166" s="77"/>
      <c r="ENL166" s="77"/>
      <c r="ENM166" s="77"/>
      <c r="ENN166" s="77"/>
      <c r="ENO166" s="77"/>
      <c r="ENP166" s="77"/>
      <c r="ENQ166" s="77"/>
      <c r="ENR166" s="77"/>
      <c r="ENS166" s="77"/>
      <c r="ENT166" s="77"/>
      <c r="ENU166" s="77"/>
      <c r="ENV166" s="77"/>
      <c r="ENW166" s="77"/>
      <c r="ENX166" s="77"/>
      <c r="ENY166" s="77"/>
      <c r="ENZ166" s="77"/>
      <c r="EOA166" s="77"/>
      <c r="EOB166" s="77"/>
      <c r="EOC166" s="77"/>
      <c r="EOD166" s="77"/>
      <c r="EOE166" s="77"/>
      <c r="EOF166" s="77"/>
      <c r="EOG166" s="77"/>
      <c r="EOH166" s="77"/>
      <c r="EOI166" s="77"/>
      <c r="EOJ166" s="77"/>
      <c r="EOK166" s="77"/>
      <c r="EOL166" s="77"/>
      <c r="EOM166" s="77"/>
      <c r="EON166" s="77"/>
      <c r="EOO166" s="77"/>
      <c r="EOP166" s="77"/>
      <c r="EOQ166" s="77"/>
      <c r="EOR166" s="77"/>
      <c r="EOS166" s="77"/>
      <c r="EOT166" s="77"/>
      <c r="EOU166" s="77"/>
      <c r="EOV166" s="77"/>
      <c r="EOW166" s="77"/>
      <c r="EOX166" s="77"/>
      <c r="EOY166" s="77"/>
      <c r="EOZ166" s="77"/>
      <c r="EPA166" s="77"/>
      <c r="EPB166" s="77"/>
      <c r="EPC166" s="77"/>
      <c r="EPD166" s="77"/>
      <c r="EPE166" s="77"/>
      <c r="EPF166" s="77"/>
      <c r="EPG166" s="77"/>
      <c r="EPH166" s="77"/>
      <c r="EPI166" s="77"/>
      <c r="EPJ166" s="77"/>
      <c r="EPK166" s="77"/>
      <c r="EPL166" s="77"/>
      <c r="EPM166" s="77"/>
      <c r="EPN166" s="77"/>
      <c r="EPO166" s="77"/>
      <c r="EPP166" s="77"/>
      <c r="EPQ166" s="77"/>
      <c r="EPR166" s="77"/>
      <c r="EPS166" s="77"/>
      <c r="EPT166" s="77"/>
      <c r="EPU166" s="77"/>
      <c r="EPV166" s="77"/>
      <c r="EPW166" s="77"/>
      <c r="EPX166" s="77"/>
      <c r="EPY166" s="77"/>
      <c r="EPZ166" s="77"/>
      <c r="EQA166" s="77"/>
      <c r="EQB166" s="77"/>
      <c r="EQC166" s="77"/>
      <c r="EQD166" s="77"/>
      <c r="EQE166" s="77"/>
      <c r="EQF166" s="77"/>
      <c r="EQG166" s="77"/>
      <c r="EQH166" s="77"/>
      <c r="EQI166" s="77"/>
      <c r="EQJ166" s="77"/>
      <c r="EQK166" s="77"/>
      <c r="EQL166" s="77"/>
      <c r="EQM166" s="77"/>
      <c r="EQN166" s="77"/>
      <c r="EQO166" s="77"/>
      <c r="EQP166" s="77"/>
      <c r="EQQ166" s="77"/>
      <c r="EQR166" s="77"/>
      <c r="EQS166" s="77"/>
      <c r="EQT166" s="77"/>
      <c r="EQU166" s="77"/>
      <c r="EQV166" s="77"/>
      <c r="EQW166" s="77"/>
      <c r="EQX166" s="77"/>
      <c r="EQY166" s="77"/>
      <c r="EQZ166" s="77"/>
      <c r="ERA166" s="77"/>
      <c r="ERB166" s="77"/>
      <c r="ERC166" s="77"/>
      <c r="ERD166" s="77"/>
      <c r="ERE166" s="77"/>
      <c r="ERF166" s="77"/>
      <c r="ERG166" s="77"/>
      <c r="ERH166" s="77"/>
      <c r="ERI166" s="77"/>
      <c r="ERJ166" s="77"/>
      <c r="ERK166" s="77"/>
      <c r="ERL166" s="77"/>
      <c r="ERM166" s="77"/>
      <c r="ERN166" s="77"/>
      <c r="ERO166" s="77"/>
      <c r="ERP166" s="77"/>
      <c r="ERQ166" s="77"/>
      <c r="ERR166" s="77"/>
      <c r="ERS166" s="77"/>
      <c r="ERT166" s="77"/>
      <c r="ERU166" s="77"/>
      <c r="ERV166" s="77"/>
      <c r="ERW166" s="77"/>
      <c r="ERX166" s="77"/>
      <c r="ERY166" s="77"/>
      <c r="ERZ166" s="77"/>
      <c r="ESA166" s="77"/>
      <c r="ESB166" s="77"/>
      <c r="ESC166" s="77"/>
      <c r="ESD166" s="77"/>
      <c r="ESE166" s="77"/>
      <c r="ESF166" s="77"/>
      <c r="ESG166" s="77"/>
      <c r="ESH166" s="77"/>
      <c r="ESI166" s="77"/>
      <c r="ESJ166" s="77"/>
      <c r="ESK166" s="77"/>
      <c r="ESL166" s="77"/>
      <c r="ESM166" s="77"/>
      <c r="ESN166" s="77"/>
      <c r="ESO166" s="77"/>
      <c r="ESP166" s="77"/>
      <c r="ESQ166" s="77"/>
      <c r="ESR166" s="77"/>
      <c r="ESS166" s="77"/>
      <c r="EST166" s="77"/>
      <c r="ESU166" s="77"/>
      <c r="ESV166" s="77"/>
      <c r="ESW166" s="77"/>
      <c r="ESX166" s="77"/>
      <c r="ESY166" s="77"/>
      <c r="ESZ166" s="77"/>
      <c r="ETA166" s="77"/>
      <c r="ETB166" s="77"/>
      <c r="ETC166" s="77"/>
      <c r="ETD166" s="77"/>
      <c r="ETE166" s="77"/>
      <c r="ETF166" s="77"/>
      <c r="ETG166" s="77"/>
      <c r="ETH166" s="77"/>
      <c r="ETI166" s="77"/>
      <c r="ETJ166" s="77"/>
      <c r="ETK166" s="77"/>
      <c r="ETL166" s="77"/>
      <c r="ETM166" s="77"/>
      <c r="ETN166" s="77"/>
      <c r="ETO166" s="77"/>
      <c r="ETP166" s="77"/>
      <c r="ETQ166" s="77"/>
      <c r="ETR166" s="77"/>
      <c r="ETS166" s="77"/>
      <c r="ETT166" s="77"/>
      <c r="ETU166" s="77"/>
      <c r="ETV166" s="77"/>
      <c r="ETW166" s="77"/>
      <c r="ETX166" s="77"/>
      <c r="ETY166" s="77"/>
      <c r="ETZ166" s="77"/>
      <c r="EUA166" s="77"/>
      <c r="EUB166" s="77"/>
      <c r="EUC166" s="77"/>
      <c r="EUD166" s="77"/>
      <c r="EUE166" s="77"/>
      <c r="EUF166" s="77"/>
      <c r="EUG166" s="77"/>
      <c r="EUH166" s="77"/>
      <c r="EUI166" s="77"/>
      <c r="EUJ166" s="77"/>
      <c r="EUK166" s="77"/>
      <c r="EUL166" s="77"/>
      <c r="EUM166" s="77"/>
      <c r="EUN166" s="77"/>
      <c r="EUO166" s="77"/>
      <c r="EUP166" s="77"/>
      <c r="EUQ166" s="77"/>
      <c r="EUR166" s="77"/>
      <c r="EUS166" s="77"/>
      <c r="EUT166" s="77"/>
      <c r="EUU166" s="77"/>
      <c r="EUV166" s="77"/>
      <c r="EUW166" s="77"/>
      <c r="EUX166" s="77"/>
      <c r="EUY166" s="77"/>
      <c r="EUZ166" s="77"/>
      <c r="EVA166" s="77"/>
      <c r="EVB166" s="77"/>
      <c r="EVC166" s="77"/>
      <c r="EVD166" s="77"/>
      <c r="EVE166" s="77"/>
      <c r="EVF166" s="77"/>
      <c r="EVG166" s="77"/>
      <c r="EVH166" s="77"/>
      <c r="EVI166" s="77"/>
      <c r="EVJ166" s="77"/>
      <c r="EVK166" s="77"/>
      <c r="EVL166" s="77"/>
      <c r="EVM166" s="77"/>
      <c r="EVN166" s="77"/>
      <c r="EVO166" s="77"/>
      <c r="EVP166" s="77"/>
      <c r="EVQ166" s="77"/>
      <c r="EVR166" s="77"/>
      <c r="EVS166" s="77"/>
      <c r="EVT166" s="77"/>
      <c r="EVU166" s="77"/>
      <c r="EVV166" s="77"/>
      <c r="EVW166" s="77"/>
      <c r="EVX166" s="77"/>
      <c r="EVY166" s="77"/>
      <c r="EVZ166" s="77"/>
      <c r="EWA166" s="77"/>
      <c r="EWB166" s="77"/>
      <c r="EWC166" s="77"/>
      <c r="EWD166" s="77"/>
      <c r="EWE166" s="77"/>
      <c r="EWF166" s="77"/>
      <c r="EWG166" s="77"/>
      <c r="EWH166" s="77"/>
      <c r="EWI166" s="77"/>
      <c r="EWJ166" s="77"/>
      <c r="EWK166" s="77"/>
      <c r="EWL166" s="77"/>
      <c r="EWM166" s="77"/>
      <c r="EWN166" s="77"/>
      <c r="EWO166" s="77"/>
      <c r="EWP166" s="77"/>
      <c r="EWQ166" s="77"/>
      <c r="EWR166" s="77"/>
      <c r="EWS166" s="77"/>
      <c r="EWT166" s="77"/>
      <c r="EWU166" s="77"/>
      <c r="EWV166" s="77"/>
      <c r="EWW166" s="77"/>
      <c r="EWX166" s="77"/>
      <c r="EWY166" s="77"/>
      <c r="EWZ166" s="77"/>
      <c r="EXA166" s="77"/>
      <c r="EXB166" s="77"/>
      <c r="EXC166" s="77"/>
      <c r="EXD166" s="77"/>
      <c r="EXE166" s="77"/>
      <c r="EXF166" s="77"/>
      <c r="EXG166" s="77"/>
      <c r="EXH166" s="77"/>
      <c r="EXI166" s="77"/>
      <c r="EXJ166" s="77"/>
      <c r="EXK166" s="77"/>
      <c r="EXL166" s="77"/>
      <c r="EXM166" s="77"/>
      <c r="EXN166" s="77"/>
      <c r="EXO166" s="77"/>
      <c r="EXP166" s="77"/>
      <c r="EXQ166" s="77"/>
      <c r="EXR166" s="77"/>
      <c r="EXS166" s="77"/>
      <c r="EXT166" s="77"/>
      <c r="EXU166" s="77"/>
      <c r="EXV166" s="77"/>
      <c r="EXW166" s="77"/>
      <c r="EXX166" s="77"/>
      <c r="EXY166" s="77"/>
      <c r="EXZ166" s="77"/>
      <c r="EYA166" s="77"/>
      <c r="EYB166" s="77"/>
      <c r="EYC166" s="77"/>
      <c r="EYD166" s="77"/>
      <c r="EYE166" s="77"/>
      <c r="EYF166" s="77"/>
      <c r="EYG166" s="77"/>
      <c r="EYH166" s="77"/>
      <c r="EYI166" s="77"/>
      <c r="EYJ166" s="77"/>
      <c r="EYK166" s="77"/>
      <c r="EYL166" s="77"/>
      <c r="EYM166" s="77"/>
      <c r="EYN166" s="77"/>
      <c r="EYO166" s="77"/>
      <c r="EYP166" s="77"/>
      <c r="EYQ166" s="77"/>
      <c r="EYR166" s="77"/>
      <c r="EYS166" s="77"/>
      <c r="EYT166" s="77"/>
      <c r="EYU166" s="77"/>
      <c r="EYV166" s="77"/>
      <c r="EYW166" s="77"/>
      <c r="EYX166" s="77"/>
      <c r="EYY166" s="77"/>
      <c r="EYZ166" s="77"/>
      <c r="EZA166" s="77"/>
      <c r="EZB166" s="77"/>
      <c r="EZC166" s="77"/>
      <c r="EZD166" s="77"/>
      <c r="EZE166" s="77"/>
      <c r="EZF166" s="77"/>
      <c r="EZG166" s="77"/>
      <c r="EZH166" s="77"/>
      <c r="EZI166" s="77"/>
      <c r="EZJ166" s="77"/>
      <c r="EZK166" s="77"/>
      <c r="EZL166" s="77"/>
      <c r="EZM166" s="77"/>
      <c r="EZN166" s="77"/>
      <c r="EZO166" s="77"/>
      <c r="EZP166" s="77"/>
      <c r="EZQ166" s="77"/>
      <c r="EZR166" s="77"/>
      <c r="EZS166" s="77"/>
      <c r="EZT166" s="77"/>
      <c r="EZU166" s="77"/>
      <c r="EZV166" s="77"/>
      <c r="EZW166" s="77"/>
      <c r="EZX166" s="77"/>
      <c r="EZY166" s="77"/>
      <c r="EZZ166" s="77"/>
      <c r="FAA166" s="77"/>
      <c r="FAB166" s="77"/>
      <c r="FAC166" s="77"/>
      <c r="FAD166" s="77"/>
      <c r="FAE166" s="77"/>
      <c r="FAF166" s="77"/>
      <c r="FAG166" s="77"/>
      <c r="FAH166" s="77"/>
      <c r="FAI166" s="77"/>
      <c r="FAJ166" s="77"/>
      <c r="FAK166" s="77"/>
      <c r="FAL166" s="77"/>
      <c r="FAM166" s="77"/>
      <c r="FAN166" s="77"/>
      <c r="FAO166" s="77"/>
      <c r="FAP166" s="77"/>
      <c r="FAQ166" s="77"/>
      <c r="FAR166" s="77"/>
      <c r="FAS166" s="77"/>
      <c r="FAT166" s="77"/>
      <c r="FAU166" s="77"/>
      <c r="FAV166" s="77"/>
      <c r="FAW166" s="77"/>
      <c r="FAX166" s="77"/>
      <c r="FAY166" s="77"/>
      <c r="FAZ166" s="77"/>
      <c r="FBA166" s="77"/>
      <c r="FBB166" s="77"/>
      <c r="FBC166" s="77"/>
      <c r="FBD166" s="77"/>
      <c r="FBE166" s="77"/>
      <c r="FBF166" s="77"/>
      <c r="FBG166" s="77"/>
      <c r="FBH166" s="77"/>
      <c r="FBI166" s="77"/>
      <c r="FBJ166" s="77"/>
      <c r="FBK166" s="77"/>
      <c r="FBL166" s="77"/>
      <c r="FBM166" s="77"/>
      <c r="FBN166" s="77"/>
      <c r="FBO166" s="77"/>
      <c r="FBP166" s="77"/>
      <c r="FBQ166" s="77"/>
      <c r="FBR166" s="77"/>
      <c r="FBS166" s="77"/>
      <c r="FBT166" s="77"/>
      <c r="FBU166" s="77"/>
      <c r="FBV166" s="77"/>
      <c r="FBW166" s="77"/>
      <c r="FBX166" s="77"/>
      <c r="FBY166" s="77"/>
      <c r="FBZ166" s="77"/>
      <c r="FCA166" s="77"/>
      <c r="FCB166" s="77"/>
      <c r="FCC166" s="77"/>
      <c r="FCD166" s="77"/>
      <c r="FCE166" s="77"/>
      <c r="FCF166" s="77"/>
      <c r="FCG166" s="77"/>
      <c r="FCH166" s="77"/>
      <c r="FCI166" s="77"/>
      <c r="FCJ166" s="77"/>
      <c r="FCK166" s="77"/>
      <c r="FCL166" s="77"/>
      <c r="FCM166" s="77"/>
      <c r="FCN166" s="77"/>
      <c r="FCO166" s="77"/>
      <c r="FCP166" s="77"/>
      <c r="FCQ166" s="77"/>
      <c r="FCR166" s="77"/>
      <c r="FCS166" s="77"/>
      <c r="FCT166" s="77"/>
      <c r="FCU166" s="77"/>
      <c r="FCV166" s="77"/>
      <c r="FCW166" s="77"/>
      <c r="FCX166" s="77"/>
      <c r="FCY166" s="77"/>
      <c r="FCZ166" s="77"/>
      <c r="FDA166" s="77"/>
      <c r="FDB166" s="77"/>
      <c r="FDC166" s="77"/>
      <c r="FDD166" s="77"/>
      <c r="FDE166" s="77"/>
      <c r="FDF166" s="77"/>
      <c r="FDG166" s="77"/>
      <c r="FDH166" s="77"/>
      <c r="FDI166" s="77"/>
      <c r="FDJ166" s="77"/>
      <c r="FDK166" s="77"/>
      <c r="FDL166" s="77"/>
      <c r="FDM166" s="77"/>
      <c r="FDN166" s="77"/>
      <c r="FDO166" s="77"/>
      <c r="FDP166" s="77"/>
      <c r="FDQ166" s="77"/>
      <c r="FDR166" s="77"/>
      <c r="FDS166" s="77"/>
      <c r="FDT166" s="77"/>
      <c r="FDU166" s="77"/>
      <c r="FDV166" s="77"/>
      <c r="FDW166" s="77"/>
      <c r="FDX166" s="77"/>
      <c r="FDY166" s="77"/>
      <c r="FDZ166" s="77"/>
      <c r="FEA166" s="77"/>
      <c r="FEB166" s="77"/>
      <c r="FEC166" s="77"/>
      <c r="FED166" s="77"/>
      <c r="FEE166" s="77"/>
      <c r="FEF166" s="77"/>
      <c r="FEG166" s="77"/>
      <c r="FEH166" s="77"/>
      <c r="FEI166" s="77"/>
      <c r="FEJ166" s="77"/>
      <c r="FEK166" s="77"/>
      <c r="FEL166" s="77"/>
      <c r="FEM166" s="77"/>
      <c r="FEN166" s="77"/>
      <c r="FEO166" s="77"/>
      <c r="FEP166" s="77"/>
      <c r="FEQ166" s="77"/>
      <c r="FER166" s="77"/>
      <c r="FES166" s="77"/>
      <c r="FET166" s="77"/>
      <c r="FEU166" s="77"/>
      <c r="FEV166" s="77"/>
      <c r="FEW166" s="77"/>
      <c r="FEX166" s="77"/>
      <c r="FEY166" s="77"/>
      <c r="FEZ166" s="77"/>
      <c r="FFA166" s="77"/>
      <c r="FFB166" s="77"/>
      <c r="FFC166" s="77"/>
      <c r="FFD166" s="77"/>
      <c r="FFE166" s="77"/>
      <c r="FFF166" s="77"/>
      <c r="FFG166" s="77"/>
      <c r="FFH166" s="77"/>
      <c r="FFI166" s="77"/>
      <c r="FFJ166" s="77"/>
      <c r="FFK166" s="77"/>
      <c r="FFL166" s="77"/>
      <c r="FFM166" s="77"/>
      <c r="FFN166" s="77"/>
      <c r="FFO166" s="77"/>
      <c r="FFP166" s="77"/>
      <c r="FFQ166" s="77"/>
      <c r="FFR166" s="77"/>
      <c r="FFS166" s="77"/>
      <c r="FFT166" s="77"/>
      <c r="FFU166" s="77"/>
      <c r="FFV166" s="77"/>
      <c r="FFW166" s="77"/>
      <c r="FFX166" s="77"/>
      <c r="FFY166" s="77"/>
      <c r="FFZ166" s="77"/>
      <c r="FGA166" s="77"/>
      <c r="FGB166" s="77"/>
      <c r="FGC166" s="77"/>
      <c r="FGD166" s="77"/>
      <c r="FGE166" s="77"/>
      <c r="FGF166" s="77"/>
      <c r="FGG166" s="77"/>
      <c r="FGH166" s="77"/>
      <c r="FGI166" s="77"/>
      <c r="FGJ166" s="77"/>
      <c r="FGK166" s="77"/>
      <c r="FGL166" s="77"/>
      <c r="FGM166" s="77"/>
      <c r="FGN166" s="77"/>
      <c r="FGO166" s="77"/>
      <c r="FGP166" s="77"/>
      <c r="FGQ166" s="77"/>
      <c r="FGR166" s="77"/>
      <c r="FGS166" s="77"/>
      <c r="FGT166" s="77"/>
      <c r="FGU166" s="77"/>
      <c r="FGV166" s="77"/>
      <c r="FGW166" s="77"/>
      <c r="FGX166" s="77"/>
      <c r="FGY166" s="77"/>
      <c r="FGZ166" s="77"/>
      <c r="FHA166" s="77"/>
      <c r="FHB166" s="77"/>
      <c r="FHC166" s="77"/>
      <c r="FHD166" s="77"/>
      <c r="FHE166" s="77"/>
      <c r="FHF166" s="77"/>
      <c r="FHG166" s="77"/>
      <c r="FHH166" s="77"/>
      <c r="FHI166" s="77"/>
      <c r="FHJ166" s="77"/>
      <c r="FHK166" s="77"/>
      <c r="FHL166" s="77"/>
      <c r="FHM166" s="77"/>
      <c r="FHN166" s="77"/>
      <c r="FHO166" s="77"/>
      <c r="FHP166" s="77"/>
      <c r="FHQ166" s="77"/>
      <c r="FHR166" s="77"/>
      <c r="FHS166" s="77"/>
      <c r="FHT166" s="77"/>
      <c r="FHU166" s="77"/>
      <c r="FHV166" s="77"/>
      <c r="FHW166" s="77"/>
      <c r="FHX166" s="77"/>
      <c r="FHY166" s="77"/>
      <c r="FHZ166" s="77"/>
      <c r="FIA166" s="77"/>
      <c r="FIB166" s="77"/>
      <c r="FIC166" s="77"/>
      <c r="FID166" s="77"/>
      <c r="FIE166" s="77"/>
      <c r="FIF166" s="77"/>
      <c r="FIG166" s="77"/>
      <c r="FIH166" s="77"/>
      <c r="FII166" s="77"/>
      <c r="FIJ166" s="77"/>
      <c r="FIK166" s="77"/>
      <c r="FIL166" s="77"/>
      <c r="FIM166" s="77"/>
      <c r="FIN166" s="77"/>
      <c r="FIO166" s="77"/>
      <c r="FIP166" s="77"/>
      <c r="FIQ166" s="77"/>
      <c r="FIR166" s="77"/>
      <c r="FIS166" s="77"/>
      <c r="FIT166" s="77"/>
      <c r="FIU166" s="77"/>
      <c r="FIV166" s="77"/>
      <c r="FIW166" s="77"/>
      <c r="FIX166" s="77"/>
      <c r="FIY166" s="77"/>
      <c r="FIZ166" s="77"/>
      <c r="FJA166" s="77"/>
      <c r="FJB166" s="77"/>
      <c r="FJC166" s="77"/>
      <c r="FJD166" s="77"/>
      <c r="FJE166" s="77"/>
      <c r="FJF166" s="77"/>
      <c r="FJG166" s="77"/>
      <c r="FJH166" s="77"/>
      <c r="FJI166" s="77"/>
      <c r="FJJ166" s="77"/>
      <c r="FJK166" s="77"/>
      <c r="FJL166" s="77"/>
      <c r="FJM166" s="77"/>
      <c r="FJN166" s="77"/>
      <c r="FJO166" s="77"/>
      <c r="FJP166" s="77"/>
      <c r="FJQ166" s="77"/>
      <c r="FJR166" s="77"/>
      <c r="FJS166" s="77"/>
      <c r="FJT166" s="77"/>
      <c r="FJU166" s="77"/>
      <c r="FJV166" s="77"/>
      <c r="FJW166" s="77"/>
      <c r="FJX166" s="77"/>
      <c r="FJY166" s="77"/>
      <c r="FJZ166" s="77"/>
      <c r="FKA166" s="77"/>
      <c r="FKB166" s="77"/>
      <c r="FKC166" s="77"/>
      <c r="FKD166" s="77"/>
      <c r="FKE166" s="77"/>
      <c r="FKF166" s="77"/>
      <c r="FKG166" s="77"/>
      <c r="FKH166" s="77"/>
      <c r="FKI166" s="77"/>
      <c r="FKJ166" s="77"/>
      <c r="FKK166" s="77"/>
      <c r="FKL166" s="77"/>
      <c r="FKM166" s="77"/>
      <c r="FKN166" s="77"/>
      <c r="FKO166" s="77"/>
      <c r="FKP166" s="77"/>
      <c r="FKQ166" s="77"/>
      <c r="FKR166" s="77"/>
      <c r="FKS166" s="77"/>
      <c r="FKT166" s="77"/>
      <c r="FKU166" s="77"/>
      <c r="FKV166" s="77"/>
      <c r="FKW166" s="77"/>
      <c r="FKX166" s="77"/>
      <c r="FKY166" s="77"/>
      <c r="FKZ166" s="77"/>
      <c r="FLA166" s="77"/>
      <c r="FLB166" s="77"/>
      <c r="FLC166" s="77"/>
      <c r="FLD166" s="77"/>
      <c r="FLE166" s="77"/>
      <c r="FLF166" s="77"/>
      <c r="FLG166" s="77"/>
      <c r="FLH166" s="77"/>
      <c r="FLI166" s="77"/>
      <c r="FLJ166" s="77"/>
      <c r="FLK166" s="77"/>
      <c r="FLL166" s="77"/>
      <c r="FLM166" s="77"/>
      <c r="FLN166" s="77"/>
      <c r="FLO166" s="77"/>
      <c r="FLP166" s="77"/>
      <c r="FLQ166" s="77"/>
      <c r="FLR166" s="77"/>
      <c r="FLS166" s="77"/>
      <c r="FLT166" s="77"/>
      <c r="FLU166" s="77"/>
      <c r="FLV166" s="77"/>
      <c r="FLW166" s="77"/>
      <c r="FLX166" s="77"/>
      <c r="FLY166" s="77"/>
      <c r="FLZ166" s="77"/>
      <c r="FMA166" s="77"/>
      <c r="FMB166" s="77"/>
      <c r="FMC166" s="77"/>
      <c r="FMD166" s="77"/>
      <c r="FME166" s="77"/>
      <c r="FMF166" s="77"/>
      <c r="FMG166" s="77"/>
      <c r="FMH166" s="77"/>
      <c r="FMI166" s="77"/>
      <c r="FMJ166" s="77"/>
      <c r="FMK166" s="77"/>
      <c r="FML166" s="77"/>
      <c r="FMM166" s="77"/>
      <c r="FMN166" s="77"/>
      <c r="FMO166" s="77"/>
      <c r="FMP166" s="77"/>
      <c r="FMQ166" s="77"/>
      <c r="FMR166" s="77"/>
      <c r="FMS166" s="77"/>
      <c r="FMT166" s="77"/>
      <c r="FMU166" s="77"/>
      <c r="FMV166" s="77"/>
      <c r="FMW166" s="77"/>
      <c r="FMX166" s="77"/>
      <c r="FMY166" s="77"/>
      <c r="FMZ166" s="77"/>
      <c r="FNA166" s="77"/>
      <c r="FNB166" s="77"/>
      <c r="FNC166" s="77"/>
      <c r="FND166" s="77"/>
      <c r="FNE166" s="77"/>
      <c r="FNF166" s="77"/>
      <c r="FNG166" s="77"/>
      <c r="FNH166" s="77"/>
      <c r="FNI166" s="77"/>
      <c r="FNJ166" s="77"/>
      <c r="FNK166" s="77"/>
      <c r="FNL166" s="77"/>
      <c r="FNM166" s="77"/>
      <c r="FNN166" s="77"/>
      <c r="FNO166" s="77"/>
      <c r="FNP166" s="77"/>
      <c r="FNQ166" s="77"/>
      <c r="FNR166" s="77"/>
      <c r="FNS166" s="77"/>
      <c r="FNT166" s="77"/>
      <c r="FNU166" s="77"/>
      <c r="FNV166" s="77"/>
      <c r="FNW166" s="77"/>
      <c r="FNX166" s="77"/>
      <c r="FNY166" s="77"/>
      <c r="FNZ166" s="77"/>
      <c r="FOA166" s="77"/>
      <c r="FOB166" s="77"/>
      <c r="FOC166" s="77"/>
      <c r="FOD166" s="77"/>
      <c r="FOE166" s="77"/>
      <c r="FOF166" s="77"/>
      <c r="FOG166" s="77"/>
      <c r="FOH166" s="77"/>
      <c r="FOI166" s="77"/>
      <c r="FOJ166" s="77"/>
      <c r="FOK166" s="77"/>
      <c r="FOL166" s="77"/>
      <c r="FOM166" s="77"/>
      <c r="FON166" s="77"/>
      <c r="FOO166" s="77"/>
      <c r="FOP166" s="77"/>
      <c r="FOQ166" s="77"/>
      <c r="FOR166" s="77"/>
      <c r="FOS166" s="77"/>
      <c r="FOT166" s="77"/>
      <c r="FOU166" s="77"/>
      <c r="FOV166" s="77"/>
      <c r="FOW166" s="77"/>
      <c r="FOX166" s="77"/>
      <c r="FOY166" s="77"/>
      <c r="FOZ166" s="77"/>
      <c r="FPA166" s="77"/>
      <c r="FPB166" s="77"/>
      <c r="FPC166" s="77"/>
      <c r="FPD166" s="77"/>
      <c r="FPE166" s="77"/>
      <c r="FPF166" s="77"/>
      <c r="FPG166" s="77"/>
      <c r="FPH166" s="77"/>
      <c r="FPI166" s="77"/>
      <c r="FPJ166" s="77"/>
      <c r="FPK166" s="77"/>
      <c r="FPL166" s="77"/>
      <c r="FPM166" s="77"/>
      <c r="FPN166" s="77"/>
      <c r="FPO166" s="77"/>
      <c r="FPP166" s="77"/>
      <c r="FPQ166" s="77"/>
      <c r="FPR166" s="77"/>
      <c r="FPS166" s="77"/>
      <c r="FPT166" s="77"/>
      <c r="FPU166" s="77"/>
      <c r="FPV166" s="77"/>
      <c r="FPW166" s="77"/>
      <c r="FPX166" s="77"/>
      <c r="FPY166" s="77"/>
      <c r="FPZ166" s="77"/>
      <c r="FQA166" s="77"/>
      <c r="FQB166" s="77"/>
      <c r="FQC166" s="77"/>
      <c r="FQD166" s="77"/>
      <c r="FQE166" s="77"/>
      <c r="FQF166" s="77"/>
      <c r="FQG166" s="77"/>
      <c r="FQH166" s="77"/>
      <c r="FQI166" s="77"/>
      <c r="FQJ166" s="77"/>
      <c r="FQK166" s="77"/>
      <c r="FQL166" s="77"/>
      <c r="FQM166" s="77"/>
      <c r="FQN166" s="77"/>
      <c r="FQO166" s="77"/>
      <c r="FQP166" s="77"/>
      <c r="FQQ166" s="77"/>
      <c r="FQR166" s="77"/>
      <c r="FQS166" s="77"/>
      <c r="FQT166" s="77"/>
      <c r="FQU166" s="77"/>
      <c r="FQV166" s="77"/>
      <c r="FQW166" s="77"/>
      <c r="FQX166" s="77"/>
      <c r="FQY166" s="77"/>
      <c r="FQZ166" s="77"/>
      <c r="FRA166" s="77"/>
      <c r="FRB166" s="77"/>
      <c r="FRC166" s="77"/>
      <c r="FRD166" s="77"/>
      <c r="FRE166" s="77"/>
      <c r="FRF166" s="77"/>
      <c r="FRG166" s="77"/>
      <c r="FRH166" s="77"/>
      <c r="FRI166" s="77"/>
      <c r="FRJ166" s="77"/>
      <c r="FRK166" s="77"/>
      <c r="FRL166" s="77"/>
      <c r="FRM166" s="77"/>
      <c r="FRN166" s="77"/>
      <c r="FRO166" s="77"/>
      <c r="FRP166" s="77"/>
      <c r="FRQ166" s="77"/>
      <c r="FRR166" s="77"/>
      <c r="FRS166" s="77"/>
      <c r="FRT166" s="77"/>
      <c r="FRU166" s="77"/>
      <c r="FRV166" s="77"/>
      <c r="FRW166" s="77"/>
      <c r="FRX166" s="77"/>
      <c r="FRY166" s="77"/>
      <c r="FRZ166" s="77"/>
      <c r="FSA166" s="77"/>
      <c r="FSB166" s="77"/>
      <c r="FSC166" s="77"/>
      <c r="FSD166" s="77"/>
      <c r="FSE166" s="77"/>
      <c r="FSF166" s="77"/>
      <c r="FSG166" s="77"/>
      <c r="FSH166" s="77"/>
      <c r="FSI166" s="77"/>
      <c r="FSJ166" s="77"/>
      <c r="FSK166" s="77"/>
      <c r="FSL166" s="77"/>
      <c r="FSM166" s="77"/>
      <c r="FSN166" s="77"/>
      <c r="FSO166" s="77"/>
      <c r="FSP166" s="77"/>
      <c r="FSQ166" s="77"/>
      <c r="FSR166" s="77"/>
      <c r="FSS166" s="77"/>
      <c r="FST166" s="77"/>
      <c r="FSU166" s="77"/>
      <c r="FSV166" s="77"/>
      <c r="FSW166" s="77"/>
      <c r="FSX166" s="77"/>
      <c r="FSY166" s="77"/>
      <c r="FSZ166" s="77"/>
      <c r="FTA166" s="77"/>
      <c r="FTB166" s="77"/>
      <c r="FTC166" s="77"/>
      <c r="FTD166" s="77"/>
      <c r="FTE166" s="77"/>
      <c r="FTF166" s="77"/>
      <c r="FTG166" s="77"/>
      <c r="FTH166" s="77"/>
      <c r="FTI166" s="77"/>
      <c r="FTJ166" s="77"/>
      <c r="FTK166" s="77"/>
      <c r="FTL166" s="77"/>
      <c r="FTM166" s="77"/>
      <c r="FTN166" s="77"/>
      <c r="FTO166" s="77"/>
      <c r="FTP166" s="77"/>
      <c r="FTQ166" s="77"/>
      <c r="FTR166" s="77"/>
      <c r="FTS166" s="77"/>
      <c r="FTT166" s="77"/>
      <c r="FTU166" s="77"/>
      <c r="FTV166" s="77"/>
      <c r="FTW166" s="77"/>
      <c r="FTX166" s="77"/>
      <c r="FTY166" s="77"/>
      <c r="FTZ166" s="77"/>
      <c r="FUA166" s="77"/>
      <c r="FUB166" s="77"/>
      <c r="FUC166" s="77"/>
      <c r="FUD166" s="77"/>
      <c r="FUE166" s="77"/>
      <c r="FUF166" s="77"/>
      <c r="FUG166" s="77"/>
      <c r="FUH166" s="77"/>
      <c r="FUI166" s="77"/>
      <c r="FUJ166" s="77"/>
      <c r="FUK166" s="77"/>
      <c r="FUL166" s="77"/>
      <c r="FUM166" s="77"/>
      <c r="FUN166" s="77"/>
      <c r="FUO166" s="77"/>
      <c r="FUP166" s="77"/>
      <c r="FUQ166" s="77"/>
      <c r="FUR166" s="77"/>
      <c r="FUS166" s="77"/>
      <c r="FUT166" s="77"/>
      <c r="FUU166" s="77"/>
      <c r="FUV166" s="77"/>
      <c r="FUW166" s="77"/>
      <c r="FUX166" s="77"/>
      <c r="FUY166" s="77"/>
      <c r="FUZ166" s="77"/>
      <c r="FVA166" s="77"/>
      <c r="FVB166" s="77"/>
      <c r="FVC166" s="77"/>
      <c r="FVD166" s="77"/>
      <c r="FVE166" s="77"/>
      <c r="FVF166" s="77"/>
      <c r="FVG166" s="77"/>
      <c r="FVH166" s="77"/>
      <c r="FVI166" s="77"/>
      <c r="FVJ166" s="77"/>
      <c r="FVK166" s="77"/>
      <c r="FVL166" s="77"/>
      <c r="FVM166" s="77"/>
      <c r="FVN166" s="77"/>
      <c r="FVO166" s="77"/>
      <c r="FVP166" s="77"/>
      <c r="FVQ166" s="77"/>
      <c r="FVR166" s="77"/>
      <c r="FVS166" s="77"/>
      <c r="FVT166" s="77"/>
      <c r="FVU166" s="77"/>
      <c r="FVV166" s="77"/>
      <c r="FVW166" s="77"/>
      <c r="FVX166" s="77"/>
      <c r="FVY166" s="77"/>
      <c r="FVZ166" s="77"/>
      <c r="FWA166" s="77"/>
      <c r="FWB166" s="77"/>
      <c r="FWC166" s="77"/>
      <c r="FWD166" s="77"/>
      <c r="FWE166" s="77"/>
      <c r="FWF166" s="77"/>
      <c r="FWG166" s="77"/>
      <c r="FWH166" s="77"/>
      <c r="FWI166" s="77"/>
      <c r="FWJ166" s="77"/>
      <c r="FWK166" s="77"/>
      <c r="FWL166" s="77"/>
      <c r="FWM166" s="77"/>
      <c r="FWN166" s="77"/>
      <c r="FWO166" s="77"/>
      <c r="FWP166" s="77"/>
      <c r="FWQ166" s="77"/>
      <c r="FWR166" s="77"/>
      <c r="FWS166" s="77"/>
      <c r="FWT166" s="77"/>
      <c r="FWU166" s="77"/>
      <c r="FWV166" s="77"/>
      <c r="FWW166" s="77"/>
      <c r="FWX166" s="77"/>
      <c r="FWY166" s="77"/>
      <c r="FWZ166" s="77"/>
      <c r="FXA166" s="77"/>
      <c r="FXB166" s="77"/>
      <c r="FXC166" s="77"/>
      <c r="FXD166" s="77"/>
      <c r="FXE166" s="77"/>
      <c r="FXF166" s="77"/>
      <c r="FXG166" s="77"/>
      <c r="FXH166" s="77"/>
      <c r="FXI166" s="77"/>
      <c r="FXJ166" s="77"/>
      <c r="FXK166" s="77"/>
      <c r="FXL166" s="77"/>
      <c r="FXM166" s="77"/>
      <c r="FXN166" s="77"/>
      <c r="FXO166" s="77"/>
      <c r="FXP166" s="77"/>
      <c r="FXQ166" s="77"/>
      <c r="FXR166" s="77"/>
      <c r="FXS166" s="77"/>
      <c r="FXT166" s="77"/>
      <c r="FXU166" s="77"/>
      <c r="FXV166" s="77"/>
      <c r="FXW166" s="77"/>
      <c r="FXX166" s="77"/>
      <c r="FXY166" s="77"/>
      <c r="FXZ166" s="77"/>
      <c r="FYA166" s="77"/>
      <c r="FYB166" s="77"/>
      <c r="FYC166" s="77"/>
      <c r="FYD166" s="77"/>
      <c r="FYE166" s="77"/>
      <c r="FYF166" s="77"/>
      <c r="FYG166" s="77"/>
      <c r="FYH166" s="77"/>
      <c r="FYI166" s="77"/>
      <c r="FYJ166" s="77"/>
      <c r="FYK166" s="77"/>
      <c r="FYL166" s="77"/>
      <c r="FYM166" s="77"/>
      <c r="FYN166" s="77"/>
      <c r="FYO166" s="77"/>
      <c r="FYP166" s="77"/>
      <c r="FYQ166" s="77"/>
      <c r="FYR166" s="77"/>
      <c r="FYS166" s="77"/>
      <c r="FYT166" s="77"/>
      <c r="FYU166" s="77"/>
      <c r="FYV166" s="77"/>
      <c r="FYW166" s="77"/>
      <c r="FYX166" s="77"/>
      <c r="FYY166" s="77"/>
      <c r="FYZ166" s="77"/>
      <c r="FZA166" s="77"/>
      <c r="FZB166" s="77"/>
      <c r="FZC166" s="77"/>
      <c r="FZD166" s="77"/>
      <c r="FZE166" s="77"/>
      <c r="FZF166" s="77"/>
      <c r="FZG166" s="77"/>
      <c r="FZH166" s="77"/>
      <c r="FZI166" s="77"/>
      <c r="FZJ166" s="77"/>
      <c r="FZK166" s="77"/>
      <c r="FZL166" s="77"/>
      <c r="FZM166" s="77"/>
      <c r="FZN166" s="77"/>
      <c r="FZO166" s="77"/>
      <c r="FZP166" s="77"/>
      <c r="FZQ166" s="77"/>
      <c r="FZR166" s="77"/>
      <c r="FZS166" s="77"/>
      <c r="FZT166" s="77"/>
      <c r="FZU166" s="77"/>
      <c r="FZV166" s="77"/>
      <c r="FZW166" s="77"/>
      <c r="FZX166" s="77"/>
      <c r="FZY166" s="77"/>
      <c r="FZZ166" s="77"/>
      <c r="GAA166" s="77"/>
      <c r="GAB166" s="77"/>
      <c r="GAC166" s="77"/>
      <c r="GAD166" s="77"/>
      <c r="GAE166" s="77"/>
      <c r="GAF166" s="77"/>
      <c r="GAG166" s="77"/>
      <c r="GAH166" s="77"/>
      <c r="GAI166" s="77"/>
      <c r="GAJ166" s="77"/>
      <c r="GAK166" s="77"/>
      <c r="GAL166" s="77"/>
      <c r="GAM166" s="77"/>
      <c r="GAN166" s="77"/>
      <c r="GAO166" s="77"/>
      <c r="GAP166" s="77"/>
      <c r="GAQ166" s="77"/>
      <c r="GAR166" s="77"/>
      <c r="GAS166" s="77"/>
      <c r="GAT166" s="77"/>
      <c r="GAU166" s="77"/>
      <c r="GAV166" s="77"/>
      <c r="GAW166" s="77"/>
      <c r="GAX166" s="77"/>
      <c r="GAY166" s="77"/>
      <c r="GAZ166" s="77"/>
      <c r="GBA166" s="77"/>
      <c r="GBB166" s="77"/>
      <c r="GBC166" s="77"/>
      <c r="GBD166" s="77"/>
      <c r="GBE166" s="77"/>
      <c r="GBF166" s="77"/>
      <c r="GBG166" s="77"/>
      <c r="GBH166" s="77"/>
      <c r="GBI166" s="77"/>
      <c r="GBJ166" s="77"/>
      <c r="GBK166" s="77"/>
      <c r="GBL166" s="77"/>
      <c r="GBM166" s="77"/>
      <c r="GBN166" s="77"/>
      <c r="GBO166" s="77"/>
      <c r="GBP166" s="77"/>
      <c r="GBQ166" s="77"/>
      <c r="GBR166" s="77"/>
      <c r="GBS166" s="77"/>
      <c r="GBT166" s="77"/>
      <c r="GBU166" s="77"/>
      <c r="GBV166" s="77"/>
      <c r="GBW166" s="77"/>
      <c r="GBX166" s="77"/>
      <c r="GBY166" s="77"/>
      <c r="GBZ166" s="77"/>
      <c r="GCA166" s="77"/>
      <c r="GCB166" s="77"/>
      <c r="GCC166" s="77"/>
      <c r="GCD166" s="77"/>
      <c r="GCE166" s="77"/>
      <c r="GCF166" s="77"/>
      <c r="GCG166" s="77"/>
      <c r="GCH166" s="77"/>
      <c r="GCI166" s="77"/>
      <c r="GCJ166" s="77"/>
      <c r="GCK166" s="77"/>
      <c r="GCL166" s="77"/>
      <c r="GCM166" s="77"/>
      <c r="GCN166" s="77"/>
      <c r="GCO166" s="77"/>
      <c r="GCP166" s="77"/>
      <c r="GCQ166" s="77"/>
      <c r="GCR166" s="77"/>
      <c r="GCS166" s="77"/>
      <c r="GCT166" s="77"/>
      <c r="GCU166" s="77"/>
      <c r="GCV166" s="77"/>
      <c r="GCW166" s="77"/>
      <c r="GCX166" s="77"/>
      <c r="GCY166" s="77"/>
      <c r="GCZ166" s="77"/>
      <c r="GDA166" s="77"/>
      <c r="GDB166" s="77"/>
      <c r="GDC166" s="77"/>
      <c r="GDD166" s="77"/>
      <c r="GDE166" s="77"/>
      <c r="GDF166" s="77"/>
      <c r="GDG166" s="77"/>
      <c r="GDH166" s="77"/>
      <c r="GDI166" s="77"/>
      <c r="GDJ166" s="77"/>
      <c r="GDK166" s="77"/>
      <c r="GDL166" s="77"/>
      <c r="GDM166" s="77"/>
      <c r="GDN166" s="77"/>
      <c r="GDO166" s="77"/>
      <c r="GDP166" s="77"/>
      <c r="GDQ166" s="77"/>
      <c r="GDR166" s="77"/>
      <c r="GDS166" s="77"/>
      <c r="GDT166" s="77"/>
      <c r="GDU166" s="77"/>
      <c r="GDV166" s="77"/>
      <c r="GDW166" s="77"/>
      <c r="GDX166" s="77"/>
      <c r="GDY166" s="77"/>
      <c r="GDZ166" s="77"/>
      <c r="GEA166" s="77"/>
      <c r="GEB166" s="77"/>
      <c r="GEC166" s="77"/>
      <c r="GED166" s="77"/>
      <c r="GEE166" s="77"/>
      <c r="GEF166" s="77"/>
      <c r="GEG166" s="77"/>
      <c r="GEH166" s="77"/>
      <c r="GEI166" s="77"/>
      <c r="GEJ166" s="77"/>
      <c r="GEK166" s="77"/>
      <c r="GEL166" s="77"/>
      <c r="GEM166" s="77"/>
      <c r="GEN166" s="77"/>
      <c r="GEO166" s="77"/>
      <c r="GEP166" s="77"/>
      <c r="GEQ166" s="77"/>
      <c r="GER166" s="77"/>
      <c r="GES166" s="77"/>
      <c r="GET166" s="77"/>
      <c r="GEU166" s="77"/>
      <c r="GEV166" s="77"/>
      <c r="GEW166" s="77"/>
      <c r="GEX166" s="77"/>
      <c r="GEY166" s="77"/>
      <c r="GEZ166" s="77"/>
      <c r="GFA166" s="77"/>
      <c r="GFB166" s="77"/>
      <c r="GFC166" s="77"/>
      <c r="GFD166" s="77"/>
      <c r="GFE166" s="77"/>
      <c r="GFF166" s="77"/>
      <c r="GFG166" s="77"/>
      <c r="GFH166" s="77"/>
      <c r="GFI166" s="77"/>
      <c r="GFJ166" s="77"/>
      <c r="GFK166" s="77"/>
      <c r="GFL166" s="77"/>
      <c r="GFM166" s="77"/>
      <c r="GFN166" s="77"/>
      <c r="GFO166" s="77"/>
      <c r="GFP166" s="77"/>
      <c r="GFQ166" s="77"/>
      <c r="GFR166" s="77"/>
      <c r="GFS166" s="77"/>
      <c r="GFT166" s="77"/>
      <c r="GFU166" s="77"/>
      <c r="GFV166" s="77"/>
      <c r="GFW166" s="77"/>
      <c r="GFX166" s="77"/>
      <c r="GFY166" s="77"/>
      <c r="GFZ166" s="77"/>
      <c r="GGA166" s="77"/>
      <c r="GGB166" s="77"/>
      <c r="GGC166" s="77"/>
      <c r="GGD166" s="77"/>
      <c r="GGE166" s="77"/>
      <c r="GGF166" s="77"/>
      <c r="GGG166" s="77"/>
      <c r="GGH166" s="77"/>
      <c r="GGI166" s="77"/>
      <c r="GGJ166" s="77"/>
      <c r="GGK166" s="77"/>
      <c r="GGL166" s="77"/>
      <c r="GGM166" s="77"/>
      <c r="GGN166" s="77"/>
      <c r="GGO166" s="77"/>
      <c r="GGP166" s="77"/>
      <c r="GGQ166" s="77"/>
      <c r="GGR166" s="77"/>
      <c r="GGS166" s="77"/>
      <c r="GGT166" s="77"/>
      <c r="GGU166" s="77"/>
      <c r="GGV166" s="77"/>
      <c r="GGW166" s="77"/>
      <c r="GGX166" s="77"/>
      <c r="GGY166" s="77"/>
      <c r="GGZ166" s="77"/>
      <c r="GHA166" s="77"/>
      <c r="GHB166" s="77"/>
      <c r="GHC166" s="77"/>
      <c r="GHD166" s="77"/>
      <c r="GHE166" s="77"/>
      <c r="GHF166" s="77"/>
      <c r="GHG166" s="77"/>
      <c r="GHH166" s="77"/>
      <c r="GHI166" s="77"/>
      <c r="GHJ166" s="77"/>
      <c r="GHK166" s="77"/>
      <c r="GHL166" s="77"/>
      <c r="GHM166" s="77"/>
      <c r="GHN166" s="77"/>
      <c r="GHO166" s="77"/>
      <c r="GHP166" s="77"/>
      <c r="GHQ166" s="77"/>
      <c r="GHR166" s="77"/>
      <c r="GHS166" s="77"/>
      <c r="GHT166" s="77"/>
      <c r="GHU166" s="77"/>
      <c r="GHV166" s="77"/>
      <c r="GHW166" s="77"/>
      <c r="GHX166" s="77"/>
      <c r="GHY166" s="77"/>
      <c r="GHZ166" s="77"/>
      <c r="GIA166" s="77"/>
      <c r="GIB166" s="77"/>
      <c r="GIC166" s="77"/>
      <c r="GID166" s="77"/>
      <c r="GIE166" s="77"/>
      <c r="GIF166" s="77"/>
      <c r="GIG166" s="77"/>
      <c r="GIH166" s="77"/>
      <c r="GII166" s="77"/>
      <c r="GIJ166" s="77"/>
      <c r="GIK166" s="77"/>
      <c r="GIL166" s="77"/>
      <c r="GIM166" s="77"/>
      <c r="GIN166" s="77"/>
      <c r="GIO166" s="77"/>
      <c r="GIP166" s="77"/>
      <c r="GIQ166" s="77"/>
      <c r="GIR166" s="77"/>
      <c r="GIS166" s="77"/>
      <c r="GIT166" s="77"/>
      <c r="GIU166" s="77"/>
      <c r="GIV166" s="77"/>
      <c r="GIW166" s="77"/>
      <c r="GIX166" s="77"/>
      <c r="GIY166" s="77"/>
      <c r="GIZ166" s="77"/>
      <c r="GJA166" s="77"/>
      <c r="GJB166" s="77"/>
      <c r="GJC166" s="77"/>
      <c r="GJD166" s="77"/>
      <c r="GJE166" s="77"/>
      <c r="GJF166" s="77"/>
      <c r="GJG166" s="77"/>
      <c r="GJH166" s="77"/>
      <c r="GJI166" s="77"/>
      <c r="GJJ166" s="77"/>
      <c r="GJK166" s="77"/>
      <c r="GJL166" s="77"/>
      <c r="GJM166" s="77"/>
      <c r="GJN166" s="77"/>
      <c r="GJO166" s="77"/>
      <c r="GJP166" s="77"/>
      <c r="GJQ166" s="77"/>
      <c r="GJR166" s="77"/>
      <c r="GJS166" s="77"/>
      <c r="GJT166" s="77"/>
      <c r="GJU166" s="77"/>
      <c r="GJV166" s="77"/>
      <c r="GJW166" s="77"/>
      <c r="GJX166" s="77"/>
      <c r="GJY166" s="77"/>
      <c r="GJZ166" s="77"/>
      <c r="GKA166" s="77"/>
      <c r="GKB166" s="77"/>
      <c r="GKC166" s="77"/>
      <c r="GKD166" s="77"/>
      <c r="GKE166" s="77"/>
      <c r="GKF166" s="77"/>
      <c r="GKG166" s="77"/>
      <c r="GKH166" s="77"/>
      <c r="GKI166" s="77"/>
      <c r="GKJ166" s="77"/>
      <c r="GKK166" s="77"/>
      <c r="GKL166" s="77"/>
      <c r="GKM166" s="77"/>
      <c r="GKN166" s="77"/>
      <c r="GKO166" s="77"/>
      <c r="GKP166" s="77"/>
      <c r="GKQ166" s="77"/>
      <c r="GKR166" s="77"/>
      <c r="GKS166" s="77"/>
      <c r="GKT166" s="77"/>
      <c r="GKU166" s="77"/>
      <c r="GKV166" s="77"/>
      <c r="GKW166" s="77"/>
      <c r="GKX166" s="77"/>
      <c r="GKY166" s="77"/>
      <c r="GKZ166" s="77"/>
      <c r="GLA166" s="77"/>
      <c r="GLB166" s="77"/>
      <c r="GLC166" s="77"/>
      <c r="GLD166" s="77"/>
      <c r="GLE166" s="77"/>
      <c r="GLF166" s="77"/>
      <c r="GLG166" s="77"/>
      <c r="GLH166" s="77"/>
      <c r="GLI166" s="77"/>
      <c r="GLJ166" s="77"/>
      <c r="GLK166" s="77"/>
      <c r="GLL166" s="77"/>
      <c r="GLM166" s="77"/>
      <c r="GLN166" s="77"/>
      <c r="GLO166" s="77"/>
      <c r="GLP166" s="77"/>
      <c r="GLQ166" s="77"/>
      <c r="GLR166" s="77"/>
      <c r="GLS166" s="77"/>
      <c r="GLT166" s="77"/>
      <c r="GLU166" s="77"/>
      <c r="GLV166" s="77"/>
      <c r="GLW166" s="77"/>
      <c r="GLX166" s="77"/>
      <c r="GLY166" s="77"/>
      <c r="GLZ166" s="77"/>
      <c r="GMA166" s="77"/>
      <c r="GMB166" s="77"/>
      <c r="GMC166" s="77"/>
      <c r="GMD166" s="77"/>
      <c r="GME166" s="77"/>
      <c r="GMF166" s="77"/>
      <c r="GMG166" s="77"/>
      <c r="GMH166" s="77"/>
      <c r="GMI166" s="77"/>
      <c r="GMJ166" s="77"/>
      <c r="GMK166" s="77"/>
      <c r="GML166" s="77"/>
      <c r="GMM166" s="77"/>
      <c r="GMN166" s="77"/>
      <c r="GMO166" s="77"/>
      <c r="GMP166" s="77"/>
      <c r="GMQ166" s="77"/>
      <c r="GMR166" s="77"/>
      <c r="GMS166" s="77"/>
      <c r="GMT166" s="77"/>
      <c r="GMU166" s="77"/>
      <c r="GMV166" s="77"/>
      <c r="GMW166" s="77"/>
      <c r="GMX166" s="77"/>
      <c r="GMY166" s="77"/>
      <c r="GMZ166" s="77"/>
      <c r="GNA166" s="77"/>
      <c r="GNB166" s="77"/>
      <c r="GNC166" s="77"/>
      <c r="GND166" s="77"/>
      <c r="GNE166" s="77"/>
      <c r="GNF166" s="77"/>
      <c r="GNG166" s="77"/>
      <c r="GNH166" s="77"/>
      <c r="GNI166" s="77"/>
      <c r="GNJ166" s="77"/>
      <c r="GNK166" s="77"/>
      <c r="GNL166" s="77"/>
      <c r="GNM166" s="77"/>
      <c r="GNN166" s="77"/>
      <c r="GNO166" s="77"/>
      <c r="GNP166" s="77"/>
      <c r="GNQ166" s="77"/>
      <c r="GNR166" s="77"/>
      <c r="GNS166" s="77"/>
      <c r="GNT166" s="77"/>
      <c r="GNU166" s="77"/>
      <c r="GNV166" s="77"/>
      <c r="GNW166" s="77"/>
      <c r="GNX166" s="77"/>
      <c r="GNY166" s="77"/>
      <c r="GNZ166" s="77"/>
      <c r="GOA166" s="77"/>
      <c r="GOB166" s="77"/>
      <c r="GOC166" s="77"/>
      <c r="GOD166" s="77"/>
      <c r="GOE166" s="77"/>
      <c r="GOF166" s="77"/>
      <c r="GOG166" s="77"/>
      <c r="GOH166" s="77"/>
      <c r="GOI166" s="77"/>
      <c r="GOJ166" s="77"/>
      <c r="GOK166" s="77"/>
      <c r="GOL166" s="77"/>
      <c r="GOM166" s="77"/>
      <c r="GON166" s="77"/>
      <c r="GOO166" s="77"/>
      <c r="GOP166" s="77"/>
      <c r="GOQ166" s="77"/>
      <c r="GOR166" s="77"/>
      <c r="GOS166" s="77"/>
      <c r="GOT166" s="77"/>
      <c r="GOU166" s="77"/>
      <c r="GOV166" s="77"/>
      <c r="GOW166" s="77"/>
      <c r="GOX166" s="77"/>
      <c r="GOY166" s="77"/>
      <c r="GOZ166" s="77"/>
      <c r="GPA166" s="77"/>
      <c r="GPB166" s="77"/>
      <c r="GPC166" s="77"/>
      <c r="GPD166" s="77"/>
      <c r="GPE166" s="77"/>
      <c r="GPF166" s="77"/>
      <c r="GPG166" s="77"/>
      <c r="GPH166" s="77"/>
      <c r="GPI166" s="77"/>
      <c r="GPJ166" s="77"/>
      <c r="GPK166" s="77"/>
      <c r="GPL166" s="77"/>
      <c r="GPM166" s="77"/>
      <c r="GPN166" s="77"/>
      <c r="GPO166" s="77"/>
      <c r="GPP166" s="77"/>
      <c r="GPQ166" s="77"/>
      <c r="GPR166" s="77"/>
      <c r="GPS166" s="77"/>
      <c r="GPT166" s="77"/>
      <c r="GPU166" s="77"/>
      <c r="GPV166" s="77"/>
      <c r="GPW166" s="77"/>
      <c r="GPX166" s="77"/>
      <c r="GPY166" s="77"/>
      <c r="GPZ166" s="77"/>
      <c r="GQA166" s="77"/>
      <c r="GQB166" s="77"/>
      <c r="GQC166" s="77"/>
      <c r="GQD166" s="77"/>
      <c r="GQE166" s="77"/>
      <c r="GQF166" s="77"/>
      <c r="GQG166" s="77"/>
      <c r="GQH166" s="77"/>
      <c r="GQI166" s="77"/>
      <c r="GQJ166" s="77"/>
      <c r="GQK166" s="77"/>
      <c r="GQL166" s="77"/>
      <c r="GQM166" s="77"/>
      <c r="GQN166" s="77"/>
      <c r="GQO166" s="77"/>
      <c r="GQP166" s="77"/>
      <c r="GQQ166" s="77"/>
      <c r="GQR166" s="77"/>
      <c r="GQS166" s="77"/>
      <c r="GQT166" s="77"/>
      <c r="GQU166" s="77"/>
      <c r="GQV166" s="77"/>
      <c r="GQW166" s="77"/>
      <c r="GQX166" s="77"/>
      <c r="GQY166" s="77"/>
      <c r="GQZ166" s="77"/>
      <c r="GRA166" s="77"/>
      <c r="GRB166" s="77"/>
      <c r="GRC166" s="77"/>
      <c r="GRD166" s="77"/>
      <c r="GRE166" s="77"/>
      <c r="GRF166" s="77"/>
      <c r="GRG166" s="77"/>
      <c r="GRH166" s="77"/>
      <c r="GRI166" s="77"/>
      <c r="GRJ166" s="77"/>
      <c r="GRK166" s="77"/>
      <c r="GRL166" s="77"/>
      <c r="GRM166" s="77"/>
      <c r="GRN166" s="77"/>
      <c r="GRO166" s="77"/>
      <c r="GRP166" s="77"/>
      <c r="GRQ166" s="77"/>
      <c r="GRR166" s="77"/>
      <c r="GRS166" s="77"/>
      <c r="GRT166" s="77"/>
      <c r="GRU166" s="77"/>
      <c r="GRV166" s="77"/>
      <c r="GRW166" s="77"/>
      <c r="GRX166" s="77"/>
      <c r="GRY166" s="77"/>
      <c r="GRZ166" s="77"/>
      <c r="GSA166" s="77"/>
      <c r="GSB166" s="77"/>
      <c r="GSC166" s="77"/>
      <c r="GSD166" s="77"/>
      <c r="GSE166" s="77"/>
      <c r="GSF166" s="77"/>
      <c r="GSG166" s="77"/>
      <c r="GSH166" s="77"/>
      <c r="GSI166" s="77"/>
      <c r="GSJ166" s="77"/>
      <c r="GSK166" s="77"/>
      <c r="GSL166" s="77"/>
      <c r="GSM166" s="77"/>
      <c r="GSN166" s="77"/>
      <c r="GSO166" s="77"/>
      <c r="GSP166" s="77"/>
      <c r="GSQ166" s="77"/>
      <c r="GSR166" s="77"/>
      <c r="GSS166" s="77"/>
      <c r="GST166" s="77"/>
      <c r="GSU166" s="77"/>
      <c r="GSV166" s="77"/>
      <c r="GSW166" s="77"/>
      <c r="GSX166" s="77"/>
      <c r="GSY166" s="77"/>
      <c r="GSZ166" s="77"/>
      <c r="GTA166" s="77"/>
      <c r="GTB166" s="77"/>
      <c r="GTC166" s="77"/>
      <c r="GTD166" s="77"/>
      <c r="GTE166" s="77"/>
      <c r="GTF166" s="77"/>
      <c r="GTG166" s="77"/>
      <c r="GTH166" s="77"/>
      <c r="GTI166" s="77"/>
      <c r="GTJ166" s="77"/>
      <c r="GTK166" s="77"/>
      <c r="GTL166" s="77"/>
      <c r="GTM166" s="77"/>
      <c r="GTN166" s="77"/>
      <c r="GTO166" s="77"/>
      <c r="GTP166" s="77"/>
      <c r="GTQ166" s="77"/>
      <c r="GTR166" s="77"/>
      <c r="GTS166" s="77"/>
      <c r="GTT166" s="77"/>
      <c r="GTU166" s="77"/>
      <c r="GTV166" s="77"/>
      <c r="GTW166" s="77"/>
      <c r="GTX166" s="77"/>
      <c r="GTY166" s="77"/>
      <c r="GTZ166" s="77"/>
      <c r="GUA166" s="77"/>
      <c r="GUB166" s="77"/>
      <c r="GUC166" s="77"/>
      <c r="GUD166" s="77"/>
      <c r="GUE166" s="77"/>
      <c r="GUF166" s="77"/>
      <c r="GUG166" s="77"/>
      <c r="GUH166" s="77"/>
      <c r="GUI166" s="77"/>
      <c r="GUJ166" s="77"/>
      <c r="GUK166" s="77"/>
      <c r="GUL166" s="77"/>
      <c r="GUM166" s="77"/>
      <c r="GUN166" s="77"/>
      <c r="GUO166" s="77"/>
      <c r="GUP166" s="77"/>
      <c r="GUQ166" s="77"/>
      <c r="GUR166" s="77"/>
      <c r="GUS166" s="77"/>
      <c r="GUT166" s="77"/>
      <c r="GUU166" s="77"/>
      <c r="GUV166" s="77"/>
      <c r="GUW166" s="77"/>
      <c r="GUX166" s="77"/>
      <c r="GUY166" s="77"/>
      <c r="GUZ166" s="77"/>
      <c r="GVA166" s="77"/>
      <c r="GVB166" s="77"/>
      <c r="GVC166" s="77"/>
      <c r="GVD166" s="77"/>
      <c r="GVE166" s="77"/>
      <c r="GVF166" s="77"/>
      <c r="GVG166" s="77"/>
      <c r="GVH166" s="77"/>
      <c r="GVI166" s="77"/>
      <c r="GVJ166" s="77"/>
      <c r="GVK166" s="77"/>
      <c r="GVL166" s="77"/>
      <c r="GVM166" s="77"/>
      <c r="GVN166" s="77"/>
      <c r="GVO166" s="77"/>
      <c r="GVP166" s="77"/>
      <c r="GVQ166" s="77"/>
      <c r="GVR166" s="77"/>
      <c r="GVS166" s="77"/>
      <c r="GVT166" s="77"/>
      <c r="GVU166" s="77"/>
      <c r="GVV166" s="77"/>
      <c r="GVW166" s="77"/>
      <c r="GVX166" s="77"/>
      <c r="GVY166" s="77"/>
      <c r="GVZ166" s="77"/>
      <c r="GWA166" s="77"/>
      <c r="GWB166" s="77"/>
      <c r="GWC166" s="77"/>
      <c r="GWD166" s="77"/>
      <c r="GWE166" s="77"/>
      <c r="GWF166" s="77"/>
      <c r="GWG166" s="77"/>
      <c r="GWH166" s="77"/>
      <c r="GWI166" s="77"/>
      <c r="GWJ166" s="77"/>
      <c r="GWK166" s="77"/>
      <c r="GWL166" s="77"/>
      <c r="GWM166" s="77"/>
      <c r="GWN166" s="77"/>
      <c r="GWO166" s="77"/>
      <c r="GWP166" s="77"/>
      <c r="GWQ166" s="77"/>
      <c r="GWR166" s="77"/>
      <c r="GWS166" s="77"/>
      <c r="GWT166" s="77"/>
      <c r="GWU166" s="77"/>
      <c r="GWV166" s="77"/>
      <c r="GWW166" s="77"/>
      <c r="GWX166" s="77"/>
      <c r="GWY166" s="77"/>
      <c r="GWZ166" s="77"/>
      <c r="GXA166" s="77"/>
      <c r="GXB166" s="77"/>
      <c r="GXC166" s="77"/>
      <c r="GXD166" s="77"/>
      <c r="GXE166" s="77"/>
      <c r="GXF166" s="77"/>
      <c r="GXG166" s="77"/>
      <c r="GXH166" s="77"/>
      <c r="GXI166" s="77"/>
      <c r="GXJ166" s="77"/>
      <c r="GXK166" s="77"/>
      <c r="GXL166" s="77"/>
      <c r="GXM166" s="77"/>
      <c r="GXN166" s="77"/>
      <c r="GXO166" s="77"/>
      <c r="GXP166" s="77"/>
      <c r="GXQ166" s="77"/>
      <c r="GXR166" s="77"/>
      <c r="GXS166" s="77"/>
      <c r="GXT166" s="77"/>
      <c r="GXU166" s="77"/>
      <c r="GXV166" s="77"/>
      <c r="GXW166" s="77"/>
      <c r="GXX166" s="77"/>
      <c r="GXY166" s="77"/>
      <c r="GXZ166" s="77"/>
      <c r="GYA166" s="77"/>
      <c r="GYB166" s="77"/>
      <c r="GYC166" s="77"/>
      <c r="GYD166" s="77"/>
      <c r="GYE166" s="77"/>
      <c r="GYF166" s="77"/>
      <c r="GYG166" s="77"/>
      <c r="GYH166" s="77"/>
      <c r="GYI166" s="77"/>
      <c r="GYJ166" s="77"/>
      <c r="GYK166" s="77"/>
      <c r="GYL166" s="77"/>
      <c r="GYM166" s="77"/>
      <c r="GYN166" s="77"/>
      <c r="GYO166" s="77"/>
      <c r="GYP166" s="77"/>
      <c r="GYQ166" s="77"/>
      <c r="GYR166" s="77"/>
      <c r="GYS166" s="77"/>
      <c r="GYT166" s="77"/>
      <c r="GYU166" s="77"/>
      <c r="GYV166" s="77"/>
      <c r="GYW166" s="77"/>
      <c r="GYX166" s="77"/>
      <c r="GYY166" s="77"/>
      <c r="GYZ166" s="77"/>
      <c r="GZA166" s="77"/>
      <c r="GZB166" s="77"/>
      <c r="GZC166" s="77"/>
      <c r="GZD166" s="77"/>
      <c r="GZE166" s="77"/>
      <c r="GZF166" s="77"/>
      <c r="GZG166" s="77"/>
      <c r="GZH166" s="77"/>
      <c r="GZI166" s="77"/>
      <c r="GZJ166" s="77"/>
      <c r="GZK166" s="77"/>
      <c r="GZL166" s="77"/>
      <c r="GZM166" s="77"/>
      <c r="GZN166" s="77"/>
      <c r="GZO166" s="77"/>
      <c r="GZP166" s="77"/>
      <c r="GZQ166" s="77"/>
      <c r="GZR166" s="77"/>
      <c r="GZS166" s="77"/>
      <c r="GZT166" s="77"/>
      <c r="GZU166" s="77"/>
      <c r="GZV166" s="77"/>
      <c r="GZW166" s="77"/>
      <c r="GZX166" s="77"/>
      <c r="GZY166" s="77"/>
      <c r="GZZ166" s="77"/>
      <c r="HAA166" s="77"/>
      <c r="HAB166" s="77"/>
      <c r="HAC166" s="77"/>
      <c r="HAD166" s="77"/>
      <c r="HAE166" s="77"/>
      <c r="HAF166" s="77"/>
      <c r="HAG166" s="77"/>
      <c r="HAH166" s="77"/>
      <c r="HAI166" s="77"/>
      <c r="HAJ166" s="77"/>
      <c r="HAK166" s="77"/>
      <c r="HAL166" s="77"/>
      <c r="HAM166" s="77"/>
      <c r="HAN166" s="77"/>
      <c r="HAO166" s="77"/>
      <c r="HAP166" s="77"/>
      <c r="HAQ166" s="77"/>
      <c r="HAR166" s="77"/>
      <c r="HAS166" s="77"/>
      <c r="HAT166" s="77"/>
      <c r="HAU166" s="77"/>
      <c r="HAV166" s="77"/>
      <c r="HAW166" s="77"/>
      <c r="HAX166" s="77"/>
      <c r="HAY166" s="77"/>
      <c r="HAZ166" s="77"/>
      <c r="HBA166" s="77"/>
      <c r="HBB166" s="77"/>
      <c r="HBC166" s="77"/>
      <c r="HBD166" s="77"/>
      <c r="HBE166" s="77"/>
      <c r="HBF166" s="77"/>
      <c r="HBG166" s="77"/>
      <c r="HBH166" s="77"/>
      <c r="HBI166" s="77"/>
      <c r="HBJ166" s="77"/>
      <c r="HBK166" s="77"/>
      <c r="HBL166" s="77"/>
      <c r="HBM166" s="77"/>
      <c r="HBN166" s="77"/>
      <c r="HBO166" s="77"/>
      <c r="HBP166" s="77"/>
      <c r="HBQ166" s="77"/>
      <c r="HBR166" s="77"/>
      <c r="HBS166" s="77"/>
      <c r="HBT166" s="77"/>
      <c r="HBU166" s="77"/>
      <c r="HBV166" s="77"/>
      <c r="HBW166" s="77"/>
      <c r="HBX166" s="77"/>
      <c r="HBY166" s="77"/>
      <c r="HBZ166" s="77"/>
      <c r="HCA166" s="77"/>
      <c r="HCB166" s="77"/>
      <c r="HCC166" s="77"/>
      <c r="HCD166" s="77"/>
      <c r="HCE166" s="77"/>
      <c r="HCF166" s="77"/>
      <c r="HCG166" s="77"/>
      <c r="HCH166" s="77"/>
      <c r="HCI166" s="77"/>
      <c r="HCJ166" s="77"/>
      <c r="HCK166" s="77"/>
      <c r="HCL166" s="77"/>
      <c r="HCM166" s="77"/>
      <c r="HCN166" s="77"/>
      <c r="HCO166" s="77"/>
      <c r="HCP166" s="77"/>
      <c r="HCQ166" s="77"/>
      <c r="HCR166" s="77"/>
      <c r="HCS166" s="77"/>
      <c r="HCT166" s="77"/>
      <c r="HCU166" s="77"/>
      <c r="HCV166" s="77"/>
      <c r="HCW166" s="77"/>
      <c r="HCX166" s="77"/>
      <c r="HCY166" s="77"/>
      <c r="HCZ166" s="77"/>
      <c r="HDA166" s="77"/>
      <c r="HDB166" s="77"/>
      <c r="HDC166" s="77"/>
      <c r="HDD166" s="77"/>
      <c r="HDE166" s="77"/>
      <c r="HDF166" s="77"/>
      <c r="HDG166" s="77"/>
      <c r="HDH166" s="77"/>
      <c r="HDI166" s="77"/>
      <c r="HDJ166" s="77"/>
      <c r="HDK166" s="77"/>
      <c r="HDL166" s="77"/>
      <c r="HDM166" s="77"/>
      <c r="HDN166" s="77"/>
      <c r="HDO166" s="77"/>
      <c r="HDP166" s="77"/>
      <c r="HDQ166" s="77"/>
      <c r="HDR166" s="77"/>
      <c r="HDS166" s="77"/>
      <c r="HDT166" s="77"/>
      <c r="HDU166" s="77"/>
      <c r="HDV166" s="77"/>
      <c r="HDW166" s="77"/>
      <c r="HDX166" s="77"/>
      <c r="HDY166" s="77"/>
      <c r="HDZ166" s="77"/>
      <c r="HEA166" s="77"/>
      <c r="HEB166" s="77"/>
      <c r="HEC166" s="77"/>
      <c r="HED166" s="77"/>
      <c r="HEE166" s="77"/>
      <c r="HEF166" s="77"/>
      <c r="HEG166" s="77"/>
      <c r="HEH166" s="77"/>
      <c r="HEI166" s="77"/>
      <c r="HEJ166" s="77"/>
      <c r="HEK166" s="77"/>
      <c r="HEL166" s="77"/>
      <c r="HEM166" s="77"/>
      <c r="HEN166" s="77"/>
      <c r="HEO166" s="77"/>
      <c r="HEP166" s="77"/>
      <c r="HEQ166" s="77"/>
      <c r="HER166" s="77"/>
      <c r="HES166" s="77"/>
      <c r="HET166" s="77"/>
      <c r="HEU166" s="77"/>
      <c r="HEV166" s="77"/>
      <c r="HEW166" s="77"/>
      <c r="HEX166" s="77"/>
      <c r="HEY166" s="77"/>
      <c r="HEZ166" s="77"/>
      <c r="HFA166" s="77"/>
      <c r="HFB166" s="77"/>
      <c r="HFC166" s="77"/>
      <c r="HFD166" s="77"/>
      <c r="HFE166" s="77"/>
      <c r="HFF166" s="77"/>
      <c r="HFG166" s="77"/>
      <c r="HFH166" s="77"/>
      <c r="HFI166" s="77"/>
      <c r="HFJ166" s="77"/>
      <c r="HFK166" s="77"/>
      <c r="HFL166" s="77"/>
      <c r="HFM166" s="77"/>
      <c r="HFN166" s="77"/>
      <c r="HFO166" s="77"/>
      <c r="HFP166" s="77"/>
      <c r="HFQ166" s="77"/>
      <c r="HFR166" s="77"/>
      <c r="HFS166" s="77"/>
      <c r="HFT166" s="77"/>
      <c r="HFU166" s="77"/>
      <c r="HFV166" s="77"/>
      <c r="HFW166" s="77"/>
      <c r="HFX166" s="77"/>
      <c r="HFY166" s="77"/>
      <c r="HFZ166" s="77"/>
      <c r="HGA166" s="77"/>
      <c r="HGB166" s="77"/>
      <c r="HGC166" s="77"/>
      <c r="HGD166" s="77"/>
      <c r="HGE166" s="77"/>
      <c r="HGF166" s="77"/>
      <c r="HGG166" s="77"/>
      <c r="HGH166" s="77"/>
      <c r="HGI166" s="77"/>
      <c r="HGJ166" s="77"/>
      <c r="HGK166" s="77"/>
      <c r="HGL166" s="77"/>
      <c r="HGM166" s="77"/>
      <c r="HGN166" s="77"/>
      <c r="HGO166" s="77"/>
      <c r="HGP166" s="77"/>
      <c r="HGQ166" s="77"/>
      <c r="HGR166" s="77"/>
      <c r="HGS166" s="77"/>
      <c r="HGT166" s="77"/>
      <c r="HGU166" s="77"/>
      <c r="HGV166" s="77"/>
      <c r="HGW166" s="77"/>
      <c r="HGX166" s="77"/>
      <c r="HGY166" s="77"/>
      <c r="HGZ166" s="77"/>
      <c r="HHA166" s="77"/>
      <c r="HHB166" s="77"/>
      <c r="HHC166" s="77"/>
      <c r="HHD166" s="77"/>
      <c r="HHE166" s="77"/>
      <c r="HHF166" s="77"/>
      <c r="HHG166" s="77"/>
      <c r="HHH166" s="77"/>
      <c r="HHI166" s="77"/>
      <c r="HHJ166" s="77"/>
      <c r="HHK166" s="77"/>
      <c r="HHL166" s="77"/>
      <c r="HHM166" s="77"/>
      <c r="HHN166" s="77"/>
      <c r="HHO166" s="77"/>
      <c r="HHP166" s="77"/>
      <c r="HHQ166" s="77"/>
      <c r="HHR166" s="77"/>
      <c r="HHS166" s="77"/>
      <c r="HHT166" s="77"/>
      <c r="HHU166" s="77"/>
      <c r="HHV166" s="77"/>
      <c r="HHW166" s="77"/>
      <c r="HHX166" s="77"/>
      <c r="HHY166" s="77"/>
      <c r="HHZ166" s="77"/>
      <c r="HIA166" s="77"/>
      <c r="HIB166" s="77"/>
      <c r="HIC166" s="77"/>
      <c r="HID166" s="77"/>
      <c r="HIE166" s="77"/>
      <c r="HIF166" s="77"/>
      <c r="HIG166" s="77"/>
      <c r="HIH166" s="77"/>
      <c r="HII166" s="77"/>
      <c r="HIJ166" s="77"/>
      <c r="HIK166" s="77"/>
      <c r="HIL166" s="77"/>
      <c r="HIM166" s="77"/>
      <c r="HIN166" s="77"/>
      <c r="HIO166" s="77"/>
      <c r="HIP166" s="77"/>
      <c r="HIQ166" s="77"/>
      <c r="HIR166" s="77"/>
      <c r="HIS166" s="77"/>
      <c r="HIT166" s="77"/>
      <c r="HIU166" s="77"/>
      <c r="HIV166" s="77"/>
      <c r="HIW166" s="77"/>
      <c r="HIX166" s="77"/>
      <c r="HIY166" s="77"/>
      <c r="HIZ166" s="77"/>
      <c r="HJA166" s="77"/>
      <c r="HJB166" s="77"/>
      <c r="HJC166" s="77"/>
      <c r="HJD166" s="77"/>
      <c r="HJE166" s="77"/>
      <c r="HJF166" s="77"/>
      <c r="HJG166" s="77"/>
      <c r="HJH166" s="77"/>
      <c r="HJI166" s="77"/>
      <c r="HJJ166" s="77"/>
      <c r="HJK166" s="77"/>
      <c r="HJL166" s="77"/>
      <c r="HJM166" s="77"/>
      <c r="HJN166" s="77"/>
      <c r="HJO166" s="77"/>
      <c r="HJP166" s="77"/>
      <c r="HJQ166" s="77"/>
      <c r="HJR166" s="77"/>
      <c r="HJS166" s="77"/>
      <c r="HJT166" s="77"/>
      <c r="HJU166" s="77"/>
      <c r="HJV166" s="77"/>
      <c r="HJW166" s="77"/>
      <c r="HJX166" s="77"/>
      <c r="HJY166" s="77"/>
      <c r="HJZ166" s="77"/>
      <c r="HKA166" s="77"/>
      <c r="HKB166" s="77"/>
      <c r="HKC166" s="77"/>
      <c r="HKD166" s="77"/>
      <c r="HKE166" s="77"/>
      <c r="HKF166" s="77"/>
      <c r="HKG166" s="77"/>
      <c r="HKH166" s="77"/>
      <c r="HKI166" s="77"/>
      <c r="HKJ166" s="77"/>
      <c r="HKK166" s="77"/>
      <c r="HKL166" s="77"/>
      <c r="HKM166" s="77"/>
      <c r="HKN166" s="77"/>
      <c r="HKO166" s="77"/>
      <c r="HKP166" s="77"/>
      <c r="HKQ166" s="77"/>
      <c r="HKR166" s="77"/>
      <c r="HKS166" s="77"/>
      <c r="HKT166" s="77"/>
      <c r="HKU166" s="77"/>
      <c r="HKV166" s="77"/>
      <c r="HKW166" s="77"/>
      <c r="HKX166" s="77"/>
      <c r="HKY166" s="77"/>
      <c r="HKZ166" s="77"/>
      <c r="HLA166" s="77"/>
      <c r="HLB166" s="77"/>
      <c r="HLC166" s="77"/>
      <c r="HLD166" s="77"/>
      <c r="HLE166" s="77"/>
      <c r="HLF166" s="77"/>
      <c r="HLG166" s="77"/>
      <c r="HLH166" s="77"/>
      <c r="HLI166" s="77"/>
      <c r="HLJ166" s="77"/>
      <c r="HLK166" s="77"/>
      <c r="HLL166" s="77"/>
      <c r="HLM166" s="77"/>
      <c r="HLN166" s="77"/>
      <c r="HLO166" s="77"/>
      <c r="HLP166" s="77"/>
      <c r="HLQ166" s="77"/>
      <c r="HLR166" s="77"/>
      <c r="HLS166" s="77"/>
      <c r="HLT166" s="77"/>
      <c r="HLU166" s="77"/>
      <c r="HLV166" s="77"/>
      <c r="HLW166" s="77"/>
      <c r="HLX166" s="77"/>
      <c r="HLY166" s="77"/>
      <c r="HLZ166" s="77"/>
      <c r="HMA166" s="77"/>
      <c r="HMB166" s="77"/>
      <c r="HMC166" s="77"/>
      <c r="HMD166" s="77"/>
      <c r="HME166" s="77"/>
      <c r="HMF166" s="77"/>
      <c r="HMG166" s="77"/>
      <c r="HMH166" s="77"/>
      <c r="HMI166" s="77"/>
      <c r="HMJ166" s="77"/>
      <c r="HMK166" s="77"/>
      <c r="HML166" s="77"/>
      <c r="HMM166" s="77"/>
      <c r="HMN166" s="77"/>
      <c r="HMO166" s="77"/>
      <c r="HMP166" s="77"/>
      <c r="HMQ166" s="77"/>
      <c r="HMR166" s="77"/>
      <c r="HMS166" s="77"/>
      <c r="HMT166" s="77"/>
      <c r="HMU166" s="77"/>
      <c r="HMV166" s="77"/>
      <c r="HMW166" s="77"/>
      <c r="HMX166" s="77"/>
      <c r="HMY166" s="77"/>
      <c r="HMZ166" s="77"/>
      <c r="HNA166" s="77"/>
      <c r="HNB166" s="77"/>
      <c r="HNC166" s="77"/>
      <c r="HND166" s="77"/>
      <c r="HNE166" s="77"/>
      <c r="HNF166" s="77"/>
      <c r="HNG166" s="77"/>
      <c r="HNH166" s="77"/>
      <c r="HNI166" s="77"/>
      <c r="HNJ166" s="77"/>
      <c r="HNK166" s="77"/>
      <c r="HNL166" s="77"/>
      <c r="HNM166" s="77"/>
      <c r="HNN166" s="77"/>
      <c r="HNO166" s="77"/>
      <c r="HNP166" s="77"/>
      <c r="HNQ166" s="77"/>
      <c r="HNR166" s="77"/>
      <c r="HNS166" s="77"/>
      <c r="HNT166" s="77"/>
      <c r="HNU166" s="77"/>
      <c r="HNV166" s="77"/>
      <c r="HNW166" s="77"/>
      <c r="HNX166" s="77"/>
      <c r="HNY166" s="77"/>
      <c r="HNZ166" s="77"/>
      <c r="HOA166" s="77"/>
      <c r="HOB166" s="77"/>
      <c r="HOC166" s="77"/>
      <c r="HOD166" s="77"/>
      <c r="HOE166" s="77"/>
      <c r="HOF166" s="77"/>
      <c r="HOG166" s="77"/>
      <c r="HOH166" s="77"/>
      <c r="HOI166" s="77"/>
      <c r="HOJ166" s="77"/>
      <c r="HOK166" s="77"/>
      <c r="HOL166" s="77"/>
      <c r="HOM166" s="77"/>
      <c r="HON166" s="77"/>
      <c r="HOO166" s="77"/>
      <c r="HOP166" s="77"/>
      <c r="HOQ166" s="77"/>
      <c r="HOR166" s="77"/>
      <c r="HOS166" s="77"/>
      <c r="HOT166" s="77"/>
      <c r="HOU166" s="77"/>
      <c r="HOV166" s="77"/>
      <c r="HOW166" s="77"/>
      <c r="HOX166" s="77"/>
      <c r="HOY166" s="77"/>
      <c r="HOZ166" s="77"/>
      <c r="HPA166" s="77"/>
      <c r="HPB166" s="77"/>
      <c r="HPC166" s="77"/>
      <c r="HPD166" s="77"/>
      <c r="HPE166" s="77"/>
      <c r="HPF166" s="77"/>
      <c r="HPG166" s="77"/>
      <c r="HPH166" s="77"/>
      <c r="HPI166" s="77"/>
      <c r="HPJ166" s="77"/>
      <c r="HPK166" s="77"/>
      <c r="HPL166" s="77"/>
      <c r="HPM166" s="77"/>
      <c r="HPN166" s="77"/>
      <c r="HPO166" s="77"/>
      <c r="HPP166" s="77"/>
      <c r="HPQ166" s="77"/>
      <c r="HPR166" s="77"/>
      <c r="HPS166" s="77"/>
      <c r="HPT166" s="77"/>
      <c r="HPU166" s="77"/>
      <c r="HPV166" s="77"/>
      <c r="HPW166" s="77"/>
      <c r="HPX166" s="77"/>
      <c r="HPY166" s="77"/>
      <c r="HPZ166" s="77"/>
      <c r="HQA166" s="77"/>
      <c r="HQB166" s="77"/>
      <c r="HQC166" s="77"/>
      <c r="HQD166" s="77"/>
      <c r="HQE166" s="77"/>
      <c r="HQF166" s="77"/>
      <c r="HQG166" s="77"/>
      <c r="HQH166" s="77"/>
      <c r="HQI166" s="77"/>
      <c r="HQJ166" s="77"/>
      <c r="HQK166" s="77"/>
      <c r="HQL166" s="77"/>
      <c r="HQM166" s="77"/>
      <c r="HQN166" s="77"/>
      <c r="HQO166" s="77"/>
      <c r="HQP166" s="77"/>
      <c r="HQQ166" s="77"/>
      <c r="HQR166" s="77"/>
      <c r="HQS166" s="77"/>
      <c r="HQT166" s="77"/>
      <c r="HQU166" s="77"/>
      <c r="HQV166" s="77"/>
      <c r="HQW166" s="77"/>
      <c r="HQX166" s="77"/>
      <c r="HQY166" s="77"/>
      <c r="HQZ166" s="77"/>
      <c r="HRA166" s="77"/>
      <c r="HRB166" s="77"/>
      <c r="HRC166" s="77"/>
      <c r="HRD166" s="77"/>
      <c r="HRE166" s="77"/>
      <c r="HRF166" s="77"/>
      <c r="HRG166" s="77"/>
      <c r="HRH166" s="77"/>
      <c r="HRI166" s="77"/>
      <c r="HRJ166" s="77"/>
      <c r="HRK166" s="77"/>
      <c r="HRL166" s="77"/>
      <c r="HRM166" s="77"/>
      <c r="HRN166" s="77"/>
      <c r="HRO166" s="77"/>
      <c r="HRP166" s="77"/>
      <c r="HRQ166" s="77"/>
      <c r="HRR166" s="77"/>
      <c r="HRS166" s="77"/>
      <c r="HRT166" s="77"/>
      <c r="HRU166" s="77"/>
      <c r="HRV166" s="77"/>
      <c r="HRW166" s="77"/>
      <c r="HRX166" s="77"/>
      <c r="HRY166" s="77"/>
      <c r="HRZ166" s="77"/>
      <c r="HSA166" s="77"/>
      <c r="HSB166" s="77"/>
      <c r="HSC166" s="77"/>
      <c r="HSD166" s="77"/>
      <c r="HSE166" s="77"/>
      <c r="HSF166" s="77"/>
      <c r="HSG166" s="77"/>
      <c r="HSH166" s="77"/>
      <c r="HSI166" s="77"/>
      <c r="HSJ166" s="77"/>
      <c r="HSK166" s="77"/>
      <c r="HSL166" s="77"/>
      <c r="HSM166" s="77"/>
      <c r="HSN166" s="77"/>
      <c r="HSO166" s="77"/>
      <c r="HSP166" s="77"/>
      <c r="HSQ166" s="77"/>
      <c r="HSR166" s="77"/>
      <c r="HSS166" s="77"/>
      <c r="HST166" s="77"/>
      <c r="HSU166" s="77"/>
      <c r="HSV166" s="77"/>
      <c r="HSW166" s="77"/>
      <c r="HSX166" s="77"/>
      <c r="HSY166" s="77"/>
      <c r="HSZ166" s="77"/>
      <c r="HTA166" s="77"/>
      <c r="HTB166" s="77"/>
      <c r="HTC166" s="77"/>
      <c r="HTD166" s="77"/>
      <c r="HTE166" s="77"/>
      <c r="HTF166" s="77"/>
      <c r="HTG166" s="77"/>
      <c r="HTH166" s="77"/>
      <c r="HTI166" s="77"/>
      <c r="HTJ166" s="77"/>
      <c r="HTK166" s="77"/>
      <c r="HTL166" s="77"/>
      <c r="HTM166" s="77"/>
      <c r="HTN166" s="77"/>
      <c r="HTO166" s="77"/>
      <c r="HTP166" s="77"/>
      <c r="HTQ166" s="77"/>
      <c r="HTR166" s="77"/>
      <c r="HTS166" s="77"/>
      <c r="HTT166" s="77"/>
      <c r="HTU166" s="77"/>
      <c r="HTV166" s="77"/>
      <c r="HTW166" s="77"/>
      <c r="HTX166" s="77"/>
      <c r="HTY166" s="77"/>
      <c r="HTZ166" s="77"/>
      <c r="HUA166" s="77"/>
      <c r="HUB166" s="77"/>
      <c r="HUC166" s="77"/>
      <c r="HUD166" s="77"/>
      <c r="HUE166" s="77"/>
      <c r="HUF166" s="77"/>
      <c r="HUG166" s="77"/>
      <c r="HUH166" s="77"/>
      <c r="HUI166" s="77"/>
      <c r="HUJ166" s="77"/>
      <c r="HUK166" s="77"/>
      <c r="HUL166" s="77"/>
      <c r="HUM166" s="77"/>
      <c r="HUN166" s="77"/>
      <c r="HUO166" s="77"/>
      <c r="HUP166" s="77"/>
      <c r="HUQ166" s="77"/>
      <c r="HUR166" s="77"/>
      <c r="HUS166" s="77"/>
      <c r="HUT166" s="77"/>
      <c r="HUU166" s="77"/>
      <c r="HUV166" s="77"/>
      <c r="HUW166" s="77"/>
      <c r="HUX166" s="77"/>
      <c r="HUY166" s="77"/>
      <c r="HUZ166" s="77"/>
      <c r="HVA166" s="77"/>
      <c r="HVB166" s="77"/>
      <c r="HVC166" s="77"/>
      <c r="HVD166" s="77"/>
      <c r="HVE166" s="77"/>
      <c r="HVF166" s="77"/>
      <c r="HVG166" s="77"/>
      <c r="HVH166" s="77"/>
      <c r="HVI166" s="77"/>
      <c r="HVJ166" s="77"/>
      <c r="HVK166" s="77"/>
      <c r="HVL166" s="77"/>
      <c r="HVM166" s="77"/>
      <c r="HVN166" s="77"/>
      <c r="HVO166" s="77"/>
      <c r="HVP166" s="77"/>
      <c r="HVQ166" s="77"/>
      <c r="HVR166" s="77"/>
      <c r="HVS166" s="77"/>
      <c r="HVT166" s="77"/>
      <c r="HVU166" s="77"/>
      <c r="HVV166" s="77"/>
      <c r="HVW166" s="77"/>
      <c r="HVX166" s="77"/>
      <c r="HVY166" s="77"/>
      <c r="HVZ166" s="77"/>
      <c r="HWA166" s="77"/>
      <c r="HWB166" s="77"/>
      <c r="HWC166" s="77"/>
      <c r="HWD166" s="77"/>
      <c r="HWE166" s="77"/>
      <c r="HWF166" s="77"/>
      <c r="HWG166" s="77"/>
      <c r="HWH166" s="77"/>
      <c r="HWI166" s="77"/>
      <c r="HWJ166" s="77"/>
      <c r="HWK166" s="77"/>
      <c r="HWL166" s="77"/>
      <c r="HWM166" s="77"/>
      <c r="HWN166" s="77"/>
      <c r="HWO166" s="77"/>
      <c r="HWP166" s="77"/>
      <c r="HWQ166" s="77"/>
      <c r="HWR166" s="77"/>
      <c r="HWS166" s="77"/>
      <c r="HWT166" s="77"/>
      <c r="HWU166" s="77"/>
      <c r="HWV166" s="77"/>
      <c r="HWW166" s="77"/>
      <c r="HWX166" s="77"/>
      <c r="HWY166" s="77"/>
      <c r="HWZ166" s="77"/>
      <c r="HXA166" s="77"/>
      <c r="HXB166" s="77"/>
      <c r="HXC166" s="77"/>
      <c r="HXD166" s="77"/>
      <c r="HXE166" s="77"/>
      <c r="HXF166" s="77"/>
      <c r="HXG166" s="77"/>
      <c r="HXH166" s="77"/>
      <c r="HXI166" s="77"/>
      <c r="HXJ166" s="77"/>
      <c r="HXK166" s="77"/>
      <c r="HXL166" s="77"/>
      <c r="HXM166" s="77"/>
      <c r="HXN166" s="77"/>
      <c r="HXO166" s="77"/>
      <c r="HXP166" s="77"/>
      <c r="HXQ166" s="77"/>
      <c r="HXR166" s="77"/>
      <c r="HXS166" s="77"/>
      <c r="HXT166" s="77"/>
      <c r="HXU166" s="77"/>
      <c r="HXV166" s="77"/>
      <c r="HXW166" s="77"/>
      <c r="HXX166" s="77"/>
      <c r="HXY166" s="77"/>
      <c r="HXZ166" s="77"/>
      <c r="HYA166" s="77"/>
      <c r="HYB166" s="77"/>
      <c r="HYC166" s="77"/>
      <c r="HYD166" s="77"/>
      <c r="HYE166" s="77"/>
      <c r="HYF166" s="77"/>
      <c r="HYG166" s="77"/>
      <c r="HYH166" s="77"/>
      <c r="HYI166" s="77"/>
      <c r="HYJ166" s="77"/>
      <c r="HYK166" s="77"/>
      <c r="HYL166" s="77"/>
      <c r="HYM166" s="77"/>
      <c r="HYN166" s="77"/>
      <c r="HYO166" s="77"/>
      <c r="HYP166" s="77"/>
      <c r="HYQ166" s="77"/>
      <c r="HYR166" s="77"/>
      <c r="HYS166" s="77"/>
      <c r="HYT166" s="77"/>
      <c r="HYU166" s="77"/>
      <c r="HYV166" s="77"/>
      <c r="HYW166" s="77"/>
      <c r="HYX166" s="77"/>
      <c r="HYY166" s="77"/>
      <c r="HYZ166" s="77"/>
      <c r="HZA166" s="77"/>
      <c r="HZB166" s="77"/>
      <c r="HZC166" s="77"/>
      <c r="HZD166" s="77"/>
      <c r="HZE166" s="77"/>
      <c r="HZF166" s="77"/>
      <c r="HZG166" s="77"/>
      <c r="HZH166" s="77"/>
      <c r="HZI166" s="77"/>
      <c r="HZJ166" s="77"/>
      <c r="HZK166" s="77"/>
      <c r="HZL166" s="77"/>
      <c r="HZM166" s="77"/>
      <c r="HZN166" s="77"/>
      <c r="HZO166" s="77"/>
      <c r="HZP166" s="77"/>
      <c r="HZQ166" s="77"/>
      <c r="HZR166" s="77"/>
      <c r="HZS166" s="77"/>
      <c r="HZT166" s="77"/>
      <c r="HZU166" s="77"/>
      <c r="HZV166" s="77"/>
      <c r="HZW166" s="77"/>
      <c r="HZX166" s="77"/>
      <c r="HZY166" s="77"/>
      <c r="HZZ166" s="77"/>
      <c r="IAA166" s="77"/>
      <c r="IAB166" s="77"/>
      <c r="IAC166" s="77"/>
      <c r="IAD166" s="77"/>
      <c r="IAE166" s="77"/>
      <c r="IAF166" s="77"/>
      <c r="IAG166" s="77"/>
      <c r="IAH166" s="77"/>
      <c r="IAI166" s="77"/>
      <c r="IAJ166" s="77"/>
      <c r="IAK166" s="77"/>
      <c r="IAL166" s="77"/>
      <c r="IAM166" s="77"/>
      <c r="IAN166" s="77"/>
      <c r="IAO166" s="77"/>
      <c r="IAP166" s="77"/>
      <c r="IAQ166" s="77"/>
      <c r="IAR166" s="77"/>
      <c r="IAS166" s="77"/>
      <c r="IAT166" s="77"/>
      <c r="IAU166" s="77"/>
      <c r="IAV166" s="77"/>
      <c r="IAW166" s="77"/>
      <c r="IAX166" s="77"/>
      <c r="IAY166" s="77"/>
      <c r="IAZ166" s="77"/>
      <c r="IBA166" s="77"/>
      <c r="IBB166" s="77"/>
      <c r="IBC166" s="77"/>
      <c r="IBD166" s="77"/>
      <c r="IBE166" s="77"/>
      <c r="IBF166" s="77"/>
      <c r="IBG166" s="77"/>
      <c r="IBH166" s="77"/>
      <c r="IBI166" s="77"/>
      <c r="IBJ166" s="77"/>
      <c r="IBK166" s="77"/>
      <c r="IBL166" s="77"/>
      <c r="IBM166" s="77"/>
      <c r="IBN166" s="77"/>
      <c r="IBO166" s="77"/>
      <c r="IBP166" s="77"/>
      <c r="IBQ166" s="77"/>
      <c r="IBR166" s="77"/>
      <c r="IBS166" s="77"/>
      <c r="IBT166" s="77"/>
      <c r="IBU166" s="77"/>
      <c r="IBV166" s="77"/>
      <c r="IBW166" s="77"/>
      <c r="IBX166" s="77"/>
      <c r="IBY166" s="77"/>
      <c r="IBZ166" s="77"/>
      <c r="ICA166" s="77"/>
      <c r="ICB166" s="77"/>
      <c r="ICC166" s="77"/>
      <c r="ICD166" s="77"/>
      <c r="ICE166" s="77"/>
      <c r="ICF166" s="77"/>
      <c r="ICG166" s="77"/>
      <c r="ICH166" s="77"/>
      <c r="ICI166" s="77"/>
      <c r="ICJ166" s="77"/>
      <c r="ICK166" s="77"/>
      <c r="ICL166" s="77"/>
      <c r="ICM166" s="77"/>
      <c r="ICN166" s="77"/>
      <c r="ICO166" s="77"/>
      <c r="ICP166" s="77"/>
      <c r="ICQ166" s="77"/>
      <c r="ICR166" s="77"/>
      <c r="ICS166" s="77"/>
      <c r="ICT166" s="77"/>
      <c r="ICU166" s="77"/>
      <c r="ICV166" s="77"/>
      <c r="ICW166" s="77"/>
      <c r="ICX166" s="77"/>
      <c r="ICY166" s="77"/>
      <c r="ICZ166" s="77"/>
      <c r="IDA166" s="77"/>
      <c r="IDB166" s="77"/>
      <c r="IDC166" s="77"/>
      <c r="IDD166" s="77"/>
      <c r="IDE166" s="77"/>
      <c r="IDF166" s="77"/>
      <c r="IDG166" s="77"/>
      <c r="IDH166" s="77"/>
      <c r="IDI166" s="77"/>
      <c r="IDJ166" s="77"/>
      <c r="IDK166" s="77"/>
      <c r="IDL166" s="77"/>
      <c r="IDM166" s="77"/>
      <c r="IDN166" s="77"/>
      <c r="IDO166" s="77"/>
      <c r="IDP166" s="77"/>
      <c r="IDQ166" s="77"/>
      <c r="IDR166" s="77"/>
      <c r="IDS166" s="77"/>
      <c r="IDT166" s="77"/>
      <c r="IDU166" s="77"/>
      <c r="IDV166" s="77"/>
      <c r="IDW166" s="77"/>
      <c r="IDX166" s="77"/>
      <c r="IDY166" s="77"/>
      <c r="IDZ166" s="77"/>
      <c r="IEA166" s="77"/>
      <c r="IEB166" s="77"/>
      <c r="IEC166" s="77"/>
      <c r="IED166" s="77"/>
      <c r="IEE166" s="77"/>
      <c r="IEF166" s="77"/>
      <c r="IEG166" s="77"/>
      <c r="IEH166" s="77"/>
      <c r="IEI166" s="77"/>
      <c r="IEJ166" s="77"/>
      <c r="IEK166" s="77"/>
      <c r="IEL166" s="77"/>
      <c r="IEM166" s="77"/>
      <c r="IEN166" s="77"/>
      <c r="IEO166" s="77"/>
      <c r="IEP166" s="77"/>
      <c r="IEQ166" s="77"/>
      <c r="IER166" s="77"/>
      <c r="IES166" s="77"/>
      <c r="IET166" s="77"/>
      <c r="IEU166" s="77"/>
      <c r="IEV166" s="77"/>
      <c r="IEW166" s="77"/>
      <c r="IEX166" s="77"/>
      <c r="IEY166" s="77"/>
      <c r="IEZ166" s="77"/>
      <c r="IFA166" s="77"/>
      <c r="IFB166" s="77"/>
      <c r="IFC166" s="77"/>
      <c r="IFD166" s="77"/>
      <c r="IFE166" s="77"/>
      <c r="IFF166" s="77"/>
      <c r="IFG166" s="77"/>
      <c r="IFH166" s="77"/>
      <c r="IFI166" s="77"/>
      <c r="IFJ166" s="77"/>
      <c r="IFK166" s="77"/>
      <c r="IFL166" s="77"/>
      <c r="IFM166" s="77"/>
      <c r="IFN166" s="77"/>
      <c r="IFO166" s="77"/>
      <c r="IFP166" s="77"/>
      <c r="IFQ166" s="77"/>
      <c r="IFR166" s="77"/>
      <c r="IFS166" s="77"/>
      <c r="IFT166" s="77"/>
      <c r="IFU166" s="77"/>
      <c r="IFV166" s="77"/>
      <c r="IFW166" s="77"/>
      <c r="IFX166" s="77"/>
      <c r="IFY166" s="77"/>
      <c r="IFZ166" s="77"/>
      <c r="IGA166" s="77"/>
      <c r="IGB166" s="77"/>
      <c r="IGC166" s="77"/>
      <c r="IGD166" s="77"/>
      <c r="IGE166" s="77"/>
      <c r="IGF166" s="77"/>
      <c r="IGG166" s="77"/>
      <c r="IGH166" s="77"/>
      <c r="IGI166" s="77"/>
      <c r="IGJ166" s="77"/>
      <c r="IGK166" s="77"/>
      <c r="IGL166" s="77"/>
      <c r="IGM166" s="77"/>
      <c r="IGN166" s="77"/>
      <c r="IGO166" s="77"/>
      <c r="IGP166" s="77"/>
      <c r="IGQ166" s="77"/>
      <c r="IGR166" s="77"/>
      <c r="IGS166" s="77"/>
      <c r="IGT166" s="77"/>
      <c r="IGU166" s="77"/>
      <c r="IGV166" s="77"/>
      <c r="IGW166" s="77"/>
      <c r="IGX166" s="77"/>
      <c r="IGY166" s="77"/>
      <c r="IGZ166" s="77"/>
      <c r="IHA166" s="77"/>
      <c r="IHB166" s="77"/>
      <c r="IHC166" s="77"/>
      <c r="IHD166" s="77"/>
      <c r="IHE166" s="77"/>
      <c r="IHF166" s="77"/>
      <c r="IHG166" s="77"/>
      <c r="IHH166" s="77"/>
      <c r="IHI166" s="77"/>
      <c r="IHJ166" s="77"/>
      <c r="IHK166" s="77"/>
      <c r="IHL166" s="77"/>
      <c r="IHM166" s="77"/>
      <c r="IHN166" s="77"/>
      <c r="IHO166" s="77"/>
      <c r="IHP166" s="77"/>
      <c r="IHQ166" s="77"/>
      <c r="IHR166" s="77"/>
      <c r="IHS166" s="77"/>
      <c r="IHT166" s="77"/>
      <c r="IHU166" s="77"/>
      <c r="IHV166" s="77"/>
      <c r="IHW166" s="77"/>
      <c r="IHX166" s="77"/>
      <c r="IHY166" s="77"/>
      <c r="IHZ166" s="77"/>
      <c r="IIA166" s="77"/>
      <c r="IIB166" s="77"/>
      <c r="IIC166" s="77"/>
      <c r="IID166" s="77"/>
      <c r="IIE166" s="77"/>
      <c r="IIF166" s="77"/>
      <c r="IIG166" s="77"/>
      <c r="IIH166" s="77"/>
      <c r="III166" s="77"/>
      <c r="IIJ166" s="77"/>
      <c r="IIK166" s="77"/>
      <c r="IIL166" s="77"/>
      <c r="IIM166" s="77"/>
      <c r="IIN166" s="77"/>
      <c r="IIO166" s="77"/>
      <c r="IIP166" s="77"/>
      <c r="IIQ166" s="77"/>
      <c r="IIR166" s="77"/>
      <c r="IIS166" s="77"/>
      <c r="IIT166" s="77"/>
      <c r="IIU166" s="77"/>
      <c r="IIV166" s="77"/>
      <c r="IIW166" s="77"/>
      <c r="IIX166" s="77"/>
      <c r="IIY166" s="77"/>
      <c r="IIZ166" s="77"/>
      <c r="IJA166" s="77"/>
      <c r="IJB166" s="77"/>
      <c r="IJC166" s="77"/>
      <c r="IJD166" s="77"/>
      <c r="IJE166" s="77"/>
      <c r="IJF166" s="77"/>
      <c r="IJG166" s="77"/>
      <c r="IJH166" s="77"/>
      <c r="IJI166" s="77"/>
      <c r="IJJ166" s="77"/>
      <c r="IJK166" s="77"/>
      <c r="IJL166" s="77"/>
      <c r="IJM166" s="77"/>
      <c r="IJN166" s="77"/>
      <c r="IJO166" s="77"/>
      <c r="IJP166" s="77"/>
      <c r="IJQ166" s="77"/>
      <c r="IJR166" s="77"/>
      <c r="IJS166" s="77"/>
      <c r="IJT166" s="77"/>
      <c r="IJU166" s="77"/>
      <c r="IJV166" s="77"/>
      <c r="IJW166" s="77"/>
      <c r="IJX166" s="77"/>
      <c r="IJY166" s="77"/>
      <c r="IJZ166" s="77"/>
      <c r="IKA166" s="77"/>
      <c r="IKB166" s="77"/>
      <c r="IKC166" s="77"/>
      <c r="IKD166" s="77"/>
      <c r="IKE166" s="77"/>
      <c r="IKF166" s="77"/>
      <c r="IKG166" s="77"/>
      <c r="IKH166" s="77"/>
      <c r="IKI166" s="77"/>
      <c r="IKJ166" s="77"/>
      <c r="IKK166" s="77"/>
      <c r="IKL166" s="77"/>
      <c r="IKM166" s="77"/>
      <c r="IKN166" s="77"/>
      <c r="IKO166" s="77"/>
      <c r="IKP166" s="77"/>
      <c r="IKQ166" s="77"/>
      <c r="IKR166" s="77"/>
      <c r="IKS166" s="77"/>
      <c r="IKT166" s="77"/>
      <c r="IKU166" s="77"/>
      <c r="IKV166" s="77"/>
      <c r="IKW166" s="77"/>
      <c r="IKX166" s="77"/>
      <c r="IKY166" s="77"/>
      <c r="IKZ166" s="77"/>
      <c r="ILA166" s="77"/>
      <c r="ILB166" s="77"/>
      <c r="ILC166" s="77"/>
      <c r="ILD166" s="77"/>
      <c r="ILE166" s="77"/>
      <c r="ILF166" s="77"/>
      <c r="ILG166" s="77"/>
      <c r="ILH166" s="77"/>
      <c r="ILI166" s="77"/>
      <c r="ILJ166" s="77"/>
      <c r="ILK166" s="77"/>
      <c r="ILL166" s="77"/>
      <c r="ILM166" s="77"/>
      <c r="ILN166" s="77"/>
      <c r="ILO166" s="77"/>
      <c r="ILP166" s="77"/>
      <c r="ILQ166" s="77"/>
      <c r="ILR166" s="77"/>
      <c r="ILS166" s="77"/>
      <c r="ILT166" s="77"/>
      <c r="ILU166" s="77"/>
      <c r="ILV166" s="77"/>
      <c r="ILW166" s="77"/>
      <c r="ILX166" s="77"/>
      <c r="ILY166" s="77"/>
      <c r="ILZ166" s="77"/>
      <c r="IMA166" s="77"/>
      <c r="IMB166" s="77"/>
      <c r="IMC166" s="77"/>
      <c r="IMD166" s="77"/>
      <c r="IME166" s="77"/>
      <c r="IMF166" s="77"/>
      <c r="IMG166" s="77"/>
      <c r="IMH166" s="77"/>
      <c r="IMI166" s="77"/>
      <c r="IMJ166" s="77"/>
      <c r="IMK166" s="77"/>
      <c r="IML166" s="77"/>
      <c r="IMM166" s="77"/>
      <c r="IMN166" s="77"/>
      <c r="IMO166" s="77"/>
      <c r="IMP166" s="77"/>
      <c r="IMQ166" s="77"/>
      <c r="IMR166" s="77"/>
      <c r="IMS166" s="77"/>
      <c r="IMT166" s="77"/>
      <c r="IMU166" s="77"/>
      <c r="IMV166" s="77"/>
      <c r="IMW166" s="77"/>
      <c r="IMX166" s="77"/>
      <c r="IMY166" s="77"/>
      <c r="IMZ166" s="77"/>
      <c r="INA166" s="77"/>
      <c r="INB166" s="77"/>
      <c r="INC166" s="77"/>
      <c r="IND166" s="77"/>
      <c r="INE166" s="77"/>
      <c r="INF166" s="77"/>
      <c r="ING166" s="77"/>
      <c r="INH166" s="77"/>
      <c r="INI166" s="77"/>
      <c r="INJ166" s="77"/>
      <c r="INK166" s="77"/>
      <c r="INL166" s="77"/>
      <c r="INM166" s="77"/>
      <c r="INN166" s="77"/>
      <c r="INO166" s="77"/>
      <c r="INP166" s="77"/>
      <c r="INQ166" s="77"/>
      <c r="INR166" s="77"/>
      <c r="INS166" s="77"/>
      <c r="INT166" s="77"/>
      <c r="INU166" s="77"/>
      <c r="INV166" s="77"/>
      <c r="INW166" s="77"/>
      <c r="INX166" s="77"/>
      <c r="INY166" s="77"/>
      <c r="INZ166" s="77"/>
      <c r="IOA166" s="77"/>
      <c r="IOB166" s="77"/>
      <c r="IOC166" s="77"/>
      <c r="IOD166" s="77"/>
      <c r="IOE166" s="77"/>
      <c r="IOF166" s="77"/>
      <c r="IOG166" s="77"/>
      <c r="IOH166" s="77"/>
      <c r="IOI166" s="77"/>
      <c r="IOJ166" s="77"/>
      <c r="IOK166" s="77"/>
      <c r="IOL166" s="77"/>
      <c r="IOM166" s="77"/>
      <c r="ION166" s="77"/>
      <c r="IOO166" s="77"/>
      <c r="IOP166" s="77"/>
      <c r="IOQ166" s="77"/>
      <c r="IOR166" s="77"/>
      <c r="IOS166" s="77"/>
      <c r="IOT166" s="77"/>
      <c r="IOU166" s="77"/>
      <c r="IOV166" s="77"/>
      <c r="IOW166" s="77"/>
      <c r="IOX166" s="77"/>
      <c r="IOY166" s="77"/>
      <c r="IOZ166" s="77"/>
      <c r="IPA166" s="77"/>
      <c r="IPB166" s="77"/>
      <c r="IPC166" s="77"/>
      <c r="IPD166" s="77"/>
      <c r="IPE166" s="77"/>
      <c r="IPF166" s="77"/>
      <c r="IPG166" s="77"/>
      <c r="IPH166" s="77"/>
      <c r="IPI166" s="77"/>
      <c r="IPJ166" s="77"/>
      <c r="IPK166" s="77"/>
      <c r="IPL166" s="77"/>
      <c r="IPM166" s="77"/>
      <c r="IPN166" s="77"/>
      <c r="IPO166" s="77"/>
      <c r="IPP166" s="77"/>
      <c r="IPQ166" s="77"/>
      <c r="IPR166" s="77"/>
      <c r="IPS166" s="77"/>
      <c r="IPT166" s="77"/>
      <c r="IPU166" s="77"/>
      <c r="IPV166" s="77"/>
      <c r="IPW166" s="77"/>
      <c r="IPX166" s="77"/>
      <c r="IPY166" s="77"/>
      <c r="IPZ166" s="77"/>
      <c r="IQA166" s="77"/>
      <c r="IQB166" s="77"/>
      <c r="IQC166" s="77"/>
      <c r="IQD166" s="77"/>
      <c r="IQE166" s="77"/>
      <c r="IQF166" s="77"/>
      <c r="IQG166" s="77"/>
      <c r="IQH166" s="77"/>
      <c r="IQI166" s="77"/>
      <c r="IQJ166" s="77"/>
      <c r="IQK166" s="77"/>
      <c r="IQL166" s="77"/>
      <c r="IQM166" s="77"/>
      <c r="IQN166" s="77"/>
      <c r="IQO166" s="77"/>
      <c r="IQP166" s="77"/>
      <c r="IQQ166" s="77"/>
      <c r="IQR166" s="77"/>
      <c r="IQS166" s="77"/>
      <c r="IQT166" s="77"/>
      <c r="IQU166" s="77"/>
      <c r="IQV166" s="77"/>
      <c r="IQW166" s="77"/>
      <c r="IQX166" s="77"/>
      <c r="IQY166" s="77"/>
      <c r="IQZ166" s="77"/>
      <c r="IRA166" s="77"/>
      <c r="IRB166" s="77"/>
      <c r="IRC166" s="77"/>
      <c r="IRD166" s="77"/>
      <c r="IRE166" s="77"/>
      <c r="IRF166" s="77"/>
      <c r="IRG166" s="77"/>
      <c r="IRH166" s="77"/>
      <c r="IRI166" s="77"/>
      <c r="IRJ166" s="77"/>
      <c r="IRK166" s="77"/>
      <c r="IRL166" s="77"/>
      <c r="IRM166" s="77"/>
      <c r="IRN166" s="77"/>
      <c r="IRO166" s="77"/>
      <c r="IRP166" s="77"/>
      <c r="IRQ166" s="77"/>
      <c r="IRR166" s="77"/>
      <c r="IRS166" s="77"/>
      <c r="IRT166" s="77"/>
      <c r="IRU166" s="77"/>
      <c r="IRV166" s="77"/>
      <c r="IRW166" s="77"/>
      <c r="IRX166" s="77"/>
      <c r="IRY166" s="77"/>
      <c r="IRZ166" s="77"/>
      <c r="ISA166" s="77"/>
      <c r="ISB166" s="77"/>
      <c r="ISC166" s="77"/>
      <c r="ISD166" s="77"/>
      <c r="ISE166" s="77"/>
      <c r="ISF166" s="77"/>
      <c r="ISG166" s="77"/>
      <c r="ISH166" s="77"/>
      <c r="ISI166" s="77"/>
      <c r="ISJ166" s="77"/>
      <c r="ISK166" s="77"/>
      <c r="ISL166" s="77"/>
      <c r="ISM166" s="77"/>
      <c r="ISN166" s="77"/>
      <c r="ISO166" s="77"/>
      <c r="ISP166" s="77"/>
      <c r="ISQ166" s="77"/>
      <c r="ISR166" s="77"/>
      <c r="ISS166" s="77"/>
      <c r="IST166" s="77"/>
      <c r="ISU166" s="77"/>
      <c r="ISV166" s="77"/>
      <c r="ISW166" s="77"/>
      <c r="ISX166" s="77"/>
      <c r="ISY166" s="77"/>
      <c r="ISZ166" s="77"/>
      <c r="ITA166" s="77"/>
      <c r="ITB166" s="77"/>
      <c r="ITC166" s="77"/>
      <c r="ITD166" s="77"/>
      <c r="ITE166" s="77"/>
      <c r="ITF166" s="77"/>
      <c r="ITG166" s="77"/>
      <c r="ITH166" s="77"/>
      <c r="ITI166" s="77"/>
      <c r="ITJ166" s="77"/>
      <c r="ITK166" s="77"/>
      <c r="ITL166" s="77"/>
      <c r="ITM166" s="77"/>
      <c r="ITN166" s="77"/>
      <c r="ITO166" s="77"/>
      <c r="ITP166" s="77"/>
      <c r="ITQ166" s="77"/>
      <c r="ITR166" s="77"/>
      <c r="ITS166" s="77"/>
      <c r="ITT166" s="77"/>
      <c r="ITU166" s="77"/>
      <c r="ITV166" s="77"/>
      <c r="ITW166" s="77"/>
      <c r="ITX166" s="77"/>
      <c r="ITY166" s="77"/>
      <c r="ITZ166" s="77"/>
      <c r="IUA166" s="77"/>
      <c r="IUB166" s="77"/>
      <c r="IUC166" s="77"/>
      <c r="IUD166" s="77"/>
      <c r="IUE166" s="77"/>
      <c r="IUF166" s="77"/>
      <c r="IUG166" s="77"/>
      <c r="IUH166" s="77"/>
      <c r="IUI166" s="77"/>
      <c r="IUJ166" s="77"/>
      <c r="IUK166" s="77"/>
      <c r="IUL166" s="77"/>
      <c r="IUM166" s="77"/>
      <c r="IUN166" s="77"/>
      <c r="IUO166" s="77"/>
      <c r="IUP166" s="77"/>
      <c r="IUQ166" s="77"/>
      <c r="IUR166" s="77"/>
      <c r="IUS166" s="77"/>
      <c r="IUT166" s="77"/>
      <c r="IUU166" s="77"/>
      <c r="IUV166" s="77"/>
      <c r="IUW166" s="77"/>
      <c r="IUX166" s="77"/>
      <c r="IUY166" s="77"/>
      <c r="IUZ166" s="77"/>
      <c r="IVA166" s="77"/>
      <c r="IVB166" s="77"/>
      <c r="IVC166" s="77"/>
      <c r="IVD166" s="77"/>
      <c r="IVE166" s="77"/>
      <c r="IVF166" s="77"/>
      <c r="IVG166" s="77"/>
      <c r="IVH166" s="77"/>
      <c r="IVI166" s="77"/>
      <c r="IVJ166" s="77"/>
      <c r="IVK166" s="77"/>
      <c r="IVL166" s="77"/>
      <c r="IVM166" s="77"/>
      <c r="IVN166" s="77"/>
      <c r="IVO166" s="77"/>
      <c r="IVP166" s="77"/>
      <c r="IVQ166" s="77"/>
      <c r="IVR166" s="77"/>
      <c r="IVS166" s="77"/>
      <c r="IVT166" s="77"/>
      <c r="IVU166" s="77"/>
      <c r="IVV166" s="77"/>
      <c r="IVW166" s="77"/>
      <c r="IVX166" s="77"/>
      <c r="IVY166" s="77"/>
      <c r="IVZ166" s="77"/>
      <c r="IWA166" s="77"/>
      <c r="IWB166" s="77"/>
      <c r="IWC166" s="77"/>
      <c r="IWD166" s="77"/>
      <c r="IWE166" s="77"/>
      <c r="IWF166" s="77"/>
      <c r="IWG166" s="77"/>
      <c r="IWH166" s="77"/>
      <c r="IWI166" s="77"/>
      <c r="IWJ166" s="77"/>
      <c r="IWK166" s="77"/>
      <c r="IWL166" s="77"/>
      <c r="IWM166" s="77"/>
      <c r="IWN166" s="77"/>
      <c r="IWO166" s="77"/>
      <c r="IWP166" s="77"/>
      <c r="IWQ166" s="77"/>
      <c r="IWR166" s="77"/>
      <c r="IWS166" s="77"/>
      <c r="IWT166" s="77"/>
      <c r="IWU166" s="77"/>
      <c r="IWV166" s="77"/>
      <c r="IWW166" s="77"/>
      <c r="IWX166" s="77"/>
      <c r="IWY166" s="77"/>
      <c r="IWZ166" s="77"/>
      <c r="IXA166" s="77"/>
      <c r="IXB166" s="77"/>
      <c r="IXC166" s="77"/>
      <c r="IXD166" s="77"/>
      <c r="IXE166" s="77"/>
      <c r="IXF166" s="77"/>
      <c r="IXG166" s="77"/>
      <c r="IXH166" s="77"/>
      <c r="IXI166" s="77"/>
      <c r="IXJ166" s="77"/>
      <c r="IXK166" s="77"/>
      <c r="IXL166" s="77"/>
      <c r="IXM166" s="77"/>
      <c r="IXN166" s="77"/>
      <c r="IXO166" s="77"/>
      <c r="IXP166" s="77"/>
      <c r="IXQ166" s="77"/>
      <c r="IXR166" s="77"/>
      <c r="IXS166" s="77"/>
      <c r="IXT166" s="77"/>
      <c r="IXU166" s="77"/>
      <c r="IXV166" s="77"/>
      <c r="IXW166" s="77"/>
      <c r="IXX166" s="77"/>
      <c r="IXY166" s="77"/>
      <c r="IXZ166" s="77"/>
      <c r="IYA166" s="77"/>
      <c r="IYB166" s="77"/>
      <c r="IYC166" s="77"/>
      <c r="IYD166" s="77"/>
      <c r="IYE166" s="77"/>
      <c r="IYF166" s="77"/>
      <c r="IYG166" s="77"/>
      <c r="IYH166" s="77"/>
      <c r="IYI166" s="77"/>
      <c r="IYJ166" s="77"/>
      <c r="IYK166" s="77"/>
      <c r="IYL166" s="77"/>
      <c r="IYM166" s="77"/>
      <c r="IYN166" s="77"/>
      <c r="IYO166" s="77"/>
      <c r="IYP166" s="77"/>
      <c r="IYQ166" s="77"/>
      <c r="IYR166" s="77"/>
      <c r="IYS166" s="77"/>
      <c r="IYT166" s="77"/>
      <c r="IYU166" s="77"/>
      <c r="IYV166" s="77"/>
      <c r="IYW166" s="77"/>
      <c r="IYX166" s="77"/>
      <c r="IYY166" s="77"/>
      <c r="IYZ166" s="77"/>
      <c r="IZA166" s="77"/>
      <c r="IZB166" s="77"/>
      <c r="IZC166" s="77"/>
      <c r="IZD166" s="77"/>
      <c r="IZE166" s="77"/>
      <c r="IZF166" s="77"/>
      <c r="IZG166" s="77"/>
      <c r="IZH166" s="77"/>
      <c r="IZI166" s="77"/>
      <c r="IZJ166" s="77"/>
      <c r="IZK166" s="77"/>
      <c r="IZL166" s="77"/>
      <c r="IZM166" s="77"/>
      <c r="IZN166" s="77"/>
      <c r="IZO166" s="77"/>
      <c r="IZP166" s="77"/>
      <c r="IZQ166" s="77"/>
      <c r="IZR166" s="77"/>
      <c r="IZS166" s="77"/>
      <c r="IZT166" s="77"/>
      <c r="IZU166" s="77"/>
      <c r="IZV166" s="77"/>
      <c r="IZW166" s="77"/>
      <c r="IZX166" s="77"/>
      <c r="IZY166" s="77"/>
      <c r="IZZ166" s="77"/>
      <c r="JAA166" s="77"/>
      <c r="JAB166" s="77"/>
      <c r="JAC166" s="77"/>
      <c r="JAD166" s="77"/>
      <c r="JAE166" s="77"/>
      <c r="JAF166" s="77"/>
      <c r="JAG166" s="77"/>
      <c r="JAH166" s="77"/>
      <c r="JAI166" s="77"/>
      <c r="JAJ166" s="77"/>
      <c r="JAK166" s="77"/>
      <c r="JAL166" s="77"/>
      <c r="JAM166" s="77"/>
      <c r="JAN166" s="77"/>
      <c r="JAO166" s="77"/>
      <c r="JAP166" s="77"/>
      <c r="JAQ166" s="77"/>
      <c r="JAR166" s="77"/>
      <c r="JAS166" s="77"/>
      <c r="JAT166" s="77"/>
      <c r="JAU166" s="77"/>
      <c r="JAV166" s="77"/>
      <c r="JAW166" s="77"/>
      <c r="JAX166" s="77"/>
      <c r="JAY166" s="77"/>
      <c r="JAZ166" s="77"/>
      <c r="JBA166" s="77"/>
      <c r="JBB166" s="77"/>
      <c r="JBC166" s="77"/>
      <c r="JBD166" s="77"/>
      <c r="JBE166" s="77"/>
      <c r="JBF166" s="77"/>
      <c r="JBG166" s="77"/>
      <c r="JBH166" s="77"/>
      <c r="JBI166" s="77"/>
      <c r="JBJ166" s="77"/>
      <c r="JBK166" s="77"/>
      <c r="JBL166" s="77"/>
      <c r="JBM166" s="77"/>
      <c r="JBN166" s="77"/>
      <c r="JBO166" s="77"/>
      <c r="JBP166" s="77"/>
      <c r="JBQ166" s="77"/>
      <c r="JBR166" s="77"/>
      <c r="JBS166" s="77"/>
      <c r="JBT166" s="77"/>
      <c r="JBU166" s="77"/>
      <c r="JBV166" s="77"/>
      <c r="JBW166" s="77"/>
      <c r="JBX166" s="77"/>
      <c r="JBY166" s="77"/>
      <c r="JBZ166" s="77"/>
      <c r="JCA166" s="77"/>
      <c r="JCB166" s="77"/>
      <c r="JCC166" s="77"/>
      <c r="JCD166" s="77"/>
      <c r="JCE166" s="77"/>
      <c r="JCF166" s="77"/>
      <c r="JCG166" s="77"/>
      <c r="JCH166" s="77"/>
      <c r="JCI166" s="77"/>
      <c r="JCJ166" s="77"/>
      <c r="JCK166" s="77"/>
      <c r="JCL166" s="77"/>
      <c r="JCM166" s="77"/>
      <c r="JCN166" s="77"/>
      <c r="JCO166" s="77"/>
      <c r="JCP166" s="77"/>
      <c r="JCQ166" s="77"/>
      <c r="JCR166" s="77"/>
      <c r="JCS166" s="77"/>
      <c r="JCT166" s="77"/>
      <c r="JCU166" s="77"/>
      <c r="JCV166" s="77"/>
      <c r="JCW166" s="77"/>
      <c r="JCX166" s="77"/>
      <c r="JCY166" s="77"/>
      <c r="JCZ166" s="77"/>
      <c r="JDA166" s="77"/>
      <c r="JDB166" s="77"/>
      <c r="JDC166" s="77"/>
      <c r="JDD166" s="77"/>
      <c r="JDE166" s="77"/>
      <c r="JDF166" s="77"/>
      <c r="JDG166" s="77"/>
      <c r="JDH166" s="77"/>
      <c r="JDI166" s="77"/>
      <c r="JDJ166" s="77"/>
      <c r="JDK166" s="77"/>
      <c r="JDL166" s="77"/>
      <c r="JDM166" s="77"/>
      <c r="JDN166" s="77"/>
      <c r="JDO166" s="77"/>
      <c r="JDP166" s="77"/>
      <c r="JDQ166" s="77"/>
      <c r="JDR166" s="77"/>
      <c r="JDS166" s="77"/>
      <c r="JDT166" s="77"/>
      <c r="JDU166" s="77"/>
      <c r="JDV166" s="77"/>
      <c r="JDW166" s="77"/>
      <c r="JDX166" s="77"/>
      <c r="JDY166" s="77"/>
      <c r="JDZ166" s="77"/>
      <c r="JEA166" s="77"/>
      <c r="JEB166" s="77"/>
      <c r="JEC166" s="77"/>
      <c r="JED166" s="77"/>
      <c r="JEE166" s="77"/>
      <c r="JEF166" s="77"/>
      <c r="JEG166" s="77"/>
      <c r="JEH166" s="77"/>
      <c r="JEI166" s="77"/>
      <c r="JEJ166" s="77"/>
      <c r="JEK166" s="77"/>
      <c r="JEL166" s="77"/>
      <c r="JEM166" s="77"/>
      <c r="JEN166" s="77"/>
      <c r="JEO166" s="77"/>
      <c r="JEP166" s="77"/>
      <c r="JEQ166" s="77"/>
      <c r="JER166" s="77"/>
      <c r="JES166" s="77"/>
      <c r="JET166" s="77"/>
      <c r="JEU166" s="77"/>
      <c r="JEV166" s="77"/>
      <c r="JEW166" s="77"/>
      <c r="JEX166" s="77"/>
      <c r="JEY166" s="77"/>
      <c r="JEZ166" s="77"/>
      <c r="JFA166" s="77"/>
      <c r="JFB166" s="77"/>
      <c r="JFC166" s="77"/>
      <c r="JFD166" s="77"/>
      <c r="JFE166" s="77"/>
      <c r="JFF166" s="77"/>
      <c r="JFG166" s="77"/>
      <c r="JFH166" s="77"/>
      <c r="JFI166" s="77"/>
      <c r="JFJ166" s="77"/>
      <c r="JFK166" s="77"/>
      <c r="JFL166" s="77"/>
      <c r="JFM166" s="77"/>
      <c r="JFN166" s="77"/>
      <c r="JFO166" s="77"/>
      <c r="JFP166" s="77"/>
      <c r="JFQ166" s="77"/>
      <c r="JFR166" s="77"/>
      <c r="JFS166" s="77"/>
      <c r="JFT166" s="77"/>
      <c r="JFU166" s="77"/>
      <c r="JFV166" s="77"/>
      <c r="JFW166" s="77"/>
      <c r="JFX166" s="77"/>
      <c r="JFY166" s="77"/>
      <c r="JFZ166" s="77"/>
      <c r="JGA166" s="77"/>
      <c r="JGB166" s="77"/>
      <c r="JGC166" s="77"/>
      <c r="JGD166" s="77"/>
      <c r="JGE166" s="77"/>
      <c r="JGF166" s="77"/>
      <c r="JGG166" s="77"/>
      <c r="JGH166" s="77"/>
      <c r="JGI166" s="77"/>
      <c r="JGJ166" s="77"/>
      <c r="JGK166" s="77"/>
      <c r="JGL166" s="77"/>
      <c r="JGM166" s="77"/>
      <c r="JGN166" s="77"/>
      <c r="JGO166" s="77"/>
      <c r="JGP166" s="77"/>
      <c r="JGQ166" s="77"/>
      <c r="JGR166" s="77"/>
      <c r="JGS166" s="77"/>
      <c r="JGT166" s="77"/>
      <c r="JGU166" s="77"/>
      <c r="JGV166" s="77"/>
      <c r="JGW166" s="77"/>
      <c r="JGX166" s="77"/>
      <c r="JGY166" s="77"/>
      <c r="JGZ166" s="77"/>
      <c r="JHA166" s="77"/>
      <c r="JHB166" s="77"/>
      <c r="JHC166" s="77"/>
      <c r="JHD166" s="77"/>
      <c r="JHE166" s="77"/>
      <c r="JHF166" s="77"/>
      <c r="JHG166" s="77"/>
      <c r="JHH166" s="77"/>
      <c r="JHI166" s="77"/>
      <c r="JHJ166" s="77"/>
      <c r="JHK166" s="77"/>
      <c r="JHL166" s="77"/>
      <c r="JHM166" s="77"/>
      <c r="JHN166" s="77"/>
      <c r="JHO166" s="77"/>
      <c r="JHP166" s="77"/>
      <c r="JHQ166" s="77"/>
      <c r="JHR166" s="77"/>
      <c r="JHS166" s="77"/>
      <c r="JHT166" s="77"/>
      <c r="JHU166" s="77"/>
      <c r="JHV166" s="77"/>
      <c r="JHW166" s="77"/>
      <c r="JHX166" s="77"/>
      <c r="JHY166" s="77"/>
      <c r="JHZ166" s="77"/>
      <c r="JIA166" s="77"/>
      <c r="JIB166" s="77"/>
      <c r="JIC166" s="77"/>
      <c r="JID166" s="77"/>
      <c r="JIE166" s="77"/>
      <c r="JIF166" s="77"/>
      <c r="JIG166" s="77"/>
      <c r="JIH166" s="77"/>
      <c r="JII166" s="77"/>
      <c r="JIJ166" s="77"/>
      <c r="JIK166" s="77"/>
      <c r="JIL166" s="77"/>
      <c r="JIM166" s="77"/>
      <c r="JIN166" s="77"/>
      <c r="JIO166" s="77"/>
      <c r="JIP166" s="77"/>
      <c r="JIQ166" s="77"/>
      <c r="JIR166" s="77"/>
      <c r="JIS166" s="77"/>
      <c r="JIT166" s="77"/>
      <c r="JIU166" s="77"/>
      <c r="JIV166" s="77"/>
      <c r="JIW166" s="77"/>
      <c r="JIX166" s="77"/>
      <c r="JIY166" s="77"/>
      <c r="JIZ166" s="77"/>
      <c r="JJA166" s="77"/>
      <c r="JJB166" s="77"/>
      <c r="JJC166" s="77"/>
      <c r="JJD166" s="77"/>
      <c r="JJE166" s="77"/>
      <c r="JJF166" s="77"/>
      <c r="JJG166" s="77"/>
      <c r="JJH166" s="77"/>
      <c r="JJI166" s="77"/>
      <c r="JJJ166" s="77"/>
      <c r="JJK166" s="77"/>
      <c r="JJL166" s="77"/>
      <c r="JJM166" s="77"/>
      <c r="JJN166" s="77"/>
      <c r="JJO166" s="77"/>
      <c r="JJP166" s="77"/>
      <c r="JJQ166" s="77"/>
      <c r="JJR166" s="77"/>
      <c r="JJS166" s="77"/>
      <c r="JJT166" s="77"/>
      <c r="JJU166" s="77"/>
      <c r="JJV166" s="77"/>
      <c r="JJW166" s="77"/>
      <c r="JJX166" s="77"/>
      <c r="JJY166" s="77"/>
      <c r="JJZ166" s="77"/>
      <c r="JKA166" s="77"/>
      <c r="JKB166" s="77"/>
      <c r="JKC166" s="77"/>
      <c r="JKD166" s="77"/>
      <c r="JKE166" s="77"/>
      <c r="JKF166" s="77"/>
      <c r="JKG166" s="77"/>
      <c r="JKH166" s="77"/>
      <c r="JKI166" s="77"/>
      <c r="JKJ166" s="77"/>
      <c r="JKK166" s="77"/>
      <c r="JKL166" s="77"/>
      <c r="JKM166" s="77"/>
      <c r="JKN166" s="77"/>
      <c r="JKO166" s="77"/>
      <c r="JKP166" s="77"/>
      <c r="JKQ166" s="77"/>
      <c r="JKR166" s="77"/>
      <c r="JKS166" s="77"/>
      <c r="JKT166" s="77"/>
      <c r="JKU166" s="77"/>
      <c r="JKV166" s="77"/>
      <c r="JKW166" s="77"/>
      <c r="JKX166" s="77"/>
      <c r="JKY166" s="77"/>
      <c r="JKZ166" s="77"/>
      <c r="JLA166" s="77"/>
      <c r="JLB166" s="77"/>
      <c r="JLC166" s="77"/>
      <c r="JLD166" s="77"/>
      <c r="JLE166" s="77"/>
      <c r="JLF166" s="77"/>
      <c r="JLG166" s="77"/>
      <c r="JLH166" s="77"/>
      <c r="JLI166" s="77"/>
      <c r="JLJ166" s="77"/>
      <c r="JLK166" s="77"/>
      <c r="JLL166" s="77"/>
      <c r="JLM166" s="77"/>
      <c r="JLN166" s="77"/>
      <c r="JLO166" s="77"/>
      <c r="JLP166" s="77"/>
      <c r="JLQ166" s="77"/>
      <c r="JLR166" s="77"/>
      <c r="JLS166" s="77"/>
      <c r="JLT166" s="77"/>
      <c r="JLU166" s="77"/>
      <c r="JLV166" s="77"/>
      <c r="JLW166" s="77"/>
      <c r="JLX166" s="77"/>
      <c r="JLY166" s="77"/>
      <c r="JLZ166" s="77"/>
      <c r="JMA166" s="77"/>
      <c r="JMB166" s="77"/>
      <c r="JMC166" s="77"/>
      <c r="JMD166" s="77"/>
      <c r="JME166" s="77"/>
      <c r="JMF166" s="77"/>
      <c r="JMG166" s="77"/>
      <c r="JMH166" s="77"/>
      <c r="JMI166" s="77"/>
      <c r="JMJ166" s="77"/>
      <c r="JMK166" s="77"/>
      <c r="JML166" s="77"/>
      <c r="JMM166" s="77"/>
      <c r="JMN166" s="77"/>
      <c r="JMO166" s="77"/>
      <c r="JMP166" s="77"/>
      <c r="JMQ166" s="77"/>
      <c r="JMR166" s="77"/>
      <c r="JMS166" s="77"/>
      <c r="JMT166" s="77"/>
      <c r="JMU166" s="77"/>
      <c r="JMV166" s="77"/>
      <c r="JMW166" s="77"/>
      <c r="JMX166" s="77"/>
      <c r="JMY166" s="77"/>
      <c r="JMZ166" s="77"/>
      <c r="JNA166" s="77"/>
      <c r="JNB166" s="77"/>
      <c r="JNC166" s="77"/>
      <c r="JND166" s="77"/>
      <c r="JNE166" s="77"/>
      <c r="JNF166" s="77"/>
      <c r="JNG166" s="77"/>
      <c r="JNH166" s="77"/>
      <c r="JNI166" s="77"/>
      <c r="JNJ166" s="77"/>
      <c r="JNK166" s="77"/>
      <c r="JNL166" s="77"/>
      <c r="JNM166" s="77"/>
      <c r="JNN166" s="77"/>
      <c r="JNO166" s="77"/>
      <c r="JNP166" s="77"/>
      <c r="JNQ166" s="77"/>
      <c r="JNR166" s="77"/>
      <c r="JNS166" s="77"/>
      <c r="JNT166" s="77"/>
      <c r="JNU166" s="77"/>
      <c r="JNV166" s="77"/>
      <c r="JNW166" s="77"/>
      <c r="JNX166" s="77"/>
      <c r="JNY166" s="77"/>
      <c r="JNZ166" s="77"/>
      <c r="JOA166" s="77"/>
      <c r="JOB166" s="77"/>
      <c r="JOC166" s="77"/>
      <c r="JOD166" s="77"/>
      <c r="JOE166" s="77"/>
      <c r="JOF166" s="77"/>
      <c r="JOG166" s="77"/>
      <c r="JOH166" s="77"/>
      <c r="JOI166" s="77"/>
      <c r="JOJ166" s="77"/>
      <c r="JOK166" s="77"/>
      <c r="JOL166" s="77"/>
      <c r="JOM166" s="77"/>
      <c r="JON166" s="77"/>
      <c r="JOO166" s="77"/>
      <c r="JOP166" s="77"/>
      <c r="JOQ166" s="77"/>
      <c r="JOR166" s="77"/>
      <c r="JOS166" s="77"/>
      <c r="JOT166" s="77"/>
      <c r="JOU166" s="77"/>
      <c r="JOV166" s="77"/>
      <c r="JOW166" s="77"/>
      <c r="JOX166" s="77"/>
      <c r="JOY166" s="77"/>
      <c r="JOZ166" s="77"/>
      <c r="JPA166" s="77"/>
      <c r="JPB166" s="77"/>
      <c r="JPC166" s="77"/>
      <c r="JPD166" s="77"/>
      <c r="JPE166" s="77"/>
      <c r="JPF166" s="77"/>
      <c r="JPG166" s="77"/>
      <c r="JPH166" s="77"/>
      <c r="JPI166" s="77"/>
      <c r="JPJ166" s="77"/>
      <c r="JPK166" s="77"/>
      <c r="JPL166" s="77"/>
      <c r="JPM166" s="77"/>
      <c r="JPN166" s="77"/>
      <c r="JPO166" s="77"/>
      <c r="JPP166" s="77"/>
      <c r="JPQ166" s="77"/>
      <c r="JPR166" s="77"/>
      <c r="JPS166" s="77"/>
      <c r="JPT166" s="77"/>
      <c r="JPU166" s="77"/>
      <c r="JPV166" s="77"/>
      <c r="JPW166" s="77"/>
      <c r="JPX166" s="77"/>
      <c r="JPY166" s="77"/>
      <c r="JPZ166" s="77"/>
      <c r="JQA166" s="77"/>
      <c r="JQB166" s="77"/>
      <c r="JQC166" s="77"/>
      <c r="JQD166" s="77"/>
      <c r="JQE166" s="77"/>
      <c r="JQF166" s="77"/>
      <c r="JQG166" s="77"/>
      <c r="JQH166" s="77"/>
      <c r="JQI166" s="77"/>
      <c r="JQJ166" s="77"/>
      <c r="JQK166" s="77"/>
      <c r="JQL166" s="77"/>
      <c r="JQM166" s="77"/>
      <c r="JQN166" s="77"/>
      <c r="JQO166" s="77"/>
      <c r="JQP166" s="77"/>
      <c r="JQQ166" s="77"/>
      <c r="JQR166" s="77"/>
      <c r="JQS166" s="77"/>
      <c r="JQT166" s="77"/>
      <c r="JQU166" s="77"/>
      <c r="JQV166" s="77"/>
      <c r="JQW166" s="77"/>
      <c r="JQX166" s="77"/>
      <c r="JQY166" s="77"/>
      <c r="JQZ166" s="77"/>
      <c r="JRA166" s="77"/>
      <c r="JRB166" s="77"/>
      <c r="JRC166" s="77"/>
      <c r="JRD166" s="77"/>
      <c r="JRE166" s="77"/>
      <c r="JRF166" s="77"/>
      <c r="JRG166" s="77"/>
      <c r="JRH166" s="77"/>
      <c r="JRI166" s="77"/>
      <c r="JRJ166" s="77"/>
      <c r="JRK166" s="77"/>
      <c r="JRL166" s="77"/>
      <c r="JRM166" s="77"/>
      <c r="JRN166" s="77"/>
      <c r="JRO166" s="77"/>
      <c r="JRP166" s="77"/>
      <c r="JRQ166" s="77"/>
      <c r="JRR166" s="77"/>
      <c r="JRS166" s="77"/>
      <c r="JRT166" s="77"/>
      <c r="JRU166" s="77"/>
      <c r="JRV166" s="77"/>
      <c r="JRW166" s="77"/>
      <c r="JRX166" s="77"/>
      <c r="JRY166" s="77"/>
      <c r="JRZ166" s="77"/>
      <c r="JSA166" s="77"/>
      <c r="JSB166" s="77"/>
      <c r="JSC166" s="77"/>
      <c r="JSD166" s="77"/>
      <c r="JSE166" s="77"/>
      <c r="JSF166" s="77"/>
      <c r="JSG166" s="77"/>
      <c r="JSH166" s="77"/>
      <c r="JSI166" s="77"/>
      <c r="JSJ166" s="77"/>
      <c r="JSK166" s="77"/>
      <c r="JSL166" s="77"/>
      <c r="JSM166" s="77"/>
      <c r="JSN166" s="77"/>
      <c r="JSO166" s="77"/>
      <c r="JSP166" s="77"/>
      <c r="JSQ166" s="77"/>
      <c r="JSR166" s="77"/>
      <c r="JSS166" s="77"/>
      <c r="JST166" s="77"/>
      <c r="JSU166" s="77"/>
      <c r="JSV166" s="77"/>
      <c r="JSW166" s="77"/>
      <c r="JSX166" s="77"/>
      <c r="JSY166" s="77"/>
      <c r="JSZ166" s="77"/>
      <c r="JTA166" s="77"/>
      <c r="JTB166" s="77"/>
      <c r="JTC166" s="77"/>
      <c r="JTD166" s="77"/>
      <c r="JTE166" s="77"/>
      <c r="JTF166" s="77"/>
      <c r="JTG166" s="77"/>
      <c r="JTH166" s="77"/>
      <c r="JTI166" s="77"/>
      <c r="JTJ166" s="77"/>
      <c r="JTK166" s="77"/>
      <c r="JTL166" s="77"/>
      <c r="JTM166" s="77"/>
      <c r="JTN166" s="77"/>
      <c r="JTO166" s="77"/>
      <c r="JTP166" s="77"/>
      <c r="JTQ166" s="77"/>
      <c r="JTR166" s="77"/>
      <c r="JTS166" s="77"/>
      <c r="JTT166" s="77"/>
      <c r="JTU166" s="77"/>
      <c r="JTV166" s="77"/>
      <c r="JTW166" s="77"/>
      <c r="JTX166" s="77"/>
      <c r="JTY166" s="77"/>
      <c r="JTZ166" s="77"/>
      <c r="JUA166" s="77"/>
      <c r="JUB166" s="77"/>
      <c r="JUC166" s="77"/>
      <c r="JUD166" s="77"/>
      <c r="JUE166" s="77"/>
      <c r="JUF166" s="77"/>
      <c r="JUG166" s="77"/>
      <c r="JUH166" s="77"/>
      <c r="JUI166" s="77"/>
      <c r="JUJ166" s="77"/>
      <c r="JUK166" s="77"/>
      <c r="JUL166" s="77"/>
      <c r="JUM166" s="77"/>
      <c r="JUN166" s="77"/>
      <c r="JUO166" s="77"/>
      <c r="JUP166" s="77"/>
      <c r="JUQ166" s="77"/>
      <c r="JUR166" s="77"/>
      <c r="JUS166" s="77"/>
      <c r="JUT166" s="77"/>
      <c r="JUU166" s="77"/>
      <c r="JUV166" s="77"/>
      <c r="JUW166" s="77"/>
      <c r="JUX166" s="77"/>
      <c r="JUY166" s="77"/>
      <c r="JUZ166" s="77"/>
      <c r="JVA166" s="77"/>
      <c r="JVB166" s="77"/>
      <c r="JVC166" s="77"/>
      <c r="JVD166" s="77"/>
      <c r="JVE166" s="77"/>
      <c r="JVF166" s="77"/>
      <c r="JVG166" s="77"/>
      <c r="JVH166" s="77"/>
      <c r="JVI166" s="77"/>
      <c r="JVJ166" s="77"/>
      <c r="JVK166" s="77"/>
      <c r="JVL166" s="77"/>
      <c r="JVM166" s="77"/>
      <c r="JVN166" s="77"/>
      <c r="JVO166" s="77"/>
      <c r="JVP166" s="77"/>
      <c r="JVQ166" s="77"/>
      <c r="JVR166" s="77"/>
      <c r="JVS166" s="77"/>
      <c r="JVT166" s="77"/>
      <c r="JVU166" s="77"/>
      <c r="JVV166" s="77"/>
      <c r="JVW166" s="77"/>
      <c r="JVX166" s="77"/>
      <c r="JVY166" s="77"/>
      <c r="JVZ166" s="77"/>
      <c r="JWA166" s="77"/>
      <c r="JWB166" s="77"/>
      <c r="JWC166" s="77"/>
      <c r="JWD166" s="77"/>
      <c r="JWE166" s="77"/>
      <c r="JWF166" s="77"/>
      <c r="JWG166" s="77"/>
      <c r="JWH166" s="77"/>
      <c r="JWI166" s="77"/>
      <c r="JWJ166" s="77"/>
      <c r="JWK166" s="77"/>
      <c r="JWL166" s="77"/>
      <c r="JWM166" s="77"/>
      <c r="JWN166" s="77"/>
      <c r="JWO166" s="77"/>
      <c r="JWP166" s="77"/>
      <c r="JWQ166" s="77"/>
      <c r="JWR166" s="77"/>
      <c r="JWS166" s="77"/>
      <c r="JWT166" s="77"/>
      <c r="JWU166" s="77"/>
      <c r="JWV166" s="77"/>
      <c r="JWW166" s="77"/>
      <c r="JWX166" s="77"/>
      <c r="JWY166" s="77"/>
      <c r="JWZ166" s="77"/>
      <c r="JXA166" s="77"/>
      <c r="JXB166" s="77"/>
      <c r="JXC166" s="77"/>
      <c r="JXD166" s="77"/>
      <c r="JXE166" s="77"/>
      <c r="JXF166" s="77"/>
      <c r="JXG166" s="77"/>
      <c r="JXH166" s="77"/>
      <c r="JXI166" s="77"/>
      <c r="JXJ166" s="77"/>
      <c r="JXK166" s="77"/>
      <c r="JXL166" s="77"/>
      <c r="JXM166" s="77"/>
      <c r="JXN166" s="77"/>
      <c r="JXO166" s="77"/>
      <c r="JXP166" s="77"/>
      <c r="JXQ166" s="77"/>
      <c r="JXR166" s="77"/>
      <c r="JXS166" s="77"/>
      <c r="JXT166" s="77"/>
      <c r="JXU166" s="77"/>
      <c r="JXV166" s="77"/>
      <c r="JXW166" s="77"/>
      <c r="JXX166" s="77"/>
      <c r="JXY166" s="77"/>
      <c r="JXZ166" s="77"/>
      <c r="JYA166" s="77"/>
      <c r="JYB166" s="77"/>
      <c r="JYC166" s="77"/>
      <c r="JYD166" s="77"/>
      <c r="JYE166" s="77"/>
      <c r="JYF166" s="77"/>
      <c r="JYG166" s="77"/>
      <c r="JYH166" s="77"/>
      <c r="JYI166" s="77"/>
      <c r="JYJ166" s="77"/>
      <c r="JYK166" s="77"/>
      <c r="JYL166" s="77"/>
      <c r="JYM166" s="77"/>
      <c r="JYN166" s="77"/>
      <c r="JYO166" s="77"/>
      <c r="JYP166" s="77"/>
      <c r="JYQ166" s="77"/>
      <c r="JYR166" s="77"/>
      <c r="JYS166" s="77"/>
      <c r="JYT166" s="77"/>
      <c r="JYU166" s="77"/>
      <c r="JYV166" s="77"/>
      <c r="JYW166" s="77"/>
      <c r="JYX166" s="77"/>
      <c r="JYY166" s="77"/>
      <c r="JYZ166" s="77"/>
      <c r="JZA166" s="77"/>
      <c r="JZB166" s="77"/>
      <c r="JZC166" s="77"/>
      <c r="JZD166" s="77"/>
      <c r="JZE166" s="77"/>
      <c r="JZF166" s="77"/>
      <c r="JZG166" s="77"/>
      <c r="JZH166" s="77"/>
      <c r="JZI166" s="77"/>
      <c r="JZJ166" s="77"/>
      <c r="JZK166" s="77"/>
      <c r="JZL166" s="77"/>
      <c r="JZM166" s="77"/>
      <c r="JZN166" s="77"/>
      <c r="JZO166" s="77"/>
      <c r="JZP166" s="77"/>
      <c r="JZQ166" s="77"/>
      <c r="JZR166" s="77"/>
      <c r="JZS166" s="77"/>
      <c r="JZT166" s="77"/>
      <c r="JZU166" s="77"/>
      <c r="JZV166" s="77"/>
      <c r="JZW166" s="77"/>
      <c r="JZX166" s="77"/>
      <c r="JZY166" s="77"/>
      <c r="JZZ166" s="77"/>
      <c r="KAA166" s="77"/>
      <c r="KAB166" s="77"/>
      <c r="KAC166" s="77"/>
      <c r="KAD166" s="77"/>
      <c r="KAE166" s="77"/>
      <c r="KAF166" s="77"/>
      <c r="KAG166" s="77"/>
      <c r="KAH166" s="77"/>
      <c r="KAI166" s="77"/>
      <c r="KAJ166" s="77"/>
      <c r="KAK166" s="77"/>
      <c r="KAL166" s="77"/>
      <c r="KAM166" s="77"/>
      <c r="KAN166" s="77"/>
      <c r="KAO166" s="77"/>
      <c r="KAP166" s="77"/>
      <c r="KAQ166" s="77"/>
      <c r="KAR166" s="77"/>
      <c r="KAS166" s="77"/>
      <c r="KAT166" s="77"/>
      <c r="KAU166" s="77"/>
      <c r="KAV166" s="77"/>
      <c r="KAW166" s="77"/>
      <c r="KAX166" s="77"/>
      <c r="KAY166" s="77"/>
      <c r="KAZ166" s="77"/>
      <c r="KBA166" s="77"/>
      <c r="KBB166" s="77"/>
      <c r="KBC166" s="77"/>
      <c r="KBD166" s="77"/>
      <c r="KBE166" s="77"/>
      <c r="KBF166" s="77"/>
      <c r="KBG166" s="77"/>
      <c r="KBH166" s="77"/>
      <c r="KBI166" s="77"/>
      <c r="KBJ166" s="77"/>
      <c r="KBK166" s="77"/>
      <c r="KBL166" s="77"/>
      <c r="KBM166" s="77"/>
      <c r="KBN166" s="77"/>
      <c r="KBO166" s="77"/>
      <c r="KBP166" s="77"/>
      <c r="KBQ166" s="77"/>
      <c r="KBR166" s="77"/>
      <c r="KBS166" s="77"/>
      <c r="KBT166" s="77"/>
      <c r="KBU166" s="77"/>
      <c r="KBV166" s="77"/>
      <c r="KBW166" s="77"/>
      <c r="KBX166" s="77"/>
      <c r="KBY166" s="77"/>
      <c r="KBZ166" s="77"/>
      <c r="KCA166" s="77"/>
      <c r="KCB166" s="77"/>
      <c r="KCC166" s="77"/>
      <c r="KCD166" s="77"/>
      <c r="KCE166" s="77"/>
      <c r="KCF166" s="77"/>
      <c r="KCG166" s="77"/>
      <c r="KCH166" s="77"/>
      <c r="KCI166" s="77"/>
      <c r="KCJ166" s="77"/>
      <c r="KCK166" s="77"/>
      <c r="KCL166" s="77"/>
      <c r="KCM166" s="77"/>
      <c r="KCN166" s="77"/>
      <c r="KCO166" s="77"/>
      <c r="KCP166" s="77"/>
      <c r="KCQ166" s="77"/>
      <c r="KCR166" s="77"/>
      <c r="KCS166" s="77"/>
      <c r="KCT166" s="77"/>
      <c r="KCU166" s="77"/>
      <c r="KCV166" s="77"/>
      <c r="KCW166" s="77"/>
      <c r="KCX166" s="77"/>
      <c r="KCY166" s="77"/>
      <c r="KCZ166" s="77"/>
      <c r="KDA166" s="77"/>
      <c r="KDB166" s="77"/>
      <c r="KDC166" s="77"/>
      <c r="KDD166" s="77"/>
      <c r="KDE166" s="77"/>
      <c r="KDF166" s="77"/>
      <c r="KDG166" s="77"/>
      <c r="KDH166" s="77"/>
      <c r="KDI166" s="77"/>
      <c r="KDJ166" s="77"/>
      <c r="KDK166" s="77"/>
      <c r="KDL166" s="77"/>
      <c r="KDM166" s="77"/>
      <c r="KDN166" s="77"/>
      <c r="KDO166" s="77"/>
      <c r="KDP166" s="77"/>
      <c r="KDQ166" s="77"/>
      <c r="KDR166" s="77"/>
      <c r="KDS166" s="77"/>
      <c r="KDT166" s="77"/>
      <c r="KDU166" s="77"/>
      <c r="KDV166" s="77"/>
      <c r="KDW166" s="77"/>
      <c r="KDX166" s="77"/>
      <c r="KDY166" s="77"/>
      <c r="KDZ166" s="77"/>
      <c r="KEA166" s="77"/>
      <c r="KEB166" s="77"/>
      <c r="KEC166" s="77"/>
      <c r="KED166" s="77"/>
      <c r="KEE166" s="77"/>
      <c r="KEF166" s="77"/>
      <c r="KEG166" s="77"/>
      <c r="KEH166" s="77"/>
      <c r="KEI166" s="77"/>
      <c r="KEJ166" s="77"/>
      <c r="KEK166" s="77"/>
      <c r="KEL166" s="77"/>
      <c r="KEM166" s="77"/>
      <c r="KEN166" s="77"/>
      <c r="KEO166" s="77"/>
      <c r="KEP166" s="77"/>
      <c r="KEQ166" s="77"/>
      <c r="KER166" s="77"/>
      <c r="KES166" s="77"/>
      <c r="KET166" s="77"/>
      <c r="KEU166" s="77"/>
      <c r="KEV166" s="77"/>
      <c r="KEW166" s="77"/>
      <c r="KEX166" s="77"/>
      <c r="KEY166" s="77"/>
      <c r="KEZ166" s="77"/>
      <c r="KFA166" s="77"/>
      <c r="KFB166" s="77"/>
      <c r="KFC166" s="77"/>
      <c r="KFD166" s="77"/>
      <c r="KFE166" s="77"/>
      <c r="KFF166" s="77"/>
      <c r="KFG166" s="77"/>
      <c r="KFH166" s="77"/>
      <c r="KFI166" s="77"/>
      <c r="KFJ166" s="77"/>
      <c r="KFK166" s="77"/>
      <c r="KFL166" s="77"/>
      <c r="KFM166" s="77"/>
      <c r="KFN166" s="77"/>
      <c r="KFO166" s="77"/>
      <c r="KFP166" s="77"/>
      <c r="KFQ166" s="77"/>
      <c r="KFR166" s="77"/>
      <c r="KFS166" s="77"/>
      <c r="KFT166" s="77"/>
      <c r="KFU166" s="77"/>
      <c r="KFV166" s="77"/>
      <c r="KFW166" s="77"/>
      <c r="KFX166" s="77"/>
      <c r="KFY166" s="77"/>
      <c r="KFZ166" s="77"/>
      <c r="KGA166" s="77"/>
      <c r="KGB166" s="77"/>
      <c r="KGC166" s="77"/>
      <c r="KGD166" s="77"/>
      <c r="KGE166" s="77"/>
      <c r="KGF166" s="77"/>
      <c r="KGG166" s="77"/>
      <c r="KGH166" s="77"/>
      <c r="KGI166" s="77"/>
      <c r="KGJ166" s="77"/>
      <c r="KGK166" s="77"/>
      <c r="KGL166" s="77"/>
      <c r="KGM166" s="77"/>
      <c r="KGN166" s="77"/>
      <c r="KGO166" s="77"/>
      <c r="KGP166" s="77"/>
      <c r="KGQ166" s="77"/>
      <c r="KGR166" s="77"/>
      <c r="KGS166" s="77"/>
      <c r="KGT166" s="77"/>
      <c r="KGU166" s="77"/>
      <c r="KGV166" s="77"/>
      <c r="KGW166" s="77"/>
      <c r="KGX166" s="77"/>
      <c r="KGY166" s="77"/>
      <c r="KGZ166" s="77"/>
      <c r="KHA166" s="77"/>
      <c r="KHB166" s="77"/>
      <c r="KHC166" s="77"/>
      <c r="KHD166" s="77"/>
      <c r="KHE166" s="77"/>
      <c r="KHF166" s="77"/>
      <c r="KHG166" s="77"/>
      <c r="KHH166" s="77"/>
      <c r="KHI166" s="77"/>
      <c r="KHJ166" s="77"/>
      <c r="KHK166" s="77"/>
      <c r="KHL166" s="77"/>
      <c r="KHM166" s="77"/>
      <c r="KHN166" s="77"/>
      <c r="KHO166" s="77"/>
      <c r="KHP166" s="77"/>
      <c r="KHQ166" s="77"/>
      <c r="KHR166" s="77"/>
      <c r="KHS166" s="77"/>
      <c r="KHT166" s="77"/>
      <c r="KHU166" s="77"/>
      <c r="KHV166" s="77"/>
      <c r="KHW166" s="77"/>
      <c r="KHX166" s="77"/>
      <c r="KHY166" s="77"/>
      <c r="KHZ166" s="77"/>
      <c r="KIA166" s="77"/>
      <c r="KIB166" s="77"/>
      <c r="KIC166" s="77"/>
      <c r="KID166" s="77"/>
      <c r="KIE166" s="77"/>
      <c r="KIF166" s="77"/>
      <c r="KIG166" s="77"/>
      <c r="KIH166" s="77"/>
      <c r="KII166" s="77"/>
      <c r="KIJ166" s="77"/>
      <c r="KIK166" s="77"/>
      <c r="KIL166" s="77"/>
      <c r="KIM166" s="77"/>
      <c r="KIN166" s="77"/>
      <c r="KIO166" s="77"/>
      <c r="KIP166" s="77"/>
      <c r="KIQ166" s="77"/>
      <c r="KIR166" s="77"/>
      <c r="KIS166" s="77"/>
      <c r="KIT166" s="77"/>
      <c r="KIU166" s="77"/>
      <c r="KIV166" s="77"/>
      <c r="KIW166" s="77"/>
      <c r="KIX166" s="77"/>
      <c r="KIY166" s="77"/>
      <c r="KIZ166" s="77"/>
      <c r="KJA166" s="77"/>
      <c r="KJB166" s="77"/>
      <c r="KJC166" s="77"/>
      <c r="KJD166" s="77"/>
      <c r="KJE166" s="77"/>
      <c r="KJF166" s="77"/>
      <c r="KJG166" s="77"/>
      <c r="KJH166" s="77"/>
      <c r="KJI166" s="77"/>
      <c r="KJJ166" s="77"/>
      <c r="KJK166" s="77"/>
      <c r="KJL166" s="77"/>
      <c r="KJM166" s="77"/>
      <c r="KJN166" s="77"/>
      <c r="KJO166" s="77"/>
      <c r="KJP166" s="77"/>
      <c r="KJQ166" s="77"/>
      <c r="KJR166" s="77"/>
      <c r="KJS166" s="77"/>
      <c r="KJT166" s="77"/>
      <c r="KJU166" s="77"/>
      <c r="KJV166" s="77"/>
      <c r="KJW166" s="77"/>
      <c r="KJX166" s="77"/>
      <c r="KJY166" s="77"/>
      <c r="KJZ166" s="77"/>
      <c r="KKA166" s="77"/>
      <c r="KKB166" s="77"/>
      <c r="KKC166" s="77"/>
      <c r="KKD166" s="77"/>
      <c r="KKE166" s="77"/>
      <c r="KKF166" s="77"/>
      <c r="KKG166" s="77"/>
      <c r="KKH166" s="77"/>
      <c r="KKI166" s="77"/>
      <c r="KKJ166" s="77"/>
      <c r="KKK166" s="77"/>
      <c r="KKL166" s="77"/>
      <c r="KKM166" s="77"/>
      <c r="KKN166" s="77"/>
      <c r="KKO166" s="77"/>
      <c r="KKP166" s="77"/>
      <c r="KKQ166" s="77"/>
      <c r="KKR166" s="77"/>
      <c r="KKS166" s="77"/>
      <c r="KKT166" s="77"/>
      <c r="KKU166" s="77"/>
      <c r="KKV166" s="77"/>
      <c r="KKW166" s="77"/>
      <c r="KKX166" s="77"/>
      <c r="KKY166" s="77"/>
      <c r="KKZ166" s="77"/>
      <c r="KLA166" s="77"/>
      <c r="KLB166" s="77"/>
      <c r="KLC166" s="77"/>
      <c r="KLD166" s="77"/>
      <c r="KLE166" s="77"/>
      <c r="KLF166" s="77"/>
      <c r="KLG166" s="77"/>
      <c r="KLH166" s="77"/>
      <c r="KLI166" s="77"/>
      <c r="KLJ166" s="77"/>
      <c r="KLK166" s="77"/>
      <c r="KLL166" s="77"/>
      <c r="KLM166" s="77"/>
      <c r="KLN166" s="77"/>
      <c r="KLO166" s="77"/>
      <c r="KLP166" s="77"/>
      <c r="KLQ166" s="77"/>
      <c r="KLR166" s="77"/>
      <c r="KLS166" s="77"/>
      <c r="KLT166" s="77"/>
      <c r="KLU166" s="77"/>
      <c r="KLV166" s="77"/>
      <c r="KLW166" s="77"/>
      <c r="KLX166" s="77"/>
      <c r="KLY166" s="77"/>
      <c r="KLZ166" s="77"/>
      <c r="KMA166" s="77"/>
      <c r="KMB166" s="77"/>
      <c r="KMC166" s="77"/>
      <c r="KMD166" s="77"/>
      <c r="KME166" s="77"/>
      <c r="KMF166" s="77"/>
      <c r="KMG166" s="77"/>
      <c r="KMH166" s="77"/>
      <c r="KMI166" s="77"/>
      <c r="KMJ166" s="77"/>
      <c r="KMK166" s="77"/>
      <c r="KML166" s="77"/>
      <c r="KMM166" s="77"/>
      <c r="KMN166" s="77"/>
      <c r="KMO166" s="77"/>
      <c r="KMP166" s="77"/>
      <c r="KMQ166" s="77"/>
      <c r="KMR166" s="77"/>
      <c r="KMS166" s="77"/>
      <c r="KMT166" s="77"/>
      <c r="KMU166" s="77"/>
      <c r="KMV166" s="77"/>
      <c r="KMW166" s="77"/>
      <c r="KMX166" s="77"/>
      <c r="KMY166" s="77"/>
      <c r="KMZ166" s="77"/>
      <c r="KNA166" s="77"/>
      <c r="KNB166" s="77"/>
      <c r="KNC166" s="77"/>
      <c r="KND166" s="77"/>
      <c r="KNE166" s="77"/>
      <c r="KNF166" s="77"/>
      <c r="KNG166" s="77"/>
      <c r="KNH166" s="77"/>
      <c r="KNI166" s="77"/>
      <c r="KNJ166" s="77"/>
      <c r="KNK166" s="77"/>
      <c r="KNL166" s="77"/>
      <c r="KNM166" s="77"/>
      <c r="KNN166" s="77"/>
      <c r="KNO166" s="77"/>
      <c r="KNP166" s="77"/>
      <c r="KNQ166" s="77"/>
      <c r="KNR166" s="77"/>
      <c r="KNS166" s="77"/>
      <c r="KNT166" s="77"/>
      <c r="KNU166" s="77"/>
      <c r="KNV166" s="77"/>
      <c r="KNW166" s="77"/>
      <c r="KNX166" s="77"/>
      <c r="KNY166" s="77"/>
      <c r="KNZ166" s="77"/>
      <c r="KOA166" s="77"/>
      <c r="KOB166" s="77"/>
      <c r="KOC166" s="77"/>
      <c r="KOD166" s="77"/>
      <c r="KOE166" s="77"/>
      <c r="KOF166" s="77"/>
      <c r="KOG166" s="77"/>
      <c r="KOH166" s="77"/>
      <c r="KOI166" s="77"/>
      <c r="KOJ166" s="77"/>
      <c r="KOK166" s="77"/>
      <c r="KOL166" s="77"/>
      <c r="KOM166" s="77"/>
      <c r="KON166" s="77"/>
      <c r="KOO166" s="77"/>
      <c r="KOP166" s="77"/>
      <c r="KOQ166" s="77"/>
      <c r="KOR166" s="77"/>
      <c r="KOS166" s="77"/>
      <c r="KOT166" s="77"/>
      <c r="KOU166" s="77"/>
      <c r="KOV166" s="77"/>
      <c r="KOW166" s="77"/>
      <c r="KOX166" s="77"/>
      <c r="KOY166" s="77"/>
      <c r="KOZ166" s="77"/>
      <c r="KPA166" s="77"/>
      <c r="KPB166" s="77"/>
      <c r="KPC166" s="77"/>
      <c r="KPD166" s="77"/>
      <c r="KPE166" s="77"/>
      <c r="KPF166" s="77"/>
      <c r="KPG166" s="77"/>
      <c r="KPH166" s="77"/>
      <c r="KPI166" s="77"/>
      <c r="KPJ166" s="77"/>
      <c r="KPK166" s="77"/>
      <c r="KPL166" s="77"/>
      <c r="KPM166" s="77"/>
      <c r="KPN166" s="77"/>
      <c r="KPO166" s="77"/>
      <c r="KPP166" s="77"/>
      <c r="KPQ166" s="77"/>
      <c r="KPR166" s="77"/>
      <c r="KPS166" s="77"/>
      <c r="KPT166" s="77"/>
      <c r="KPU166" s="77"/>
      <c r="KPV166" s="77"/>
      <c r="KPW166" s="77"/>
      <c r="KPX166" s="77"/>
      <c r="KPY166" s="77"/>
      <c r="KPZ166" s="77"/>
      <c r="KQA166" s="77"/>
      <c r="KQB166" s="77"/>
      <c r="KQC166" s="77"/>
      <c r="KQD166" s="77"/>
      <c r="KQE166" s="77"/>
      <c r="KQF166" s="77"/>
      <c r="KQG166" s="77"/>
      <c r="KQH166" s="77"/>
      <c r="KQI166" s="77"/>
      <c r="KQJ166" s="77"/>
      <c r="KQK166" s="77"/>
      <c r="KQL166" s="77"/>
      <c r="KQM166" s="77"/>
      <c r="KQN166" s="77"/>
      <c r="KQO166" s="77"/>
      <c r="KQP166" s="77"/>
      <c r="KQQ166" s="77"/>
      <c r="KQR166" s="77"/>
      <c r="KQS166" s="77"/>
      <c r="KQT166" s="77"/>
      <c r="KQU166" s="77"/>
      <c r="KQV166" s="77"/>
      <c r="KQW166" s="77"/>
      <c r="KQX166" s="77"/>
      <c r="KQY166" s="77"/>
      <c r="KQZ166" s="77"/>
      <c r="KRA166" s="77"/>
      <c r="KRB166" s="77"/>
      <c r="KRC166" s="77"/>
      <c r="KRD166" s="77"/>
      <c r="KRE166" s="77"/>
      <c r="KRF166" s="77"/>
      <c r="KRG166" s="77"/>
      <c r="KRH166" s="77"/>
      <c r="KRI166" s="77"/>
      <c r="KRJ166" s="77"/>
      <c r="KRK166" s="77"/>
      <c r="KRL166" s="77"/>
      <c r="KRM166" s="77"/>
      <c r="KRN166" s="77"/>
      <c r="KRO166" s="77"/>
      <c r="KRP166" s="77"/>
      <c r="KRQ166" s="77"/>
      <c r="KRR166" s="77"/>
      <c r="KRS166" s="77"/>
      <c r="KRT166" s="77"/>
      <c r="KRU166" s="77"/>
      <c r="KRV166" s="77"/>
      <c r="KRW166" s="77"/>
      <c r="KRX166" s="77"/>
      <c r="KRY166" s="77"/>
      <c r="KRZ166" s="77"/>
      <c r="KSA166" s="77"/>
      <c r="KSB166" s="77"/>
      <c r="KSC166" s="77"/>
      <c r="KSD166" s="77"/>
      <c r="KSE166" s="77"/>
      <c r="KSF166" s="77"/>
      <c r="KSG166" s="77"/>
      <c r="KSH166" s="77"/>
      <c r="KSI166" s="77"/>
      <c r="KSJ166" s="77"/>
      <c r="KSK166" s="77"/>
      <c r="KSL166" s="77"/>
      <c r="KSM166" s="77"/>
      <c r="KSN166" s="77"/>
      <c r="KSO166" s="77"/>
      <c r="KSP166" s="77"/>
      <c r="KSQ166" s="77"/>
      <c r="KSR166" s="77"/>
      <c r="KSS166" s="77"/>
      <c r="KST166" s="77"/>
      <c r="KSU166" s="77"/>
      <c r="KSV166" s="77"/>
      <c r="KSW166" s="77"/>
      <c r="KSX166" s="77"/>
      <c r="KSY166" s="77"/>
      <c r="KSZ166" s="77"/>
      <c r="KTA166" s="77"/>
      <c r="KTB166" s="77"/>
      <c r="KTC166" s="77"/>
      <c r="KTD166" s="77"/>
      <c r="KTE166" s="77"/>
      <c r="KTF166" s="77"/>
      <c r="KTG166" s="77"/>
      <c r="KTH166" s="77"/>
      <c r="KTI166" s="77"/>
      <c r="KTJ166" s="77"/>
      <c r="KTK166" s="77"/>
      <c r="KTL166" s="77"/>
      <c r="KTM166" s="77"/>
      <c r="KTN166" s="77"/>
      <c r="KTO166" s="77"/>
      <c r="KTP166" s="77"/>
      <c r="KTQ166" s="77"/>
      <c r="KTR166" s="77"/>
      <c r="KTS166" s="77"/>
      <c r="KTT166" s="77"/>
      <c r="KTU166" s="77"/>
      <c r="KTV166" s="77"/>
      <c r="KTW166" s="77"/>
      <c r="KTX166" s="77"/>
      <c r="KTY166" s="77"/>
      <c r="KTZ166" s="77"/>
      <c r="KUA166" s="77"/>
      <c r="KUB166" s="77"/>
      <c r="KUC166" s="77"/>
      <c r="KUD166" s="77"/>
      <c r="KUE166" s="77"/>
      <c r="KUF166" s="77"/>
      <c r="KUG166" s="77"/>
      <c r="KUH166" s="77"/>
      <c r="KUI166" s="77"/>
      <c r="KUJ166" s="77"/>
      <c r="KUK166" s="77"/>
      <c r="KUL166" s="77"/>
      <c r="KUM166" s="77"/>
      <c r="KUN166" s="77"/>
      <c r="KUO166" s="77"/>
      <c r="KUP166" s="77"/>
      <c r="KUQ166" s="77"/>
      <c r="KUR166" s="77"/>
      <c r="KUS166" s="77"/>
      <c r="KUT166" s="77"/>
      <c r="KUU166" s="77"/>
      <c r="KUV166" s="77"/>
      <c r="KUW166" s="77"/>
      <c r="KUX166" s="77"/>
      <c r="KUY166" s="77"/>
      <c r="KUZ166" s="77"/>
      <c r="KVA166" s="77"/>
      <c r="KVB166" s="77"/>
      <c r="KVC166" s="77"/>
      <c r="KVD166" s="77"/>
      <c r="KVE166" s="77"/>
      <c r="KVF166" s="77"/>
      <c r="KVG166" s="77"/>
      <c r="KVH166" s="77"/>
      <c r="KVI166" s="77"/>
      <c r="KVJ166" s="77"/>
      <c r="KVK166" s="77"/>
      <c r="KVL166" s="77"/>
      <c r="KVM166" s="77"/>
      <c r="KVN166" s="77"/>
      <c r="KVO166" s="77"/>
      <c r="KVP166" s="77"/>
      <c r="KVQ166" s="77"/>
      <c r="KVR166" s="77"/>
      <c r="KVS166" s="77"/>
      <c r="KVT166" s="77"/>
      <c r="KVU166" s="77"/>
      <c r="KVV166" s="77"/>
      <c r="KVW166" s="77"/>
      <c r="KVX166" s="77"/>
      <c r="KVY166" s="77"/>
      <c r="KVZ166" s="77"/>
      <c r="KWA166" s="77"/>
      <c r="KWB166" s="77"/>
      <c r="KWC166" s="77"/>
      <c r="KWD166" s="77"/>
      <c r="KWE166" s="77"/>
      <c r="KWF166" s="77"/>
      <c r="KWG166" s="77"/>
      <c r="KWH166" s="77"/>
      <c r="KWI166" s="77"/>
      <c r="KWJ166" s="77"/>
      <c r="KWK166" s="77"/>
      <c r="KWL166" s="77"/>
      <c r="KWM166" s="77"/>
      <c r="KWN166" s="77"/>
      <c r="KWO166" s="77"/>
      <c r="KWP166" s="77"/>
      <c r="KWQ166" s="77"/>
      <c r="KWR166" s="77"/>
      <c r="KWS166" s="77"/>
      <c r="KWT166" s="77"/>
      <c r="KWU166" s="77"/>
      <c r="KWV166" s="77"/>
      <c r="KWW166" s="77"/>
      <c r="KWX166" s="77"/>
      <c r="KWY166" s="77"/>
      <c r="KWZ166" s="77"/>
      <c r="KXA166" s="77"/>
      <c r="KXB166" s="77"/>
      <c r="KXC166" s="77"/>
      <c r="KXD166" s="77"/>
      <c r="KXE166" s="77"/>
      <c r="KXF166" s="77"/>
      <c r="KXG166" s="77"/>
      <c r="KXH166" s="77"/>
      <c r="KXI166" s="77"/>
      <c r="KXJ166" s="77"/>
      <c r="KXK166" s="77"/>
      <c r="KXL166" s="77"/>
      <c r="KXM166" s="77"/>
      <c r="KXN166" s="77"/>
      <c r="KXO166" s="77"/>
      <c r="KXP166" s="77"/>
      <c r="KXQ166" s="77"/>
      <c r="KXR166" s="77"/>
      <c r="KXS166" s="77"/>
      <c r="KXT166" s="77"/>
      <c r="KXU166" s="77"/>
      <c r="KXV166" s="77"/>
      <c r="KXW166" s="77"/>
      <c r="KXX166" s="77"/>
      <c r="KXY166" s="77"/>
      <c r="KXZ166" s="77"/>
      <c r="KYA166" s="77"/>
      <c r="KYB166" s="77"/>
      <c r="KYC166" s="77"/>
      <c r="KYD166" s="77"/>
      <c r="KYE166" s="77"/>
      <c r="KYF166" s="77"/>
      <c r="KYG166" s="77"/>
      <c r="KYH166" s="77"/>
      <c r="KYI166" s="77"/>
      <c r="KYJ166" s="77"/>
      <c r="KYK166" s="77"/>
      <c r="KYL166" s="77"/>
      <c r="KYM166" s="77"/>
      <c r="KYN166" s="77"/>
      <c r="KYO166" s="77"/>
      <c r="KYP166" s="77"/>
      <c r="KYQ166" s="77"/>
      <c r="KYR166" s="77"/>
      <c r="KYS166" s="77"/>
      <c r="KYT166" s="77"/>
      <c r="KYU166" s="77"/>
      <c r="KYV166" s="77"/>
      <c r="KYW166" s="77"/>
      <c r="KYX166" s="77"/>
      <c r="KYY166" s="77"/>
      <c r="KYZ166" s="77"/>
      <c r="KZA166" s="77"/>
      <c r="KZB166" s="77"/>
      <c r="KZC166" s="77"/>
      <c r="KZD166" s="77"/>
      <c r="KZE166" s="77"/>
      <c r="KZF166" s="77"/>
      <c r="KZG166" s="77"/>
      <c r="KZH166" s="77"/>
      <c r="KZI166" s="77"/>
      <c r="KZJ166" s="77"/>
      <c r="KZK166" s="77"/>
      <c r="KZL166" s="77"/>
      <c r="KZM166" s="77"/>
      <c r="KZN166" s="77"/>
      <c r="KZO166" s="77"/>
      <c r="KZP166" s="77"/>
      <c r="KZQ166" s="77"/>
      <c r="KZR166" s="77"/>
      <c r="KZS166" s="77"/>
      <c r="KZT166" s="77"/>
      <c r="KZU166" s="77"/>
      <c r="KZV166" s="77"/>
      <c r="KZW166" s="77"/>
      <c r="KZX166" s="77"/>
      <c r="KZY166" s="77"/>
      <c r="KZZ166" s="77"/>
      <c r="LAA166" s="77"/>
      <c r="LAB166" s="77"/>
      <c r="LAC166" s="77"/>
      <c r="LAD166" s="77"/>
      <c r="LAE166" s="77"/>
      <c r="LAF166" s="77"/>
      <c r="LAG166" s="77"/>
      <c r="LAH166" s="77"/>
      <c r="LAI166" s="77"/>
      <c r="LAJ166" s="77"/>
      <c r="LAK166" s="77"/>
      <c r="LAL166" s="77"/>
      <c r="LAM166" s="77"/>
      <c r="LAN166" s="77"/>
      <c r="LAO166" s="77"/>
      <c r="LAP166" s="77"/>
      <c r="LAQ166" s="77"/>
      <c r="LAR166" s="77"/>
      <c r="LAS166" s="77"/>
      <c r="LAT166" s="77"/>
      <c r="LAU166" s="77"/>
      <c r="LAV166" s="77"/>
      <c r="LAW166" s="77"/>
      <c r="LAX166" s="77"/>
      <c r="LAY166" s="77"/>
      <c r="LAZ166" s="77"/>
      <c r="LBA166" s="77"/>
      <c r="LBB166" s="77"/>
      <c r="LBC166" s="77"/>
      <c r="LBD166" s="77"/>
      <c r="LBE166" s="77"/>
      <c r="LBF166" s="77"/>
      <c r="LBG166" s="77"/>
      <c r="LBH166" s="77"/>
      <c r="LBI166" s="77"/>
      <c r="LBJ166" s="77"/>
      <c r="LBK166" s="77"/>
      <c r="LBL166" s="77"/>
      <c r="LBM166" s="77"/>
      <c r="LBN166" s="77"/>
      <c r="LBO166" s="77"/>
      <c r="LBP166" s="77"/>
      <c r="LBQ166" s="77"/>
      <c r="LBR166" s="77"/>
      <c r="LBS166" s="77"/>
      <c r="LBT166" s="77"/>
      <c r="LBU166" s="77"/>
      <c r="LBV166" s="77"/>
      <c r="LBW166" s="77"/>
      <c r="LBX166" s="77"/>
      <c r="LBY166" s="77"/>
      <c r="LBZ166" s="77"/>
      <c r="LCA166" s="77"/>
      <c r="LCB166" s="77"/>
      <c r="LCC166" s="77"/>
      <c r="LCD166" s="77"/>
      <c r="LCE166" s="77"/>
      <c r="LCF166" s="77"/>
      <c r="LCG166" s="77"/>
      <c r="LCH166" s="77"/>
      <c r="LCI166" s="77"/>
      <c r="LCJ166" s="77"/>
      <c r="LCK166" s="77"/>
      <c r="LCL166" s="77"/>
      <c r="LCM166" s="77"/>
      <c r="LCN166" s="77"/>
      <c r="LCO166" s="77"/>
      <c r="LCP166" s="77"/>
      <c r="LCQ166" s="77"/>
      <c r="LCR166" s="77"/>
      <c r="LCS166" s="77"/>
      <c r="LCT166" s="77"/>
      <c r="LCU166" s="77"/>
      <c r="LCV166" s="77"/>
      <c r="LCW166" s="77"/>
      <c r="LCX166" s="77"/>
      <c r="LCY166" s="77"/>
      <c r="LCZ166" s="77"/>
      <c r="LDA166" s="77"/>
      <c r="LDB166" s="77"/>
      <c r="LDC166" s="77"/>
      <c r="LDD166" s="77"/>
      <c r="LDE166" s="77"/>
      <c r="LDF166" s="77"/>
      <c r="LDG166" s="77"/>
      <c r="LDH166" s="77"/>
      <c r="LDI166" s="77"/>
      <c r="LDJ166" s="77"/>
      <c r="LDK166" s="77"/>
      <c r="LDL166" s="77"/>
      <c r="LDM166" s="77"/>
      <c r="LDN166" s="77"/>
      <c r="LDO166" s="77"/>
      <c r="LDP166" s="77"/>
      <c r="LDQ166" s="77"/>
      <c r="LDR166" s="77"/>
      <c r="LDS166" s="77"/>
      <c r="LDT166" s="77"/>
      <c r="LDU166" s="77"/>
      <c r="LDV166" s="77"/>
      <c r="LDW166" s="77"/>
      <c r="LDX166" s="77"/>
      <c r="LDY166" s="77"/>
      <c r="LDZ166" s="77"/>
      <c r="LEA166" s="77"/>
      <c r="LEB166" s="77"/>
      <c r="LEC166" s="77"/>
      <c r="LED166" s="77"/>
      <c r="LEE166" s="77"/>
      <c r="LEF166" s="77"/>
      <c r="LEG166" s="77"/>
      <c r="LEH166" s="77"/>
      <c r="LEI166" s="77"/>
      <c r="LEJ166" s="77"/>
      <c r="LEK166" s="77"/>
      <c r="LEL166" s="77"/>
      <c r="LEM166" s="77"/>
      <c r="LEN166" s="77"/>
      <c r="LEO166" s="77"/>
      <c r="LEP166" s="77"/>
      <c r="LEQ166" s="77"/>
      <c r="LER166" s="77"/>
      <c r="LES166" s="77"/>
      <c r="LET166" s="77"/>
      <c r="LEU166" s="77"/>
      <c r="LEV166" s="77"/>
      <c r="LEW166" s="77"/>
      <c r="LEX166" s="77"/>
      <c r="LEY166" s="77"/>
      <c r="LEZ166" s="77"/>
      <c r="LFA166" s="77"/>
      <c r="LFB166" s="77"/>
      <c r="LFC166" s="77"/>
      <c r="LFD166" s="77"/>
      <c r="LFE166" s="77"/>
      <c r="LFF166" s="77"/>
      <c r="LFG166" s="77"/>
      <c r="LFH166" s="77"/>
      <c r="LFI166" s="77"/>
      <c r="LFJ166" s="77"/>
      <c r="LFK166" s="77"/>
      <c r="LFL166" s="77"/>
      <c r="LFM166" s="77"/>
      <c r="LFN166" s="77"/>
      <c r="LFO166" s="77"/>
      <c r="LFP166" s="77"/>
      <c r="LFQ166" s="77"/>
      <c r="LFR166" s="77"/>
      <c r="LFS166" s="77"/>
      <c r="LFT166" s="77"/>
      <c r="LFU166" s="77"/>
      <c r="LFV166" s="77"/>
      <c r="LFW166" s="77"/>
      <c r="LFX166" s="77"/>
      <c r="LFY166" s="77"/>
      <c r="LFZ166" s="77"/>
      <c r="LGA166" s="77"/>
      <c r="LGB166" s="77"/>
      <c r="LGC166" s="77"/>
      <c r="LGD166" s="77"/>
      <c r="LGE166" s="77"/>
      <c r="LGF166" s="77"/>
      <c r="LGG166" s="77"/>
      <c r="LGH166" s="77"/>
      <c r="LGI166" s="77"/>
      <c r="LGJ166" s="77"/>
      <c r="LGK166" s="77"/>
      <c r="LGL166" s="77"/>
      <c r="LGM166" s="77"/>
      <c r="LGN166" s="77"/>
      <c r="LGO166" s="77"/>
      <c r="LGP166" s="77"/>
      <c r="LGQ166" s="77"/>
      <c r="LGR166" s="77"/>
      <c r="LGS166" s="77"/>
      <c r="LGT166" s="77"/>
      <c r="LGU166" s="77"/>
      <c r="LGV166" s="77"/>
      <c r="LGW166" s="77"/>
      <c r="LGX166" s="77"/>
      <c r="LGY166" s="77"/>
      <c r="LGZ166" s="77"/>
      <c r="LHA166" s="77"/>
      <c r="LHB166" s="77"/>
      <c r="LHC166" s="77"/>
      <c r="LHD166" s="77"/>
      <c r="LHE166" s="77"/>
      <c r="LHF166" s="77"/>
      <c r="LHG166" s="77"/>
      <c r="LHH166" s="77"/>
      <c r="LHI166" s="77"/>
      <c r="LHJ166" s="77"/>
      <c r="LHK166" s="77"/>
      <c r="LHL166" s="77"/>
      <c r="LHM166" s="77"/>
      <c r="LHN166" s="77"/>
      <c r="LHO166" s="77"/>
      <c r="LHP166" s="77"/>
      <c r="LHQ166" s="77"/>
      <c r="LHR166" s="77"/>
      <c r="LHS166" s="77"/>
      <c r="LHT166" s="77"/>
      <c r="LHU166" s="77"/>
      <c r="LHV166" s="77"/>
      <c r="LHW166" s="77"/>
      <c r="LHX166" s="77"/>
      <c r="LHY166" s="77"/>
      <c r="LHZ166" s="77"/>
      <c r="LIA166" s="77"/>
      <c r="LIB166" s="77"/>
      <c r="LIC166" s="77"/>
      <c r="LID166" s="77"/>
      <c r="LIE166" s="77"/>
      <c r="LIF166" s="77"/>
      <c r="LIG166" s="77"/>
      <c r="LIH166" s="77"/>
      <c r="LII166" s="77"/>
      <c r="LIJ166" s="77"/>
      <c r="LIK166" s="77"/>
      <c r="LIL166" s="77"/>
      <c r="LIM166" s="77"/>
      <c r="LIN166" s="77"/>
      <c r="LIO166" s="77"/>
      <c r="LIP166" s="77"/>
      <c r="LIQ166" s="77"/>
      <c r="LIR166" s="77"/>
      <c r="LIS166" s="77"/>
      <c r="LIT166" s="77"/>
      <c r="LIU166" s="77"/>
      <c r="LIV166" s="77"/>
      <c r="LIW166" s="77"/>
      <c r="LIX166" s="77"/>
      <c r="LIY166" s="77"/>
      <c r="LIZ166" s="77"/>
      <c r="LJA166" s="77"/>
      <c r="LJB166" s="77"/>
      <c r="LJC166" s="77"/>
      <c r="LJD166" s="77"/>
      <c r="LJE166" s="77"/>
      <c r="LJF166" s="77"/>
      <c r="LJG166" s="77"/>
      <c r="LJH166" s="77"/>
      <c r="LJI166" s="77"/>
      <c r="LJJ166" s="77"/>
      <c r="LJK166" s="77"/>
      <c r="LJL166" s="77"/>
      <c r="LJM166" s="77"/>
      <c r="LJN166" s="77"/>
      <c r="LJO166" s="77"/>
      <c r="LJP166" s="77"/>
      <c r="LJQ166" s="77"/>
      <c r="LJR166" s="77"/>
      <c r="LJS166" s="77"/>
      <c r="LJT166" s="77"/>
      <c r="LJU166" s="77"/>
      <c r="LJV166" s="77"/>
      <c r="LJW166" s="77"/>
      <c r="LJX166" s="77"/>
      <c r="LJY166" s="77"/>
      <c r="LJZ166" s="77"/>
      <c r="LKA166" s="77"/>
      <c r="LKB166" s="77"/>
      <c r="LKC166" s="77"/>
      <c r="LKD166" s="77"/>
      <c r="LKE166" s="77"/>
      <c r="LKF166" s="77"/>
      <c r="LKG166" s="77"/>
      <c r="LKH166" s="77"/>
      <c r="LKI166" s="77"/>
      <c r="LKJ166" s="77"/>
      <c r="LKK166" s="77"/>
      <c r="LKL166" s="77"/>
      <c r="LKM166" s="77"/>
      <c r="LKN166" s="77"/>
      <c r="LKO166" s="77"/>
      <c r="LKP166" s="77"/>
      <c r="LKQ166" s="77"/>
      <c r="LKR166" s="77"/>
      <c r="LKS166" s="77"/>
      <c r="LKT166" s="77"/>
      <c r="LKU166" s="77"/>
      <c r="LKV166" s="77"/>
      <c r="LKW166" s="77"/>
      <c r="LKX166" s="77"/>
      <c r="LKY166" s="77"/>
      <c r="LKZ166" s="77"/>
      <c r="LLA166" s="77"/>
      <c r="LLB166" s="77"/>
      <c r="LLC166" s="77"/>
      <c r="LLD166" s="77"/>
      <c r="LLE166" s="77"/>
      <c r="LLF166" s="77"/>
      <c r="LLG166" s="77"/>
      <c r="LLH166" s="77"/>
      <c r="LLI166" s="77"/>
      <c r="LLJ166" s="77"/>
      <c r="LLK166" s="77"/>
      <c r="LLL166" s="77"/>
      <c r="LLM166" s="77"/>
      <c r="LLN166" s="77"/>
      <c r="LLO166" s="77"/>
      <c r="LLP166" s="77"/>
      <c r="LLQ166" s="77"/>
      <c r="LLR166" s="77"/>
      <c r="LLS166" s="77"/>
      <c r="LLT166" s="77"/>
      <c r="LLU166" s="77"/>
      <c r="LLV166" s="77"/>
      <c r="LLW166" s="77"/>
      <c r="LLX166" s="77"/>
      <c r="LLY166" s="77"/>
      <c r="LLZ166" s="77"/>
      <c r="LMA166" s="77"/>
      <c r="LMB166" s="77"/>
      <c r="LMC166" s="77"/>
      <c r="LMD166" s="77"/>
      <c r="LME166" s="77"/>
      <c r="LMF166" s="77"/>
      <c r="LMG166" s="77"/>
      <c r="LMH166" s="77"/>
      <c r="LMI166" s="77"/>
      <c r="LMJ166" s="77"/>
      <c r="LMK166" s="77"/>
      <c r="LML166" s="77"/>
      <c r="LMM166" s="77"/>
      <c r="LMN166" s="77"/>
      <c r="LMO166" s="77"/>
      <c r="LMP166" s="77"/>
      <c r="LMQ166" s="77"/>
      <c r="LMR166" s="77"/>
      <c r="LMS166" s="77"/>
      <c r="LMT166" s="77"/>
      <c r="LMU166" s="77"/>
      <c r="LMV166" s="77"/>
      <c r="LMW166" s="77"/>
      <c r="LMX166" s="77"/>
      <c r="LMY166" s="77"/>
      <c r="LMZ166" s="77"/>
      <c r="LNA166" s="77"/>
      <c r="LNB166" s="77"/>
      <c r="LNC166" s="77"/>
      <c r="LND166" s="77"/>
      <c r="LNE166" s="77"/>
      <c r="LNF166" s="77"/>
      <c r="LNG166" s="77"/>
      <c r="LNH166" s="77"/>
      <c r="LNI166" s="77"/>
      <c r="LNJ166" s="77"/>
      <c r="LNK166" s="77"/>
      <c r="LNL166" s="77"/>
      <c r="LNM166" s="77"/>
      <c r="LNN166" s="77"/>
      <c r="LNO166" s="77"/>
      <c r="LNP166" s="77"/>
      <c r="LNQ166" s="77"/>
      <c r="LNR166" s="77"/>
      <c r="LNS166" s="77"/>
      <c r="LNT166" s="77"/>
      <c r="LNU166" s="77"/>
      <c r="LNV166" s="77"/>
      <c r="LNW166" s="77"/>
      <c r="LNX166" s="77"/>
      <c r="LNY166" s="77"/>
      <c r="LNZ166" s="77"/>
      <c r="LOA166" s="77"/>
      <c r="LOB166" s="77"/>
      <c r="LOC166" s="77"/>
      <c r="LOD166" s="77"/>
      <c r="LOE166" s="77"/>
      <c r="LOF166" s="77"/>
      <c r="LOG166" s="77"/>
      <c r="LOH166" s="77"/>
      <c r="LOI166" s="77"/>
      <c r="LOJ166" s="77"/>
      <c r="LOK166" s="77"/>
      <c r="LOL166" s="77"/>
      <c r="LOM166" s="77"/>
      <c r="LON166" s="77"/>
      <c r="LOO166" s="77"/>
      <c r="LOP166" s="77"/>
      <c r="LOQ166" s="77"/>
      <c r="LOR166" s="77"/>
      <c r="LOS166" s="77"/>
      <c r="LOT166" s="77"/>
      <c r="LOU166" s="77"/>
      <c r="LOV166" s="77"/>
      <c r="LOW166" s="77"/>
      <c r="LOX166" s="77"/>
      <c r="LOY166" s="77"/>
      <c r="LOZ166" s="77"/>
      <c r="LPA166" s="77"/>
      <c r="LPB166" s="77"/>
      <c r="LPC166" s="77"/>
      <c r="LPD166" s="77"/>
      <c r="LPE166" s="77"/>
      <c r="LPF166" s="77"/>
      <c r="LPG166" s="77"/>
      <c r="LPH166" s="77"/>
      <c r="LPI166" s="77"/>
      <c r="LPJ166" s="77"/>
      <c r="LPK166" s="77"/>
      <c r="LPL166" s="77"/>
      <c r="LPM166" s="77"/>
      <c r="LPN166" s="77"/>
      <c r="LPO166" s="77"/>
      <c r="LPP166" s="77"/>
      <c r="LPQ166" s="77"/>
      <c r="LPR166" s="77"/>
      <c r="LPS166" s="77"/>
      <c r="LPT166" s="77"/>
      <c r="LPU166" s="77"/>
      <c r="LPV166" s="77"/>
      <c r="LPW166" s="77"/>
      <c r="LPX166" s="77"/>
      <c r="LPY166" s="77"/>
      <c r="LPZ166" s="77"/>
      <c r="LQA166" s="77"/>
      <c r="LQB166" s="77"/>
      <c r="LQC166" s="77"/>
      <c r="LQD166" s="77"/>
      <c r="LQE166" s="77"/>
      <c r="LQF166" s="77"/>
      <c r="LQG166" s="77"/>
      <c r="LQH166" s="77"/>
      <c r="LQI166" s="77"/>
      <c r="LQJ166" s="77"/>
      <c r="LQK166" s="77"/>
      <c r="LQL166" s="77"/>
      <c r="LQM166" s="77"/>
      <c r="LQN166" s="77"/>
      <c r="LQO166" s="77"/>
      <c r="LQP166" s="77"/>
      <c r="LQQ166" s="77"/>
      <c r="LQR166" s="77"/>
      <c r="LQS166" s="77"/>
      <c r="LQT166" s="77"/>
      <c r="LQU166" s="77"/>
      <c r="LQV166" s="77"/>
      <c r="LQW166" s="77"/>
      <c r="LQX166" s="77"/>
      <c r="LQY166" s="77"/>
      <c r="LQZ166" s="77"/>
      <c r="LRA166" s="77"/>
      <c r="LRB166" s="77"/>
      <c r="LRC166" s="77"/>
      <c r="LRD166" s="77"/>
      <c r="LRE166" s="77"/>
      <c r="LRF166" s="77"/>
      <c r="LRG166" s="77"/>
      <c r="LRH166" s="77"/>
      <c r="LRI166" s="77"/>
      <c r="LRJ166" s="77"/>
      <c r="LRK166" s="77"/>
      <c r="LRL166" s="77"/>
      <c r="LRM166" s="77"/>
      <c r="LRN166" s="77"/>
      <c r="LRO166" s="77"/>
      <c r="LRP166" s="77"/>
      <c r="LRQ166" s="77"/>
      <c r="LRR166" s="77"/>
      <c r="LRS166" s="77"/>
      <c r="LRT166" s="77"/>
      <c r="LRU166" s="77"/>
      <c r="LRV166" s="77"/>
      <c r="LRW166" s="77"/>
      <c r="LRX166" s="77"/>
      <c r="LRY166" s="77"/>
      <c r="LRZ166" s="77"/>
      <c r="LSA166" s="77"/>
      <c r="LSB166" s="77"/>
      <c r="LSC166" s="77"/>
      <c r="LSD166" s="77"/>
      <c r="LSE166" s="77"/>
      <c r="LSF166" s="77"/>
      <c r="LSG166" s="77"/>
      <c r="LSH166" s="77"/>
      <c r="LSI166" s="77"/>
      <c r="LSJ166" s="77"/>
      <c r="LSK166" s="77"/>
      <c r="LSL166" s="77"/>
      <c r="LSM166" s="77"/>
      <c r="LSN166" s="77"/>
      <c r="LSO166" s="77"/>
      <c r="LSP166" s="77"/>
      <c r="LSQ166" s="77"/>
      <c r="LSR166" s="77"/>
      <c r="LSS166" s="77"/>
      <c r="LST166" s="77"/>
      <c r="LSU166" s="77"/>
      <c r="LSV166" s="77"/>
      <c r="LSW166" s="77"/>
      <c r="LSX166" s="77"/>
      <c r="LSY166" s="77"/>
      <c r="LSZ166" s="77"/>
      <c r="LTA166" s="77"/>
      <c r="LTB166" s="77"/>
      <c r="LTC166" s="77"/>
      <c r="LTD166" s="77"/>
      <c r="LTE166" s="77"/>
      <c r="LTF166" s="77"/>
      <c r="LTG166" s="77"/>
      <c r="LTH166" s="77"/>
      <c r="LTI166" s="77"/>
      <c r="LTJ166" s="77"/>
      <c r="LTK166" s="77"/>
      <c r="LTL166" s="77"/>
      <c r="LTM166" s="77"/>
      <c r="LTN166" s="77"/>
      <c r="LTO166" s="77"/>
      <c r="LTP166" s="77"/>
      <c r="LTQ166" s="77"/>
      <c r="LTR166" s="77"/>
      <c r="LTS166" s="77"/>
      <c r="LTT166" s="77"/>
      <c r="LTU166" s="77"/>
      <c r="LTV166" s="77"/>
      <c r="LTW166" s="77"/>
      <c r="LTX166" s="77"/>
      <c r="LTY166" s="77"/>
      <c r="LTZ166" s="77"/>
      <c r="LUA166" s="77"/>
      <c r="LUB166" s="77"/>
      <c r="LUC166" s="77"/>
      <c r="LUD166" s="77"/>
      <c r="LUE166" s="77"/>
      <c r="LUF166" s="77"/>
      <c r="LUG166" s="77"/>
      <c r="LUH166" s="77"/>
      <c r="LUI166" s="77"/>
      <c r="LUJ166" s="77"/>
      <c r="LUK166" s="77"/>
      <c r="LUL166" s="77"/>
      <c r="LUM166" s="77"/>
      <c r="LUN166" s="77"/>
      <c r="LUO166" s="77"/>
      <c r="LUP166" s="77"/>
      <c r="LUQ166" s="77"/>
      <c r="LUR166" s="77"/>
      <c r="LUS166" s="77"/>
      <c r="LUT166" s="77"/>
      <c r="LUU166" s="77"/>
      <c r="LUV166" s="77"/>
      <c r="LUW166" s="77"/>
      <c r="LUX166" s="77"/>
      <c r="LUY166" s="77"/>
      <c r="LUZ166" s="77"/>
      <c r="LVA166" s="77"/>
      <c r="LVB166" s="77"/>
      <c r="LVC166" s="77"/>
      <c r="LVD166" s="77"/>
      <c r="LVE166" s="77"/>
      <c r="LVF166" s="77"/>
      <c r="LVG166" s="77"/>
      <c r="LVH166" s="77"/>
      <c r="LVI166" s="77"/>
      <c r="LVJ166" s="77"/>
      <c r="LVK166" s="77"/>
      <c r="LVL166" s="77"/>
      <c r="LVM166" s="77"/>
      <c r="LVN166" s="77"/>
      <c r="LVO166" s="77"/>
      <c r="LVP166" s="77"/>
      <c r="LVQ166" s="77"/>
      <c r="LVR166" s="77"/>
      <c r="LVS166" s="77"/>
      <c r="LVT166" s="77"/>
      <c r="LVU166" s="77"/>
      <c r="LVV166" s="77"/>
      <c r="LVW166" s="77"/>
      <c r="LVX166" s="77"/>
      <c r="LVY166" s="77"/>
      <c r="LVZ166" s="77"/>
      <c r="LWA166" s="77"/>
      <c r="LWB166" s="77"/>
      <c r="LWC166" s="77"/>
      <c r="LWD166" s="77"/>
      <c r="LWE166" s="77"/>
      <c r="LWF166" s="77"/>
      <c r="LWG166" s="77"/>
      <c r="LWH166" s="77"/>
      <c r="LWI166" s="77"/>
      <c r="LWJ166" s="77"/>
      <c r="LWK166" s="77"/>
      <c r="LWL166" s="77"/>
      <c r="LWM166" s="77"/>
      <c r="LWN166" s="77"/>
      <c r="LWO166" s="77"/>
      <c r="LWP166" s="77"/>
      <c r="LWQ166" s="77"/>
      <c r="LWR166" s="77"/>
      <c r="LWS166" s="77"/>
      <c r="LWT166" s="77"/>
      <c r="LWU166" s="77"/>
      <c r="LWV166" s="77"/>
      <c r="LWW166" s="77"/>
      <c r="LWX166" s="77"/>
      <c r="LWY166" s="77"/>
      <c r="LWZ166" s="77"/>
      <c r="LXA166" s="77"/>
      <c r="LXB166" s="77"/>
      <c r="LXC166" s="77"/>
      <c r="LXD166" s="77"/>
      <c r="LXE166" s="77"/>
      <c r="LXF166" s="77"/>
      <c r="LXG166" s="77"/>
      <c r="LXH166" s="77"/>
      <c r="LXI166" s="77"/>
      <c r="LXJ166" s="77"/>
      <c r="LXK166" s="77"/>
      <c r="LXL166" s="77"/>
      <c r="LXM166" s="77"/>
      <c r="LXN166" s="77"/>
      <c r="LXO166" s="77"/>
      <c r="LXP166" s="77"/>
      <c r="LXQ166" s="77"/>
      <c r="LXR166" s="77"/>
      <c r="LXS166" s="77"/>
      <c r="LXT166" s="77"/>
      <c r="LXU166" s="77"/>
      <c r="LXV166" s="77"/>
      <c r="LXW166" s="77"/>
      <c r="LXX166" s="77"/>
      <c r="LXY166" s="77"/>
      <c r="LXZ166" s="77"/>
      <c r="LYA166" s="77"/>
      <c r="LYB166" s="77"/>
      <c r="LYC166" s="77"/>
      <c r="LYD166" s="77"/>
      <c r="LYE166" s="77"/>
      <c r="LYF166" s="77"/>
      <c r="LYG166" s="77"/>
      <c r="LYH166" s="77"/>
      <c r="LYI166" s="77"/>
      <c r="LYJ166" s="77"/>
      <c r="LYK166" s="77"/>
      <c r="LYL166" s="77"/>
      <c r="LYM166" s="77"/>
      <c r="LYN166" s="77"/>
      <c r="LYO166" s="77"/>
      <c r="LYP166" s="77"/>
      <c r="LYQ166" s="77"/>
      <c r="LYR166" s="77"/>
      <c r="LYS166" s="77"/>
      <c r="LYT166" s="77"/>
      <c r="LYU166" s="77"/>
      <c r="LYV166" s="77"/>
      <c r="LYW166" s="77"/>
      <c r="LYX166" s="77"/>
      <c r="LYY166" s="77"/>
      <c r="LYZ166" s="77"/>
      <c r="LZA166" s="77"/>
      <c r="LZB166" s="77"/>
      <c r="LZC166" s="77"/>
      <c r="LZD166" s="77"/>
      <c r="LZE166" s="77"/>
      <c r="LZF166" s="77"/>
      <c r="LZG166" s="77"/>
      <c r="LZH166" s="77"/>
      <c r="LZI166" s="77"/>
      <c r="LZJ166" s="77"/>
      <c r="LZK166" s="77"/>
      <c r="LZL166" s="77"/>
      <c r="LZM166" s="77"/>
      <c r="LZN166" s="77"/>
      <c r="LZO166" s="77"/>
      <c r="LZP166" s="77"/>
      <c r="LZQ166" s="77"/>
      <c r="LZR166" s="77"/>
      <c r="LZS166" s="77"/>
      <c r="LZT166" s="77"/>
      <c r="LZU166" s="77"/>
      <c r="LZV166" s="77"/>
      <c r="LZW166" s="77"/>
      <c r="LZX166" s="77"/>
      <c r="LZY166" s="77"/>
      <c r="LZZ166" s="77"/>
      <c r="MAA166" s="77"/>
      <c r="MAB166" s="77"/>
      <c r="MAC166" s="77"/>
      <c r="MAD166" s="77"/>
      <c r="MAE166" s="77"/>
      <c r="MAF166" s="77"/>
      <c r="MAG166" s="77"/>
      <c r="MAH166" s="77"/>
      <c r="MAI166" s="77"/>
      <c r="MAJ166" s="77"/>
      <c r="MAK166" s="77"/>
      <c r="MAL166" s="77"/>
      <c r="MAM166" s="77"/>
      <c r="MAN166" s="77"/>
      <c r="MAO166" s="77"/>
      <c r="MAP166" s="77"/>
      <c r="MAQ166" s="77"/>
      <c r="MAR166" s="77"/>
      <c r="MAS166" s="77"/>
      <c r="MAT166" s="77"/>
      <c r="MAU166" s="77"/>
      <c r="MAV166" s="77"/>
      <c r="MAW166" s="77"/>
      <c r="MAX166" s="77"/>
      <c r="MAY166" s="77"/>
      <c r="MAZ166" s="77"/>
      <c r="MBA166" s="77"/>
      <c r="MBB166" s="77"/>
      <c r="MBC166" s="77"/>
      <c r="MBD166" s="77"/>
      <c r="MBE166" s="77"/>
      <c r="MBF166" s="77"/>
      <c r="MBG166" s="77"/>
      <c r="MBH166" s="77"/>
      <c r="MBI166" s="77"/>
      <c r="MBJ166" s="77"/>
      <c r="MBK166" s="77"/>
      <c r="MBL166" s="77"/>
      <c r="MBM166" s="77"/>
      <c r="MBN166" s="77"/>
      <c r="MBO166" s="77"/>
      <c r="MBP166" s="77"/>
      <c r="MBQ166" s="77"/>
      <c r="MBR166" s="77"/>
      <c r="MBS166" s="77"/>
      <c r="MBT166" s="77"/>
      <c r="MBU166" s="77"/>
      <c r="MBV166" s="77"/>
      <c r="MBW166" s="77"/>
      <c r="MBX166" s="77"/>
      <c r="MBY166" s="77"/>
      <c r="MBZ166" s="77"/>
      <c r="MCA166" s="77"/>
      <c r="MCB166" s="77"/>
      <c r="MCC166" s="77"/>
      <c r="MCD166" s="77"/>
      <c r="MCE166" s="77"/>
      <c r="MCF166" s="77"/>
      <c r="MCG166" s="77"/>
      <c r="MCH166" s="77"/>
      <c r="MCI166" s="77"/>
      <c r="MCJ166" s="77"/>
      <c r="MCK166" s="77"/>
      <c r="MCL166" s="77"/>
      <c r="MCM166" s="77"/>
      <c r="MCN166" s="77"/>
      <c r="MCO166" s="77"/>
      <c r="MCP166" s="77"/>
      <c r="MCQ166" s="77"/>
      <c r="MCR166" s="77"/>
      <c r="MCS166" s="77"/>
      <c r="MCT166" s="77"/>
      <c r="MCU166" s="77"/>
      <c r="MCV166" s="77"/>
      <c r="MCW166" s="77"/>
      <c r="MCX166" s="77"/>
      <c r="MCY166" s="77"/>
      <c r="MCZ166" s="77"/>
      <c r="MDA166" s="77"/>
      <c r="MDB166" s="77"/>
      <c r="MDC166" s="77"/>
      <c r="MDD166" s="77"/>
      <c r="MDE166" s="77"/>
      <c r="MDF166" s="77"/>
      <c r="MDG166" s="77"/>
      <c r="MDH166" s="77"/>
      <c r="MDI166" s="77"/>
      <c r="MDJ166" s="77"/>
      <c r="MDK166" s="77"/>
      <c r="MDL166" s="77"/>
      <c r="MDM166" s="77"/>
      <c r="MDN166" s="77"/>
      <c r="MDO166" s="77"/>
      <c r="MDP166" s="77"/>
      <c r="MDQ166" s="77"/>
      <c r="MDR166" s="77"/>
      <c r="MDS166" s="77"/>
      <c r="MDT166" s="77"/>
      <c r="MDU166" s="77"/>
      <c r="MDV166" s="77"/>
      <c r="MDW166" s="77"/>
      <c r="MDX166" s="77"/>
      <c r="MDY166" s="77"/>
      <c r="MDZ166" s="77"/>
      <c r="MEA166" s="77"/>
      <c r="MEB166" s="77"/>
      <c r="MEC166" s="77"/>
      <c r="MED166" s="77"/>
      <c r="MEE166" s="77"/>
      <c r="MEF166" s="77"/>
      <c r="MEG166" s="77"/>
      <c r="MEH166" s="77"/>
      <c r="MEI166" s="77"/>
      <c r="MEJ166" s="77"/>
      <c r="MEK166" s="77"/>
      <c r="MEL166" s="77"/>
      <c r="MEM166" s="77"/>
      <c r="MEN166" s="77"/>
      <c r="MEO166" s="77"/>
      <c r="MEP166" s="77"/>
      <c r="MEQ166" s="77"/>
      <c r="MER166" s="77"/>
      <c r="MES166" s="77"/>
      <c r="MET166" s="77"/>
      <c r="MEU166" s="77"/>
      <c r="MEV166" s="77"/>
      <c r="MEW166" s="77"/>
      <c r="MEX166" s="77"/>
      <c r="MEY166" s="77"/>
      <c r="MEZ166" s="77"/>
      <c r="MFA166" s="77"/>
      <c r="MFB166" s="77"/>
      <c r="MFC166" s="77"/>
      <c r="MFD166" s="77"/>
      <c r="MFE166" s="77"/>
      <c r="MFF166" s="77"/>
      <c r="MFG166" s="77"/>
      <c r="MFH166" s="77"/>
      <c r="MFI166" s="77"/>
      <c r="MFJ166" s="77"/>
      <c r="MFK166" s="77"/>
      <c r="MFL166" s="77"/>
      <c r="MFM166" s="77"/>
      <c r="MFN166" s="77"/>
      <c r="MFO166" s="77"/>
      <c r="MFP166" s="77"/>
      <c r="MFQ166" s="77"/>
      <c r="MFR166" s="77"/>
      <c r="MFS166" s="77"/>
      <c r="MFT166" s="77"/>
      <c r="MFU166" s="77"/>
      <c r="MFV166" s="77"/>
      <c r="MFW166" s="77"/>
      <c r="MFX166" s="77"/>
      <c r="MFY166" s="77"/>
      <c r="MFZ166" s="77"/>
      <c r="MGA166" s="77"/>
      <c r="MGB166" s="77"/>
      <c r="MGC166" s="77"/>
      <c r="MGD166" s="77"/>
      <c r="MGE166" s="77"/>
      <c r="MGF166" s="77"/>
      <c r="MGG166" s="77"/>
      <c r="MGH166" s="77"/>
      <c r="MGI166" s="77"/>
      <c r="MGJ166" s="77"/>
      <c r="MGK166" s="77"/>
      <c r="MGL166" s="77"/>
      <c r="MGM166" s="77"/>
      <c r="MGN166" s="77"/>
      <c r="MGO166" s="77"/>
      <c r="MGP166" s="77"/>
      <c r="MGQ166" s="77"/>
      <c r="MGR166" s="77"/>
      <c r="MGS166" s="77"/>
      <c r="MGT166" s="77"/>
      <c r="MGU166" s="77"/>
      <c r="MGV166" s="77"/>
      <c r="MGW166" s="77"/>
      <c r="MGX166" s="77"/>
      <c r="MGY166" s="77"/>
      <c r="MGZ166" s="77"/>
      <c r="MHA166" s="77"/>
      <c r="MHB166" s="77"/>
      <c r="MHC166" s="77"/>
      <c r="MHD166" s="77"/>
      <c r="MHE166" s="77"/>
      <c r="MHF166" s="77"/>
      <c r="MHG166" s="77"/>
      <c r="MHH166" s="77"/>
      <c r="MHI166" s="77"/>
      <c r="MHJ166" s="77"/>
      <c r="MHK166" s="77"/>
      <c r="MHL166" s="77"/>
      <c r="MHM166" s="77"/>
      <c r="MHN166" s="77"/>
      <c r="MHO166" s="77"/>
      <c r="MHP166" s="77"/>
      <c r="MHQ166" s="77"/>
      <c r="MHR166" s="77"/>
      <c r="MHS166" s="77"/>
      <c r="MHT166" s="77"/>
      <c r="MHU166" s="77"/>
      <c r="MHV166" s="77"/>
      <c r="MHW166" s="77"/>
      <c r="MHX166" s="77"/>
      <c r="MHY166" s="77"/>
      <c r="MHZ166" s="77"/>
      <c r="MIA166" s="77"/>
      <c r="MIB166" s="77"/>
      <c r="MIC166" s="77"/>
      <c r="MID166" s="77"/>
      <c r="MIE166" s="77"/>
      <c r="MIF166" s="77"/>
      <c r="MIG166" s="77"/>
      <c r="MIH166" s="77"/>
      <c r="MII166" s="77"/>
      <c r="MIJ166" s="77"/>
      <c r="MIK166" s="77"/>
      <c r="MIL166" s="77"/>
      <c r="MIM166" s="77"/>
      <c r="MIN166" s="77"/>
      <c r="MIO166" s="77"/>
      <c r="MIP166" s="77"/>
      <c r="MIQ166" s="77"/>
      <c r="MIR166" s="77"/>
      <c r="MIS166" s="77"/>
      <c r="MIT166" s="77"/>
      <c r="MIU166" s="77"/>
      <c r="MIV166" s="77"/>
      <c r="MIW166" s="77"/>
      <c r="MIX166" s="77"/>
      <c r="MIY166" s="77"/>
      <c r="MIZ166" s="77"/>
      <c r="MJA166" s="77"/>
      <c r="MJB166" s="77"/>
      <c r="MJC166" s="77"/>
      <c r="MJD166" s="77"/>
      <c r="MJE166" s="77"/>
      <c r="MJF166" s="77"/>
      <c r="MJG166" s="77"/>
      <c r="MJH166" s="77"/>
      <c r="MJI166" s="77"/>
      <c r="MJJ166" s="77"/>
      <c r="MJK166" s="77"/>
      <c r="MJL166" s="77"/>
      <c r="MJM166" s="77"/>
      <c r="MJN166" s="77"/>
      <c r="MJO166" s="77"/>
      <c r="MJP166" s="77"/>
      <c r="MJQ166" s="77"/>
      <c r="MJR166" s="77"/>
      <c r="MJS166" s="77"/>
      <c r="MJT166" s="77"/>
      <c r="MJU166" s="77"/>
      <c r="MJV166" s="77"/>
      <c r="MJW166" s="77"/>
      <c r="MJX166" s="77"/>
      <c r="MJY166" s="77"/>
      <c r="MJZ166" s="77"/>
      <c r="MKA166" s="77"/>
      <c r="MKB166" s="77"/>
      <c r="MKC166" s="77"/>
      <c r="MKD166" s="77"/>
      <c r="MKE166" s="77"/>
      <c r="MKF166" s="77"/>
      <c r="MKG166" s="77"/>
      <c r="MKH166" s="77"/>
      <c r="MKI166" s="77"/>
      <c r="MKJ166" s="77"/>
      <c r="MKK166" s="77"/>
      <c r="MKL166" s="77"/>
      <c r="MKM166" s="77"/>
      <c r="MKN166" s="77"/>
      <c r="MKO166" s="77"/>
      <c r="MKP166" s="77"/>
      <c r="MKQ166" s="77"/>
      <c r="MKR166" s="77"/>
      <c r="MKS166" s="77"/>
      <c r="MKT166" s="77"/>
      <c r="MKU166" s="77"/>
      <c r="MKV166" s="77"/>
      <c r="MKW166" s="77"/>
      <c r="MKX166" s="77"/>
      <c r="MKY166" s="77"/>
      <c r="MKZ166" s="77"/>
      <c r="MLA166" s="77"/>
      <c r="MLB166" s="77"/>
      <c r="MLC166" s="77"/>
      <c r="MLD166" s="77"/>
      <c r="MLE166" s="77"/>
      <c r="MLF166" s="77"/>
      <c r="MLG166" s="77"/>
      <c r="MLH166" s="77"/>
      <c r="MLI166" s="77"/>
      <c r="MLJ166" s="77"/>
      <c r="MLK166" s="77"/>
      <c r="MLL166" s="77"/>
      <c r="MLM166" s="77"/>
      <c r="MLN166" s="77"/>
      <c r="MLO166" s="77"/>
      <c r="MLP166" s="77"/>
      <c r="MLQ166" s="77"/>
      <c r="MLR166" s="77"/>
      <c r="MLS166" s="77"/>
      <c r="MLT166" s="77"/>
      <c r="MLU166" s="77"/>
      <c r="MLV166" s="77"/>
      <c r="MLW166" s="77"/>
      <c r="MLX166" s="77"/>
      <c r="MLY166" s="77"/>
      <c r="MLZ166" s="77"/>
      <c r="MMA166" s="77"/>
      <c r="MMB166" s="77"/>
      <c r="MMC166" s="77"/>
      <c r="MMD166" s="77"/>
      <c r="MME166" s="77"/>
      <c r="MMF166" s="77"/>
      <c r="MMG166" s="77"/>
      <c r="MMH166" s="77"/>
      <c r="MMI166" s="77"/>
      <c r="MMJ166" s="77"/>
      <c r="MMK166" s="77"/>
      <c r="MML166" s="77"/>
      <c r="MMM166" s="77"/>
      <c r="MMN166" s="77"/>
      <c r="MMO166" s="77"/>
      <c r="MMP166" s="77"/>
      <c r="MMQ166" s="77"/>
      <c r="MMR166" s="77"/>
      <c r="MMS166" s="77"/>
      <c r="MMT166" s="77"/>
      <c r="MMU166" s="77"/>
      <c r="MMV166" s="77"/>
      <c r="MMW166" s="77"/>
      <c r="MMX166" s="77"/>
      <c r="MMY166" s="77"/>
      <c r="MMZ166" s="77"/>
      <c r="MNA166" s="77"/>
      <c r="MNB166" s="77"/>
      <c r="MNC166" s="77"/>
      <c r="MND166" s="77"/>
      <c r="MNE166" s="77"/>
      <c r="MNF166" s="77"/>
      <c r="MNG166" s="77"/>
      <c r="MNH166" s="77"/>
      <c r="MNI166" s="77"/>
      <c r="MNJ166" s="77"/>
      <c r="MNK166" s="77"/>
      <c r="MNL166" s="77"/>
      <c r="MNM166" s="77"/>
      <c r="MNN166" s="77"/>
      <c r="MNO166" s="77"/>
      <c r="MNP166" s="77"/>
      <c r="MNQ166" s="77"/>
      <c r="MNR166" s="77"/>
      <c r="MNS166" s="77"/>
      <c r="MNT166" s="77"/>
      <c r="MNU166" s="77"/>
      <c r="MNV166" s="77"/>
      <c r="MNW166" s="77"/>
      <c r="MNX166" s="77"/>
      <c r="MNY166" s="77"/>
      <c r="MNZ166" s="77"/>
      <c r="MOA166" s="77"/>
      <c r="MOB166" s="77"/>
      <c r="MOC166" s="77"/>
      <c r="MOD166" s="77"/>
      <c r="MOE166" s="77"/>
      <c r="MOF166" s="77"/>
      <c r="MOG166" s="77"/>
      <c r="MOH166" s="77"/>
      <c r="MOI166" s="77"/>
      <c r="MOJ166" s="77"/>
      <c r="MOK166" s="77"/>
      <c r="MOL166" s="77"/>
      <c r="MOM166" s="77"/>
      <c r="MON166" s="77"/>
      <c r="MOO166" s="77"/>
      <c r="MOP166" s="77"/>
      <c r="MOQ166" s="77"/>
      <c r="MOR166" s="77"/>
      <c r="MOS166" s="77"/>
      <c r="MOT166" s="77"/>
      <c r="MOU166" s="77"/>
      <c r="MOV166" s="77"/>
      <c r="MOW166" s="77"/>
      <c r="MOX166" s="77"/>
      <c r="MOY166" s="77"/>
      <c r="MOZ166" s="77"/>
      <c r="MPA166" s="77"/>
      <c r="MPB166" s="77"/>
      <c r="MPC166" s="77"/>
      <c r="MPD166" s="77"/>
      <c r="MPE166" s="77"/>
      <c r="MPF166" s="77"/>
      <c r="MPG166" s="77"/>
      <c r="MPH166" s="77"/>
      <c r="MPI166" s="77"/>
      <c r="MPJ166" s="77"/>
      <c r="MPK166" s="77"/>
      <c r="MPL166" s="77"/>
      <c r="MPM166" s="77"/>
      <c r="MPN166" s="77"/>
      <c r="MPO166" s="77"/>
      <c r="MPP166" s="77"/>
      <c r="MPQ166" s="77"/>
      <c r="MPR166" s="77"/>
      <c r="MPS166" s="77"/>
      <c r="MPT166" s="77"/>
      <c r="MPU166" s="77"/>
      <c r="MPV166" s="77"/>
      <c r="MPW166" s="77"/>
      <c r="MPX166" s="77"/>
      <c r="MPY166" s="77"/>
      <c r="MPZ166" s="77"/>
      <c r="MQA166" s="77"/>
      <c r="MQB166" s="77"/>
      <c r="MQC166" s="77"/>
      <c r="MQD166" s="77"/>
      <c r="MQE166" s="77"/>
      <c r="MQF166" s="77"/>
      <c r="MQG166" s="77"/>
      <c r="MQH166" s="77"/>
      <c r="MQI166" s="77"/>
      <c r="MQJ166" s="77"/>
      <c r="MQK166" s="77"/>
      <c r="MQL166" s="77"/>
      <c r="MQM166" s="77"/>
      <c r="MQN166" s="77"/>
      <c r="MQO166" s="77"/>
      <c r="MQP166" s="77"/>
      <c r="MQQ166" s="77"/>
      <c r="MQR166" s="77"/>
      <c r="MQS166" s="77"/>
      <c r="MQT166" s="77"/>
      <c r="MQU166" s="77"/>
      <c r="MQV166" s="77"/>
      <c r="MQW166" s="77"/>
      <c r="MQX166" s="77"/>
      <c r="MQY166" s="77"/>
      <c r="MQZ166" s="77"/>
      <c r="MRA166" s="77"/>
      <c r="MRB166" s="77"/>
      <c r="MRC166" s="77"/>
      <c r="MRD166" s="77"/>
      <c r="MRE166" s="77"/>
      <c r="MRF166" s="77"/>
      <c r="MRG166" s="77"/>
      <c r="MRH166" s="77"/>
      <c r="MRI166" s="77"/>
      <c r="MRJ166" s="77"/>
      <c r="MRK166" s="77"/>
      <c r="MRL166" s="77"/>
      <c r="MRM166" s="77"/>
      <c r="MRN166" s="77"/>
      <c r="MRO166" s="77"/>
      <c r="MRP166" s="77"/>
      <c r="MRQ166" s="77"/>
      <c r="MRR166" s="77"/>
      <c r="MRS166" s="77"/>
      <c r="MRT166" s="77"/>
      <c r="MRU166" s="77"/>
      <c r="MRV166" s="77"/>
      <c r="MRW166" s="77"/>
      <c r="MRX166" s="77"/>
      <c r="MRY166" s="77"/>
      <c r="MRZ166" s="77"/>
      <c r="MSA166" s="77"/>
      <c r="MSB166" s="77"/>
      <c r="MSC166" s="77"/>
      <c r="MSD166" s="77"/>
      <c r="MSE166" s="77"/>
      <c r="MSF166" s="77"/>
      <c r="MSG166" s="77"/>
      <c r="MSH166" s="77"/>
      <c r="MSI166" s="77"/>
      <c r="MSJ166" s="77"/>
      <c r="MSK166" s="77"/>
      <c r="MSL166" s="77"/>
      <c r="MSM166" s="77"/>
      <c r="MSN166" s="77"/>
      <c r="MSO166" s="77"/>
      <c r="MSP166" s="77"/>
      <c r="MSQ166" s="77"/>
      <c r="MSR166" s="77"/>
      <c r="MSS166" s="77"/>
      <c r="MST166" s="77"/>
      <c r="MSU166" s="77"/>
      <c r="MSV166" s="77"/>
      <c r="MSW166" s="77"/>
      <c r="MSX166" s="77"/>
      <c r="MSY166" s="77"/>
      <c r="MSZ166" s="77"/>
      <c r="MTA166" s="77"/>
      <c r="MTB166" s="77"/>
      <c r="MTC166" s="77"/>
      <c r="MTD166" s="77"/>
      <c r="MTE166" s="77"/>
      <c r="MTF166" s="77"/>
      <c r="MTG166" s="77"/>
      <c r="MTH166" s="77"/>
      <c r="MTI166" s="77"/>
      <c r="MTJ166" s="77"/>
      <c r="MTK166" s="77"/>
      <c r="MTL166" s="77"/>
      <c r="MTM166" s="77"/>
      <c r="MTN166" s="77"/>
      <c r="MTO166" s="77"/>
      <c r="MTP166" s="77"/>
      <c r="MTQ166" s="77"/>
      <c r="MTR166" s="77"/>
      <c r="MTS166" s="77"/>
      <c r="MTT166" s="77"/>
      <c r="MTU166" s="77"/>
      <c r="MTV166" s="77"/>
      <c r="MTW166" s="77"/>
      <c r="MTX166" s="77"/>
      <c r="MTY166" s="77"/>
      <c r="MTZ166" s="77"/>
      <c r="MUA166" s="77"/>
      <c r="MUB166" s="77"/>
      <c r="MUC166" s="77"/>
      <c r="MUD166" s="77"/>
      <c r="MUE166" s="77"/>
      <c r="MUF166" s="77"/>
      <c r="MUG166" s="77"/>
      <c r="MUH166" s="77"/>
      <c r="MUI166" s="77"/>
      <c r="MUJ166" s="77"/>
      <c r="MUK166" s="77"/>
      <c r="MUL166" s="77"/>
      <c r="MUM166" s="77"/>
      <c r="MUN166" s="77"/>
      <c r="MUO166" s="77"/>
      <c r="MUP166" s="77"/>
      <c r="MUQ166" s="77"/>
      <c r="MUR166" s="77"/>
      <c r="MUS166" s="77"/>
      <c r="MUT166" s="77"/>
      <c r="MUU166" s="77"/>
      <c r="MUV166" s="77"/>
      <c r="MUW166" s="77"/>
      <c r="MUX166" s="77"/>
      <c r="MUY166" s="77"/>
      <c r="MUZ166" s="77"/>
      <c r="MVA166" s="77"/>
      <c r="MVB166" s="77"/>
      <c r="MVC166" s="77"/>
      <c r="MVD166" s="77"/>
      <c r="MVE166" s="77"/>
      <c r="MVF166" s="77"/>
      <c r="MVG166" s="77"/>
      <c r="MVH166" s="77"/>
      <c r="MVI166" s="77"/>
      <c r="MVJ166" s="77"/>
      <c r="MVK166" s="77"/>
      <c r="MVL166" s="77"/>
      <c r="MVM166" s="77"/>
      <c r="MVN166" s="77"/>
      <c r="MVO166" s="77"/>
      <c r="MVP166" s="77"/>
      <c r="MVQ166" s="77"/>
      <c r="MVR166" s="77"/>
      <c r="MVS166" s="77"/>
      <c r="MVT166" s="77"/>
      <c r="MVU166" s="77"/>
      <c r="MVV166" s="77"/>
      <c r="MVW166" s="77"/>
      <c r="MVX166" s="77"/>
      <c r="MVY166" s="77"/>
      <c r="MVZ166" s="77"/>
      <c r="MWA166" s="77"/>
      <c r="MWB166" s="77"/>
      <c r="MWC166" s="77"/>
      <c r="MWD166" s="77"/>
      <c r="MWE166" s="77"/>
      <c r="MWF166" s="77"/>
      <c r="MWG166" s="77"/>
      <c r="MWH166" s="77"/>
      <c r="MWI166" s="77"/>
      <c r="MWJ166" s="77"/>
      <c r="MWK166" s="77"/>
      <c r="MWL166" s="77"/>
      <c r="MWM166" s="77"/>
      <c r="MWN166" s="77"/>
      <c r="MWO166" s="77"/>
      <c r="MWP166" s="77"/>
      <c r="MWQ166" s="77"/>
      <c r="MWR166" s="77"/>
      <c r="MWS166" s="77"/>
      <c r="MWT166" s="77"/>
      <c r="MWU166" s="77"/>
      <c r="MWV166" s="77"/>
      <c r="MWW166" s="77"/>
      <c r="MWX166" s="77"/>
      <c r="MWY166" s="77"/>
      <c r="MWZ166" s="77"/>
      <c r="MXA166" s="77"/>
      <c r="MXB166" s="77"/>
      <c r="MXC166" s="77"/>
      <c r="MXD166" s="77"/>
      <c r="MXE166" s="77"/>
      <c r="MXF166" s="77"/>
      <c r="MXG166" s="77"/>
      <c r="MXH166" s="77"/>
      <c r="MXI166" s="77"/>
      <c r="MXJ166" s="77"/>
      <c r="MXK166" s="77"/>
      <c r="MXL166" s="77"/>
      <c r="MXM166" s="77"/>
      <c r="MXN166" s="77"/>
      <c r="MXO166" s="77"/>
      <c r="MXP166" s="77"/>
      <c r="MXQ166" s="77"/>
      <c r="MXR166" s="77"/>
      <c r="MXS166" s="77"/>
      <c r="MXT166" s="77"/>
      <c r="MXU166" s="77"/>
      <c r="MXV166" s="77"/>
      <c r="MXW166" s="77"/>
      <c r="MXX166" s="77"/>
      <c r="MXY166" s="77"/>
      <c r="MXZ166" s="77"/>
      <c r="MYA166" s="77"/>
      <c r="MYB166" s="77"/>
      <c r="MYC166" s="77"/>
      <c r="MYD166" s="77"/>
      <c r="MYE166" s="77"/>
      <c r="MYF166" s="77"/>
      <c r="MYG166" s="77"/>
      <c r="MYH166" s="77"/>
      <c r="MYI166" s="77"/>
      <c r="MYJ166" s="77"/>
      <c r="MYK166" s="77"/>
      <c r="MYL166" s="77"/>
      <c r="MYM166" s="77"/>
      <c r="MYN166" s="77"/>
      <c r="MYO166" s="77"/>
      <c r="MYP166" s="77"/>
      <c r="MYQ166" s="77"/>
      <c r="MYR166" s="77"/>
      <c r="MYS166" s="77"/>
      <c r="MYT166" s="77"/>
      <c r="MYU166" s="77"/>
      <c r="MYV166" s="77"/>
      <c r="MYW166" s="77"/>
      <c r="MYX166" s="77"/>
      <c r="MYY166" s="77"/>
      <c r="MYZ166" s="77"/>
      <c r="MZA166" s="77"/>
      <c r="MZB166" s="77"/>
      <c r="MZC166" s="77"/>
      <c r="MZD166" s="77"/>
      <c r="MZE166" s="77"/>
      <c r="MZF166" s="77"/>
      <c r="MZG166" s="77"/>
      <c r="MZH166" s="77"/>
      <c r="MZI166" s="77"/>
      <c r="MZJ166" s="77"/>
      <c r="MZK166" s="77"/>
      <c r="MZL166" s="77"/>
      <c r="MZM166" s="77"/>
      <c r="MZN166" s="77"/>
      <c r="MZO166" s="77"/>
      <c r="MZP166" s="77"/>
      <c r="MZQ166" s="77"/>
      <c r="MZR166" s="77"/>
      <c r="MZS166" s="77"/>
      <c r="MZT166" s="77"/>
      <c r="MZU166" s="77"/>
      <c r="MZV166" s="77"/>
      <c r="MZW166" s="77"/>
      <c r="MZX166" s="77"/>
      <c r="MZY166" s="77"/>
      <c r="MZZ166" s="77"/>
      <c r="NAA166" s="77"/>
      <c r="NAB166" s="77"/>
      <c r="NAC166" s="77"/>
      <c r="NAD166" s="77"/>
      <c r="NAE166" s="77"/>
      <c r="NAF166" s="77"/>
      <c r="NAG166" s="77"/>
      <c r="NAH166" s="77"/>
      <c r="NAI166" s="77"/>
      <c r="NAJ166" s="77"/>
      <c r="NAK166" s="77"/>
      <c r="NAL166" s="77"/>
      <c r="NAM166" s="77"/>
      <c r="NAN166" s="77"/>
      <c r="NAO166" s="77"/>
      <c r="NAP166" s="77"/>
      <c r="NAQ166" s="77"/>
      <c r="NAR166" s="77"/>
      <c r="NAS166" s="77"/>
      <c r="NAT166" s="77"/>
      <c r="NAU166" s="77"/>
      <c r="NAV166" s="77"/>
      <c r="NAW166" s="77"/>
      <c r="NAX166" s="77"/>
      <c r="NAY166" s="77"/>
      <c r="NAZ166" s="77"/>
      <c r="NBA166" s="77"/>
      <c r="NBB166" s="77"/>
      <c r="NBC166" s="77"/>
      <c r="NBD166" s="77"/>
      <c r="NBE166" s="77"/>
      <c r="NBF166" s="77"/>
      <c r="NBG166" s="77"/>
      <c r="NBH166" s="77"/>
      <c r="NBI166" s="77"/>
      <c r="NBJ166" s="77"/>
      <c r="NBK166" s="77"/>
      <c r="NBL166" s="77"/>
      <c r="NBM166" s="77"/>
      <c r="NBN166" s="77"/>
      <c r="NBO166" s="77"/>
      <c r="NBP166" s="77"/>
      <c r="NBQ166" s="77"/>
      <c r="NBR166" s="77"/>
      <c r="NBS166" s="77"/>
      <c r="NBT166" s="77"/>
      <c r="NBU166" s="77"/>
      <c r="NBV166" s="77"/>
      <c r="NBW166" s="77"/>
      <c r="NBX166" s="77"/>
      <c r="NBY166" s="77"/>
      <c r="NBZ166" s="77"/>
      <c r="NCA166" s="77"/>
      <c r="NCB166" s="77"/>
      <c r="NCC166" s="77"/>
      <c r="NCD166" s="77"/>
      <c r="NCE166" s="77"/>
      <c r="NCF166" s="77"/>
      <c r="NCG166" s="77"/>
      <c r="NCH166" s="77"/>
      <c r="NCI166" s="77"/>
      <c r="NCJ166" s="77"/>
      <c r="NCK166" s="77"/>
      <c r="NCL166" s="77"/>
      <c r="NCM166" s="77"/>
      <c r="NCN166" s="77"/>
      <c r="NCO166" s="77"/>
      <c r="NCP166" s="77"/>
      <c r="NCQ166" s="77"/>
      <c r="NCR166" s="77"/>
      <c r="NCS166" s="77"/>
      <c r="NCT166" s="77"/>
      <c r="NCU166" s="77"/>
      <c r="NCV166" s="77"/>
      <c r="NCW166" s="77"/>
      <c r="NCX166" s="77"/>
      <c r="NCY166" s="77"/>
      <c r="NCZ166" s="77"/>
      <c r="NDA166" s="77"/>
      <c r="NDB166" s="77"/>
      <c r="NDC166" s="77"/>
      <c r="NDD166" s="77"/>
      <c r="NDE166" s="77"/>
      <c r="NDF166" s="77"/>
      <c r="NDG166" s="77"/>
      <c r="NDH166" s="77"/>
      <c r="NDI166" s="77"/>
      <c r="NDJ166" s="77"/>
      <c r="NDK166" s="77"/>
      <c r="NDL166" s="77"/>
      <c r="NDM166" s="77"/>
      <c r="NDN166" s="77"/>
      <c r="NDO166" s="77"/>
      <c r="NDP166" s="77"/>
      <c r="NDQ166" s="77"/>
      <c r="NDR166" s="77"/>
      <c r="NDS166" s="77"/>
      <c r="NDT166" s="77"/>
      <c r="NDU166" s="77"/>
      <c r="NDV166" s="77"/>
      <c r="NDW166" s="77"/>
      <c r="NDX166" s="77"/>
      <c r="NDY166" s="77"/>
      <c r="NDZ166" s="77"/>
      <c r="NEA166" s="77"/>
      <c r="NEB166" s="77"/>
      <c r="NEC166" s="77"/>
      <c r="NED166" s="77"/>
      <c r="NEE166" s="77"/>
      <c r="NEF166" s="77"/>
      <c r="NEG166" s="77"/>
      <c r="NEH166" s="77"/>
      <c r="NEI166" s="77"/>
      <c r="NEJ166" s="77"/>
      <c r="NEK166" s="77"/>
      <c r="NEL166" s="77"/>
      <c r="NEM166" s="77"/>
      <c r="NEN166" s="77"/>
      <c r="NEO166" s="77"/>
      <c r="NEP166" s="77"/>
      <c r="NEQ166" s="77"/>
      <c r="NER166" s="77"/>
      <c r="NES166" s="77"/>
      <c r="NET166" s="77"/>
      <c r="NEU166" s="77"/>
      <c r="NEV166" s="77"/>
      <c r="NEW166" s="77"/>
      <c r="NEX166" s="77"/>
      <c r="NEY166" s="77"/>
      <c r="NEZ166" s="77"/>
      <c r="NFA166" s="77"/>
      <c r="NFB166" s="77"/>
      <c r="NFC166" s="77"/>
      <c r="NFD166" s="77"/>
      <c r="NFE166" s="77"/>
      <c r="NFF166" s="77"/>
      <c r="NFG166" s="77"/>
      <c r="NFH166" s="77"/>
      <c r="NFI166" s="77"/>
      <c r="NFJ166" s="77"/>
      <c r="NFK166" s="77"/>
      <c r="NFL166" s="77"/>
      <c r="NFM166" s="77"/>
      <c r="NFN166" s="77"/>
      <c r="NFO166" s="77"/>
      <c r="NFP166" s="77"/>
      <c r="NFQ166" s="77"/>
      <c r="NFR166" s="77"/>
      <c r="NFS166" s="77"/>
      <c r="NFT166" s="77"/>
      <c r="NFU166" s="77"/>
      <c r="NFV166" s="77"/>
      <c r="NFW166" s="77"/>
      <c r="NFX166" s="77"/>
      <c r="NFY166" s="77"/>
      <c r="NFZ166" s="77"/>
      <c r="NGA166" s="77"/>
      <c r="NGB166" s="77"/>
      <c r="NGC166" s="77"/>
      <c r="NGD166" s="77"/>
      <c r="NGE166" s="77"/>
      <c r="NGF166" s="77"/>
      <c r="NGG166" s="77"/>
      <c r="NGH166" s="77"/>
      <c r="NGI166" s="77"/>
      <c r="NGJ166" s="77"/>
      <c r="NGK166" s="77"/>
      <c r="NGL166" s="77"/>
      <c r="NGM166" s="77"/>
      <c r="NGN166" s="77"/>
      <c r="NGO166" s="77"/>
      <c r="NGP166" s="77"/>
      <c r="NGQ166" s="77"/>
      <c r="NGR166" s="77"/>
      <c r="NGS166" s="77"/>
      <c r="NGT166" s="77"/>
      <c r="NGU166" s="77"/>
      <c r="NGV166" s="77"/>
      <c r="NGW166" s="77"/>
      <c r="NGX166" s="77"/>
      <c r="NGY166" s="77"/>
      <c r="NGZ166" s="77"/>
      <c r="NHA166" s="77"/>
      <c r="NHB166" s="77"/>
      <c r="NHC166" s="77"/>
      <c r="NHD166" s="77"/>
      <c r="NHE166" s="77"/>
      <c r="NHF166" s="77"/>
      <c r="NHG166" s="77"/>
      <c r="NHH166" s="77"/>
      <c r="NHI166" s="77"/>
      <c r="NHJ166" s="77"/>
      <c r="NHK166" s="77"/>
      <c r="NHL166" s="77"/>
      <c r="NHM166" s="77"/>
      <c r="NHN166" s="77"/>
      <c r="NHO166" s="77"/>
      <c r="NHP166" s="77"/>
      <c r="NHQ166" s="77"/>
      <c r="NHR166" s="77"/>
      <c r="NHS166" s="77"/>
      <c r="NHT166" s="77"/>
      <c r="NHU166" s="77"/>
      <c r="NHV166" s="77"/>
      <c r="NHW166" s="77"/>
      <c r="NHX166" s="77"/>
      <c r="NHY166" s="77"/>
      <c r="NHZ166" s="77"/>
      <c r="NIA166" s="77"/>
      <c r="NIB166" s="77"/>
      <c r="NIC166" s="77"/>
      <c r="NID166" s="77"/>
      <c r="NIE166" s="77"/>
      <c r="NIF166" s="77"/>
      <c r="NIG166" s="77"/>
      <c r="NIH166" s="77"/>
      <c r="NII166" s="77"/>
      <c r="NIJ166" s="77"/>
      <c r="NIK166" s="77"/>
      <c r="NIL166" s="77"/>
      <c r="NIM166" s="77"/>
      <c r="NIN166" s="77"/>
      <c r="NIO166" s="77"/>
      <c r="NIP166" s="77"/>
      <c r="NIQ166" s="77"/>
      <c r="NIR166" s="77"/>
      <c r="NIS166" s="77"/>
      <c r="NIT166" s="77"/>
      <c r="NIU166" s="77"/>
      <c r="NIV166" s="77"/>
      <c r="NIW166" s="77"/>
      <c r="NIX166" s="77"/>
      <c r="NIY166" s="77"/>
      <c r="NIZ166" s="77"/>
      <c r="NJA166" s="77"/>
      <c r="NJB166" s="77"/>
      <c r="NJC166" s="77"/>
      <c r="NJD166" s="77"/>
      <c r="NJE166" s="77"/>
      <c r="NJF166" s="77"/>
      <c r="NJG166" s="77"/>
      <c r="NJH166" s="77"/>
      <c r="NJI166" s="77"/>
      <c r="NJJ166" s="77"/>
      <c r="NJK166" s="77"/>
      <c r="NJL166" s="77"/>
      <c r="NJM166" s="77"/>
      <c r="NJN166" s="77"/>
      <c r="NJO166" s="77"/>
      <c r="NJP166" s="77"/>
      <c r="NJQ166" s="77"/>
      <c r="NJR166" s="77"/>
      <c r="NJS166" s="77"/>
      <c r="NJT166" s="77"/>
      <c r="NJU166" s="77"/>
      <c r="NJV166" s="77"/>
      <c r="NJW166" s="77"/>
      <c r="NJX166" s="77"/>
      <c r="NJY166" s="77"/>
      <c r="NJZ166" s="77"/>
      <c r="NKA166" s="77"/>
      <c r="NKB166" s="77"/>
      <c r="NKC166" s="77"/>
      <c r="NKD166" s="77"/>
      <c r="NKE166" s="77"/>
      <c r="NKF166" s="77"/>
      <c r="NKG166" s="77"/>
      <c r="NKH166" s="77"/>
      <c r="NKI166" s="77"/>
      <c r="NKJ166" s="77"/>
      <c r="NKK166" s="77"/>
      <c r="NKL166" s="77"/>
      <c r="NKM166" s="77"/>
      <c r="NKN166" s="77"/>
      <c r="NKO166" s="77"/>
      <c r="NKP166" s="77"/>
      <c r="NKQ166" s="77"/>
      <c r="NKR166" s="77"/>
      <c r="NKS166" s="77"/>
      <c r="NKT166" s="77"/>
      <c r="NKU166" s="77"/>
      <c r="NKV166" s="77"/>
      <c r="NKW166" s="77"/>
      <c r="NKX166" s="77"/>
      <c r="NKY166" s="77"/>
      <c r="NKZ166" s="77"/>
      <c r="NLA166" s="77"/>
      <c r="NLB166" s="77"/>
      <c r="NLC166" s="77"/>
      <c r="NLD166" s="77"/>
      <c r="NLE166" s="77"/>
      <c r="NLF166" s="77"/>
      <c r="NLG166" s="77"/>
      <c r="NLH166" s="77"/>
      <c r="NLI166" s="77"/>
      <c r="NLJ166" s="77"/>
      <c r="NLK166" s="77"/>
      <c r="NLL166" s="77"/>
      <c r="NLM166" s="77"/>
      <c r="NLN166" s="77"/>
      <c r="NLO166" s="77"/>
      <c r="NLP166" s="77"/>
      <c r="NLQ166" s="77"/>
      <c r="NLR166" s="77"/>
      <c r="NLS166" s="77"/>
      <c r="NLT166" s="77"/>
      <c r="NLU166" s="77"/>
      <c r="NLV166" s="77"/>
      <c r="NLW166" s="77"/>
      <c r="NLX166" s="77"/>
      <c r="NLY166" s="77"/>
      <c r="NLZ166" s="77"/>
      <c r="NMA166" s="77"/>
      <c r="NMB166" s="77"/>
      <c r="NMC166" s="77"/>
      <c r="NMD166" s="77"/>
      <c r="NME166" s="77"/>
      <c r="NMF166" s="77"/>
      <c r="NMG166" s="77"/>
      <c r="NMH166" s="77"/>
      <c r="NMI166" s="77"/>
      <c r="NMJ166" s="77"/>
      <c r="NMK166" s="77"/>
      <c r="NML166" s="77"/>
      <c r="NMM166" s="77"/>
      <c r="NMN166" s="77"/>
      <c r="NMO166" s="77"/>
      <c r="NMP166" s="77"/>
      <c r="NMQ166" s="77"/>
      <c r="NMR166" s="77"/>
      <c r="NMS166" s="77"/>
      <c r="NMT166" s="77"/>
      <c r="NMU166" s="77"/>
      <c r="NMV166" s="77"/>
      <c r="NMW166" s="77"/>
      <c r="NMX166" s="77"/>
      <c r="NMY166" s="77"/>
      <c r="NMZ166" s="77"/>
      <c r="NNA166" s="77"/>
      <c r="NNB166" s="77"/>
      <c r="NNC166" s="77"/>
      <c r="NND166" s="77"/>
      <c r="NNE166" s="77"/>
      <c r="NNF166" s="77"/>
      <c r="NNG166" s="77"/>
      <c r="NNH166" s="77"/>
      <c r="NNI166" s="77"/>
      <c r="NNJ166" s="77"/>
      <c r="NNK166" s="77"/>
      <c r="NNL166" s="77"/>
      <c r="NNM166" s="77"/>
      <c r="NNN166" s="77"/>
      <c r="NNO166" s="77"/>
      <c r="NNP166" s="77"/>
      <c r="NNQ166" s="77"/>
      <c r="NNR166" s="77"/>
      <c r="NNS166" s="77"/>
      <c r="NNT166" s="77"/>
      <c r="NNU166" s="77"/>
      <c r="NNV166" s="77"/>
      <c r="NNW166" s="77"/>
      <c r="NNX166" s="77"/>
      <c r="NNY166" s="77"/>
      <c r="NNZ166" s="77"/>
      <c r="NOA166" s="77"/>
      <c r="NOB166" s="77"/>
      <c r="NOC166" s="77"/>
      <c r="NOD166" s="77"/>
      <c r="NOE166" s="77"/>
      <c r="NOF166" s="77"/>
      <c r="NOG166" s="77"/>
      <c r="NOH166" s="77"/>
      <c r="NOI166" s="77"/>
      <c r="NOJ166" s="77"/>
      <c r="NOK166" s="77"/>
      <c r="NOL166" s="77"/>
      <c r="NOM166" s="77"/>
      <c r="NON166" s="77"/>
      <c r="NOO166" s="77"/>
      <c r="NOP166" s="77"/>
      <c r="NOQ166" s="77"/>
      <c r="NOR166" s="77"/>
      <c r="NOS166" s="77"/>
      <c r="NOT166" s="77"/>
      <c r="NOU166" s="77"/>
      <c r="NOV166" s="77"/>
      <c r="NOW166" s="77"/>
      <c r="NOX166" s="77"/>
      <c r="NOY166" s="77"/>
      <c r="NOZ166" s="77"/>
      <c r="NPA166" s="77"/>
      <c r="NPB166" s="77"/>
      <c r="NPC166" s="77"/>
      <c r="NPD166" s="77"/>
      <c r="NPE166" s="77"/>
      <c r="NPF166" s="77"/>
      <c r="NPG166" s="77"/>
      <c r="NPH166" s="77"/>
      <c r="NPI166" s="77"/>
      <c r="NPJ166" s="77"/>
      <c r="NPK166" s="77"/>
      <c r="NPL166" s="77"/>
      <c r="NPM166" s="77"/>
      <c r="NPN166" s="77"/>
      <c r="NPO166" s="77"/>
      <c r="NPP166" s="77"/>
      <c r="NPQ166" s="77"/>
      <c r="NPR166" s="77"/>
      <c r="NPS166" s="77"/>
      <c r="NPT166" s="77"/>
      <c r="NPU166" s="77"/>
      <c r="NPV166" s="77"/>
      <c r="NPW166" s="77"/>
      <c r="NPX166" s="77"/>
      <c r="NPY166" s="77"/>
      <c r="NPZ166" s="77"/>
      <c r="NQA166" s="77"/>
      <c r="NQB166" s="77"/>
      <c r="NQC166" s="77"/>
      <c r="NQD166" s="77"/>
      <c r="NQE166" s="77"/>
      <c r="NQF166" s="77"/>
      <c r="NQG166" s="77"/>
      <c r="NQH166" s="77"/>
      <c r="NQI166" s="77"/>
      <c r="NQJ166" s="77"/>
      <c r="NQK166" s="77"/>
      <c r="NQL166" s="77"/>
      <c r="NQM166" s="77"/>
      <c r="NQN166" s="77"/>
      <c r="NQO166" s="77"/>
      <c r="NQP166" s="77"/>
      <c r="NQQ166" s="77"/>
      <c r="NQR166" s="77"/>
      <c r="NQS166" s="77"/>
      <c r="NQT166" s="77"/>
      <c r="NQU166" s="77"/>
      <c r="NQV166" s="77"/>
      <c r="NQW166" s="77"/>
      <c r="NQX166" s="77"/>
      <c r="NQY166" s="77"/>
      <c r="NQZ166" s="77"/>
      <c r="NRA166" s="77"/>
      <c r="NRB166" s="77"/>
      <c r="NRC166" s="77"/>
      <c r="NRD166" s="77"/>
      <c r="NRE166" s="77"/>
      <c r="NRF166" s="77"/>
      <c r="NRG166" s="77"/>
      <c r="NRH166" s="77"/>
      <c r="NRI166" s="77"/>
      <c r="NRJ166" s="77"/>
      <c r="NRK166" s="77"/>
      <c r="NRL166" s="77"/>
      <c r="NRM166" s="77"/>
      <c r="NRN166" s="77"/>
      <c r="NRO166" s="77"/>
      <c r="NRP166" s="77"/>
      <c r="NRQ166" s="77"/>
      <c r="NRR166" s="77"/>
      <c r="NRS166" s="77"/>
      <c r="NRT166" s="77"/>
      <c r="NRU166" s="77"/>
      <c r="NRV166" s="77"/>
      <c r="NRW166" s="77"/>
      <c r="NRX166" s="77"/>
      <c r="NRY166" s="77"/>
      <c r="NRZ166" s="77"/>
      <c r="NSA166" s="77"/>
      <c r="NSB166" s="77"/>
      <c r="NSC166" s="77"/>
      <c r="NSD166" s="77"/>
      <c r="NSE166" s="77"/>
      <c r="NSF166" s="77"/>
      <c r="NSG166" s="77"/>
      <c r="NSH166" s="77"/>
      <c r="NSI166" s="77"/>
      <c r="NSJ166" s="77"/>
      <c r="NSK166" s="77"/>
      <c r="NSL166" s="77"/>
      <c r="NSM166" s="77"/>
      <c r="NSN166" s="77"/>
      <c r="NSO166" s="77"/>
      <c r="NSP166" s="77"/>
      <c r="NSQ166" s="77"/>
      <c r="NSR166" s="77"/>
      <c r="NSS166" s="77"/>
      <c r="NST166" s="77"/>
      <c r="NSU166" s="77"/>
      <c r="NSV166" s="77"/>
      <c r="NSW166" s="77"/>
      <c r="NSX166" s="77"/>
      <c r="NSY166" s="77"/>
      <c r="NSZ166" s="77"/>
      <c r="NTA166" s="77"/>
      <c r="NTB166" s="77"/>
      <c r="NTC166" s="77"/>
      <c r="NTD166" s="77"/>
      <c r="NTE166" s="77"/>
      <c r="NTF166" s="77"/>
      <c r="NTG166" s="77"/>
      <c r="NTH166" s="77"/>
      <c r="NTI166" s="77"/>
      <c r="NTJ166" s="77"/>
      <c r="NTK166" s="77"/>
      <c r="NTL166" s="77"/>
      <c r="NTM166" s="77"/>
      <c r="NTN166" s="77"/>
      <c r="NTO166" s="77"/>
      <c r="NTP166" s="77"/>
      <c r="NTQ166" s="77"/>
      <c r="NTR166" s="77"/>
      <c r="NTS166" s="77"/>
      <c r="NTT166" s="77"/>
      <c r="NTU166" s="77"/>
      <c r="NTV166" s="77"/>
      <c r="NTW166" s="77"/>
      <c r="NTX166" s="77"/>
      <c r="NTY166" s="77"/>
      <c r="NTZ166" s="77"/>
      <c r="NUA166" s="77"/>
      <c r="NUB166" s="77"/>
      <c r="NUC166" s="77"/>
      <c r="NUD166" s="77"/>
      <c r="NUE166" s="77"/>
      <c r="NUF166" s="77"/>
      <c r="NUG166" s="77"/>
      <c r="NUH166" s="77"/>
      <c r="NUI166" s="77"/>
      <c r="NUJ166" s="77"/>
      <c r="NUK166" s="77"/>
      <c r="NUL166" s="77"/>
      <c r="NUM166" s="77"/>
      <c r="NUN166" s="77"/>
      <c r="NUO166" s="77"/>
      <c r="NUP166" s="77"/>
      <c r="NUQ166" s="77"/>
      <c r="NUR166" s="77"/>
      <c r="NUS166" s="77"/>
      <c r="NUT166" s="77"/>
      <c r="NUU166" s="77"/>
      <c r="NUV166" s="77"/>
      <c r="NUW166" s="77"/>
      <c r="NUX166" s="77"/>
      <c r="NUY166" s="77"/>
      <c r="NUZ166" s="77"/>
      <c r="NVA166" s="77"/>
      <c r="NVB166" s="77"/>
      <c r="NVC166" s="77"/>
      <c r="NVD166" s="77"/>
      <c r="NVE166" s="77"/>
      <c r="NVF166" s="77"/>
      <c r="NVG166" s="77"/>
      <c r="NVH166" s="77"/>
      <c r="NVI166" s="77"/>
      <c r="NVJ166" s="77"/>
      <c r="NVK166" s="77"/>
      <c r="NVL166" s="77"/>
      <c r="NVM166" s="77"/>
      <c r="NVN166" s="77"/>
      <c r="NVO166" s="77"/>
      <c r="NVP166" s="77"/>
      <c r="NVQ166" s="77"/>
      <c r="NVR166" s="77"/>
      <c r="NVS166" s="77"/>
      <c r="NVT166" s="77"/>
      <c r="NVU166" s="77"/>
      <c r="NVV166" s="77"/>
      <c r="NVW166" s="77"/>
      <c r="NVX166" s="77"/>
      <c r="NVY166" s="77"/>
      <c r="NVZ166" s="77"/>
      <c r="NWA166" s="77"/>
      <c r="NWB166" s="77"/>
      <c r="NWC166" s="77"/>
      <c r="NWD166" s="77"/>
      <c r="NWE166" s="77"/>
      <c r="NWF166" s="77"/>
      <c r="NWG166" s="77"/>
      <c r="NWH166" s="77"/>
      <c r="NWI166" s="77"/>
      <c r="NWJ166" s="77"/>
      <c r="NWK166" s="77"/>
      <c r="NWL166" s="77"/>
      <c r="NWM166" s="77"/>
      <c r="NWN166" s="77"/>
      <c r="NWO166" s="77"/>
      <c r="NWP166" s="77"/>
      <c r="NWQ166" s="77"/>
      <c r="NWR166" s="77"/>
      <c r="NWS166" s="77"/>
      <c r="NWT166" s="77"/>
      <c r="NWU166" s="77"/>
      <c r="NWV166" s="77"/>
      <c r="NWW166" s="77"/>
      <c r="NWX166" s="77"/>
      <c r="NWY166" s="77"/>
      <c r="NWZ166" s="77"/>
      <c r="NXA166" s="77"/>
      <c r="NXB166" s="77"/>
      <c r="NXC166" s="77"/>
      <c r="NXD166" s="77"/>
      <c r="NXE166" s="77"/>
      <c r="NXF166" s="77"/>
      <c r="NXG166" s="77"/>
      <c r="NXH166" s="77"/>
      <c r="NXI166" s="77"/>
      <c r="NXJ166" s="77"/>
      <c r="NXK166" s="77"/>
      <c r="NXL166" s="77"/>
      <c r="NXM166" s="77"/>
      <c r="NXN166" s="77"/>
      <c r="NXO166" s="77"/>
      <c r="NXP166" s="77"/>
      <c r="NXQ166" s="77"/>
      <c r="NXR166" s="77"/>
      <c r="NXS166" s="77"/>
      <c r="NXT166" s="77"/>
      <c r="NXU166" s="77"/>
      <c r="NXV166" s="77"/>
      <c r="NXW166" s="77"/>
      <c r="NXX166" s="77"/>
      <c r="NXY166" s="77"/>
      <c r="NXZ166" s="77"/>
      <c r="NYA166" s="77"/>
      <c r="NYB166" s="77"/>
      <c r="NYC166" s="77"/>
      <c r="NYD166" s="77"/>
      <c r="NYE166" s="77"/>
      <c r="NYF166" s="77"/>
      <c r="NYG166" s="77"/>
      <c r="NYH166" s="77"/>
      <c r="NYI166" s="77"/>
      <c r="NYJ166" s="77"/>
      <c r="NYK166" s="77"/>
      <c r="NYL166" s="77"/>
      <c r="NYM166" s="77"/>
      <c r="NYN166" s="77"/>
      <c r="NYO166" s="77"/>
      <c r="NYP166" s="77"/>
      <c r="NYQ166" s="77"/>
      <c r="NYR166" s="77"/>
      <c r="NYS166" s="77"/>
      <c r="NYT166" s="77"/>
      <c r="NYU166" s="77"/>
      <c r="NYV166" s="77"/>
      <c r="NYW166" s="77"/>
      <c r="NYX166" s="77"/>
      <c r="NYY166" s="77"/>
      <c r="NYZ166" s="77"/>
      <c r="NZA166" s="77"/>
      <c r="NZB166" s="77"/>
      <c r="NZC166" s="77"/>
      <c r="NZD166" s="77"/>
      <c r="NZE166" s="77"/>
      <c r="NZF166" s="77"/>
      <c r="NZG166" s="77"/>
      <c r="NZH166" s="77"/>
      <c r="NZI166" s="77"/>
      <c r="NZJ166" s="77"/>
      <c r="NZK166" s="77"/>
      <c r="NZL166" s="77"/>
      <c r="NZM166" s="77"/>
      <c r="NZN166" s="77"/>
      <c r="NZO166" s="77"/>
      <c r="NZP166" s="77"/>
      <c r="NZQ166" s="77"/>
      <c r="NZR166" s="77"/>
      <c r="NZS166" s="77"/>
      <c r="NZT166" s="77"/>
      <c r="NZU166" s="77"/>
      <c r="NZV166" s="77"/>
      <c r="NZW166" s="77"/>
      <c r="NZX166" s="77"/>
      <c r="NZY166" s="77"/>
      <c r="NZZ166" s="77"/>
      <c r="OAA166" s="77"/>
      <c r="OAB166" s="77"/>
      <c r="OAC166" s="77"/>
      <c r="OAD166" s="77"/>
      <c r="OAE166" s="77"/>
      <c r="OAF166" s="77"/>
      <c r="OAG166" s="77"/>
      <c r="OAH166" s="77"/>
      <c r="OAI166" s="77"/>
      <c r="OAJ166" s="77"/>
      <c r="OAK166" s="77"/>
      <c r="OAL166" s="77"/>
      <c r="OAM166" s="77"/>
      <c r="OAN166" s="77"/>
      <c r="OAO166" s="77"/>
      <c r="OAP166" s="77"/>
      <c r="OAQ166" s="77"/>
      <c r="OAR166" s="77"/>
      <c r="OAS166" s="77"/>
      <c r="OAT166" s="77"/>
      <c r="OAU166" s="77"/>
      <c r="OAV166" s="77"/>
      <c r="OAW166" s="77"/>
      <c r="OAX166" s="77"/>
      <c r="OAY166" s="77"/>
      <c r="OAZ166" s="77"/>
      <c r="OBA166" s="77"/>
      <c r="OBB166" s="77"/>
      <c r="OBC166" s="77"/>
      <c r="OBD166" s="77"/>
      <c r="OBE166" s="77"/>
      <c r="OBF166" s="77"/>
      <c r="OBG166" s="77"/>
      <c r="OBH166" s="77"/>
      <c r="OBI166" s="77"/>
      <c r="OBJ166" s="77"/>
      <c r="OBK166" s="77"/>
      <c r="OBL166" s="77"/>
      <c r="OBM166" s="77"/>
      <c r="OBN166" s="77"/>
      <c r="OBO166" s="77"/>
      <c r="OBP166" s="77"/>
      <c r="OBQ166" s="77"/>
      <c r="OBR166" s="77"/>
      <c r="OBS166" s="77"/>
      <c r="OBT166" s="77"/>
      <c r="OBU166" s="77"/>
      <c r="OBV166" s="77"/>
      <c r="OBW166" s="77"/>
      <c r="OBX166" s="77"/>
      <c r="OBY166" s="77"/>
      <c r="OBZ166" s="77"/>
      <c r="OCA166" s="77"/>
      <c r="OCB166" s="77"/>
      <c r="OCC166" s="77"/>
      <c r="OCD166" s="77"/>
      <c r="OCE166" s="77"/>
      <c r="OCF166" s="77"/>
      <c r="OCG166" s="77"/>
      <c r="OCH166" s="77"/>
      <c r="OCI166" s="77"/>
      <c r="OCJ166" s="77"/>
      <c r="OCK166" s="77"/>
      <c r="OCL166" s="77"/>
      <c r="OCM166" s="77"/>
      <c r="OCN166" s="77"/>
      <c r="OCO166" s="77"/>
      <c r="OCP166" s="77"/>
      <c r="OCQ166" s="77"/>
      <c r="OCR166" s="77"/>
      <c r="OCS166" s="77"/>
      <c r="OCT166" s="77"/>
      <c r="OCU166" s="77"/>
      <c r="OCV166" s="77"/>
      <c r="OCW166" s="77"/>
      <c r="OCX166" s="77"/>
      <c r="OCY166" s="77"/>
      <c r="OCZ166" s="77"/>
      <c r="ODA166" s="77"/>
      <c r="ODB166" s="77"/>
      <c r="ODC166" s="77"/>
      <c r="ODD166" s="77"/>
      <c r="ODE166" s="77"/>
      <c r="ODF166" s="77"/>
      <c r="ODG166" s="77"/>
      <c r="ODH166" s="77"/>
      <c r="ODI166" s="77"/>
      <c r="ODJ166" s="77"/>
      <c r="ODK166" s="77"/>
      <c r="ODL166" s="77"/>
      <c r="ODM166" s="77"/>
      <c r="ODN166" s="77"/>
      <c r="ODO166" s="77"/>
      <c r="ODP166" s="77"/>
      <c r="ODQ166" s="77"/>
      <c r="ODR166" s="77"/>
      <c r="ODS166" s="77"/>
      <c r="ODT166" s="77"/>
      <c r="ODU166" s="77"/>
      <c r="ODV166" s="77"/>
      <c r="ODW166" s="77"/>
      <c r="ODX166" s="77"/>
      <c r="ODY166" s="77"/>
      <c r="ODZ166" s="77"/>
      <c r="OEA166" s="77"/>
      <c r="OEB166" s="77"/>
      <c r="OEC166" s="77"/>
      <c r="OED166" s="77"/>
      <c r="OEE166" s="77"/>
      <c r="OEF166" s="77"/>
      <c r="OEG166" s="77"/>
      <c r="OEH166" s="77"/>
      <c r="OEI166" s="77"/>
      <c r="OEJ166" s="77"/>
      <c r="OEK166" s="77"/>
      <c r="OEL166" s="77"/>
      <c r="OEM166" s="77"/>
      <c r="OEN166" s="77"/>
      <c r="OEO166" s="77"/>
      <c r="OEP166" s="77"/>
      <c r="OEQ166" s="77"/>
      <c r="OER166" s="77"/>
      <c r="OES166" s="77"/>
      <c r="OET166" s="77"/>
      <c r="OEU166" s="77"/>
      <c r="OEV166" s="77"/>
      <c r="OEW166" s="77"/>
      <c r="OEX166" s="77"/>
      <c r="OEY166" s="77"/>
      <c r="OEZ166" s="77"/>
      <c r="OFA166" s="77"/>
      <c r="OFB166" s="77"/>
      <c r="OFC166" s="77"/>
      <c r="OFD166" s="77"/>
      <c r="OFE166" s="77"/>
      <c r="OFF166" s="77"/>
      <c r="OFG166" s="77"/>
      <c r="OFH166" s="77"/>
      <c r="OFI166" s="77"/>
      <c r="OFJ166" s="77"/>
      <c r="OFK166" s="77"/>
      <c r="OFL166" s="77"/>
      <c r="OFM166" s="77"/>
      <c r="OFN166" s="77"/>
      <c r="OFO166" s="77"/>
      <c r="OFP166" s="77"/>
      <c r="OFQ166" s="77"/>
      <c r="OFR166" s="77"/>
      <c r="OFS166" s="77"/>
      <c r="OFT166" s="77"/>
      <c r="OFU166" s="77"/>
      <c r="OFV166" s="77"/>
      <c r="OFW166" s="77"/>
      <c r="OFX166" s="77"/>
      <c r="OFY166" s="77"/>
      <c r="OFZ166" s="77"/>
      <c r="OGA166" s="77"/>
      <c r="OGB166" s="77"/>
      <c r="OGC166" s="77"/>
      <c r="OGD166" s="77"/>
      <c r="OGE166" s="77"/>
      <c r="OGF166" s="77"/>
      <c r="OGG166" s="77"/>
      <c r="OGH166" s="77"/>
      <c r="OGI166" s="77"/>
      <c r="OGJ166" s="77"/>
      <c r="OGK166" s="77"/>
      <c r="OGL166" s="77"/>
      <c r="OGM166" s="77"/>
      <c r="OGN166" s="77"/>
      <c r="OGO166" s="77"/>
      <c r="OGP166" s="77"/>
      <c r="OGQ166" s="77"/>
      <c r="OGR166" s="77"/>
      <c r="OGS166" s="77"/>
      <c r="OGT166" s="77"/>
      <c r="OGU166" s="77"/>
      <c r="OGV166" s="77"/>
      <c r="OGW166" s="77"/>
      <c r="OGX166" s="77"/>
      <c r="OGY166" s="77"/>
      <c r="OGZ166" s="77"/>
      <c r="OHA166" s="77"/>
      <c r="OHB166" s="77"/>
      <c r="OHC166" s="77"/>
      <c r="OHD166" s="77"/>
      <c r="OHE166" s="77"/>
      <c r="OHF166" s="77"/>
      <c r="OHG166" s="77"/>
      <c r="OHH166" s="77"/>
      <c r="OHI166" s="77"/>
      <c r="OHJ166" s="77"/>
      <c r="OHK166" s="77"/>
      <c r="OHL166" s="77"/>
      <c r="OHM166" s="77"/>
      <c r="OHN166" s="77"/>
      <c r="OHO166" s="77"/>
      <c r="OHP166" s="77"/>
      <c r="OHQ166" s="77"/>
      <c r="OHR166" s="77"/>
      <c r="OHS166" s="77"/>
      <c r="OHT166" s="77"/>
      <c r="OHU166" s="77"/>
      <c r="OHV166" s="77"/>
      <c r="OHW166" s="77"/>
      <c r="OHX166" s="77"/>
      <c r="OHY166" s="77"/>
      <c r="OHZ166" s="77"/>
      <c r="OIA166" s="77"/>
      <c r="OIB166" s="77"/>
      <c r="OIC166" s="77"/>
      <c r="OID166" s="77"/>
      <c r="OIE166" s="77"/>
      <c r="OIF166" s="77"/>
      <c r="OIG166" s="77"/>
      <c r="OIH166" s="77"/>
      <c r="OII166" s="77"/>
      <c r="OIJ166" s="77"/>
      <c r="OIK166" s="77"/>
      <c r="OIL166" s="77"/>
      <c r="OIM166" s="77"/>
      <c r="OIN166" s="77"/>
      <c r="OIO166" s="77"/>
      <c r="OIP166" s="77"/>
      <c r="OIQ166" s="77"/>
      <c r="OIR166" s="77"/>
      <c r="OIS166" s="77"/>
      <c r="OIT166" s="77"/>
      <c r="OIU166" s="77"/>
      <c r="OIV166" s="77"/>
      <c r="OIW166" s="77"/>
      <c r="OIX166" s="77"/>
      <c r="OIY166" s="77"/>
      <c r="OIZ166" s="77"/>
      <c r="OJA166" s="77"/>
      <c r="OJB166" s="77"/>
      <c r="OJC166" s="77"/>
      <c r="OJD166" s="77"/>
      <c r="OJE166" s="77"/>
      <c r="OJF166" s="77"/>
      <c r="OJG166" s="77"/>
      <c r="OJH166" s="77"/>
      <c r="OJI166" s="77"/>
      <c r="OJJ166" s="77"/>
      <c r="OJK166" s="77"/>
      <c r="OJL166" s="77"/>
      <c r="OJM166" s="77"/>
      <c r="OJN166" s="77"/>
      <c r="OJO166" s="77"/>
      <c r="OJP166" s="77"/>
      <c r="OJQ166" s="77"/>
      <c r="OJR166" s="77"/>
      <c r="OJS166" s="77"/>
      <c r="OJT166" s="77"/>
      <c r="OJU166" s="77"/>
      <c r="OJV166" s="77"/>
      <c r="OJW166" s="77"/>
      <c r="OJX166" s="77"/>
      <c r="OJY166" s="77"/>
      <c r="OJZ166" s="77"/>
      <c r="OKA166" s="77"/>
      <c r="OKB166" s="77"/>
      <c r="OKC166" s="77"/>
      <c r="OKD166" s="77"/>
      <c r="OKE166" s="77"/>
      <c r="OKF166" s="77"/>
      <c r="OKG166" s="77"/>
      <c r="OKH166" s="77"/>
      <c r="OKI166" s="77"/>
      <c r="OKJ166" s="77"/>
      <c r="OKK166" s="77"/>
      <c r="OKL166" s="77"/>
      <c r="OKM166" s="77"/>
      <c r="OKN166" s="77"/>
      <c r="OKO166" s="77"/>
      <c r="OKP166" s="77"/>
      <c r="OKQ166" s="77"/>
      <c r="OKR166" s="77"/>
      <c r="OKS166" s="77"/>
      <c r="OKT166" s="77"/>
      <c r="OKU166" s="77"/>
      <c r="OKV166" s="77"/>
      <c r="OKW166" s="77"/>
      <c r="OKX166" s="77"/>
      <c r="OKY166" s="77"/>
      <c r="OKZ166" s="77"/>
      <c r="OLA166" s="77"/>
      <c r="OLB166" s="77"/>
      <c r="OLC166" s="77"/>
      <c r="OLD166" s="77"/>
      <c r="OLE166" s="77"/>
      <c r="OLF166" s="77"/>
      <c r="OLG166" s="77"/>
      <c r="OLH166" s="77"/>
      <c r="OLI166" s="77"/>
      <c r="OLJ166" s="77"/>
      <c r="OLK166" s="77"/>
      <c r="OLL166" s="77"/>
      <c r="OLM166" s="77"/>
      <c r="OLN166" s="77"/>
      <c r="OLO166" s="77"/>
      <c r="OLP166" s="77"/>
      <c r="OLQ166" s="77"/>
      <c r="OLR166" s="77"/>
      <c r="OLS166" s="77"/>
      <c r="OLT166" s="77"/>
      <c r="OLU166" s="77"/>
      <c r="OLV166" s="77"/>
      <c r="OLW166" s="77"/>
      <c r="OLX166" s="77"/>
      <c r="OLY166" s="77"/>
      <c r="OLZ166" s="77"/>
      <c r="OMA166" s="77"/>
      <c r="OMB166" s="77"/>
      <c r="OMC166" s="77"/>
      <c r="OMD166" s="77"/>
      <c r="OME166" s="77"/>
      <c r="OMF166" s="77"/>
      <c r="OMG166" s="77"/>
      <c r="OMH166" s="77"/>
      <c r="OMI166" s="77"/>
      <c r="OMJ166" s="77"/>
      <c r="OMK166" s="77"/>
      <c r="OML166" s="77"/>
      <c r="OMM166" s="77"/>
      <c r="OMN166" s="77"/>
      <c r="OMO166" s="77"/>
      <c r="OMP166" s="77"/>
      <c r="OMQ166" s="77"/>
      <c r="OMR166" s="77"/>
      <c r="OMS166" s="77"/>
      <c r="OMT166" s="77"/>
      <c r="OMU166" s="77"/>
      <c r="OMV166" s="77"/>
      <c r="OMW166" s="77"/>
      <c r="OMX166" s="77"/>
      <c r="OMY166" s="77"/>
      <c r="OMZ166" s="77"/>
      <c r="ONA166" s="77"/>
      <c r="ONB166" s="77"/>
      <c r="ONC166" s="77"/>
      <c r="OND166" s="77"/>
      <c r="ONE166" s="77"/>
      <c r="ONF166" s="77"/>
      <c r="ONG166" s="77"/>
      <c r="ONH166" s="77"/>
      <c r="ONI166" s="77"/>
      <c r="ONJ166" s="77"/>
      <c r="ONK166" s="77"/>
      <c r="ONL166" s="77"/>
      <c r="ONM166" s="77"/>
      <c r="ONN166" s="77"/>
      <c r="ONO166" s="77"/>
      <c r="ONP166" s="77"/>
      <c r="ONQ166" s="77"/>
      <c r="ONR166" s="77"/>
      <c r="ONS166" s="77"/>
      <c r="ONT166" s="77"/>
      <c r="ONU166" s="77"/>
      <c r="ONV166" s="77"/>
      <c r="ONW166" s="77"/>
      <c r="ONX166" s="77"/>
      <c r="ONY166" s="77"/>
      <c r="ONZ166" s="77"/>
      <c r="OOA166" s="77"/>
      <c r="OOB166" s="77"/>
      <c r="OOC166" s="77"/>
      <c r="OOD166" s="77"/>
      <c r="OOE166" s="77"/>
      <c r="OOF166" s="77"/>
      <c r="OOG166" s="77"/>
      <c r="OOH166" s="77"/>
      <c r="OOI166" s="77"/>
      <c r="OOJ166" s="77"/>
      <c r="OOK166" s="77"/>
      <c r="OOL166" s="77"/>
      <c r="OOM166" s="77"/>
      <c r="OON166" s="77"/>
      <c r="OOO166" s="77"/>
      <c r="OOP166" s="77"/>
      <c r="OOQ166" s="77"/>
      <c r="OOR166" s="77"/>
      <c r="OOS166" s="77"/>
      <c r="OOT166" s="77"/>
      <c r="OOU166" s="77"/>
      <c r="OOV166" s="77"/>
      <c r="OOW166" s="77"/>
      <c r="OOX166" s="77"/>
      <c r="OOY166" s="77"/>
      <c r="OOZ166" s="77"/>
      <c r="OPA166" s="77"/>
      <c r="OPB166" s="77"/>
      <c r="OPC166" s="77"/>
      <c r="OPD166" s="77"/>
      <c r="OPE166" s="77"/>
      <c r="OPF166" s="77"/>
      <c r="OPG166" s="77"/>
      <c r="OPH166" s="77"/>
      <c r="OPI166" s="77"/>
      <c r="OPJ166" s="77"/>
      <c r="OPK166" s="77"/>
      <c r="OPL166" s="77"/>
      <c r="OPM166" s="77"/>
      <c r="OPN166" s="77"/>
      <c r="OPO166" s="77"/>
      <c r="OPP166" s="77"/>
      <c r="OPQ166" s="77"/>
      <c r="OPR166" s="77"/>
      <c r="OPS166" s="77"/>
      <c r="OPT166" s="77"/>
      <c r="OPU166" s="77"/>
      <c r="OPV166" s="77"/>
      <c r="OPW166" s="77"/>
      <c r="OPX166" s="77"/>
      <c r="OPY166" s="77"/>
      <c r="OPZ166" s="77"/>
      <c r="OQA166" s="77"/>
      <c r="OQB166" s="77"/>
      <c r="OQC166" s="77"/>
      <c r="OQD166" s="77"/>
      <c r="OQE166" s="77"/>
      <c r="OQF166" s="77"/>
      <c r="OQG166" s="77"/>
      <c r="OQH166" s="77"/>
      <c r="OQI166" s="77"/>
      <c r="OQJ166" s="77"/>
      <c r="OQK166" s="77"/>
      <c r="OQL166" s="77"/>
      <c r="OQM166" s="77"/>
      <c r="OQN166" s="77"/>
      <c r="OQO166" s="77"/>
      <c r="OQP166" s="77"/>
      <c r="OQQ166" s="77"/>
      <c r="OQR166" s="77"/>
      <c r="OQS166" s="77"/>
      <c r="OQT166" s="77"/>
      <c r="OQU166" s="77"/>
      <c r="OQV166" s="77"/>
      <c r="OQW166" s="77"/>
      <c r="OQX166" s="77"/>
      <c r="OQY166" s="77"/>
      <c r="OQZ166" s="77"/>
      <c r="ORA166" s="77"/>
      <c r="ORB166" s="77"/>
      <c r="ORC166" s="77"/>
      <c r="ORD166" s="77"/>
      <c r="ORE166" s="77"/>
      <c r="ORF166" s="77"/>
      <c r="ORG166" s="77"/>
      <c r="ORH166" s="77"/>
      <c r="ORI166" s="77"/>
      <c r="ORJ166" s="77"/>
      <c r="ORK166" s="77"/>
      <c r="ORL166" s="77"/>
      <c r="ORM166" s="77"/>
      <c r="ORN166" s="77"/>
      <c r="ORO166" s="77"/>
      <c r="ORP166" s="77"/>
      <c r="ORQ166" s="77"/>
      <c r="ORR166" s="77"/>
      <c r="ORS166" s="77"/>
      <c r="ORT166" s="77"/>
      <c r="ORU166" s="77"/>
      <c r="ORV166" s="77"/>
      <c r="ORW166" s="77"/>
      <c r="ORX166" s="77"/>
      <c r="ORY166" s="77"/>
      <c r="ORZ166" s="77"/>
      <c r="OSA166" s="77"/>
      <c r="OSB166" s="77"/>
      <c r="OSC166" s="77"/>
      <c r="OSD166" s="77"/>
      <c r="OSE166" s="77"/>
      <c r="OSF166" s="77"/>
      <c r="OSG166" s="77"/>
      <c r="OSH166" s="77"/>
      <c r="OSI166" s="77"/>
      <c r="OSJ166" s="77"/>
      <c r="OSK166" s="77"/>
      <c r="OSL166" s="77"/>
      <c r="OSM166" s="77"/>
      <c r="OSN166" s="77"/>
      <c r="OSO166" s="77"/>
      <c r="OSP166" s="77"/>
      <c r="OSQ166" s="77"/>
      <c r="OSR166" s="77"/>
      <c r="OSS166" s="77"/>
      <c r="OST166" s="77"/>
      <c r="OSU166" s="77"/>
      <c r="OSV166" s="77"/>
      <c r="OSW166" s="77"/>
      <c r="OSX166" s="77"/>
      <c r="OSY166" s="77"/>
      <c r="OSZ166" s="77"/>
      <c r="OTA166" s="77"/>
      <c r="OTB166" s="77"/>
      <c r="OTC166" s="77"/>
      <c r="OTD166" s="77"/>
      <c r="OTE166" s="77"/>
      <c r="OTF166" s="77"/>
      <c r="OTG166" s="77"/>
      <c r="OTH166" s="77"/>
      <c r="OTI166" s="77"/>
      <c r="OTJ166" s="77"/>
      <c r="OTK166" s="77"/>
      <c r="OTL166" s="77"/>
      <c r="OTM166" s="77"/>
      <c r="OTN166" s="77"/>
      <c r="OTO166" s="77"/>
      <c r="OTP166" s="77"/>
      <c r="OTQ166" s="77"/>
      <c r="OTR166" s="77"/>
      <c r="OTS166" s="77"/>
      <c r="OTT166" s="77"/>
      <c r="OTU166" s="77"/>
      <c r="OTV166" s="77"/>
      <c r="OTW166" s="77"/>
      <c r="OTX166" s="77"/>
      <c r="OTY166" s="77"/>
      <c r="OTZ166" s="77"/>
      <c r="OUA166" s="77"/>
      <c r="OUB166" s="77"/>
      <c r="OUC166" s="77"/>
      <c r="OUD166" s="77"/>
      <c r="OUE166" s="77"/>
      <c r="OUF166" s="77"/>
      <c r="OUG166" s="77"/>
      <c r="OUH166" s="77"/>
      <c r="OUI166" s="77"/>
      <c r="OUJ166" s="77"/>
      <c r="OUK166" s="77"/>
      <c r="OUL166" s="77"/>
      <c r="OUM166" s="77"/>
      <c r="OUN166" s="77"/>
      <c r="OUO166" s="77"/>
      <c r="OUP166" s="77"/>
      <c r="OUQ166" s="77"/>
      <c r="OUR166" s="77"/>
      <c r="OUS166" s="77"/>
      <c r="OUT166" s="77"/>
      <c r="OUU166" s="77"/>
      <c r="OUV166" s="77"/>
      <c r="OUW166" s="77"/>
      <c r="OUX166" s="77"/>
      <c r="OUY166" s="77"/>
      <c r="OUZ166" s="77"/>
      <c r="OVA166" s="77"/>
      <c r="OVB166" s="77"/>
      <c r="OVC166" s="77"/>
      <c r="OVD166" s="77"/>
      <c r="OVE166" s="77"/>
      <c r="OVF166" s="77"/>
      <c r="OVG166" s="77"/>
      <c r="OVH166" s="77"/>
      <c r="OVI166" s="77"/>
      <c r="OVJ166" s="77"/>
      <c r="OVK166" s="77"/>
      <c r="OVL166" s="77"/>
      <c r="OVM166" s="77"/>
      <c r="OVN166" s="77"/>
      <c r="OVO166" s="77"/>
      <c r="OVP166" s="77"/>
      <c r="OVQ166" s="77"/>
      <c r="OVR166" s="77"/>
      <c r="OVS166" s="77"/>
      <c r="OVT166" s="77"/>
      <c r="OVU166" s="77"/>
      <c r="OVV166" s="77"/>
      <c r="OVW166" s="77"/>
      <c r="OVX166" s="77"/>
      <c r="OVY166" s="77"/>
      <c r="OVZ166" s="77"/>
      <c r="OWA166" s="77"/>
      <c r="OWB166" s="77"/>
      <c r="OWC166" s="77"/>
      <c r="OWD166" s="77"/>
      <c r="OWE166" s="77"/>
      <c r="OWF166" s="77"/>
      <c r="OWG166" s="77"/>
      <c r="OWH166" s="77"/>
      <c r="OWI166" s="77"/>
      <c r="OWJ166" s="77"/>
      <c r="OWK166" s="77"/>
      <c r="OWL166" s="77"/>
      <c r="OWM166" s="77"/>
      <c r="OWN166" s="77"/>
      <c r="OWO166" s="77"/>
      <c r="OWP166" s="77"/>
      <c r="OWQ166" s="77"/>
      <c r="OWR166" s="77"/>
      <c r="OWS166" s="77"/>
      <c r="OWT166" s="77"/>
      <c r="OWU166" s="77"/>
      <c r="OWV166" s="77"/>
      <c r="OWW166" s="77"/>
      <c r="OWX166" s="77"/>
      <c r="OWY166" s="77"/>
      <c r="OWZ166" s="77"/>
      <c r="OXA166" s="77"/>
      <c r="OXB166" s="77"/>
      <c r="OXC166" s="77"/>
      <c r="OXD166" s="77"/>
      <c r="OXE166" s="77"/>
      <c r="OXF166" s="77"/>
      <c r="OXG166" s="77"/>
      <c r="OXH166" s="77"/>
      <c r="OXI166" s="77"/>
      <c r="OXJ166" s="77"/>
      <c r="OXK166" s="77"/>
      <c r="OXL166" s="77"/>
      <c r="OXM166" s="77"/>
      <c r="OXN166" s="77"/>
      <c r="OXO166" s="77"/>
      <c r="OXP166" s="77"/>
      <c r="OXQ166" s="77"/>
      <c r="OXR166" s="77"/>
      <c r="OXS166" s="77"/>
      <c r="OXT166" s="77"/>
      <c r="OXU166" s="77"/>
      <c r="OXV166" s="77"/>
      <c r="OXW166" s="77"/>
      <c r="OXX166" s="77"/>
      <c r="OXY166" s="77"/>
      <c r="OXZ166" s="77"/>
      <c r="OYA166" s="77"/>
      <c r="OYB166" s="77"/>
      <c r="OYC166" s="77"/>
      <c r="OYD166" s="77"/>
      <c r="OYE166" s="77"/>
      <c r="OYF166" s="77"/>
      <c r="OYG166" s="77"/>
      <c r="OYH166" s="77"/>
      <c r="OYI166" s="77"/>
      <c r="OYJ166" s="77"/>
      <c r="OYK166" s="77"/>
      <c r="OYL166" s="77"/>
      <c r="OYM166" s="77"/>
      <c r="OYN166" s="77"/>
      <c r="OYO166" s="77"/>
      <c r="OYP166" s="77"/>
      <c r="OYQ166" s="77"/>
      <c r="OYR166" s="77"/>
      <c r="OYS166" s="77"/>
      <c r="OYT166" s="77"/>
      <c r="OYU166" s="77"/>
      <c r="OYV166" s="77"/>
      <c r="OYW166" s="77"/>
      <c r="OYX166" s="77"/>
      <c r="OYY166" s="77"/>
      <c r="OYZ166" s="77"/>
      <c r="OZA166" s="77"/>
      <c r="OZB166" s="77"/>
      <c r="OZC166" s="77"/>
      <c r="OZD166" s="77"/>
      <c r="OZE166" s="77"/>
      <c r="OZF166" s="77"/>
      <c r="OZG166" s="77"/>
      <c r="OZH166" s="77"/>
      <c r="OZI166" s="77"/>
      <c r="OZJ166" s="77"/>
      <c r="OZK166" s="77"/>
      <c r="OZL166" s="77"/>
      <c r="OZM166" s="77"/>
      <c r="OZN166" s="77"/>
      <c r="OZO166" s="77"/>
      <c r="OZP166" s="77"/>
      <c r="OZQ166" s="77"/>
      <c r="OZR166" s="77"/>
      <c r="OZS166" s="77"/>
      <c r="OZT166" s="77"/>
      <c r="OZU166" s="77"/>
      <c r="OZV166" s="77"/>
      <c r="OZW166" s="77"/>
      <c r="OZX166" s="77"/>
      <c r="OZY166" s="77"/>
      <c r="OZZ166" s="77"/>
      <c r="PAA166" s="77"/>
      <c r="PAB166" s="77"/>
      <c r="PAC166" s="77"/>
      <c r="PAD166" s="77"/>
      <c r="PAE166" s="77"/>
      <c r="PAF166" s="77"/>
      <c r="PAG166" s="77"/>
      <c r="PAH166" s="77"/>
      <c r="PAI166" s="77"/>
      <c r="PAJ166" s="77"/>
      <c r="PAK166" s="77"/>
      <c r="PAL166" s="77"/>
      <c r="PAM166" s="77"/>
      <c r="PAN166" s="77"/>
      <c r="PAO166" s="77"/>
      <c r="PAP166" s="77"/>
      <c r="PAQ166" s="77"/>
      <c r="PAR166" s="77"/>
      <c r="PAS166" s="77"/>
      <c r="PAT166" s="77"/>
      <c r="PAU166" s="77"/>
      <c r="PAV166" s="77"/>
      <c r="PAW166" s="77"/>
      <c r="PAX166" s="77"/>
      <c r="PAY166" s="77"/>
      <c r="PAZ166" s="77"/>
      <c r="PBA166" s="77"/>
      <c r="PBB166" s="77"/>
      <c r="PBC166" s="77"/>
      <c r="PBD166" s="77"/>
      <c r="PBE166" s="77"/>
      <c r="PBF166" s="77"/>
      <c r="PBG166" s="77"/>
      <c r="PBH166" s="77"/>
      <c r="PBI166" s="77"/>
      <c r="PBJ166" s="77"/>
      <c r="PBK166" s="77"/>
      <c r="PBL166" s="77"/>
      <c r="PBM166" s="77"/>
      <c r="PBN166" s="77"/>
      <c r="PBO166" s="77"/>
      <c r="PBP166" s="77"/>
      <c r="PBQ166" s="77"/>
      <c r="PBR166" s="77"/>
      <c r="PBS166" s="77"/>
      <c r="PBT166" s="77"/>
      <c r="PBU166" s="77"/>
      <c r="PBV166" s="77"/>
      <c r="PBW166" s="77"/>
      <c r="PBX166" s="77"/>
      <c r="PBY166" s="77"/>
      <c r="PBZ166" s="77"/>
      <c r="PCA166" s="77"/>
      <c r="PCB166" s="77"/>
      <c r="PCC166" s="77"/>
      <c r="PCD166" s="77"/>
      <c r="PCE166" s="77"/>
      <c r="PCF166" s="77"/>
      <c r="PCG166" s="77"/>
      <c r="PCH166" s="77"/>
      <c r="PCI166" s="77"/>
      <c r="PCJ166" s="77"/>
      <c r="PCK166" s="77"/>
      <c r="PCL166" s="77"/>
      <c r="PCM166" s="77"/>
      <c r="PCN166" s="77"/>
      <c r="PCO166" s="77"/>
      <c r="PCP166" s="77"/>
      <c r="PCQ166" s="77"/>
      <c r="PCR166" s="77"/>
      <c r="PCS166" s="77"/>
      <c r="PCT166" s="77"/>
      <c r="PCU166" s="77"/>
      <c r="PCV166" s="77"/>
      <c r="PCW166" s="77"/>
      <c r="PCX166" s="77"/>
      <c r="PCY166" s="77"/>
      <c r="PCZ166" s="77"/>
      <c r="PDA166" s="77"/>
      <c r="PDB166" s="77"/>
      <c r="PDC166" s="77"/>
      <c r="PDD166" s="77"/>
      <c r="PDE166" s="77"/>
      <c r="PDF166" s="77"/>
      <c r="PDG166" s="77"/>
      <c r="PDH166" s="77"/>
      <c r="PDI166" s="77"/>
      <c r="PDJ166" s="77"/>
      <c r="PDK166" s="77"/>
      <c r="PDL166" s="77"/>
      <c r="PDM166" s="77"/>
      <c r="PDN166" s="77"/>
      <c r="PDO166" s="77"/>
      <c r="PDP166" s="77"/>
      <c r="PDQ166" s="77"/>
      <c r="PDR166" s="77"/>
      <c r="PDS166" s="77"/>
      <c r="PDT166" s="77"/>
      <c r="PDU166" s="77"/>
      <c r="PDV166" s="77"/>
      <c r="PDW166" s="77"/>
      <c r="PDX166" s="77"/>
      <c r="PDY166" s="77"/>
      <c r="PDZ166" s="77"/>
      <c r="PEA166" s="77"/>
      <c r="PEB166" s="77"/>
      <c r="PEC166" s="77"/>
      <c r="PED166" s="77"/>
      <c r="PEE166" s="77"/>
      <c r="PEF166" s="77"/>
      <c r="PEG166" s="77"/>
      <c r="PEH166" s="77"/>
      <c r="PEI166" s="77"/>
      <c r="PEJ166" s="77"/>
      <c r="PEK166" s="77"/>
      <c r="PEL166" s="77"/>
      <c r="PEM166" s="77"/>
      <c r="PEN166" s="77"/>
      <c r="PEO166" s="77"/>
      <c r="PEP166" s="77"/>
      <c r="PEQ166" s="77"/>
      <c r="PER166" s="77"/>
      <c r="PES166" s="77"/>
      <c r="PET166" s="77"/>
      <c r="PEU166" s="77"/>
      <c r="PEV166" s="77"/>
      <c r="PEW166" s="77"/>
      <c r="PEX166" s="77"/>
      <c r="PEY166" s="77"/>
      <c r="PEZ166" s="77"/>
      <c r="PFA166" s="77"/>
      <c r="PFB166" s="77"/>
      <c r="PFC166" s="77"/>
      <c r="PFD166" s="77"/>
      <c r="PFE166" s="77"/>
      <c r="PFF166" s="77"/>
      <c r="PFG166" s="77"/>
      <c r="PFH166" s="77"/>
      <c r="PFI166" s="77"/>
      <c r="PFJ166" s="77"/>
      <c r="PFK166" s="77"/>
      <c r="PFL166" s="77"/>
      <c r="PFM166" s="77"/>
      <c r="PFN166" s="77"/>
      <c r="PFO166" s="77"/>
      <c r="PFP166" s="77"/>
      <c r="PFQ166" s="77"/>
      <c r="PFR166" s="77"/>
      <c r="PFS166" s="77"/>
      <c r="PFT166" s="77"/>
      <c r="PFU166" s="77"/>
      <c r="PFV166" s="77"/>
      <c r="PFW166" s="77"/>
      <c r="PFX166" s="77"/>
      <c r="PFY166" s="77"/>
      <c r="PFZ166" s="77"/>
      <c r="PGA166" s="77"/>
      <c r="PGB166" s="77"/>
      <c r="PGC166" s="77"/>
      <c r="PGD166" s="77"/>
      <c r="PGE166" s="77"/>
      <c r="PGF166" s="77"/>
      <c r="PGG166" s="77"/>
      <c r="PGH166" s="77"/>
      <c r="PGI166" s="77"/>
      <c r="PGJ166" s="77"/>
      <c r="PGK166" s="77"/>
      <c r="PGL166" s="77"/>
      <c r="PGM166" s="77"/>
      <c r="PGN166" s="77"/>
      <c r="PGO166" s="77"/>
      <c r="PGP166" s="77"/>
      <c r="PGQ166" s="77"/>
      <c r="PGR166" s="77"/>
      <c r="PGS166" s="77"/>
      <c r="PGT166" s="77"/>
      <c r="PGU166" s="77"/>
      <c r="PGV166" s="77"/>
      <c r="PGW166" s="77"/>
      <c r="PGX166" s="77"/>
      <c r="PGY166" s="77"/>
      <c r="PGZ166" s="77"/>
      <c r="PHA166" s="77"/>
      <c r="PHB166" s="77"/>
      <c r="PHC166" s="77"/>
      <c r="PHD166" s="77"/>
      <c r="PHE166" s="77"/>
      <c r="PHF166" s="77"/>
      <c r="PHG166" s="77"/>
      <c r="PHH166" s="77"/>
      <c r="PHI166" s="77"/>
      <c r="PHJ166" s="77"/>
      <c r="PHK166" s="77"/>
      <c r="PHL166" s="77"/>
      <c r="PHM166" s="77"/>
      <c r="PHN166" s="77"/>
      <c r="PHO166" s="77"/>
      <c r="PHP166" s="77"/>
      <c r="PHQ166" s="77"/>
      <c r="PHR166" s="77"/>
      <c r="PHS166" s="77"/>
      <c r="PHT166" s="77"/>
      <c r="PHU166" s="77"/>
      <c r="PHV166" s="77"/>
      <c r="PHW166" s="77"/>
      <c r="PHX166" s="77"/>
      <c r="PHY166" s="77"/>
      <c r="PHZ166" s="77"/>
      <c r="PIA166" s="77"/>
      <c r="PIB166" s="77"/>
      <c r="PIC166" s="77"/>
      <c r="PID166" s="77"/>
      <c r="PIE166" s="77"/>
      <c r="PIF166" s="77"/>
      <c r="PIG166" s="77"/>
      <c r="PIH166" s="77"/>
      <c r="PII166" s="77"/>
      <c r="PIJ166" s="77"/>
      <c r="PIK166" s="77"/>
      <c r="PIL166" s="77"/>
      <c r="PIM166" s="77"/>
      <c r="PIN166" s="77"/>
      <c r="PIO166" s="77"/>
      <c r="PIP166" s="77"/>
      <c r="PIQ166" s="77"/>
      <c r="PIR166" s="77"/>
      <c r="PIS166" s="77"/>
      <c r="PIT166" s="77"/>
      <c r="PIU166" s="77"/>
      <c r="PIV166" s="77"/>
      <c r="PIW166" s="77"/>
      <c r="PIX166" s="77"/>
      <c r="PIY166" s="77"/>
      <c r="PIZ166" s="77"/>
      <c r="PJA166" s="77"/>
      <c r="PJB166" s="77"/>
      <c r="PJC166" s="77"/>
      <c r="PJD166" s="77"/>
      <c r="PJE166" s="77"/>
      <c r="PJF166" s="77"/>
      <c r="PJG166" s="77"/>
      <c r="PJH166" s="77"/>
      <c r="PJI166" s="77"/>
      <c r="PJJ166" s="77"/>
      <c r="PJK166" s="77"/>
      <c r="PJL166" s="77"/>
      <c r="PJM166" s="77"/>
      <c r="PJN166" s="77"/>
      <c r="PJO166" s="77"/>
      <c r="PJP166" s="77"/>
      <c r="PJQ166" s="77"/>
      <c r="PJR166" s="77"/>
      <c r="PJS166" s="77"/>
      <c r="PJT166" s="77"/>
      <c r="PJU166" s="77"/>
      <c r="PJV166" s="77"/>
      <c r="PJW166" s="77"/>
      <c r="PJX166" s="77"/>
      <c r="PJY166" s="77"/>
      <c r="PJZ166" s="77"/>
      <c r="PKA166" s="77"/>
      <c r="PKB166" s="77"/>
      <c r="PKC166" s="77"/>
      <c r="PKD166" s="77"/>
      <c r="PKE166" s="77"/>
      <c r="PKF166" s="77"/>
      <c r="PKG166" s="77"/>
      <c r="PKH166" s="77"/>
      <c r="PKI166" s="77"/>
      <c r="PKJ166" s="77"/>
      <c r="PKK166" s="77"/>
      <c r="PKL166" s="77"/>
      <c r="PKM166" s="77"/>
      <c r="PKN166" s="77"/>
      <c r="PKO166" s="77"/>
      <c r="PKP166" s="77"/>
      <c r="PKQ166" s="77"/>
      <c r="PKR166" s="77"/>
      <c r="PKS166" s="77"/>
      <c r="PKT166" s="77"/>
      <c r="PKU166" s="77"/>
      <c r="PKV166" s="77"/>
      <c r="PKW166" s="77"/>
      <c r="PKX166" s="77"/>
      <c r="PKY166" s="77"/>
      <c r="PKZ166" s="77"/>
      <c r="PLA166" s="77"/>
      <c r="PLB166" s="77"/>
      <c r="PLC166" s="77"/>
      <c r="PLD166" s="77"/>
      <c r="PLE166" s="77"/>
      <c r="PLF166" s="77"/>
      <c r="PLG166" s="77"/>
      <c r="PLH166" s="77"/>
      <c r="PLI166" s="77"/>
      <c r="PLJ166" s="77"/>
      <c r="PLK166" s="77"/>
      <c r="PLL166" s="77"/>
      <c r="PLM166" s="77"/>
      <c r="PLN166" s="77"/>
      <c r="PLO166" s="77"/>
      <c r="PLP166" s="77"/>
      <c r="PLQ166" s="77"/>
      <c r="PLR166" s="77"/>
      <c r="PLS166" s="77"/>
      <c r="PLT166" s="77"/>
      <c r="PLU166" s="77"/>
      <c r="PLV166" s="77"/>
      <c r="PLW166" s="77"/>
      <c r="PLX166" s="77"/>
      <c r="PLY166" s="77"/>
      <c r="PLZ166" s="77"/>
      <c r="PMA166" s="77"/>
      <c r="PMB166" s="77"/>
      <c r="PMC166" s="77"/>
      <c r="PMD166" s="77"/>
      <c r="PME166" s="77"/>
      <c r="PMF166" s="77"/>
      <c r="PMG166" s="77"/>
      <c r="PMH166" s="77"/>
      <c r="PMI166" s="77"/>
      <c r="PMJ166" s="77"/>
      <c r="PMK166" s="77"/>
      <c r="PML166" s="77"/>
      <c r="PMM166" s="77"/>
      <c r="PMN166" s="77"/>
      <c r="PMO166" s="77"/>
      <c r="PMP166" s="77"/>
      <c r="PMQ166" s="77"/>
      <c r="PMR166" s="77"/>
      <c r="PMS166" s="77"/>
      <c r="PMT166" s="77"/>
      <c r="PMU166" s="77"/>
      <c r="PMV166" s="77"/>
      <c r="PMW166" s="77"/>
      <c r="PMX166" s="77"/>
      <c r="PMY166" s="77"/>
      <c r="PMZ166" s="77"/>
      <c r="PNA166" s="77"/>
      <c r="PNB166" s="77"/>
      <c r="PNC166" s="77"/>
      <c r="PND166" s="77"/>
      <c r="PNE166" s="77"/>
      <c r="PNF166" s="77"/>
      <c r="PNG166" s="77"/>
      <c r="PNH166" s="77"/>
      <c r="PNI166" s="77"/>
      <c r="PNJ166" s="77"/>
      <c r="PNK166" s="77"/>
      <c r="PNL166" s="77"/>
      <c r="PNM166" s="77"/>
      <c r="PNN166" s="77"/>
      <c r="PNO166" s="77"/>
      <c r="PNP166" s="77"/>
      <c r="PNQ166" s="77"/>
      <c r="PNR166" s="77"/>
      <c r="PNS166" s="77"/>
      <c r="PNT166" s="77"/>
      <c r="PNU166" s="77"/>
      <c r="PNV166" s="77"/>
      <c r="PNW166" s="77"/>
      <c r="PNX166" s="77"/>
      <c r="PNY166" s="77"/>
      <c r="PNZ166" s="77"/>
      <c r="POA166" s="77"/>
      <c r="POB166" s="77"/>
      <c r="POC166" s="77"/>
      <c r="POD166" s="77"/>
      <c r="POE166" s="77"/>
      <c r="POF166" s="77"/>
      <c r="POG166" s="77"/>
      <c r="POH166" s="77"/>
      <c r="POI166" s="77"/>
      <c r="POJ166" s="77"/>
      <c r="POK166" s="77"/>
      <c r="POL166" s="77"/>
      <c r="POM166" s="77"/>
      <c r="PON166" s="77"/>
      <c r="POO166" s="77"/>
      <c r="POP166" s="77"/>
      <c r="POQ166" s="77"/>
      <c r="POR166" s="77"/>
      <c r="POS166" s="77"/>
      <c r="POT166" s="77"/>
      <c r="POU166" s="77"/>
      <c r="POV166" s="77"/>
      <c r="POW166" s="77"/>
      <c r="POX166" s="77"/>
      <c r="POY166" s="77"/>
      <c r="POZ166" s="77"/>
      <c r="PPA166" s="77"/>
      <c r="PPB166" s="77"/>
      <c r="PPC166" s="77"/>
      <c r="PPD166" s="77"/>
      <c r="PPE166" s="77"/>
      <c r="PPF166" s="77"/>
      <c r="PPG166" s="77"/>
      <c r="PPH166" s="77"/>
      <c r="PPI166" s="77"/>
      <c r="PPJ166" s="77"/>
      <c r="PPK166" s="77"/>
      <c r="PPL166" s="77"/>
      <c r="PPM166" s="77"/>
      <c r="PPN166" s="77"/>
      <c r="PPO166" s="77"/>
      <c r="PPP166" s="77"/>
      <c r="PPQ166" s="77"/>
      <c r="PPR166" s="77"/>
      <c r="PPS166" s="77"/>
      <c r="PPT166" s="77"/>
      <c r="PPU166" s="77"/>
      <c r="PPV166" s="77"/>
      <c r="PPW166" s="77"/>
      <c r="PPX166" s="77"/>
      <c r="PPY166" s="77"/>
      <c r="PPZ166" s="77"/>
      <c r="PQA166" s="77"/>
      <c r="PQB166" s="77"/>
      <c r="PQC166" s="77"/>
      <c r="PQD166" s="77"/>
      <c r="PQE166" s="77"/>
      <c r="PQF166" s="77"/>
      <c r="PQG166" s="77"/>
      <c r="PQH166" s="77"/>
      <c r="PQI166" s="77"/>
      <c r="PQJ166" s="77"/>
      <c r="PQK166" s="77"/>
      <c r="PQL166" s="77"/>
      <c r="PQM166" s="77"/>
      <c r="PQN166" s="77"/>
      <c r="PQO166" s="77"/>
      <c r="PQP166" s="77"/>
      <c r="PQQ166" s="77"/>
      <c r="PQR166" s="77"/>
      <c r="PQS166" s="77"/>
      <c r="PQT166" s="77"/>
      <c r="PQU166" s="77"/>
      <c r="PQV166" s="77"/>
      <c r="PQW166" s="77"/>
      <c r="PQX166" s="77"/>
      <c r="PQY166" s="77"/>
      <c r="PQZ166" s="77"/>
      <c r="PRA166" s="77"/>
      <c r="PRB166" s="77"/>
      <c r="PRC166" s="77"/>
      <c r="PRD166" s="77"/>
      <c r="PRE166" s="77"/>
      <c r="PRF166" s="77"/>
      <c r="PRG166" s="77"/>
      <c r="PRH166" s="77"/>
      <c r="PRI166" s="77"/>
      <c r="PRJ166" s="77"/>
      <c r="PRK166" s="77"/>
      <c r="PRL166" s="77"/>
      <c r="PRM166" s="77"/>
      <c r="PRN166" s="77"/>
      <c r="PRO166" s="77"/>
      <c r="PRP166" s="77"/>
      <c r="PRQ166" s="77"/>
      <c r="PRR166" s="77"/>
      <c r="PRS166" s="77"/>
      <c r="PRT166" s="77"/>
      <c r="PRU166" s="77"/>
      <c r="PRV166" s="77"/>
      <c r="PRW166" s="77"/>
      <c r="PRX166" s="77"/>
      <c r="PRY166" s="77"/>
      <c r="PRZ166" s="77"/>
      <c r="PSA166" s="77"/>
      <c r="PSB166" s="77"/>
      <c r="PSC166" s="77"/>
      <c r="PSD166" s="77"/>
      <c r="PSE166" s="77"/>
      <c r="PSF166" s="77"/>
      <c r="PSG166" s="77"/>
      <c r="PSH166" s="77"/>
      <c r="PSI166" s="77"/>
      <c r="PSJ166" s="77"/>
      <c r="PSK166" s="77"/>
      <c r="PSL166" s="77"/>
      <c r="PSM166" s="77"/>
      <c r="PSN166" s="77"/>
      <c r="PSO166" s="77"/>
      <c r="PSP166" s="77"/>
      <c r="PSQ166" s="77"/>
      <c r="PSR166" s="77"/>
      <c r="PSS166" s="77"/>
      <c r="PST166" s="77"/>
      <c r="PSU166" s="77"/>
      <c r="PSV166" s="77"/>
      <c r="PSW166" s="77"/>
      <c r="PSX166" s="77"/>
      <c r="PSY166" s="77"/>
      <c r="PSZ166" s="77"/>
      <c r="PTA166" s="77"/>
      <c r="PTB166" s="77"/>
      <c r="PTC166" s="77"/>
      <c r="PTD166" s="77"/>
      <c r="PTE166" s="77"/>
      <c r="PTF166" s="77"/>
      <c r="PTG166" s="77"/>
      <c r="PTH166" s="77"/>
      <c r="PTI166" s="77"/>
      <c r="PTJ166" s="77"/>
      <c r="PTK166" s="77"/>
      <c r="PTL166" s="77"/>
      <c r="PTM166" s="77"/>
      <c r="PTN166" s="77"/>
      <c r="PTO166" s="77"/>
      <c r="PTP166" s="77"/>
      <c r="PTQ166" s="77"/>
      <c r="PTR166" s="77"/>
      <c r="PTS166" s="77"/>
      <c r="PTT166" s="77"/>
      <c r="PTU166" s="77"/>
      <c r="PTV166" s="77"/>
      <c r="PTW166" s="77"/>
      <c r="PTX166" s="77"/>
      <c r="PTY166" s="77"/>
      <c r="PTZ166" s="77"/>
      <c r="PUA166" s="77"/>
      <c r="PUB166" s="77"/>
      <c r="PUC166" s="77"/>
      <c r="PUD166" s="77"/>
      <c r="PUE166" s="77"/>
      <c r="PUF166" s="77"/>
      <c r="PUG166" s="77"/>
      <c r="PUH166" s="77"/>
      <c r="PUI166" s="77"/>
      <c r="PUJ166" s="77"/>
      <c r="PUK166" s="77"/>
      <c r="PUL166" s="77"/>
      <c r="PUM166" s="77"/>
      <c r="PUN166" s="77"/>
      <c r="PUO166" s="77"/>
      <c r="PUP166" s="77"/>
      <c r="PUQ166" s="77"/>
      <c r="PUR166" s="77"/>
      <c r="PUS166" s="77"/>
      <c r="PUT166" s="77"/>
      <c r="PUU166" s="77"/>
      <c r="PUV166" s="77"/>
      <c r="PUW166" s="77"/>
      <c r="PUX166" s="77"/>
      <c r="PUY166" s="77"/>
      <c r="PUZ166" s="77"/>
      <c r="PVA166" s="77"/>
      <c r="PVB166" s="77"/>
      <c r="PVC166" s="77"/>
      <c r="PVD166" s="77"/>
      <c r="PVE166" s="77"/>
      <c r="PVF166" s="77"/>
      <c r="PVG166" s="77"/>
      <c r="PVH166" s="77"/>
      <c r="PVI166" s="77"/>
      <c r="PVJ166" s="77"/>
      <c r="PVK166" s="77"/>
      <c r="PVL166" s="77"/>
      <c r="PVM166" s="77"/>
      <c r="PVN166" s="77"/>
      <c r="PVO166" s="77"/>
      <c r="PVP166" s="77"/>
      <c r="PVQ166" s="77"/>
      <c r="PVR166" s="77"/>
      <c r="PVS166" s="77"/>
      <c r="PVT166" s="77"/>
      <c r="PVU166" s="77"/>
      <c r="PVV166" s="77"/>
      <c r="PVW166" s="77"/>
      <c r="PVX166" s="77"/>
      <c r="PVY166" s="77"/>
      <c r="PVZ166" s="77"/>
      <c r="PWA166" s="77"/>
      <c r="PWB166" s="77"/>
      <c r="PWC166" s="77"/>
      <c r="PWD166" s="77"/>
      <c r="PWE166" s="77"/>
      <c r="PWF166" s="77"/>
      <c r="PWG166" s="77"/>
      <c r="PWH166" s="77"/>
      <c r="PWI166" s="77"/>
      <c r="PWJ166" s="77"/>
      <c r="PWK166" s="77"/>
      <c r="PWL166" s="77"/>
      <c r="PWM166" s="77"/>
      <c r="PWN166" s="77"/>
      <c r="PWO166" s="77"/>
      <c r="PWP166" s="77"/>
      <c r="PWQ166" s="77"/>
      <c r="PWR166" s="77"/>
      <c r="PWS166" s="77"/>
      <c r="PWT166" s="77"/>
      <c r="PWU166" s="77"/>
      <c r="PWV166" s="77"/>
      <c r="PWW166" s="77"/>
      <c r="PWX166" s="77"/>
      <c r="PWY166" s="77"/>
      <c r="PWZ166" s="77"/>
      <c r="PXA166" s="77"/>
      <c r="PXB166" s="77"/>
      <c r="PXC166" s="77"/>
      <c r="PXD166" s="77"/>
      <c r="PXE166" s="77"/>
      <c r="PXF166" s="77"/>
      <c r="PXG166" s="77"/>
      <c r="PXH166" s="77"/>
      <c r="PXI166" s="77"/>
      <c r="PXJ166" s="77"/>
      <c r="PXK166" s="77"/>
      <c r="PXL166" s="77"/>
      <c r="PXM166" s="77"/>
      <c r="PXN166" s="77"/>
      <c r="PXO166" s="77"/>
      <c r="PXP166" s="77"/>
      <c r="PXQ166" s="77"/>
      <c r="PXR166" s="77"/>
      <c r="PXS166" s="77"/>
      <c r="PXT166" s="77"/>
      <c r="PXU166" s="77"/>
      <c r="PXV166" s="77"/>
      <c r="PXW166" s="77"/>
      <c r="PXX166" s="77"/>
      <c r="PXY166" s="77"/>
      <c r="PXZ166" s="77"/>
      <c r="PYA166" s="77"/>
      <c r="PYB166" s="77"/>
      <c r="PYC166" s="77"/>
      <c r="PYD166" s="77"/>
      <c r="PYE166" s="77"/>
      <c r="PYF166" s="77"/>
      <c r="PYG166" s="77"/>
      <c r="PYH166" s="77"/>
      <c r="PYI166" s="77"/>
      <c r="PYJ166" s="77"/>
      <c r="PYK166" s="77"/>
      <c r="PYL166" s="77"/>
      <c r="PYM166" s="77"/>
      <c r="PYN166" s="77"/>
      <c r="PYO166" s="77"/>
      <c r="PYP166" s="77"/>
      <c r="PYQ166" s="77"/>
      <c r="PYR166" s="77"/>
      <c r="PYS166" s="77"/>
      <c r="PYT166" s="77"/>
      <c r="PYU166" s="77"/>
      <c r="PYV166" s="77"/>
      <c r="PYW166" s="77"/>
      <c r="PYX166" s="77"/>
      <c r="PYY166" s="77"/>
      <c r="PYZ166" s="77"/>
      <c r="PZA166" s="77"/>
      <c r="PZB166" s="77"/>
      <c r="PZC166" s="77"/>
      <c r="PZD166" s="77"/>
      <c r="PZE166" s="77"/>
      <c r="PZF166" s="77"/>
      <c r="PZG166" s="77"/>
      <c r="PZH166" s="77"/>
      <c r="PZI166" s="77"/>
      <c r="PZJ166" s="77"/>
      <c r="PZK166" s="77"/>
      <c r="PZL166" s="77"/>
      <c r="PZM166" s="77"/>
      <c r="PZN166" s="77"/>
      <c r="PZO166" s="77"/>
      <c r="PZP166" s="77"/>
      <c r="PZQ166" s="77"/>
      <c r="PZR166" s="77"/>
      <c r="PZS166" s="77"/>
      <c r="PZT166" s="77"/>
      <c r="PZU166" s="77"/>
      <c r="PZV166" s="77"/>
      <c r="PZW166" s="77"/>
      <c r="PZX166" s="77"/>
      <c r="PZY166" s="77"/>
      <c r="PZZ166" s="77"/>
      <c r="QAA166" s="77"/>
      <c r="QAB166" s="77"/>
      <c r="QAC166" s="77"/>
      <c r="QAD166" s="77"/>
      <c r="QAE166" s="77"/>
      <c r="QAF166" s="77"/>
      <c r="QAG166" s="77"/>
      <c r="QAH166" s="77"/>
      <c r="QAI166" s="77"/>
      <c r="QAJ166" s="77"/>
      <c r="QAK166" s="77"/>
      <c r="QAL166" s="77"/>
      <c r="QAM166" s="77"/>
      <c r="QAN166" s="77"/>
      <c r="QAO166" s="77"/>
      <c r="QAP166" s="77"/>
      <c r="QAQ166" s="77"/>
      <c r="QAR166" s="77"/>
      <c r="QAS166" s="77"/>
      <c r="QAT166" s="77"/>
      <c r="QAU166" s="77"/>
      <c r="QAV166" s="77"/>
      <c r="QAW166" s="77"/>
      <c r="QAX166" s="77"/>
      <c r="QAY166" s="77"/>
      <c r="QAZ166" s="77"/>
      <c r="QBA166" s="77"/>
      <c r="QBB166" s="77"/>
      <c r="QBC166" s="77"/>
      <c r="QBD166" s="77"/>
      <c r="QBE166" s="77"/>
      <c r="QBF166" s="77"/>
      <c r="QBG166" s="77"/>
      <c r="QBH166" s="77"/>
      <c r="QBI166" s="77"/>
      <c r="QBJ166" s="77"/>
      <c r="QBK166" s="77"/>
      <c r="QBL166" s="77"/>
      <c r="QBM166" s="77"/>
      <c r="QBN166" s="77"/>
      <c r="QBO166" s="77"/>
      <c r="QBP166" s="77"/>
      <c r="QBQ166" s="77"/>
      <c r="QBR166" s="77"/>
      <c r="QBS166" s="77"/>
      <c r="QBT166" s="77"/>
      <c r="QBU166" s="77"/>
      <c r="QBV166" s="77"/>
      <c r="QBW166" s="77"/>
      <c r="QBX166" s="77"/>
      <c r="QBY166" s="77"/>
      <c r="QBZ166" s="77"/>
      <c r="QCA166" s="77"/>
      <c r="QCB166" s="77"/>
      <c r="QCC166" s="77"/>
      <c r="QCD166" s="77"/>
      <c r="QCE166" s="77"/>
      <c r="QCF166" s="77"/>
      <c r="QCG166" s="77"/>
      <c r="QCH166" s="77"/>
      <c r="QCI166" s="77"/>
      <c r="QCJ166" s="77"/>
      <c r="QCK166" s="77"/>
      <c r="QCL166" s="77"/>
      <c r="QCM166" s="77"/>
      <c r="QCN166" s="77"/>
      <c r="QCO166" s="77"/>
      <c r="QCP166" s="77"/>
      <c r="QCQ166" s="77"/>
      <c r="QCR166" s="77"/>
      <c r="QCS166" s="77"/>
      <c r="QCT166" s="77"/>
      <c r="QCU166" s="77"/>
      <c r="QCV166" s="77"/>
      <c r="QCW166" s="77"/>
      <c r="QCX166" s="77"/>
      <c r="QCY166" s="77"/>
      <c r="QCZ166" s="77"/>
      <c r="QDA166" s="77"/>
      <c r="QDB166" s="77"/>
      <c r="QDC166" s="77"/>
      <c r="QDD166" s="77"/>
      <c r="QDE166" s="77"/>
      <c r="QDF166" s="77"/>
      <c r="QDG166" s="77"/>
      <c r="QDH166" s="77"/>
      <c r="QDI166" s="77"/>
      <c r="QDJ166" s="77"/>
      <c r="QDK166" s="77"/>
      <c r="QDL166" s="77"/>
      <c r="QDM166" s="77"/>
      <c r="QDN166" s="77"/>
      <c r="QDO166" s="77"/>
      <c r="QDP166" s="77"/>
      <c r="QDQ166" s="77"/>
      <c r="QDR166" s="77"/>
      <c r="QDS166" s="77"/>
      <c r="QDT166" s="77"/>
      <c r="QDU166" s="77"/>
      <c r="QDV166" s="77"/>
      <c r="QDW166" s="77"/>
      <c r="QDX166" s="77"/>
      <c r="QDY166" s="77"/>
      <c r="QDZ166" s="77"/>
      <c r="QEA166" s="77"/>
      <c r="QEB166" s="77"/>
      <c r="QEC166" s="77"/>
      <c r="QED166" s="77"/>
      <c r="QEE166" s="77"/>
      <c r="QEF166" s="77"/>
      <c r="QEG166" s="77"/>
      <c r="QEH166" s="77"/>
      <c r="QEI166" s="77"/>
      <c r="QEJ166" s="77"/>
      <c r="QEK166" s="77"/>
      <c r="QEL166" s="77"/>
      <c r="QEM166" s="77"/>
      <c r="QEN166" s="77"/>
      <c r="QEO166" s="77"/>
      <c r="QEP166" s="77"/>
      <c r="QEQ166" s="77"/>
      <c r="QER166" s="77"/>
      <c r="QES166" s="77"/>
      <c r="QET166" s="77"/>
      <c r="QEU166" s="77"/>
      <c r="QEV166" s="77"/>
      <c r="QEW166" s="77"/>
      <c r="QEX166" s="77"/>
      <c r="QEY166" s="77"/>
      <c r="QEZ166" s="77"/>
      <c r="QFA166" s="77"/>
      <c r="QFB166" s="77"/>
      <c r="QFC166" s="77"/>
      <c r="QFD166" s="77"/>
      <c r="QFE166" s="77"/>
      <c r="QFF166" s="77"/>
      <c r="QFG166" s="77"/>
      <c r="QFH166" s="77"/>
      <c r="QFI166" s="77"/>
      <c r="QFJ166" s="77"/>
      <c r="QFK166" s="77"/>
      <c r="QFL166" s="77"/>
      <c r="QFM166" s="77"/>
      <c r="QFN166" s="77"/>
      <c r="QFO166" s="77"/>
      <c r="QFP166" s="77"/>
      <c r="QFQ166" s="77"/>
      <c r="QFR166" s="77"/>
      <c r="QFS166" s="77"/>
      <c r="QFT166" s="77"/>
      <c r="QFU166" s="77"/>
      <c r="QFV166" s="77"/>
      <c r="QFW166" s="77"/>
      <c r="QFX166" s="77"/>
      <c r="QFY166" s="77"/>
      <c r="QFZ166" s="77"/>
      <c r="QGA166" s="77"/>
      <c r="QGB166" s="77"/>
      <c r="QGC166" s="77"/>
      <c r="QGD166" s="77"/>
      <c r="QGE166" s="77"/>
      <c r="QGF166" s="77"/>
      <c r="QGG166" s="77"/>
      <c r="QGH166" s="77"/>
      <c r="QGI166" s="77"/>
      <c r="QGJ166" s="77"/>
      <c r="QGK166" s="77"/>
      <c r="QGL166" s="77"/>
      <c r="QGM166" s="77"/>
      <c r="QGN166" s="77"/>
      <c r="QGO166" s="77"/>
      <c r="QGP166" s="77"/>
      <c r="QGQ166" s="77"/>
      <c r="QGR166" s="77"/>
      <c r="QGS166" s="77"/>
      <c r="QGT166" s="77"/>
      <c r="QGU166" s="77"/>
      <c r="QGV166" s="77"/>
      <c r="QGW166" s="77"/>
      <c r="QGX166" s="77"/>
      <c r="QGY166" s="77"/>
      <c r="QGZ166" s="77"/>
      <c r="QHA166" s="77"/>
      <c r="QHB166" s="77"/>
      <c r="QHC166" s="77"/>
      <c r="QHD166" s="77"/>
      <c r="QHE166" s="77"/>
      <c r="QHF166" s="77"/>
      <c r="QHG166" s="77"/>
      <c r="QHH166" s="77"/>
      <c r="QHI166" s="77"/>
      <c r="QHJ166" s="77"/>
      <c r="QHK166" s="77"/>
      <c r="QHL166" s="77"/>
      <c r="QHM166" s="77"/>
      <c r="QHN166" s="77"/>
      <c r="QHO166" s="77"/>
      <c r="QHP166" s="77"/>
      <c r="QHQ166" s="77"/>
      <c r="QHR166" s="77"/>
      <c r="QHS166" s="77"/>
      <c r="QHT166" s="77"/>
      <c r="QHU166" s="77"/>
      <c r="QHV166" s="77"/>
      <c r="QHW166" s="77"/>
      <c r="QHX166" s="77"/>
      <c r="QHY166" s="77"/>
      <c r="QHZ166" s="77"/>
      <c r="QIA166" s="77"/>
      <c r="QIB166" s="77"/>
      <c r="QIC166" s="77"/>
      <c r="QID166" s="77"/>
      <c r="QIE166" s="77"/>
      <c r="QIF166" s="77"/>
      <c r="QIG166" s="77"/>
      <c r="QIH166" s="77"/>
      <c r="QII166" s="77"/>
      <c r="QIJ166" s="77"/>
      <c r="QIK166" s="77"/>
      <c r="QIL166" s="77"/>
      <c r="QIM166" s="77"/>
      <c r="QIN166" s="77"/>
      <c r="QIO166" s="77"/>
      <c r="QIP166" s="77"/>
      <c r="QIQ166" s="77"/>
      <c r="QIR166" s="77"/>
      <c r="QIS166" s="77"/>
      <c r="QIT166" s="77"/>
      <c r="QIU166" s="77"/>
      <c r="QIV166" s="77"/>
      <c r="QIW166" s="77"/>
      <c r="QIX166" s="77"/>
      <c r="QIY166" s="77"/>
      <c r="QIZ166" s="77"/>
      <c r="QJA166" s="77"/>
      <c r="QJB166" s="77"/>
      <c r="QJC166" s="77"/>
      <c r="QJD166" s="77"/>
      <c r="QJE166" s="77"/>
      <c r="QJF166" s="77"/>
      <c r="QJG166" s="77"/>
      <c r="QJH166" s="77"/>
      <c r="QJI166" s="77"/>
      <c r="QJJ166" s="77"/>
      <c r="QJK166" s="77"/>
      <c r="QJL166" s="77"/>
      <c r="QJM166" s="77"/>
      <c r="QJN166" s="77"/>
      <c r="QJO166" s="77"/>
      <c r="QJP166" s="77"/>
      <c r="QJQ166" s="77"/>
      <c r="QJR166" s="77"/>
      <c r="QJS166" s="77"/>
      <c r="QJT166" s="77"/>
      <c r="QJU166" s="77"/>
      <c r="QJV166" s="77"/>
      <c r="QJW166" s="77"/>
      <c r="QJX166" s="77"/>
      <c r="QJY166" s="77"/>
      <c r="QJZ166" s="77"/>
      <c r="QKA166" s="77"/>
      <c r="QKB166" s="77"/>
      <c r="QKC166" s="77"/>
      <c r="QKD166" s="77"/>
      <c r="QKE166" s="77"/>
      <c r="QKF166" s="77"/>
      <c r="QKG166" s="77"/>
      <c r="QKH166" s="77"/>
      <c r="QKI166" s="77"/>
      <c r="QKJ166" s="77"/>
      <c r="QKK166" s="77"/>
      <c r="QKL166" s="77"/>
      <c r="QKM166" s="77"/>
      <c r="QKN166" s="77"/>
      <c r="QKO166" s="77"/>
      <c r="QKP166" s="77"/>
      <c r="QKQ166" s="77"/>
      <c r="QKR166" s="77"/>
      <c r="QKS166" s="77"/>
      <c r="QKT166" s="77"/>
      <c r="QKU166" s="77"/>
      <c r="QKV166" s="77"/>
      <c r="QKW166" s="77"/>
      <c r="QKX166" s="77"/>
      <c r="QKY166" s="77"/>
      <c r="QKZ166" s="77"/>
      <c r="QLA166" s="77"/>
      <c r="QLB166" s="77"/>
      <c r="QLC166" s="77"/>
      <c r="QLD166" s="77"/>
      <c r="QLE166" s="77"/>
      <c r="QLF166" s="77"/>
      <c r="QLG166" s="77"/>
      <c r="QLH166" s="77"/>
      <c r="QLI166" s="77"/>
      <c r="QLJ166" s="77"/>
      <c r="QLK166" s="77"/>
      <c r="QLL166" s="77"/>
      <c r="QLM166" s="77"/>
      <c r="QLN166" s="77"/>
      <c r="QLO166" s="77"/>
      <c r="QLP166" s="77"/>
      <c r="QLQ166" s="77"/>
      <c r="QLR166" s="77"/>
      <c r="QLS166" s="77"/>
      <c r="QLT166" s="77"/>
      <c r="QLU166" s="77"/>
      <c r="QLV166" s="77"/>
      <c r="QLW166" s="77"/>
      <c r="QLX166" s="77"/>
      <c r="QLY166" s="77"/>
      <c r="QLZ166" s="77"/>
      <c r="QMA166" s="77"/>
      <c r="QMB166" s="77"/>
      <c r="QMC166" s="77"/>
      <c r="QMD166" s="77"/>
      <c r="QME166" s="77"/>
      <c r="QMF166" s="77"/>
      <c r="QMG166" s="77"/>
      <c r="QMH166" s="77"/>
      <c r="QMI166" s="77"/>
      <c r="QMJ166" s="77"/>
      <c r="QMK166" s="77"/>
      <c r="QML166" s="77"/>
      <c r="QMM166" s="77"/>
      <c r="QMN166" s="77"/>
      <c r="QMO166" s="77"/>
      <c r="QMP166" s="77"/>
      <c r="QMQ166" s="77"/>
      <c r="QMR166" s="77"/>
      <c r="QMS166" s="77"/>
      <c r="QMT166" s="77"/>
      <c r="QMU166" s="77"/>
      <c r="QMV166" s="77"/>
      <c r="QMW166" s="77"/>
      <c r="QMX166" s="77"/>
      <c r="QMY166" s="77"/>
      <c r="QMZ166" s="77"/>
      <c r="QNA166" s="77"/>
      <c r="QNB166" s="77"/>
      <c r="QNC166" s="77"/>
      <c r="QND166" s="77"/>
      <c r="QNE166" s="77"/>
      <c r="QNF166" s="77"/>
      <c r="QNG166" s="77"/>
      <c r="QNH166" s="77"/>
      <c r="QNI166" s="77"/>
      <c r="QNJ166" s="77"/>
      <c r="QNK166" s="77"/>
      <c r="QNL166" s="77"/>
      <c r="QNM166" s="77"/>
      <c r="QNN166" s="77"/>
      <c r="QNO166" s="77"/>
      <c r="QNP166" s="77"/>
      <c r="QNQ166" s="77"/>
      <c r="QNR166" s="77"/>
      <c r="QNS166" s="77"/>
      <c r="QNT166" s="77"/>
      <c r="QNU166" s="77"/>
      <c r="QNV166" s="77"/>
      <c r="QNW166" s="77"/>
      <c r="QNX166" s="77"/>
      <c r="QNY166" s="77"/>
      <c r="QNZ166" s="77"/>
      <c r="QOA166" s="77"/>
      <c r="QOB166" s="77"/>
      <c r="QOC166" s="77"/>
      <c r="QOD166" s="77"/>
      <c r="QOE166" s="77"/>
      <c r="QOF166" s="77"/>
      <c r="QOG166" s="77"/>
      <c r="QOH166" s="77"/>
      <c r="QOI166" s="77"/>
      <c r="QOJ166" s="77"/>
      <c r="QOK166" s="77"/>
      <c r="QOL166" s="77"/>
      <c r="QOM166" s="77"/>
      <c r="QON166" s="77"/>
      <c r="QOO166" s="77"/>
      <c r="QOP166" s="77"/>
      <c r="QOQ166" s="77"/>
      <c r="QOR166" s="77"/>
      <c r="QOS166" s="77"/>
      <c r="QOT166" s="77"/>
      <c r="QOU166" s="77"/>
      <c r="QOV166" s="77"/>
      <c r="QOW166" s="77"/>
      <c r="QOX166" s="77"/>
      <c r="QOY166" s="77"/>
      <c r="QOZ166" s="77"/>
      <c r="QPA166" s="77"/>
      <c r="QPB166" s="77"/>
      <c r="QPC166" s="77"/>
      <c r="QPD166" s="77"/>
      <c r="QPE166" s="77"/>
      <c r="QPF166" s="77"/>
      <c r="QPG166" s="77"/>
      <c r="QPH166" s="77"/>
      <c r="QPI166" s="77"/>
      <c r="QPJ166" s="77"/>
      <c r="QPK166" s="77"/>
      <c r="QPL166" s="77"/>
      <c r="QPM166" s="77"/>
      <c r="QPN166" s="77"/>
      <c r="QPO166" s="77"/>
      <c r="QPP166" s="77"/>
      <c r="QPQ166" s="77"/>
      <c r="QPR166" s="77"/>
      <c r="QPS166" s="77"/>
      <c r="QPT166" s="77"/>
      <c r="QPU166" s="77"/>
      <c r="QPV166" s="77"/>
      <c r="QPW166" s="77"/>
      <c r="QPX166" s="77"/>
      <c r="QPY166" s="77"/>
      <c r="QPZ166" s="77"/>
      <c r="QQA166" s="77"/>
      <c r="QQB166" s="77"/>
      <c r="QQC166" s="77"/>
      <c r="QQD166" s="77"/>
      <c r="QQE166" s="77"/>
      <c r="QQF166" s="77"/>
      <c r="QQG166" s="77"/>
      <c r="QQH166" s="77"/>
      <c r="QQI166" s="77"/>
      <c r="QQJ166" s="77"/>
      <c r="QQK166" s="77"/>
      <c r="QQL166" s="77"/>
      <c r="QQM166" s="77"/>
      <c r="QQN166" s="77"/>
      <c r="QQO166" s="77"/>
      <c r="QQP166" s="77"/>
      <c r="QQQ166" s="77"/>
      <c r="QQR166" s="77"/>
      <c r="QQS166" s="77"/>
      <c r="QQT166" s="77"/>
      <c r="QQU166" s="77"/>
      <c r="QQV166" s="77"/>
      <c r="QQW166" s="77"/>
      <c r="QQX166" s="77"/>
      <c r="QQY166" s="77"/>
      <c r="QQZ166" s="77"/>
      <c r="QRA166" s="77"/>
      <c r="QRB166" s="77"/>
      <c r="QRC166" s="77"/>
      <c r="QRD166" s="77"/>
      <c r="QRE166" s="77"/>
      <c r="QRF166" s="77"/>
      <c r="QRG166" s="77"/>
      <c r="QRH166" s="77"/>
      <c r="QRI166" s="77"/>
      <c r="QRJ166" s="77"/>
      <c r="QRK166" s="77"/>
      <c r="QRL166" s="77"/>
      <c r="QRM166" s="77"/>
      <c r="QRN166" s="77"/>
      <c r="QRO166" s="77"/>
      <c r="QRP166" s="77"/>
      <c r="QRQ166" s="77"/>
      <c r="QRR166" s="77"/>
      <c r="QRS166" s="77"/>
      <c r="QRT166" s="77"/>
      <c r="QRU166" s="77"/>
      <c r="QRV166" s="77"/>
      <c r="QRW166" s="77"/>
      <c r="QRX166" s="77"/>
      <c r="QRY166" s="77"/>
      <c r="QRZ166" s="77"/>
      <c r="QSA166" s="77"/>
      <c r="QSB166" s="77"/>
      <c r="QSC166" s="77"/>
      <c r="QSD166" s="77"/>
      <c r="QSE166" s="77"/>
      <c r="QSF166" s="77"/>
      <c r="QSG166" s="77"/>
      <c r="QSH166" s="77"/>
      <c r="QSI166" s="77"/>
      <c r="QSJ166" s="77"/>
      <c r="QSK166" s="77"/>
      <c r="QSL166" s="77"/>
      <c r="QSM166" s="77"/>
      <c r="QSN166" s="77"/>
      <c r="QSO166" s="77"/>
      <c r="QSP166" s="77"/>
      <c r="QSQ166" s="77"/>
      <c r="QSR166" s="77"/>
      <c r="QSS166" s="77"/>
      <c r="QST166" s="77"/>
      <c r="QSU166" s="77"/>
      <c r="QSV166" s="77"/>
      <c r="QSW166" s="77"/>
      <c r="QSX166" s="77"/>
      <c r="QSY166" s="77"/>
      <c r="QSZ166" s="77"/>
      <c r="QTA166" s="77"/>
      <c r="QTB166" s="77"/>
      <c r="QTC166" s="77"/>
      <c r="QTD166" s="77"/>
      <c r="QTE166" s="77"/>
      <c r="QTF166" s="77"/>
      <c r="QTG166" s="77"/>
      <c r="QTH166" s="77"/>
      <c r="QTI166" s="77"/>
      <c r="QTJ166" s="77"/>
      <c r="QTK166" s="77"/>
      <c r="QTL166" s="77"/>
      <c r="QTM166" s="77"/>
      <c r="QTN166" s="77"/>
      <c r="QTO166" s="77"/>
      <c r="QTP166" s="77"/>
      <c r="QTQ166" s="77"/>
      <c r="QTR166" s="77"/>
      <c r="QTS166" s="77"/>
      <c r="QTT166" s="77"/>
      <c r="QTU166" s="77"/>
      <c r="QTV166" s="77"/>
      <c r="QTW166" s="77"/>
      <c r="QTX166" s="77"/>
      <c r="QTY166" s="77"/>
      <c r="QTZ166" s="77"/>
      <c r="QUA166" s="77"/>
      <c r="QUB166" s="77"/>
      <c r="QUC166" s="77"/>
      <c r="QUD166" s="77"/>
      <c r="QUE166" s="77"/>
      <c r="QUF166" s="77"/>
      <c r="QUG166" s="77"/>
      <c r="QUH166" s="77"/>
      <c r="QUI166" s="77"/>
      <c r="QUJ166" s="77"/>
      <c r="QUK166" s="77"/>
      <c r="QUL166" s="77"/>
      <c r="QUM166" s="77"/>
      <c r="QUN166" s="77"/>
      <c r="QUO166" s="77"/>
      <c r="QUP166" s="77"/>
      <c r="QUQ166" s="77"/>
      <c r="QUR166" s="77"/>
      <c r="QUS166" s="77"/>
      <c r="QUT166" s="77"/>
      <c r="QUU166" s="77"/>
      <c r="QUV166" s="77"/>
      <c r="QUW166" s="77"/>
      <c r="QUX166" s="77"/>
      <c r="QUY166" s="77"/>
      <c r="QUZ166" s="77"/>
      <c r="QVA166" s="77"/>
      <c r="QVB166" s="77"/>
      <c r="QVC166" s="77"/>
      <c r="QVD166" s="77"/>
      <c r="QVE166" s="77"/>
      <c r="QVF166" s="77"/>
      <c r="QVG166" s="77"/>
      <c r="QVH166" s="77"/>
      <c r="QVI166" s="77"/>
      <c r="QVJ166" s="77"/>
      <c r="QVK166" s="77"/>
      <c r="QVL166" s="77"/>
      <c r="QVM166" s="77"/>
      <c r="QVN166" s="77"/>
      <c r="QVO166" s="77"/>
      <c r="QVP166" s="77"/>
      <c r="QVQ166" s="77"/>
      <c r="QVR166" s="77"/>
      <c r="QVS166" s="77"/>
      <c r="QVT166" s="77"/>
      <c r="QVU166" s="77"/>
      <c r="QVV166" s="77"/>
      <c r="QVW166" s="77"/>
      <c r="QVX166" s="77"/>
      <c r="QVY166" s="77"/>
      <c r="QVZ166" s="77"/>
      <c r="QWA166" s="77"/>
      <c r="QWB166" s="77"/>
      <c r="QWC166" s="77"/>
      <c r="QWD166" s="77"/>
      <c r="QWE166" s="77"/>
      <c r="QWF166" s="77"/>
      <c r="QWG166" s="77"/>
      <c r="QWH166" s="77"/>
      <c r="QWI166" s="77"/>
      <c r="QWJ166" s="77"/>
      <c r="QWK166" s="77"/>
      <c r="QWL166" s="77"/>
      <c r="QWM166" s="77"/>
      <c r="QWN166" s="77"/>
      <c r="QWO166" s="77"/>
      <c r="QWP166" s="77"/>
      <c r="QWQ166" s="77"/>
      <c r="QWR166" s="77"/>
      <c r="QWS166" s="77"/>
      <c r="QWT166" s="77"/>
      <c r="QWU166" s="77"/>
      <c r="QWV166" s="77"/>
      <c r="QWW166" s="77"/>
      <c r="QWX166" s="77"/>
      <c r="QWY166" s="77"/>
      <c r="QWZ166" s="77"/>
      <c r="QXA166" s="77"/>
      <c r="QXB166" s="77"/>
      <c r="QXC166" s="77"/>
      <c r="QXD166" s="77"/>
      <c r="QXE166" s="77"/>
      <c r="QXF166" s="77"/>
      <c r="QXG166" s="77"/>
      <c r="QXH166" s="77"/>
      <c r="QXI166" s="77"/>
      <c r="QXJ166" s="77"/>
      <c r="QXK166" s="77"/>
      <c r="QXL166" s="77"/>
      <c r="QXM166" s="77"/>
      <c r="QXN166" s="77"/>
      <c r="QXO166" s="77"/>
      <c r="QXP166" s="77"/>
      <c r="QXQ166" s="77"/>
      <c r="QXR166" s="77"/>
      <c r="QXS166" s="77"/>
      <c r="QXT166" s="77"/>
      <c r="QXU166" s="77"/>
      <c r="QXV166" s="77"/>
      <c r="QXW166" s="77"/>
      <c r="QXX166" s="77"/>
      <c r="QXY166" s="77"/>
      <c r="QXZ166" s="77"/>
      <c r="QYA166" s="77"/>
      <c r="QYB166" s="77"/>
      <c r="QYC166" s="77"/>
      <c r="QYD166" s="77"/>
      <c r="QYE166" s="77"/>
      <c r="QYF166" s="77"/>
      <c r="QYG166" s="77"/>
      <c r="QYH166" s="77"/>
      <c r="QYI166" s="77"/>
      <c r="QYJ166" s="77"/>
      <c r="QYK166" s="77"/>
      <c r="QYL166" s="77"/>
      <c r="QYM166" s="77"/>
      <c r="QYN166" s="77"/>
      <c r="QYO166" s="77"/>
      <c r="QYP166" s="77"/>
      <c r="QYQ166" s="77"/>
      <c r="QYR166" s="77"/>
      <c r="QYS166" s="77"/>
      <c r="QYT166" s="77"/>
      <c r="QYU166" s="77"/>
      <c r="QYV166" s="77"/>
      <c r="QYW166" s="77"/>
      <c r="QYX166" s="77"/>
      <c r="QYY166" s="77"/>
      <c r="QYZ166" s="77"/>
      <c r="QZA166" s="77"/>
      <c r="QZB166" s="77"/>
      <c r="QZC166" s="77"/>
      <c r="QZD166" s="77"/>
      <c r="QZE166" s="77"/>
      <c r="QZF166" s="77"/>
      <c r="QZG166" s="77"/>
      <c r="QZH166" s="77"/>
      <c r="QZI166" s="77"/>
      <c r="QZJ166" s="77"/>
      <c r="QZK166" s="77"/>
      <c r="QZL166" s="77"/>
      <c r="QZM166" s="77"/>
      <c r="QZN166" s="77"/>
      <c r="QZO166" s="77"/>
      <c r="QZP166" s="77"/>
      <c r="QZQ166" s="77"/>
      <c r="QZR166" s="77"/>
      <c r="QZS166" s="77"/>
      <c r="QZT166" s="77"/>
      <c r="QZU166" s="77"/>
      <c r="QZV166" s="77"/>
      <c r="QZW166" s="77"/>
      <c r="QZX166" s="77"/>
      <c r="QZY166" s="77"/>
      <c r="QZZ166" s="77"/>
      <c r="RAA166" s="77"/>
      <c r="RAB166" s="77"/>
      <c r="RAC166" s="77"/>
      <c r="RAD166" s="77"/>
      <c r="RAE166" s="77"/>
      <c r="RAF166" s="77"/>
      <c r="RAG166" s="77"/>
      <c r="RAH166" s="77"/>
      <c r="RAI166" s="77"/>
      <c r="RAJ166" s="77"/>
      <c r="RAK166" s="77"/>
      <c r="RAL166" s="77"/>
      <c r="RAM166" s="77"/>
      <c r="RAN166" s="77"/>
      <c r="RAO166" s="77"/>
      <c r="RAP166" s="77"/>
      <c r="RAQ166" s="77"/>
      <c r="RAR166" s="77"/>
      <c r="RAS166" s="77"/>
      <c r="RAT166" s="77"/>
      <c r="RAU166" s="77"/>
      <c r="RAV166" s="77"/>
      <c r="RAW166" s="77"/>
      <c r="RAX166" s="77"/>
      <c r="RAY166" s="77"/>
      <c r="RAZ166" s="77"/>
      <c r="RBA166" s="77"/>
      <c r="RBB166" s="77"/>
      <c r="RBC166" s="77"/>
      <c r="RBD166" s="77"/>
      <c r="RBE166" s="77"/>
      <c r="RBF166" s="77"/>
      <c r="RBG166" s="77"/>
      <c r="RBH166" s="77"/>
      <c r="RBI166" s="77"/>
      <c r="RBJ166" s="77"/>
      <c r="RBK166" s="77"/>
      <c r="RBL166" s="77"/>
      <c r="RBM166" s="77"/>
      <c r="RBN166" s="77"/>
      <c r="RBO166" s="77"/>
      <c r="RBP166" s="77"/>
      <c r="RBQ166" s="77"/>
      <c r="RBR166" s="77"/>
      <c r="RBS166" s="77"/>
      <c r="RBT166" s="77"/>
      <c r="RBU166" s="77"/>
      <c r="RBV166" s="77"/>
      <c r="RBW166" s="77"/>
      <c r="RBX166" s="77"/>
      <c r="RBY166" s="77"/>
      <c r="RBZ166" s="77"/>
      <c r="RCA166" s="77"/>
      <c r="RCB166" s="77"/>
      <c r="RCC166" s="77"/>
      <c r="RCD166" s="77"/>
      <c r="RCE166" s="77"/>
      <c r="RCF166" s="77"/>
      <c r="RCG166" s="77"/>
      <c r="RCH166" s="77"/>
      <c r="RCI166" s="77"/>
      <c r="RCJ166" s="77"/>
      <c r="RCK166" s="77"/>
      <c r="RCL166" s="77"/>
      <c r="RCM166" s="77"/>
      <c r="RCN166" s="77"/>
      <c r="RCO166" s="77"/>
      <c r="RCP166" s="77"/>
      <c r="RCQ166" s="77"/>
      <c r="RCR166" s="77"/>
      <c r="RCS166" s="77"/>
      <c r="RCT166" s="77"/>
      <c r="RCU166" s="77"/>
      <c r="RCV166" s="77"/>
      <c r="RCW166" s="77"/>
      <c r="RCX166" s="77"/>
      <c r="RCY166" s="77"/>
      <c r="RCZ166" s="77"/>
      <c r="RDA166" s="77"/>
      <c r="RDB166" s="77"/>
      <c r="RDC166" s="77"/>
      <c r="RDD166" s="77"/>
      <c r="RDE166" s="77"/>
      <c r="RDF166" s="77"/>
      <c r="RDG166" s="77"/>
      <c r="RDH166" s="77"/>
      <c r="RDI166" s="77"/>
      <c r="RDJ166" s="77"/>
      <c r="RDK166" s="77"/>
      <c r="RDL166" s="77"/>
      <c r="RDM166" s="77"/>
      <c r="RDN166" s="77"/>
      <c r="RDO166" s="77"/>
      <c r="RDP166" s="77"/>
      <c r="RDQ166" s="77"/>
      <c r="RDR166" s="77"/>
      <c r="RDS166" s="77"/>
      <c r="RDT166" s="77"/>
      <c r="RDU166" s="77"/>
      <c r="RDV166" s="77"/>
      <c r="RDW166" s="77"/>
      <c r="RDX166" s="77"/>
      <c r="RDY166" s="77"/>
      <c r="RDZ166" s="77"/>
      <c r="REA166" s="77"/>
      <c r="REB166" s="77"/>
      <c r="REC166" s="77"/>
      <c r="RED166" s="77"/>
      <c r="REE166" s="77"/>
      <c r="REF166" s="77"/>
      <c r="REG166" s="77"/>
      <c r="REH166" s="77"/>
      <c r="REI166" s="77"/>
      <c r="REJ166" s="77"/>
      <c r="REK166" s="77"/>
      <c r="REL166" s="77"/>
      <c r="REM166" s="77"/>
      <c r="REN166" s="77"/>
      <c r="REO166" s="77"/>
      <c r="REP166" s="77"/>
      <c r="REQ166" s="77"/>
      <c r="RER166" s="77"/>
      <c r="RES166" s="77"/>
      <c r="RET166" s="77"/>
      <c r="REU166" s="77"/>
      <c r="REV166" s="77"/>
      <c r="REW166" s="77"/>
      <c r="REX166" s="77"/>
      <c r="REY166" s="77"/>
      <c r="REZ166" s="77"/>
      <c r="RFA166" s="77"/>
      <c r="RFB166" s="77"/>
      <c r="RFC166" s="77"/>
      <c r="RFD166" s="77"/>
      <c r="RFE166" s="77"/>
      <c r="RFF166" s="77"/>
      <c r="RFG166" s="77"/>
      <c r="RFH166" s="77"/>
      <c r="RFI166" s="77"/>
      <c r="RFJ166" s="77"/>
      <c r="RFK166" s="77"/>
      <c r="RFL166" s="77"/>
      <c r="RFM166" s="77"/>
      <c r="RFN166" s="77"/>
      <c r="RFO166" s="77"/>
      <c r="RFP166" s="77"/>
      <c r="RFQ166" s="77"/>
      <c r="RFR166" s="77"/>
      <c r="RFS166" s="77"/>
      <c r="RFT166" s="77"/>
      <c r="RFU166" s="77"/>
      <c r="RFV166" s="77"/>
      <c r="RFW166" s="77"/>
      <c r="RFX166" s="77"/>
      <c r="RFY166" s="77"/>
      <c r="RFZ166" s="77"/>
      <c r="RGA166" s="77"/>
      <c r="RGB166" s="77"/>
      <c r="RGC166" s="77"/>
      <c r="RGD166" s="77"/>
      <c r="RGE166" s="77"/>
      <c r="RGF166" s="77"/>
      <c r="RGG166" s="77"/>
      <c r="RGH166" s="77"/>
      <c r="RGI166" s="77"/>
      <c r="RGJ166" s="77"/>
      <c r="RGK166" s="77"/>
      <c r="RGL166" s="77"/>
      <c r="RGM166" s="77"/>
      <c r="RGN166" s="77"/>
      <c r="RGO166" s="77"/>
      <c r="RGP166" s="77"/>
      <c r="RGQ166" s="77"/>
      <c r="RGR166" s="77"/>
      <c r="RGS166" s="77"/>
      <c r="RGT166" s="77"/>
      <c r="RGU166" s="77"/>
      <c r="RGV166" s="77"/>
      <c r="RGW166" s="77"/>
      <c r="RGX166" s="77"/>
      <c r="RGY166" s="77"/>
      <c r="RGZ166" s="77"/>
      <c r="RHA166" s="77"/>
      <c r="RHB166" s="77"/>
      <c r="RHC166" s="77"/>
      <c r="RHD166" s="77"/>
      <c r="RHE166" s="77"/>
      <c r="RHF166" s="77"/>
      <c r="RHG166" s="77"/>
      <c r="RHH166" s="77"/>
      <c r="RHI166" s="77"/>
      <c r="RHJ166" s="77"/>
      <c r="RHK166" s="77"/>
      <c r="RHL166" s="77"/>
      <c r="RHM166" s="77"/>
      <c r="RHN166" s="77"/>
      <c r="RHO166" s="77"/>
      <c r="RHP166" s="77"/>
      <c r="RHQ166" s="77"/>
      <c r="RHR166" s="77"/>
      <c r="RHS166" s="77"/>
      <c r="RHT166" s="77"/>
      <c r="RHU166" s="77"/>
      <c r="RHV166" s="77"/>
      <c r="RHW166" s="77"/>
      <c r="RHX166" s="77"/>
      <c r="RHY166" s="77"/>
      <c r="RHZ166" s="77"/>
      <c r="RIA166" s="77"/>
      <c r="RIB166" s="77"/>
      <c r="RIC166" s="77"/>
      <c r="RID166" s="77"/>
      <c r="RIE166" s="77"/>
      <c r="RIF166" s="77"/>
      <c r="RIG166" s="77"/>
      <c r="RIH166" s="77"/>
      <c r="RII166" s="77"/>
      <c r="RIJ166" s="77"/>
      <c r="RIK166" s="77"/>
      <c r="RIL166" s="77"/>
      <c r="RIM166" s="77"/>
      <c r="RIN166" s="77"/>
      <c r="RIO166" s="77"/>
      <c r="RIP166" s="77"/>
      <c r="RIQ166" s="77"/>
      <c r="RIR166" s="77"/>
      <c r="RIS166" s="77"/>
      <c r="RIT166" s="77"/>
      <c r="RIU166" s="77"/>
      <c r="RIV166" s="77"/>
      <c r="RIW166" s="77"/>
      <c r="RIX166" s="77"/>
      <c r="RIY166" s="77"/>
      <c r="RIZ166" s="77"/>
      <c r="RJA166" s="77"/>
      <c r="RJB166" s="77"/>
      <c r="RJC166" s="77"/>
      <c r="RJD166" s="77"/>
      <c r="RJE166" s="77"/>
      <c r="RJF166" s="77"/>
      <c r="RJG166" s="77"/>
      <c r="RJH166" s="77"/>
      <c r="RJI166" s="77"/>
      <c r="RJJ166" s="77"/>
      <c r="RJK166" s="77"/>
      <c r="RJL166" s="77"/>
      <c r="RJM166" s="77"/>
      <c r="RJN166" s="77"/>
      <c r="RJO166" s="77"/>
      <c r="RJP166" s="77"/>
      <c r="RJQ166" s="77"/>
      <c r="RJR166" s="77"/>
      <c r="RJS166" s="77"/>
      <c r="RJT166" s="77"/>
      <c r="RJU166" s="77"/>
      <c r="RJV166" s="77"/>
      <c r="RJW166" s="77"/>
      <c r="RJX166" s="77"/>
      <c r="RJY166" s="77"/>
      <c r="RJZ166" s="77"/>
      <c r="RKA166" s="77"/>
      <c r="RKB166" s="77"/>
      <c r="RKC166" s="77"/>
      <c r="RKD166" s="77"/>
      <c r="RKE166" s="77"/>
      <c r="RKF166" s="77"/>
      <c r="RKG166" s="77"/>
      <c r="RKH166" s="77"/>
      <c r="RKI166" s="77"/>
      <c r="RKJ166" s="77"/>
      <c r="RKK166" s="77"/>
      <c r="RKL166" s="77"/>
      <c r="RKM166" s="77"/>
      <c r="RKN166" s="77"/>
      <c r="RKO166" s="77"/>
      <c r="RKP166" s="77"/>
      <c r="RKQ166" s="77"/>
      <c r="RKR166" s="77"/>
      <c r="RKS166" s="77"/>
      <c r="RKT166" s="77"/>
      <c r="RKU166" s="77"/>
      <c r="RKV166" s="77"/>
      <c r="RKW166" s="77"/>
      <c r="RKX166" s="77"/>
      <c r="RKY166" s="77"/>
      <c r="RKZ166" s="77"/>
      <c r="RLA166" s="77"/>
      <c r="RLB166" s="77"/>
      <c r="RLC166" s="77"/>
      <c r="RLD166" s="77"/>
      <c r="RLE166" s="77"/>
      <c r="RLF166" s="77"/>
      <c r="RLG166" s="77"/>
      <c r="RLH166" s="77"/>
      <c r="RLI166" s="77"/>
      <c r="RLJ166" s="77"/>
      <c r="RLK166" s="77"/>
      <c r="RLL166" s="77"/>
      <c r="RLM166" s="77"/>
      <c r="RLN166" s="77"/>
      <c r="RLO166" s="77"/>
      <c r="RLP166" s="77"/>
      <c r="RLQ166" s="77"/>
      <c r="RLR166" s="77"/>
      <c r="RLS166" s="77"/>
      <c r="RLT166" s="77"/>
      <c r="RLU166" s="77"/>
      <c r="RLV166" s="77"/>
      <c r="RLW166" s="77"/>
      <c r="RLX166" s="77"/>
      <c r="RLY166" s="77"/>
      <c r="RLZ166" s="77"/>
      <c r="RMA166" s="77"/>
      <c r="RMB166" s="77"/>
      <c r="RMC166" s="77"/>
      <c r="RMD166" s="77"/>
      <c r="RME166" s="77"/>
      <c r="RMF166" s="77"/>
      <c r="RMG166" s="77"/>
      <c r="RMH166" s="77"/>
      <c r="RMI166" s="77"/>
      <c r="RMJ166" s="77"/>
      <c r="RMK166" s="77"/>
      <c r="RML166" s="77"/>
      <c r="RMM166" s="77"/>
      <c r="RMN166" s="77"/>
      <c r="RMO166" s="77"/>
      <c r="RMP166" s="77"/>
      <c r="RMQ166" s="77"/>
      <c r="RMR166" s="77"/>
      <c r="RMS166" s="77"/>
      <c r="RMT166" s="77"/>
      <c r="RMU166" s="77"/>
      <c r="RMV166" s="77"/>
      <c r="RMW166" s="77"/>
      <c r="RMX166" s="77"/>
      <c r="RMY166" s="77"/>
      <c r="RMZ166" s="77"/>
      <c r="RNA166" s="77"/>
      <c r="RNB166" s="77"/>
      <c r="RNC166" s="77"/>
      <c r="RND166" s="77"/>
      <c r="RNE166" s="77"/>
      <c r="RNF166" s="77"/>
      <c r="RNG166" s="77"/>
      <c r="RNH166" s="77"/>
      <c r="RNI166" s="77"/>
      <c r="RNJ166" s="77"/>
      <c r="RNK166" s="77"/>
      <c r="RNL166" s="77"/>
      <c r="RNM166" s="77"/>
      <c r="RNN166" s="77"/>
      <c r="RNO166" s="77"/>
      <c r="RNP166" s="77"/>
      <c r="RNQ166" s="77"/>
      <c r="RNR166" s="77"/>
      <c r="RNS166" s="77"/>
      <c r="RNT166" s="77"/>
      <c r="RNU166" s="77"/>
      <c r="RNV166" s="77"/>
      <c r="RNW166" s="77"/>
      <c r="RNX166" s="77"/>
      <c r="RNY166" s="77"/>
      <c r="RNZ166" s="77"/>
      <c r="ROA166" s="77"/>
      <c r="ROB166" s="77"/>
      <c r="ROC166" s="77"/>
      <c r="ROD166" s="77"/>
      <c r="ROE166" s="77"/>
      <c r="ROF166" s="77"/>
      <c r="ROG166" s="77"/>
      <c r="ROH166" s="77"/>
      <c r="ROI166" s="77"/>
      <c r="ROJ166" s="77"/>
      <c r="ROK166" s="77"/>
      <c r="ROL166" s="77"/>
      <c r="ROM166" s="77"/>
      <c r="RON166" s="77"/>
      <c r="ROO166" s="77"/>
      <c r="ROP166" s="77"/>
      <c r="ROQ166" s="77"/>
      <c r="ROR166" s="77"/>
      <c r="ROS166" s="77"/>
      <c r="ROT166" s="77"/>
      <c r="ROU166" s="77"/>
      <c r="ROV166" s="77"/>
      <c r="ROW166" s="77"/>
      <c r="ROX166" s="77"/>
      <c r="ROY166" s="77"/>
      <c r="ROZ166" s="77"/>
      <c r="RPA166" s="77"/>
      <c r="RPB166" s="77"/>
      <c r="RPC166" s="77"/>
      <c r="RPD166" s="77"/>
      <c r="RPE166" s="77"/>
      <c r="RPF166" s="77"/>
      <c r="RPG166" s="77"/>
      <c r="RPH166" s="77"/>
      <c r="RPI166" s="77"/>
      <c r="RPJ166" s="77"/>
      <c r="RPK166" s="77"/>
      <c r="RPL166" s="77"/>
      <c r="RPM166" s="77"/>
      <c r="RPN166" s="77"/>
      <c r="RPO166" s="77"/>
      <c r="RPP166" s="77"/>
      <c r="RPQ166" s="77"/>
      <c r="RPR166" s="77"/>
      <c r="RPS166" s="77"/>
      <c r="RPT166" s="77"/>
      <c r="RPU166" s="77"/>
      <c r="RPV166" s="77"/>
      <c r="RPW166" s="77"/>
      <c r="RPX166" s="77"/>
      <c r="RPY166" s="77"/>
      <c r="RPZ166" s="77"/>
      <c r="RQA166" s="77"/>
      <c r="RQB166" s="77"/>
      <c r="RQC166" s="77"/>
      <c r="RQD166" s="77"/>
      <c r="RQE166" s="77"/>
      <c r="RQF166" s="77"/>
      <c r="RQG166" s="77"/>
      <c r="RQH166" s="77"/>
      <c r="RQI166" s="77"/>
      <c r="RQJ166" s="77"/>
      <c r="RQK166" s="77"/>
      <c r="RQL166" s="77"/>
      <c r="RQM166" s="77"/>
      <c r="RQN166" s="77"/>
      <c r="RQO166" s="77"/>
      <c r="RQP166" s="77"/>
      <c r="RQQ166" s="77"/>
      <c r="RQR166" s="77"/>
      <c r="RQS166" s="77"/>
      <c r="RQT166" s="77"/>
      <c r="RQU166" s="77"/>
      <c r="RQV166" s="77"/>
      <c r="RQW166" s="77"/>
      <c r="RQX166" s="77"/>
      <c r="RQY166" s="77"/>
      <c r="RQZ166" s="77"/>
      <c r="RRA166" s="77"/>
      <c r="RRB166" s="77"/>
      <c r="RRC166" s="77"/>
      <c r="RRD166" s="77"/>
      <c r="RRE166" s="77"/>
      <c r="RRF166" s="77"/>
      <c r="RRG166" s="77"/>
      <c r="RRH166" s="77"/>
      <c r="RRI166" s="77"/>
      <c r="RRJ166" s="77"/>
      <c r="RRK166" s="77"/>
      <c r="RRL166" s="77"/>
      <c r="RRM166" s="77"/>
      <c r="RRN166" s="77"/>
      <c r="RRO166" s="77"/>
      <c r="RRP166" s="77"/>
      <c r="RRQ166" s="77"/>
      <c r="RRR166" s="77"/>
      <c r="RRS166" s="77"/>
      <c r="RRT166" s="77"/>
      <c r="RRU166" s="77"/>
      <c r="RRV166" s="77"/>
      <c r="RRW166" s="77"/>
      <c r="RRX166" s="77"/>
      <c r="RRY166" s="77"/>
      <c r="RRZ166" s="77"/>
      <c r="RSA166" s="77"/>
      <c r="RSB166" s="77"/>
      <c r="RSC166" s="77"/>
      <c r="RSD166" s="77"/>
      <c r="RSE166" s="77"/>
      <c r="RSF166" s="77"/>
      <c r="RSG166" s="77"/>
      <c r="RSH166" s="77"/>
      <c r="RSI166" s="77"/>
      <c r="RSJ166" s="77"/>
      <c r="RSK166" s="77"/>
      <c r="RSL166" s="77"/>
      <c r="RSM166" s="77"/>
      <c r="RSN166" s="77"/>
      <c r="RSO166" s="77"/>
      <c r="RSP166" s="77"/>
      <c r="RSQ166" s="77"/>
      <c r="RSR166" s="77"/>
      <c r="RSS166" s="77"/>
      <c r="RST166" s="77"/>
      <c r="RSU166" s="77"/>
      <c r="RSV166" s="77"/>
      <c r="RSW166" s="77"/>
      <c r="RSX166" s="77"/>
      <c r="RSY166" s="77"/>
      <c r="RSZ166" s="77"/>
      <c r="RTA166" s="77"/>
      <c r="RTB166" s="77"/>
      <c r="RTC166" s="77"/>
      <c r="RTD166" s="77"/>
      <c r="RTE166" s="77"/>
      <c r="RTF166" s="77"/>
      <c r="RTG166" s="77"/>
      <c r="RTH166" s="77"/>
      <c r="RTI166" s="77"/>
      <c r="RTJ166" s="77"/>
      <c r="RTK166" s="77"/>
      <c r="RTL166" s="77"/>
      <c r="RTM166" s="77"/>
      <c r="RTN166" s="77"/>
      <c r="RTO166" s="77"/>
      <c r="RTP166" s="77"/>
      <c r="RTQ166" s="77"/>
      <c r="RTR166" s="77"/>
      <c r="RTS166" s="77"/>
      <c r="RTT166" s="77"/>
      <c r="RTU166" s="77"/>
      <c r="RTV166" s="77"/>
      <c r="RTW166" s="77"/>
      <c r="RTX166" s="77"/>
      <c r="RTY166" s="77"/>
      <c r="RTZ166" s="77"/>
      <c r="RUA166" s="77"/>
      <c r="RUB166" s="77"/>
      <c r="RUC166" s="77"/>
      <c r="RUD166" s="77"/>
      <c r="RUE166" s="77"/>
      <c r="RUF166" s="77"/>
      <c r="RUG166" s="77"/>
      <c r="RUH166" s="77"/>
      <c r="RUI166" s="77"/>
      <c r="RUJ166" s="77"/>
      <c r="RUK166" s="77"/>
      <c r="RUL166" s="77"/>
      <c r="RUM166" s="77"/>
      <c r="RUN166" s="77"/>
      <c r="RUO166" s="77"/>
      <c r="RUP166" s="77"/>
      <c r="RUQ166" s="77"/>
      <c r="RUR166" s="77"/>
      <c r="RUS166" s="77"/>
      <c r="RUT166" s="77"/>
      <c r="RUU166" s="77"/>
      <c r="RUV166" s="77"/>
      <c r="RUW166" s="77"/>
      <c r="RUX166" s="77"/>
      <c r="RUY166" s="77"/>
      <c r="RUZ166" s="77"/>
      <c r="RVA166" s="77"/>
      <c r="RVB166" s="77"/>
      <c r="RVC166" s="77"/>
      <c r="RVD166" s="77"/>
      <c r="RVE166" s="77"/>
      <c r="RVF166" s="77"/>
      <c r="RVG166" s="77"/>
      <c r="RVH166" s="77"/>
      <c r="RVI166" s="77"/>
      <c r="RVJ166" s="77"/>
      <c r="RVK166" s="77"/>
      <c r="RVL166" s="77"/>
      <c r="RVM166" s="77"/>
      <c r="RVN166" s="77"/>
      <c r="RVO166" s="77"/>
      <c r="RVP166" s="77"/>
      <c r="RVQ166" s="77"/>
      <c r="RVR166" s="77"/>
      <c r="RVS166" s="77"/>
      <c r="RVT166" s="77"/>
      <c r="RVU166" s="77"/>
      <c r="RVV166" s="77"/>
      <c r="RVW166" s="77"/>
      <c r="RVX166" s="77"/>
      <c r="RVY166" s="77"/>
      <c r="RVZ166" s="77"/>
      <c r="RWA166" s="77"/>
      <c r="RWB166" s="77"/>
      <c r="RWC166" s="77"/>
      <c r="RWD166" s="77"/>
      <c r="RWE166" s="77"/>
      <c r="RWF166" s="77"/>
      <c r="RWG166" s="77"/>
      <c r="RWH166" s="77"/>
      <c r="RWI166" s="77"/>
      <c r="RWJ166" s="77"/>
      <c r="RWK166" s="77"/>
      <c r="RWL166" s="77"/>
      <c r="RWM166" s="77"/>
      <c r="RWN166" s="77"/>
      <c r="RWO166" s="77"/>
      <c r="RWP166" s="77"/>
      <c r="RWQ166" s="77"/>
      <c r="RWR166" s="77"/>
      <c r="RWS166" s="77"/>
      <c r="RWT166" s="77"/>
      <c r="RWU166" s="77"/>
      <c r="RWV166" s="77"/>
      <c r="RWW166" s="77"/>
      <c r="RWX166" s="77"/>
      <c r="RWY166" s="77"/>
      <c r="RWZ166" s="77"/>
      <c r="RXA166" s="77"/>
      <c r="RXB166" s="77"/>
      <c r="RXC166" s="77"/>
      <c r="RXD166" s="77"/>
      <c r="RXE166" s="77"/>
      <c r="RXF166" s="77"/>
      <c r="RXG166" s="77"/>
      <c r="RXH166" s="77"/>
      <c r="RXI166" s="77"/>
      <c r="RXJ166" s="77"/>
      <c r="RXK166" s="77"/>
      <c r="RXL166" s="77"/>
      <c r="RXM166" s="77"/>
      <c r="RXN166" s="77"/>
      <c r="RXO166" s="77"/>
      <c r="RXP166" s="77"/>
      <c r="RXQ166" s="77"/>
      <c r="RXR166" s="77"/>
      <c r="RXS166" s="77"/>
      <c r="RXT166" s="77"/>
      <c r="RXU166" s="77"/>
      <c r="RXV166" s="77"/>
      <c r="RXW166" s="77"/>
      <c r="RXX166" s="77"/>
      <c r="RXY166" s="77"/>
      <c r="RXZ166" s="77"/>
      <c r="RYA166" s="77"/>
      <c r="RYB166" s="77"/>
      <c r="RYC166" s="77"/>
      <c r="RYD166" s="77"/>
      <c r="RYE166" s="77"/>
      <c r="RYF166" s="77"/>
      <c r="RYG166" s="77"/>
      <c r="RYH166" s="77"/>
      <c r="RYI166" s="77"/>
      <c r="RYJ166" s="77"/>
      <c r="RYK166" s="77"/>
      <c r="RYL166" s="77"/>
      <c r="RYM166" s="77"/>
      <c r="RYN166" s="77"/>
      <c r="RYO166" s="77"/>
      <c r="RYP166" s="77"/>
      <c r="RYQ166" s="77"/>
      <c r="RYR166" s="77"/>
      <c r="RYS166" s="77"/>
      <c r="RYT166" s="77"/>
      <c r="RYU166" s="77"/>
      <c r="RYV166" s="77"/>
      <c r="RYW166" s="77"/>
      <c r="RYX166" s="77"/>
      <c r="RYY166" s="77"/>
      <c r="RYZ166" s="77"/>
      <c r="RZA166" s="77"/>
      <c r="RZB166" s="77"/>
      <c r="RZC166" s="77"/>
      <c r="RZD166" s="77"/>
      <c r="RZE166" s="77"/>
      <c r="RZF166" s="77"/>
      <c r="RZG166" s="77"/>
      <c r="RZH166" s="77"/>
      <c r="RZI166" s="77"/>
      <c r="RZJ166" s="77"/>
      <c r="RZK166" s="77"/>
      <c r="RZL166" s="77"/>
      <c r="RZM166" s="77"/>
      <c r="RZN166" s="77"/>
      <c r="RZO166" s="77"/>
      <c r="RZP166" s="77"/>
      <c r="RZQ166" s="77"/>
      <c r="RZR166" s="77"/>
      <c r="RZS166" s="77"/>
      <c r="RZT166" s="77"/>
      <c r="RZU166" s="77"/>
      <c r="RZV166" s="77"/>
      <c r="RZW166" s="77"/>
      <c r="RZX166" s="77"/>
      <c r="RZY166" s="77"/>
      <c r="RZZ166" s="77"/>
      <c r="SAA166" s="77"/>
      <c r="SAB166" s="77"/>
      <c r="SAC166" s="77"/>
      <c r="SAD166" s="77"/>
      <c r="SAE166" s="77"/>
      <c r="SAF166" s="77"/>
      <c r="SAG166" s="77"/>
      <c r="SAH166" s="77"/>
      <c r="SAI166" s="77"/>
      <c r="SAJ166" s="77"/>
      <c r="SAK166" s="77"/>
      <c r="SAL166" s="77"/>
      <c r="SAM166" s="77"/>
      <c r="SAN166" s="77"/>
      <c r="SAO166" s="77"/>
      <c r="SAP166" s="77"/>
      <c r="SAQ166" s="77"/>
      <c r="SAR166" s="77"/>
      <c r="SAS166" s="77"/>
      <c r="SAT166" s="77"/>
      <c r="SAU166" s="77"/>
      <c r="SAV166" s="77"/>
      <c r="SAW166" s="77"/>
      <c r="SAX166" s="77"/>
      <c r="SAY166" s="77"/>
      <c r="SAZ166" s="77"/>
      <c r="SBA166" s="77"/>
      <c r="SBB166" s="77"/>
      <c r="SBC166" s="77"/>
      <c r="SBD166" s="77"/>
      <c r="SBE166" s="77"/>
      <c r="SBF166" s="77"/>
      <c r="SBG166" s="77"/>
      <c r="SBH166" s="77"/>
      <c r="SBI166" s="77"/>
      <c r="SBJ166" s="77"/>
      <c r="SBK166" s="77"/>
      <c r="SBL166" s="77"/>
      <c r="SBM166" s="77"/>
      <c r="SBN166" s="77"/>
      <c r="SBO166" s="77"/>
      <c r="SBP166" s="77"/>
      <c r="SBQ166" s="77"/>
      <c r="SBR166" s="77"/>
      <c r="SBS166" s="77"/>
      <c r="SBT166" s="77"/>
      <c r="SBU166" s="77"/>
      <c r="SBV166" s="77"/>
      <c r="SBW166" s="77"/>
      <c r="SBX166" s="77"/>
      <c r="SBY166" s="77"/>
      <c r="SBZ166" s="77"/>
      <c r="SCA166" s="77"/>
      <c r="SCB166" s="77"/>
      <c r="SCC166" s="77"/>
      <c r="SCD166" s="77"/>
      <c r="SCE166" s="77"/>
      <c r="SCF166" s="77"/>
      <c r="SCG166" s="77"/>
      <c r="SCH166" s="77"/>
      <c r="SCI166" s="77"/>
      <c r="SCJ166" s="77"/>
      <c r="SCK166" s="77"/>
      <c r="SCL166" s="77"/>
      <c r="SCM166" s="77"/>
      <c r="SCN166" s="77"/>
      <c r="SCO166" s="77"/>
      <c r="SCP166" s="77"/>
      <c r="SCQ166" s="77"/>
      <c r="SCR166" s="77"/>
      <c r="SCS166" s="77"/>
      <c r="SCT166" s="77"/>
      <c r="SCU166" s="77"/>
      <c r="SCV166" s="77"/>
      <c r="SCW166" s="77"/>
      <c r="SCX166" s="77"/>
      <c r="SCY166" s="77"/>
      <c r="SCZ166" s="77"/>
      <c r="SDA166" s="77"/>
      <c r="SDB166" s="77"/>
      <c r="SDC166" s="77"/>
      <c r="SDD166" s="77"/>
      <c r="SDE166" s="77"/>
      <c r="SDF166" s="77"/>
      <c r="SDG166" s="77"/>
      <c r="SDH166" s="77"/>
      <c r="SDI166" s="77"/>
      <c r="SDJ166" s="77"/>
      <c r="SDK166" s="77"/>
      <c r="SDL166" s="77"/>
      <c r="SDM166" s="77"/>
      <c r="SDN166" s="77"/>
      <c r="SDO166" s="77"/>
      <c r="SDP166" s="77"/>
      <c r="SDQ166" s="77"/>
      <c r="SDR166" s="77"/>
      <c r="SDS166" s="77"/>
      <c r="SDT166" s="77"/>
      <c r="SDU166" s="77"/>
      <c r="SDV166" s="77"/>
      <c r="SDW166" s="77"/>
      <c r="SDX166" s="77"/>
      <c r="SDY166" s="77"/>
      <c r="SDZ166" s="77"/>
      <c r="SEA166" s="77"/>
      <c r="SEB166" s="77"/>
      <c r="SEC166" s="77"/>
      <c r="SED166" s="77"/>
      <c r="SEE166" s="77"/>
      <c r="SEF166" s="77"/>
      <c r="SEG166" s="77"/>
      <c r="SEH166" s="77"/>
      <c r="SEI166" s="77"/>
      <c r="SEJ166" s="77"/>
      <c r="SEK166" s="77"/>
      <c r="SEL166" s="77"/>
      <c r="SEM166" s="77"/>
      <c r="SEN166" s="77"/>
      <c r="SEO166" s="77"/>
      <c r="SEP166" s="77"/>
      <c r="SEQ166" s="77"/>
      <c r="SER166" s="77"/>
      <c r="SES166" s="77"/>
      <c r="SET166" s="77"/>
      <c r="SEU166" s="77"/>
      <c r="SEV166" s="77"/>
      <c r="SEW166" s="77"/>
      <c r="SEX166" s="77"/>
      <c r="SEY166" s="77"/>
      <c r="SEZ166" s="77"/>
      <c r="SFA166" s="77"/>
      <c r="SFB166" s="77"/>
      <c r="SFC166" s="77"/>
      <c r="SFD166" s="77"/>
      <c r="SFE166" s="77"/>
      <c r="SFF166" s="77"/>
      <c r="SFG166" s="77"/>
      <c r="SFH166" s="77"/>
      <c r="SFI166" s="77"/>
      <c r="SFJ166" s="77"/>
      <c r="SFK166" s="77"/>
      <c r="SFL166" s="77"/>
      <c r="SFM166" s="77"/>
      <c r="SFN166" s="77"/>
      <c r="SFO166" s="77"/>
      <c r="SFP166" s="77"/>
      <c r="SFQ166" s="77"/>
      <c r="SFR166" s="77"/>
      <c r="SFS166" s="77"/>
      <c r="SFT166" s="77"/>
      <c r="SFU166" s="77"/>
      <c r="SFV166" s="77"/>
      <c r="SFW166" s="77"/>
      <c r="SFX166" s="77"/>
      <c r="SFY166" s="77"/>
      <c r="SFZ166" s="77"/>
      <c r="SGA166" s="77"/>
      <c r="SGB166" s="77"/>
      <c r="SGC166" s="77"/>
      <c r="SGD166" s="77"/>
      <c r="SGE166" s="77"/>
      <c r="SGF166" s="77"/>
      <c r="SGG166" s="77"/>
      <c r="SGH166" s="77"/>
      <c r="SGI166" s="77"/>
      <c r="SGJ166" s="77"/>
      <c r="SGK166" s="77"/>
      <c r="SGL166" s="77"/>
      <c r="SGM166" s="77"/>
      <c r="SGN166" s="77"/>
      <c r="SGO166" s="77"/>
      <c r="SGP166" s="77"/>
      <c r="SGQ166" s="77"/>
      <c r="SGR166" s="77"/>
      <c r="SGS166" s="77"/>
      <c r="SGT166" s="77"/>
      <c r="SGU166" s="77"/>
      <c r="SGV166" s="77"/>
      <c r="SGW166" s="77"/>
      <c r="SGX166" s="77"/>
      <c r="SGY166" s="77"/>
      <c r="SGZ166" s="77"/>
      <c r="SHA166" s="77"/>
      <c r="SHB166" s="77"/>
      <c r="SHC166" s="77"/>
      <c r="SHD166" s="77"/>
      <c r="SHE166" s="77"/>
      <c r="SHF166" s="77"/>
      <c r="SHG166" s="77"/>
      <c r="SHH166" s="77"/>
      <c r="SHI166" s="77"/>
      <c r="SHJ166" s="77"/>
      <c r="SHK166" s="77"/>
      <c r="SHL166" s="77"/>
      <c r="SHM166" s="77"/>
      <c r="SHN166" s="77"/>
      <c r="SHO166" s="77"/>
      <c r="SHP166" s="77"/>
      <c r="SHQ166" s="77"/>
      <c r="SHR166" s="77"/>
      <c r="SHS166" s="77"/>
      <c r="SHT166" s="77"/>
      <c r="SHU166" s="77"/>
      <c r="SHV166" s="77"/>
      <c r="SHW166" s="77"/>
      <c r="SHX166" s="77"/>
      <c r="SHY166" s="77"/>
      <c r="SHZ166" s="77"/>
      <c r="SIA166" s="77"/>
      <c r="SIB166" s="77"/>
      <c r="SIC166" s="77"/>
      <c r="SID166" s="77"/>
      <c r="SIE166" s="77"/>
      <c r="SIF166" s="77"/>
      <c r="SIG166" s="77"/>
      <c r="SIH166" s="77"/>
      <c r="SII166" s="77"/>
      <c r="SIJ166" s="77"/>
      <c r="SIK166" s="77"/>
      <c r="SIL166" s="77"/>
      <c r="SIM166" s="77"/>
      <c r="SIN166" s="77"/>
      <c r="SIO166" s="77"/>
      <c r="SIP166" s="77"/>
      <c r="SIQ166" s="77"/>
      <c r="SIR166" s="77"/>
      <c r="SIS166" s="77"/>
      <c r="SIT166" s="77"/>
      <c r="SIU166" s="77"/>
      <c r="SIV166" s="77"/>
      <c r="SIW166" s="77"/>
      <c r="SIX166" s="77"/>
      <c r="SIY166" s="77"/>
      <c r="SIZ166" s="77"/>
      <c r="SJA166" s="77"/>
      <c r="SJB166" s="77"/>
      <c r="SJC166" s="77"/>
      <c r="SJD166" s="77"/>
      <c r="SJE166" s="77"/>
      <c r="SJF166" s="77"/>
      <c r="SJG166" s="77"/>
      <c r="SJH166" s="77"/>
      <c r="SJI166" s="77"/>
      <c r="SJJ166" s="77"/>
      <c r="SJK166" s="77"/>
      <c r="SJL166" s="77"/>
      <c r="SJM166" s="77"/>
      <c r="SJN166" s="77"/>
      <c r="SJO166" s="77"/>
      <c r="SJP166" s="77"/>
      <c r="SJQ166" s="77"/>
      <c r="SJR166" s="77"/>
      <c r="SJS166" s="77"/>
      <c r="SJT166" s="77"/>
      <c r="SJU166" s="77"/>
      <c r="SJV166" s="77"/>
      <c r="SJW166" s="77"/>
      <c r="SJX166" s="77"/>
      <c r="SJY166" s="77"/>
      <c r="SJZ166" s="77"/>
      <c r="SKA166" s="77"/>
      <c r="SKB166" s="77"/>
      <c r="SKC166" s="77"/>
      <c r="SKD166" s="77"/>
      <c r="SKE166" s="77"/>
      <c r="SKF166" s="77"/>
      <c r="SKG166" s="77"/>
      <c r="SKH166" s="77"/>
      <c r="SKI166" s="77"/>
      <c r="SKJ166" s="77"/>
      <c r="SKK166" s="77"/>
      <c r="SKL166" s="77"/>
      <c r="SKM166" s="77"/>
      <c r="SKN166" s="77"/>
      <c r="SKO166" s="77"/>
      <c r="SKP166" s="77"/>
      <c r="SKQ166" s="77"/>
      <c r="SKR166" s="77"/>
      <c r="SKS166" s="77"/>
      <c r="SKT166" s="77"/>
      <c r="SKU166" s="77"/>
      <c r="SKV166" s="77"/>
      <c r="SKW166" s="77"/>
      <c r="SKX166" s="77"/>
      <c r="SKY166" s="77"/>
      <c r="SKZ166" s="77"/>
      <c r="SLA166" s="77"/>
      <c r="SLB166" s="77"/>
      <c r="SLC166" s="77"/>
      <c r="SLD166" s="77"/>
      <c r="SLE166" s="77"/>
      <c r="SLF166" s="77"/>
      <c r="SLG166" s="77"/>
      <c r="SLH166" s="77"/>
      <c r="SLI166" s="77"/>
      <c r="SLJ166" s="77"/>
      <c r="SLK166" s="77"/>
      <c r="SLL166" s="77"/>
      <c r="SLM166" s="77"/>
      <c r="SLN166" s="77"/>
      <c r="SLO166" s="77"/>
      <c r="SLP166" s="77"/>
      <c r="SLQ166" s="77"/>
      <c r="SLR166" s="77"/>
      <c r="SLS166" s="77"/>
      <c r="SLT166" s="77"/>
      <c r="SLU166" s="77"/>
      <c r="SLV166" s="77"/>
      <c r="SLW166" s="77"/>
      <c r="SLX166" s="77"/>
      <c r="SLY166" s="77"/>
      <c r="SLZ166" s="77"/>
      <c r="SMA166" s="77"/>
      <c r="SMB166" s="77"/>
      <c r="SMC166" s="77"/>
      <c r="SMD166" s="77"/>
      <c r="SME166" s="77"/>
      <c r="SMF166" s="77"/>
      <c r="SMG166" s="77"/>
      <c r="SMH166" s="77"/>
      <c r="SMI166" s="77"/>
      <c r="SMJ166" s="77"/>
      <c r="SMK166" s="77"/>
      <c r="SML166" s="77"/>
      <c r="SMM166" s="77"/>
      <c r="SMN166" s="77"/>
      <c r="SMO166" s="77"/>
      <c r="SMP166" s="77"/>
      <c r="SMQ166" s="77"/>
      <c r="SMR166" s="77"/>
      <c r="SMS166" s="77"/>
      <c r="SMT166" s="77"/>
      <c r="SMU166" s="77"/>
      <c r="SMV166" s="77"/>
      <c r="SMW166" s="77"/>
      <c r="SMX166" s="77"/>
      <c r="SMY166" s="77"/>
      <c r="SMZ166" s="77"/>
      <c r="SNA166" s="77"/>
      <c r="SNB166" s="77"/>
      <c r="SNC166" s="77"/>
      <c r="SND166" s="77"/>
      <c r="SNE166" s="77"/>
      <c r="SNF166" s="77"/>
      <c r="SNG166" s="77"/>
      <c r="SNH166" s="77"/>
      <c r="SNI166" s="77"/>
      <c r="SNJ166" s="77"/>
      <c r="SNK166" s="77"/>
      <c r="SNL166" s="77"/>
      <c r="SNM166" s="77"/>
      <c r="SNN166" s="77"/>
      <c r="SNO166" s="77"/>
      <c r="SNP166" s="77"/>
      <c r="SNQ166" s="77"/>
      <c r="SNR166" s="77"/>
      <c r="SNS166" s="77"/>
      <c r="SNT166" s="77"/>
      <c r="SNU166" s="77"/>
      <c r="SNV166" s="77"/>
      <c r="SNW166" s="77"/>
      <c r="SNX166" s="77"/>
      <c r="SNY166" s="77"/>
      <c r="SNZ166" s="77"/>
      <c r="SOA166" s="77"/>
      <c r="SOB166" s="77"/>
      <c r="SOC166" s="77"/>
      <c r="SOD166" s="77"/>
      <c r="SOE166" s="77"/>
      <c r="SOF166" s="77"/>
      <c r="SOG166" s="77"/>
      <c r="SOH166" s="77"/>
      <c r="SOI166" s="77"/>
      <c r="SOJ166" s="77"/>
      <c r="SOK166" s="77"/>
      <c r="SOL166" s="77"/>
      <c r="SOM166" s="77"/>
      <c r="SON166" s="77"/>
      <c r="SOO166" s="77"/>
      <c r="SOP166" s="77"/>
      <c r="SOQ166" s="77"/>
      <c r="SOR166" s="77"/>
      <c r="SOS166" s="77"/>
      <c r="SOT166" s="77"/>
      <c r="SOU166" s="77"/>
      <c r="SOV166" s="77"/>
      <c r="SOW166" s="77"/>
      <c r="SOX166" s="77"/>
      <c r="SOY166" s="77"/>
      <c r="SOZ166" s="77"/>
      <c r="SPA166" s="77"/>
      <c r="SPB166" s="77"/>
      <c r="SPC166" s="77"/>
      <c r="SPD166" s="77"/>
      <c r="SPE166" s="77"/>
      <c r="SPF166" s="77"/>
      <c r="SPG166" s="77"/>
      <c r="SPH166" s="77"/>
      <c r="SPI166" s="77"/>
      <c r="SPJ166" s="77"/>
      <c r="SPK166" s="77"/>
      <c r="SPL166" s="77"/>
      <c r="SPM166" s="77"/>
      <c r="SPN166" s="77"/>
      <c r="SPO166" s="77"/>
      <c r="SPP166" s="77"/>
      <c r="SPQ166" s="77"/>
      <c r="SPR166" s="77"/>
      <c r="SPS166" s="77"/>
      <c r="SPT166" s="77"/>
      <c r="SPU166" s="77"/>
      <c r="SPV166" s="77"/>
      <c r="SPW166" s="77"/>
      <c r="SPX166" s="77"/>
      <c r="SPY166" s="77"/>
      <c r="SPZ166" s="77"/>
      <c r="SQA166" s="77"/>
      <c r="SQB166" s="77"/>
      <c r="SQC166" s="77"/>
      <c r="SQD166" s="77"/>
      <c r="SQE166" s="77"/>
      <c r="SQF166" s="77"/>
      <c r="SQG166" s="77"/>
      <c r="SQH166" s="77"/>
      <c r="SQI166" s="77"/>
      <c r="SQJ166" s="77"/>
      <c r="SQK166" s="77"/>
      <c r="SQL166" s="77"/>
      <c r="SQM166" s="77"/>
      <c r="SQN166" s="77"/>
      <c r="SQO166" s="77"/>
      <c r="SQP166" s="77"/>
      <c r="SQQ166" s="77"/>
      <c r="SQR166" s="77"/>
      <c r="SQS166" s="77"/>
      <c r="SQT166" s="77"/>
      <c r="SQU166" s="77"/>
      <c r="SQV166" s="77"/>
      <c r="SQW166" s="77"/>
      <c r="SQX166" s="77"/>
      <c r="SQY166" s="77"/>
      <c r="SQZ166" s="77"/>
      <c r="SRA166" s="77"/>
      <c r="SRB166" s="77"/>
      <c r="SRC166" s="77"/>
      <c r="SRD166" s="77"/>
      <c r="SRE166" s="77"/>
      <c r="SRF166" s="77"/>
      <c r="SRG166" s="77"/>
      <c r="SRH166" s="77"/>
      <c r="SRI166" s="77"/>
      <c r="SRJ166" s="77"/>
      <c r="SRK166" s="77"/>
      <c r="SRL166" s="77"/>
      <c r="SRM166" s="77"/>
      <c r="SRN166" s="77"/>
      <c r="SRO166" s="77"/>
      <c r="SRP166" s="77"/>
      <c r="SRQ166" s="77"/>
      <c r="SRR166" s="77"/>
      <c r="SRS166" s="77"/>
      <c r="SRT166" s="77"/>
      <c r="SRU166" s="77"/>
      <c r="SRV166" s="77"/>
      <c r="SRW166" s="77"/>
      <c r="SRX166" s="77"/>
      <c r="SRY166" s="77"/>
      <c r="SRZ166" s="77"/>
      <c r="SSA166" s="77"/>
      <c r="SSB166" s="77"/>
      <c r="SSC166" s="77"/>
      <c r="SSD166" s="77"/>
      <c r="SSE166" s="77"/>
      <c r="SSF166" s="77"/>
      <c r="SSG166" s="77"/>
      <c r="SSH166" s="77"/>
      <c r="SSI166" s="77"/>
      <c r="SSJ166" s="77"/>
      <c r="SSK166" s="77"/>
      <c r="SSL166" s="77"/>
      <c r="SSM166" s="77"/>
      <c r="SSN166" s="77"/>
      <c r="SSO166" s="77"/>
      <c r="SSP166" s="77"/>
      <c r="SSQ166" s="77"/>
      <c r="SSR166" s="77"/>
      <c r="SSS166" s="77"/>
      <c r="SST166" s="77"/>
      <c r="SSU166" s="77"/>
      <c r="SSV166" s="77"/>
      <c r="SSW166" s="77"/>
      <c r="SSX166" s="77"/>
      <c r="SSY166" s="77"/>
      <c r="SSZ166" s="77"/>
      <c r="STA166" s="77"/>
      <c r="STB166" s="77"/>
      <c r="STC166" s="77"/>
      <c r="STD166" s="77"/>
      <c r="STE166" s="77"/>
      <c r="STF166" s="77"/>
      <c r="STG166" s="77"/>
      <c r="STH166" s="77"/>
      <c r="STI166" s="77"/>
      <c r="STJ166" s="77"/>
      <c r="STK166" s="77"/>
      <c r="STL166" s="77"/>
      <c r="STM166" s="77"/>
      <c r="STN166" s="77"/>
      <c r="STO166" s="77"/>
      <c r="STP166" s="77"/>
      <c r="STQ166" s="77"/>
      <c r="STR166" s="77"/>
      <c r="STS166" s="77"/>
      <c r="STT166" s="77"/>
      <c r="STU166" s="77"/>
      <c r="STV166" s="77"/>
      <c r="STW166" s="77"/>
      <c r="STX166" s="77"/>
      <c r="STY166" s="77"/>
      <c r="STZ166" s="77"/>
      <c r="SUA166" s="77"/>
      <c r="SUB166" s="77"/>
      <c r="SUC166" s="77"/>
      <c r="SUD166" s="77"/>
      <c r="SUE166" s="77"/>
      <c r="SUF166" s="77"/>
      <c r="SUG166" s="77"/>
      <c r="SUH166" s="77"/>
      <c r="SUI166" s="77"/>
      <c r="SUJ166" s="77"/>
      <c r="SUK166" s="77"/>
      <c r="SUL166" s="77"/>
      <c r="SUM166" s="77"/>
      <c r="SUN166" s="77"/>
      <c r="SUO166" s="77"/>
      <c r="SUP166" s="77"/>
      <c r="SUQ166" s="77"/>
      <c r="SUR166" s="77"/>
      <c r="SUS166" s="77"/>
      <c r="SUT166" s="77"/>
      <c r="SUU166" s="77"/>
      <c r="SUV166" s="77"/>
      <c r="SUW166" s="77"/>
      <c r="SUX166" s="77"/>
      <c r="SUY166" s="77"/>
      <c r="SUZ166" s="77"/>
      <c r="SVA166" s="77"/>
      <c r="SVB166" s="77"/>
      <c r="SVC166" s="77"/>
      <c r="SVD166" s="77"/>
      <c r="SVE166" s="77"/>
      <c r="SVF166" s="77"/>
      <c r="SVG166" s="77"/>
      <c r="SVH166" s="77"/>
      <c r="SVI166" s="77"/>
      <c r="SVJ166" s="77"/>
      <c r="SVK166" s="77"/>
      <c r="SVL166" s="77"/>
      <c r="SVM166" s="77"/>
      <c r="SVN166" s="77"/>
      <c r="SVO166" s="77"/>
      <c r="SVP166" s="77"/>
      <c r="SVQ166" s="77"/>
      <c r="SVR166" s="77"/>
      <c r="SVS166" s="77"/>
      <c r="SVT166" s="77"/>
      <c r="SVU166" s="77"/>
      <c r="SVV166" s="77"/>
      <c r="SVW166" s="77"/>
      <c r="SVX166" s="77"/>
      <c r="SVY166" s="77"/>
      <c r="SVZ166" s="77"/>
      <c r="SWA166" s="77"/>
      <c r="SWB166" s="77"/>
      <c r="SWC166" s="77"/>
      <c r="SWD166" s="77"/>
      <c r="SWE166" s="77"/>
      <c r="SWF166" s="77"/>
      <c r="SWG166" s="77"/>
      <c r="SWH166" s="77"/>
      <c r="SWI166" s="77"/>
      <c r="SWJ166" s="77"/>
      <c r="SWK166" s="77"/>
      <c r="SWL166" s="77"/>
      <c r="SWM166" s="77"/>
      <c r="SWN166" s="77"/>
      <c r="SWO166" s="77"/>
      <c r="SWP166" s="77"/>
      <c r="SWQ166" s="77"/>
      <c r="SWR166" s="77"/>
      <c r="SWS166" s="77"/>
      <c r="SWT166" s="77"/>
      <c r="SWU166" s="77"/>
      <c r="SWV166" s="77"/>
      <c r="SWW166" s="77"/>
      <c r="SWX166" s="77"/>
      <c r="SWY166" s="77"/>
      <c r="SWZ166" s="77"/>
      <c r="SXA166" s="77"/>
      <c r="SXB166" s="77"/>
      <c r="SXC166" s="77"/>
      <c r="SXD166" s="77"/>
      <c r="SXE166" s="77"/>
      <c r="SXF166" s="77"/>
      <c r="SXG166" s="77"/>
      <c r="SXH166" s="77"/>
      <c r="SXI166" s="77"/>
      <c r="SXJ166" s="77"/>
      <c r="SXK166" s="77"/>
      <c r="SXL166" s="77"/>
      <c r="SXM166" s="77"/>
      <c r="SXN166" s="77"/>
      <c r="SXO166" s="77"/>
      <c r="SXP166" s="77"/>
      <c r="SXQ166" s="77"/>
      <c r="SXR166" s="77"/>
      <c r="SXS166" s="77"/>
      <c r="SXT166" s="77"/>
      <c r="SXU166" s="77"/>
      <c r="SXV166" s="77"/>
      <c r="SXW166" s="77"/>
      <c r="SXX166" s="77"/>
      <c r="SXY166" s="77"/>
      <c r="SXZ166" s="77"/>
      <c r="SYA166" s="77"/>
      <c r="SYB166" s="77"/>
      <c r="SYC166" s="77"/>
      <c r="SYD166" s="77"/>
      <c r="SYE166" s="77"/>
      <c r="SYF166" s="77"/>
      <c r="SYG166" s="77"/>
      <c r="SYH166" s="77"/>
      <c r="SYI166" s="77"/>
      <c r="SYJ166" s="77"/>
      <c r="SYK166" s="77"/>
      <c r="SYL166" s="77"/>
      <c r="SYM166" s="77"/>
      <c r="SYN166" s="77"/>
      <c r="SYO166" s="77"/>
      <c r="SYP166" s="77"/>
      <c r="SYQ166" s="77"/>
      <c r="SYR166" s="77"/>
      <c r="SYS166" s="77"/>
      <c r="SYT166" s="77"/>
      <c r="SYU166" s="77"/>
      <c r="SYV166" s="77"/>
      <c r="SYW166" s="77"/>
      <c r="SYX166" s="77"/>
      <c r="SYY166" s="77"/>
      <c r="SYZ166" s="77"/>
      <c r="SZA166" s="77"/>
      <c r="SZB166" s="77"/>
      <c r="SZC166" s="77"/>
      <c r="SZD166" s="77"/>
      <c r="SZE166" s="77"/>
      <c r="SZF166" s="77"/>
      <c r="SZG166" s="77"/>
      <c r="SZH166" s="77"/>
      <c r="SZI166" s="77"/>
      <c r="SZJ166" s="77"/>
      <c r="SZK166" s="77"/>
      <c r="SZL166" s="77"/>
      <c r="SZM166" s="77"/>
      <c r="SZN166" s="77"/>
      <c r="SZO166" s="77"/>
      <c r="SZP166" s="77"/>
      <c r="SZQ166" s="77"/>
      <c r="SZR166" s="77"/>
      <c r="SZS166" s="77"/>
      <c r="SZT166" s="77"/>
      <c r="SZU166" s="77"/>
      <c r="SZV166" s="77"/>
      <c r="SZW166" s="77"/>
      <c r="SZX166" s="77"/>
      <c r="SZY166" s="77"/>
      <c r="SZZ166" s="77"/>
      <c r="TAA166" s="77"/>
      <c r="TAB166" s="77"/>
      <c r="TAC166" s="77"/>
      <c r="TAD166" s="77"/>
      <c r="TAE166" s="77"/>
      <c r="TAF166" s="77"/>
      <c r="TAG166" s="77"/>
      <c r="TAH166" s="77"/>
      <c r="TAI166" s="77"/>
      <c r="TAJ166" s="77"/>
      <c r="TAK166" s="77"/>
      <c r="TAL166" s="77"/>
      <c r="TAM166" s="77"/>
      <c r="TAN166" s="77"/>
      <c r="TAO166" s="77"/>
      <c r="TAP166" s="77"/>
      <c r="TAQ166" s="77"/>
      <c r="TAR166" s="77"/>
      <c r="TAS166" s="77"/>
      <c r="TAT166" s="77"/>
      <c r="TAU166" s="77"/>
      <c r="TAV166" s="77"/>
      <c r="TAW166" s="77"/>
      <c r="TAX166" s="77"/>
      <c r="TAY166" s="77"/>
      <c r="TAZ166" s="77"/>
      <c r="TBA166" s="77"/>
      <c r="TBB166" s="77"/>
      <c r="TBC166" s="77"/>
      <c r="TBD166" s="77"/>
      <c r="TBE166" s="77"/>
      <c r="TBF166" s="77"/>
      <c r="TBG166" s="77"/>
      <c r="TBH166" s="77"/>
      <c r="TBI166" s="77"/>
      <c r="TBJ166" s="77"/>
      <c r="TBK166" s="77"/>
      <c r="TBL166" s="77"/>
      <c r="TBM166" s="77"/>
      <c r="TBN166" s="77"/>
      <c r="TBO166" s="77"/>
      <c r="TBP166" s="77"/>
      <c r="TBQ166" s="77"/>
      <c r="TBR166" s="77"/>
      <c r="TBS166" s="77"/>
      <c r="TBT166" s="77"/>
      <c r="TBU166" s="77"/>
      <c r="TBV166" s="77"/>
      <c r="TBW166" s="77"/>
      <c r="TBX166" s="77"/>
      <c r="TBY166" s="77"/>
      <c r="TBZ166" s="77"/>
      <c r="TCA166" s="77"/>
      <c r="TCB166" s="77"/>
      <c r="TCC166" s="77"/>
      <c r="TCD166" s="77"/>
      <c r="TCE166" s="77"/>
      <c r="TCF166" s="77"/>
      <c r="TCG166" s="77"/>
      <c r="TCH166" s="77"/>
      <c r="TCI166" s="77"/>
      <c r="TCJ166" s="77"/>
      <c r="TCK166" s="77"/>
      <c r="TCL166" s="77"/>
      <c r="TCM166" s="77"/>
      <c r="TCN166" s="77"/>
      <c r="TCO166" s="77"/>
      <c r="TCP166" s="77"/>
      <c r="TCQ166" s="77"/>
      <c r="TCR166" s="77"/>
      <c r="TCS166" s="77"/>
      <c r="TCT166" s="77"/>
      <c r="TCU166" s="77"/>
      <c r="TCV166" s="77"/>
      <c r="TCW166" s="77"/>
      <c r="TCX166" s="77"/>
      <c r="TCY166" s="77"/>
      <c r="TCZ166" s="77"/>
      <c r="TDA166" s="77"/>
      <c r="TDB166" s="77"/>
      <c r="TDC166" s="77"/>
      <c r="TDD166" s="77"/>
      <c r="TDE166" s="77"/>
      <c r="TDF166" s="77"/>
      <c r="TDG166" s="77"/>
      <c r="TDH166" s="77"/>
      <c r="TDI166" s="77"/>
      <c r="TDJ166" s="77"/>
      <c r="TDK166" s="77"/>
      <c r="TDL166" s="77"/>
      <c r="TDM166" s="77"/>
      <c r="TDN166" s="77"/>
      <c r="TDO166" s="77"/>
      <c r="TDP166" s="77"/>
      <c r="TDQ166" s="77"/>
      <c r="TDR166" s="77"/>
      <c r="TDS166" s="77"/>
      <c r="TDT166" s="77"/>
      <c r="TDU166" s="77"/>
      <c r="TDV166" s="77"/>
      <c r="TDW166" s="77"/>
      <c r="TDX166" s="77"/>
      <c r="TDY166" s="77"/>
      <c r="TDZ166" s="77"/>
      <c r="TEA166" s="77"/>
      <c r="TEB166" s="77"/>
      <c r="TEC166" s="77"/>
      <c r="TED166" s="77"/>
      <c r="TEE166" s="77"/>
      <c r="TEF166" s="77"/>
      <c r="TEG166" s="77"/>
      <c r="TEH166" s="77"/>
      <c r="TEI166" s="77"/>
      <c r="TEJ166" s="77"/>
      <c r="TEK166" s="77"/>
      <c r="TEL166" s="77"/>
      <c r="TEM166" s="77"/>
      <c r="TEN166" s="77"/>
      <c r="TEO166" s="77"/>
      <c r="TEP166" s="77"/>
      <c r="TEQ166" s="77"/>
      <c r="TER166" s="77"/>
      <c r="TES166" s="77"/>
      <c r="TET166" s="77"/>
      <c r="TEU166" s="77"/>
      <c r="TEV166" s="77"/>
      <c r="TEW166" s="77"/>
      <c r="TEX166" s="77"/>
      <c r="TEY166" s="77"/>
      <c r="TEZ166" s="77"/>
      <c r="TFA166" s="77"/>
      <c r="TFB166" s="77"/>
      <c r="TFC166" s="77"/>
      <c r="TFD166" s="77"/>
      <c r="TFE166" s="77"/>
      <c r="TFF166" s="77"/>
      <c r="TFG166" s="77"/>
      <c r="TFH166" s="77"/>
      <c r="TFI166" s="77"/>
      <c r="TFJ166" s="77"/>
      <c r="TFK166" s="77"/>
      <c r="TFL166" s="77"/>
      <c r="TFM166" s="77"/>
      <c r="TFN166" s="77"/>
      <c r="TFO166" s="77"/>
      <c r="TFP166" s="77"/>
      <c r="TFQ166" s="77"/>
      <c r="TFR166" s="77"/>
      <c r="TFS166" s="77"/>
      <c r="TFT166" s="77"/>
      <c r="TFU166" s="77"/>
      <c r="TFV166" s="77"/>
      <c r="TFW166" s="77"/>
      <c r="TFX166" s="77"/>
      <c r="TFY166" s="77"/>
      <c r="TFZ166" s="77"/>
      <c r="TGA166" s="77"/>
      <c r="TGB166" s="77"/>
      <c r="TGC166" s="77"/>
      <c r="TGD166" s="77"/>
      <c r="TGE166" s="77"/>
      <c r="TGF166" s="77"/>
      <c r="TGG166" s="77"/>
      <c r="TGH166" s="77"/>
      <c r="TGI166" s="77"/>
      <c r="TGJ166" s="77"/>
      <c r="TGK166" s="77"/>
      <c r="TGL166" s="77"/>
      <c r="TGM166" s="77"/>
      <c r="TGN166" s="77"/>
      <c r="TGO166" s="77"/>
      <c r="TGP166" s="77"/>
      <c r="TGQ166" s="77"/>
      <c r="TGR166" s="77"/>
      <c r="TGS166" s="77"/>
      <c r="TGT166" s="77"/>
      <c r="TGU166" s="77"/>
      <c r="TGV166" s="77"/>
      <c r="TGW166" s="77"/>
      <c r="TGX166" s="77"/>
      <c r="TGY166" s="77"/>
      <c r="TGZ166" s="77"/>
      <c r="THA166" s="77"/>
      <c r="THB166" s="77"/>
      <c r="THC166" s="77"/>
      <c r="THD166" s="77"/>
      <c r="THE166" s="77"/>
      <c r="THF166" s="77"/>
      <c r="THG166" s="77"/>
      <c r="THH166" s="77"/>
      <c r="THI166" s="77"/>
      <c r="THJ166" s="77"/>
      <c r="THK166" s="77"/>
      <c r="THL166" s="77"/>
      <c r="THM166" s="77"/>
      <c r="THN166" s="77"/>
      <c r="THO166" s="77"/>
      <c r="THP166" s="77"/>
      <c r="THQ166" s="77"/>
      <c r="THR166" s="77"/>
      <c r="THS166" s="77"/>
      <c r="THT166" s="77"/>
      <c r="THU166" s="77"/>
      <c r="THV166" s="77"/>
      <c r="THW166" s="77"/>
      <c r="THX166" s="77"/>
      <c r="THY166" s="77"/>
      <c r="THZ166" s="77"/>
      <c r="TIA166" s="77"/>
      <c r="TIB166" s="77"/>
      <c r="TIC166" s="77"/>
      <c r="TID166" s="77"/>
      <c r="TIE166" s="77"/>
      <c r="TIF166" s="77"/>
      <c r="TIG166" s="77"/>
      <c r="TIH166" s="77"/>
      <c r="TII166" s="77"/>
      <c r="TIJ166" s="77"/>
      <c r="TIK166" s="77"/>
      <c r="TIL166" s="77"/>
      <c r="TIM166" s="77"/>
      <c r="TIN166" s="77"/>
      <c r="TIO166" s="77"/>
      <c r="TIP166" s="77"/>
      <c r="TIQ166" s="77"/>
      <c r="TIR166" s="77"/>
      <c r="TIS166" s="77"/>
      <c r="TIT166" s="77"/>
      <c r="TIU166" s="77"/>
      <c r="TIV166" s="77"/>
      <c r="TIW166" s="77"/>
      <c r="TIX166" s="77"/>
      <c r="TIY166" s="77"/>
      <c r="TIZ166" s="77"/>
      <c r="TJA166" s="77"/>
      <c r="TJB166" s="77"/>
      <c r="TJC166" s="77"/>
      <c r="TJD166" s="77"/>
      <c r="TJE166" s="77"/>
      <c r="TJF166" s="77"/>
      <c r="TJG166" s="77"/>
      <c r="TJH166" s="77"/>
      <c r="TJI166" s="77"/>
      <c r="TJJ166" s="77"/>
      <c r="TJK166" s="77"/>
      <c r="TJL166" s="77"/>
      <c r="TJM166" s="77"/>
      <c r="TJN166" s="77"/>
      <c r="TJO166" s="77"/>
      <c r="TJP166" s="77"/>
      <c r="TJQ166" s="77"/>
      <c r="TJR166" s="77"/>
      <c r="TJS166" s="77"/>
      <c r="TJT166" s="77"/>
      <c r="TJU166" s="77"/>
      <c r="TJV166" s="77"/>
      <c r="TJW166" s="77"/>
      <c r="TJX166" s="77"/>
      <c r="TJY166" s="77"/>
      <c r="TJZ166" s="77"/>
      <c r="TKA166" s="77"/>
      <c r="TKB166" s="77"/>
      <c r="TKC166" s="77"/>
      <c r="TKD166" s="77"/>
      <c r="TKE166" s="77"/>
      <c r="TKF166" s="77"/>
      <c r="TKG166" s="77"/>
      <c r="TKH166" s="77"/>
      <c r="TKI166" s="77"/>
      <c r="TKJ166" s="77"/>
      <c r="TKK166" s="77"/>
      <c r="TKL166" s="77"/>
      <c r="TKM166" s="77"/>
      <c r="TKN166" s="77"/>
      <c r="TKO166" s="77"/>
      <c r="TKP166" s="77"/>
      <c r="TKQ166" s="77"/>
      <c r="TKR166" s="77"/>
      <c r="TKS166" s="77"/>
      <c r="TKT166" s="77"/>
      <c r="TKU166" s="77"/>
      <c r="TKV166" s="77"/>
      <c r="TKW166" s="77"/>
      <c r="TKX166" s="77"/>
      <c r="TKY166" s="77"/>
      <c r="TKZ166" s="77"/>
      <c r="TLA166" s="77"/>
      <c r="TLB166" s="77"/>
      <c r="TLC166" s="77"/>
      <c r="TLD166" s="77"/>
      <c r="TLE166" s="77"/>
      <c r="TLF166" s="77"/>
      <c r="TLG166" s="77"/>
      <c r="TLH166" s="77"/>
      <c r="TLI166" s="77"/>
      <c r="TLJ166" s="77"/>
      <c r="TLK166" s="77"/>
      <c r="TLL166" s="77"/>
      <c r="TLM166" s="77"/>
      <c r="TLN166" s="77"/>
      <c r="TLO166" s="77"/>
      <c r="TLP166" s="77"/>
      <c r="TLQ166" s="77"/>
      <c r="TLR166" s="77"/>
      <c r="TLS166" s="77"/>
      <c r="TLT166" s="77"/>
      <c r="TLU166" s="77"/>
      <c r="TLV166" s="77"/>
      <c r="TLW166" s="77"/>
      <c r="TLX166" s="77"/>
      <c r="TLY166" s="77"/>
      <c r="TLZ166" s="77"/>
      <c r="TMA166" s="77"/>
      <c r="TMB166" s="77"/>
      <c r="TMC166" s="77"/>
      <c r="TMD166" s="77"/>
      <c r="TME166" s="77"/>
      <c r="TMF166" s="77"/>
      <c r="TMG166" s="77"/>
      <c r="TMH166" s="77"/>
      <c r="TMI166" s="77"/>
      <c r="TMJ166" s="77"/>
      <c r="TMK166" s="77"/>
      <c r="TML166" s="77"/>
      <c r="TMM166" s="77"/>
      <c r="TMN166" s="77"/>
      <c r="TMO166" s="77"/>
      <c r="TMP166" s="77"/>
      <c r="TMQ166" s="77"/>
      <c r="TMR166" s="77"/>
      <c r="TMS166" s="77"/>
      <c r="TMT166" s="77"/>
      <c r="TMU166" s="77"/>
      <c r="TMV166" s="77"/>
      <c r="TMW166" s="77"/>
      <c r="TMX166" s="77"/>
      <c r="TMY166" s="77"/>
      <c r="TMZ166" s="77"/>
      <c r="TNA166" s="77"/>
      <c r="TNB166" s="77"/>
      <c r="TNC166" s="77"/>
      <c r="TND166" s="77"/>
      <c r="TNE166" s="77"/>
      <c r="TNF166" s="77"/>
      <c r="TNG166" s="77"/>
      <c r="TNH166" s="77"/>
      <c r="TNI166" s="77"/>
      <c r="TNJ166" s="77"/>
      <c r="TNK166" s="77"/>
      <c r="TNL166" s="77"/>
      <c r="TNM166" s="77"/>
      <c r="TNN166" s="77"/>
      <c r="TNO166" s="77"/>
      <c r="TNP166" s="77"/>
      <c r="TNQ166" s="77"/>
      <c r="TNR166" s="77"/>
      <c r="TNS166" s="77"/>
      <c r="TNT166" s="77"/>
      <c r="TNU166" s="77"/>
      <c r="TNV166" s="77"/>
      <c r="TNW166" s="77"/>
      <c r="TNX166" s="77"/>
      <c r="TNY166" s="77"/>
      <c r="TNZ166" s="77"/>
      <c r="TOA166" s="77"/>
      <c r="TOB166" s="77"/>
      <c r="TOC166" s="77"/>
      <c r="TOD166" s="77"/>
      <c r="TOE166" s="77"/>
      <c r="TOF166" s="77"/>
      <c r="TOG166" s="77"/>
      <c r="TOH166" s="77"/>
      <c r="TOI166" s="77"/>
      <c r="TOJ166" s="77"/>
      <c r="TOK166" s="77"/>
      <c r="TOL166" s="77"/>
      <c r="TOM166" s="77"/>
      <c r="TON166" s="77"/>
      <c r="TOO166" s="77"/>
      <c r="TOP166" s="77"/>
      <c r="TOQ166" s="77"/>
      <c r="TOR166" s="77"/>
      <c r="TOS166" s="77"/>
      <c r="TOT166" s="77"/>
      <c r="TOU166" s="77"/>
      <c r="TOV166" s="77"/>
      <c r="TOW166" s="77"/>
      <c r="TOX166" s="77"/>
      <c r="TOY166" s="77"/>
      <c r="TOZ166" s="77"/>
      <c r="TPA166" s="77"/>
      <c r="TPB166" s="77"/>
      <c r="TPC166" s="77"/>
      <c r="TPD166" s="77"/>
      <c r="TPE166" s="77"/>
      <c r="TPF166" s="77"/>
      <c r="TPG166" s="77"/>
      <c r="TPH166" s="77"/>
      <c r="TPI166" s="77"/>
      <c r="TPJ166" s="77"/>
      <c r="TPK166" s="77"/>
      <c r="TPL166" s="77"/>
      <c r="TPM166" s="77"/>
      <c r="TPN166" s="77"/>
      <c r="TPO166" s="77"/>
      <c r="TPP166" s="77"/>
      <c r="TPQ166" s="77"/>
      <c r="TPR166" s="77"/>
      <c r="TPS166" s="77"/>
      <c r="TPT166" s="77"/>
      <c r="TPU166" s="77"/>
      <c r="TPV166" s="77"/>
      <c r="TPW166" s="77"/>
      <c r="TPX166" s="77"/>
      <c r="TPY166" s="77"/>
      <c r="TPZ166" s="77"/>
      <c r="TQA166" s="77"/>
      <c r="TQB166" s="77"/>
      <c r="TQC166" s="77"/>
      <c r="TQD166" s="77"/>
      <c r="TQE166" s="77"/>
      <c r="TQF166" s="77"/>
      <c r="TQG166" s="77"/>
      <c r="TQH166" s="77"/>
      <c r="TQI166" s="77"/>
      <c r="TQJ166" s="77"/>
      <c r="TQK166" s="77"/>
      <c r="TQL166" s="77"/>
      <c r="TQM166" s="77"/>
      <c r="TQN166" s="77"/>
      <c r="TQO166" s="77"/>
      <c r="TQP166" s="77"/>
      <c r="TQQ166" s="77"/>
      <c r="TQR166" s="77"/>
      <c r="TQS166" s="77"/>
      <c r="TQT166" s="77"/>
      <c r="TQU166" s="77"/>
      <c r="TQV166" s="77"/>
      <c r="TQW166" s="77"/>
      <c r="TQX166" s="77"/>
      <c r="TQY166" s="77"/>
      <c r="TQZ166" s="77"/>
      <c r="TRA166" s="77"/>
      <c r="TRB166" s="77"/>
      <c r="TRC166" s="77"/>
      <c r="TRD166" s="77"/>
      <c r="TRE166" s="77"/>
      <c r="TRF166" s="77"/>
      <c r="TRG166" s="77"/>
      <c r="TRH166" s="77"/>
      <c r="TRI166" s="77"/>
      <c r="TRJ166" s="77"/>
      <c r="TRK166" s="77"/>
      <c r="TRL166" s="77"/>
      <c r="TRM166" s="77"/>
      <c r="TRN166" s="77"/>
      <c r="TRO166" s="77"/>
      <c r="TRP166" s="77"/>
      <c r="TRQ166" s="77"/>
      <c r="TRR166" s="77"/>
      <c r="TRS166" s="77"/>
      <c r="TRT166" s="77"/>
      <c r="TRU166" s="77"/>
      <c r="TRV166" s="77"/>
      <c r="TRW166" s="77"/>
      <c r="TRX166" s="77"/>
      <c r="TRY166" s="77"/>
      <c r="TRZ166" s="77"/>
      <c r="TSA166" s="77"/>
      <c r="TSB166" s="77"/>
      <c r="TSC166" s="77"/>
      <c r="TSD166" s="77"/>
      <c r="TSE166" s="77"/>
      <c r="TSF166" s="77"/>
      <c r="TSG166" s="77"/>
      <c r="TSH166" s="77"/>
      <c r="TSI166" s="77"/>
      <c r="TSJ166" s="77"/>
      <c r="TSK166" s="77"/>
      <c r="TSL166" s="77"/>
      <c r="TSM166" s="77"/>
      <c r="TSN166" s="77"/>
      <c r="TSO166" s="77"/>
      <c r="TSP166" s="77"/>
      <c r="TSQ166" s="77"/>
      <c r="TSR166" s="77"/>
      <c r="TSS166" s="77"/>
      <c r="TST166" s="77"/>
      <c r="TSU166" s="77"/>
      <c r="TSV166" s="77"/>
      <c r="TSW166" s="77"/>
      <c r="TSX166" s="77"/>
      <c r="TSY166" s="77"/>
      <c r="TSZ166" s="77"/>
      <c r="TTA166" s="77"/>
      <c r="TTB166" s="77"/>
      <c r="TTC166" s="77"/>
      <c r="TTD166" s="77"/>
      <c r="TTE166" s="77"/>
      <c r="TTF166" s="77"/>
      <c r="TTG166" s="77"/>
      <c r="TTH166" s="77"/>
      <c r="TTI166" s="77"/>
      <c r="TTJ166" s="77"/>
      <c r="TTK166" s="77"/>
      <c r="TTL166" s="77"/>
      <c r="TTM166" s="77"/>
      <c r="TTN166" s="77"/>
      <c r="TTO166" s="77"/>
      <c r="TTP166" s="77"/>
      <c r="TTQ166" s="77"/>
      <c r="TTR166" s="77"/>
      <c r="TTS166" s="77"/>
      <c r="TTT166" s="77"/>
      <c r="TTU166" s="77"/>
      <c r="TTV166" s="77"/>
      <c r="TTW166" s="77"/>
      <c r="TTX166" s="77"/>
      <c r="TTY166" s="77"/>
      <c r="TTZ166" s="77"/>
      <c r="TUA166" s="77"/>
      <c r="TUB166" s="77"/>
      <c r="TUC166" s="77"/>
      <c r="TUD166" s="77"/>
      <c r="TUE166" s="77"/>
      <c r="TUF166" s="77"/>
      <c r="TUG166" s="77"/>
      <c r="TUH166" s="77"/>
      <c r="TUI166" s="77"/>
      <c r="TUJ166" s="77"/>
      <c r="TUK166" s="77"/>
      <c r="TUL166" s="77"/>
      <c r="TUM166" s="77"/>
      <c r="TUN166" s="77"/>
      <c r="TUO166" s="77"/>
      <c r="TUP166" s="77"/>
      <c r="TUQ166" s="77"/>
      <c r="TUR166" s="77"/>
      <c r="TUS166" s="77"/>
      <c r="TUT166" s="77"/>
      <c r="TUU166" s="77"/>
      <c r="TUV166" s="77"/>
      <c r="TUW166" s="77"/>
      <c r="TUX166" s="77"/>
      <c r="TUY166" s="77"/>
      <c r="TUZ166" s="77"/>
      <c r="TVA166" s="77"/>
      <c r="TVB166" s="77"/>
      <c r="TVC166" s="77"/>
      <c r="TVD166" s="77"/>
      <c r="TVE166" s="77"/>
      <c r="TVF166" s="77"/>
      <c r="TVG166" s="77"/>
      <c r="TVH166" s="77"/>
      <c r="TVI166" s="77"/>
      <c r="TVJ166" s="77"/>
      <c r="TVK166" s="77"/>
      <c r="TVL166" s="77"/>
      <c r="TVM166" s="77"/>
      <c r="TVN166" s="77"/>
      <c r="TVO166" s="77"/>
      <c r="TVP166" s="77"/>
      <c r="TVQ166" s="77"/>
      <c r="TVR166" s="77"/>
      <c r="TVS166" s="77"/>
      <c r="TVT166" s="77"/>
      <c r="TVU166" s="77"/>
      <c r="TVV166" s="77"/>
      <c r="TVW166" s="77"/>
      <c r="TVX166" s="77"/>
      <c r="TVY166" s="77"/>
      <c r="TVZ166" s="77"/>
      <c r="TWA166" s="77"/>
      <c r="TWB166" s="77"/>
      <c r="TWC166" s="77"/>
      <c r="TWD166" s="77"/>
      <c r="TWE166" s="77"/>
      <c r="TWF166" s="77"/>
      <c r="TWG166" s="77"/>
      <c r="TWH166" s="77"/>
      <c r="TWI166" s="77"/>
      <c r="TWJ166" s="77"/>
      <c r="TWK166" s="77"/>
      <c r="TWL166" s="77"/>
      <c r="TWM166" s="77"/>
      <c r="TWN166" s="77"/>
      <c r="TWO166" s="77"/>
      <c r="TWP166" s="77"/>
      <c r="TWQ166" s="77"/>
      <c r="TWR166" s="77"/>
      <c r="TWS166" s="77"/>
      <c r="TWT166" s="77"/>
      <c r="TWU166" s="77"/>
      <c r="TWV166" s="77"/>
      <c r="TWW166" s="77"/>
      <c r="TWX166" s="77"/>
      <c r="TWY166" s="77"/>
      <c r="TWZ166" s="77"/>
      <c r="TXA166" s="77"/>
      <c r="TXB166" s="77"/>
      <c r="TXC166" s="77"/>
      <c r="TXD166" s="77"/>
      <c r="TXE166" s="77"/>
      <c r="TXF166" s="77"/>
      <c r="TXG166" s="77"/>
      <c r="TXH166" s="77"/>
      <c r="TXI166" s="77"/>
      <c r="TXJ166" s="77"/>
      <c r="TXK166" s="77"/>
      <c r="TXL166" s="77"/>
      <c r="TXM166" s="77"/>
      <c r="TXN166" s="77"/>
      <c r="TXO166" s="77"/>
      <c r="TXP166" s="77"/>
      <c r="TXQ166" s="77"/>
      <c r="TXR166" s="77"/>
      <c r="TXS166" s="77"/>
      <c r="TXT166" s="77"/>
      <c r="TXU166" s="77"/>
      <c r="TXV166" s="77"/>
      <c r="TXW166" s="77"/>
      <c r="TXX166" s="77"/>
      <c r="TXY166" s="77"/>
      <c r="TXZ166" s="77"/>
      <c r="TYA166" s="77"/>
      <c r="TYB166" s="77"/>
      <c r="TYC166" s="77"/>
      <c r="TYD166" s="77"/>
      <c r="TYE166" s="77"/>
      <c r="TYF166" s="77"/>
      <c r="TYG166" s="77"/>
      <c r="TYH166" s="77"/>
      <c r="TYI166" s="77"/>
      <c r="TYJ166" s="77"/>
      <c r="TYK166" s="77"/>
      <c r="TYL166" s="77"/>
      <c r="TYM166" s="77"/>
      <c r="TYN166" s="77"/>
      <c r="TYO166" s="77"/>
      <c r="TYP166" s="77"/>
      <c r="TYQ166" s="77"/>
      <c r="TYR166" s="77"/>
      <c r="TYS166" s="77"/>
      <c r="TYT166" s="77"/>
      <c r="TYU166" s="77"/>
      <c r="TYV166" s="77"/>
      <c r="TYW166" s="77"/>
      <c r="TYX166" s="77"/>
      <c r="TYY166" s="77"/>
      <c r="TYZ166" s="77"/>
      <c r="TZA166" s="77"/>
      <c r="TZB166" s="77"/>
      <c r="TZC166" s="77"/>
      <c r="TZD166" s="77"/>
      <c r="TZE166" s="77"/>
      <c r="TZF166" s="77"/>
      <c r="TZG166" s="77"/>
      <c r="TZH166" s="77"/>
      <c r="TZI166" s="77"/>
      <c r="TZJ166" s="77"/>
      <c r="TZK166" s="77"/>
      <c r="TZL166" s="77"/>
      <c r="TZM166" s="77"/>
      <c r="TZN166" s="77"/>
      <c r="TZO166" s="77"/>
      <c r="TZP166" s="77"/>
      <c r="TZQ166" s="77"/>
      <c r="TZR166" s="77"/>
      <c r="TZS166" s="77"/>
      <c r="TZT166" s="77"/>
      <c r="TZU166" s="77"/>
      <c r="TZV166" s="77"/>
      <c r="TZW166" s="77"/>
      <c r="TZX166" s="77"/>
      <c r="TZY166" s="77"/>
      <c r="TZZ166" s="77"/>
      <c r="UAA166" s="77"/>
      <c r="UAB166" s="77"/>
      <c r="UAC166" s="77"/>
      <c r="UAD166" s="77"/>
      <c r="UAE166" s="77"/>
      <c r="UAF166" s="77"/>
      <c r="UAG166" s="77"/>
      <c r="UAH166" s="77"/>
      <c r="UAI166" s="77"/>
      <c r="UAJ166" s="77"/>
      <c r="UAK166" s="77"/>
      <c r="UAL166" s="77"/>
      <c r="UAM166" s="77"/>
      <c r="UAN166" s="77"/>
      <c r="UAO166" s="77"/>
      <c r="UAP166" s="77"/>
      <c r="UAQ166" s="77"/>
      <c r="UAR166" s="77"/>
      <c r="UAS166" s="77"/>
      <c r="UAT166" s="77"/>
      <c r="UAU166" s="77"/>
      <c r="UAV166" s="77"/>
      <c r="UAW166" s="77"/>
      <c r="UAX166" s="77"/>
      <c r="UAY166" s="77"/>
      <c r="UAZ166" s="77"/>
      <c r="UBA166" s="77"/>
      <c r="UBB166" s="77"/>
      <c r="UBC166" s="77"/>
      <c r="UBD166" s="77"/>
      <c r="UBE166" s="77"/>
      <c r="UBF166" s="77"/>
      <c r="UBG166" s="77"/>
      <c r="UBH166" s="77"/>
      <c r="UBI166" s="77"/>
      <c r="UBJ166" s="77"/>
      <c r="UBK166" s="77"/>
      <c r="UBL166" s="77"/>
      <c r="UBM166" s="77"/>
      <c r="UBN166" s="77"/>
      <c r="UBO166" s="77"/>
      <c r="UBP166" s="77"/>
      <c r="UBQ166" s="77"/>
      <c r="UBR166" s="77"/>
      <c r="UBS166" s="77"/>
      <c r="UBT166" s="77"/>
      <c r="UBU166" s="77"/>
      <c r="UBV166" s="77"/>
      <c r="UBW166" s="77"/>
      <c r="UBX166" s="77"/>
      <c r="UBY166" s="77"/>
      <c r="UBZ166" s="77"/>
      <c r="UCA166" s="77"/>
      <c r="UCB166" s="77"/>
      <c r="UCC166" s="77"/>
      <c r="UCD166" s="77"/>
      <c r="UCE166" s="77"/>
      <c r="UCF166" s="77"/>
      <c r="UCG166" s="77"/>
      <c r="UCH166" s="77"/>
      <c r="UCI166" s="77"/>
      <c r="UCJ166" s="77"/>
      <c r="UCK166" s="77"/>
      <c r="UCL166" s="77"/>
      <c r="UCM166" s="77"/>
      <c r="UCN166" s="77"/>
      <c r="UCO166" s="77"/>
      <c r="UCP166" s="77"/>
      <c r="UCQ166" s="77"/>
      <c r="UCR166" s="77"/>
      <c r="UCS166" s="77"/>
      <c r="UCT166" s="77"/>
      <c r="UCU166" s="77"/>
      <c r="UCV166" s="77"/>
      <c r="UCW166" s="77"/>
      <c r="UCX166" s="77"/>
      <c r="UCY166" s="77"/>
      <c r="UCZ166" s="77"/>
      <c r="UDA166" s="77"/>
      <c r="UDB166" s="77"/>
      <c r="UDC166" s="77"/>
      <c r="UDD166" s="77"/>
      <c r="UDE166" s="77"/>
      <c r="UDF166" s="77"/>
      <c r="UDG166" s="77"/>
      <c r="UDH166" s="77"/>
      <c r="UDI166" s="77"/>
      <c r="UDJ166" s="77"/>
      <c r="UDK166" s="77"/>
      <c r="UDL166" s="77"/>
      <c r="UDM166" s="77"/>
      <c r="UDN166" s="77"/>
      <c r="UDO166" s="77"/>
      <c r="UDP166" s="77"/>
      <c r="UDQ166" s="77"/>
      <c r="UDR166" s="77"/>
      <c r="UDS166" s="77"/>
      <c r="UDT166" s="77"/>
      <c r="UDU166" s="77"/>
      <c r="UDV166" s="77"/>
      <c r="UDW166" s="77"/>
      <c r="UDX166" s="77"/>
      <c r="UDY166" s="77"/>
      <c r="UDZ166" s="77"/>
      <c r="UEA166" s="77"/>
      <c r="UEB166" s="77"/>
      <c r="UEC166" s="77"/>
      <c r="UED166" s="77"/>
      <c r="UEE166" s="77"/>
      <c r="UEF166" s="77"/>
      <c r="UEG166" s="77"/>
      <c r="UEH166" s="77"/>
      <c r="UEI166" s="77"/>
      <c r="UEJ166" s="77"/>
      <c r="UEK166" s="77"/>
      <c r="UEL166" s="77"/>
      <c r="UEM166" s="77"/>
      <c r="UEN166" s="77"/>
      <c r="UEO166" s="77"/>
      <c r="UEP166" s="77"/>
      <c r="UEQ166" s="77"/>
      <c r="UER166" s="77"/>
      <c r="UES166" s="77"/>
      <c r="UET166" s="77"/>
      <c r="UEU166" s="77"/>
      <c r="UEV166" s="77"/>
      <c r="UEW166" s="77"/>
      <c r="UEX166" s="77"/>
      <c r="UEY166" s="77"/>
      <c r="UEZ166" s="77"/>
      <c r="UFA166" s="77"/>
      <c r="UFB166" s="77"/>
      <c r="UFC166" s="77"/>
      <c r="UFD166" s="77"/>
      <c r="UFE166" s="77"/>
      <c r="UFF166" s="77"/>
      <c r="UFG166" s="77"/>
      <c r="UFH166" s="77"/>
      <c r="UFI166" s="77"/>
      <c r="UFJ166" s="77"/>
      <c r="UFK166" s="77"/>
      <c r="UFL166" s="77"/>
      <c r="UFM166" s="77"/>
      <c r="UFN166" s="77"/>
      <c r="UFO166" s="77"/>
      <c r="UFP166" s="77"/>
      <c r="UFQ166" s="77"/>
      <c r="UFR166" s="77"/>
      <c r="UFS166" s="77"/>
      <c r="UFT166" s="77"/>
      <c r="UFU166" s="77"/>
      <c r="UFV166" s="77"/>
      <c r="UFW166" s="77"/>
      <c r="UFX166" s="77"/>
      <c r="UFY166" s="77"/>
      <c r="UFZ166" s="77"/>
      <c r="UGA166" s="77"/>
      <c r="UGB166" s="77"/>
      <c r="UGC166" s="77"/>
      <c r="UGD166" s="77"/>
      <c r="UGE166" s="77"/>
      <c r="UGF166" s="77"/>
      <c r="UGG166" s="77"/>
      <c r="UGH166" s="77"/>
      <c r="UGI166" s="77"/>
      <c r="UGJ166" s="77"/>
      <c r="UGK166" s="77"/>
      <c r="UGL166" s="77"/>
      <c r="UGM166" s="77"/>
      <c r="UGN166" s="77"/>
      <c r="UGO166" s="77"/>
      <c r="UGP166" s="77"/>
      <c r="UGQ166" s="77"/>
      <c r="UGR166" s="77"/>
      <c r="UGS166" s="77"/>
      <c r="UGT166" s="77"/>
      <c r="UGU166" s="77"/>
      <c r="UGV166" s="77"/>
      <c r="UGW166" s="77"/>
      <c r="UGX166" s="77"/>
      <c r="UGY166" s="77"/>
      <c r="UGZ166" s="77"/>
      <c r="UHA166" s="77"/>
      <c r="UHB166" s="77"/>
      <c r="UHC166" s="77"/>
      <c r="UHD166" s="77"/>
      <c r="UHE166" s="77"/>
      <c r="UHF166" s="77"/>
      <c r="UHG166" s="77"/>
      <c r="UHH166" s="77"/>
      <c r="UHI166" s="77"/>
      <c r="UHJ166" s="77"/>
      <c r="UHK166" s="77"/>
      <c r="UHL166" s="77"/>
      <c r="UHM166" s="77"/>
      <c r="UHN166" s="77"/>
      <c r="UHO166" s="77"/>
      <c r="UHP166" s="77"/>
      <c r="UHQ166" s="77"/>
      <c r="UHR166" s="77"/>
      <c r="UHS166" s="77"/>
      <c r="UHT166" s="77"/>
      <c r="UHU166" s="77"/>
      <c r="UHV166" s="77"/>
      <c r="UHW166" s="77"/>
      <c r="UHX166" s="77"/>
      <c r="UHY166" s="77"/>
      <c r="UHZ166" s="77"/>
      <c r="UIA166" s="77"/>
      <c r="UIB166" s="77"/>
      <c r="UIC166" s="77"/>
      <c r="UID166" s="77"/>
      <c r="UIE166" s="77"/>
      <c r="UIF166" s="77"/>
      <c r="UIG166" s="77"/>
      <c r="UIH166" s="77"/>
      <c r="UII166" s="77"/>
      <c r="UIJ166" s="77"/>
      <c r="UIK166" s="77"/>
      <c r="UIL166" s="77"/>
      <c r="UIM166" s="77"/>
      <c r="UIN166" s="77"/>
      <c r="UIO166" s="77"/>
      <c r="UIP166" s="77"/>
      <c r="UIQ166" s="77"/>
      <c r="UIR166" s="77"/>
      <c r="UIS166" s="77"/>
      <c r="UIT166" s="77"/>
      <c r="UIU166" s="77"/>
      <c r="UIV166" s="77"/>
      <c r="UIW166" s="77"/>
      <c r="UIX166" s="77"/>
      <c r="UIY166" s="77"/>
      <c r="UIZ166" s="77"/>
      <c r="UJA166" s="77"/>
      <c r="UJB166" s="77"/>
      <c r="UJC166" s="77"/>
      <c r="UJD166" s="77"/>
      <c r="UJE166" s="77"/>
      <c r="UJF166" s="77"/>
      <c r="UJG166" s="77"/>
      <c r="UJH166" s="77"/>
      <c r="UJI166" s="77"/>
      <c r="UJJ166" s="77"/>
      <c r="UJK166" s="77"/>
      <c r="UJL166" s="77"/>
      <c r="UJM166" s="77"/>
      <c r="UJN166" s="77"/>
      <c r="UJO166" s="77"/>
      <c r="UJP166" s="77"/>
      <c r="UJQ166" s="77"/>
      <c r="UJR166" s="77"/>
      <c r="UJS166" s="77"/>
      <c r="UJT166" s="77"/>
      <c r="UJU166" s="77"/>
      <c r="UJV166" s="77"/>
      <c r="UJW166" s="77"/>
      <c r="UJX166" s="77"/>
      <c r="UJY166" s="77"/>
      <c r="UJZ166" s="77"/>
      <c r="UKA166" s="77"/>
      <c r="UKB166" s="77"/>
      <c r="UKC166" s="77"/>
      <c r="UKD166" s="77"/>
      <c r="UKE166" s="77"/>
      <c r="UKF166" s="77"/>
      <c r="UKG166" s="77"/>
      <c r="UKH166" s="77"/>
      <c r="UKI166" s="77"/>
      <c r="UKJ166" s="77"/>
      <c r="UKK166" s="77"/>
      <c r="UKL166" s="77"/>
      <c r="UKM166" s="77"/>
      <c r="UKN166" s="77"/>
      <c r="UKO166" s="77"/>
      <c r="UKP166" s="77"/>
      <c r="UKQ166" s="77"/>
      <c r="UKR166" s="77"/>
      <c r="UKS166" s="77"/>
      <c r="UKT166" s="77"/>
      <c r="UKU166" s="77"/>
      <c r="UKV166" s="77"/>
      <c r="UKW166" s="77"/>
      <c r="UKX166" s="77"/>
      <c r="UKY166" s="77"/>
      <c r="UKZ166" s="77"/>
      <c r="ULA166" s="77"/>
      <c r="ULB166" s="77"/>
      <c r="ULC166" s="77"/>
      <c r="ULD166" s="77"/>
      <c r="ULE166" s="77"/>
      <c r="ULF166" s="77"/>
      <c r="ULG166" s="77"/>
      <c r="ULH166" s="77"/>
      <c r="ULI166" s="77"/>
      <c r="ULJ166" s="77"/>
      <c r="ULK166" s="77"/>
      <c r="ULL166" s="77"/>
      <c r="ULM166" s="77"/>
      <c r="ULN166" s="77"/>
      <c r="ULO166" s="77"/>
      <c r="ULP166" s="77"/>
      <c r="ULQ166" s="77"/>
      <c r="ULR166" s="77"/>
      <c r="ULS166" s="77"/>
      <c r="ULT166" s="77"/>
      <c r="ULU166" s="77"/>
      <c r="ULV166" s="77"/>
      <c r="ULW166" s="77"/>
      <c r="ULX166" s="77"/>
      <c r="ULY166" s="77"/>
      <c r="ULZ166" s="77"/>
      <c r="UMA166" s="77"/>
      <c r="UMB166" s="77"/>
      <c r="UMC166" s="77"/>
      <c r="UMD166" s="77"/>
      <c r="UME166" s="77"/>
      <c r="UMF166" s="77"/>
      <c r="UMG166" s="77"/>
      <c r="UMH166" s="77"/>
      <c r="UMI166" s="77"/>
      <c r="UMJ166" s="77"/>
      <c r="UMK166" s="77"/>
      <c r="UML166" s="77"/>
      <c r="UMM166" s="77"/>
      <c r="UMN166" s="77"/>
      <c r="UMO166" s="77"/>
      <c r="UMP166" s="77"/>
      <c r="UMQ166" s="77"/>
      <c r="UMR166" s="77"/>
      <c r="UMS166" s="77"/>
      <c r="UMT166" s="77"/>
      <c r="UMU166" s="77"/>
      <c r="UMV166" s="77"/>
      <c r="UMW166" s="77"/>
      <c r="UMX166" s="77"/>
      <c r="UMY166" s="77"/>
      <c r="UMZ166" s="77"/>
      <c r="UNA166" s="77"/>
      <c r="UNB166" s="77"/>
      <c r="UNC166" s="77"/>
      <c r="UND166" s="77"/>
      <c r="UNE166" s="77"/>
      <c r="UNF166" s="77"/>
      <c r="UNG166" s="77"/>
      <c r="UNH166" s="77"/>
      <c r="UNI166" s="77"/>
      <c r="UNJ166" s="77"/>
      <c r="UNK166" s="77"/>
      <c r="UNL166" s="77"/>
      <c r="UNM166" s="77"/>
      <c r="UNN166" s="77"/>
      <c r="UNO166" s="77"/>
      <c r="UNP166" s="77"/>
      <c r="UNQ166" s="77"/>
      <c r="UNR166" s="77"/>
      <c r="UNS166" s="77"/>
      <c r="UNT166" s="77"/>
      <c r="UNU166" s="77"/>
      <c r="UNV166" s="77"/>
      <c r="UNW166" s="77"/>
      <c r="UNX166" s="77"/>
      <c r="UNY166" s="77"/>
      <c r="UNZ166" s="77"/>
      <c r="UOA166" s="77"/>
      <c r="UOB166" s="77"/>
      <c r="UOC166" s="77"/>
      <c r="UOD166" s="77"/>
      <c r="UOE166" s="77"/>
      <c r="UOF166" s="77"/>
      <c r="UOG166" s="77"/>
      <c r="UOH166" s="77"/>
      <c r="UOI166" s="77"/>
      <c r="UOJ166" s="77"/>
      <c r="UOK166" s="77"/>
      <c r="UOL166" s="77"/>
      <c r="UOM166" s="77"/>
      <c r="UON166" s="77"/>
      <c r="UOO166" s="77"/>
      <c r="UOP166" s="77"/>
      <c r="UOQ166" s="77"/>
      <c r="UOR166" s="77"/>
      <c r="UOS166" s="77"/>
      <c r="UOT166" s="77"/>
      <c r="UOU166" s="77"/>
      <c r="UOV166" s="77"/>
      <c r="UOW166" s="77"/>
      <c r="UOX166" s="77"/>
      <c r="UOY166" s="77"/>
      <c r="UOZ166" s="77"/>
      <c r="UPA166" s="77"/>
      <c r="UPB166" s="77"/>
      <c r="UPC166" s="77"/>
      <c r="UPD166" s="77"/>
      <c r="UPE166" s="77"/>
      <c r="UPF166" s="77"/>
      <c r="UPG166" s="77"/>
      <c r="UPH166" s="77"/>
      <c r="UPI166" s="77"/>
      <c r="UPJ166" s="77"/>
      <c r="UPK166" s="77"/>
      <c r="UPL166" s="77"/>
      <c r="UPM166" s="77"/>
      <c r="UPN166" s="77"/>
      <c r="UPO166" s="77"/>
      <c r="UPP166" s="77"/>
      <c r="UPQ166" s="77"/>
      <c r="UPR166" s="77"/>
      <c r="UPS166" s="77"/>
      <c r="UPT166" s="77"/>
      <c r="UPU166" s="77"/>
      <c r="UPV166" s="77"/>
      <c r="UPW166" s="77"/>
      <c r="UPX166" s="77"/>
      <c r="UPY166" s="77"/>
      <c r="UPZ166" s="77"/>
      <c r="UQA166" s="77"/>
      <c r="UQB166" s="77"/>
      <c r="UQC166" s="77"/>
      <c r="UQD166" s="77"/>
      <c r="UQE166" s="77"/>
      <c r="UQF166" s="77"/>
      <c r="UQG166" s="77"/>
      <c r="UQH166" s="77"/>
      <c r="UQI166" s="77"/>
      <c r="UQJ166" s="77"/>
      <c r="UQK166" s="77"/>
      <c r="UQL166" s="77"/>
      <c r="UQM166" s="77"/>
      <c r="UQN166" s="77"/>
      <c r="UQO166" s="77"/>
      <c r="UQP166" s="77"/>
      <c r="UQQ166" s="77"/>
      <c r="UQR166" s="77"/>
      <c r="UQS166" s="77"/>
      <c r="UQT166" s="77"/>
      <c r="UQU166" s="77"/>
      <c r="UQV166" s="77"/>
      <c r="UQW166" s="77"/>
      <c r="UQX166" s="77"/>
      <c r="UQY166" s="77"/>
      <c r="UQZ166" s="77"/>
      <c r="URA166" s="77"/>
      <c r="URB166" s="77"/>
      <c r="URC166" s="77"/>
      <c r="URD166" s="77"/>
      <c r="URE166" s="77"/>
      <c r="URF166" s="77"/>
      <c r="URG166" s="77"/>
      <c r="URH166" s="77"/>
      <c r="URI166" s="77"/>
      <c r="URJ166" s="77"/>
      <c r="URK166" s="77"/>
      <c r="URL166" s="77"/>
      <c r="URM166" s="77"/>
      <c r="URN166" s="77"/>
      <c r="URO166" s="77"/>
      <c r="URP166" s="77"/>
      <c r="URQ166" s="77"/>
      <c r="URR166" s="77"/>
      <c r="URS166" s="77"/>
      <c r="URT166" s="77"/>
      <c r="URU166" s="77"/>
      <c r="URV166" s="77"/>
      <c r="URW166" s="77"/>
      <c r="URX166" s="77"/>
      <c r="URY166" s="77"/>
      <c r="URZ166" s="77"/>
      <c r="USA166" s="77"/>
      <c r="USB166" s="77"/>
      <c r="USC166" s="77"/>
      <c r="USD166" s="77"/>
      <c r="USE166" s="77"/>
      <c r="USF166" s="77"/>
      <c r="USG166" s="77"/>
      <c r="USH166" s="77"/>
      <c r="USI166" s="77"/>
      <c r="USJ166" s="77"/>
      <c r="USK166" s="77"/>
      <c r="USL166" s="77"/>
      <c r="USM166" s="77"/>
      <c r="USN166" s="77"/>
      <c r="USO166" s="77"/>
      <c r="USP166" s="77"/>
      <c r="USQ166" s="77"/>
      <c r="USR166" s="77"/>
      <c r="USS166" s="77"/>
      <c r="UST166" s="77"/>
      <c r="USU166" s="77"/>
      <c r="USV166" s="77"/>
      <c r="USW166" s="77"/>
      <c r="USX166" s="77"/>
      <c r="USY166" s="77"/>
      <c r="USZ166" s="77"/>
      <c r="UTA166" s="77"/>
      <c r="UTB166" s="77"/>
      <c r="UTC166" s="77"/>
      <c r="UTD166" s="77"/>
      <c r="UTE166" s="77"/>
      <c r="UTF166" s="77"/>
      <c r="UTG166" s="77"/>
      <c r="UTH166" s="77"/>
      <c r="UTI166" s="77"/>
      <c r="UTJ166" s="77"/>
      <c r="UTK166" s="77"/>
      <c r="UTL166" s="77"/>
      <c r="UTM166" s="77"/>
      <c r="UTN166" s="77"/>
      <c r="UTO166" s="77"/>
      <c r="UTP166" s="77"/>
      <c r="UTQ166" s="77"/>
      <c r="UTR166" s="77"/>
      <c r="UTS166" s="77"/>
      <c r="UTT166" s="77"/>
      <c r="UTU166" s="77"/>
      <c r="UTV166" s="77"/>
      <c r="UTW166" s="77"/>
      <c r="UTX166" s="77"/>
      <c r="UTY166" s="77"/>
      <c r="UTZ166" s="77"/>
      <c r="UUA166" s="77"/>
      <c r="UUB166" s="77"/>
      <c r="UUC166" s="77"/>
      <c r="UUD166" s="77"/>
      <c r="UUE166" s="77"/>
      <c r="UUF166" s="77"/>
      <c r="UUG166" s="77"/>
      <c r="UUH166" s="77"/>
      <c r="UUI166" s="77"/>
      <c r="UUJ166" s="77"/>
      <c r="UUK166" s="77"/>
      <c r="UUL166" s="77"/>
      <c r="UUM166" s="77"/>
      <c r="UUN166" s="77"/>
      <c r="UUO166" s="77"/>
      <c r="UUP166" s="77"/>
      <c r="UUQ166" s="77"/>
      <c r="UUR166" s="77"/>
      <c r="UUS166" s="77"/>
      <c r="UUT166" s="77"/>
      <c r="UUU166" s="77"/>
      <c r="UUV166" s="77"/>
      <c r="UUW166" s="77"/>
      <c r="UUX166" s="77"/>
      <c r="UUY166" s="77"/>
      <c r="UUZ166" s="77"/>
      <c r="UVA166" s="77"/>
      <c r="UVB166" s="77"/>
      <c r="UVC166" s="77"/>
      <c r="UVD166" s="77"/>
      <c r="UVE166" s="77"/>
      <c r="UVF166" s="77"/>
      <c r="UVG166" s="77"/>
      <c r="UVH166" s="77"/>
      <c r="UVI166" s="77"/>
      <c r="UVJ166" s="77"/>
      <c r="UVK166" s="77"/>
      <c r="UVL166" s="77"/>
      <c r="UVM166" s="77"/>
      <c r="UVN166" s="77"/>
      <c r="UVO166" s="77"/>
      <c r="UVP166" s="77"/>
      <c r="UVQ166" s="77"/>
      <c r="UVR166" s="77"/>
      <c r="UVS166" s="77"/>
      <c r="UVT166" s="77"/>
      <c r="UVU166" s="77"/>
      <c r="UVV166" s="77"/>
      <c r="UVW166" s="77"/>
      <c r="UVX166" s="77"/>
      <c r="UVY166" s="77"/>
      <c r="UVZ166" s="77"/>
      <c r="UWA166" s="77"/>
      <c r="UWB166" s="77"/>
      <c r="UWC166" s="77"/>
      <c r="UWD166" s="77"/>
      <c r="UWE166" s="77"/>
      <c r="UWF166" s="77"/>
      <c r="UWG166" s="77"/>
      <c r="UWH166" s="77"/>
      <c r="UWI166" s="77"/>
      <c r="UWJ166" s="77"/>
      <c r="UWK166" s="77"/>
      <c r="UWL166" s="77"/>
      <c r="UWM166" s="77"/>
      <c r="UWN166" s="77"/>
      <c r="UWO166" s="77"/>
      <c r="UWP166" s="77"/>
      <c r="UWQ166" s="77"/>
      <c r="UWR166" s="77"/>
      <c r="UWS166" s="77"/>
      <c r="UWT166" s="77"/>
      <c r="UWU166" s="77"/>
      <c r="UWV166" s="77"/>
      <c r="UWW166" s="77"/>
      <c r="UWX166" s="77"/>
      <c r="UWY166" s="77"/>
      <c r="UWZ166" s="77"/>
      <c r="UXA166" s="77"/>
      <c r="UXB166" s="77"/>
      <c r="UXC166" s="77"/>
      <c r="UXD166" s="77"/>
      <c r="UXE166" s="77"/>
      <c r="UXF166" s="77"/>
      <c r="UXG166" s="77"/>
      <c r="UXH166" s="77"/>
      <c r="UXI166" s="77"/>
      <c r="UXJ166" s="77"/>
      <c r="UXK166" s="77"/>
      <c r="UXL166" s="77"/>
      <c r="UXM166" s="77"/>
      <c r="UXN166" s="77"/>
      <c r="UXO166" s="77"/>
      <c r="UXP166" s="77"/>
      <c r="UXQ166" s="77"/>
      <c r="UXR166" s="77"/>
      <c r="UXS166" s="77"/>
      <c r="UXT166" s="77"/>
      <c r="UXU166" s="77"/>
      <c r="UXV166" s="77"/>
      <c r="UXW166" s="77"/>
      <c r="UXX166" s="77"/>
      <c r="UXY166" s="77"/>
      <c r="UXZ166" s="77"/>
      <c r="UYA166" s="77"/>
      <c r="UYB166" s="77"/>
      <c r="UYC166" s="77"/>
      <c r="UYD166" s="77"/>
      <c r="UYE166" s="77"/>
      <c r="UYF166" s="77"/>
      <c r="UYG166" s="77"/>
      <c r="UYH166" s="77"/>
      <c r="UYI166" s="77"/>
      <c r="UYJ166" s="77"/>
      <c r="UYK166" s="77"/>
      <c r="UYL166" s="77"/>
      <c r="UYM166" s="77"/>
      <c r="UYN166" s="77"/>
      <c r="UYO166" s="77"/>
      <c r="UYP166" s="77"/>
      <c r="UYQ166" s="77"/>
      <c r="UYR166" s="77"/>
      <c r="UYS166" s="77"/>
      <c r="UYT166" s="77"/>
      <c r="UYU166" s="77"/>
      <c r="UYV166" s="77"/>
      <c r="UYW166" s="77"/>
      <c r="UYX166" s="77"/>
      <c r="UYY166" s="77"/>
      <c r="UYZ166" s="77"/>
      <c r="UZA166" s="77"/>
      <c r="UZB166" s="77"/>
      <c r="UZC166" s="77"/>
      <c r="UZD166" s="77"/>
      <c r="UZE166" s="77"/>
      <c r="UZF166" s="77"/>
      <c r="UZG166" s="77"/>
      <c r="UZH166" s="77"/>
      <c r="UZI166" s="77"/>
      <c r="UZJ166" s="77"/>
      <c r="UZK166" s="77"/>
      <c r="UZL166" s="77"/>
      <c r="UZM166" s="77"/>
      <c r="UZN166" s="77"/>
      <c r="UZO166" s="77"/>
      <c r="UZP166" s="77"/>
      <c r="UZQ166" s="77"/>
      <c r="UZR166" s="77"/>
      <c r="UZS166" s="77"/>
      <c r="UZT166" s="77"/>
      <c r="UZU166" s="77"/>
      <c r="UZV166" s="77"/>
      <c r="UZW166" s="77"/>
      <c r="UZX166" s="77"/>
      <c r="UZY166" s="77"/>
      <c r="UZZ166" s="77"/>
      <c r="VAA166" s="77"/>
      <c r="VAB166" s="77"/>
      <c r="VAC166" s="77"/>
      <c r="VAD166" s="77"/>
      <c r="VAE166" s="77"/>
      <c r="VAF166" s="77"/>
      <c r="VAG166" s="77"/>
      <c r="VAH166" s="77"/>
      <c r="VAI166" s="77"/>
      <c r="VAJ166" s="77"/>
      <c r="VAK166" s="77"/>
      <c r="VAL166" s="77"/>
      <c r="VAM166" s="77"/>
      <c r="VAN166" s="77"/>
      <c r="VAO166" s="77"/>
      <c r="VAP166" s="77"/>
      <c r="VAQ166" s="77"/>
      <c r="VAR166" s="77"/>
      <c r="VAS166" s="77"/>
      <c r="VAT166" s="77"/>
      <c r="VAU166" s="77"/>
      <c r="VAV166" s="77"/>
      <c r="VAW166" s="77"/>
      <c r="VAX166" s="77"/>
      <c r="VAY166" s="77"/>
      <c r="VAZ166" s="77"/>
      <c r="VBA166" s="77"/>
      <c r="VBB166" s="77"/>
      <c r="VBC166" s="77"/>
      <c r="VBD166" s="77"/>
      <c r="VBE166" s="77"/>
      <c r="VBF166" s="77"/>
      <c r="VBG166" s="77"/>
      <c r="VBH166" s="77"/>
      <c r="VBI166" s="77"/>
      <c r="VBJ166" s="77"/>
      <c r="VBK166" s="77"/>
      <c r="VBL166" s="77"/>
      <c r="VBM166" s="77"/>
      <c r="VBN166" s="77"/>
      <c r="VBO166" s="77"/>
      <c r="VBP166" s="77"/>
      <c r="VBQ166" s="77"/>
      <c r="VBR166" s="77"/>
      <c r="VBS166" s="77"/>
      <c r="VBT166" s="77"/>
      <c r="VBU166" s="77"/>
      <c r="VBV166" s="77"/>
      <c r="VBW166" s="77"/>
      <c r="VBX166" s="77"/>
      <c r="VBY166" s="77"/>
      <c r="VBZ166" s="77"/>
      <c r="VCA166" s="77"/>
      <c r="VCB166" s="77"/>
      <c r="VCC166" s="77"/>
      <c r="VCD166" s="77"/>
      <c r="VCE166" s="77"/>
      <c r="VCF166" s="77"/>
      <c r="VCG166" s="77"/>
      <c r="VCH166" s="77"/>
      <c r="VCI166" s="77"/>
      <c r="VCJ166" s="77"/>
      <c r="VCK166" s="77"/>
      <c r="VCL166" s="77"/>
      <c r="VCM166" s="77"/>
      <c r="VCN166" s="77"/>
      <c r="VCO166" s="77"/>
      <c r="VCP166" s="77"/>
      <c r="VCQ166" s="77"/>
      <c r="VCR166" s="77"/>
      <c r="VCS166" s="77"/>
      <c r="VCT166" s="77"/>
      <c r="VCU166" s="77"/>
      <c r="VCV166" s="77"/>
      <c r="VCW166" s="77"/>
      <c r="VCX166" s="77"/>
      <c r="VCY166" s="77"/>
      <c r="VCZ166" s="77"/>
      <c r="VDA166" s="77"/>
      <c r="VDB166" s="77"/>
      <c r="VDC166" s="77"/>
      <c r="VDD166" s="77"/>
      <c r="VDE166" s="77"/>
      <c r="VDF166" s="77"/>
      <c r="VDG166" s="77"/>
      <c r="VDH166" s="77"/>
      <c r="VDI166" s="77"/>
      <c r="VDJ166" s="77"/>
      <c r="VDK166" s="77"/>
      <c r="VDL166" s="77"/>
      <c r="VDM166" s="77"/>
      <c r="VDN166" s="77"/>
      <c r="VDO166" s="77"/>
      <c r="VDP166" s="77"/>
      <c r="VDQ166" s="77"/>
      <c r="VDR166" s="77"/>
      <c r="VDS166" s="77"/>
      <c r="VDT166" s="77"/>
      <c r="VDU166" s="77"/>
      <c r="VDV166" s="77"/>
      <c r="VDW166" s="77"/>
      <c r="VDX166" s="77"/>
      <c r="VDY166" s="77"/>
      <c r="VDZ166" s="77"/>
      <c r="VEA166" s="77"/>
      <c r="VEB166" s="77"/>
      <c r="VEC166" s="77"/>
      <c r="VED166" s="77"/>
      <c r="VEE166" s="77"/>
      <c r="VEF166" s="77"/>
      <c r="VEG166" s="77"/>
      <c r="VEH166" s="77"/>
      <c r="VEI166" s="77"/>
      <c r="VEJ166" s="77"/>
      <c r="VEK166" s="77"/>
      <c r="VEL166" s="77"/>
      <c r="VEM166" s="77"/>
      <c r="VEN166" s="77"/>
      <c r="VEO166" s="77"/>
      <c r="VEP166" s="77"/>
      <c r="VEQ166" s="77"/>
      <c r="VER166" s="77"/>
      <c r="VES166" s="77"/>
      <c r="VET166" s="77"/>
      <c r="VEU166" s="77"/>
      <c r="VEV166" s="77"/>
      <c r="VEW166" s="77"/>
      <c r="VEX166" s="77"/>
      <c r="VEY166" s="77"/>
      <c r="VEZ166" s="77"/>
      <c r="VFA166" s="77"/>
      <c r="VFB166" s="77"/>
      <c r="VFC166" s="77"/>
      <c r="VFD166" s="77"/>
      <c r="VFE166" s="77"/>
      <c r="VFF166" s="77"/>
      <c r="VFG166" s="77"/>
      <c r="VFH166" s="77"/>
      <c r="VFI166" s="77"/>
      <c r="VFJ166" s="77"/>
      <c r="VFK166" s="77"/>
      <c r="VFL166" s="77"/>
      <c r="VFM166" s="77"/>
      <c r="VFN166" s="77"/>
      <c r="VFO166" s="77"/>
      <c r="VFP166" s="77"/>
      <c r="VFQ166" s="77"/>
      <c r="VFR166" s="77"/>
      <c r="VFS166" s="77"/>
      <c r="VFT166" s="77"/>
      <c r="VFU166" s="77"/>
      <c r="VFV166" s="77"/>
      <c r="VFW166" s="77"/>
      <c r="VFX166" s="77"/>
      <c r="VFY166" s="77"/>
      <c r="VFZ166" s="77"/>
      <c r="VGA166" s="77"/>
      <c r="VGB166" s="77"/>
      <c r="VGC166" s="77"/>
      <c r="VGD166" s="77"/>
      <c r="VGE166" s="77"/>
      <c r="VGF166" s="77"/>
      <c r="VGG166" s="77"/>
      <c r="VGH166" s="77"/>
      <c r="VGI166" s="77"/>
      <c r="VGJ166" s="77"/>
      <c r="VGK166" s="77"/>
      <c r="VGL166" s="77"/>
      <c r="VGM166" s="77"/>
      <c r="VGN166" s="77"/>
      <c r="VGO166" s="77"/>
      <c r="VGP166" s="77"/>
      <c r="VGQ166" s="77"/>
      <c r="VGR166" s="77"/>
      <c r="VGS166" s="77"/>
      <c r="VGT166" s="77"/>
      <c r="VGU166" s="77"/>
      <c r="VGV166" s="77"/>
      <c r="VGW166" s="77"/>
      <c r="VGX166" s="77"/>
      <c r="VGY166" s="77"/>
      <c r="VGZ166" s="77"/>
      <c r="VHA166" s="77"/>
      <c r="VHB166" s="77"/>
      <c r="VHC166" s="77"/>
      <c r="VHD166" s="77"/>
      <c r="VHE166" s="77"/>
      <c r="VHF166" s="77"/>
      <c r="VHG166" s="77"/>
      <c r="VHH166" s="77"/>
      <c r="VHI166" s="77"/>
      <c r="VHJ166" s="77"/>
      <c r="VHK166" s="77"/>
      <c r="VHL166" s="77"/>
      <c r="VHM166" s="77"/>
      <c r="VHN166" s="77"/>
      <c r="VHO166" s="77"/>
      <c r="VHP166" s="77"/>
      <c r="VHQ166" s="77"/>
      <c r="VHR166" s="77"/>
      <c r="VHS166" s="77"/>
      <c r="VHT166" s="77"/>
      <c r="VHU166" s="77"/>
      <c r="VHV166" s="77"/>
      <c r="VHW166" s="77"/>
      <c r="VHX166" s="77"/>
      <c r="VHY166" s="77"/>
      <c r="VHZ166" s="77"/>
      <c r="VIA166" s="77"/>
      <c r="VIB166" s="77"/>
      <c r="VIC166" s="77"/>
      <c r="VID166" s="77"/>
      <c r="VIE166" s="77"/>
      <c r="VIF166" s="77"/>
      <c r="VIG166" s="77"/>
      <c r="VIH166" s="77"/>
      <c r="VII166" s="77"/>
      <c r="VIJ166" s="77"/>
      <c r="VIK166" s="77"/>
      <c r="VIL166" s="77"/>
      <c r="VIM166" s="77"/>
      <c r="VIN166" s="77"/>
      <c r="VIO166" s="77"/>
      <c r="VIP166" s="77"/>
      <c r="VIQ166" s="77"/>
      <c r="VIR166" s="77"/>
      <c r="VIS166" s="77"/>
      <c r="VIT166" s="77"/>
      <c r="VIU166" s="77"/>
      <c r="VIV166" s="77"/>
      <c r="VIW166" s="77"/>
      <c r="VIX166" s="77"/>
      <c r="VIY166" s="77"/>
      <c r="VIZ166" s="77"/>
      <c r="VJA166" s="77"/>
      <c r="VJB166" s="77"/>
      <c r="VJC166" s="77"/>
      <c r="VJD166" s="77"/>
      <c r="VJE166" s="77"/>
      <c r="VJF166" s="77"/>
      <c r="VJG166" s="77"/>
      <c r="VJH166" s="77"/>
      <c r="VJI166" s="77"/>
      <c r="VJJ166" s="77"/>
      <c r="VJK166" s="77"/>
      <c r="VJL166" s="77"/>
      <c r="VJM166" s="77"/>
      <c r="VJN166" s="77"/>
      <c r="VJO166" s="77"/>
      <c r="VJP166" s="77"/>
      <c r="VJQ166" s="77"/>
      <c r="VJR166" s="77"/>
      <c r="VJS166" s="77"/>
      <c r="VJT166" s="77"/>
      <c r="VJU166" s="77"/>
      <c r="VJV166" s="77"/>
      <c r="VJW166" s="77"/>
      <c r="VJX166" s="77"/>
      <c r="VJY166" s="77"/>
      <c r="VJZ166" s="77"/>
      <c r="VKA166" s="77"/>
      <c r="VKB166" s="77"/>
      <c r="VKC166" s="77"/>
      <c r="VKD166" s="77"/>
      <c r="VKE166" s="77"/>
      <c r="VKF166" s="77"/>
      <c r="VKG166" s="77"/>
      <c r="VKH166" s="77"/>
      <c r="VKI166" s="77"/>
      <c r="VKJ166" s="77"/>
      <c r="VKK166" s="77"/>
      <c r="VKL166" s="77"/>
      <c r="VKM166" s="77"/>
      <c r="VKN166" s="77"/>
      <c r="VKO166" s="77"/>
      <c r="VKP166" s="77"/>
      <c r="VKQ166" s="77"/>
      <c r="VKR166" s="77"/>
      <c r="VKS166" s="77"/>
      <c r="VKT166" s="77"/>
      <c r="VKU166" s="77"/>
      <c r="VKV166" s="77"/>
      <c r="VKW166" s="77"/>
      <c r="VKX166" s="77"/>
      <c r="VKY166" s="77"/>
      <c r="VKZ166" s="77"/>
      <c r="VLA166" s="77"/>
      <c r="VLB166" s="77"/>
      <c r="VLC166" s="77"/>
      <c r="VLD166" s="77"/>
      <c r="VLE166" s="77"/>
      <c r="VLF166" s="77"/>
      <c r="VLG166" s="77"/>
      <c r="VLH166" s="77"/>
      <c r="VLI166" s="77"/>
      <c r="VLJ166" s="77"/>
      <c r="VLK166" s="77"/>
      <c r="VLL166" s="77"/>
      <c r="VLM166" s="77"/>
      <c r="VLN166" s="77"/>
      <c r="VLO166" s="77"/>
      <c r="VLP166" s="77"/>
      <c r="VLQ166" s="77"/>
      <c r="VLR166" s="77"/>
      <c r="VLS166" s="77"/>
      <c r="VLT166" s="77"/>
      <c r="VLU166" s="77"/>
      <c r="VLV166" s="77"/>
      <c r="VLW166" s="77"/>
      <c r="VLX166" s="77"/>
      <c r="VLY166" s="77"/>
      <c r="VLZ166" s="77"/>
      <c r="VMA166" s="77"/>
      <c r="VMB166" s="77"/>
      <c r="VMC166" s="77"/>
      <c r="VMD166" s="77"/>
      <c r="VME166" s="77"/>
      <c r="VMF166" s="77"/>
      <c r="VMG166" s="77"/>
      <c r="VMH166" s="77"/>
      <c r="VMI166" s="77"/>
      <c r="VMJ166" s="77"/>
      <c r="VMK166" s="77"/>
      <c r="VML166" s="77"/>
      <c r="VMM166" s="77"/>
      <c r="VMN166" s="77"/>
      <c r="VMO166" s="77"/>
      <c r="VMP166" s="77"/>
      <c r="VMQ166" s="77"/>
      <c r="VMR166" s="77"/>
      <c r="VMS166" s="77"/>
      <c r="VMT166" s="77"/>
      <c r="VMU166" s="77"/>
      <c r="VMV166" s="77"/>
      <c r="VMW166" s="77"/>
      <c r="VMX166" s="77"/>
      <c r="VMY166" s="77"/>
      <c r="VMZ166" s="77"/>
      <c r="VNA166" s="77"/>
      <c r="VNB166" s="77"/>
      <c r="VNC166" s="77"/>
      <c r="VND166" s="77"/>
      <c r="VNE166" s="77"/>
      <c r="VNF166" s="77"/>
      <c r="VNG166" s="77"/>
      <c r="VNH166" s="77"/>
      <c r="VNI166" s="77"/>
      <c r="VNJ166" s="77"/>
      <c r="VNK166" s="77"/>
      <c r="VNL166" s="77"/>
      <c r="VNM166" s="77"/>
      <c r="VNN166" s="77"/>
      <c r="VNO166" s="77"/>
      <c r="VNP166" s="77"/>
      <c r="VNQ166" s="77"/>
      <c r="VNR166" s="77"/>
      <c r="VNS166" s="77"/>
      <c r="VNT166" s="77"/>
      <c r="VNU166" s="77"/>
      <c r="VNV166" s="77"/>
      <c r="VNW166" s="77"/>
      <c r="VNX166" s="77"/>
      <c r="VNY166" s="77"/>
      <c r="VNZ166" s="77"/>
      <c r="VOA166" s="77"/>
      <c r="VOB166" s="77"/>
      <c r="VOC166" s="77"/>
      <c r="VOD166" s="77"/>
      <c r="VOE166" s="77"/>
      <c r="VOF166" s="77"/>
      <c r="VOG166" s="77"/>
      <c r="VOH166" s="77"/>
      <c r="VOI166" s="77"/>
      <c r="VOJ166" s="77"/>
      <c r="VOK166" s="77"/>
      <c r="VOL166" s="77"/>
      <c r="VOM166" s="77"/>
      <c r="VON166" s="77"/>
      <c r="VOO166" s="77"/>
      <c r="VOP166" s="77"/>
      <c r="VOQ166" s="77"/>
      <c r="VOR166" s="77"/>
      <c r="VOS166" s="77"/>
      <c r="VOT166" s="77"/>
      <c r="VOU166" s="77"/>
      <c r="VOV166" s="77"/>
      <c r="VOW166" s="77"/>
      <c r="VOX166" s="77"/>
      <c r="VOY166" s="77"/>
      <c r="VOZ166" s="77"/>
      <c r="VPA166" s="77"/>
      <c r="VPB166" s="77"/>
      <c r="VPC166" s="77"/>
      <c r="VPD166" s="77"/>
      <c r="VPE166" s="77"/>
      <c r="VPF166" s="77"/>
      <c r="VPG166" s="77"/>
      <c r="VPH166" s="77"/>
      <c r="VPI166" s="77"/>
      <c r="VPJ166" s="77"/>
      <c r="VPK166" s="77"/>
      <c r="VPL166" s="77"/>
      <c r="VPM166" s="77"/>
      <c r="VPN166" s="77"/>
      <c r="VPO166" s="77"/>
      <c r="VPP166" s="77"/>
      <c r="VPQ166" s="77"/>
      <c r="VPR166" s="77"/>
      <c r="VPS166" s="77"/>
      <c r="VPT166" s="77"/>
      <c r="VPU166" s="77"/>
      <c r="VPV166" s="77"/>
      <c r="VPW166" s="77"/>
      <c r="VPX166" s="77"/>
      <c r="VPY166" s="77"/>
      <c r="VPZ166" s="77"/>
      <c r="VQA166" s="77"/>
      <c r="VQB166" s="77"/>
      <c r="VQC166" s="77"/>
      <c r="VQD166" s="77"/>
      <c r="VQE166" s="77"/>
      <c r="VQF166" s="77"/>
      <c r="VQG166" s="77"/>
      <c r="VQH166" s="77"/>
      <c r="VQI166" s="77"/>
      <c r="VQJ166" s="77"/>
      <c r="VQK166" s="77"/>
      <c r="VQL166" s="77"/>
      <c r="VQM166" s="77"/>
      <c r="VQN166" s="77"/>
      <c r="VQO166" s="77"/>
      <c r="VQP166" s="77"/>
      <c r="VQQ166" s="77"/>
      <c r="VQR166" s="77"/>
      <c r="VQS166" s="77"/>
      <c r="VQT166" s="77"/>
      <c r="VQU166" s="77"/>
      <c r="VQV166" s="77"/>
      <c r="VQW166" s="77"/>
      <c r="VQX166" s="77"/>
      <c r="VQY166" s="77"/>
      <c r="VQZ166" s="77"/>
      <c r="VRA166" s="77"/>
      <c r="VRB166" s="77"/>
      <c r="VRC166" s="77"/>
      <c r="VRD166" s="77"/>
      <c r="VRE166" s="77"/>
      <c r="VRF166" s="77"/>
      <c r="VRG166" s="77"/>
      <c r="VRH166" s="77"/>
      <c r="VRI166" s="77"/>
      <c r="VRJ166" s="77"/>
      <c r="VRK166" s="77"/>
      <c r="VRL166" s="77"/>
      <c r="VRM166" s="77"/>
      <c r="VRN166" s="77"/>
      <c r="VRO166" s="77"/>
      <c r="VRP166" s="77"/>
      <c r="VRQ166" s="77"/>
      <c r="VRR166" s="77"/>
      <c r="VRS166" s="77"/>
      <c r="VRT166" s="77"/>
      <c r="VRU166" s="77"/>
      <c r="VRV166" s="77"/>
      <c r="VRW166" s="77"/>
      <c r="VRX166" s="77"/>
      <c r="VRY166" s="77"/>
      <c r="VRZ166" s="77"/>
      <c r="VSA166" s="77"/>
      <c r="VSB166" s="77"/>
      <c r="VSC166" s="77"/>
      <c r="VSD166" s="77"/>
      <c r="VSE166" s="77"/>
      <c r="VSF166" s="77"/>
      <c r="VSG166" s="77"/>
      <c r="VSH166" s="77"/>
      <c r="VSI166" s="77"/>
      <c r="VSJ166" s="77"/>
      <c r="VSK166" s="77"/>
      <c r="VSL166" s="77"/>
      <c r="VSM166" s="77"/>
      <c r="VSN166" s="77"/>
      <c r="VSO166" s="77"/>
      <c r="VSP166" s="77"/>
      <c r="VSQ166" s="77"/>
      <c r="VSR166" s="77"/>
      <c r="VSS166" s="77"/>
      <c r="VST166" s="77"/>
      <c r="VSU166" s="77"/>
      <c r="VSV166" s="77"/>
      <c r="VSW166" s="77"/>
      <c r="VSX166" s="77"/>
      <c r="VSY166" s="77"/>
      <c r="VSZ166" s="77"/>
      <c r="VTA166" s="77"/>
      <c r="VTB166" s="77"/>
      <c r="VTC166" s="77"/>
      <c r="VTD166" s="77"/>
      <c r="VTE166" s="77"/>
      <c r="VTF166" s="77"/>
      <c r="VTG166" s="77"/>
      <c r="VTH166" s="77"/>
      <c r="VTI166" s="77"/>
      <c r="VTJ166" s="77"/>
      <c r="VTK166" s="77"/>
      <c r="VTL166" s="77"/>
      <c r="VTM166" s="77"/>
      <c r="VTN166" s="77"/>
      <c r="VTO166" s="77"/>
      <c r="VTP166" s="77"/>
      <c r="VTQ166" s="77"/>
      <c r="VTR166" s="77"/>
      <c r="VTS166" s="77"/>
      <c r="VTT166" s="77"/>
      <c r="VTU166" s="77"/>
      <c r="VTV166" s="77"/>
      <c r="VTW166" s="77"/>
      <c r="VTX166" s="77"/>
      <c r="VTY166" s="77"/>
      <c r="VTZ166" s="77"/>
      <c r="VUA166" s="77"/>
      <c r="VUB166" s="77"/>
      <c r="VUC166" s="77"/>
      <c r="VUD166" s="77"/>
      <c r="VUE166" s="77"/>
      <c r="VUF166" s="77"/>
      <c r="VUG166" s="77"/>
      <c r="VUH166" s="77"/>
      <c r="VUI166" s="77"/>
      <c r="VUJ166" s="77"/>
      <c r="VUK166" s="77"/>
      <c r="VUL166" s="77"/>
      <c r="VUM166" s="77"/>
      <c r="VUN166" s="77"/>
      <c r="VUO166" s="77"/>
      <c r="VUP166" s="77"/>
      <c r="VUQ166" s="77"/>
      <c r="VUR166" s="77"/>
      <c r="VUS166" s="77"/>
      <c r="VUT166" s="77"/>
      <c r="VUU166" s="77"/>
      <c r="VUV166" s="77"/>
      <c r="VUW166" s="77"/>
      <c r="VUX166" s="77"/>
      <c r="VUY166" s="77"/>
      <c r="VUZ166" s="77"/>
      <c r="VVA166" s="77"/>
      <c r="VVB166" s="77"/>
      <c r="VVC166" s="77"/>
      <c r="VVD166" s="77"/>
      <c r="VVE166" s="77"/>
      <c r="VVF166" s="77"/>
      <c r="VVG166" s="77"/>
      <c r="VVH166" s="77"/>
      <c r="VVI166" s="77"/>
      <c r="VVJ166" s="77"/>
      <c r="VVK166" s="77"/>
      <c r="VVL166" s="77"/>
      <c r="VVM166" s="77"/>
      <c r="VVN166" s="77"/>
      <c r="VVO166" s="77"/>
      <c r="VVP166" s="77"/>
      <c r="VVQ166" s="77"/>
      <c r="VVR166" s="77"/>
      <c r="VVS166" s="77"/>
      <c r="VVT166" s="77"/>
      <c r="VVU166" s="77"/>
      <c r="VVV166" s="77"/>
      <c r="VVW166" s="77"/>
      <c r="VVX166" s="77"/>
      <c r="VVY166" s="77"/>
      <c r="VVZ166" s="77"/>
      <c r="VWA166" s="77"/>
      <c r="VWB166" s="77"/>
      <c r="VWC166" s="77"/>
      <c r="VWD166" s="77"/>
      <c r="VWE166" s="77"/>
      <c r="VWF166" s="77"/>
      <c r="VWG166" s="77"/>
      <c r="VWH166" s="77"/>
      <c r="VWI166" s="77"/>
      <c r="VWJ166" s="77"/>
      <c r="VWK166" s="77"/>
      <c r="VWL166" s="77"/>
      <c r="VWM166" s="77"/>
      <c r="VWN166" s="77"/>
      <c r="VWO166" s="77"/>
      <c r="VWP166" s="77"/>
      <c r="VWQ166" s="77"/>
      <c r="VWR166" s="77"/>
      <c r="VWS166" s="77"/>
      <c r="VWT166" s="77"/>
      <c r="VWU166" s="77"/>
      <c r="VWV166" s="77"/>
      <c r="VWW166" s="77"/>
      <c r="VWX166" s="77"/>
      <c r="VWY166" s="77"/>
      <c r="VWZ166" s="77"/>
      <c r="VXA166" s="77"/>
      <c r="VXB166" s="77"/>
      <c r="VXC166" s="77"/>
      <c r="VXD166" s="77"/>
      <c r="VXE166" s="77"/>
      <c r="VXF166" s="77"/>
      <c r="VXG166" s="77"/>
      <c r="VXH166" s="77"/>
      <c r="VXI166" s="77"/>
      <c r="VXJ166" s="77"/>
      <c r="VXK166" s="77"/>
      <c r="VXL166" s="77"/>
      <c r="VXM166" s="77"/>
      <c r="VXN166" s="77"/>
      <c r="VXO166" s="77"/>
      <c r="VXP166" s="77"/>
      <c r="VXQ166" s="77"/>
      <c r="VXR166" s="77"/>
      <c r="VXS166" s="77"/>
      <c r="VXT166" s="77"/>
      <c r="VXU166" s="77"/>
      <c r="VXV166" s="77"/>
      <c r="VXW166" s="77"/>
      <c r="VXX166" s="77"/>
      <c r="VXY166" s="77"/>
      <c r="VXZ166" s="77"/>
      <c r="VYA166" s="77"/>
      <c r="VYB166" s="77"/>
      <c r="VYC166" s="77"/>
      <c r="VYD166" s="77"/>
      <c r="VYE166" s="77"/>
      <c r="VYF166" s="77"/>
      <c r="VYG166" s="77"/>
      <c r="VYH166" s="77"/>
      <c r="VYI166" s="77"/>
      <c r="VYJ166" s="77"/>
      <c r="VYK166" s="77"/>
      <c r="VYL166" s="77"/>
      <c r="VYM166" s="77"/>
      <c r="VYN166" s="77"/>
      <c r="VYO166" s="77"/>
      <c r="VYP166" s="77"/>
      <c r="VYQ166" s="77"/>
      <c r="VYR166" s="77"/>
      <c r="VYS166" s="77"/>
      <c r="VYT166" s="77"/>
      <c r="VYU166" s="77"/>
      <c r="VYV166" s="77"/>
      <c r="VYW166" s="77"/>
      <c r="VYX166" s="77"/>
      <c r="VYY166" s="77"/>
      <c r="VYZ166" s="77"/>
      <c r="VZA166" s="77"/>
      <c r="VZB166" s="77"/>
      <c r="VZC166" s="77"/>
      <c r="VZD166" s="77"/>
      <c r="VZE166" s="77"/>
      <c r="VZF166" s="77"/>
      <c r="VZG166" s="77"/>
      <c r="VZH166" s="77"/>
      <c r="VZI166" s="77"/>
      <c r="VZJ166" s="77"/>
      <c r="VZK166" s="77"/>
      <c r="VZL166" s="77"/>
      <c r="VZM166" s="77"/>
      <c r="VZN166" s="77"/>
      <c r="VZO166" s="77"/>
      <c r="VZP166" s="77"/>
      <c r="VZQ166" s="77"/>
      <c r="VZR166" s="77"/>
      <c r="VZS166" s="77"/>
      <c r="VZT166" s="77"/>
      <c r="VZU166" s="77"/>
      <c r="VZV166" s="77"/>
      <c r="VZW166" s="77"/>
      <c r="VZX166" s="77"/>
      <c r="VZY166" s="77"/>
      <c r="VZZ166" s="77"/>
      <c r="WAA166" s="77"/>
      <c r="WAB166" s="77"/>
      <c r="WAC166" s="77"/>
      <c r="WAD166" s="77"/>
      <c r="WAE166" s="77"/>
      <c r="WAF166" s="77"/>
      <c r="WAG166" s="77"/>
      <c r="WAH166" s="77"/>
      <c r="WAI166" s="77"/>
      <c r="WAJ166" s="77"/>
      <c r="WAK166" s="77"/>
      <c r="WAL166" s="77"/>
      <c r="WAM166" s="77"/>
      <c r="WAN166" s="77"/>
      <c r="WAO166" s="77"/>
      <c r="WAP166" s="77"/>
      <c r="WAQ166" s="77"/>
      <c r="WAR166" s="77"/>
      <c r="WAS166" s="77"/>
      <c r="WAT166" s="77"/>
      <c r="WAU166" s="77"/>
      <c r="WAV166" s="77"/>
      <c r="WAW166" s="77"/>
      <c r="WAX166" s="77"/>
      <c r="WAY166" s="77"/>
      <c r="WAZ166" s="77"/>
      <c r="WBA166" s="77"/>
      <c r="WBB166" s="77"/>
      <c r="WBC166" s="77"/>
      <c r="WBD166" s="77"/>
      <c r="WBE166" s="77"/>
      <c r="WBF166" s="77"/>
      <c r="WBG166" s="77"/>
      <c r="WBH166" s="77"/>
      <c r="WBI166" s="77"/>
      <c r="WBJ166" s="77"/>
      <c r="WBK166" s="77"/>
      <c r="WBL166" s="77"/>
      <c r="WBM166" s="77"/>
      <c r="WBN166" s="77"/>
      <c r="WBO166" s="77"/>
      <c r="WBP166" s="77"/>
      <c r="WBQ166" s="77"/>
      <c r="WBR166" s="77"/>
      <c r="WBS166" s="77"/>
      <c r="WBT166" s="77"/>
      <c r="WBU166" s="77"/>
      <c r="WBV166" s="77"/>
      <c r="WBW166" s="77"/>
      <c r="WBX166" s="77"/>
      <c r="WBY166" s="77"/>
      <c r="WBZ166" s="77"/>
      <c r="WCA166" s="77"/>
      <c r="WCB166" s="77"/>
      <c r="WCC166" s="77"/>
      <c r="WCD166" s="77"/>
      <c r="WCE166" s="77"/>
      <c r="WCF166" s="77"/>
      <c r="WCG166" s="77"/>
      <c r="WCH166" s="77"/>
      <c r="WCI166" s="77"/>
      <c r="WCJ166" s="77"/>
      <c r="WCK166" s="77"/>
      <c r="WCL166" s="77"/>
      <c r="WCM166" s="77"/>
      <c r="WCN166" s="77"/>
      <c r="WCO166" s="77"/>
      <c r="WCP166" s="77"/>
      <c r="WCQ166" s="77"/>
      <c r="WCR166" s="77"/>
      <c r="WCS166" s="77"/>
      <c r="WCT166" s="77"/>
      <c r="WCU166" s="77"/>
      <c r="WCV166" s="77"/>
      <c r="WCW166" s="77"/>
      <c r="WCX166" s="77"/>
      <c r="WCY166" s="77"/>
      <c r="WCZ166" s="77"/>
      <c r="WDA166" s="77"/>
      <c r="WDB166" s="77"/>
      <c r="WDC166" s="77"/>
      <c r="WDD166" s="77"/>
      <c r="WDE166" s="77"/>
      <c r="WDF166" s="77"/>
      <c r="WDG166" s="77"/>
      <c r="WDH166" s="77"/>
      <c r="WDI166" s="77"/>
      <c r="WDJ166" s="77"/>
      <c r="WDK166" s="77"/>
      <c r="WDL166" s="77"/>
      <c r="WDM166" s="77"/>
      <c r="WDN166" s="77"/>
      <c r="WDO166" s="77"/>
      <c r="WDP166" s="77"/>
      <c r="WDQ166" s="77"/>
      <c r="WDR166" s="77"/>
      <c r="WDS166" s="77"/>
      <c r="WDT166" s="77"/>
      <c r="WDU166" s="77"/>
      <c r="WDV166" s="77"/>
      <c r="WDW166" s="77"/>
      <c r="WDX166" s="77"/>
      <c r="WDY166" s="77"/>
      <c r="WDZ166" s="77"/>
      <c r="WEA166" s="77"/>
      <c r="WEB166" s="77"/>
      <c r="WEC166" s="77"/>
      <c r="WED166" s="77"/>
      <c r="WEE166" s="77"/>
      <c r="WEF166" s="77"/>
      <c r="WEG166" s="77"/>
      <c r="WEH166" s="77"/>
      <c r="WEI166" s="77"/>
      <c r="WEJ166" s="77"/>
      <c r="WEK166" s="77"/>
      <c r="WEL166" s="77"/>
      <c r="WEM166" s="77"/>
      <c r="WEN166" s="77"/>
      <c r="WEO166" s="77"/>
      <c r="WEP166" s="77"/>
      <c r="WEQ166" s="77"/>
      <c r="WER166" s="77"/>
      <c r="WES166" s="77"/>
      <c r="WET166" s="77"/>
      <c r="WEU166" s="77"/>
      <c r="WEV166" s="77"/>
      <c r="WEW166" s="77"/>
      <c r="WEX166" s="77"/>
      <c r="WEY166" s="77"/>
      <c r="WEZ166" s="77"/>
      <c r="WFA166" s="77"/>
      <c r="WFB166" s="77"/>
      <c r="WFC166" s="77"/>
      <c r="WFD166" s="77"/>
      <c r="WFE166" s="77"/>
      <c r="WFF166" s="77"/>
      <c r="WFG166" s="77"/>
      <c r="WFH166" s="77"/>
      <c r="WFI166" s="77"/>
      <c r="WFJ166" s="77"/>
      <c r="WFK166" s="77"/>
      <c r="WFL166" s="77"/>
      <c r="WFM166" s="77"/>
      <c r="WFN166" s="77"/>
      <c r="WFO166" s="77"/>
      <c r="WFP166" s="77"/>
      <c r="WFQ166" s="77"/>
      <c r="WFR166" s="77"/>
      <c r="WFS166" s="77"/>
      <c r="WFT166" s="77"/>
      <c r="WFU166" s="77"/>
      <c r="WFV166" s="77"/>
      <c r="WFW166" s="77"/>
      <c r="WFX166" s="77"/>
      <c r="WFY166" s="77"/>
      <c r="WFZ166" s="77"/>
      <c r="WGA166" s="77"/>
      <c r="WGB166" s="77"/>
      <c r="WGC166" s="77"/>
      <c r="WGD166" s="77"/>
      <c r="WGE166" s="77"/>
      <c r="WGF166" s="77"/>
      <c r="WGG166" s="77"/>
      <c r="WGH166" s="77"/>
      <c r="WGI166" s="77"/>
      <c r="WGJ166" s="77"/>
      <c r="WGK166" s="77"/>
      <c r="WGL166" s="77"/>
      <c r="WGM166" s="77"/>
      <c r="WGN166" s="77"/>
      <c r="WGO166" s="77"/>
      <c r="WGP166" s="77"/>
      <c r="WGQ166" s="77"/>
      <c r="WGR166" s="77"/>
      <c r="WGS166" s="77"/>
      <c r="WGT166" s="77"/>
      <c r="WGU166" s="77"/>
      <c r="WGV166" s="77"/>
      <c r="WGW166" s="77"/>
      <c r="WGX166" s="77"/>
      <c r="WGY166" s="77"/>
      <c r="WGZ166" s="77"/>
      <c r="WHA166" s="77"/>
      <c r="WHB166" s="77"/>
      <c r="WHC166" s="77"/>
      <c r="WHD166" s="77"/>
      <c r="WHE166" s="77"/>
      <c r="WHF166" s="77"/>
      <c r="WHG166" s="77"/>
      <c r="WHH166" s="77"/>
      <c r="WHI166" s="77"/>
      <c r="WHJ166" s="77"/>
      <c r="WHK166" s="77"/>
      <c r="WHL166" s="77"/>
      <c r="WHM166" s="77"/>
      <c r="WHN166" s="77"/>
      <c r="WHO166" s="77"/>
      <c r="WHP166" s="77"/>
      <c r="WHQ166" s="77"/>
      <c r="WHR166" s="77"/>
      <c r="WHS166" s="77"/>
      <c r="WHT166" s="77"/>
      <c r="WHU166" s="77"/>
      <c r="WHV166" s="77"/>
      <c r="WHW166" s="77"/>
      <c r="WHX166" s="77"/>
      <c r="WHY166" s="77"/>
      <c r="WHZ166" s="77"/>
      <c r="WIA166" s="77"/>
      <c r="WIB166" s="77"/>
      <c r="WIC166" s="77"/>
      <c r="WID166" s="77"/>
      <c r="WIE166" s="77"/>
      <c r="WIF166" s="77"/>
      <c r="WIG166" s="77"/>
      <c r="WIH166" s="77"/>
      <c r="WII166" s="77"/>
      <c r="WIJ166" s="77"/>
      <c r="WIK166" s="77"/>
      <c r="WIL166" s="77"/>
      <c r="WIM166" s="77"/>
      <c r="WIN166" s="77"/>
      <c r="WIO166" s="77"/>
      <c r="WIP166" s="77"/>
      <c r="WIQ166" s="77"/>
      <c r="WIR166" s="77"/>
      <c r="WIS166" s="77"/>
      <c r="WIT166" s="77"/>
      <c r="WIU166" s="77"/>
      <c r="WIV166" s="77"/>
      <c r="WIW166" s="77"/>
      <c r="WIX166" s="77"/>
      <c r="WIY166" s="77"/>
      <c r="WIZ166" s="77"/>
      <c r="WJA166" s="77"/>
      <c r="WJB166" s="77"/>
      <c r="WJC166" s="77"/>
      <c r="WJD166" s="77"/>
      <c r="WJE166" s="77"/>
      <c r="WJF166" s="77"/>
      <c r="WJG166" s="77"/>
      <c r="WJH166" s="77"/>
      <c r="WJI166" s="77"/>
      <c r="WJJ166" s="77"/>
      <c r="WJK166" s="77"/>
      <c r="WJL166" s="77"/>
      <c r="WJM166" s="77"/>
      <c r="WJN166" s="77"/>
      <c r="WJO166" s="77"/>
      <c r="WJP166" s="77"/>
      <c r="WJQ166" s="77"/>
      <c r="WJR166" s="77"/>
      <c r="WJS166" s="77"/>
      <c r="WJT166" s="77"/>
      <c r="WJU166" s="77"/>
      <c r="WJV166" s="77"/>
      <c r="WJW166" s="77"/>
      <c r="WJX166" s="77"/>
      <c r="WJY166" s="77"/>
      <c r="WJZ166" s="77"/>
      <c r="WKA166" s="77"/>
      <c r="WKB166" s="77"/>
      <c r="WKC166" s="77"/>
      <c r="WKD166" s="77"/>
      <c r="WKE166" s="77"/>
      <c r="WKF166" s="77"/>
      <c r="WKG166" s="77"/>
      <c r="WKH166" s="77"/>
      <c r="WKI166" s="77"/>
      <c r="WKJ166" s="77"/>
      <c r="WKK166" s="77"/>
      <c r="WKL166" s="77"/>
      <c r="WKM166" s="77"/>
      <c r="WKN166" s="77"/>
      <c r="WKO166" s="77"/>
      <c r="WKP166" s="77"/>
      <c r="WKQ166" s="77"/>
      <c r="WKR166" s="77"/>
      <c r="WKS166" s="77"/>
      <c r="WKT166" s="77"/>
      <c r="WKU166" s="77"/>
      <c r="WKV166" s="77"/>
      <c r="WKW166" s="77"/>
      <c r="WKX166" s="77"/>
      <c r="WKY166" s="77"/>
      <c r="WKZ166" s="77"/>
      <c r="WLA166" s="77"/>
      <c r="WLB166" s="77"/>
      <c r="WLC166" s="77"/>
      <c r="WLD166" s="77"/>
      <c r="WLE166" s="77"/>
      <c r="WLF166" s="77"/>
      <c r="WLG166" s="77"/>
      <c r="WLH166" s="77"/>
      <c r="WLI166" s="77"/>
      <c r="WLJ166" s="77"/>
      <c r="WLK166" s="77"/>
      <c r="WLL166" s="77"/>
      <c r="WLM166" s="77"/>
      <c r="WLN166" s="77"/>
      <c r="WLO166" s="77"/>
      <c r="WLP166" s="77"/>
      <c r="WLQ166" s="77"/>
      <c r="WLR166" s="77"/>
      <c r="WLS166" s="77"/>
      <c r="WLT166" s="77"/>
      <c r="WLU166" s="77"/>
      <c r="WLV166" s="77"/>
      <c r="WLW166" s="77"/>
      <c r="WLX166" s="77"/>
      <c r="WLY166" s="77"/>
      <c r="WLZ166" s="77"/>
      <c r="WMA166" s="77"/>
      <c r="WMB166" s="77"/>
      <c r="WMC166" s="77"/>
      <c r="WMD166" s="77"/>
      <c r="WME166" s="77"/>
      <c r="WMF166" s="77"/>
      <c r="WMG166" s="77"/>
      <c r="WMH166" s="77"/>
      <c r="WMI166" s="77"/>
      <c r="WMJ166" s="77"/>
      <c r="WMK166" s="77"/>
      <c r="WML166" s="77"/>
      <c r="WMM166" s="77"/>
      <c r="WMN166" s="77"/>
      <c r="WMO166" s="77"/>
      <c r="WMP166" s="77"/>
      <c r="WMQ166" s="77"/>
      <c r="WMR166" s="77"/>
      <c r="WMS166" s="77"/>
      <c r="WMT166" s="77"/>
      <c r="WMU166" s="77"/>
      <c r="WMV166" s="77"/>
      <c r="WMW166" s="77"/>
      <c r="WMX166" s="77"/>
      <c r="WMY166" s="77"/>
      <c r="WMZ166" s="77"/>
      <c r="WNA166" s="77"/>
      <c r="WNB166" s="77"/>
      <c r="WNC166" s="77"/>
      <c r="WND166" s="77"/>
      <c r="WNE166" s="77"/>
      <c r="WNF166" s="77"/>
      <c r="WNG166" s="77"/>
      <c r="WNH166" s="77"/>
      <c r="WNI166" s="77"/>
      <c r="WNJ166" s="77"/>
      <c r="WNK166" s="77"/>
      <c r="WNL166" s="77"/>
      <c r="WNM166" s="77"/>
      <c r="WNN166" s="77"/>
      <c r="WNO166" s="77"/>
      <c r="WNP166" s="77"/>
      <c r="WNQ166" s="77"/>
      <c r="WNR166" s="77"/>
      <c r="WNS166" s="77"/>
      <c r="WNT166" s="77"/>
      <c r="WNU166" s="77"/>
      <c r="WNV166" s="77"/>
      <c r="WNW166" s="77"/>
      <c r="WNX166" s="77"/>
      <c r="WNY166" s="77"/>
      <c r="WNZ166" s="77"/>
      <c r="WOA166" s="77"/>
      <c r="WOB166" s="77"/>
      <c r="WOC166" s="77"/>
      <c r="WOD166" s="77"/>
      <c r="WOE166" s="77"/>
      <c r="WOF166" s="77"/>
      <c r="WOG166" s="77"/>
      <c r="WOH166" s="77"/>
      <c r="WOI166" s="77"/>
      <c r="WOJ166" s="77"/>
      <c r="WOK166" s="77"/>
      <c r="WOL166" s="77"/>
      <c r="WOM166" s="77"/>
      <c r="WON166" s="77"/>
      <c r="WOO166" s="77"/>
      <c r="WOP166" s="77"/>
      <c r="WOQ166" s="77"/>
      <c r="WOR166" s="77"/>
      <c r="WOS166" s="77"/>
      <c r="WOT166" s="77"/>
      <c r="WOU166" s="77"/>
      <c r="WOV166" s="77"/>
      <c r="WOW166" s="77"/>
      <c r="WOX166" s="77"/>
      <c r="WOY166" s="77"/>
      <c r="WOZ166" s="77"/>
      <c r="WPA166" s="77"/>
      <c r="WPB166" s="77"/>
      <c r="WPC166" s="77"/>
      <c r="WPD166" s="77"/>
      <c r="WPE166" s="77"/>
      <c r="WPF166" s="77"/>
      <c r="WPG166" s="77"/>
      <c r="WPH166" s="77"/>
      <c r="WPI166" s="77"/>
      <c r="WPJ166" s="77"/>
      <c r="WPK166" s="77"/>
      <c r="WPL166" s="77"/>
      <c r="WPM166" s="77"/>
      <c r="WPN166" s="77"/>
      <c r="WPO166" s="77"/>
      <c r="WPP166" s="77"/>
      <c r="WPQ166" s="77"/>
      <c r="WPR166" s="77"/>
      <c r="WPS166" s="77"/>
      <c r="WPT166" s="77"/>
      <c r="WPU166" s="77"/>
      <c r="WPV166" s="77"/>
      <c r="WPW166" s="77"/>
      <c r="WPX166" s="77"/>
      <c r="WPY166" s="77"/>
      <c r="WPZ166" s="77"/>
      <c r="WQA166" s="77"/>
      <c r="WQB166" s="77"/>
      <c r="WQC166" s="77"/>
      <c r="WQD166" s="77"/>
      <c r="WQE166" s="77"/>
      <c r="WQF166" s="77"/>
      <c r="WQG166" s="77"/>
      <c r="WQH166" s="77"/>
      <c r="WQI166" s="77"/>
      <c r="WQJ166" s="77"/>
      <c r="WQK166" s="77"/>
      <c r="WQL166" s="77"/>
      <c r="WQM166" s="77"/>
      <c r="WQN166" s="77"/>
      <c r="WQO166" s="77"/>
      <c r="WQP166" s="77"/>
      <c r="WQQ166" s="77"/>
      <c r="WQR166" s="77"/>
      <c r="WQS166" s="77"/>
      <c r="WQT166" s="77"/>
      <c r="WQU166" s="77"/>
      <c r="WQV166" s="77"/>
      <c r="WQW166" s="77"/>
      <c r="WQX166" s="77"/>
      <c r="WQY166" s="77"/>
      <c r="WQZ166" s="77"/>
      <c r="WRA166" s="77"/>
      <c r="WRB166" s="77"/>
      <c r="WRC166" s="77"/>
      <c r="WRD166" s="77"/>
      <c r="WRE166" s="77"/>
      <c r="WRF166" s="77"/>
      <c r="WRG166" s="77"/>
      <c r="WRH166" s="77"/>
      <c r="WRI166" s="77"/>
      <c r="WRJ166" s="77"/>
      <c r="WRK166" s="77"/>
      <c r="WRL166" s="77"/>
      <c r="WRM166" s="77"/>
      <c r="WRN166" s="77"/>
      <c r="WRO166" s="77"/>
      <c r="WRP166" s="77"/>
      <c r="WRQ166" s="77"/>
      <c r="WRR166" s="77"/>
      <c r="WRS166" s="77"/>
      <c r="WRT166" s="77"/>
      <c r="WRU166" s="77"/>
      <c r="WRV166" s="77"/>
      <c r="WRW166" s="77"/>
      <c r="WRX166" s="77"/>
      <c r="WRY166" s="77"/>
      <c r="WRZ166" s="77"/>
      <c r="WSA166" s="77"/>
      <c r="WSB166" s="77"/>
      <c r="WSC166" s="77"/>
      <c r="WSD166" s="77"/>
      <c r="WSE166" s="77"/>
      <c r="WSF166" s="77"/>
      <c r="WSG166" s="77"/>
      <c r="WSH166" s="77"/>
      <c r="WSI166" s="77"/>
      <c r="WSJ166" s="77"/>
      <c r="WSK166" s="77"/>
      <c r="WSL166" s="77"/>
      <c r="WSM166" s="77"/>
      <c r="WSN166" s="77"/>
      <c r="WSO166" s="77"/>
      <c r="WSP166" s="77"/>
      <c r="WSQ166" s="77"/>
      <c r="WSR166" s="77"/>
      <c r="WSS166" s="77"/>
      <c r="WST166" s="77"/>
      <c r="WSU166" s="77"/>
      <c r="WSV166" s="77"/>
      <c r="WSW166" s="77"/>
      <c r="WSX166" s="77"/>
      <c r="WSY166" s="77"/>
      <c r="WSZ166" s="77"/>
      <c r="WTA166" s="77"/>
      <c r="WTB166" s="77"/>
      <c r="WTC166" s="77"/>
      <c r="WTD166" s="77"/>
      <c r="WTE166" s="77"/>
      <c r="WTF166" s="77"/>
      <c r="WTG166" s="77"/>
      <c r="WTH166" s="77"/>
      <c r="WTI166" s="77"/>
      <c r="WTJ166" s="77"/>
      <c r="WTK166" s="77"/>
      <c r="WTL166" s="77"/>
      <c r="WTM166" s="77"/>
      <c r="WTN166" s="77"/>
      <c r="WTO166" s="77"/>
      <c r="WTP166" s="77"/>
      <c r="WTQ166" s="77"/>
      <c r="WTR166" s="77"/>
      <c r="WTS166" s="77"/>
      <c r="WTT166" s="77"/>
      <c r="WTU166" s="77"/>
      <c r="WTV166" s="77"/>
      <c r="WTW166" s="77"/>
      <c r="WTX166" s="77"/>
      <c r="WTY166" s="77"/>
      <c r="WTZ166" s="77"/>
      <c r="WUA166" s="77"/>
      <c r="WUB166" s="77"/>
      <c r="WUC166" s="77"/>
      <c r="WUD166" s="77"/>
      <c r="WUE166" s="77"/>
      <c r="WUF166" s="77"/>
      <c r="WUG166" s="77"/>
      <c r="WUH166" s="77"/>
      <c r="WUI166" s="77"/>
      <c r="WUJ166" s="77"/>
      <c r="WUK166" s="77"/>
      <c r="WUL166" s="77"/>
      <c r="WUM166" s="77"/>
      <c r="WUN166" s="77"/>
      <c r="WUO166" s="77"/>
      <c r="WUP166" s="77"/>
      <c r="WUQ166" s="77"/>
      <c r="WUR166" s="77"/>
      <c r="WUS166" s="77"/>
      <c r="WUT166" s="77"/>
      <c r="WUU166" s="77"/>
      <c r="WUV166" s="77"/>
      <c r="WUW166" s="77"/>
      <c r="WUX166" s="77"/>
      <c r="WUY166" s="77"/>
      <c r="WUZ166" s="77"/>
      <c r="WVA166" s="77"/>
      <c r="WVB166" s="77"/>
      <c r="WVC166" s="77"/>
      <c r="WVD166" s="77"/>
      <c r="WVE166" s="77"/>
      <c r="WVF166" s="77"/>
      <c r="WVG166" s="77"/>
      <c r="WVH166" s="77"/>
      <c r="WVI166" s="77"/>
      <c r="WVJ166" s="77"/>
      <c r="WVK166" s="77"/>
      <c r="WVL166" s="77"/>
      <c r="WVM166" s="77"/>
      <c r="WVN166" s="77"/>
      <c r="WVO166" s="77"/>
      <c r="WVP166" s="77"/>
      <c r="WVQ166" s="77"/>
      <c r="WVR166" s="77"/>
      <c r="WVS166" s="77"/>
      <c r="WVT166" s="77"/>
      <c r="WVU166" s="77"/>
      <c r="WVV166" s="77"/>
      <c r="WVW166" s="77"/>
      <c r="WVX166" s="77"/>
      <c r="WVY166" s="77"/>
      <c r="WVZ166" s="77"/>
      <c r="WWA166" s="77"/>
      <c r="WWB166" s="77"/>
    </row>
    <row r="167" spans="1:16148" s="71" customFormat="1" ht="16" customHeight="1">
      <c r="A167" s="77"/>
      <c r="B167" s="77"/>
      <c r="C167" s="78"/>
      <c r="D167" s="78"/>
      <c r="E167" s="78"/>
      <c r="F167" s="78"/>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c r="IW167" s="77"/>
      <c r="IX167" s="77"/>
      <c r="IY167" s="77"/>
      <c r="IZ167" s="77"/>
      <c r="JA167" s="77"/>
      <c r="JB167" s="77"/>
      <c r="JC167" s="77"/>
      <c r="JD167" s="77"/>
      <c r="JE167" s="77"/>
      <c r="JF167" s="77"/>
      <c r="JG167" s="77"/>
      <c r="JH167" s="77"/>
      <c r="JI167" s="77"/>
      <c r="JJ167" s="77"/>
      <c r="JK167" s="77"/>
      <c r="JL167" s="77"/>
      <c r="JM167" s="77"/>
      <c r="JN167" s="77"/>
      <c r="JO167" s="77"/>
      <c r="JP167" s="77"/>
      <c r="JQ167" s="77"/>
      <c r="JR167" s="77"/>
      <c r="JS167" s="77"/>
      <c r="JT167" s="77"/>
      <c r="JU167" s="77"/>
      <c r="JV167" s="77"/>
      <c r="JW167" s="77"/>
      <c r="JX167" s="77"/>
      <c r="JY167" s="77"/>
      <c r="JZ167" s="77"/>
      <c r="KA167" s="77"/>
      <c r="KB167" s="77"/>
      <c r="KC167" s="77"/>
      <c r="KD167" s="77"/>
      <c r="KE167" s="77"/>
      <c r="KF167" s="77"/>
      <c r="KG167" s="77"/>
      <c r="KH167" s="77"/>
      <c r="KI167" s="77"/>
      <c r="KJ167" s="77"/>
      <c r="KK167" s="77"/>
      <c r="KL167" s="77"/>
      <c r="KM167" s="77"/>
      <c r="KN167" s="77"/>
      <c r="KO167" s="77"/>
      <c r="KP167" s="77"/>
      <c r="KQ167" s="77"/>
      <c r="KR167" s="77"/>
      <c r="KS167" s="77"/>
      <c r="KT167" s="77"/>
      <c r="KU167" s="77"/>
      <c r="KV167" s="77"/>
      <c r="KW167" s="77"/>
      <c r="KX167" s="77"/>
      <c r="KY167" s="77"/>
      <c r="KZ167" s="77"/>
      <c r="LA167" s="77"/>
      <c r="LB167" s="77"/>
      <c r="LC167" s="77"/>
      <c r="LD167" s="77"/>
      <c r="LE167" s="77"/>
      <c r="LF167" s="77"/>
      <c r="LG167" s="77"/>
      <c r="LH167" s="77"/>
      <c r="LI167" s="77"/>
      <c r="LJ167" s="77"/>
      <c r="LK167" s="77"/>
      <c r="LL167" s="77"/>
      <c r="LM167" s="77"/>
      <c r="LN167" s="77"/>
      <c r="LO167" s="77"/>
      <c r="LP167" s="77"/>
      <c r="LQ167" s="77"/>
      <c r="LR167" s="77"/>
      <c r="LS167" s="77"/>
      <c r="LT167" s="77"/>
      <c r="LU167" s="77"/>
      <c r="LV167" s="77"/>
      <c r="LW167" s="77"/>
      <c r="LX167" s="77"/>
      <c r="LY167" s="77"/>
      <c r="LZ167" s="77"/>
      <c r="MA167" s="77"/>
      <c r="MB167" s="77"/>
      <c r="MC167" s="77"/>
      <c r="MD167" s="77"/>
      <c r="ME167" s="77"/>
      <c r="MF167" s="77"/>
      <c r="MG167" s="77"/>
      <c r="MH167" s="77"/>
      <c r="MI167" s="77"/>
      <c r="MJ167" s="77"/>
      <c r="MK167" s="77"/>
      <c r="ML167" s="77"/>
      <c r="MM167" s="77"/>
      <c r="MN167" s="77"/>
      <c r="MO167" s="77"/>
      <c r="MP167" s="77"/>
      <c r="MQ167" s="77"/>
      <c r="MR167" s="77"/>
      <c r="MS167" s="77"/>
      <c r="MT167" s="77"/>
      <c r="MU167" s="77"/>
      <c r="MV167" s="77"/>
      <c r="MW167" s="77"/>
      <c r="MX167" s="77"/>
      <c r="MY167" s="77"/>
      <c r="MZ167" s="77"/>
      <c r="NA167" s="77"/>
      <c r="NB167" s="77"/>
      <c r="NC167" s="77"/>
      <c r="ND167" s="77"/>
      <c r="NE167" s="77"/>
      <c r="NF167" s="77"/>
      <c r="NG167" s="77"/>
      <c r="NH167" s="77"/>
      <c r="NI167" s="77"/>
      <c r="NJ167" s="77"/>
      <c r="NK167" s="77"/>
      <c r="NL167" s="77"/>
      <c r="NM167" s="77"/>
      <c r="NN167" s="77"/>
      <c r="NO167" s="77"/>
      <c r="NP167" s="77"/>
      <c r="NQ167" s="77"/>
      <c r="NR167" s="77"/>
      <c r="NS167" s="77"/>
      <c r="NT167" s="77"/>
      <c r="NU167" s="77"/>
      <c r="NV167" s="77"/>
      <c r="NW167" s="77"/>
      <c r="NX167" s="77"/>
      <c r="NY167" s="77"/>
      <c r="NZ167" s="77"/>
      <c r="OA167" s="77"/>
      <c r="OB167" s="77"/>
      <c r="OC167" s="77"/>
      <c r="OD167" s="77"/>
      <c r="OE167" s="77"/>
      <c r="OF167" s="77"/>
      <c r="OG167" s="77"/>
      <c r="OH167" s="77"/>
      <c r="OI167" s="77"/>
      <c r="OJ167" s="77"/>
      <c r="OK167" s="77"/>
      <c r="OL167" s="77"/>
      <c r="OM167" s="77"/>
      <c r="ON167" s="77"/>
      <c r="OO167" s="77"/>
      <c r="OP167" s="77"/>
      <c r="OQ167" s="77"/>
      <c r="OR167" s="77"/>
      <c r="OS167" s="77"/>
      <c r="OT167" s="77"/>
      <c r="OU167" s="77"/>
      <c r="OV167" s="77"/>
      <c r="OW167" s="77"/>
      <c r="OX167" s="77"/>
      <c r="OY167" s="77"/>
      <c r="OZ167" s="77"/>
      <c r="PA167" s="77"/>
      <c r="PB167" s="77"/>
      <c r="PC167" s="77"/>
      <c r="PD167" s="77"/>
      <c r="PE167" s="77"/>
      <c r="PF167" s="77"/>
      <c r="PG167" s="77"/>
      <c r="PH167" s="77"/>
      <c r="PI167" s="77"/>
      <c r="PJ167" s="77"/>
      <c r="PK167" s="77"/>
      <c r="PL167" s="77"/>
      <c r="PM167" s="77"/>
      <c r="PN167" s="77"/>
      <c r="PO167" s="77"/>
      <c r="PP167" s="77"/>
      <c r="PQ167" s="77"/>
      <c r="PR167" s="77"/>
      <c r="PS167" s="77"/>
      <c r="PT167" s="77"/>
      <c r="PU167" s="77"/>
      <c r="PV167" s="77"/>
      <c r="PW167" s="77"/>
      <c r="PX167" s="77"/>
      <c r="PY167" s="77"/>
      <c r="PZ167" s="77"/>
      <c r="QA167" s="77"/>
      <c r="QB167" s="77"/>
      <c r="QC167" s="77"/>
      <c r="QD167" s="77"/>
      <c r="QE167" s="77"/>
      <c r="QF167" s="77"/>
      <c r="QG167" s="77"/>
      <c r="QH167" s="77"/>
      <c r="QI167" s="77"/>
      <c r="QJ167" s="77"/>
      <c r="QK167" s="77"/>
      <c r="QL167" s="77"/>
      <c r="QM167" s="77"/>
      <c r="QN167" s="77"/>
      <c r="QO167" s="77"/>
      <c r="QP167" s="77"/>
      <c r="QQ167" s="77"/>
      <c r="QR167" s="77"/>
      <c r="QS167" s="77"/>
      <c r="QT167" s="77"/>
      <c r="QU167" s="77"/>
      <c r="QV167" s="77"/>
      <c r="QW167" s="77"/>
      <c r="QX167" s="77"/>
      <c r="QY167" s="77"/>
      <c r="QZ167" s="77"/>
      <c r="RA167" s="77"/>
      <c r="RB167" s="77"/>
      <c r="RC167" s="77"/>
      <c r="RD167" s="77"/>
      <c r="RE167" s="77"/>
      <c r="RF167" s="77"/>
      <c r="RG167" s="77"/>
      <c r="RH167" s="77"/>
      <c r="RI167" s="77"/>
      <c r="RJ167" s="77"/>
      <c r="RK167" s="77"/>
      <c r="RL167" s="77"/>
      <c r="RM167" s="77"/>
      <c r="RN167" s="77"/>
      <c r="RO167" s="77"/>
      <c r="RP167" s="77"/>
      <c r="RQ167" s="77"/>
      <c r="RR167" s="77"/>
      <c r="RS167" s="77"/>
      <c r="RT167" s="77"/>
      <c r="RU167" s="77"/>
      <c r="RV167" s="77"/>
      <c r="RW167" s="77"/>
      <c r="RX167" s="77"/>
      <c r="RY167" s="77"/>
      <c r="RZ167" s="77"/>
      <c r="SA167" s="77"/>
      <c r="SB167" s="77"/>
      <c r="SC167" s="77"/>
      <c r="SD167" s="77"/>
      <c r="SE167" s="77"/>
      <c r="SF167" s="77"/>
      <c r="SG167" s="77"/>
      <c r="SH167" s="77"/>
      <c r="SI167" s="77"/>
      <c r="SJ167" s="77"/>
      <c r="SK167" s="77"/>
      <c r="SL167" s="77"/>
      <c r="SM167" s="77"/>
      <c r="SN167" s="77"/>
      <c r="SO167" s="77"/>
      <c r="SP167" s="77"/>
      <c r="SQ167" s="77"/>
      <c r="SR167" s="77"/>
      <c r="SS167" s="77"/>
      <c r="ST167" s="77"/>
      <c r="SU167" s="77"/>
      <c r="SV167" s="77"/>
      <c r="SW167" s="77"/>
      <c r="SX167" s="77"/>
      <c r="SY167" s="77"/>
      <c r="SZ167" s="77"/>
      <c r="TA167" s="77"/>
      <c r="TB167" s="77"/>
      <c r="TC167" s="77"/>
      <c r="TD167" s="77"/>
      <c r="TE167" s="77"/>
      <c r="TF167" s="77"/>
      <c r="TG167" s="77"/>
      <c r="TH167" s="77"/>
      <c r="TI167" s="77"/>
      <c r="TJ167" s="77"/>
      <c r="TK167" s="77"/>
      <c r="TL167" s="77"/>
      <c r="TM167" s="77"/>
      <c r="TN167" s="77"/>
      <c r="TO167" s="77"/>
      <c r="TP167" s="77"/>
      <c r="TQ167" s="77"/>
      <c r="TR167" s="77"/>
      <c r="TS167" s="77"/>
      <c r="TT167" s="77"/>
      <c r="TU167" s="77"/>
      <c r="TV167" s="77"/>
      <c r="TW167" s="77"/>
      <c r="TX167" s="77"/>
      <c r="TY167" s="77"/>
      <c r="TZ167" s="77"/>
      <c r="UA167" s="77"/>
      <c r="UB167" s="77"/>
      <c r="UC167" s="77"/>
      <c r="UD167" s="77"/>
      <c r="UE167" s="77"/>
      <c r="UF167" s="77"/>
      <c r="UG167" s="77"/>
      <c r="UH167" s="77"/>
      <c r="UI167" s="77"/>
      <c r="UJ167" s="77"/>
      <c r="UK167" s="77"/>
      <c r="UL167" s="77"/>
      <c r="UM167" s="77"/>
      <c r="UN167" s="77"/>
      <c r="UO167" s="77"/>
      <c r="UP167" s="77"/>
      <c r="UQ167" s="77"/>
      <c r="UR167" s="77"/>
      <c r="US167" s="77"/>
      <c r="UT167" s="77"/>
      <c r="UU167" s="77"/>
      <c r="UV167" s="77"/>
      <c r="UW167" s="77"/>
      <c r="UX167" s="77"/>
      <c r="UY167" s="77"/>
      <c r="UZ167" s="77"/>
      <c r="VA167" s="77"/>
      <c r="VB167" s="77"/>
      <c r="VC167" s="77"/>
      <c r="VD167" s="77"/>
      <c r="VE167" s="77"/>
      <c r="VF167" s="77"/>
      <c r="VG167" s="77"/>
      <c r="VH167" s="77"/>
      <c r="VI167" s="77"/>
      <c r="VJ167" s="77"/>
      <c r="VK167" s="77"/>
      <c r="VL167" s="77"/>
      <c r="VM167" s="77"/>
      <c r="VN167" s="77"/>
      <c r="VO167" s="77"/>
      <c r="VP167" s="77"/>
      <c r="VQ167" s="77"/>
      <c r="VR167" s="77"/>
      <c r="VS167" s="77"/>
      <c r="VT167" s="77"/>
      <c r="VU167" s="77"/>
      <c r="VV167" s="77"/>
      <c r="VW167" s="77"/>
      <c r="VX167" s="77"/>
      <c r="VY167" s="77"/>
      <c r="VZ167" s="77"/>
      <c r="WA167" s="77"/>
      <c r="WB167" s="77"/>
      <c r="WC167" s="77"/>
      <c r="WD167" s="77"/>
      <c r="WE167" s="77"/>
      <c r="WF167" s="77"/>
      <c r="WG167" s="77"/>
      <c r="WH167" s="77"/>
      <c r="WI167" s="77"/>
      <c r="WJ167" s="77"/>
      <c r="WK167" s="77"/>
      <c r="WL167" s="77"/>
      <c r="WM167" s="77"/>
      <c r="WN167" s="77"/>
      <c r="WO167" s="77"/>
      <c r="WP167" s="77"/>
      <c r="WQ167" s="77"/>
      <c r="WR167" s="77"/>
      <c r="WS167" s="77"/>
      <c r="WT167" s="77"/>
      <c r="WU167" s="77"/>
      <c r="WV167" s="77"/>
      <c r="WW167" s="77"/>
      <c r="WX167" s="77"/>
      <c r="WY167" s="77"/>
      <c r="WZ167" s="77"/>
      <c r="XA167" s="77"/>
      <c r="XB167" s="77"/>
      <c r="XC167" s="77"/>
      <c r="XD167" s="77"/>
      <c r="XE167" s="77"/>
      <c r="XF167" s="77"/>
      <c r="XG167" s="77"/>
      <c r="XH167" s="77"/>
      <c r="XI167" s="77"/>
      <c r="XJ167" s="77"/>
      <c r="XK167" s="77"/>
      <c r="XL167" s="77"/>
      <c r="XM167" s="77"/>
      <c r="XN167" s="77"/>
      <c r="XO167" s="77"/>
      <c r="XP167" s="77"/>
      <c r="XQ167" s="77"/>
      <c r="XR167" s="77"/>
      <c r="XS167" s="77"/>
      <c r="XT167" s="77"/>
      <c r="XU167" s="77"/>
      <c r="XV167" s="77"/>
      <c r="XW167" s="77"/>
      <c r="XX167" s="77"/>
      <c r="XY167" s="77"/>
      <c r="XZ167" s="77"/>
      <c r="YA167" s="77"/>
      <c r="YB167" s="77"/>
      <c r="YC167" s="77"/>
      <c r="YD167" s="77"/>
      <c r="YE167" s="77"/>
      <c r="YF167" s="77"/>
      <c r="YG167" s="77"/>
      <c r="YH167" s="77"/>
      <c r="YI167" s="77"/>
      <c r="YJ167" s="77"/>
      <c r="YK167" s="77"/>
      <c r="YL167" s="77"/>
      <c r="YM167" s="77"/>
      <c r="YN167" s="77"/>
      <c r="YO167" s="77"/>
      <c r="YP167" s="77"/>
      <c r="YQ167" s="77"/>
      <c r="YR167" s="77"/>
      <c r="YS167" s="77"/>
      <c r="YT167" s="77"/>
      <c r="YU167" s="77"/>
      <c r="YV167" s="77"/>
      <c r="YW167" s="77"/>
      <c r="YX167" s="77"/>
      <c r="YY167" s="77"/>
      <c r="YZ167" s="77"/>
      <c r="ZA167" s="77"/>
      <c r="ZB167" s="77"/>
      <c r="ZC167" s="77"/>
      <c r="ZD167" s="77"/>
      <c r="ZE167" s="77"/>
      <c r="ZF167" s="77"/>
      <c r="ZG167" s="77"/>
      <c r="ZH167" s="77"/>
      <c r="ZI167" s="77"/>
      <c r="ZJ167" s="77"/>
      <c r="ZK167" s="77"/>
      <c r="ZL167" s="77"/>
      <c r="ZM167" s="77"/>
      <c r="ZN167" s="77"/>
      <c r="ZO167" s="77"/>
      <c r="ZP167" s="77"/>
      <c r="ZQ167" s="77"/>
      <c r="ZR167" s="77"/>
      <c r="ZS167" s="77"/>
      <c r="ZT167" s="77"/>
      <c r="ZU167" s="77"/>
      <c r="ZV167" s="77"/>
      <c r="ZW167" s="77"/>
      <c r="ZX167" s="77"/>
      <c r="ZY167" s="77"/>
      <c r="ZZ167" s="77"/>
      <c r="AAA167" s="77"/>
      <c r="AAB167" s="77"/>
      <c r="AAC167" s="77"/>
      <c r="AAD167" s="77"/>
      <c r="AAE167" s="77"/>
      <c r="AAF167" s="77"/>
      <c r="AAG167" s="77"/>
      <c r="AAH167" s="77"/>
      <c r="AAI167" s="77"/>
      <c r="AAJ167" s="77"/>
      <c r="AAK167" s="77"/>
      <c r="AAL167" s="77"/>
      <c r="AAM167" s="77"/>
      <c r="AAN167" s="77"/>
      <c r="AAO167" s="77"/>
      <c r="AAP167" s="77"/>
      <c r="AAQ167" s="77"/>
      <c r="AAR167" s="77"/>
      <c r="AAS167" s="77"/>
      <c r="AAT167" s="77"/>
      <c r="AAU167" s="77"/>
      <c r="AAV167" s="77"/>
      <c r="AAW167" s="77"/>
      <c r="AAX167" s="77"/>
      <c r="AAY167" s="77"/>
      <c r="AAZ167" s="77"/>
      <c r="ABA167" s="77"/>
      <c r="ABB167" s="77"/>
      <c r="ABC167" s="77"/>
      <c r="ABD167" s="77"/>
      <c r="ABE167" s="77"/>
      <c r="ABF167" s="77"/>
      <c r="ABG167" s="77"/>
      <c r="ABH167" s="77"/>
      <c r="ABI167" s="77"/>
      <c r="ABJ167" s="77"/>
      <c r="ABK167" s="77"/>
      <c r="ABL167" s="77"/>
      <c r="ABM167" s="77"/>
      <c r="ABN167" s="77"/>
      <c r="ABO167" s="77"/>
      <c r="ABP167" s="77"/>
      <c r="ABQ167" s="77"/>
      <c r="ABR167" s="77"/>
      <c r="ABS167" s="77"/>
      <c r="ABT167" s="77"/>
      <c r="ABU167" s="77"/>
      <c r="ABV167" s="77"/>
      <c r="ABW167" s="77"/>
      <c r="ABX167" s="77"/>
      <c r="ABY167" s="77"/>
      <c r="ABZ167" s="77"/>
      <c r="ACA167" s="77"/>
      <c r="ACB167" s="77"/>
      <c r="ACC167" s="77"/>
      <c r="ACD167" s="77"/>
      <c r="ACE167" s="77"/>
      <c r="ACF167" s="77"/>
      <c r="ACG167" s="77"/>
      <c r="ACH167" s="77"/>
      <c r="ACI167" s="77"/>
      <c r="ACJ167" s="77"/>
      <c r="ACK167" s="77"/>
      <c r="ACL167" s="77"/>
      <c r="ACM167" s="77"/>
      <c r="ACN167" s="77"/>
      <c r="ACO167" s="77"/>
      <c r="ACP167" s="77"/>
      <c r="ACQ167" s="77"/>
      <c r="ACR167" s="77"/>
      <c r="ACS167" s="77"/>
      <c r="ACT167" s="77"/>
      <c r="ACU167" s="77"/>
      <c r="ACV167" s="77"/>
      <c r="ACW167" s="77"/>
      <c r="ACX167" s="77"/>
      <c r="ACY167" s="77"/>
      <c r="ACZ167" s="77"/>
      <c r="ADA167" s="77"/>
      <c r="ADB167" s="77"/>
      <c r="ADC167" s="77"/>
      <c r="ADD167" s="77"/>
      <c r="ADE167" s="77"/>
      <c r="ADF167" s="77"/>
      <c r="ADG167" s="77"/>
      <c r="ADH167" s="77"/>
      <c r="ADI167" s="77"/>
      <c r="ADJ167" s="77"/>
      <c r="ADK167" s="77"/>
      <c r="ADL167" s="77"/>
      <c r="ADM167" s="77"/>
      <c r="ADN167" s="77"/>
      <c r="ADO167" s="77"/>
      <c r="ADP167" s="77"/>
      <c r="ADQ167" s="77"/>
      <c r="ADR167" s="77"/>
      <c r="ADS167" s="77"/>
      <c r="ADT167" s="77"/>
      <c r="ADU167" s="77"/>
      <c r="ADV167" s="77"/>
      <c r="ADW167" s="77"/>
      <c r="ADX167" s="77"/>
      <c r="ADY167" s="77"/>
      <c r="ADZ167" s="77"/>
      <c r="AEA167" s="77"/>
      <c r="AEB167" s="77"/>
      <c r="AEC167" s="77"/>
      <c r="AED167" s="77"/>
      <c r="AEE167" s="77"/>
      <c r="AEF167" s="77"/>
      <c r="AEG167" s="77"/>
      <c r="AEH167" s="77"/>
      <c r="AEI167" s="77"/>
      <c r="AEJ167" s="77"/>
      <c r="AEK167" s="77"/>
      <c r="AEL167" s="77"/>
      <c r="AEM167" s="77"/>
      <c r="AEN167" s="77"/>
      <c r="AEO167" s="77"/>
      <c r="AEP167" s="77"/>
      <c r="AEQ167" s="77"/>
      <c r="AER167" s="77"/>
      <c r="AES167" s="77"/>
      <c r="AET167" s="77"/>
      <c r="AEU167" s="77"/>
      <c r="AEV167" s="77"/>
      <c r="AEW167" s="77"/>
      <c r="AEX167" s="77"/>
      <c r="AEY167" s="77"/>
      <c r="AEZ167" s="77"/>
      <c r="AFA167" s="77"/>
      <c r="AFB167" s="77"/>
      <c r="AFC167" s="77"/>
      <c r="AFD167" s="77"/>
      <c r="AFE167" s="77"/>
      <c r="AFF167" s="77"/>
      <c r="AFG167" s="77"/>
      <c r="AFH167" s="77"/>
      <c r="AFI167" s="77"/>
      <c r="AFJ167" s="77"/>
      <c r="AFK167" s="77"/>
      <c r="AFL167" s="77"/>
      <c r="AFM167" s="77"/>
      <c r="AFN167" s="77"/>
      <c r="AFO167" s="77"/>
      <c r="AFP167" s="77"/>
      <c r="AFQ167" s="77"/>
      <c r="AFR167" s="77"/>
      <c r="AFS167" s="77"/>
      <c r="AFT167" s="77"/>
      <c r="AFU167" s="77"/>
      <c r="AFV167" s="77"/>
      <c r="AFW167" s="77"/>
      <c r="AFX167" s="77"/>
      <c r="AFY167" s="77"/>
      <c r="AFZ167" s="77"/>
      <c r="AGA167" s="77"/>
      <c r="AGB167" s="77"/>
      <c r="AGC167" s="77"/>
      <c r="AGD167" s="77"/>
      <c r="AGE167" s="77"/>
      <c r="AGF167" s="77"/>
      <c r="AGG167" s="77"/>
      <c r="AGH167" s="77"/>
      <c r="AGI167" s="77"/>
      <c r="AGJ167" s="77"/>
      <c r="AGK167" s="77"/>
      <c r="AGL167" s="77"/>
      <c r="AGM167" s="77"/>
      <c r="AGN167" s="77"/>
      <c r="AGO167" s="77"/>
      <c r="AGP167" s="77"/>
      <c r="AGQ167" s="77"/>
      <c r="AGR167" s="77"/>
      <c r="AGS167" s="77"/>
      <c r="AGT167" s="77"/>
      <c r="AGU167" s="77"/>
      <c r="AGV167" s="77"/>
      <c r="AGW167" s="77"/>
      <c r="AGX167" s="77"/>
      <c r="AGY167" s="77"/>
      <c r="AGZ167" s="77"/>
      <c r="AHA167" s="77"/>
      <c r="AHB167" s="77"/>
      <c r="AHC167" s="77"/>
      <c r="AHD167" s="77"/>
      <c r="AHE167" s="77"/>
      <c r="AHF167" s="77"/>
      <c r="AHG167" s="77"/>
      <c r="AHH167" s="77"/>
      <c r="AHI167" s="77"/>
      <c r="AHJ167" s="77"/>
      <c r="AHK167" s="77"/>
      <c r="AHL167" s="77"/>
      <c r="AHM167" s="77"/>
      <c r="AHN167" s="77"/>
      <c r="AHO167" s="77"/>
      <c r="AHP167" s="77"/>
      <c r="AHQ167" s="77"/>
      <c r="AHR167" s="77"/>
      <c r="AHS167" s="77"/>
      <c r="AHT167" s="77"/>
      <c r="AHU167" s="77"/>
      <c r="AHV167" s="77"/>
      <c r="AHW167" s="77"/>
      <c r="AHX167" s="77"/>
      <c r="AHY167" s="77"/>
      <c r="AHZ167" s="77"/>
      <c r="AIA167" s="77"/>
      <c r="AIB167" s="77"/>
      <c r="AIC167" s="77"/>
      <c r="AID167" s="77"/>
      <c r="AIE167" s="77"/>
      <c r="AIF167" s="77"/>
      <c r="AIG167" s="77"/>
      <c r="AIH167" s="77"/>
      <c r="AII167" s="77"/>
      <c r="AIJ167" s="77"/>
      <c r="AIK167" s="77"/>
      <c r="AIL167" s="77"/>
      <c r="AIM167" s="77"/>
      <c r="AIN167" s="77"/>
      <c r="AIO167" s="77"/>
      <c r="AIP167" s="77"/>
      <c r="AIQ167" s="77"/>
      <c r="AIR167" s="77"/>
      <c r="AIS167" s="77"/>
      <c r="AIT167" s="77"/>
      <c r="AIU167" s="77"/>
      <c r="AIV167" s="77"/>
      <c r="AIW167" s="77"/>
      <c r="AIX167" s="77"/>
      <c r="AIY167" s="77"/>
      <c r="AIZ167" s="77"/>
      <c r="AJA167" s="77"/>
      <c r="AJB167" s="77"/>
      <c r="AJC167" s="77"/>
      <c r="AJD167" s="77"/>
      <c r="AJE167" s="77"/>
      <c r="AJF167" s="77"/>
      <c r="AJG167" s="77"/>
      <c r="AJH167" s="77"/>
      <c r="AJI167" s="77"/>
      <c r="AJJ167" s="77"/>
      <c r="AJK167" s="77"/>
      <c r="AJL167" s="77"/>
      <c r="AJM167" s="77"/>
      <c r="AJN167" s="77"/>
      <c r="AJO167" s="77"/>
      <c r="AJP167" s="77"/>
      <c r="AJQ167" s="77"/>
      <c r="AJR167" s="77"/>
      <c r="AJS167" s="77"/>
      <c r="AJT167" s="77"/>
      <c r="AJU167" s="77"/>
      <c r="AJV167" s="77"/>
      <c r="AJW167" s="77"/>
      <c r="AJX167" s="77"/>
      <c r="AJY167" s="77"/>
      <c r="AJZ167" s="77"/>
      <c r="AKA167" s="77"/>
      <c r="AKB167" s="77"/>
      <c r="AKC167" s="77"/>
      <c r="AKD167" s="77"/>
      <c r="AKE167" s="77"/>
      <c r="AKF167" s="77"/>
      <c r="AKG167" s="77"/>
      <c r="AKH167" s="77"/>
      <c r="AKI167" s="77"/>
      <c r="AKJ167" s="77"/>
      <c r="AKK167" s="77"/>
      <c r="AKL167" s="77"/>
      <c r="AKM167" s="77"/>
      <c r="AKN167" s="77"/>
      <c r="AKO167" s="77"/>
      <c r="AKP167" s="77"/>
      <c r="AKQ167" s="77"/>
      <c r="AKR167" s="77"/>
      <c r="AKS167" s="77"/>
      <c r="AKT167" s="77"/>
      <c r="AKU167" s="77"/>
      <c r="AKV167" s="77"/>
      <c r="AKW167" s="77"/>
      <c r="AKX167" s="77"/>
      <c r="AKY167" s="77"/>
      <c r="AKZ167" s="77"/>
      <c r="ALA167" s="77"/>
      <c r="ALB167" s="77"/>
      <c r="ALC167" s="77"/>
      <c r="ALD167" s="77"/>
      <c r="ALE167" s="77"/>
      <c r="ALF167" s="77"/>
      <c r="ALG167" s="77"/>
      <c r="ALH167" s="77"/>
      <c r="ALI167" s="77"/>
      <c r="ALJ167" s="77"/>
      <c r="ALK167" s="77"/>
      <c r="ALL167" s="77"/>
      <c r="ALM167" s="77"/>
      <c r="ALN167" s="77"/>
      <c r="ALO167" s="77"/>
      <c r="ALP167" s="77"/>
      <c r="ALQ167" s="77"/>
      <c r="ALR167" s="77"/>
      <c r="ALS167" s="77"/>
      <c r="ALT167" s="77"/>
      <c r="ALU167" s="77"/>
      <c r="ALV167" s="77"/>
      <c r="ALW167" s="77"/>
      <c r="ALX167" s="77"/>
      <c r="ALY167" s="77"/>
      <c r="ALZ167" s="77"/>
      <c r="AMA167" s="77"/>
      <c r="AMB167" s="77"/>
      <c r="AMC167" s="77"/>
      <c r="AMD167" s="77"/>
      <c r="AME167" s="77"/>
      <c r="AMF167" s="77"/>
      <c r="AMG167" s="77"/>
      <c r="AMH167" s="77"/>
      <c r="AMI167" s="77"/>
      <c r="AMJ167" s="77"/>
      <c r="AMK167" s="77"/>
      <c r="AML167" s="77"/>
      <c r="AMM167" s="77"/>
      <c r="AMN167" s="77"/>
      <c r="AMO167" s="77"/>
      <c r="AMP167" s="77"/>
      <c r="AMQ167" s="77"/>
      <c r="AMR167" s="77"/>
      <c r="AMS167" s="77"/>
      <c r="AMT167" s="77"/>
      <c r="AMU167" s="77"/>
      <c r="AMV167" s="77"/>
      <c r="AMW167" s="77"/>
      <c r="AMX167" s="77"/>
      <c r="AMY167" s="77"/>
      <c r="AMZ167" s="77"/>
      <c r="ANA167" s="77"/>
      <c r="ANB167" s="77"/>
      <c r="ANC167" s="77"/>
      <c r="AND167" s="77"/>
      <c r="ANE167" s="77"/>
      <c r="ANF167" s="77"/>
      <c r="ANG167" s="77"/>
      <c r="ANH167" s="77"/>
      <c r="ANI167" s="77"/>
      <c r="ANJ167" s="77"/>
      <c r="ANK167" s="77"/>
      <c r="ANL167" s="77"/>
      <c r="ANM167" s="77"/>
      <c r="ANN167" s="77"/>
      <c r="ANO167" s="77"/>
      <c r="ANP167" s="77"/>
      <c r="ANQ167" s="77"/>
      <c r="ANR167" s="77"/>
      <c r="ANS167" s="77"/>
      <c r="ANT167" s="77"/>
      <c r="ANU167" s="77"/>
      <c r="ANV167" s="77"/>
      <c r="ANW167" s="77"/>
      <c r="ANX167" s="77"/>
      <c r="ANY167" s="77"/>
      <c r="ANZ167" s="77"/>
      <c r="AOA167" s="77"/>
      <c r="AOB167" s="77"/>
      <c r="AOC167" s="77"/>
      <c r="AOD167" s="77"/>
      <c r="AOE167" s="77"/>
      <c r="AOF167" s="77"/>
      <c r="AOG167" s="77"/>
      <c r="AOH167" s="77"/>
      <c r="AOI167" s="77"/>
      <c r="AOJ167" s="77"/>
      <c r="AOK167" s="77"/>
      <c r="AOL167" s="77"/>
      <c r="AOM167" s="77"/>
      <c r="AON167" s="77"/>
      <c r="AOO167" s="77"/>
      <c r="AOP167" s="77"/>
      <c r="AOQ167" s="77"/>
      <c r="AOR167" s="77"/>
      <c r="AOS167" s="77"/>
      <c r="AOT167" s="77"/>
      <c r="AOU167" s="77"/>
      <c r="AOV167" s="77"/>
      <c r="AOW167" s="77"/>
      <c r="AOX167" s="77"/>
      <c r="AOY167" s="77"/>
      <c r="AOZ167" s="77"/>
      <c r="APA167" s="77"/>
      <c r="APB167" s="77"/>
      <c r="APC167" s="77"/>
      <c r="APD167" s="77"/>
      <c r="APE167" s="77"/>
      <c r="APF167" s="77"/>
      <c r="APG167" s="77"/>
      <c r="APH167" s="77"/>
      <c r="API167" s="77"/>
      <c r="APJ167" s="77"/>
      <c r="APK167" s="77"/>
      <c r="APL167" s="77"/>
      <c r="APM167" s="77"/>
      <c r="APN167" s="77"/>
      <c r="APO167" s="77"/>
      <c r="APP167" s="77"/>
      <c r="APQ167" s="77"/>
      <c r="APR167" s="77"/>
      <c r="APS167" s="77"/>
      <c r="APT167" s="77"/>
      <c r="APU167" s="77"/>
      <c r="APV167" s="77"/>
      <c r="APW167" s="77"/>
      <c r="APX167" s="77"/>
      <c r="APY167" s="77"/>
      <c r="APZ167" s="77"/>
      <c r="AQA167" s="77"/>
      <c r="AQB167" s="77"/>
      <c r="AQC167" s="77"/>
      <c r="AQD167" s="77"/>
      <c r="AQE167" s="77"/>
      <c r="AQF167" s="77"/>
      <c r="AQG167" s="77"/>
      <c r="AQH167" s="77"/>
      <c r="AQI167" s="77"/>
      <c r="AQJ167" s="77"/>
      <c r="AQK167" s="77"/>
      <c r="AQL167" s="77"/>
      <c r="AQM167" s="77"/>
      <c r="AQN167" s="77"/>
      <c r="AQO167" s="77"/>
      <c r="AQP167" s="77"/>
      <c r="AQQ167" s="77"/>
      <c r="AQR167" s="77"/>
      <c r="AQS167" s="77"/>
      <c r="AQT167" s="77"/>
      <c r="AQU167" s="77"/>
      <c r="AQV167" s="77"/>
      <c r="AQW167" s="77"/>
      <c r="AQX167" s="77"/>
      <c r="AQY167" s="77"/>
      <c r="AQZ167" s="77"/>
      <c r="ARA167" s="77"/>
      <c r="ARB167" s="77"/>
      <c r="ARC167" s="77"/>
      <c r="ARD167" s="77"/>
      <c r="ARE167" s="77"/>
      <c r="ARF167" s="77"/>
      <c r="ARG167" s="77"/>
      <c r="ARH167" s="77"/>
      <c r="ARI167" s="77"/>
      <c r="ARJ167" s="77"/>
      <c r="ARK167" s="77"/>
      <c r="ARL167" s="77"/>
      <c r="ARM167" s="77"/>
      <c r="ARN167" s="77"/>
      <c r="ARO167" s="77"/>
      <c r="ARP167" s="77"/>
      <c r="ARQ167" s="77"/>
      <c r="ARR167" s="77"/>
      <c r="ARS167" s="77"/>
      <c r="ART167" s="77"/>
      <c r="ARU167" s="77"/>
      <c r="ARV167" s="77"/>
      <c r="ARW167" s="77"/>
      <c r="ARX167" s="77"/>
      <c r="ARY167" s="77"/>
      <c r="ARZ167" s="77"/>
      <c r="ASA167" s="77"/>
      <c r="ASB167" s="77"/>
      <c r="ASC167" s="77"/>
      <c r="ASD167" s="77"/>
      <c r="ASE167" s="77"/>
      <c r="ASF167" s="77"/>
      <c r="ASG167" s="77"/>
      <c r="ASH167" s="77"/>
      <c r="ASI167" s="77"/>
      <c r="ASJ167" s="77"/>
      <c r="ASK167" s="77"/>
      <c r="ASL167" s="77"/>
      <c r="ASM167" s="77"/>
      <c r="ASN167" s="77"/>
      <c r="ASO167" s="77"/>
      <c r="ASP167" s="77"/>
      <c r="ASQ167" s="77"/>
      <c r="ASR167" s="77"/>
      <c r="ASS167" s="77"/>
      <c r="AST167" s="77"/>
      <c r="ASU167" s="77"/>
      <c r="ASV167" s="77"/>
      <c r="ASW167" s="77"/>
      <c r="ASX167" s="77"/>
      <c r="ASY167" s="77"/>
      <c r="ASZ167" s="77"/>
      <c r="ATA167" s="77"/>
      <c r="ATB167" s="77"/>
      <c r="ATC167" s="77"/>
      <c r="ATD167" s="77"/>
      <c r="ATE167" s="77"/>
      <c r="ATF167" s="77"/>
      <c r="ATG167" s="77"/>
      <c r="ATH167" s="77"/>
      <c r="ATI167" s="77"/>
      <c r="ATJ167" s="77"/>
      <c r="ATK167" s="77"/>
      <c r="ATL167" s="77"/>
      <c r="ATM167" s="77"/>
      <c r="ATN167" s="77"/>
      <c r="ATO167" s="77"/>
      <c r="ATP167" s="77"/>
      <c r="ATQ167" s="77"/>
      <c r="ATR167" s="77"/>
      <c r="ATS167" s="77"/>
      <c r="ATT167" s="77"/>
      <c r="ATU167" s="77"/>
      <c r="ATV167" s="77"/>
      <c r="ATW167" s="77"/>
      <c r="ATX167" s="77"/>
      <c r="ATY167" s="77"/>
      <c r="ATZ167" s="77"/>
      <c r="AUA167" s="77"/>
      <c r="AUB167" s="77"/>
      <c r="AUC167" s="77"/>
      <c r="AUD167" s="77"/>
      <c r="AUE167" s="77"/>
      <c r="AUF167" s="77"/>
      <c r="AUG167" s="77"/>
      <c r="AUH167" s="77"/>
      <c r="AUI167" s="77"/>
      <c r="AUJ167" s="77"/>
      <c r="AUK167" s="77"/>
      <c r="AUL167" s="77"/>
      <c r="AUM167" s="77"/>
      <c r="AUN167" s="77"/>
      <c r="AUO167" s="77"/>
      <c r="AUP167" s="77"/>
      <c r="AUQ167" s="77"/>
      <c r="AUR167" s="77"/>
      <c r="AUS167" s="77"/>
      <c r="AUT167" s="77"/>
      <c r="AUU167" s="77"/>
      <c r="AUV167" s="77"/>
      <c r="AUW167" s="77"/>
      <c r="AUX167" s="77"/>
      <c r="AUY167" s="77"/>
      <c r="AUZ167" s="77"/>
      <c r="AVA167" s="77"/>
      <c r="AVB167" s="77"/>
      <c r="AVC167" s="77"/>
      <c r="AVD167" s="77"/>
      <c r="AVE167" s="77"/>
      <c r="AVF167" s="77"/>
      <c r="AVG167" s="77"/>
      <c r="AVH167" s="77"/>
      <c r="AVI167" s="77"/>
      <c r="AVJ167" s="77"/>
      <c r="AVK167" s="77"/>
      <c r="AVL167" s="77"/>
      <c r="AVM167" s="77"/>
      <c r="AVN167" s="77"/>
      <c r="AVO167" s="77"/>
      <c r="AVP167" s="77"/>
      <c r="AVQ167" s="77"/>
      <c r="AVR167" s="77"/>
      <c r="AVS167" s="77"/>
      <c r="AVT167" s="77"/>
      <c r="AVU167" s="77"/>
      <c r="AVV167" s="77"/>
      <c r="AVW167" s="77"/>
      <c r="AVX167" s="77"/>
      <c r="AVY167" s="77"/>
      <c r="AVZ167" s="77"/>
      <c r="AWA167" s="77"/>
      <c r="AWB167" s="77"/>
      <c r="AWC167" s="77"/>
      <c r="AWD167" s="77"/>
      <c r="AWE167" s="77"/>
      <c r="AWF167" s="77"/>
      <c r="AWG167" s="77"/>
      <c r="AWH167" s="77"/>
      <c r="AWI167" s="77"/>
      <c r="AWJ167" s="77"/>
      <c r="AWK167" s="77"/>
      <c r="AWL167" s="77"/>
      <c r="AWM167" s="77"/>
      <c r="AWN167" s="77"/>
      <c r="AWO167" s="77"/>
      <c r="AWP167" s="77"/>
      <c r="AWQ167" s="77"/>
      <c r="AWR167" s="77"/>
      <c r="AWS167" s="77"/>
      <c r="AWT167" s="77"/>
      <c r="AWU167" s="77"/>
      <c r="AWV167" s="77"/>
      <c r="AWW167" s="77"/>
      <c r="AWX167" s="77"/>
      <c r="AWY167" s="77"/>
      <c r="AWZ167" s="77"/>
      <c r="AXA167" s="77"/>
      <c r="AXB167" s="77"/>
      <c r="AXC167" s="77"/>
      <c r="AXD167" s="77"/>
      <c r="AXE167" s="77"/>
      <c r="AXF167" s="77"/>
      <c r="AXG167" s="77"/>
      <c r="AXH167" s="77"/>
      <c r="AXI167" s="77"/>
      <c r="AXJ167" s="77"/>
      <c r="AXK167" s="77"/>
      <c r="AXL167" s="77"/>
      <c r="AXM167" s="77"/>
      <c r="AXN167" s="77"/>
      <c r="AXO167" s="77"/>
      <c r="AXP167" s="77"/>
      <c r="AXQ167" s="77"/>
      <c r="AXR167" s="77"/>
      <c r="AXS167" s="77"/>
      <c r="AXT167" s="77"/>
      <c r="AXU167" s="77"/>
      <c r="AXV167" s="77"/>
      <c r="AXW167" s="77"/>
      <c r="AXX167" s="77"/>
      <c r="AXY167" s="77"/>
      <c r="AXZ167" s="77"/>
      <c r="AYA167" s="77"/>
      <c r="AYB167" s="77"/>
      <c r="AYC167" s="77"/>
      <c r="AYD167" s="77"/>
      <c r="AYE167" s="77"/>
      <c r="AYF167" s="77"/>
      <c r="AYG167" s="77"/>
      <c r="AYH167" s="77"/>
      <c r="AYI167" s="77"/>
      <c r="AYJ167" s="77"/>
      <c r="AYK167" s="77"/>
      <c r="AYL167" s="77"/>
      <c r="AYM167" s="77"/>
      <c r="AYN167" s="77"/>
      <c r="AYO167" s="77"/>
      <c r="AYP167" s="77"/>
      <c r="AYQ167" s="77"/>
      <c r="AYR167" s="77"/>
      <c r="AYS167" s="77"/>
      <c r="AYT167" s="77"/>
      <c r="AYU167" s="77"/>
      <c r="AYV167" s="77"/>
      <c r="AYW167" s="77"/>
      <c r="AYX167" s="77"/>
      <c r="AYY167" s="77"/>
      <c r="AYZ167" s="77"/>
      <c r="AZA167" s="77"/>
      <c r="AZB167" s="77"/>
      <c r="AZC167" s="77"/>
      <c r="AZD167" s="77"/>
      <c r="AZE167" s="77"/>
      <c r="AZF167" s="77"/>
      <c r="AZG167" s="77"/>
      <c r="AZH167" s="77"/>
      <c r="AZI167" s="77"/>
      <c r="AZJ167" s="77"/>
      <c r="AZK167" s="77"/>
      <c r="AZL167" s="77"/>
      <c r="AZM167" s="77"/>
      <c r="AZN167" s="77"/>
      <c r="AZO167" s="77"/>
      <c r="AZP167" s="77"/>
      <c r="AZQ167" s="77"/>
      <c r="AZR167" s="77"/>
      <c r="AZS167" s="77"/>
      <c r="AZT167" s="77"/>
      <c r="AZU167" s="77"/>
      <c r="AZV167" s="77"/>
      <c r="AZW167" s="77"/>
      <c r="AZX167" s="77"/>
      <c r="AZY167" s="77"/>
      <c r="AZZ167" s="77"/>
      <c r="BAA167" s="77"/>
      <c r="BAB167" s="77"/>
      <c r="BAC167" s="77"/>
      <c r="BAD167" s="77"/>
      <c r="BAE167" s="77"/>
      <c r="BAF167" s="77"/>
      <c r="BAG167" s="77"/>
      <c r="BAH167" s="77"/>
      <c r="BAI167" s="77"/>
      <c r="BAJ167" s="77"/>
      <c r="BAK167" s="77"/>
      <c r="BAL167" s="77"/>
      <c r="BAM167" s="77"/>
      <c r="BAN167" s="77"/>
      <c r="BAO167" s="77"/>
      <c r="BAP167" s="77"/>
      <c r="BAQ167" s="77"/>
      <c r="BAR167" s="77"/>
      <c r="BAS167" s="77"/>
      <c r="BAT167" s="77"/>
      <c r="BAU167" s="77"/>
      <c r="BAV167" s="77"/>
      <c r="BAW167" s="77"/>
      <c r="BAX167" s="77"/>
      <c r="BAY167" s="77"/>
      <c r="BAZ167" s="77"/>
      <c r="BBA167" s="77"/>
      <c r="BBB167" s="77"/>
      <c r="BBC167" s="77"/>
      <c r="BBD167" s="77"/>
      <c r="BBE167" s="77"/>
      <c r="BBF167" s="77"/>
      <c r="BBG167" s="77"/>
      <c r="BBH167" s="77"/>
      <c r="BBI167" s="77"/>
      <c r="BBJ167" s="77"/>
      <c r="BBK167" s="77"/>
      <c r="BBL167" s="77"/>
      <c r="BBM167" s="77"/>
      <c r="BBN167" s="77"/>
      <c r="BBO167" s="77"/>
      <c r="BBP167" s="77"/>
      <c r="BBQ167" s="77"/>
      <c r="BBR167" s="77"/>
      <c r="BBS167" s="77"/>
      <c r="BBT167" s="77"/>
      <c r="BBU167" s="77"/>
      <c r="BBV167" s="77"/>
      <c r="BBW167" s="77"/>
      <c r="BBX167" s="77"/>
      <c r="BBY167" s="77"/>
      <c r="BBZ167" s="77"/>
      <c r="BCA167" s="77"/>
      <c r="BCB167" s="77"/>
      <c r="BCC167" s="77"/>
      <c r="BCD167" s="77"/>
      <c r="BCE167" s="77"/>
      <c r="BCF167" s="77"/>
      <c r="BCG167" s="77"/>
      <c r="BCH167" s="77"/>
      <c r="BCI167" s="77"/>
      <c r="BCJ167" s="77"/>
      <c r="BCK167" s="77"/>
      <c r="BCL167" s="77"/>
      <c r="BCM167" s="77"/>
      <c r="BCN167" s="77"/>
      <c r="BCO167" s="77"/>
      <c r="BCP167" s="77"/>
      <c r="BCQ167" s="77"/>
      <c r="BCR167" s="77"/>
      <c r="BCS167" s="77"/>
      <c r="BCT167" s="77"/>
      <c r="BCU167" s="77"/>
      <c r="BCV167" s="77"/>
      <c r="BCW167" s="77"/>
      <c r="BCX167" s="77"/>
      <c r="BCY167" s="77"/>
      <c r="BCZ167" s="77"/>
      <c r="BDA167" s="77"/>
      <c r="BDB167" s="77"/>
      <c r="BDC167" s="77"/>
      <c r="BDD167" s="77"/>
      <c r="BDE167" s="77"/>
      <c r="BDF167" s="77"/>
      <c r="BDG167" s="77"/>
      <c r="BDH167" s="77"/>
      <c r="BDI167" s="77"/>
      <c r="BDJ167" s="77"/>
      <c r="BDK167" s="77"/>
      <c r="BDL167" s="77"/>
      <c r="BDM167" s="77"/>
      <c r="BDN167" s="77"/>
      <c r="BDO167" s="77"/>
      <c r="BDP167" s="77"/>
      <c r="BDQ167" s="77"/>
      <c r="BDR167" s="77"/>
      <c r="BDS167" s="77"/>
      <c r="BDT167" s="77"/>
      <c r="BDU167" s="77"/>
      <c r="BDV167" s="77"/>
      <c r="BDW167" s="77"/>
      <c r="BDX167" s="77"/>
      <c r="BDY167" s="77"/>
      <c r="BDZ167" s="77"/>
      <c r="BEA167" s="77"/>
      <c r="BEB167" s="77"/>
      <c r="BEC167" s="77"/>
      <c r="BED167" s="77"/>
      <c r="BEE167" s="77"/>
      <c r="BEF167" s="77"/>
      <c r="BEG167" s="77"/>
      <c r="BEH167" s="77"/>
      <c r="BEI167" s="77"/>
      <c r="BEJ167" s="77"/>
      <c r="BEK167" s="77"/>
      <c r="BEL167" s="77"/>
      <c r="BEM167" s="77"/>
      <c r="BEN167" s="77"/>
      <c r="BEO167" s="77"/>
      <c r="BEP167" s="77"/>
      <c r="BEQ167" s="77"/>
      <c r="BER167" s="77"/>
      <c r="BES167" s="77"/>
      <c r="BET167" s="77"/>
      <c r="BEU167" s="77"/>
      <c r="BEV167" s="77"/>
      <c r="BEW167" s="77"/>
      <c r="BEX167" s="77"/>
      <c r="BEY167" s="77"/>
      <c r="BEZ167" s="77"/>
      <c r="BFA167" s="77"/>
      <c r="BFB167" s="77"/>
      <c r="BFC167" s="77"/>
      <c r="BFD167" s="77"/>
      <c r="BFE167" s="77"/>
      <c r="BFF167" s="77"/>
      <c r="BFG167" s="77"/>
      <c r="BFH167" s="77"/>
      <c r="BFI167" s="77"/>
      <c r="BFJ167" s="77"/>
      <c r="BFK167" s="77"/>
      <c r="BFL167" s="77"/>
      <c r="BFM167" s="77"/>
      <c r="BFN167" s="77"/>
      <c r="BFO167" s="77"/>
      <c r="BFP167" s="77"/>
      <c r="BFQ167" s="77"/>
      <c r="BFR167" s="77"/>
      <c r="BFS167" s="77"/>
      <c r="BFT167" s="77"/>
      <c r="BFU167" s="77"/>
      <c r="BFV167" s="77"/>
      <c r="BFW167" s="77"/>
      <c r="BFX167" s="77"/>
      <c r="BFY167" s="77"/>
      <c r="BFZ167" s="77"/>
      <c r="BGA167" s="77"/>
      <c r="BGB167" s="77"/>
      <c r="BGC167" s="77"/>
      <c r="BGD167" s="77"/>
      <c r="BGE167" s="77"/>
      <c r="BGF167" s="77"/>
      <c r="BGG167" s="77"/>
      <c r="BGH167" s="77"/>
      <c r="BGI167" s="77"/>
      <c r="BGJ167" s="77"/>
      <c r="BGK167" s="77"/>
      <c r="BGL167" s="77"/>
      <c r="BGM167" s="77"/>
      <c r="BGN167" s="77"/>
      <c r="BGO167" s="77"/>
      <c r="BGP167" s="77"/>
      <c r="BGQ167" s="77"/>
      <c r="BGR167" s="77"/>
      <c r="BGS167" s="77"/>
      <c r="BGT167" s="77"/>
      <c r="BGU167" s="77"/>
      <c r="BGV167" s="77"/>
      <c r="BGW167" s="77"/>
      <c r="BGX167" s="77"/>
      <c r="BGY167" s="77"/>
      <c r="BGZ167" s="77"/>
      <c r="BHA167" s="77"/>
      <c r="BHB167" s="77"/>
      <c r="BHC167" s="77"/>
      <c r="BHD167" s="77"/>
      <c r="BHE167" s="77"/>
      <c r="BHF167" s="77"/>
      <c r="BHG167" s="77"/>
      <c r="BHH167" s="77"/>
      <c r="BHI167" s="77"/>
      <c r="BHJ167" s="77"/>
      <c r="BHK167" s="77"/>
      <c r="BHL167" s="77"/>
      <c r="BHM167" s="77"/>
      <c r="BHN167" s="77"/>
      <c r="BHO167" s="77"/>
      <c r="BHP167" s="77"/>
      <c r="BHQ167" s="77"/>
      <c r="BHR167" s="77"/>
      <c r="BHS167" s="77"/>
      <c r="BHT167" s="77"/>
      <c r="BHU167" s="77"/>
      <c r="BHV167" s="77"/>
      <c r="BHW167" s="77"/>
      <c r="BHX167" s="77"/>
      <c r="BHY167" s="77"/>
      <c r="BHZ167" s="77"/>
      <c r="BIA167" s="77"/>
      <c r="BIB167" s="77"/>
      <c r="BIC167" s="77"/>
      <c r="BID167" s="77"/>
      <c r="BIE167" s="77"/>
      <c r="BIF167" s="77"/>
      <c r="BIG167" s="77"/>
      <c r="BIH167" s="77"/>
      <c r="BII167" s="77"/>
      <c r="BIJ167" s="77"/>
      <c r="BIK167" s="77"/>
      <c r="BIL167" s="77"/>
      <c r="BIM167" s="77"/>
      <c r="BIN167" s="77"/>
      <c r="BIO167" s="77"/>
      <c r="BIP167" s="77"/>
      <c r="BIQ167" s="77"/>
      <c r="BIR167" s="77"/>
      <c r="BIS167" s="77"/>
      <c r="BIT167" s="77"/>
      <c r="BIU167" s="77"/>
      <c r="BIV167" s="77"/>
      <c r="BIW167" s="77"/>
      <c r="BIX167" s="77"/>
      <c r="BIY167" s="77"/>
      <c r="BIZ167" s="77"/>
      <c r="BJA167" s="77"/>
      <c r="BJB167" s="77"/>
      <c r="BJC167" s="77"/>
      <c r="BJD167" s="77"/>
      <c r="BJE167" s="77"/>
      <c r="BJF167" s="77"/>
      <c r="BJG167" s="77"/>
      <c r="BJH167" s="77"/>
      <c r="BJI167" s="77"/>
      <c r="BJJ167" s="77"/>
      <c r="BJK167" s="77"/>
      <c r="BJL167" s="77"/>
      <c r="BJM167" s="77"/>
      <c r="BJN167" s="77"/>
      <c r="BJO167" s="77"/>
      <c r="BJP167" s="77"/>
      <c r="BJQ167" s="77"/>
      <c r="BJR167" s="77"/>
      <c r="BJS167" s="77"/>
      <c r="BJT167" s="77"/>
      <c r="BJU167" s="77"/>
      <c r="BJV167" s="77"/>
      <c r="BJW167" s="77"/>
      <c r="BJX167" s="77"/>
      <c r="BJY167" s="77"/>
      <c r="BJZ167" s="77"/>
      <c r="BKA167" s="77"/>
      <c r="BKB167" s="77"/>
      <c r="BKC167" s="77"/>
      <c r="BKD167" s="77"/>
      <c r="BKE167" s="77"/>
      <c r="BKF167" s="77"/>
      <c r="BKG167" s="77"/>
      <c r="BKH167" s="77"/>
      <c r="BKI167" s="77"/>
      <c r="BKJ167" s="77"/>
      <c r="BKK167" s="77"/>
      <c r="BKL167" s="77"/>
      <c r="BKM167" s="77"/>
      <c r="BKN167" s="77"/>
      <c r="BKO167" s="77"/>
      <c r="BKP167" s="77"/>
      <c r="BKQ167" s="77"/>
      <c r="BKR167" s="77"/>
      <c r="BKS167" s="77"/>
      <c r="BKT167" s="77"/>
      <c r="BKU167" s="77"/>
      <c r="BKV167" s="77"/>
      <c r="BKW167" s="77"/>
      <c r="BKX167" s="77"/>
      <c r="BKY167" s="77"/>
      <c r="BKZ167" s="77"/>
      <c r="BLA167" s="77"/>
      <c r="BLB167" s="77"/>
      <c r="BLC167" s="77"/>
      <c r="BLD167" s="77"/>
      <c r="BLE167" s="77"/>
      <c r="BLF167" s="77"/>
      <c r="BLG167" s="77"/>
      <c r="BLH167" s="77"/>
      <c r="BLI167" s="77"/>
      <c r="BLJ167" s="77"/>
      <c r="BLK167" s="77"/>
      <c r="BLL167" s="77"/>
      <c r="BLM167" s="77"/>
      <c r="BLN167" s="77"/>
      <c r="BLO167" s="77"/>
      <c r="BLP167" s="77"/>
      <c r="BLQ167" s="77"/>
      <c r="BLR167" s="77"/>
      <c r="BLS167" s="77"/>
      <c r="BLT167" s="77"/>
      <c r="BLU167" s="77"/>
      <c r="BLV167" s="77"/>
      <c r="BLW167" s="77"/>
      <c r="BLX167" s="77"/>
      <c r="BLY167" s="77"/>
      <c r="BLZ167" s="77"/>
      <c r="BMA167" s="77"/>
      <c r="BMB167" s="77"/>
      <c r="BMC167" s="77"/>
      <c r="BMD167" s="77"/>
      <c r="BME167" s="77"/>
      <c r="BMF167" s="77"/>
      <c r="BMG167" s="77"/>
      <c r="BMH167" s="77"/>
      <c r="BMI167" s="77"/>
      <c r="BMJ167" s="77"/>
      <c r="BMK167" s="77"/>
      <c r="BML167" s="77"/>
      <c r="BMM167" s="77"/>
      <c r="BMN167" s="77"/>
      <c r="BMO167" s="77"/>
      <c r="BMP167" s="77"/>
      <c r="BMQ167" s="77"/>
      <c r="BMR167" s="77"/>
      <c r="BMS167" s="77"/>
      <c r="BMT167" s="77"/>
      <c r="BMU167" s="77"/>
      <c r="BMV167" s="77"/>
      <c r="BMW167" s="77"/>
      <c r="BMX167" s="77"/>
      <c r="BMY167" s="77"/>
      <c r="BMZ167" s="77"/>
      <c r="BNA167" s="77"/>
      <c r="BNB167" s="77"/>
      <c r="BNC167" s="77"/>
      <c r="BND167" s="77"/>
      <c r="BNE167" s="77"/>
      <c r="BNF167" s="77"/>
      <c r="BNG167" s="77"/>
      <c r="BNH167" s="77"/>
      <c r="BNI167" s="77"/>
      <c r="BNJ167" s="77"/>
      <c r="BNK167" s="77"/>
      <c r="BNL167" s="77"/>
      <c r="BNM167" s="77"/>
      <c r="BNN167" s="77"/>
      <c r="BNO167" s="77"/>
      <c r="BNP167" s="77"/>
      <c r="BNQ167" s="77"/>
      <c r="BNR167" s="77"/>
      <c r="BNS167" s="77"/>
      <c r="BNT167" s="77"/>
      <c r="BNU167" s="77"/>
      <c r="BNV167" s="77"/>
      <c r="BNW167" s="77"/>
      <c r="BNX167" s="77"/>
      <c r="BNY167" s="77"/>
      <c r="BNZ167" s="77"/>
      <c r="BOA167" s="77"/>
      <c r="BOB167" s="77"/>
      <c r="BOC167" s="77"/>
      <c r="BOD167" s="77"/>
      <c r="BOE167" s="77"/>
      <c r="BOF167" s="77"/>
      <c r="BOG167" s="77"/>
      <c r="BOH167" s="77"/>
      <c r="BOI167" s="77"/>
      <c r="BOJ167" s="77"/>
      <c r="BOK167" s="77"/>
      <c r="BOL167" s="77"/>
      <c r="BOM167" s="77"/>
      <c r="BON167" s="77"/>
      <c r="BOO167" s="77"/>
      <c r="BOP167" s="77"/>
      <c r="BOQ167" s="77"/>
      <c r="BOR167" s="77"/>
      <c r="BOS167" s="77"/>
      <c r="BOT167" s="77"/>
      <c r="BOU167" s="77"/>
      <c r="BOV167" s="77"/>
      <c r="BOW167" s="77"/>
      <c r="BOX167" s="77"/>
      <c r="BOY167" s="77"/>
      <c r="BOZ167" s="77"/>
      <c r="BPA167" s="77"/>
      <c r="BPB167" s="77"/>
      <c r="BPC167" s="77"/>
      <c r="BPD167" s="77"/>
      <c r="BPE167" s="77"/>
      <c r="BPF167" s="77"/>
      <c r="BPG167" s="77"/>
      <c r="BPH167" s="77"/>
      <c r="BPI167" s="77"/>
      <c r="BPJ167" s="77"/>
      <c r="BPK167" s="77"/>
      <c r="BPL167" s="77"/>
      <c r="BPM167" s="77"/>
      <c r="BPN167" s="77"/>
      <c r="BPO167" s="77"/>
      <c r="BPP167" s="77"/>
      <c r="BPQ167" s="77"/>
      <c r="BPR167" s="77"/>
      <c r="BPS167" s="77"/>
      <c r="BPT167" s="77"/>
      <c r="BPU167" s="77"/>
      <c r="BPV167" s="77"/>
      <c r="BPW167" s="77"/>
      <c r="BPX167" s="77"/>
      <c r="BPY167" s="77"/>
      <c r="BPZ167" s="77"/>
      <c r="BQA167" s="77"/>
      <c r="BQB167" s="77"/>
      <c r="BQC167" s="77"/>
      <c r="BQD167" s="77"/>
      <c r="BQE167" s="77"/>
      <c r="BQF167" s="77"/>
      <c r="BQG167" s="77"/>
      <c r="BQH167" s="77"/>
      <c r="BQI167" s="77"/>
      <c r="BQJ167" s="77"/>
      <c r="BQK167" s="77"/>
      <c r="BQL167" s="77"/>
      <c r="BQM167" s="77"/>
      <c r="BQN167" s="77"/>
      <c r="BQO167" s="77"/>
      <c r="BQP167" s="77"/>
      <c r="BQQ167" s="77"/>
      <c r="BQR167" s="77"/>
      <c r="BQS167" s="77"/>
      <c r="BQT167" s="77"/>
      <c r="BQU167" s="77"/>
      <c r="BQV167" s="77"/>
      <c r="BQW167" s="77"/>
      <c r="BQX167" s="77"/>
      <c r="BQY167" s="77"/>
      <c r="BQZ167" s="77"/>
      <c r="BRA167" s="77"/>
      <c r="BRB167" s="77"/>
      <c r="BRC167" s="77"/>
      <c r="BRD167" s="77"/>
      <c r="BRE167" s="77"/>
      <c r="BRF167" s="77"/>
      <c r="BRG167" s="77"/>
      <c r="BRH167" s="77"/>
      <c r="BRI167" s="77"/>
      <c r="BRJ167" s="77"/>
      <c r="BRK167" s="77"/>
      <c r="BRL167" s="77"/>
      <c r="BRM167" s="77"/>
      <c r="BRN167" s="77"/>
      <c r="BRO167" s="77"/>
      <c r="BRP167" s="77"/>
      <c r="BRQ167" s="77"/>
      <c r="BRR167" s="77"/>
      <c r="BRS167" s="77"/>
      <c r="BRT167" s="77"/>
      <c r="BRU167" s="77"/>
      <c r="BRV167" s="77"/>
      <c r="BRW167" s="77"/>
      <c r="BRX167" s="77"/>
      <c r="BRY167" s="77"/>
      <c r="BRZ167" s="77"/>
      <c r="BSA167" s="77"/>
      <c r="BSB167" s="77"/>
      <c r="BSC167" s="77"/>
      <c r="BSD167" s="77"/>
      <c r="BSE167" s="77"/>
      <c r="BSF167" s="77"/>
      <c r="BSG167" s="77"/>
      <c r="BSH167" s="77"/>
      <c r="BSI167" s="77"/>
      <c r="BSJ167" s="77"/>
      <c r="BSK167" s="77"/>
      <c r="BSL167" s="77"/>
      <c r="BSM167" s="77"/>
      <c r="BSN167" s="77"/>
      <c r="BSO167" s="77"/>
      <c r="BSP167" s="77"/>
      <c r="BSQ167" s="77"/>
      <c r="BSR167" s="77"/>
      <c r="BSS167" s="77"/>
      <c r="BST167" s="77"/>
      <c r="BSU167" s="77"/>
      <c r="BSV167" s="77"/>
      <c r="BSW167" s="77"/>
      <c r="BSX167" s="77"/>
      <c r="BSY167" s="77"/>
      <c r="BSZ167" s="77"/>
      <c r="BTA167" s="77"/>
      <c r="BTB167" s="77"/>
      <c r="BTC167" s="77"/>
      <c r="BTD167" s="77"/>
      <c r="BTE167" s="77"/>
      <c r="BTF167" s="77"/>
      <c r="BTG167" s="77"/>
      <c r="BTH167" s="77"/>
      <c r="BTI167" s="77"/>
      <c r="BTJ167" s="77"/>
      <c r="BTK167" s="77"/>
      <c r="BTL167" s="77"/>
      <c r="BTM167" s="77"/>
      <c r="BTN167" s="77"/>
      <c r="BTO167" s="77"/>
      <c r="BTP167" s="77"/>
      <c r="BTQ167" s="77"/>
      <c r="BTR167" s="77"/>
      <c r="BTS167" s="77"/>
      <c r="BTT167" s="77"/>
      <c r="BTU167" s="77"/>
      <c r="BTV167" s="77"/>
      <c r="BTW167" s="77"/>
      <c r="BTX167" s="77"/>
      <c r="BTY167" s="77"/>
      <c r="BTZ167" s="77"/>
      <c r="BUA167" s="77"/>
      <c r="BUB167" s="77"/>
      <c r="BUC167" s="77"/>
      <c r="BUD167" s="77"/>
      <c r="BUE167" s="77"/>
      <c r="BUF167" s="77"/>
      <c r="BUG167" s="77"/>
      <c r="BUH167" s="77"/>
      <c r="BUI167" s="77"/>
      <c r="BUJ167" s="77"/>
      <c r="BUK167" s="77"/>
      <c r="BUL167" s="77"/>
      <c r="BUM167" s="77"/>
      <c r="BUN167" s="77"/>
      <c r="BUO167" s="77"/>
      <c r="BUP167" s="77"/>
      <c r="BUQ167" s="77"/>
      <c r="BUR167" s="77"/>
      <c r="BUS167" s="77"/>
      <c r="BUT167" s="77"/>
      <c r="BUU167" s="77"/>
      <c r="BUV167" s="77"/>
      <c r="BUW167" s="77"/>
      <c r="BUX167" s="77"/>
      <c r="BUY167" s="77"/>
      <c r="BUZ167" s="77"/>
      <c r="BVA167" s="77"/>
      <c r="BVB167" s="77"/>
      <c r="BVC167" s="77"/>
      <c r="BVD167" s="77"/>
      <c r="BVE167" s="77"/>
      <c r="BVF167" s="77"/>
      <c r="BVG167" s="77"/>
      <c r="BVH167" s="77"/>
      <c r="BVI167" s="77"/>
      <c r="BVJ167" s="77"/>
      <c r="BVK167" s="77"/>
      <c r="BVL167" s="77"/>
      <c r="BVM167" s="77"/>
      <c r="BVN167" s="77"/>
      <c r="BVO167" s="77"/>
      <c r="BVP167" s="77"/>
      <c r="BVQ167" s="77"/>
      <c r="BVR167" s="77"/>
      <c r="BVS167" s="77"/>
      <c r="BVT167" s="77"/>
      <c r="BVU167" s="77"/>
      <c r="BVV167" s="77"/>
      <c r="BVW167" s="77"/>
      <c r="BVX167" s="77"/>
      <c r="BVY167" s="77"/>
      <c r="BVZ167" s="77"/>
      <c r="BWA167" s="77"/>
      <c r="BWB167" s="77"/>
      <c r="BWC167" s="77"/>
      <c r="BWD167" s="77"/>
      <c r="BWE167" s="77"/>
      <c r="BWF167" s="77"/>
      <c r="BWG167" s="77"/>
      <c r="BWH167" s="77"/>
      <c r="BWI167" s="77"/>
      <c r="BWJ167" s="77"/>
      <c r="BWK167" s="77"/>
      <c r="BWL167" s="77"/>
      <c r="BWM167" s="77"/>
      <c r="BWN167" s="77"/>
      <c r="BWO167" s="77"/>
      <c r="BWP167" s="77"/>
      <c r="BWQ167" s="77"/>
      <c r="BWR167" s="77"/>
      <c r="BWS167" s="77"/>
      <c r="BWT167" s="77"/>
      <c r="BWU167" s="77"/>
      <c r="BWV167" s="77"/>
      <c r="BWW167" s="77"/>
      <c r="BWX167" s="77"/>
      <c r="BWY167" s="77"/>
      <c r="BWZ167" s="77"/>
      <c r="BXA167" s="77"/>
      <c r="BXB167" s="77"/>
      <c r="BXC167" s="77"/>
      <c r="BXD167" s="77"/>
      <c r="BXE167" s="77"/>
      <c r="BXF167" s="77"/>
      <c r="BXG167" s="77"/>
      <c r="BXH167" s="77"/>
      <c r="BXI167" s="77"/>
      <c r="BXJ167" s="77"/>
      <c r="BXK167" s="77"/>
      <c r="BXL167" s="77"/>
      <c r="BXM167" s="77"/>
      <c r="BXN167" s="77"/>
      <c r="BXO167" s="77"/>
      <c r="BXP167" s="77"/>
      <c r="BXQ167" s="77"/>
      <c r="BXR167" s="77"/>
      <c r="BXS167" s="77"/>
      <c r="BXT167" s="77"/>
      <c r="BXU167" s="77"/>
      <c r="BXV167" s="77"/>
      <c r="BXW167" s="77"/>
      <c r="BXX167" s="77"/>
      <c r="BXY167" s="77"/>
      <c r="BXZ167" s="77"/>
      <c r="BYA167" s="77"/>
      <c r="BYB167" s="77"/>
      <c r="BYC167" s="77"/>
      <c r="BYD167" s="77"/>
      <c r="BYE167" s="77"/>
      <c r="BYF167" s="77"/>
      <c r="BYG167" s="77"/>
      <c r="BYH167" s="77"/>
      <c r="BYI167" s="77"/>
      <c r="BYJ167" s="77"/>
      <c r="BYK167" s="77"/>
      <c r="BYL167" s="77"/>
      <c r="BYM167" s="77"/>
      <c r="BYN167" s="77"/>
      <c r="BYO167" s="77"/>
      <c r="BYP167" s="77"/>
      <c r="BYQ167" s="77"/>
      <c r="BYR167" s="77"/>
      <c r="BYS167" s="77"/>
      <c r="BYT167" s="77"/>
      <c r="BYU167" s="77"/>
      <c r="BYV167" s="77"/>
      <c r="BYW167" s="77"/>
      <c r="BYX167" s="77"/>
      <c r="BYY167" s="77"/>
      <c r="BYZ167" s="77"/>
      <c r="BZA167" s="77"/>
      <c r="BZB167" s="77"/>
      <c r="BZC167" s="77"/>
      <c r="BZD167" s="77"/>
      <c r="BZE167" s="77"/>
      <c r="BZF167" s="77"/>
      <c r="BZG167" s="77"/>
      <c r="BZH167" s="77"/>
      <c r="BZI167" s="77"/>
      <c r="BZJ167" s="77"/>
      <c r="BZK167" s="77"/>
      <c r="BZL167" s="77"/>
      <c r="BZM167" s="77"/>
      <c r="BZN167" s="77"/>
      <c r="BZO167" s="77"/>
      <c r="BZP167" s="77"/>
      <c r="BZQ167" s="77"/>
      <c r="BZR167" s="77"/>
      <c r="BZS167" s="77"/>
      <c r="BZT167" s="77"/>
      <c r="BZU167" s="77"/>
      <c r="BZV167" s="77"/>
      <c r="BZW167" s="77"/>
      <c r="BZX167" s="77"/>
      <c r="BZY167" s="77"/>
      <c r="BZZ167" s="77"/>
      <c r="CAA167" s="77"/>
      <c r="CAB167" s="77"/>
      <c r="CAC167" s="77"/>
      <c r="CAD167" s="77"/>
      <c r="CAE167" s="77"/>
      <c r="CAF167" s="77"/>
      <c r="CAG167" s="77"/>
      <c r="CAH167" s="77"/>
      <c r="CAI167" s="77"/>
      <c r="CAJ167" s="77"/>
      <c r="CAK167" s="77"/>
      <c r="CAL167" s="77"/>
      <c r="CAM167" s="77"/>
      <c r="CAN167" s="77"/>
      <c r="CAO167" s="77"/>
      <c r="CAP167" s="77"/>
      <c r="CAQ167" s="77"/>
      <c r="CAR167" s="77"/>
      <c r="CAS167" s="77"/>
      <c r="CAT167" s="77"/>
      <c r="CAU167" s="77"/>
      <c r="CAV167" s="77"/>
      <c r="CAW167" s="77"/>
      <c r="CAX167" s="77"/>
      <c r="CAY167" s="77"/>
      <c r="CAZ167" s="77"/>
      <c r="CBA167" s="77"/>
      <c r="CBB167" s="77"/>
      <c r="CBC167" s="77"/>
      <c r="CBD167" s="77"/>
      <c r="CBE167" s="77"/>
      <c r="CBF167" s="77"/>
      <c r="CBG167" s="77"/>
      <c r="CBH167" s="77"/>
      <c r="CBI167" s="77"/>
      <c r="CBJ167" s="77"/>
      <c r="CBK167" s="77"/>
      <c r="CBL167" s="77"/>
      <c r="CBM167" s="77"/>
      <c r="CBN167" s="77"/>
      <c r="CBO167" s="77"/>
      <c r="CBP167" s="77"/>
      <c r="CBQ167" s="77"/>
      <c r="CBR167" s="77"/>
      <c r="CBS167" s="77"/>
      <c r="CBT167" s="77"/>
      <c r="CBU167" s="77"/>
      <c r="CBV167" s="77"/>
      <c r="CBW167" s="77"/>
      <c r="CBX167" s="77"/>
      <c r="CBY167" s="77"/>
      <c r="CBZ167" s="77"/>
      <c r="CCA167" s="77"/>
      <c r="CCB167" s="77"/>
      <c r="CCC167" s="77"/>
      <c r="CCD167" s="77"/>
      <c r="CCE167" s="77"/>
      <c r="CCF167" s="77"/>
      <c r="CCG167" s="77"/>
      <c r="CCH167" s="77"/>
      <c r="CCI167" s="77"/>
      <c r="CCJ167" s="77"/>
      <c r="CCK167" s="77"/>
      <c r="CCL167" s="77"/>
      <c r="CCM167" s="77"/>
      <c r="CCN167" s="77"/>
      <c r="CCO167" s="77"/>
      <c r="CCP167" s="77"/>
      <c r="CCQ167" s="77"/>
      <c r="CCR167" s="77"/>
      <c r="CCS167" s="77"/>
      <c r="CCT167" s="77"/>
      <c r="CCU167" s="77"/>
      <c r="CCV167" s="77"/>
      <c r="CCW167" s="77"/>
      <c r="CCX167" s="77"/>
      <c r="CCY167" s="77"/>
      <c r="CCZ167" s="77"/>
      <c r="CDA167" s="77"/>
      <c r="CDB167" s="77"/>
      <c r="CDC167" s="77"/>
      <c r="CDD167" s="77"/>
      <c r="CDE167" s="77"/>
      <c r="CDF167" s="77"/>
      <c r="CDG167" s="77"/>
      <c r="CDH167" s="77"/>
      <c r="CDI167" s="77"/>
      <c r="CDJ167" s="77"/>
      <c r="CDK167" s="77"/>
      <c r="CDL167" s="77"/>
      <c r="CDM167" s="77"/>
      <c r="CDN167" s="77"/>
      <c r="CDO167" s="77"/>
      <c r="CDP167" s="77"/>
      <c r="CDQ167" s="77"/>
      <c r="CDR167" s="77"/>
      <c r="CDS167" s="77"/>
      <c r="CDT167" s="77"/>
      <c r="CDU167" s="77"/>
      <c r="CDV167" s="77"/>
      <c r="CDW167" s="77"/>
      <c r="CDX167" s="77"/>
      <c r="CDY167" s="77"/>
      <c r="CDZ167" s="77"/>
      <c r="CEA167" s="77"/>
      <c r="CEB167" s="77"/>
      <c r="CEC167" s="77"/>
      <c r="CED167" s="77"/>
      <c r="CEE167" s="77"/>
      <c r="CEF167" s="77"/>
      <c r="CEG167" s="77"/>
      <c r="CEH167" s="77"/>
      <c r="CEI167" s="77"/>
      <c r="CEJ167" s="77"/>
      <c r="CEK167" s="77"/>
      <c r="CEL167" s="77"/>
      <c r="CEM167" s="77"/>
      <c r="CEN167" s="77"/>
      <c r="CEO167" s="77"/>
      <c r="CEP167" s="77"/>
      <c r="CEQ167" s="77"/>
      <c r="CER167" s="77"/>
      <c r="CES167" s="77"/>
      <c r="CET167" s="77"/>
      <c r="CEU167" s="77"/>
      <c r="CEV167" s="77"/>
      <c r="CEW167" s="77"/>
      <c r="CEX167" s="77"/>
      <c r="CEY167" s="77"/>
      <c r="CEZ167" s="77"/>
      <c r="CFA167" s="77"/>
      <c r="CFB167" s="77"/>
      <c r="CFC167" s="77"/>
      <c r="CFD167" s="77"/>
      <c r="CFE167" s="77"/>
      <c r="CFF167" s="77"/>
      <c r="CFG167" s="77"/>
      <c r="CFH167" s="77"/>
      <c r="CFI167" s="77"/>
      <c r="CFJ167" s="77"/>
      <c r="CFK167" s="77"/>
      <c r="CFL167" s="77"/>
      <c r="CFM167" s="77"/>
      <c r="CFN167" s="77"/>
      <c r="CFO167" s="77"/>
      <c r="CFP167" s="77"/>
      <c r="CFQ167" s="77"/>
      <c r="CFR167" s="77"/>
      <c r="CFS167" s="77"/>
      <c r="CFT167" s="77"/>
      <c r="CFU167" s="77"/>
      <c r="CFV167" s="77"/>
      <c r="CFW167" s="77"/>
      <c r="CFX167" s="77"/>
      <c r="CFY167" s="77"/>
      <c r="CFZ167" s="77"/>
      <c r="CGA167" s="77"/>
      <c r="CGB167" s="77"/>
      <c r="CGC167" s="77"/>
      <c r="CGD167" s="77"/>
      <c r="CGE167" s="77"/>
      <c r="CGF167" s="77"/>
      <c r="CGG167" s="77"/>
      <c r="CGH167" s="77"/>
      <c r="CGI167" s="77"/>
      <c r="CGJ167" s="77"/>
      <c r="CGK167" s="77"/>
      <c r="CGL167" s="77"/>
      <c r="CGM167" s="77"/>
      <c r="CGN167" s="77"/>
      <c r="CGO167" s="77"/>
      <c r="CGP167" s="77"/>
      <c r="CGQ167" s="77"/>
      <c r="CGR167" s="77"/>
      <c r="CGS167" s="77"/>
      <c r="CGT167" s="77"/>
      <c r="CGU167" s="77"/>
      <c r="CGV167" s="77"/>
      <c r="CGW167" s="77"/>
      <c r="CGX167" s="77"/>
      <c r="CGY167" s="77"/>
      <c r="CGZ167" s="77"/>
      <c r="CHA167" s="77"/>
      <c r="CHB167" s="77"/>
      <c r="CHC167" s="77"/>
      <c r="CHD167" s="77"/>
      <c r="CHE167" s="77"/>
      <c r="CHF167" s="77"/>
      <c r="CHG167" s="77"/>
      <c r="CHH167" s="77"/>
      <c r="CHI167" s="77"/>
      <c r="CHJ167" s="77"/>
      <c r="CHK167" s="77"/>
      <c r="CHL167" s="77"/>
      <c r="CHM167" s="77"/>
      <c r="CHN167" s="77"/>
      <c r="CHO167" s="77"/>
      <c r="CHP167" s="77"/>
      <c r="CHQ167" s="77"/>
      <c r="CHR167" s="77"/>
      <c r="CHS167" s="77"/>
      <c r="CHT167" s="77"/>
      <c r="CHU167" s="77"/>
      <c r="CHV167" s="77"/>
      <c r="CHW167" s="77"/>
      <c r="CHX167" s="77"/>
      <c r="CHY167" s="77"/>
      <c r="CHZ167" s="77"/>
      <c r="CIA167" s="77"/>
      <c r="CIB167" s="77"/>
      <c r="CIC167" s="77"/>
      <c r="CID167" s="77"/>
      <c r="CIE167" s="77"/>
      <c r="CIF167" s="77"/>
      <c r="CIG167" s="77"/>
      <c r="CIH167" s="77"/>
      <c r="CII167" s="77"/>
      <c r="CIJ167" s="77"/>
      <c r="CIK167" s="77"/>
      <c r="CIL167" s="77"/>
      <c r="CIM167" s="77"/>
      <c r="CIN167" s="77"/>
      <c r="CIO167" s="77"/>
      <c r="CIP167" s="77"/>
      <c r="CIQ167" s="77"/>
      <c r="CIR167" s="77"/>
      <c r="CIS167" s="77"/>
      <c r="CIT167" s="77"/>
      <c r="CIU167" s="77"/>
      <c r="CIV167" s="77"/>
      <c r="CIW167" s="77"/>
      <c r="CIX167" s="77"/>
      <c r="CIY167" s="77"/>
      <c r="CIZ167" s="77"/>
      <c r="CJA167" s="77"/>
      <c r="CJB167" s="77"/>
      <c r="CJC167" s="77"/>
      <c r="CJD167" s="77"/>
      <c r="CJE167" s="77"/>
      <c r="CJF167" s="77"/>
      <c r="CJG167" s="77"/>
      <c r="CJH167" s="77"/>
      <c r="CJI167" s="77"/>
      <c r="CJJ167" s="77"/>
      <c r="CJK167" s="77"/>
      <c r="CJL167" s="77"/>
      <c r="CJM167" s="77"/>
      <c r="CJN167" s="77"/>
      <c r="CJO167" s="77"/>
      <c r="CJP167" s="77"/>
      <c r="CJQ167" s="77"/>
      <c r="CJR167" s="77"/>
      <c r="CJS167" s="77"/>
      <c r="CJT167" s="77"/>
      <c r="CJU167" s="77"/>
      <c r="CJV167" s="77"/>
      <c r="CJW167" s="77"/>
      <c r="CJX167" s="77"/>
      <c r="CJY167" s="77"/>
      <c r="CJZ167" s="77"/>
      <c r="CKA167" s="77"/>
      <c r="CKB167" s="77"/>
      <c r="CKC167" s="77"/>
      <c r="CKD167" s="77"/>
      <c r="CKE167" s="77"/>
      <c r="CKF167" s="77"/>
      <c r="CKG167" s="77"/>
      <c r="CKH167" s="77"/>
      <c r="CKI167" s="77"/>
      <c r="CKJ167" s="77"/>
      <c r="CKK167" s="77"/>
      <c r="CKL167" s="77"/>
      <c r="CKM167" s="77"/>
      <c r="CKN167" s="77"/>
      <c r="CKO167" s="77"/>
      <c r="CKP167" s="77"/>
      <c r="CKQ167" s="77"/>
      <c r="CKR167" s="77"/>
      <c r="CKS167" s="77"/>
      <c r="CKT167" s="77"/>
      <c r="CKU167" s="77"/>
      <c r="CKV167" s="77"/>
      <c r="CKW167" s="77"/>
      <c r="CKX167" s="77"/>
      <c r="CKY167" s="77"/>
      <c r="CKZ167" s="77"/>
      <c r="CLA167" s="77"/>
      <c r="CLB167" s="77"/>
      <c r="CLC167" s="77"/>
      <c r="CLD167" s="77"/>
      <c r="CLE167" s="77"/>
      <c r="CLF167" s="77"/>
      <c r="CLG167" s="77"/>
      <c r="CLH167" s="77"/>
      <c r="CLI167" s="77"/>
      <c r="CLJ167" s="77"/>
      <c r="CLK167" s="77"/>
      <c r="CLL167" s="77"/>
      <c r="CLM167" s="77"/>
      <c r="CLN167" s="77"/>
      <c r="CLO167" s="77"/>
      <c r="CLP167" s="77"/>
      <c r="CLQ167" s="77"/>
      <c r="CLR167" s="77"/>
      <c r="CLS167" s="77"/>
      <c r="CLT167" s="77"/>
      <c r="CLU167" s="77"/>
      <c r="CLV167" s="77"/>
      <c r="CLW167" s="77"/>
      <c r="CLX167" s="77"/>
      <c r="CLY167" s="77"/>
      <c r="CLZ167" s="77"/>
      <c r="CMA167" s="77"/>
      <c r="CMB167" s="77"/>
      <c r="CMC167" s="77"/>
      <c r="CMD167" s="77"/>
      <c r="CME167" s="77"/>
      <c r="CMF167" s="77"/>
      <c r="CMG167" s="77"/>
      <c r="CMH167" s="77"/>
      <c r="CMI167" s="77"/>
      <c r="CMJ167" s="77"/>
      <c r="CMK167" s="77"/>
      <c r="CML167" s="77"/>
      <c r="CMM167" s="77"/>
      <c r="CMN167" s="77"/>
      <c r="CMO167" s="77"/>
      <c r="CMP167" s="77"/>
      <c r="CMQ167" s="77"/>
      <c r="CMR167" s="77"/>
      <c r="CMS167" s="77"/>
      <c r="CMT167" s="77"/>
      <c r="CMU167" s="77"/>
      <c r="CMV167" s="77"/>
      <c r="CMW167" s="77"/>
      <c r="CMX167" s="77"/>
      <c r="CMY167" s="77"/>
      <c r="CMZ167" s="77"/>
      <c r="CNA167" s="77"/>
      <c r="CNB167" s="77"/>
      <c r="CNC167" s="77"/>
      <c r="CND167" s="77"/>
      <c r="CNE167" s="77"/>
      <c r="CNF167" s="77"/>
      <c r="CNG167" s="77"/>
      <c r="CNH167" s="77"/>
      <c r="CNI167" s="77"/>
      <c r="CNJ167" s="77"/>
      <c r="CNK167" s="77"/>
      <c r="CNL167" s="77"/>
      <c r="CNM167" s="77"/>
      <c r="CNN167" s="77"/>
      <c r="CNO167" s="77"/>
      <c r="CNP167" s="77"/>
      <c r="CNQ167" s="77"/>
      <c r="CNR167" s="77"/>
      <c r="CNS167" s="77"/>
      <c r="CNT167" s="77"/>
      <c r="CNU167" s="77"/>
      <c r="CNV167" s="77"/>
      <c r="CNW167" s="77"/>
      <c r="CNX167" s="77"/>
      <c r="CNY167" s="77"/>
      <c r="CNZ167" s="77"/>
      <c r="COA167" s="77"/>
      <c r="COB167" s="77"/>
      <c r="COC167" s="77"/>
      <c r="COD167" s="77"/>
      <c r="COE167" s="77"/>
      <c r="COF167" s="77"/>
      <c r="COG167" s="77"/>
      <c r="COH167" s="77"/>
      <c r="COI167" s="77"/>
      <c r="COJ167" s="77"/>
      <c r="COK167" s="77"/>
      <c r="COL167" s="77"/>
      <c r="COM167" s="77"/>
      <c r="CON167" s="77"/>
      <c r="COO167" s="77"/>
      <c r="COP167" s="77"/>
      <c r="COQ167" s="77"/>
      <c r="COR167" s="77"/>
      <c r="COS167" s="77"/>
      <c r="COT167" s="77"/>
      <c r="COU167" s="77"/>
      <c r="COV167" s="77"/>
      <c r="COW167" s="77"/>
      <c r="COX167" s="77"/>
      <c r="COY167" s="77"/>
      <c r="COZ167" s="77"/>
      <c r="CPA167" s="77"/>
      <c r="CPB167" s="77"/>
      <c r="CPC167" s="77"/>
      <c r="CPD167" s="77"/>
      <c r="CPE167" s="77"/>
      <c r="CPF167" s="77"/>
      <c r="CPG167" s="77"/>
      <c r="CPH167" s="77"/>
      <c r="CPI167" s="77"/>
      <c r="CPJ167" s="77"/>
      <c r="CPK167" s="77"/>
      <c r="CPL167" s="77"/>
      <c r="CPM167" s="77"/>
      <c r="CPN167" s="77"/>
      <c r="CPO167" s="77"/>
      <c r="CPP167" s="77"/>
      <c r="CPQ167" s="77"/>
      <c r="CPR167" s="77"/>
      <c r="CPS167" s="77"/>
      <c r="CPT167" s="77"/>
      <c r="CPU167" s="77"/>
      <c r="CPV167" s="77"/>
      <c r="CPW167" s="77"/>
      <c r="CPX167" s="77"/>
      <c r="CPY167" s="77"/>
      <c r="CPZ167" s="77"/>
      <c r="CQA167" s="77"/>
      <c r="CQB167" s="77"/>
      <c r="CQC167" s="77"/>
      <c r="CQD167" s="77"/>
      <c r="CQE167" s="77"/>
      <c r="CQF167" s="77"/>
      <c r="CQG167" s="77"/>
      <c r="CQH167" s="77"/>
      <c r="CQI167" s="77"/>
      <c r="CQJ167" s="77"/>
      <c r="CQK167" s="77"/>
      <c r="CQL167" s="77"/>
      <c r="CQM167" s="77"/>
      <c r="CQN167" s="77"/>
      <c r="CQO167" s="77"/>
      <c r="CQP167" s="77"/>
      <c r="CQQ167" s="77"/>
      <c r="CQR167" s="77"/>
      <c r="CQS167" s="77"/>
      <c r="CQT167" s="77"/>
      <c r="CQU167" s="77"/>
      <c r="CQV167" s="77"/>
      <c r="CQW167" s="77"/>
      <c r="CQX167" s="77"/>
      <c r="CQY167" s="77"/>
      <c r="CQZ167" s="77"/>
      <c r="CRA167" s="77"/>
      <c r="CRB167" s="77"/>
      <c r="CRC167" s="77"/>
      <c r="CRD167" s="77"/>
      <c r="CRE167" s="77"/>
      <c r="CRF167" s="77"/>
      <c r="CRG167" s="77"/>
      <c r="CRH167" s="77"/>
      <c r="CRI167" s="77"/>
      <c r="CRJ167" s="77"/>
      <c r="CRK167" s="77"/>
      <c r="CRL167" s="77"/>
      <c r="CRM167" s="77"/>
      <c r="CRN167" s="77"/>
      <c r="CRO167" s="77"/>
      <c r="CRP167" s="77"/>
      <c r="CRQ167" s="77"/>
      <c r="CRR167" s="77"/>
      <c r="CRS167" s="77"/>
      <c r="CRT167" s="77"/>
      <c r="CRU167" s="77"/>
      <c r="CRV167" s="77"/>
      <c r="CRW167" s="77"/>
      <c r="CRX167" s="77"/>
      <c r="CRY167" s="77"/>
      <c r="CRZ167" s="77"/>
      <c r="CSA167" s="77"/>
      <c r="CSB167" s="77"/>
      <c r="CSC167" s="77"/>
      <c r="CSD167" s="77"/>
      <c r="CSE167" s="77"/>
      <c r="CSF167" s="77"/>
      <c r="CSG167" s="77"/>
      <c r="CSH167" s="77"/>
      <c r="CSI167" s="77"/>
      <c r="CSJ167" s="77"/>
      <c r="CSK167" s="77"/>
      <c r="CSL167" s="77"/>
      <c r="CSM167" s="77"/>
      <c r="CSN167" s="77"/>
      <c r="CSO167" s="77"/>
      <c r="CSP167" s="77"/>
      <c r="CSQ167" s="77"/>
      <c r="CSR167" s="77"/>
      <c r="CSS167" s="77"/>
      <c r="CST167" s="77"/>
      <c r="CSU167" s="77"/>
      <c r="CSV167" s="77"/>
      <c r="CSW167" s="77"/>
      <c r="CSX167" s="77"/>
      <c r="CSY167" s="77"/>
      <c r="CSZ167" s="77"/>
      <c r="CTA167" s="77"/>
      <c r="CTB167" s="77"/>
      <c r="CTC167" s="77"/>
      <c r="CTD167" s="77"/>
      <c r="CTE167" s="77"/>
      <c r="CTF167" s="77"/>
      <c r="CTG167" s="77"/>
      <c r="CTH167" s="77"/>
      <c r="CTI167" s="77"/>
      <c r="CTJ167" s="77"/>
      <c r="CTK167" s="77"/>
      <c r="CTL167" s="77"/>
      <c r="CTM167" s="77"/>
      <c r="CTN167" s="77"/>
      <c r="CTO167" s="77"/>
      <c r="CTP167" s="77"/>
      <c r="CTQ167" s="77"/>
      <c r="CTR167" s="77"/>
      <c r="CTS167" s="77"/>
      <c r="CTT167" s="77"/>
      <c r="CTU167" s="77"/>
      <c r="CTV167" s="77"/>
      <c r="CTW167" s="77"/>
      <c r="CTX167" s="77"/>
      <c r="CTY167" s="77"/>
      <c r="CTZ167" s="77"/>
      <c r="CUA167" s="77"/>
      <c r="CUB167" s="77"/>
      <c r="CUC167" s="77"/>
      <c r="CUD167" s="77"/>
      <c r="CUE167" s="77"/>
      <c r="CUF167" s="77"/>
      <c r="CUG167" s="77"/>
      <c r="CUH167" s="77"/>
      <c r="CUI167" s="77"/>
      <c r="CUJ167" s="77"/>
      <c r="CUK167" s="77"/>
      <c r="CUL167" s="77"/>
      <c r="CUM167" s="77"/>
      <c r="CUN167" s="77"/>
      <c r="CUO167" s="77"/>
      <c r="CUP167" s="77"/>
      <c r="CUQ167" s="77"/>
      <c r="CUR167" s="77"/>
      <c r="CUS167" s="77"/>
      <c r="CUT167" s="77"/>
      <c r="CUU167" s="77"/>
      <c r="CUV167" s="77"/>
      <c r="CUW167" s="77"/>
      <c r="CUX167" s="77"/>
      <c r="CUY167" s="77"/>
      <c r="CUZ167" s="77"/>
      <c r="CVA167" s="77"/>
      <c r="CVB167" s="77"/>
      <c r="CVC167" s="77"/>
      <c r="CVD167" s="77"/>
      <c r="CVE167" s="77"/>
      <c r="CVF167" s="77"/>
      <c r="CVG167" s="77"/>
      <c r="CVH167" s="77"/>
      <c r="CVI167" s="77"/>
      <c r="CVJ167" s="77"/>
      <c r="CVK167" s="77"/>
      <c r="CVL167" s="77"/>
      <c r="CVM167" s="77"/>
      <c r="CVN167" s="77"/>
      <c r="CVO167" s="77"/>
      <c r="CVP167" s="77"/>
      <c r="CVQ167" s="77"/>
      <c r="CVR167" s="77"/>
      <c r="CVS167" s="77"/>
      <c r="CVT167" s="77"/>
      <c r="CVU167" s="77"/>
      <c r="CVV167" s="77"/>
      <c r="CVW167" s="77"/>
      <c r="CVX167" s="77"/>
      <c r="CVY167" s="77"/>
      <c r="CVZ167" s="77"/>
      <c r="CWA167" s="77"/>
      <c r="CWB167" s="77"/>
      <c r="CWC167" s="77"/>
      <c r="CWD167" s="77"/>
      <c r="CWE167" s="77"/>
      <c r="CWF167" s="77"/>
      <c r="CWG167" s="77"/>
      <c r="CWH167" s="77"/>
      <c r="CWI167" s="77"/>
      <c r="CWJ167" s="77"/>
      <c r="CWK167" s="77"/>
      <c r="CWL167" s="77"/>
      <c r="CWM167" s="77"/>
      <c r="CWN167" s="77"/>
      <c r="CWO167" s="77"/>
      <c r="CWP167" s="77"/>
      <c r="CWQ167" s="77"/>
      <c r="CWR167" s="77"/>
      <c r="CWS167" s="77"/>
      <c r="CWT167" s="77"/>
      <c r="CWU167" s="77"/>
      <c r="CWV167" s="77"/>
      <c r="CWW167" s="77"/>
      <c r="CWX167" s="77"/>
      <c r="CWY167" s="77"/>
      <c r="CWZ167" s="77"/>
      <c r="CXA167" s="77"/>
      <c r="CXB167" s="77"/>
      <c r="CXC167" s="77"/>
      <c r="CXD167" s="77"/>
      <c r="CXE167" s="77"/>
      <c r="CXF167" s="77"/>
      <c r="CXG167" s="77"/>
      <c r="CXH167" s="77"/>
      <c r="CXI167" s="77"/>
      <c r="CXJ167" s="77"/>
      <c r="CXK167" s="77"/>
      <c r="CXL167" s="77"/>
      <c r="CXM167" s="77"/>
      <c r="CXN167" s="77"/>
      <c r="CXO167" s="77"/>
      <c r="CXP167" s="77"/>
      <c r="CXQ167" s="77"/>
      <c r="CXR167" s="77"/>
      <c r="CXS167" s="77"/>
      <c r="CXT167" s="77"/>
      <c r="CXU167" s="77"/>
      <c r="CXV167" s="77"/>
      <c r="CXW167" s="77"/>
      <c r="CXX167" s="77"/>
      <c r="CXY167" s="77"/>
      <c r="CXZ167" s="77"/>
      <c r="CYA167" s="77"/>
      <c r="CYB167" s="77"/>
      <c r="CYC167" s="77"/>
      <c r="CYD167" s="77"/>
      <c r="CYE167" s="77"/>
      <c r="CYF167" s="77"/>
      <c r="CYG167" s="77"/>
      <c r="CYH167" s="77"/>
      <c r="CYI167" s="77"/>
      <c r="CYJ167" s="77"/>
      <c r="CYK167" s="77"/>
      <c r="CYL167" s="77"/>
      <c r="CYM167" s="77"/>
      <c r="CYN167" s="77"/>
      <c r="CYO167" s="77"/>
      <c r="CYP167" s="77"/>
      <c r="CYQ167" s="77"/>
      <c r="CYR167" s="77"/>
      <c r="CYS167" s="77"/>
      <c r="CYT167" s="77"/>
      <c r="CYU167" s="77"/>
      <c r="CYV167" s="77"/>
      <c r="CYW167" s="77"/>
      <c r="CYX167" s="77"/>
      <c r="CYY167" s="77"/>
      <c r="CYZ167" s="77"/>
      <c r="CZA167" s="77"/>
      <c r="CZB167" s="77"/>
      <c r="CZC167" s="77"/>
      <c r="CZD167" s="77"/>
      <c r="CZE167" s="77"/>
      <c r="CZF167" s="77"/>
      <c r="CZG167" s="77"/>
      <c r="CZH167" s="77"/>
      <c r="CZI167" s="77"/>
      <c r="CZJ167" s="77"/>
      <c r="CZK167" s="77"/>
      <c r="CZL167" s="77"/>
      <c r="CZM167" s="77"/>
      <c r="CZN167" s="77"/>
      <c r="CZO167" s="77"/>
      <c r="CZP167" s="77"/>
      <c r="CZQ167" s="77"/>
      <c r="CZR167" s="77"/>
      <c r="CZS167" s="77"/>
      <c r="CZT167" s="77"/>
      <c r="CZU167" s="77"/>
      <c r="CZV167" s="77"/>
      <c r="CZW167" s="77"/>
      <c r="CZX167" s="77"/>
      <c r="CZY167" s="77"/>
      <c r="CZZ167" s="77"/>
      <c r="DAA167" s="77"/>
      <c r="DAB167" s="77"/>
      <c r="DAC167" s="77"/>
      <c r="DAD167" s="77"/>
      <c r="DAE167" s="77"/>
      <c r="DAF167" s="77"/>
      <c r="DAG167" s="77"/>
      <c r="DAH167" s="77"/>
      <c r="DAI167" s="77"/>
      <c r="DAJ167" s="77"/>
      <c r="DAK167" s="77"/>
      <c r="DAL167" s="77"/>
      <c r="DAM167" s="77"/>
      <c r="DAN167" s="77"/>
      <c r="DAO167" s="77"/>
      <c r="DAP167" s="77"/>
      <c r="DAQ167" s="77"/>
      <c r="DAR167" s="77"/>
      <c r="DAS167" s="77"/>
      <c r="DAT167" s="77"/>
      <c r="DAU167" s="77"/>
      <c r="DAV167" s="77"/>
      <c r="DAW167" s="77"/>
      <c r="DAX167" s="77"/>
      <c r="DAY167" s="77"/>
      <c r="DAZ167" s="77"/>
      <c r="DBA167" s="77"/>
      <c r="DBB167" s="77"/>
      <c r="DBC167" s="77"/>
      <c r="DBD167" s="77"/>
      <c r="DBE167" s="77"/>
      <c r="DBF167" s="77"/>
      <c r="DBG167" s="77"/>
      <c r="DBH167" s="77"/>
      <c r="DBI167" s="77"/>
      <c r="DBJ167" s="77"/>
      <c r="DBK167" s="77"/>
      <c r="DBL167" s="77"/>
      <c r="DBM167" s="77"/>
      <c r="DBN167" s="77"/>
      <c r="DBO167" s="77"/>
      <c r="DBP167" s="77"/>
      <c r="DBQ167" s="77"/>
      <c r="DBR167" s="77"/>
      <c r="DBS167" s="77"/>
      <c r="DBT167" s="77"/>
      <c r="DBU167" s="77"/>
      <c r="DBV167" s="77"/>
      <c r="DBW167" s="77"/>
      <c r="DBX167" s="77"/>
      <c r="DBY167" s="77"/>
      <c r="DBZ167" s="77"/>
      <c r="DCA167" s="77"/>
      <c r="DCB167" s="77"/>
      <c r="DCC167" s="77"/>
      <c r="DCD167" s="77"/>
      <c r="DCE167" s="77"/>
      <c r="DCF167" s="77"/>
      <c r="DCG167" s="77"/>
      <c r="DCH167" s="77"/>
      <c r="DCI167" s="77"/>
      <c r="DCJ167" s="77"/>
      <c r="DCK167" s="77"/>
      <c r="DCL167" s="77"/>
      <c r="DCM167" s="77"/>
      <c r="DCN167" s="77"/>
      <c r="DCO167" s="77"/>
      <c r="DCP167" s="77"/>
      <c r="DCQ167" s="77"/>
      <c r="DCR167" s="77"/>
      <c r="DCS167" s="77"/>
      <c r="DCT167" s="77"/>
      <c r="DCU167" s="77"/>
      <c r="DCV167" s="77"/>
      <c r="DCW167" s="77"/>
      <c r="DCX167" s="77"/>
      <c r="DCY167" s="77"/>
      <c r="DCZ167" s="77"/>
      <c r="DDA167" s="77"/>
      <c r="DDB167" s="77"/>
      <c r="DDC167" s="77"/>
      <c r="DDD167" s="77"/>
      <c r="DDE167" s="77"/>
      <c r="DDF167" s="77"/>
      <c r="DDG167" s="77"/>
      <c r="DDH167" s="77"/>
      <c r="DDI167" s="77"/>
      <c r="DDJ167" s="77"/>
      <c r="DDK167" s="77"/>
      <c r="DDL167" s="77"/>
      <c r="DDM167" s="77"/>
      <c r="DDN167" s="77"/>
      <c r="DDO167" s="77"/>
      <c r="DDP167" s="77"/>
      <c r="DDQ167" s="77"/>
      <c r="DDR167" s="77"/>
      <c r="DDS167" s="77"/>
      <c r="DDT167" s="77"/>
      <c r="DDU167" s="77"/>
      <c r="DDV167" s="77"/>
      <c r="DDW167" s="77"/>
      <c r="DDX167" s="77"/>
      <c r="DDY167" s="77"/>
      <c r="DDZ167" s="77"/>
      <c r="DEA167" s="77"/>
      <c r="DEB167" s="77"/>
      <c r="DEC167" s="77"/>
      <c r="DED167" s="77"/>
      <c r="DEE167" s="77"/>
      <c r="DEF167" s="77"/>
      <c r="DEG167" s="77"/>
      <c r="DEH167" s="77"/>
      <c r="DEI167" s="77"/>
      <c r="DEJ167" s="77"/>
      <c r="DEK167" s="77"/>
      <c r="DEL167" s="77"/>
      <c r="DEM167" s="77"/>
      <c r="DEN167" s="77"/>
      <c r="DEO167" s="77"/>
      <c r="DEP167" s="77"/>
      <c r="DEQ167" s="77"/>
      <c r="DER167" s="77"/>
      <c r="DES167" s="77"/>
      <c r="DET167" s="77"/>
      <c r="DEU167" s="77"/>
      <c r="DEV167" s="77"/>
      <c r="DEW167" s="77"/>
      <c r="DEX167" s="77"/>
      <c r="DEY167" s="77"/>
      <c r="DEZ167" s="77"/>
      <c r="DFA167" s="77"/>
      <c r="DFB167" s="77"/>
      <c r="DFC167" s="77"/>
      <c r="DFD167" s="77"/>
      <c r="DFE167" s="77"/>
      <c r="DFF167" s="77"/>
      <c r="DFG167" s="77"/>
      <c r="DFH167" s="77"/>
      <c r="DFI167" s="77"/>
      <c r="DFJ167" s="77"/>
      <c r="DFK167" s="77"/>
      <c r="DFL167" s="77"/>
      <c r="DFM167" s="77"/>
      <c r="DFN167" s="77"/>
      <c r="DFO167" s="77"/>
      <c r="DFP167" s="77"/>
      <c r="DFQ167" s="77"/>
      <c r="DFR167" s="77"/>
      <c r="DFS167" s="77"/>
      <c r="DFT167" s="77"/>
      <c r="DFU167" s="77"/>
      <c r="DFV167" s="77"/>
      <c r="DFW167" s="77"/>
      <c r="DFX167" s="77"/>
      <c r="DFY167" s="77"/>
      <c r="DFZ167" s="77"/>
      <c r="DGA167" s="77"/>
      <c r="DGB167" s="77"/>
      <c r="DGC167" s="77"/>
      <c r="DGD167" s="77"/>
      <c r="DGE167" s="77"/>
      <c r="DGF167" s="77"/>
      <c r="DGG167" s="77"/>
      <c r="DGH167" s="77"/>
      <c r="DGI167" s="77"/>
      <c r="DGJ167" s="77"/>
      <c r="DGK167" s="77"/>
      <c r="DGL167" s="77"/>
      <c r="DGM167" s="77"/>
      <c r="DGN167" s="77"/>
      <c r="DGO167" s="77"/>
      <c r="DGP167" s="77"/>
      <c r="DGQ167" s="77"/>
      <c r="DGR167" s="77"/>
      <c r="DGS167" s="77"/>
      <c r="DGT167" s="77"/>
      <c r="DGU167" s="77"/>
      <c r="DGV167" s="77"/>
      <c r="DGW167" s="77"/>
      <c r="DGX167" s="77"/>
      <c r="DGY167" s="77"/>
      <c r="DGZ167" s="77"/>
      <c r="DHA167" s="77"/>
      <c r="DHB167" s="77"/>
      <c r="DHC167" s="77"/>
      <c r="DHD167" s="77"/>
      <c r="DHE167" s="77"/>
      <c r="DHF167" s="77"/>
      <c r="DHG167" s="77"/>
      <c r="DHH167" s="77"/>
      <c r="DHI167" s="77"/>
      <c r="DHJ167" s="77"/>
      <c r="DHK167" s="77"/>
      <c r="DHL167" s="77"/>
      <c r="DHM167" s="77"/>
      <c r="DHN167" s="77"/>
      <c r="DHO167" s="77"/>
      <c r="DHP167" s="77"/>
      <c r="DHQ167" s="77"/>
      <c r="DHR167" s="77"/>
      <c r="DHS167" s="77"/>
      <c r="DHT167" s="77"/>
      <c r="DHU167" s="77"/>
      <c r="DHV167" s="77"/>
      <c r="DHW167" s="77"/>
      <c r="DHX167" s="77"/>
      <c r="DHY167" s="77"/>
      <c r="DHZ167" s="77"/>
      <c r="DIA167" s="77"/>
      <c r="DIB167" s="77"/>
      <c r="DIC167" s="77"/>
      <c r="DID167" s="77"/>
      <c r="DIE167" s="77"/>
      <c r="DIF167" s="77"/>
      <c r="DIG167" s="77"/>
      <c r="DIH167" s="77"/>
      <c r="DII167" s="77"/>
      <c r="DIJ167" s="77"/>
      <c r="DIK167" s="77"/>
      <c r="DIL167" s="77"/>
      <c r="DIM167" s="77"/>
      <c r="DIN167" s="77"/>
      <c r="DIO167" s="77"/>
      <c r="DIP167" s="77"/>
      <c r="DIQ167" s="77"/>
      <c r="DIR167" s="77"/>
      <c r="DIS167" s="77"/>
      <c r="DIT167" s="77"/>
      <c r="DIU167" s="77"/>
      <c r="DIV167" s="77"/>
      <c r="DIW167" s="77"/>
      <c r="DIX167" s="77"/>
      <c r="DIY167" s="77"/>
      <c r="DIZ167" s="77"/>
      <c r="DJA167" s="77"/>
      <c r="DJB167" s="77"/>
      <c r="DJC167" s="77"/>
      <c r="DJD167" s="77"/>
      <c r="DJE167" s="77"/>
      <c r="DJF167" s="77"/>
      <c r="DJG167" s="77"/>
      <c r="DJH167" s="77"/>
      <c r="DJI167" s="77"/>
      <c r="DJJ167" s="77"/>
      <c r="DJK167" s="77"/>
      <c r="DJL167" s="77"/>
      <c r="DJM167" s="77"/>
      <c r="DJN167" s="77"/>
      <c r="DJO167" s="77"/>
      <c r="DJP167" s="77"/>
      <c r="DJQ167" s="77"/>
      <c r="DJR167" s="77"/>
      <c r="DJS167" s="77"/>
      <c r="DJT167" s="77"/>
      <c r="DJU167" s="77"/>
      <c r="DJV167" s="77"/>
      <c r="DJW167" s="77"/>
      <c r="DJX167" s="77"/>
      <c r="DJY167" s="77"/>
      <c r="DJZ167" s="77"/>
      <c r="DKA167" s="77"/>
      <c r="DKB167" s="77"/>
      <c r="DKC167" s="77"/>
      <c r="DKD167" s="77"/>
      <c r="DKE167" s="77"/>
      <c r="DKF167" s="77"/>
      <c r="DKG167" s="77"/>
      <c r="DKH167" s="77"/>
      <c r="DKI167" s="77"/>
      <c r="DKJ167" s="77"/>
      <c r="DKK167" s="77"/>
      <c r="DKL167" s="77"/>
      <c r="DKM167" s="77"/>
      <c r="DKN167" s="77"/>
      <c r="DKO167" s="77"/>
      <c r="DKP167" s="77"/>
      <c r="DKQ167" s="77"/>
      <c r="DKR167" s="77"/>
      <c r="DKS167" s="77"/>
      <c r="DKT167" s="77"/>
      <c r="DKU167" s="77"/>
      <c r="DKV167" s="77"/>
      <c r="DKW167" s="77"/>
      <c r="DKX167" s="77"/>
      <c r="DKY167" s="77"/>
      <c r="DKZ167" s="77"/>
      <c r="DLA167" s="77"/>
      <c r="DLB167" s="77"/>
      <c r="DLC167" s="77"/>
      <c r="DLD167" s="77"/>
      <c r="DLE167" s="77"/>
      <c r="DLF167" s="77"/>
      <c r="DLG167" s="77"/>
      <c r="DLH167" s="77"/>
      <c r="DLI167" s="77"/>
      <c r="DLJ167" s="77"/>
      <c r="DLK167" s="77"/>
      <c r="DLL167" s="77"/>
      <c r="DLM167" s="77"/>
      <c r="DLN167" s="77"/>
      <c r="DLO167" s="77"/>
      <c r="DLP167" s="77"/>
      <c r="DLQ167" s="77"/>
      <c r="DLR167" s="77"/>
      <c r="DLS167" s="77"/>
      <c r="DLT167" s="77"/>
      <c r="DLU167" s="77"/>
      <c r="DLV167" s="77"/>
      <c r="DLW167" s="77"/>
      <c r="DLX167" s="77"/>
      <c r="DLY167" s="77"/>
      <c r="DLZ167" s="77"/>
      <c r="DMA167" s="77"/>
      <c r="DMB167" s="77"/>
      <c r="DMC167" s="77"/>
      <c r="DMD167" s="77"/>
      <c r="DME167" s="77"/>
      <c r="DMF167" s="77"/>
      <c r="DMG167" s="77"/>
      <c r="DMH167" s="77"/>
      <c r="DMI167" s="77"/>
      <c r="DMJ167" s="77"/>
      <c r="DMK167" s="77"/>
      <c r="DML167" s="77"/>
      <c r="DMM167" s="77"/>
      <c r="DMN167" s="77"/>
      <c r="DMO167" s="77"/>
      <c r="DMP167" s="77"/>
      <c r="DMQ167" s="77"/>
      <c r="DMR167" s="77"/>
      <c r="DMS167" s="77"/>
      <c r="DMT167" s="77"/>
      <c r="DMU167" s="77"/>
      <c r="DMV167" s="77"/>
      <c r="DMW167" s="77"/>
      <c r="DMX167" s="77"/>
      <c r="DMY167" s="77"/>
      <c r="DMZ167" s="77"/>
      <c r="DNA167" s="77"/>
      <c r="DNB167" s="77"/>
      <c r="DNC167" s="77"/>
      <c r="DND167" s="77"/>
      <c r="DNE167" s="77"/>
      <c r="DNF167" s="77"/>
      <c r="DNG167" s="77"/>
      <c r="DNH167" s="77"/>
      <c r="DNI167" s="77"/>
      <c r="DNJ167" s="77"/>
      <c r="DNK167" s="77"/>
      <c r="DNL167" s="77"/>
      <c r="DNM167" s="77"/>
      <c r="DNN167" s="77"/>
      <c r="DNO167" s="77"/>
      <c r="DNP167" s="77"/>
      <c r="DNQ167" s="77"/>
      <c r="DNR167" s="77"/>
      <c r="DNS167" s="77"/>
      <c r="DNT167" s="77"/>
      <c r="DNU167" s="77"/>
      <c r="DNV167" s="77"/>
      <c r="DNW167" s="77"/>
      <c r="DNX167" s="77"/>
      <c r="DNY167" s="77"/>
      <c r="DNZ167" s="77"/>
      <c r="DOA167" s="77"/>
      <c r="DOB167" s="77"/>
      <c r="DOC167" s="77"/>
      <c r="DOD167" s="77"/>
      <c r="DOE167" s="77"/>
      <c r="DOF167" s="77"/>
      <c r="DOG167" s="77"/>
      <c r="DOH167" s="77"/>
      <c r="DOI167" s="77"/>
      <c r="DOJ167" s="77"/>
      <c r="DOK167" s="77"/>
      <c r="DOL167" s="77"/>
      <c r="DOM167" s="77"/>
      <c r="DON167" s="77"/>
      <c r="DOO167" s="77"/>
      <c r="DOP167" s="77"/>
      <c r="DOQ167" s="77"/>
      <c r="DOR167" s="77"/>
      <c r="DOS167" s="77"/>
      <c r="DOT167" s="77"/>
      <c r="DOU167" s="77"/>
      <c r="DOV167" s="77"/>
      <c r="DOW167" s="77"/>
      <c r="DOX167" s="77"/>
      <c r="DOY167" s="77"/>
      <c r="DOZ167" s="77"/>
      <c r="DPA167" s="77"/>
      <c r="DPB167" s="77"/>
      <c r="DPC167" s="77"/>
      <c r="DPD167" s="77"/>
      <c r="DPE167" s="77"/>
      <c r="DPF167" s="77"/>
      <c r="DPG167" s="77"/>
      <c r="DPH167" s="77"/>
      <c r="DPI167" s="77"/>
      <c r="DPJ167" s="77"/>
      <c r="DPK167" s="77"/>
      <c r="DPL167" s="77"/>
      <c r="DPM167" s="77"/>
      <c r="DPN167" s="77"/>
      <c r="DPO167" s="77"/>
      <c r="DPP167" s="77"/>
      <c r="DPQ167" s="77"/>
      <c r="DPR167" s="77"/>
      <c r="DPS167" s="77"/>
      <c r="DPT167" s="77"/>
      <c r="DPU167" s="77"/>
      <c r="DPV167" s="77"/>
      <c r="DPW167" s="77"/>
      <c r="DPX167" s="77"/>
      <c r="DPY167" s="77"/>
      <c r="DPZ167" s="77"/>
      <c r="DQA167" s="77"/>
      <c r="DQB167" s="77"/>
      <c r="DQC167" s="77"/>
      <c r="DQD167" s="77"/>
      <c r="DQE167" s="77"/>
      <c r="DQF167" s="77"/>
      <c r="DQG167" s="77"/>
      <c r="DQH167" s="77"/>
      <c r="DQI167" s="77"/>
      <c r="DQJ167" s="77"/>
      <c r="DQK167" s="77"/>
      <c r="DQL167" s="77"/>
      <c r="DQM167" s="77"/>
      <c r="DQN167" s="77"/>
      <c r="DQO167" s="77"/>
      <c r="DQP167" s="77"/>
      <c r="DQQ167" s="77"/>
      <c r="DQR167" s="77"/>
      <c r="DQS167" s="77"/>
      <c r="DQT167" s="77"/>
      <c r="DQU167" s="77"/>
      <c r="DQV167" s="77"/>
      <c r="DQW167" s="77"/>
      <c r="DQX167" s="77"/>
      <c r="DQY167" s="77"/>
      <c r="DQZ167" s="77"/>
      <c r="DRA167" s="77"/>
      <c r="DRB167" s="77"/>
      <c r="DRC167" s="77"/>
      <c r="DRD167" s="77"/>
      <c r="DRE167" s="77"/>
      <c r="DRF167" s="77"/>
      <c r="DRG167" s="77"/>
      <c r="DRH167" s="77"/>
      <c r="DRI167" s="77"/>
      <c r="DRJ167" s="77"/>
      <c r="DRK167" s="77"/>
      <c r="DRL167" s="77"/>
      <c r="DRM167" s="77"/>
      <c r="DRN167" s="77"/>
      <c r="DRO167" s="77"/>
      <c r="DRP167" s="77"/>
      <c r="DRQ167" s="77"/>
      <c r="DRR167" s="77"/>
      <c r="DRS167" s="77"/>
      <c r="DRT167" s="77"/>
      <c r="DRU167" s="77"/>
      <c r="DRV167" s="77"/>
      <c r="DRW167" s="77"/>
      <c r="DRX167" s="77"/>
      <c r="DRY167" s="77"/>
      <c r="DRZ167" s="77"/>
      <c r="DSA167" s="77"/>
      <c r="DSB167" s="77"/>
      <c r="DSC167" s="77"/>
      <c r="DSD167" s="77"/>
      <c r="DSE167" s="77"/>
      <c r="DSF167" s="77"/>
      <c r="DSG167" s="77"/>
      <c r="DSH167" s="77"/>
      <c r="DSI167" s="77"/>
      <c r="DSJ167" s="77"/>
      <c r="DSK167" s="77"/>
      <c r="DSL167" s="77"/>
      <c r="DSM167" s="77"/>
      <c r="DSN167" s="77"/>
      <c r="DSO167" s="77"/>
      <c r="DSP167" s="77"/>
      <c r="DSQ167" s="77"/>
      <c r="DSR167" s="77"/>
      <c r="DSS167" s="77"/>
      <c r="DST167" s="77"/>
      <c r="DSU167" s="77"/>
      <c r="DSV167" s="77"/>
      <c r="DSW167" s="77"/>
      <c r="DSX167" s="77"/>
      <c r="DSY167" s="77"/>
      <c r="DSZ167" s="77"/>
      <c r="DTA167" s="77"/>
      <c r="DTB167" s="77"/>
      <c r="DTC167" s="77"/>
      <c r="DTD167" s="77"/>
      <c r="DTE167" s="77"/>
      <c r="DTF167" s="77"/>
      <c r="DTG167" s="77"/>
      <c r="DTH167" s="77"/>
      <c r="DTI167" s="77"/>
      <c r="DTJ167" s="77"/>
      <c r="DTK167" s="77"/>
      <c r="DTL167" s="77"/>
      <c r="DTM167" s="77"/>
      <c r="DTN167" s="77"/>
      <c r="DTO167" s="77"/>
      <c r="DTP167" s="77"/>
      <c r="DTQ167" s="77"/>
      <c r="DTR167" s="77"/>
      <c r="DTS167" s="77"/>
      <c r="DTT167" s="77"/>
      <c r="DTU167" s="77"/>
      <c r="DTV167" s="77"/>
      <c r="DTW167" s="77"/>
      <c r="DTX167" s="77"/>
      <c r="DTY167" s="77"/>
      <c r="DTZ167" s="77"/>
      <c r="DUA167" s="77"/>
      <c r="DUB167" s="77"/>
      <c r="DUC167" s="77"/>
      <c r="DUD167" s="77"/>
      <c r="DUE167" s="77"/>
      <c r="DUF167" s="77"/>
      <c r="DUG167" s="77"/>
      <c r="DUH167" s="77"/>
      <c r="DUI167" s="77"/>
      <c r="DUJ167" s="77"/>
      <c r="DUK167" s="77"/>
      <c r="DUL167" s="77"/>
      <c r="DUM167" s="77"/>
      <c r="DUN167" s="77"/>
      <c r="DUO167" s="77"/>
      <c r="DUP167" s="77"/>
      <c r="DUQ167" s="77"/>
      <c r="DUR167" s="77"/>
      <c r="DUS167" s="77"/>
      <c r="DUT167" s="77"/>
      <c r="DUU167" s="77"/>
      <c r="DUV167" s="77"/>
      <c r="DUW167" s="77"/>
      <c r="DUX167" s="77"/>
      <c r="DUY167" s="77"/>
      <c r="DUZ167" s="77"/>
      <c r="DVA167" s="77"/>
      <c r="DVB167" s="77"/>
      <c r="DVC167" s="77"/>
      <c r="DVD167" s="77"/>
      <c r="DVE167" s="77"/>
      <c r="DVF167" s="77"/>
      <c r="DVG167" s="77"/>
      <c r="DVH167" s="77"/>
      <c r="DVI167" s="77"/>
      <c r="DVJ167" s="77"/>
      <c r="DVK167" s="77"/>
      <c r="DVL167" s="77"/>
      <c r="DVM167" s="77"/>
      <c r="DVN167" s="77"/>
      <c r="DVO167" s="77"/>
      <c r="DVP167" s="77"/>
      <c r="DVQ167" s="77"/>
      <c r="DVR167" s="77"/>
      <c r="DVS167" s="77"/>
      <c r="DVT167" s="77"/>
      <c r="DVU167" s="77"/>
      <c r="DVV167" s="77"/>
      <c r="DVW167" s="77"/>
      <c r="DVX167" s="77"/>
      <c r="DVY167" s="77"/>
      <c r="DVZ167" s="77"/>
      <c r="DWA167" s="77"/>
      <c r="DWB167" s="77"/>
      <c r="DWC167" s="77"/>
      <c r="DWD167" s="77"/>
      <c r="DWE167" s="77"/>
      <c r="DWF167" s="77"/>
      <c r="DWG167" s="77"/>
      <c r="DWH167" s="77"/>
      <c r="DWI167" s="77"/>
      <c r="DWJ167" s="77"/>
      <c r="DWK167" s="77"/>
      <c r="DWL167" s="77"/>
      <c r="DWM167" s="77"/>
      <c r="DWN167" s="77"/>
      <c r="DWO167" s="77"/>
      <c r="DWP167" s="77"/>
      <c r="DWQ167" s="77"/>
      <c r="DWR167" s="77"/>
      <c r="DWS167" s="77"/>
      <c r="DWT167" s="77"/>
      <c r="DWU167" s="77"/>
      <c r="DWV167" s="77"/>
      <c r="DWW167" s="77"/>
      <c r="DWX167" s="77"/>
      <c r="DWY167" s="77"/>
      <c r="DWZ167" s="77"/>
      <c r="DXA167" s="77"/>
      <c r="DXB167" s="77"/>
      <c r="DXC167" s="77"/>
      <c r="DXD167" s="77"/>
      <c r="DXE167" s="77"/>
      <c r="DXF167" s="77"/>
      <c r="DXG167" s="77"/>
      <c r="DXH167" s="77"/>
      <c r="DXI167" s="77"/>
      <c r="DXJ167" s="77"/>
      <c r="DXK167" s="77"/>
      <c r="DXL167" s="77"/>
      <c r="DXM167" s="77"/>
      <c r="DXN167" s="77"/>
      <c r="DXO167" s="77"/>
      <c r="DXP167" s="77"/>
      <c r="DXQ167" s="77"/>
      <c r="DXR167" s="77"/>
      <c r="DXS167" s="77"/>
      <c r="DXT167" s="77"/>
      <c r="DXU167" s="77"/>
      <c r="DXV167" s="77"/>
      <c r="DXW167" s="77"/>
      <c r="DXX167" s="77"/>
      <c r="DXY167" s="77"/>
      <c r="DXZ167" s="77"/>
      <c r="DYA167" s="77"/>
      <c r="DYB167" s="77"/>
      <c r="DYC167" s="77"/>
      <c r="DYD167" s="77"/>
      <c r="DYE167" s="77"/>
      <c r="DYF167" s="77"/>
      <c r="DYG167" s="77"/>
      <c r="DYH167" s="77"/>
      <c r="DYI167" s="77"/>
      <c r="DYJ167" s="77"/>
      <c r="DYK167" s="77"/>
      <c r="DYL167" s="77"/>
      <c r="DYM167" s="77"/>
      <c r="DYN167" s="77"/>
      <c r="DYO167" s="77"/>
      <c r="DYP167" s="77"/>
      <c r="DYQ167" s="77"/>
      <c r="DYR167" s="77"/>
      <c r="DYS167" s="77"/>
      <c r="DYT167" s="77"/>
      <c r="DYU167" s="77"/>
      <c r="DYV167" s="77"/>
      <c r="DYW167" s="77"/>
      <c r="DYX167" s="77"/>
      <c r="DYY167" s="77"/>
      <c r="DYZ167" s="77"/>
      <c r="DZA167" s="77"/>
      <c r="DZB167" s="77"/>
      <c r="DZC167" s="77"/>
      <c r="DZD167" s="77"/>
      <c r="DZE167" s="77"/>
      <c r="DZF167" s="77"/>
      <c r="DZG167" s="77"/>
      <c r="DZH167" s="77"/>
      <c r="DZI167" s="77"/>
      <c r="DZJ167" s="77"/>
      <c r="DZK167" s="77"/>
      <c r="DZL167" s="77"/>
      <c r="DZM167" s="77"/>
      <c r="DZN167" s="77"/>
      <c r="DZO167" s="77"/>
      <c r="DZP167" s="77"/>
      <c r="DZQ167" s="77"/>
      <c r="DZR167" s="77"/>
      <c r="DZS167" s="77"/>
      <c r="DZT167" s="77"/>
      <c r="DZU167" s="77"/>
      <c r="DZV167" s="77"/>
      <c r="DZW167" s="77"/>
      <c r="DZX167" s="77"/>
      <c r="DZY167" s="77"/>
      <c r="DZZ167" s="77"/>
      <c r="EAA167" s="77"/>
      <c r="EAB167" s="77"/>
      <c r="EAC167" s="77"/>
      <c r="EAD167" s="77"/>
      <c r="EAE167" s="77"/>
      <c r="EAF167" s="77"/>
      <c r="EAG167" s="77"/>
      <c r="EAH167" s="77"/>
      <c r="EAI167" s="77"/>
      <c r="EAJ167" s="77"/>
      <c r="EAK167" s="77"/>
      <c r="EAL167" s="77"/>
      <c r="EAM167" s="77"/>
      <c r="EAN167" s="77"/>
      <c r="EAO167" s="77"/>
      <c r="EAP167" s="77"/>
      <c r="EAQ167" s="77"/>
      <c r="EAR167" s="77"/>
      <c r="EAS167" s="77"/>
      <c r="EAT167" s="77"/>
      <c r="EAU167" s="77"/>
      <c r="EAV167" s="77"/>
      <c r="EAW167" s="77"/>
      <c r="EAX167" s="77"/>
      <c r="EAY167" s="77"/>
      <c r="EAZ167" s="77"/>
      <c r="EBA167" s="77"/>
      <c r="EBB167" s="77"/>
      <c r="EBC167" s="77"/>
      <c r="EBD167" s="77"/>
      <c r="EBE167" s="77"/>
      <c r="EBF167" s="77"/>
      <c r="EBG167" s="77"/>
      <c r="EBH167" s="77"/>
      <c r="EBI167" s="77"/>
      <c r="EBJ167" s="77"/>
      <c r="EBK167" s="77"/>
      <c r="EBL167" s="77"/>
      <c r="EBM167" s="77"/>
      <c r="EBN167" s="77"/>
      <c r="EBO167" s="77"/>
      <c r="EBP167" s="77"/>
      <c r="EBQ167" s="77"/>
      <c r="EBR167" s="77"/>
      <c r="EBS167" s="77"/>
      <c r="EBT167" s="77"/>
      <c r="EBU167" s="77"/>
      <c r="EBV167" s="77"/>
      <c r="EBW167" s="77"/>
      <c r="EBX167" s="77"/>
      <c r="EBY167" s="77"/>
      <c r="EBZ167" s="77"/>
      <c r="ECA167" s="77"/>
      <c r="ECB167" s="77"/>
      <c r="ECC167" s="77"/>
      <c r="ECD167" s="77"/>
      <c r="ECE167" s="77"/>
      <c r="ECF167" s="77"/>
      <c r="ECG167" s="77"/>
      <c r="ECH167" s="77"/>
      <c r="ECI167" s="77"/>
      <c r="ECJ167" s="77"/>
      <c r="ECK167" s="77"/>
      <c r="ECL167" s="77"/>
      <c r="ECM167" s="77"/>
      <c r="ECN167" s="77"/>
      <c r="ECO167" s="77"/>
      <c r="ECP167" s="77"/>
      <c r="ECQ167" s="77"/>
      <c r="ECR167" s="77"/>
      <c r="ECS167" s="77"/>
      <c r="ECT167" s="77"/>
      <c r="ECU167" s="77"/>
      <c r="ECV167" s="77"/>
      <c r="ECW167" s="77"/>
      <c r="ECX167" s="77"/>
      <c r="ECY167" s="77"/>
      <c r="ECZ167" s="77"/>
      <c r="EDA167" s="77"/>
      <c r="EDB167" s="77"/>
      <c r="EDC167" s="77"/>
      <c r="EDD167" s="77"/>
      <c r="EDE167" s="77"/>
      <c r="EDF167" s="77"/>
      <c r="EDG167" s="77"/>
      <c r="EDH167" s="77"/>
      <c r="EDI167" s="77"/>
      <c r="EDJ167" s="77"/>
      <c r="EDK167" s="77"/>
      <c r="EDL167" s="77"/>
      <c r="EDM167" s="77"/>
      <c r="EDN167" s="77"/>
      <c r="EDO167" s="77"/>
      <c r="EDP167" s="77"/>
      <c r="EDQ167" s="77"/>
      <c r="EDR167" s="77"/>
      <c r="EDS167" s="77"/>
      <c r="EDT167" s="77"/>
      <c r="EDU167" s="77"/>
      <c r="EDV167" s="77"/>
      <c r="EDW167" s="77"/>
      <c r="EDX167" s="77"/>
      <c r="EDY167" s="77"/>
      <c r="EDZ167" s="77"/>
      <c r="EEA167" s="77"/>
      <c r="EEB167" s="77"/>
      <c r="EEC167" s="77"/>
      <c r="EED167" s="77"/>
      <c r="EEE167" s="77"/>
      <c r="EEF167" s="77"/>
      <c r="EEG167" s="77"/>
      <c r="EEH167" s="77"/>
      <c r="EEI167" s="77"/>
      <c r="EEJ167" s="77"/>
      <c r="EEK167" s="77"/>
      <c r="EEL167" s="77"/>
      <c r="EEM167" s="77"/>
      <c r="EEN167" s="77"/>
      <c r="EEO167" s="77"/>
      <c r="EEP167" s="77"/>
      <c r="EEQ167" s="77"/>
      <c r="EER167" s="77"/>
      <c r="EES167" s="77"/>
      <c r="EET167" s="77"/>
      <c r="EEU167" s="77"/>
      <c r="EEV167" s="77"/>
      <c r="EEW167" s="77"/>
      <c r="EEX167" s="77"/>
      <c r="EEY167" s="77"/>
      <c r="EEZ167" s="77"/>
      <c r="EFA167" s="77"/>
      <c r="EFB167" s="77"/>
      <c r="EFC167" s="77"/>
      <c r="EFD167" s="77"/>
      <c r="EFE167" s="77"/>
      <c r="EFF167" s="77"/>
      <c r="EFG167" s="77"/>
      <c r="EFH167" s="77"/>
      <c r="EFI167" s="77"/>
      <c r="EFJ167" s="77"/>
      <c r="EFK167" s="77"/>
      <c r="EFL167" s="77"/>
      <c r="EFM167" s="77"/>
      <c r="EFN167" s="77"/>
      <c r="EFO167" s="77"/>
      <c r="EFP167" s="77"/>
      <c r="EFQ167" s="77"/>
      <c r="EFR167" s="77"/>
      <c r="EFS167" s="77"/>
      <c r="EFT167" s="77"/>
      <c r="EFU167" s="77"/>
      <c r="EFV167" s="77"/>
      <c r="EFW167" s="77"/>
      <c r="EFX167" s="77"/>
      <c r="EFY167" s="77"/>
      <c r="EFZ167" s="77"/>
      <c r="EGA167" s="77"/>
      <c r="EGB167" s="77"/>
      <c r="EGC167" s="77"/>
      <c r="EGD167" s="77"/>
      <c r="EGE167" s="77"/>
      <c r="EGF167" s="77"/>
      <c r="EGG167" s="77"/>
      <c r="EGH167" s="77"/>
      <c r="EGI167" s="77"/>
      <c r="EGJ167" s="77"/>
      <c r="EGK167" s="77"/>
      <c r="EGL167" s="77"/>
      <c r="EGM167" s="77"/>
      <c r="EGN167" s="77"/>
      <c r="EGO167" s="77"/>
      <c r="EGP167" s="77"/>
      <c r="EGQ167" s="77"/>
      <c r="EGR167" s="77"/>
      <c r="EGS167" s="77"/>
      <c r="EGT167" s="77"/>
      <c r="EGU167" s="77"/>
      <c r="EGV167" s="77"/>
      <c r="EGW167" s="77"/>
      <c r="EGX167" s="77"/>
      <c r="EGY167" s="77"/>
      <c r="EGZ167" s="77"/>
      <c r="EHA167" s="77"/>
      <c r="EHB167" s="77"/>
      <c r="EHC167" s="77"/>
      <c r="EHD167" s="77"/>
      <c r="EHE167" s="77"/>
      <c r="EHF167" s="77"/>
      <c r="EHG167" s="77"/>
      <c r="EHH167" s="77"/>
      <c r="EHI167" s="77"/>
      <c r="EHJ167" s="77"/>
      <c r="EHK167" s="77"/>
      <c r="EHL167" s="77"/>
      <c r="EHM167" s="77"/>
      <c r="EHN167" s="77"/>
      <c r="EHO167" s="77"/>
      <c r="EHP167" s="77"/>
      <c r="EHQ167" s="77"/>
      <c r="EHR167" s="77"/>
      <c r="EHS167" s="77"/>
      <c r="EHT167" s="77"/>
      <c r="EHU167" s="77"/>
      <c r="EHV167" s="77"/>
      <c r="EHW167" s="77"/>
      <c r="EHX167" s="77"/>
      <c r="EHY167" s="77"/>
      <c r="EHZ167" s="77"/>
      <c r="EIA167" s="77"/>
      <c r="EIB167" s="77"/>
      <c r="EIC167" s="77"/>
      <c r="EID167" s="77"/>
      <c r="EIE167" s="77"/>
      <c r="EIF167" s="77"/>
      <c r="EIG167" s="77"/>
      <c r="EIH167" s="77"/>
      <c r="EII167" s="77"/>
      <c r="EIJ167" s="77"/>
      <c r="EIK167" s="77"/>
      <c r="EIL167" s="77"/>
      <c r="EIM167" s="77"/>
      <c r="EIN167" s="77"/>
      <c r="EIO167" s="77"/>
      <c r="EIP167" s="77"/>
      <c r="EIQ167" s="77"/>
      <c r="EIR167" s="77"/>
      <c r="EIS167" s="77"/>
      <c r="EIT167" s="77"/>
      <c r="EIU167" s="77"/>
      <c r="EIV167" s="77"/>
      <c r="EIW167" s="77"/>
      <c r="EIX167" s="77"/>
      <c r="EIY167" s="77"/>
      <c r="EIZ167" s="77"/>
      <c r="EJA167" s="77"/>
      <c r="EJB167" s="77"/>
      <c r="EJC167" s="77"/>
      <c r="EJD167" s="77"/>
      <c r="EJE167" s="77"/>
      <c r="EJF167" s="77"/>
      <c r="EJG167" s="77"/>
      <c r="EJH167" s="77"/>
      <c r="EJI167" s="77"/>
      <c r="EJJ167" s="77"/>
      <c r="EJK167" s="77"/>
      <c r="EJL167" s="77"/>
      <c r="EJM167" s="77"/>
      <c r="EJN167" s="77"/>
      <c r="EJO167" s="77"/>
      <c r="EJP167" s="77"/>
      <c r="EJQ167" s="77"/>
      <c r="EJR167" s="77"/>
      <c r="EJS167" s="77"/>
      <c r="EJT167" s="77"/>
      <c r="EJU167" s="77"/>
      <c r="EJV167" s="77"/>
      <c r="EJW167" s="77"/>
      <c r="EJX167" s="77"/>
      <c r="EJY167" s="77"/>
      <c r="EJZ167" s="77"/>
      <c r="EKA167" s="77"/>
      <c r="EKB167" s="77"/>
      <c r="EKC167" s="77"/>
      <c r="EKD167" s="77"/>
      <c r="EKE167" s="77"/>
      <c r="EKF167" s="77"/>
      <c r="EKG167" s="77"/>
      <c r="EKH167" s="77"/>
      <c r="EKI167" s="77"/>
      <c r="EKJ167" s="77"/>
      <c r="EKK167" s="77"/>
      <c r="EKL167" s="77"/>
      <c r="EKM167" s="77"/>
      <c r="EKN167" s="77"/>
      <c r="EKO167" s="77"/>
      <c r="EKP167" s="77"/>
      <c r="EKQ167" s="77"/>
      <c r="EKR167" s="77"/>
      <c r="EKS167" s="77"/>
      <c r="EKT167" s="77"/>
      <c r="EKU167" s="77"/>
      <c r="EKV167" s="77"/>
      <c r="EKW167" s="77"/>
      <c r="EKX167" s="77"/>
      <c r="EKY167" s="77"/>
      <c r="EKZ167" s="77"/>
      <c r="ELA167" s="77"/>
      <c r="ELB167" s="77"/>
      <c r="ELC167" s="77"/>
      <c r="ELD167" s="77"/>
      <c r="ELE167" s="77"/>
      <c r="ELF167" s="77"/>
      <c r="ELG167" s="77"/>
      <c r="ELH167" s="77"/>
      <c r="ELI167" s="77"/>
      <c r="ELJ167" s="77"/>
      <c r="ELK167" s="77"/>
      <c r="ELL167" s="77"/>
      <c r="ELM167" s="77"/>
      <c r="ELN167" s="77"/>
      <c r="ELO167" s="77"/>
      <c r="ELP167" s="77"/>
      <c r="ELQ167" s="77"/>
      <c r="ELR167" s="77"/>
      <c r="ELS167" s="77"/>
      <c r="ELT167" s="77"/>
      <c r="ELU167" s="77"/>
      <c r="ELV167" s="77"/>
      <c r="ELW167" s="77"/>
      <c r="ELX167" s="77"/>
      <c r="ELY167" s="77"/>
      <c r="ELZ167" s="77"/>
      <c r="EMA167" s="77"/>
      <c r="EMB167" s="77"/>
      <c r="EMC167" s="77"/>
      <c r="EMD167" s="77"/>
      <c r="EME167" s="77"/>
      <c r="EMF167" s="77"/>
      <c r="EMG167" s="77"/>
      <c r="EMH167" s="77"/>
      <c r="EMI167" s="77"/>
      <c r="EMJ167" s="77"/>
      <c r="EMK167" s="77"/>
      <c r="EML167" s="77"/>
      <c r="EMM167" s="77"/>
      <c r="EMN167" s="77"/>
      <c r="EMO167" s="77"/>
      <c r="EMP167" s="77"/>
      <c r="EMQ167" s="77"/>
      <c r="EMR167" s="77"/>
      <c r="EMS167" s="77"/>
      <c r="EMT167" s="77"/>
      <c r="EMU167" s="77"/>
      <c r="EMV167" s="77"/>
      <c r="EMW167" s="77"/>
      <c r="EMX167" s="77"/>
      <c r="EMY167" s="77"/>
      <c r="EMZ167" s="77"/>
      <c r="ENA167" s="77"/>
      <c r="ENB167" s="77"/>
      <c r="ENC167" s="77"/>
      <c r="END167" s="77"/>
      <c r="ENE167" s="77"/>
      <c r="ENF167" s="77"/>
      <c r="ENG167" s="77"/>
      <c r="ENH167" s="77"/>
      <c r="ENI167" s="77"/>
      <c r="ENJ167" s="77"/>
      <c r="ENK167" s="77"/>
      <c r="ENL167" s="77"/>
      <c r="ENM167" s="77"/>
      <c r="ENN167" s="77"/>
      <c r="ENO167" s="77"/>
      <c r="ENP167" s="77"/>
      <c r="ENQ167" s="77"/>
      <c r="ENR167" s="77"/>
      <c r="ENS167" s="77"/>
      <c r="ENT167" s="77"/>
      <c r="ENU167" s="77"/>
      <c r="ENV167" s="77"/>
      <c r="ENW167" s="77"/>
      <c r="ENX167" s="77"/>
      <c r="ENY167" s="77"/>
      <c r="ENZ167" s="77"/>
      <c r="EOA167" s="77"/>
      <c r="EOB167" s="77"/>
      <c r="EOC167" s="77"/>
      <c r="EOD167" s="77"/>
      <c r="EOE167" s="77"/>
      <c r="EOF167" s="77"/>
      <c r="EOG167" s="77"/>
      <c r="EOH167" s="77"/>
      <c r="EOI167" s="77"/>
      <c r="EOJ167" s="77"/>
      <c r="EOK167" s="77"/>
      <c r="EOL167" s="77"/>
      <c r="EOM167" s="77"/>
      <c r="EON167" s="77"/>
      <c r="EOO167" s="77"/>
      <c r="EOP167" s="77"/>
      <c r="EOQ167" s="77"/>
      <c r="EOR167" s="77"/>
      <c r="EOS167" s="77"/>
      <c r="EOT167" s="77"/>
      <c r="EOU167" s="77"/>
      <c r="EOV167" s="77"/>
      <c r="EOW167" s="77"/>
      <c r="EOX167" s="77"/>
      <c r="EOY167" s="77"/>
      <c r="EOZ167" s="77"/>
      <c r="EPA167" s="77"/>
      <c r="EPB167" s="77"/>
      <c r="EPC167" s="77"/>
      <c r="EPD167" s="77"/>
      <c r="EPE167" s="77"/>
      <c r="EPF167" s="77"/>
      <c r="EPG167" s="77"/>
      <c r="EPH167" s="77"/>
      <c r="EPI167" s="77"/>
      <c r="EPJ167" s="77"/>
      <c r="EPK167" s="77"/>
      <c r="EPL167" s="77"/>
      <c r="EPM167" s="77"/>
      <c r="EPN167" s="77"/>
      <c r="EPO167" s="77"/>
      <c r="EPP167" s="77"/>
      <c r="EPQ167" s="77"/>
      <c r="EPR167" s="77"/>
      <c r="EPS167" s="77"/>
      <c r="EPT167" s="77"/>
      <c r="EPU167" s="77"/>
      <c r="EPV167" s="77"/>
      <c r="EPW167" s="77"/>
      <c r="EPX167" s="77"/>
      <c r="EPY167" s="77"/>
      <c r="EPZ167" s="77"/>
      <c r="EQA167" s="77"/>
      <c r="EQB167" s="77"/>
      <c r="EQC167" s="77"/>
      <c r="EQD167" s="77"/>
      <c r="EQE167" s="77"/>
      <c r="EQF167" s="77"/>
      <c r="EQG167" s="77"/>
      <c r="EQH167" s="77"/>
      <c r="EQI167" s="77"/>
      <c r="EQJ167" s="77"/>
      <c r="EQK167" s="77"/>
      <c r="EQL167" s="77"/>
      <c r="EQM167" s="77"/>
      <c r="EQN167" s="77"/>
      <c r="EQO167" s="77"/>
      <c r="EQP167" s="77"/>
      <c r="EQQ167" s="77"/>
      <c r="EQR167" s="77"/>
      <c r="EQS167" s="77"/>
      <c r="EQT167" s="77"/>
      <c r="EQU167" s="77"/>
      <c r="EQV167" s="77"/>
      <c r="EQW167" s="77"/>
      <c r="EQX167" s="77"/>
      <c r="EQY167" s="77"/>
      <c r="EQZ167" s="77"/>
      <c r="ERA167" s="77"/>
      <c r="ERB167" s="77"/>
      <c r="ERC167" s="77"/>
      <c r="ERD167" s="77"/>
      <c r="ERE167" s="77"/>
      <c r="ERF167" s="77"/>
      <c r="ERG167" s="77"/>
      <c r="ERH167" s="77"/>
      <c r="ERI167" s="77"/>
      <c r="ERJ167" s="77"/>
      <c r="ERK167" s="77"/>
      <c r="ERL167" s="77"/>
      <c r="ERM167" s="77"/>
      <c r="ERN167" s="77"/>
      <c r="ERO167" s="77"/>
      <c r="ERP167" s="77"/>
      <c r="ERQ167" s="77"/>
      <c r="ERR167" s="77"/>
      <c r="ERS167" s="77"/>
      <c r="ERT167" s="77"/>
      <c r="ERU167" s="77"/>
      <c r="ERV167" s="77"/>
      <c r="ERW167" s="77"/>
      <c r="ERX167" s="77"/>
      <c r="ERY167" s="77"/>
      <c r="ERZ167" s="77"/>
      <c r="ESA167" s="77"/>
      <c r="ESB167" s="77"/>
      <c r="ESC167" s="77"/>
      <c r="ESD167" s="77"/>
      <c r="ESE167" s="77"/>
      <c r="ESF167" s="77"/>
      <c r="ESG167" s="77"/>
      <c r="ESH167" s="77"/>
      <c r="ESI167" s="77"/>
      <c r="ESJ167" s="77"/>
      <c r="ESK167" s="77"/>
      <c r="ESL167" s="77"/>
      <c r="ESM167" s="77"/>
      <c r="ESN167" s="77"/>
      <c r="ESO167" s="77"/>
      <c r="ESP167" s="77"/>
      <c r="ESQ167" s="77"/>
      <c r="ESR167" s="77"/>
      <c r="ESS167" s="77"/>
      <c r="EST167" s="77"/>
      <c r="ESU167" s="77"/>
      <c r="ESV167" s="77"/>
      <c r="ESW167" s="77"/>
      <c r="ESX167" s="77"/>
      <c r="ESY167" s="77"/>
      <c r="ESZ167" s="77"/>
      <c r="ETA167" s="77"/>
      <c r="ETB167" s="77"/>
      <c r="ETC167" s="77"/>
      <c r="ETD167" s="77"/>
      <c r="ETE167" s="77"/>
      <c r="ETF167" s="77"/>
      <c r="ETG167" s="77"/>
      <c r="ETH167" s="77"/>
      <c r="ETI167" s="77"/>
      <c r="ETJ167" s="77"/>
      <c r="ETK167" s="77"/>
      <c r="ETL167" s="77"/>
      <c r="ETM167" s="77"/>
      <c r="ETN167" s="77"/>
      <c r="ETO167" s="77"/>
      <c r="ETP167" s="77"/>
      <c r="ETQ167" s="77"/>
      <c r="ETR167" s="77"/>
      <c r="ETS167" s="77"/>
      <c r="ETT167" s="77"/>
      <c r="ETU167" s="77"/>
      <c r="ETV167" s="77"/>
      <c r="ETW167" s="77"/>
      <c r="ETX167" s="77"/>
      <c r="ETY167" s="77"/>
      <c r="ETZ167" s="77"/>
      <c r="EUA167" s="77"/>
      <c r="EUB167" s="77"/>
      <c r="EUC167" s="77"/>
      <c r="EUD167" s="77"/>
      <c r="EUE167" s="77"/>
      <c r="EUF167" s="77"/>
      <c r="EUG167" s="77"/>
      <c r="EUH167" s="77"/>
      <c r="EUI167" s="77"/>
      <c r="EUJ167" s="77"/>
      <c r="EUK167" s="77"/>
      <c r="EUL167" s="77"/>
      <c r="EUM167" s="77"/>
      <c r="EUN167" s="77"/>
      <c r="EUO167" s="77"/>
      <c r="EUP167" s="77"/>
      <c r="EUQ167" s="77"/>
      <c r="EUR167" s="77"/>
      <c r="EUS167" s="77"/>
      <c r="EUT167" s="77"/>
      <c r="EUU167" s="77"/>
      <c r="EUV167" s="77"/>
      <c r="EUW167" s="77"/>
      <c r="EUX167" s="77"/>
      <c r="EUY167" s="77"/>
      <c r="EUZ167" s="77"/>
      <c r="EVA167" s="77"/>
      <c r="EVB167" s="77"/>
      <c r="EVC167" s="77"/>
      <c r="EVD167" s="77"/>
      <c r="EVE167" s="77"/>
      <c r="EVF167" s="77"/>
      <c r="EVG167" s="77"/>
      <c r="EVH167" s="77"/>
      <c r="EVI167" s="77"/>
      <c r="EVJ167" s="77"/>
      <c r="EVK167" s="77"/>
      <c r="EVL167" s="77"/>
      <c r="EVM167" s="77"/>
      <c r="EVN167" s="77"/>
      <c r="EVO167" s="77"/>
      <c r="EVP167" s="77"/>
      <c r="EVQ167" s="77"/>
      <c r="EVR167" s="77"/>
      <c r="EVS167" s="77"/>
      <c r="EVT167" s="77"/>
      <c r="EVU167" s="77"/>
      <c r="EVV167" s="77"/>
      <c r="EVW167" s="77"/>
      <c r="EVX167" s="77"/>
      <c r="EVY167" s="77"/>
      <c r="EVZ167" s="77"/>
      <c r="EWA167" s="77"/>
      <c r="EWB167" s="77"/>
      <c r="EWC167" s="77"/>
      <c r="EWD167" s="77"/>
      <c r="EWE167" s="77"/>
      <c r="EWF167" s="77"/>
      <c r="EWG167" s="77"/>
      <c r="EWH167" s="77"/>
      <c r="EWI167" s="77"/>
      <c r="EWJ167" s="77"/>
      <c r="EWK167" s="77"/>
      <c r="EWL167" s="77"/>
      <c r="EWM167" s="77"/>
      <c r="EWN167" s="77"/>
      <c r="EWO167" s="77"/>
      <c r="EWP167" s="77"/>
      <c r="EWQ167" s="77"/>
      <c r="EWR167" s="77"/>
      <c r="EWS167" s="77"/>
      <c r="EWT167" s="77"/>
      <c r="EWU167" s="77"/>
      <c r="EWV167" s="77"/>
      <c r="EWW167" s="77"/>
      <c r="EWX167" s="77"/>
      <c r="EWY167" s="77"/>
      <c r="EWZ167" s="77"/>
      <c r="EXA167" s="77"/>
      <c r="EXB167" s="77"/>
      <c r="EXC167" s="77"/>
      <c r="EXD167" s="77"/>
      <c r="EXE167" s="77"/>
      <c r="EXF167" s="77"/>
      <c r="EXG167" s="77"/>
      <c r="EXH167" s="77"/>
      <c r="EXI167" s="77"/>
      <c r="EXJ167" s="77"/>
      <c r="EXK167" s="77"/>
      <c r="EXL167" s="77"/>
      <c r="EXM167" s="77"/>
      <c r="EXN167" s="77"/>
      <c r="EXO167" s="77"/>
      <c r="EXP167" s="77"/>
      <c r="EXQ167" s="77"/>
      <c r="EXR167" s="77"/>
      <c r="EXS167" s="77"/>
      <c r="EXT167" s="77"/>
      <c r="EXU167" s="77"/>
      <c r="EXV167" s="77"/>
      <c r="EXW167" s="77"/>
      <c r="EXX167" s="77"/>
      <c r="EXY167" s="77"/>
      <c r="EXZ167" s="77"/>
      <c r="EYA167" s="77"/>
      <c r="EYB167" s="77"/>
      <c r="EYC167" s="77"/>
      <c r="EYD167" s="77"/>
      <c r="EYE167" s="77"/>
      <c r="EYF167" s="77"/>
      <c r="EYG167" s="77"/>
      <c r="EYH167" s="77"/>
      <c r="EYI167" s="77"/>
      <c r="EYJ167" s="77"/>
      <c r="EYK167" s="77"/>
      <c r="EYL167" s="77"/>
      <c r="EYM167" s="77"/>
      <c r="EYN167" s="77"/>
      <c r="EYO167" s="77"/>
      <c r="EYP167" s="77"/>
      <c r="EYQ167" s="77"/>
      <c r="EYR167" s="77"/>
      <c r="EYS167" s="77"/>
      <c r="EYT167" s="77"/>
      <c r="EYU167" s="77"/>
      <c r="EYV167" s="77"/>
      <c r="EYW167" s="77"/>
      <c r="EYX167" s="77"/>
      <c r="EYY167" s="77"/>
      <c r="EYZ167" s="77"/>
      <c r="EZA167" s="77"/>
      <c r="EZB167" s="77"/>
      <c r="EZC167" s="77"/>
      <c r="EZD167" s="77"/>
      <c r="EZE167" s="77"/>
      <c r="EZF167" s="77"/>
      <c r="EZG167" s="77"/>
      <c r="EZH167" s="77"/>
      <c r="EZI167" s="77"/>
      <c r="EZJ167" s="77"/>
      <c r="EZK167" s="77"/>
      <c r="EZL167" s="77"/>
      <c r="EZM167" s="77"/>
      <c r="EZN167" s="77"/>
      <c r="EZO167" s="77"/>
      <c r="EZP167" s="77"/>
      <c r="EZQ167" s="77"/>
      <c r="EZR167" s="77"/>
      <c r="EZS167" s="77"/>
      <c r="EZT167" s="77"/>
      <c r="EZU167" s="77"/>
      <c r="EZV167" s="77"/>
      <c r="EZW167" s="77"/>
      <c r="EZX167" s="77"/>
      <c r="EZY167" s="77"/>
      <c r="EZZ167" s="77"/>
      <c r="FAA167" s="77"/>
      <c r="FAB167" s="77"/>
      <c r="FAC167" s="77"/>
      <c r="FAD167" s="77"/>
      <c r="FAE167" s="77"/>
      <c r="FAF167" s="77"/>
      <c r="FAG167" s="77"/>
      <c r="FAH167" s="77"/>
      <c r="FAI167" s="77"/>
      <c r="FAJ167" s="77"/>
      <c r="FAK167" s="77"/>
      <c r="FAL167" s="77"/>
      <c r="FAM167" s="77"/>
      <c r="FAN167" s="77"/>
      <c r="FAO167" s="77"/>
      <c r="FAP167" s="77"/>
      <c r="FAQ167" s="77"/>
      <c r="FAR167" s="77"/>
      <c r="FAS167" s="77"/>
      <c r="FAT167" s="77"/>
      <c r="FAU167" s="77"/>
      <c r="FAV167" s="77"/>
      <c r="FAW167" s="77"/>
      <c r="FAX167" s="77"/>
      <c r="FAY167" s="77"/>
      <c r="FAZ167" s="77"/>
      <c r="FBA167" s="77"/>
      <c r="FBB167" s="77"/>
      <c r="FBC167" s="77"/>
      <c r="FBD167" s="77"/>
      <c r="FBE167" s="77"/>
      <c r="FBF167" s="77"/>
      <c r="FBG167" s="77"/>
      <c r="FBH167" s="77"/>
      <c r="FBI167" s="77"/>
      <c r="FBJ167" s="77"/>
      <c r="FBK167" s="77"/>
      <c r="FBL167" s="77"/>
      <c r="FBM167" s="77"/>
      <c r="FBN167" s="77"/>
      <c r="FBO167" s="77"/>
      <c r="FBP167" s="77"/>
      <c r="FBQ167" s="77"/>
      <c r="FBR167" s="77"/>
      <c r="FBS167" s="77"/>
      <c r="FBT167" s="77"/>
      <c r="FBU167" s="77"/>
      <c r="FBV167" s="77"/>
      <c r="FBW167" s="77"/>
      <c r="FBX167" s="77"/>
      <c r="FBY167" s="77"/>
      <c r="FBZ167" s="77"/>
      <c r="FCA167" s="77"/>
      <c r="FCB167" s="77"/>
      <c r="FCC167" s="77"/>
      <c r="FCD167" s="77"/>
      <c r="FCE167" s="77"/>
      <c r="FCF167" s="77"/>
      <c r="FCG167" s="77"/>
      <c r="FCH167" s="77"/>
      <c r="FCI167" s="77"/>
      <c r="FCJ167" s="77"/>
      <c r="FCK167" s="77"/>
      <c r="FCL167" s="77"/>
      <c r="FCM167" s="77"/>
      <c r="FCN167" s="77"/>
      <c r="FCO167" s="77"/>
      <c r="FCP167" s="77"/>
      <c r="FCQ167" s="77"/>
      <c r="FCR167" s="77"/>
      <c r="FCS167" s="77"/>
      <c r="FCT167" s="77"/>
      <c r="FCU167" s="77"/>
      <c r="FCV167" s="77"/>
      <c r="FCW167" s="77"/>
      <c r="FCX167" s="77"/>
      <c r="FCY167" s="77"/>
      <c r="FCZ167" s="77"/>
      <c r="FDA167" s="77"/>
      <c r="FDB167" s="77"/>
      <c r="FDC167" s="77"/>
      <c r="FDD167" s="77"/>
      <c r="FDE167" s="77"/>
      <c r="FDF167" s="77"/>
      <c r="FDG167" s="77"/>
      <c r="FDH167" s="77"/>
      <c r="FDI167" s="77"/>
      <c r="FDJ167" s="77"/>
      <c r="FDK167" s="77"/>
      <c r="FDL167" s="77"/>
      <c r="FDM167" s="77"/>
      <c r="FDN167" s="77"/>
      <c r="FDO167" s="77"/>
      <c r="FDP167" s="77"/>
      <c r="FDQ167" s="77"/>
      <c r="FDR167" s="77"/>
      <c r="FDS167" s="77"/>
      <c r="FDT167" s="77"/>
      <c r="FDU167" s="77"/>
      <c r="FDV167" s="77"/>
      <c r="FDW167" s="77"/>
      <c r="FDX167" s="77"/>
      <c r="FDY167" s="77"/>
      <c r="FDZ167" s="77"/>
      <c r="FEA167" s="77"/>
      <c r="FEB167" s="77"/>
      <c r="FEC167" s="77"/>
      <c r="FED167" s="77"/>
      <c r="FEE167" s="77"/>
      <c r="FEF167" s="77"/>
      <c r="FEG167" s="77"/>
      <c r="FEH167" s="77"/>
      <c r="FEI167" s="77"/>
      <c r="FEJ167" s="77"/>
      <c r="FEK167" s="77"/>
      <c r="FEL167" s="77"/>
      <c r="FEM167" s="77"/>
      <c r="FEN167" s="77"/>
      <c r="FEO167" s="77"/>
      <c r="FEP167" s="77"/>
      <c r="FEQ167" s="77"/>
      <c r="FER167" s="77"/>
      <c r="FES167" s="77"/>
      <c r="FET167" s="77"/>
      <c r="FEU167" s="77"/>
      <c r="FEV167" s="77"/>
      <c r="FEW167" s="77"/>
      <c r="FEX167" s="77"/>
      <c r="FEY167" s="77"/>
      <c r="FEZ167" s="77"/>
      <c r="FFA167" s="77"/>
      <c r="FFB167" s="77"/>
      <c r="FFC167" s="77"/>
      <c r="FFD167" s="77"/>
      <c r="FFE167" s="77"/>
      <c r="FFF167" s="77"/>
      <c r="FFG167" s="77"/>
      <c r="FFH167" s="77"/>
      <c r="FFI167" s="77"/>
      <c r="FFJ167" s="77"/>
      <c r="FFK167" s="77"/>
      <c r="FFL167" s="77"/>
      <c r="FFM167" s="77"/>
      <c r="FFN167" s="77"/>
      <c r="FFO167" s="77"/>
      <c r="FFP167" s="77"/>
      <c r="FFQ167" s="77"/>
      <c r="FFR167" s="77"/>
      <c r="FFS167" s="77"/>
      <c r="FFT167" s="77"/>
      <c r="FFU167" s="77"/>
      <c r="FFV167" s="77"/>
      <c r="FFW167" s="77"/>
      <c r="FFX167" s="77"/>
      <c r="FFY167" s="77"/>
      <c r="FFZ167" s="77"/>
      <c r="FGA167" s="77"/>
      <c r="FGB167" s="77"/>
      <c r="FGC167" s="77"/>
      <c r="FGD167" s="77"/>
      <c r="FGE167" s="77"/>
      <c r="FGF167" s="77"/>
      <c r="FGG167" s="77"/>
      <c r="FGH167" s="77"/>
      <c r="FGI167" s="77"/>
      <c r="FGJ167" s="77"/>
      <c r="FGK167" s="77"/>
      <c r="FGL167" s="77"/>
      <c r="FGM167" s="77"/>
      <c r="FGN167" s="77"/>
      <c r="FGO167" s="77"/>
      <c r="FGP167" s="77"/>
      <c r="FGQ167" s="77"/>
      <c r="FGR167" s="77"/>
      <c r="FGS167" s="77"/>
      <c r="FGT167" s="77"/>
      <c r="FGU167" s="77"/>
      <c r="FGV167" s="77"/>
      <c r="FGW167" s="77"/>
      <c r="FGX167" s="77"/>
      <c r="FGY167" s="77"/>
      <c r="FGZ167" s="77"/>
      <c r="FHA167" s="77"/>
      <c r="FHB167" s="77"/>
      <c r="FHC167" s="77"/>
      <c r="FHD167" s="77"/>
      <c r="FHE167" s="77"/>
      <c r="FHF167" s="77"/>
      <c r="FHG167" s="77"/>
      <c r="FHH167" s="77"/>
      <c r="FHI167" s="77"/>
      <c r="FHJ167" s="77"/>
      <c r="FHK167" s="77"/>
      <c r="FHL167" s="77"/>
      <c r="FHM167" s="77"/>
      <c r="FHN167" s="77"/>
      <c r="FHO167" s="77"/>
      <c r="FHP167" s="77"/>
      <c r="FHQ167" s="77"/>
      <c r="FHR167" s="77"/>
      <c r="FHS167" s="77"/>
      <c r="FHT167" s="77"/>
      <c r="FHU167" s="77"/>
      <c r="FHV167" s="77"/>
      <c r="FHW167" s="77"/>
      <c r="FHX167" s="77"/>
      <c r="FHY167" s="77"/>
      <c r="FHZ167" s="77"/>
      <c r="FIA167" s="77"/>
      <c r="FIB167" s="77"/>
      <c r="FIC167" s="77"/>
      <c r="FID167" s="77"/>
      <c r="FIE167" s="77"/>
      <c r="FIF167" s="77"/>
      <c r="FIG167" s="77"/>
      <c r="FIH167" s="77"/>
      <c r="FII167" s="77"/>
      <c r="FIJ167" s="77"/>
      <c r="FIK167" s="77"/>
      <c r="FIL167" s="77"/>
      <c r="FIM167" s="77"/>
      <c r="FIN167" s="77"/>
      <c r="FIO167" s="77"/>
      <c r="FIP167" s="77"/>
      <c r="FIQ167" s="77"/>
      <c r="FIR167" s="77"/>
      <c r="FIS167" s="77"/>
      <c r="FIT167" s="77"/>
      <c r="FIU167" s="77"/>
      <c r="FIV167" s="77"/>
      <c r="FIW167" s="77"/>
      <c r="FIX167" s="77"/>
      <c r="FIY167" s="77"/>
      <c r="FIZ167" s="77"/>
      <c r="FJA167" s="77"/>
      <c r="FJB167" s="77"/>
      <c r="FJC167" s="77"/>
      <c r="FJD167" s="77"/>
      <c r="FJE167" s="77"/>
      <c r="FJF167" s="77"/>
      <c r="FJG167" s="77"/>
      <c r="FJH167" s="77"/>
      <c r="FJI167" s="77"/>
      <c r="FJJ167" s="77"/>
      <c r="FJK167" s="77"/>
      <c r="FJL167" s="77"/>
      <c r="FJM167" s="77"/>
      <c r="FJN167" s="77"/>
      <c r="FJO167" s="77"/>
      <c r="FJP167" s="77"/>
      <c r="FJQ167" s="77"/>
      <c r="FJR167" s="77"/>
      <c r="FJS167" s="77"/>
      <c r="FJT167" s="77"/>
      <c r="FJU167" s="77"/>
      <c r="FJV167" s="77"/>
      <c r="FJW167" s="77"/>
      <c r="FJX167" s="77"/>
      <c r="FJY167" s="77"/>
      <c r="FJZ167" s="77"/>
      <c r="FKA167" s="77"/>
      <c r="FKB167" s="77"/>
      <c r="FKC167" s="77"/>
      <c r="FKD167" s="77"/>
      <c r="FKE167" s="77"/>
      <c r="FKF167" s="77"/>
      <c r="FKG167" s="77"/>
      <c r="FKH167" s="77"/>
      <c r="FKI167" s="77"/>
      <c r="FKJ167" s="77"/>
      <c r="FKK167" s="77"/>
      <c r="FKL167" s="77"/>
      <c r="FKM167" s="77"/>
      <c r="FKN167" s="77"/>
      <c r="FKO167" s="77"/>
      <c r="FKP167" s="77"/>
      <c r="FKQ167" s="77"/>
      <c r="FKR167" s="77"/>
      <c r="FKS167" s="77"/>
      <c r="FKT167" s="77"/>
      <c r="FKU167" s="77"/>
      <c r="FKV167" s="77"/>
      <c r="FKW167" s="77"/>
      <c r="FKX167" s="77"/>
      <c r="FKY167" s="77"/>
      <c r="FKZ167" s="77"/>
      <c r="FLA167" s="77"/>
      <c r="FLB167" s="77"/>
      <c r="FLC167" s="77"/>
      <c r="FLD167" s="77"/>
      <c r="FLE167" s="77"/>
      <c r="FLF167" s="77"/>
      <c r="FLG167" s="77"/>
      <c r="FLH167" s="77"/>
      <c r="FLI167" s="77"/>
      <c r="FLJ167" s="77"/>
      <c r="FLK167" s="77"/>
      <c r="FLL167" s="77"/>
      <c r="FLM167" s="77"/>
      <c r="FLN167" s="77"/>
      <c r="FLO167" s="77"/>
      <c r="FLP167" s="77"/>
      <c r="FLQ167" s="77"/>
      <c r="FLR167" s="77"/>
      <c r="FLS167" s="77"/>
      <c r="FLT167" s="77"/>
      <c r="FLU167" s="77"/>
      <c r="FLV167" s="77"/>
      <c r="FLW167" s="77"/>
      <c r="FLX167" s="77"/>
      <c r="FLY167" s="77"/>
      <c r="FLZ167" s="77"/>
      <c r="FMA167" s="77"/>
      <c r="FMB167" s="77"/>
      <c r="FMC167" s="77"/>
      <c r="FMD167" s="77"/>
      <c r="FME167" s="77"/>
      <c r="FMF167" s="77"/>
      <c r="FMG167" s="77"/>
      <c r="FMH167" s="77"/>
      <c r="FMI167" s="77"/>
      <c r="FMJ167" s="77"/>
      <c r="FMK167" s="77"/>
      <c r="FML167" s="77"/>
      <c r="FMM167" s="77"/>
      <c r="FMN167" s="77"/>
      <c r="FMO167" s="77"/>
      <c r="FMP167" s="77"/>
      <c r="FMQ167" s="77"/>
      <c r="FMR167" s="77"/>
      <c r="FMS167" s="77"/>
      <c r="FMT167" s="77"/>
      <c r="FMU167" s="77"/>
      <c r="FMV167" s="77"/>
      <c r="FMW167" s="77"/>
      <c r="FMX167" s="77"/>
      <c r="FMY167" s="77"/>
      <c r="FMZ167" s="77"/>
      <c r="FNA167" s="77"/>
      <c r="FNB167" s="77"/>
      <c r="FNC167" s="77"/>
      <c r="FND167" s="77"/>
      <c r="FNE167" s="77"/>
      <c r="FNF167" s="77"/>
      <c r="FNG167" s="77"/>
      <c r="FNH167" s="77"/>
      <c r="FNI167" s="77"/>
      <c r="FNJ167" s="77"/>
      <c r="FNK167" s="77"/>
      <c r="FNL167" s="77"/>
      <c r="FNM167" s="77"/>
      <c r="FNN167" s="77"/>
      <c r="FNO167" s="77"/>
      <c r="FNP167" s="77"/>
      <c r="FNQ167" s="77"/>
      <c r="FNR167" s="77"/>
      <c r="FNS167" s="77"/>
      <c r="FNT167" s="77"/>
      <c r="FNU167" s="77"/>
      <c r="FNV167" s="77"/>
      <c r="FNW167" s="77"/>
      <c r="FNX167" s="77"/>
      <c r="FNY167" s="77"/>
      <c r="FNZ167" s="77"/>
      <c r="FOA167" s="77"/>
      <c r="FOB167" s="77"/>
      <c r="FOC167" s="77"/>
      <c r="FOD167" s="77"/>
      <c r="FOE167" s="77"/>
      <c r="FOF167" s="77"/>
      <c r="FOG167" s="77"/>
      <c r="FOH167" s="77"/>
      <c r="FOI167" s="77"/>
      <c r="FOJ167" s="77"/>
      <c r="FOK167" s="77"/>
      <c r="FOL167" s="77"/>
      <c r="FOM167" s="77"/>
      <c r="FON167" s="77"/>
      <c r="FOO167" s="77"/>
      <c r="FOP167" s="77"/>
      <c r="FOQ167" s="77"/>
      <c r="FOR167" s="77"/>
      <c r="FOS167" s="77"/>
      <c r="FOT167" s="77"/>
      <c r="FOU167" s="77"/>
      <c r="FOV167" s="77"/>
      <c r="FOW167" s="77"/>
      <c r="FOX167" s="77"/>
      <c r="FOY167" s="77"/>
      <c r="FOZ167" s="77"/>
      <c r="FPA167" s="77"/>
      <c r="FPB167" s="77"/>
      <c r="FPC167" s="77"/>
      <c r="FPD167" s="77"/>
      <c r="FPE167" s="77"/>
      <c r="FPF167" s="77"/>
      <c r="FPG167" s="77"/>
      <c r="FPH167" s="77"/>
      <c r="FPI167" s="77"/>
      <c r="FPJ167" s="77"/>
      <c r="FPK167" s="77"/>
      <c r="FPL167" s="77"/>
      <c r="FPM167" s="77"/>
      <c r="FPN167" s="77"/>
      <c r="FPO167" s="77"/>
      <c r="FPP167" s="77"/>
      <c r="FPQ167" s="77"/>
      <c r="FPR167" s="77"/>
      <c r="FPS167" s="77"/>
      <c r="FPT167" s="77"/>
      <c r="FPU167" s="77"/>
      <c r="FPV167" s="77"/>
      <c r="FPW167" s="77"/>
      <c r="FPX167" s="77"/>
      <c r="FPY167" s="77"/>
      <c r="FPZ167" s="77"/>
      <c r="FQA167" s="77"/>
      <c r="FQB167" s="77"/>
      <c r="FQC167" s="77"/>
      <c r="FQD167" s="77"/>
      <c r="FQE167" s="77"/>
      <c r="FQF167" s="77"/>
      <c r="FQG167" s="77"/>
      <c r="FQH167" s="77"/>
      <c r="FQI167" s="77"/>
      <c r="FQJ167" s="77"/>
      <c r="FQK167" s="77"/>
      <c r="FQL167" s="77"/>
      <c r="FQM167" s="77"/>
      <c r="FQN167" s="77"/>
      <c r="FQO167" s="77"/>
      <c r="FQP167" s="77"/>
      <c r="FQQ167" s="77"/>
      <c r="FQR167" s="77"/>
      <c r="FQS167" s="77"/>
      <c r="FQT167" s="77"/>
      <c r="FQU167" s="77"/>
      <c r="FQV167" s="77"/>
      <c r="FQW167" s="77"/>
      <c r="FQX167" s="77"/>
      <c r="FQY167" s="77"/>
      <c r="FQZ167" s="77"/>
      <c r="FRA167" s="77"/>
      <c r="FRB167" s="77"/>
      <c r="FRC167" s="77"/>
      <c r="FRD167" s="77"/>
      <c r="FRE167" s="77"/>
      <c r="FRF167" s="77"/>
      <c r="FRG167" s="77"/>
      <c r="FRH167" s="77"/>
      <c r="FRI167" s="77"/>
      <c r="FRJ167" s="77"/>
      <c r="FRK167" s="77"/>
      <c r="FRL167" s="77"/>
      <c r="FRM167" s="77"/>
      <c r="FRN167" s="77"/>
      <c r="FRO167" s="77"/>
      <c r="FRP167" s="77"/>
      <c r="FRQ167" s="77"/>
      <c r="FRR167" s="77"/>
      <c r="FRS167" s="77"/>
      <c r="FRT167" s="77"/>
      <c r="FRU167" s="77"/>
      <c r="FRV167" s="77"/>
      <c r="FRW167" s="77"/>
      <c r="FRX167" s="77"/>
      <c r="FRY167" s="77"/>
      <c r="FRZ167" s="77"/>
      <c r="FSA167" s="77"/>
      <c r="FSB167" s="77"/>
      <c r="FSC167" s="77"/>
      <c r="FSD167" s="77"/>
      <c r="FSE167" s="77"/>
      <c r="FSF167" s="77"/>
      <c r="FSG167" s="77"/>
      <c r="FSH167" s="77"/>
      <c r="FSI167" s="77"/>
      <c r="FSJ167" s="77"/>
      <c r="FSK167" s="77"/>
      <c r="FSL167" s="77"/>
      <c r="FSM167" s="77"/>
      <c r="FSN167" s="77"/>
      <c r="FSO167" s="77"/>
      <c r="FSP167" s="77"/>
      <c r="FSQ167" s="77"/>
      <c r="FSR167" s="77"/>
      <c r="FSS167" s="77"/>
      <c r="FST167" s="77"/>
      <c r="FSU167" s="77"/>
      <c r="FSV167" s="77"/>
      <c r="FSW167" s="77"/>
      <c r="FSX167" s="77"/>
      <c r="FSY167" s="77"/>
      <c r="FSZ167" s="77"/>
      <c r="FTA167" s="77"/>
      <c r="FTB167" s="77"/>
      <c r="FTC167" s="77"/>
      <c r="FTD167" s="77"/>
      <c r="FTE167" s="77"/>
      <c r="FTF167" s="77"/>
      <c r="FTG167" s="77"/>
      <c r="FTH167" s="77"/>
      <c r="FTI167" s="77"/>
      <c r="FTJ167" s="77"/>
      <c r="FTK167" s="77"/>
      <c r="FTL167" s="77"/>
      <c r="FTM167" s="77"/>
      <c r="FTN167" s="77"/>
      <c r="FTO167" s="77"/>
      <c r="FTP167" s="77"/>
      <c r="FTQ167" s="77"/>
      <c r="FTR167" s="77"/>
      <c r="FTS167" s="77"/>
      <c r="FTT167" s="77"/>
      <c r="FTU167" s="77"/>
      <c r="FTV167" s="77"/>
      <c r="FTW167" s="77"/>
      <c r="FTX167" s="77"/>
      <c r="FTY167" s="77"/>
      <c r="FTZ167" s="77"/>
      <c r="FUA167" s="77"/>
      <c r="FUB167" s="77"/>
      <c r="FUC167" s="77"/>
      <c r="FUD167" s="77"/>
      <c r="FUE167" s="77"/>
      <c r="FUF167" s="77"/>
      <c r="FUG167" s="77"/>
      <c r="FUH167" s="77"/>
      <c r="FUI167" s="77"/>
      <c r="FUJ167" s="77"/>
      <c r="FUK167" s="77"/>
      <c r="FUL167" s="77"/>
      <c r="FUM167" s="77"/>
      <c r="FUN167" s="77"/>
      <c r="FUO167" s="77"/>
      <c r="FUP167" s="77"/>
      <c r="FUQ167" s="77"/>
      <c r="FUR167" s="77"/>
      <c r="FUS167" s="77"/>
      <c r="FUT167" s="77"/>
      <c r="FUU167" s="77"/>
      <c r="FUV167" s="77"/>
      <c r="FUW167" s="77"/>
      <c r="FUX167" s="77"/>
      <c r="FUY167" s="77"/>
      <c r="FUZ167" s="77"/>
      <c r="FVA167" s="77"/>
      <c r="FVB167" s="77"/>
      <c r="FVC167" s="77"/>
      <c r="FVD167" s="77"/>
      <c r="FVE167" s="77"/>
      <c r="FVF167" s="77"/>
      <c r="FVG167" s="77"/>
      <c r="FVH167" s="77"/>
      <c r="FVI167" s="77"/>
      <c r="FVJ167" s="77"/>
      <c r="FVK167" s="77"/>
      <c r="FVL167" s="77"/>
      <c r="FVM167" s="77"/>
      <c r="FVN167" s="77"/>
      <c r="FVO167" s="77"/>
      <c r="FVP167" s="77"/>
      <c r="FVQ167" s="77"/>
      <c r="FVR167" s="77"/>
      <c r="FVS167" s="77"/>
      <c r="FVT167" s="77"/>
      <c r="FVU167" s="77"/>
      <c r="FVV167" s="77"/>
      <c r="FVW167" s="77"/>
      <c r="FVX167" s="77"/>
      <c r="FVY167" s="77"/>
      <c r="FVZ167" s="77"/>
      <c r="FWA167" s="77"/>
      <c r="FWB167" s="77"/>
      <c r="FWC167" s="77"/>
      <c r="FWD167" s="77"/>
      <c r="FWE167" s="77"/>
      <c r="FWF167" s="77"/>
      <c r="FWG167" s="77"/>
      <c r="FWH167" s="77"/>
      <c r="FWI167" s="77"/>
      <c r="FWJ167" s="77"/>
      <c r="FWK167" s="77"/>
      <c r="FWL167" s="77"/>
      <c r="FWM167" s="77"/>
      <c r="FWN167" s="77"/>
      <c r="FWO167" s="77"/>
      <c r="FWP167" s="77"/>
      <c r="FWQ167" s="77"/>
      <c r="FWR167" s="77"/>
      <c r="FWS167" s="77"/>
      <c r="FWT167" s="77"/>
      <c r="FWU167" s="77"/>
      <c r="FWV167" s="77"/>
      <c r="FWW167" s="77"/>
      <c r="FWX167" s="77"/>
      <c r="FWY167" s="77"/>
      <c r="FWZ167" s="77"/>
      <c r="FXA167" s="77"/>
      <c r="FXB167" s="77"/>
      <c r="FXC167" s="77"/>
      <c r="FXD167" s="77"/>
      <c r="FXE167" s="77"/>
      <c r="FXF167" s="77"/>
      <c r="FXG167" s="77"/>
      <c r="FXH167" s="77"/>
      <c r="FXI167" s="77"/>
      <c r="FXJ167" s="77"/>
      <c r="FXK167" s="77"/>
      <c r="FXL167" s="77"/>
      <c r="FXM167" s="77"/>
      <c r="FXN167" s="77"/>
      <c r="FXO167" s="77"/>
      <c r="FXP167" s="77"/>
      <c r="FXQ167" s="77"/>
      <c r="FXR167" s="77"/>
      <c r="FXS167" s="77"/>
      <c r="FXT167" s="77"/>
      <c r="FXU167" s="77"/>
      <c r="FXV167" s="77"/>
      <c r="FXW167" s="77"/>
      <c r="FXX167" s="77"/>
      <c r="FXY167" s="77"/>
      <c r="FXZ167" s="77"/>
      <c r="FYA167" s="77"/>
      <c r="FYB167" s="77"/>
      <c r="FYC167" s="77"/>
      <c r="FYD167" s="77"/>
      <c r="FYE167" s="77"/>
      <c r="FYF167" s="77"/>
      <c r="FYG167" s="77"/>
      <c r="FYH167" s="77"/>
      <c r="FYI167" s="77"/>
      <c r="FYJ167" s="77"/>
      <c r="FYK167" s="77"/>
      <c r="FYL167" s="77"/>
      <c r="FYM167" s="77"/>
      <c r="FYN167" s="77"/>
      <c r="FYO167" s="77"/>
      <c r="FYP167" s="77"/>
      <c r="FYQ167" s="77"/>
      <c r="FYR167" s="77"/>
      <c r="FYS167" s="77"/>
      <c r="FYT167" s="77"/>
      <c r="FYU167" s="77"/>
      <c r="FYV167" s="77"/>
      <c r="FYW167" s="77"/>
      <c r="FYX167" s="77"/>
      <c r="FYY167" s="77"/>
      <c r="FYZ167" s="77"/>
      <c r="FZA167" s="77"/>
      <c r="FZB167" s="77"/>
      <c r="FZC167" s="77"/>
      <c r="FZD167" s="77"/>
      <c r="FZE167" s="77"/>
      <c r="FZF167" s="77"/>
      <c r="FZG167" s="77"/>
      <c r="FZH167" s="77"/>
      <c r="FZI167" s="77"/>
      <c r="FZJ167" s="77"/>
      <c r="FZK167" s="77"/>
      <c r="FZL167" s="77"/>
      <c r="FZM167" s="77"/>
      <c r="FZN167" s="77"/>
      <c r="FZO167" s="77"/>
      <c r="FZP167" s="77"/>
      <c r="FZQ167" s="77"/>
      <c r="FZR167" s="77"/>
      <c r="FZS167" s="77"/>
      <c r="FZT167" s="77"/>
      <c r="FZU167" s="77"/>
      <c r="FZV167" s="77"/>
      <c r="FZW167" s="77"/>
      <c r="FZX167" s="77"/>
      <c r="FZY167" s="77"/>
      <c r="FZZ167" s="77"/>
      <c r="GAA167" s="77"/>
      <c r="GAB167" s="77"/>
      <c r="GAC167" s="77"/>
      <c r="GAD167" s="77"/>
      <c r="GAE167" s="77"/>
      <c r="GAF167" s="77"/>
      <c r="GAG167" s="77"/>
      <c r="GAH167" s="77"/>
      <c r="GAI167" s="77"/>
      <c r="GAJ167" s="77"/>
      <c r="GAK167" s="77"/>
      <c r="GAL167" s="77"/>
      <c r="GAM167" s="77"/>
      <c r="GAN167" s="77"/>
      <c r="GAO167" s="77"/>
      <c r="GAP167" s="77"/>
      <c r="GAQ167" s="77"/>
      <c r="GAR167" s="77"/>
      <c r="GAS167" s="77"/>
      <c r="GAT167" s="77"/>
      <c r="GAU167" s="77"/>
      <c r="GAV167" s="77"/>
      <c r="GAW167" s="77"/>
      <c r="GAX167" s="77"/>
      <c r="GAY167" s="77"/>
      <c r="GAZ167" s="77"/>
      <c r="GBA167" s="77"/>
      <c r="GBB167" s="77"/>
      <c r="GBC167" s="77"/>
      <c r="GBD167" s="77"/>
      <c r="GBE167" s="77"/>
      <c r="GBF167" s="77"/>
      <c r="GBG167" s="77"/>
      <c r="GBH167" s="77"/>
      <c r="GBI167" s="77"/>
      <c r="GBJ167" s="77"/>
      <c r="GBK167" s="77"/>
      <c r="GBL167" s="77"/>
      <c r="GBM167" s="77"/>
      <c r="GBN167" s="77"/>
      <c r="GBO167" s="77"/>
      <c r="GBP167" s="77"/>
      <c r="GBQ167" s="77"/>
      <c r="GBR167" s="77"/>
      <c r="GBS167" s="77"/>
      <c r="GBT167" s="77"/>
      <c r="GBU167" s="77"/>
      <c r="GBV167" s="77"/>
      <c r="GBW167" s="77"/>
      <c r="GBX167" s="77"/>
      <c r="GBY167" s="77"/>
      <c r="GBZ167" s="77"/>
      <c r="GCA167" s="77"/>
      <c r="GCB167" s="77"/>
      <c r="GCC167" s="77"/>
      <c r="GCD167" s="77"/>
      <c r="GCE167" s="77"/>
      <c r="GCF167" s="77"/>
      <c r="GCG167" s="77"/>
      <c r="GCH167" s="77"/>
      <c r="GCI167" s="77"/>
      <c r="GCJ167" s="77"/>
      <c r="GCK167" s="77"/>
      <c r="GCL167" s="77"/>
      <c r="GCM167" s="77"/>
      <c r="GCN167" s="77"/>
      <c r="GCO167" s="77"/>
      <c r="GCP167" s="77"/>
      <c r="GCQ167" s="77"/>
      <c r="GCR167" s="77"/>
      <c r="GCS167" s="77"/>
      <c r="GCT167" s="77"/>
      <c r="GCU167" s="77"/>
      <c r="GCV167" s="77"/>
      <c r="GCW167" s="77"/>
      <c r="GCX167" s="77"/>
      <c r="GCY167" s="77"/>
      <c r="GCZ167" s="77"/>
      <c r="GDA167" s="77"/>
      <c r="GDB167" s="77"/>
      <c r="GDC167" s="77"/>
      <c r="GDD167" s="77"/>
      <c r="GDE167" s="77"/>
      <c r="GDF167" s="77"/>
      <c r="GDG167" s="77"/>
      <c r="GDH167" s="77"/>
      <c r="GDI167" s="77"/>
      <c r="GDJ167" s="77"/>
      <c r="GDK167" s="77"/>
      <c r="GDL167" s="77"/>
      <c r="GDM167" s="77"/>
      <c r="GDN167" s="77"/>
      <c r="GDO167" s="77"/>
      <c r="GDP167" s="77"/>
      <c r="GDQ167" s="77"/>
      <c r="GDR167" s="77"/>
      <c r="GDS167" s="77"/>
      <c r="GDT167" s="77"/>
      <c r="GDU167" s="77"/>
      <c r="GDV167" s="77"/>
      <c r="GDW167" s="77"/>
      <c r="GDX167" s="77"/>
      <c r="GDY167" s="77"/>
      <c r="GDZ167" s="77"/>
      <c r="GEA167" s="77"/>
      <c r="GEB167" s="77"/>
      <c r="GEC167" s="77"/>
      <c r="GED167" s="77"/>
      <c r="GEE167" s="77"/>
      <c r="GEF167" s="77"/>
      <c r="GEG167" s="77"/>
      <c r="GEH167" s="77"/>
      <c r="GEI167" s="77"/>
      <c r="GEJ167" s="77"/>
      <c r="GEK167" s="77"/>
      <c r="GEL167" s="77"/>
      <c r="GEM167" s="77"/>
      <c r="GEN167" s="77"/>
      <c r="GEO167" s="77"/>
      <c r="GEP167" s="77"/>
      <c r="GEQ167" s="77"/>
      <c r="GER167" s="77"/>
      <c r="GES167" s="77"/>
      <c r="GET167" s="77"/>
      <c r="GEU167" s="77"/>
      <c r="GEV167" s="77"/>
      <c r="GEW167" s="77"/>
      <c r="GEX167" s="77"/>
      <c r="GEY167" s="77"/>
      <c r="GEZ167" s="77"/>
      <c r="GFA167" s="77"/>
      <c r="GFB167" s="77"/>
      <c r="GFC167" s="77"/>
      <c r="GFD167" s="77"/>
      <c r="GFE167" s="77"/>
      <c r="GFF167" s="77"/>
      <c r="GFG167" s="77"/>
      <c r="GFH167" s="77"/>
      <c r="GFI167" s="77"/>
      <c r="GFJ167" s="77"/>
      <c r="GFK167" s="77"/>
      <c r="GFL167" s="77"/>
      <c r="GFM167" s="77"/>
      <c r="GFN167" s="77"/>
      <c r="GFO167" s="77"/>
      <c r="GFP167" s="77"/>
      <c r="GFQ167" s="77"/>
      <c r="GFR167" s="77"/>
      <c r="GFS167" s="77"/>
      <c r="GFT167" s="77"/>
      <c r="GFU167" s="77"/>
      <c r="GFV167" s="77"/>
      <c r="GFW167" s="77"/>
      <c r="GFX167" s="77"/>
      <c r="GFY167" s="77"/>
      <c r="GFZ167" s="77"/>
      <c r="GGA167" s="77"/>
      <c r="GGB167" s="77"/>
      <c r="GGC167" s="77"/>
      <c r="GGD167" s="77"/>
      <c r="GGE167" s="77"/>
      <c r="GGF167" s="77"/>
      <c r="GGG167" s="77"/>
      <c r="GGH167" s="77"/>
      <c r="GGI167" s="77"/>
      <c r="GGJ167" s="77"/>
      <c r="GGK167" s="77"/>
      <c r="GGL167" s="77"/>
      <c r="GGM167" s="77"/>
      <c r="GGN167" s="77"/>
      <c r="GGO167" s="77"/>
      <c r="GGP167" s="77"/>
      <c r="GGQ167" s="77"/>
      <c r="GGR167" s="77"/>
      <c r="GGS167" s="77"/>
      <c r="GGT167" s="77"/>
      <c r="GGU167" s="77"/>
      <c r="GGV167" s="77"/>
      <c r="GGW167" s="77"/>
      <c r="GGX167" s="77"/>
      <c r="GGY167" s="77"/>
      <c r="GGZ167" s="77"/>
      <c r="GHA167" s="77"/>
      <c r="GHB167" s="77"/>
      <c r="GHC167" s="77"/>
      <c r="GHD167" s="77"/>
      <c r="GHE167" s="77"/>
      <c r="GHF167" s="77"/>
      <c r="GHG167" s="77"/>
      <c r="GHH167" s="77"/>
      <c r="GHI167" s="77"/>
      <c r="GHJ167" s="77"/>
      <c r="GHK167" s="77"/>
      <c r="GHL167" s="77"/>
      <c r="GHM167" s="77"/>
      <c r="GHN167" s="77"/>
      <c r="GHO167" s="77"/>
      <c r="GHP167" s="77"/>
      <c r="GHQ167" s="77"/>
      <c r="GHR167" s="77"/>
      <c r="GHS167" s="77"/>
      <c r="GHT167" s="77"/>
      <c r="GHU167" s="77"/>
      <c r="GHV167" s="77"/>
      <c r="GHW167" s="77"/>
      <c r="GHX167" s="77"/>
      <c r="GHY167" s="77"/>
      <c r="GHZ167" s="77"/>
      <c r="GIA167" s="77"/>
      <c r="GIB167" s="77"/>
      <c r="GIC167" s="77"/>
      <c r="GID167" s="77"/>
      <c r="GIE167" s="77"/>
      <c r="GIF167" s="77"/>
      <c r="GIG167" s="77"/>
      <c r="GIH167" s="77"/>
      <c r="GII167" s="77"/>
      <c r="GIJ167" s="77"/>
      <c r="GIK167" s="77"/>
      <c r="GIL167" s="77"/>
      <c r="GIM167" s="77"/>
      <c r="GIN167" s="77"/>
      <c r="GIO167" s="77"/>
      <c r="GIP167" s="77"/>
      <c r="GIQ167" s="77"/>
      <c r="GIR167" s="77"/>
      <c r="GIS167" s="77"/>
      <c r="GIT167" s="77"/>
      <c r="GIU167" s="77"/>
      <c r="GIV167" s="77"/>
      <c r="GIW167" s="77"/>
      <c r="GIX167" s="77"/>
      <c r="GIY167" s="77"/>
      <c r="GIZ167" s="77"/>
      <c r="GJA167" s="77"/>
      <c r="GJB167" s="77"/>
      <c r="GJC167" s="77"/>
      <c r="GJD167" s="77"/>
      <c r="GJE167" s="77"/>
      <c r="GJF167" s="77"/>
      <c r="GJG167" s="77"/>
      <c r="GJH167" s="77"/>
      <c r="GJI167" s="77"/>
      <c r="GJJ167" s="77"/>
      <c r="GJK167" s="77"/>
      <c r="GJL167" s="77"/>
      <c r="GJM167" s="77"/>
      <c r="GJN167" s="77"/>
      <c r="GJO167" s="77"/>
      <c r="GJP167" s="77"/>
      <c r="GJQ167" s="77"/>
      <c r="GJR167" s="77"/>
      <c r="GJS167" s="77"/>
      <c r="GJT167" s="77"/>
      <c r="GJU167" s="77"/>
      <c r="GJV167" s="77"/>
      <c r="GJW167" s="77"/>
      <c r="GJX167" s="77"/>
      <c r="GJY167" s="77"/>
      <c r="GJZ167" s="77"/>
      <c r="GKA167" s="77"/>
      <c r="GKB167" s="77"/>
      <c r="GKC167" s="77"/>
      <c r="GKD167" s="77"/>
      <c r="GKE167" s="77"/>
      <c r="GKF167" s="77"/>
      <c r="GKG167" s="77"/>
      <c r="GKH167" s="77"/>
      <c r="GKI167" s="77"/>
      <c r="GKJ167" s="77"/>
      <c r="GKK167" s="77"/>
      <c r="GKL167" s="77"/>
      <c r="GKM167" s="77"/>
      <c r="GKN167" s="77"/>
      <c r="GKO167" s="77"/>
      <c r="GKP167" s="77"/>
      <c r="GKQ167" s="77"/>
      <c r="GKR167" s="77"/>
      <c r="GKS167" s="77"/>
      <c r="GKT167" s="77"/>
      <c r="GKU167" s="77"/>
      <c r="GKV167" s="77"/>
      <c r="GKW167" s="77"/>
      <c r="GKX167" s="77"/>
      <c r="GKY167" s="77"/>
      <c r="GKZ167" s="77"/>
      <c r="GLA167" s="77"/>
      <c r="GLB167" s="77"/>
      <c r="GLC167" s="77"/>
      <c r="GLD167" s="77"/>
      <c r="GLE167" s="77"/>
      <c r="GLF167" s="77"/>
      <c r="GLG167" s="77"/>
      <c r="GLH167" s="77"/>
      <c r="GLI167" s="77"/>
      <c r="GLJ167" s="77"/>
      <c r="GLK167" s="77"/>
      <c r="GLL167" s="77"/>
      <c r="GLM167" s="77"/>
      <c r="GLN167" s="77"/>
      <c r="GLO167" s="77"/>
      <c r="GLP167" s="77"/>
      <c r="GLQ167" s="77"/>
      <c r="GLR167" s="77"/>
      <c r="GLS167" s="77"/>
      <c r="GLT167" s="77"/>
      <c r="GLU167" s="77"/>
      <c r="GLV167" s="77"/>
      <c r="GLW167" s="77"/>
      <c r="GLX167" s="77"/>
      <c r="GLY167" s="77"/>
      <c r="GLZ167" s="77"/>
      <c r="GMA167" s="77"/>
      <c r="GMB167" s="77"/>
      <c r="GMC167" s="77"/>
      <c r="GMD167" s="77"/>
      <c r="GME167" s="77"/>
      <c r="GMF167" s="77"/>
      <c r="GMG167" s="77"/>
      <c r="GMH167" s="77"/>
      <c r="GMI167" s="77"/>
      <c r="GMJ167" s="77"/>
      <c r="GMK167" s="77"/>
      <c r="GML167" s="77"/>
      <c r="GMM167" s="77"/>
      <c r="GMN167" s="77"/>
      <c r="GMO167" s="77"/>
      <c r="GMP167" s="77"/>
      <c r="GMQ167" s="77"/>
      <c r="GMR167" s="77"/>
      <c r="GMS167" s="77"/>
      <c r="GMT167" s="77"/>
      <c r="GMU167" s="77"/>
      <c r="GMV167" s="77"/>
      <c r="GMW167" s="77"/>
      <c r="GMX167" s="77"/>
      <c r="GMY167" s="77"/>
      <c r="GMZ167" s="77"/>
      <c r="GNA167" s="77"/>
      <c r="GNB167" s="77"/>
      <c r="GNC167" s="77"/>
      <c r="GND167" s="77"/>
      <c r="GNE167" s="77"/>
      <c r="GNF167" s="77"/>
      <c r="GNG167" s="77"/>
      <c r="GNH167" s="77"/>
      <c r="GNI167" s="77"/>
      <c r="GNJ167" s="77"/>
      <c r="GNK167" s="77"/>
      <c r="GNL167" s="77"/>
      <c r="GNM167" s="77"/>
      <c r="GNN167" s="77"/>
      <c r="GNO167" s="77"/>
      <c r="GNP167" s="77"/>
      <c r="GNQ167" s="77"/>
      <c r="GNR167" s="77"/>
      <c r="GNS167" s="77"/>
      <c r="GNT167" s="77"/>
      <c r="GNU167" s="77"/>
      <c r="GNV167" s="77"/>
      <c r="GNW167" s="77"/>
      <c r="GNX167" s="77"/>
      <c r="GNY167" s="77"/>
      <c r="GNZ167" s="77"/>
      <c r="GOA167" s="77"/>
      <c r="GOB167" s="77"/>
      <c r="GOC167" s="77"/>
      <c r="GOD167" s="77"/>
      <c r="GOE167" s="77"/>
      <c r="GOF167" s="77"/>
      <c r="GOG167" s="77"/>
      <c r="GOH167" s="77"/>
      <c r="GOI167" s="77"/>
      <c r="GOJ167" s="77"/>
      <c r="GOK167" s="77"/>
      <c r="GOL167" s="77"/>
      <c r="GOM167" s="77"/>
      <c r="GON167" s="77"/>
      <c r="GOO167" s="77"/>
      <c r="GOP167" s="77"/>
      <c r="GOQ167" s="77"/>
      <c r="GOR167" s="77"/>
      <c r="GOS167" s="77"/>
      <c r="GOT167" s="77"/>
      <c r="GOU167" s="77"/>
      <c r="GOV167" s="77"/>
      <c r="GOW167" s="77"/>
      <c r="GOX167" s="77"/>
      <c r="GOY167" s="77"/>
      <c r="GOZ167" s="77"/>
      <c r="GPA167" s="77"/>
      <c r="GPB167" s="77"/>
      <c r="GPC167" s="77"/>
      <c r="GPD167" s="77"/>
      <c r="GPE167" s="77"/>
      <c r="GPF167" s="77"/>
      <c r="GPG167" s="77"/>
      <c r="GPH167" s="77"/>
      <c r="GPI167" s="77"/>
      <c r="GPJ167" s="77"/>
      <c r="GPK167" s="77"/>
      <c r="GPL167" s="77"/>
      <c r="GPM167" s="77"/>
      <c r="GPN167" s="77"/>
      <c r="GPO167" s="77"/>
      <c r="GPP167" s="77"/>
      <c r="GPQ167" s="77"/>
      <c r="GPR167" s="77"/>
      <c r="GPS167" s="77"/>
      <c r="GPT167" s="77"/>
      <c r="GPU167" s="77"/>
      <c r="GPV167" s="77"/>
      <c r="GPW167" s="77"/>
      <c r="GPX167" s="77"/>
      <c r="GPY167" s="77"/>
      <c r="GPZ167" s="77"/>
      <c r="GQA167" s="77"/>
      <c r="GQB167" s="77"/>
      <c r="GQC167" s="77"/>
      <c r="GQD167" s="77"/>
      <c r="GQE167" s="77"/>
      <c r="GQF167" s="77"/>
      <c r="GQG167" s="77"/>
      <c r="GQH167" s="77"/>
      <c r="GQI167" s="77"/>
      <c r="GQJ167" s="77"/>
      <c r="GQK167" s="77"/>
      <c r="GQL167" s="77"/>
      <c r="GQM167" s="77"/>
      <c r="GQN167" s="77"/>
      <c r="GQO167" s="77"/>
      <c r="GQP167" s="77"/>
      <c r="GQQ167" s="77"/>
      <c r="GQR167" s="77"/>
      <c r="GQS167" s="77"/>
      <c r="GQT167" s="77"/>
      <c r="GQU167" s="77"/>
      <c r="GQV167" s="77"/>
      <c r="GQW167" s="77"/>
      <c r="GQX167" s="77"/>
      <c r="GQY167" s="77"/>
      <c r="GQZ167" s="77"/>
      <c r="GRA167" s="77"/>
      <c r="GRB167" s="77"/>
      <c r="GRC167" s="77"/>
      <c r="GRD167" s="77"/>
      <c r="GRE167" s="77"/>
      <c r="GRF167" s="77"/>
      <c r="GRG167" s="77"/>
      <c r="GRH167" s="77"/>
      <c r="GRI167" s="77"/>
      <c r="GRJ167" s="77"/>
      <c r="GRK167" s="77"/>
      <c r="GRL167" s="77"/>
      <c r="GRM167" s="77"/>
      <c r="GRN167" s="77"/>
      <c r="GRO167" s="77"/>
      <c r="GRP167" s="77"/>
      <c r="GRQ167" s="77"/>
      <c r="GRR167" s="77"/>
      <c r="GRS167" s="77"/>
      <c r="GRT167" s="77"/>
      <c r="GRU167" s="77"/>
      <c r="GRV167" s="77"/>
      <c r="GRW167" s="77"/>
      <c r="GRX167" s="77"/>
      <c r="GRY167" s="77"/>
      <c r="GRZ167" s="77"/>
      <c r="GSA167" s="77"/>
      <c r="GSB167" s="77"/>
      <c r="GSC167" s="77"/>
      <c r="GSD167" s="77"/>
      <c r="GSE167" s="77"/>
      <c r="GSF167" s="77"/>
      <c r="GSG167" s="77"/>
      <c r="GSH167" s="77"/>
      <c r="GSI167" s="77"/>
      <c r="GSJ167" s="77"/>
      <c r="GSK167" s="77"/>
      <c r="GSL167" s="77"/>
      <c r="GSM167" s="77"/>
      <c r="GSN167" s="77"/>
      <c r="GSO167" s="77"/>
      <c r="GSP167" s="77"/>
      <c r="GSQ167" s="77"/>
      <c r="GSR167" s="77"/>
      <c r="GSS167" s="77"/>
      <c r="GST167" s="77"/>
      <c r="GSU167" s="77"/>
      <c r="GSV167" s="77"/>
      <c r="GSW167" s="77"/>
      <c r="GSX167" s="77"/>
      <c r="GSY167" s="77"/>
      <c r="GSZ167" s="77"/>
      <c r="GTA167" s="77"/>
      <c r="GTB167" s="77"/>
      <c r="GTC167" s="77"/>
      <c r="GTD167" s="77"/>
      <c r="GTE167" s="77"/>
      <c r="GTF167" s="77"/>
      <c r="GTG167" s="77"/>
      <c r="GTH167" s="77"/>
      <c r="GTI167" s="77"/>
      <c r="GTJ167" s="77"/>
      <c r="GTK167" s="77"/>
      <c r="GTL167" s="77"/>
      <c r="GTM167" s="77"/>
      <c r="GTN167" s="77"/>
      <c r="GTO167" s="77"/>
      <c r="GTP167" s="77"/>
      <c r="GTQ167" s="77"/>
      <c r="GTR167" s="77"/>
      <c r="GTS167" s="77"/>
      <c r="GTT167" s="77"/>
      <c r="GTU167" s="77"/>
      <c r="GTV167" s="77"/>
      <c r="GTW167" s="77"/>
      <c r="GTX167" s="77"/>
      <c r="GTY167" s="77"/>
      <c r="GTZ167" s="77"/>
      <c r="GUA167" s="77"/>
      <c r="GUB167" s="77"/>
      <c r="GUC167" s="77"/>
      <c r="GUD167" s="77"/>
      <c r="GUE167" s="77"/>
      <c r="GUF167" s="77"/>
      <c r="GUG167" s="77"/>
      <c r="GUH167" s="77"/>
      <c r="GUI167" s="77"/>
      <c r="GUJ167" s="77"/>
      <c r="GUK167" s="77"/>
      <c r="GUL167" s="77"/>
      <c r="GUM167" s="77"/>
      <c r="GUN167" s="77"/>
      <c r="GUO167" s="77"/>
      <c r="GUP167" s="77"/>
      <c r="GUQ167" s="77"/>
      <c r="GUR167" s="77"/>
      <c r="GUS167" s="77"/>
      <c r="GUT167" s="77"/>
      <c r="GUU167" s="77"/>
      <c r="GUV167" s="77"/>
      <c r="GUW167" s="77"/>
      <c r="GUX167" s="77"/>
      <c r="GUY167" s="77"/>
      <c r="GUZ167" s="77"/>
      <c r="GVA167" s="77"/>
      <c r="GVB167" s="77"/>
      <c r="GVC167" s="77"/>
      <c r="GVD167" s="77"/>
      <c r="GVE167" s="77"/>
      <c r="GVF167" s="77"/>
      <c r="GVG167" s="77"/>
      <c r="GVH167" s="77"/>
      <c r="GVI167" s="77"/>
      <c r="GVJ167" s="77"/>
      <c r="GVK167" s="77"/>
      <c r="GVL167" s="77"/>
      <c r="GVM167" s="77"/>
      <c r="GVN167" s="77"/>
      <c r="GVO167" s="77"/>
      <c r="GVP167" s="77"/>
      <c r="GVQ167" s="77"/>
      <c r="GVR167" s="77"/>
      <c r="GVS167" s="77"/>
      <c r="GVT167" s="77"/>
      <c r="GVU167" s="77"/>
      <c r="GVV167" s="77"/>
      <c r="GVW167" s="77"/>
      <c r="GVX167" s="77"/>
      <c r="GVY167" s="77"/>
      <c r="GVZ167" s="77"/>
      <c r="GWA167" s="77"/>
      <c r="GWB167" s="77"/>
      <c r="GWC167" s="77"/>
      <c r="GWD167" s="77"/>
      <c r="GWE167" s="77"/>
      <c r="GWF167" s="77"/>
      <c r="GWG167" s="77"/>
      <c r="GWH167" s="77"/>
      <c r="GWI167" s="77"/>
      <c r="GWJ167" s="77"/>
      <c r="GWK167" s="77"/>
      <c r="GWL167" s="77"/>
      <c r="GWM167" s="77"/>
      <c r="GWN167" s="77"/>
      <c r="GWO167" s="77"/>
      <c r="GWP167" s="77"/>
      <c r="GWQ167" s="77"/>
      <c r="GWR167" s="77"/>
      <c r="GWS167" s="77"/>
      <c r="GWT167" s="77"/>
      <c r="GWU167" s="77"/>
      <c r="GWV167" s="77"/>
      <c r="GWW167" s="77"/>
      <c r="GWX167" s="77"/>
      <c r="GWY167" s="77"/>
      <c r="GWZ167" s="77"/>
      <c r="GXA167" s="77"/>
      <c r="GXB167" s="77"/>
      <c r="GXC167" s="77"/>
      <c r="GXD167" s="77"/>
      <c r="GXE167" s="77"/>
      <c r="GXF167" s="77"/>
      <c r="GXG167" s="77"/>
      <c r="GXH167" s="77"/>
      <c r="GXI167" s="77"/>
      <c r="GXJ167" s="77"/>
      <c r="GXK167" s="77"/>
      <c r="GXL167" s="77"/>
      <c r="GXM167" s="77"/>
      <c r="GXN167" s="77"/>
      <c r="GXO167" s="77"/>
      <c r="GXP167" s="77"/>
      <c r="GXQ167" s="77"/>
      <c r="GXR167" s="77"/>
      <c r="GXS167" s="77"/>
      <c r="GXT167" s="77"/>
      <c r="GXU167" s="77"/>
      <c r="GXV167" s="77"/>
      <c r="GXW167" s="77"/>
      <c r="GXX167" s="77"/>
      <c r="GXY167" s="77"/>
      <c r="GXZ167" s="77"/>
      <c r="GYA167" s="77"/>
      <c r="GYB167" s="77"/>
      <c r="GYC167" s="77"/>
      <c r="GYD167" s="77"/>
      <c r="GYE167" s="77"/>
      <c r="GYF167" s="77"/>
      <c r="GYG167" s="77"/>
      <c r="GYH167" s="77"/>
      <c r="GYI167" s="77"/>
      <c r="GYJ167" s="77"/>
      <c r="GYK167" s="77"/>
      <c r="GYL167" s="77"/>
      <c r="GYM167" s="77"/>
      <c r="GYN167" s="77"/>
      <c r="GYO167" s="77"/>
      <c r="GYP167" s="77"/>
      <c r="GYQ167" s="77"/>
      <c r="GYR167" s="77"/>
      <c r="GYS167" s="77"/>
      <c r="GYT167" s="77"/>
      <c r="GYU167" s="77"/>
      <c r="GYV167" s="77"/>
      <c r="GYW167" s="77"/>
      <c r="GYX167" s="77"/>
      <c r="GYY167" s="77"/>
      <c r="GYZ167" s="77"/>
      <c r="GZA167" s="77"/>
      <c r="GZB167" s="77"/>
      <c r="GZC167" s="77"/>
      <c r="GZD167" s="77"/>
      <c r="GZE167" s="77"/>
      <c r="GZF167" s="77"/>
      <c r="GZG167" s="77"/>
      <c r="GZH167" s="77"/>
      <c r="GZI167" s="77"/>
      <c r="GZJ167" s="77"/>
      <c r="GZK167" s="77"/>
      <c r="GZL167" s="77"/>
      <c r="GZM167" s="77"/>
      <c r="GZN167" s="77"/>
      <c r="GZO167" s="77"/>
      <c r="GZP167" s="77"/>
      <c r="GZQ167" s="77"/>
      <c r="GZR167" s="77"/>
      <c r="GZS167" s="77"/>
      <c r="GZT167" s="77"/>
      <c r="GZU167" s="77"/>
      <c r="GZV167" s="77"/>
      <c r="GZW167" s="77"/>
      <c r="GZX167" s="77"/>
      <c r="GZY167" s="77"/>
      <c r="GZZ167" s="77"/>
      <c r="HAA167" s="77"/>
      <c r="HAB167" s="77"/>
      <c r="HAC167" s="77"/>
      <c r="HAD167" s="77"/>
      <c r="HAE167" s="77"/>
      <c r="HAF167" s="77"/>
      <c r="HAG167" s="77"/>
      <c r="HAH167" s="77"/>
      <c r="HAI167" s="77"/>
      <c r="HAJ167" s="77"/>
      <c r="HAK167" s="77"/>
      <c r="HAL167" s="77"/>
      <c r="HAM167" s="77"/>
      <c r="HAN167" s="77"/>
      <c r="HAO167" s="77"/>
      <c r="HAP167" s="77"/>
      <c r="HAQ167" s="77"/>
      <c r="HAR167" s="77"/>
      <c r="HAS167" s="77"/>
      <c r="HAT167" s="77"/>
      <c r="HAU167" s="77"/>
      <c r="HAV167" s="77"/>
      <c r="HAW167" s="77"/>
      <c r="HAX167" s="77"/>
      <c r="HAY167" s="77"/>
      <c r="HAZ167" s="77"/>
      <c r="HBA167" s="77"/>
      <c r="HBB167" s="77"/>
      <c r="HBC167" s="77"/>
      <c r="HBD167" s="77"/>
      <c r="HBE167" s="77"/>
      <c r="HBF167" s="77"/>
      <c r="HBG167" s="77"/>
      <c r="HBH167" s="77"/>
      <c r="HBI167" s="77"/>
      <c r="HBJ167" s="77"/>
      <c r="HBK167" s="77"/>
      <c r="HBL167" s="77"/>
      <c r="HBM167" s="77"/>
      <c r="HBN167" s="77"/>
      <c r="HBO167" s="77"/>
      <c r="HBP167" s="77"/>
      <c r="HBQ167" s="77"/>
      <c r="HBR167" s="77"/>
      <c r="HBS167" s="77"/>
      <c r="HBT167" s="77"/>
      <c r="HBU167" s="77"/>
      <c r="HBV167" s="77"/>
      <c r="HBW167" s="77"/>
      <c r="HBX167" s="77"/>
      <c r="HBY167" s="77"/>
      <c r="HBZ167" s="77"/>
      <c r="HCA167" s="77"/>
      <c r="HCB167" s="77"/>
      <c r="HCC167" s="77"/>
      <c r="HCD167" s="77"/>
      <c r="HCE167" s="77"/>
      <c r="HCF167" s="77"/>
      <c r="HCG167" s="77"/>
      <c r="HCH167" s="77"/>
      <c r="HCI167" s="77"/>
      <c r="HCJ167" s="77"/>
      <c r="HCK167" s="77"/>
      <c r="HCL167" s="77"/>
      <c r="HCM167" s="77"/>
      <c r="HCN167" s="77"/>
      <c r="HCO167" s="77"/>
      <c r="HCP167" s="77"/>
      <c r="HCQ167" s="77"/>
      <c r="HCR167" s="77"/>
      <c r="HCS167" s="77"/>
      <c r="HCT167" s="77"/>
      <c r="HCU167" s="77"/>
      <c r="HCV167" s="77"/>
      <c r="HCW167" s="77"/>
      <c r="HCX167" s="77"/>
      <c r="HCY167" s="77"/>
      <c r="HCZ167" s="77"/>
      <c r="HDA167" s="77"/>
      <c r="HDB167" s="77"/>
      <c r="HDC167" s="77"/>
      <c r="HDD167" s="77"/>
      <c r="HDE167" s="77"/>
      <c r="HDF167" s="77"/>
      <c r="HDG167" s="77"/>
      <c r="HDH167" s="77"/>
      <c r="HDI167" s="77"/>
      <c r="HDJ167" s="77"/>
      <c r="HDK167" s="77"/>
      <c r="HDL167" s="77"/>
      <c r="HDM167" s="77"/>
      <c r="HDN167" s="77"/>
      <c r="HDO167" s="77"/>
      <c r="HDP167" s="77"/>
      <c r="HDQ167" s="77"/>
      <c r="HDR167" s="77"/>
      <c r="HDS167" s="77"/>
      <c r="HDT167" s="77"/>
      <c r="HDU167" s="77"/>
      <c r="HDV167" s="77"/>
      <c r="HDW167" s="77"/>
      <c r="HDX167" s="77"/>
      <c r="HDY167" s="77"/>
      <c r="HDZ167" s="77"/>
      <c r="HEA167" s="77"/>
      <c r="HEB167" s="77"/>
      <c r="HEC167" s="77"/>
      <c r="HED167" s="77"/>
      <c r="HEE167" s="77"/>
      <c r="HEF167" s="77"/>
      <c r="HEG167" s="77"/>
      <c r="HEH167" s="77"/>
      <c r="HEI167" s="77"/>
      <c r="HEJ167" s="77"/>
      <c r="HEK167" s="77"/>
      <c r="HEL167" s="77"/>
      <c r="HEM167" s="77"/>
      <c r="HEN167" s="77"/>
      <c r="HEO167" s="77"/>
      <c r="HEP167" s="77"/>
      <c r="HEQ167" s="77"/>
      <c r="HER167" s="77"/>
      <c r="HES167" s="77"/>
      <c r="HET167" s="77"/>
      <c r="HEU167" s="77"/>
      <c r="HEV167" s="77"/>
      <c r="HEW167" s="77"/>
      <c r="HEX167" s="77"/>
      <c r="HEY167" s="77"/>
      <c r="HEZ167" s="77"/>
      <c r="HFA167" s="77"/>
      <c r="HFB167" s="77"/>
      <c r="HFC167" s="77"/>
      <c r="HFD167" s="77"/>
      <c r="HFE167" s="77"/>
      <c r="HFF167" s="77"/>
      <c r="HFG167" s="77"/>
      <c r="HFH167" s="77"/>
      <c r="HFI167" s="77"/>
      <c r="HFJ167" s="77"/>
      <c r="HFK167" s="77"/>
      <c r="HFL167" s="77"/>
      <c r="HFM167" s="77"/>
      <c r="HFN167" s="77"/>
      <c r="HFO167" s="77"/>
      <c r="HFP167" s="77"/>
      <c r="HFQ167" s="77"/>
      <c r="HFR167" s="77"/>
      <c r="HFS167" s="77"/>
      <c r="HFT167" s="77"/>
      <c r="HFU167" s="77"/>
      <c r="HFV167" s="77"/>
      <c r="HFW167" s="77"/>
      <c r="HFX167" s="77"/>
      <c r="HFY167" s="77"/>
      <c r="HFZ167" s="77"/>
      <c r="HGA167" s="77"/>
      <c r="HGB167" s="77"/>
      <c r="HGC167" s="77"/>
      <c r="HGD167" s="77"/>
      <c r="HGE167" s="77"/>
      <c r="HGF167" s="77"/>
      <c r="HGG167" s="77"/>
      <c r="HGH167" s="77"/>
      <c r="HGI167" s="77"/>
      <c r="HGJ167" s="77"/>
      <c r="HGK167" s="77"/>
      <c r="HGL167" s="77"/>
      <c r="HGM167" s="77"/>
      <c r="HGN167" s="77"/>
      <c r="HGO167" s="77"/>
      <c r="HGP167" s="77"/>
      <c r="HGQ167" s="77"/>
      <c r="HGR167" s="77"/>
      <c r="HGS167" s="77"/>
      <c r="HGT167" s="77"/>
      <c r="HGU167" s="77"/>
      <c r="HGV167" s="77"/>
      <c r="HGW167" s="77"/>
      <c r="HGX167" s="77"/>
      <c r="HGY167" s="77"/>
      <c r="HGZ167" s="77"/>
      <c r="HHA167" s="77"/>
      <c r="HHB167" s="77"/>
      <c r="HHC167" s="77"/>
      <c r="HHD167" s="77"/>
      <c r="HHE167" s="77"/>
      <c r="HHF167" s="77"/>
      <c r="HHG167" s="77"/>
      <c r="HHH167" s="77"/>
      <c r="HHI167" s="77"/>
      <c r="HHJ167" s="77"/>
      <c r="HHK167" s="77"/>
      <c r="HHL167" s="77"/>
      <c r="HHM167" s="77"/>
      <c r="HHN167" s="77"/>
      <c r="HHO167" s="77"/>
      <c r="HHP167" s="77"/>
      <c r="HHQ167" s="77"/>
      <c r="HHR167" s="77"/>
      <c r="HHS167" s="77"/>
      <c r="HHT167" s="77"/>
      <c r="HHU167" s="77"/>
      <c r="HHV167" s="77"/>
      <c r="HHW167" s="77"/>
      <c r="HHX167" s="77"/>
      <c r="HHY167" s="77"/>
      <c r="HHZ167" s="77"/>
      <c r="HIA167" s="77"/>
      <c r="HIB167" s="77"/>
      <c r="HIC167" s="77"/>
      <c r="HID167" s="77"/>
      <c r="HIE167" s="77"/>
      <c r="HIF167" s="77"/>
      <c r="HIG167" s="77"/>
      <c r="HIH167" s="77"/>
      <c r="HII167" s="77"/>
      <c r="HIJ167" s="77"/>
      <c r="HIK167" s="77"/>
      <c r="HIL167" s="77"/>
      <c r="HIM167" s="77"/>
      <c r="HIN167" s="77"/>
      <c r="HIO167" s="77"/>
      <c r="HIP167" s="77"/>
      <c r="HIQ167" s="77"/>
      <c r="HIR167" s="77"/>
      <c r="HIS167" s="77"/>
      <c r="HIT167" s="77"/>
      <c r="HIU167" s="77"/>
      <c r="HIV167" s="77"/>
      <c r="HIW167" s="77"/>
      <c r="HIX167" s="77"/>
      <c r="HIY167" s="77"/>
      <c r="HIZ167" s="77"/>
      <c r="HJA167" s="77"/>
      <c r="HJB167" s="77"/>
      <c r="HJC167" s="77"/>
      <c r="HJD167" s="77"/>
      <c r="HJE167" s="77"/>
      <c r="HJF167" s="77"/>
      <c r="HJG167" s="77"/>
      <c r="HJH167" s="77"/>
      <c r="HJI167" s="77"/>
      <c r="HJJ167" s="77"/>
      <c r="HJK167" s="77"/>
      <c r="HJL167" s="77"/>
      <c r="HJM167" s="77"/>
      <c r="HJN167" s="77"/>
      <c r="HJO167" s="77"/>
      <c r="HJP167" s="77"/>
      <c r="HJQ167" s="77"/>
      <c r="HJR167" s="77"/>
      <c r="HJS167" s="77"/>
      <c r="HJT167" s="77"/>
      <c r="HJU167" s="77"/>
      <c r="HJV167" s="77"/>
      <c r="HJW167" s="77"/>
      <c r="HJX167" s="77"/>
      <c r="HJY167" s="77"/>
      <c r="HJZ167" s="77"/>
      <c r="HKA167" s="77"/>
      <c r="HKB167" s="77"/>
      <c r="HKC167" s="77"/>
      <c r="HKD167" s="77"/>
      <c r="HKE167" s="77"/>
      <c r="HKF167" s="77"/>
      <c r="HKG167" s="77"/>
      <c r="HKH167" s="77"/>
      <c r="HKI167" s="77"/>
      <c r="HKJ167" s="77"/>
      <c r="HKK167" s="77"/>
      <c r="HKL167" s="77"/>
      <c r="HKM167" s="77"/>
      <c r="HKN167" s="77"/>
      <c r="HKO167" s="77"/>
      <c r="HKP167" s="77"/>
      <c r="HKQ167" s="77"/>
      <c r="HKR167" s="77"/>
      <c r="HKS167" s="77"/>
      <c r="HKT167" s="77"/>
      <c r="HKU167" s="77"/>
      <c r="HKV167" s="77"/>
      <c r="HKW167" s="77"/>
      <c r="HKX167" s="77"/>
      <c r="HKY167" s="77"/>
      <c r="HKZ167" s="77"/>
      <c r="HLA167" s="77"/>
      <c r="HLB167" s="77"/>
      <c r="HLC167" s="77"/>
      <c r="HLD167" s="77"/>
      <c r="HLE167" s="77"/>
      <c r="HLF167" s="77"/>
      <c r="HLG167" s="77"/>
      <c r="HLH167" s="77"/>
      <c r="HLI167" s="77"/>
      <c r="HLJ167" s="77"/>
      <c r="HLK167" s="77"/>
      <c r="HLL167" s="77"/>
      <c r="HLM167" s="77"/>
      <c r="HLN167" s="77"/>
      <c r="HLO167" s="77"/>
      <c r="HLP167" s="77"/>
      <c r="HLQ167" s="77"/>
      <c r="HLR167" s="77"/>
      <c r="HLS167" s="77"/>
      <c r="HLT167" s="77"/>
      <c r="HLU167" s="77"/>
      <c r="HLV167" s="77"/>
      <c r="HLW167" s="77"/>
      <c r="HLX167" s="77"/>
      <c r="HLY167" s="77"/>
      <c r="HLZ167" s="77"/>
      <c r="HMA167" s="77"/>
      <c r="HMB167" s="77"/>
      <c r="HMC167" s="77"/>
      <c r="HMD167" s="77"/>
      <c r="HME167" s="77"/>
      <c r="HMF167" s="77"/>
      <c r="HMG167" s="77"/>
      <c r="HMH167" s="77"/>
      <c r="HMI167" s="77"/>
      <c r="HMJ167" s="77"/>
      <c r="HMK167" s="77"/>
      <c r="HML167" s="77"/>
      <c r="HMM167" s="77"/>
      <c r="HMN167" s="77"/>
      <c r="HMO167" s="77"/>
      <c r="HMP167" s="77"/>
      <c r="HMQ167" s="77"/>
      <c r="HMR167" s="77"/>
      <c r="HMS167" s="77"/>
      <c r="HMT167" s="77"/>
      <c r="HMU167" s="77"/>
      <c r="HMV167" s="77"/>
      <c r="HMW167" s="77"/>
      <c r="HMX167" s="77"/>
      <c r="HMY167" s="77"/>
      <c r="HMZ167" s="77"/>
      <c r="HNA167" s="77"/>
      <c r="HNB167" s="77"/>
      <c r="HNC167" s="77"/>
      <c r="HND167" s="77"/>
      <c r="HNE167" s="77"/>
      <c r="HNF167" s="77"/>
      <c r="HNG167" s="77"/>
      <c r="HNH167" s="77"/>
      <c r="HNI167" s="77"/>
      <c r="HNJ167" s="77"/>
      <c r="HNK167" s="77"/>
      <c r="HNL167" s="77"/>
      <c r="HNM167" s="77"/>
      <c r="HNN167" s="77"/>
      <c r="HNO167" s="77"/>
      <c r="HNP167" s="77"/>
      <c r="HNQ167" s="77"/>
      <c r="HNR167" s="77"/>
      <c r="HNS167" s="77"/>
      <c r="HNT167" s="77"/>
      <c r="HNU167" s="77"/>
      <c r="HNV167" s="77"/>
      <c r="HNW167" s="77"/>
      <c r="HNX167" s="77"/>
      <c r="HNY167" s="77"/>
      <c r="HNZ167" s="77"/>
      <c r="HOA167" s="77"/>
      <c r="HOB167" s="77"/>
      <c r="HOC167" s="77"/>
      <c r="HOD167" s="77"/>
      <c r="HOE167" s="77"/>
      <c r="HOF167" s="77"/>
      <c r="HOG167" s="77"/>
      <c r="HOH167" s="77"/>
      <c r="HOI167" s="77"/>
      <c r="HOJ167" s="77"/>
      <c r="HOK167" s="77"/>
      <c r="HOL167" s="77"/>
      <c r="HOM167" s="77"/>
      <c r="HON167" s="77"/>
      <c r="HOO167" s="77"/>
      <c r="HOP167" s="77"/>
      <c r="HOQ167" s="77"/>
      <c r="HOR167" s="77"/>
      <c r="HOS167" s="77"/>
      <c r="HOT167" s="77"/>
      <c r="HOU167" s="77"/>
      <c r="HOV167" s="77"/>
      <c r="HOW167" s="77"/>
      <c r="HOX167" s="77"/>
      <c r="HOY167" s="77"/>
      <c r="HOZ167" s="77"/>
      <c r="HPA167" s="77"/>
      <c r="HPB167" s="77"/>
      <c r="HPC167" s="77"/>
      <c r="HPD167" s="77"/>
      <c r="HPE167" s="77"/>
      <c r="HPF167" s="77"/>
      <c r="HPG167" s="77"/>
      <c r="HPH167" s="77"/>
      <c r="HPI167" s="77"/>
      <c r="HPJ167" s="77"/>
      <c r="HPK167" s="77"/>
      <c r="HPL167" s="77"/>
      <c r="HPM167" s="77"/>
      <c r="HPN167" s="77"/>
      <c r="HPO167" s="77"/>
      <c r="HPP167" s="77"/>
      <c r="HPQ167" s="77"/>
      <c r="HPR167" s="77"/>
      <c r="HPS167" s="77"/>
      <c r="HPT167" s="77"/>
      <c r="HPU167" s="77"/>
      <c r="HPV167" s="77"/>
      <c r="HPW167" s="77"/>
      <c r="HPX167" s="77"/>
      <c r="HPY167" s="77"/>
      <c r="HPZ167" s="77"/>
      <c r="HQA167" s="77"/>
      <c r="HQB167" s="77"/>
      <c r="HQC167" s="77"/>
      <c r="HQD167" s="77"/>
      <c r="HQE167" s="77"/>
      <c r="HQF167" s="77"/>
      <c r="HQG167" s="77"/>
      <c r="HQH167" s="77"/>
      <c r="HQI167" s="77"/>
      <c r="HQJ167" s="77"/>
      <c r="HQK167" s="77"/>
      <c r="HQL167" s="77"/>
      <c r="HQM167" s="77"/>
      <c r="HQN167" s="77"/>
      <c r="HQO167" s="77"/>
      <c r="HQP167" s="77"/>
      <c r="HQQ167" s="77"/>
      <c r="HQR167" s="77"/>
      <c r="HQS167" s="77"/>
      <c r="HQT167" s="77"/>
      <c r="HQU167" s="77"/>
      <c r="HQV167" s="77"/>
      <c r="HQW167" s="77"/>
      <c r="HQX167" s="77"/>
      <c r="HQY167" s="77"/>
      <c r="HQZ167" s="77"/>
      <c r="HRA167" s="77"/>
      <c r="HRB167" s="77"/>
      <c r="HRC167" s="77"/>
      <c r="HRD167" s="77"/>
      <c r="HRE167" s="77"/>
      <c r="HRF167" s="77"/>
      <c r="HRG167" s="77"/>
      <c r="HRH167" s="77"/>
      <c r="HRI167" s="77"/>
      <c r="HRJ167" s="77"/>
      <c r="HRK167" s="77"/>
      <c r="HRL167" s="77"/>
      <c r="HRM167" s="77"/>
      <c r="HRN167" s="77"/>
      <c r="HRO167" s="77"/>
      <c r="HRP167" s="77"/>
      <c r="HRQ167" s="77"/>
      <c r="HRR167" s="77"/>
      <c r="HRS167" s="77"/>
      <c r="HRT167" s="77"/>
      <c r="HRU167" s="77"/>
      <c r="HRV167" s="77"/>
      <c r="HRW167" s="77"/>
      <c r="HRX167" s="77"/>
      <c r="HRY167" s="77"/>
      <c r="HRZ167" s="77"/>
      <c r="HSA167" s="77"/>
      <c r="HSB167" s="77"/>
      <c r="HSC167" s="77"/>
      <c r="HSD167" s="77"/>
      <c r="HSE167" s="77"/>
      <c r="HSF167" s="77"/>
      <c r="HSG167" s="77"/>
      <c r="HSH167" s="77"/>
      <c r="HSI167" s="77"/>
      <c r="HSJ167" s="77"/>
      <c r="HSK167" s="77"/>
      <c r="HSL167" s="77"/>
      <c r="HSM167" s="77"/>
      <c r="HSN167" s="77"/>
      <c r="HSO167" s="77"/>
      <c r="HSP167" s="77"/>
      <c r="HSQ167" s="77"/>
      <c r="HSR167" s="77"/>
      <c r="HSS167" s="77"/>
      <c r="HST167" s="77"/>
      <c r="HSU167" s="77"/>
      <c r="HSV167" s="77"/>
      <c r="HSW167" s="77"/>
      <c r="HSX167" s="77"/>
      <c r="HSY167" s="77"/>
      <c r="HSZ167" s="77"/>
      <c r="HTA167" s="77"/>
      <c r="HTB167" s="77"/>
      <c r="HTC167" s="77"/>
      <c r="HTD167" s="77"/>
      <c r="HTE167" s="77"/>
      <c r="HTF167" s="77"/>
      <c r="HTG167" s="77"/>
      <c r="HTH167" s="77"/>
      <c r="HTI167" s="77"/>
      <c r="HTJ167" s="77"/>
      <c r="HTK167" s="77"/>
      <c r="HTL167" s="77"/>
      <c r="HTM167" s="77"/>
      <c r="HTN167" s="77"/>
      <c r="HTO167" s="77"/>
      <c r="HTP167" s="77"/>
      <c r="HTQ167" s="77"/>
      <c r="HTR167" s="77"/>
      <c r="HTS167" s="77"/>
      <c r="HTT167" s="77"/>
      <c r="HTU167" s="77"/>
      <c r="HTV167" s="77"/>
      <c r="HTW167" s="77"/>
      <c r="HTX167" s="77"/>
      <c r="HTY167" s="77"/>
      <c r="HTZ167" s="77"/>
      <c r="HUA167" s="77"/>
      <c r="HUB167" s="77"/>
      <c r="HUC167" s="77"/>
      <c r="HUD167" s="77"/>
      <c r="HUE167" s="77"/>
      <c r="HUF167" s="77"/>
      <c r="HUG167" s="77"/>
      <c r="HUH167" s="77"/>
      <c r="HUI167" s="77"/>
      <c r="HUJ167" s="77"/>
      <c r="HUK167" s="77"/>
      <c r="HUL167" s="77"/>
      <c r="HUM167" s="77"/>
      <c r="HUN167" s="77"/>
      <c r="HUO167" s="77"/>
      <c r="HUP167" s="77"/>
      <c r="HUQ167" s="77"/>
      <c r="HUR167" s="77"/>
      <c r="HUS167" s="77"/>
      <c r="HUT167" s="77"/>
      <c r="HUU167" s="77"/>
      <c r="HUV167" s="77"/>
      <c r="HUW167" s="77"/>
      <c r="HUX167" s="77"/>
      <c r="HUY167" s="77"/>
      <c r="HUZ167" s="77"/>
      <c r="HVA167" s="77"/>
      <c r="HVB167" s="77"/>
      <c r="HVC167" s="77"/>
      <c r="HVD167" s="77"/>
      <c r="HVE167" s="77"/>
      <c r="HVF167" s="77"/>
      <c r="HVG167" s="77"/>
      <c r="HVH167" s="77"/>
      <c r="HVI167" s="77"/>
      <c r="HVJ167" s="77"/>
      <c r="HVK167" s="77"/>
      <c r="HVL167" s="77"/>
      <c r="HVM167" s="77"/>
      <c r="HVN167" s="77"/>
      <c r="HVO167" s="77"/>
      <c r="HVP167" s="77"/>
      <c r="HVQ167" s="77"/>
      <c r="HVR167" s="77"/>
      <c r="HVS167" s="77"/>
      <c r="HVT167" s="77"/>
      <c r="HVU167" s="77"/>
      <c r="HVV167" s="77"/>
      <c r="HVW167" s="77"/>
      <c r="HVX167" s="77"/>
      <c r="HVY167" s="77"/>
      <c r="HVZ167" s="77"/>
      <c r="HWA167" s="77"/>
      <c r="HWB167" s="77"/>
      <c r="HWC167" s="77"/>
      <c r="HWD167" s="77"/>
      <c r="HWE167" s="77"/>
      <c r="HWF167" s="77"/>
      <c r="HWG167" s="77"/>
      <c r="HWH167" s="77"/>
      <c r="HWI167" s="77"/>
      <c r="HWJ167" s="77"/>
      <c r="HWK167" s="77"/>
      <c r="HWL167" s="77"/>
      <c r="HWM167" s="77"/>
      <c r="HWN167" s="77"/>
      <c r="HWO167" s="77"/>
      <c r="HWP167" s="77"/>
      <c r="HWQ167" s="77"/>
      <c r="HWR167" s="77"/>
      <c r="HWS167" s="77"/>
      <c r="HWT167" s="77"/>
      <c r="HWU167" s="77"/>
      <c r="HWV167" s="77"/>
      <c r="HWW167" s="77"/>
      <c r="HWX167" s="77"/>
      <c r="HWY167" s="77"/>
      <c r="HWZ167" s="77"/>
      <c r="HXA167" s="77"/>
      <c r="HXB167" s="77"/>
      <c r="HXC167" s="77"/>
      <c r="HXD167" s="77"/>
      <c r="HXE167" s="77"/>
      <c r="HXF167" s="77"/>
      <c r="HXG167" s="77"/>
      <c r="HXH167" s="77"/>
      <c r="HXI167" s="77"/>
      <c r="HXJ167" s="77"/>
      <c r="HXK167" s="77"/>
      <c r="HXL167" s="77"/>
      <c r="HXM167" s="77"/>
      <c r="HXN167" s="77"/>
      <c r="HXO167" s="77"/>
      <c r="HXP167" s="77"/>
      <c r="HXQ167" s="77"/>
      <c r="HXR167" s="77"/>
      <c r="HXS167" s="77"/>
      <c r="HXT167" s="77"/>
      <c r="HXU167" s="77"/>
      <c r="HXV167" s="77"/>
      <c r="HXW167" s="77"/>
      <c r="HXX167" s="77"/>
      <c r="HXY167" s="77"/>
      <c r="HXZ167" s="77"/>
      <c r="HYA167" s="77"/>
      <c r="HYB167" s="77"/>
      <c r="HYC167" s="77"/>
      <c r="HYD167" s="77"/>
      <c r="HYE167" s="77"/>
      <c r="HYF167" s="77"/>
      <c r="HYG167" s="77"/>
      <c r="HYH167" s="77"/>
      <c r="HYI167" s="77"/>
      <c r="HYJ167" s="77"/>
      <c r="HYK167" s="77"/>
      <c r="HYL167" s="77"/>
      <c r="HYM167" s="77"/>
      <c r="HYN167" s="77"/>
      <c r="HYO167" s="77"/>
      <c r="HYP167" s="77"/>
      <c r="HYQ167" s="77"/>
      <c r="HYR167" s="77"/>
      <c r="HYS167" s="77"/>
      <c r="HYT167" s="77"/>
      <c r="HYU167" s="77"/>
      <c r="HYV167" s="77"/>
      <c r="HYW167" s="77"/>
      <c r="HYX167" s="77"/>
      <c r="HYY167" s="77"/>
      <c r="HYZ167" s="77"/>
      <c r="HZA167" s="77"/>
      <c r="HZB167" s="77"/>
      <c r="HZC167" s="77"/>
      <c r="HZD167" s="77"/>
      <c r="HZE167" s="77"/>
      <c r="HZF167" s="77"/>
      <c r="HZG167" s="77"/>
      <c r="HZH167" s="77"/>
      <c r="HZI167" s="77"/>
      <c r="HZJ167" s="77"/>
      <c r="HZK167" s="77"/>
      <c r="HZL167" s="77"/>
      <c r="HZM167" s="77"/>
      <c r="HZN167" s="77"/>
      <c r="HZO167" s="77"/>
      <c r="HZP167" s="77"/>
      <c r="HZQ167" s="77"/>
      <c r="HZR167" s="77"/>
      <c r="HZS167" s="77"/>
      <c r="HZT167" s="77"/>
      <c r="HZU167" s="77"/>
      <c r="HZV167" s="77"/>
      <c r="HZW167" s="77"/>
      <c r="HZX167" s="77"/>
      <c r="HZY167" s="77"/>
      <c r="HZZ167" s="77"/>
      <c r="IAA167" s="77"/>
      <c r="IAB167" s="77"/>
      <c r="IAC167" s="77"/>
      <c r="IAD167" s="77"/>
      <c r="IAE167" s="77"/>
      <c r="IAF167" s="77"/>
      <c r="IAG167" s="77"/>
      <c r="IAH167" s="77"/>
      <c r="IAI167" s="77"/>
      <c r="IAJ167" s="77"/>
      <c r="IAK167" s="77"/>
      <c r="IAL167" s="77"/>
      <c r="IAM167" s="77"/>
      <c r="IAN167" s="77"/>
      <c r="IAO167" s="77"/>
      <c r="IAP167" s="77"/>
      <c r="IAQ167" s="77"/>
      <c r="IAR167" s="77"/>
      <c r="IAS167" s="77"/>
      <c r="IAT167" s="77"/>
      <c r="IAU167" s="77"/>
      <c r="IAV167" s="77"/>
      <c r="IAW167" s="77"/>
      <c r="IAX167" s="77"/>
      <c r="IAY167" s="77"/>
      <c r="IAZ167" s="77"/>
      <c r="IBA167" s="77"/>
      <c r="IBB167" s="77"/>
      <c r="IBC167" s="77"/>
      <c r="IBD167" s="77"/>
      <c r="IBE167" s="77"/>
      <c r="IBF167" s="77"/>
      <c r="IBG167" s="77"/>
      <c r="IBH167" s="77"/>
      <c r="IBI167" s="77"/>
      <c r="IBJ167" s="77"/>
      <c r="IBK167" s="77"/>
      <c r="IBL167" s="77"/>
      <c r="IBM167" s="77"/>
      <c r="IBN167" s="77"/>
      <c r="IBO167" s="77"/>
      <c r="IBP167" s="77"/>
      <c r="IBQ167" s="77"/>
      <c r="IBR167" s="77"/>
      <c r="IBS167" s="77"/>
      <c r="IBT167" s="77"/>
      <c r="IBU167" s="77"/>
      <c r="IBV167" s="77"/>
      <c r="IBW167" s="77"/>
      <c r="IBX167" s="77"/>
      <c r="IBY167" s="77"/>
      <c r="IBZ167" s="77"/>
      <c r="ICA167" s="77"/>
      <c r="ICB167" s="77"/>
      <c r="ICC167" s="77"/>
      <c r="ICD167" s="77"/>
      <c r="ICE167" s="77"/>
      <c r="ICF167" s="77"/>
      <c r="ICG167" s="77"/>
      <c r="ICH167" s="77"/>
      <c r="ICI167" s="77"/>
      <c r="ICJ167" s="77"/>
      <c r="ICK167" s="77"/>
      <c r="ICL167" s="77"/>
      <c r="ICM167" s="77"/>
      <c r="ICN167" s="77"/>
      <c r="ICO167" s="77"/>
      <c r="ICP167" s="77"/>
      <c r="ICQ167" s="77"/>
      <c r="ICR167" s="77"/>
      <c r="ICS167" s="77"/>
      <c r="ICT167" s="77"/>
      <c r="ICU167" s="77"/>
      <c r="ICV167" s="77"/>
      <c r="ICW167" s="77"/>
      <c r="ICX167" s="77"/>
      <c r="ICY167" s="77"/>
      <c r="ICZ167" s="77"/>
      <c r="IDA167" s="77"/>
      <c r="IDB167" s="77"/>
      <c r="IDC167" s="77"/>
      <c r="IDD167" s="77"/>
      <c r="IDE167" s="77"/>
      <c r="IDF167" s="77"/>
      <c r="IDG167" s="77"/>
      <c r="IDH167" s="77"/>
      <c r="IDI167" s="77"/>
      <c r="IDJ167" s="77"/>
      <c r="IDK167" s="77"/>
      <c r="IDL167" s="77"/>
      <c r="IDM167" s="77"/>
      <c r="IDN167" s="77"/>
      <c r="IDO167" s="77"/>
      <c r="IDP167" s="77"/>
      <c r="IDQ167" s="77"/>
      <c r="IDR167" s="77"/>
      <c r="IDS167" s="77"/>
      <c r="IDT167" s="77"/>
      <c r="IDU167" s="77"/>
      <c r="IDV167" s="77"/>
      <c r="IDW167" s="77"/>
      <c r="IDX167" s="77"/>
      <c r="IDY167" s="77"/>
      <c r="IDZ167" s="77"/>
      <c r="IEA167" s="77"/>
      <c r="IEB167" s="77"/>
      <c r="IEC167" s="77"/>
      <c r="IED167" s="77"/>
      <c r="IEE167" s="77"/>
      <c r="IEF167" s="77"/>
      <c r="IEG167" s="77"/>
      <c r="IEH167" s="77"/>
      <c r="IEI167" s="77"/>
      <c r="IEJ167" s="77"/>
      <c r="IEK167" s="77"/>
      <c r="IEL167" s="77"/>
      <c r="IEM167" s="77"/>
      <c r="IEN167" s="77"/>
      <c r="IEO167" s="77"/>
      <c r="IEP167" s="77"/>
      <c r="IEQ167" s="77"/>
      <c r="IER167" s="77"/>
      <c r="IES167" s="77"/>
      <c r="IET167" s="77"/>
      <c r="IEU167" s="77"/>
      <c r="IEV167" s="77"/>
      <c r="IEW167" s="77"/>
      <c r="IEX167" s="77"/>
      <c r="IEY167" s="77"/>
      <c r="IEZ167" s="77"/>
      <c r="IFA167" s="77"/>
      <c r="IFB167" s="77"/>
      <c r="IFC167" s="77"/>
      <c r="IFD167" s="77"/>
      <c r="IFE167" s="77"/>
      <c r="IFF167" s="77"/>
      <c r="IFG167" s="77"/>
      <c r="IFH167" s="77"/>
      <c r="IFI167" s="77"/>
      <c r="IFJ167" s="77"/>
      <c r="IFK167" s="77"/>
      <c r="IFL167" s="77"/>
      <c r="IFM167" s="77"/>
      <c r="IFN167" s="77"/>
      <c r="IFO167" s="77"/>
      <c r="IFP167" s="77"/>
      <c r="IFQ167" s="77"/>
      <c r="IFR167" s="77"/>
      <c r="IFS167" s="77"/>
      <c r="IFT167" s="77"/>
      <c r="IFU167" s="77"/>
      <c r="IFV167" s="77"/>
      <c r="IFW167" s="77"/>
      <c r="IFX167" s="77"/>
      <c r="IFY167" s="77"/>
      <c r="IFZ167" s="77"/>
      <c r="IGA167" s="77"/>
      <c r="IGB167" s="77"/>
      <c r="IGC167" s="77"/>
      <c r="IGD167" s="77"/>
      <c r="IGE167" s="77"/>
      <c r="IGF167" s="77"/>
      <c r="IGG167" s="77"/>
      <c r="IGH167" s="77"/>
      <c r="IGI167" s="77"/>
      <c r="IGJ167" s="77"/>
      <c r="IGK167" s="77"/>
      <c r="IGL167" s="77"/>
      <c r="IGM167" s="77"/>
      <c r="IGN167" s="77"/>
      <c r="IGO167" s="77"/>
      <c r="IGP167" s="77"/>
      <c r="IGQ167" s="77"/>
      <c r="IGR167" s="77"/>
      <c r="IGS167" s="77"/>
      <c r="IGT167" s="77"/>
      <c r="IGU167" s="77"/>
      <c r="IGV167" s="77"/>
      <c r="IGW167" s="77"/>
      <c r="IGX167" s="77"/>
      <c r="IGY167" s="77"/>
      <c r="IGZ167" s="77"/>
      <c r="IHA167" s="77"/>
      <c r="IHB167" s="77"/>
      <c r="IHC167" s="77"/>
      <c r="IHD167" s="77"/>
      <c r="IHE167" s="77"/>
      <c r="IHF167" s="77"/>
      <c r="IHG167" s="77"/>
      <c r="IHH167" s="77"/>
      <c r="IHI167" s="77"/>
      <c r="IHJ167" s="77"/>
      <c r="IHK167" s="77"/>
      <c r="IHL167" s="77"/>
      <c r="IHM167" s="77"/>
      <c r="IHN167" s="77"/>
      <c r="IHO167" s="77"/>
      <c r="IHP167" s="77"/>
      <c r="IHQ167" s="77"/>
      <c r="IHR167" s="77"/>
      <c r="IHS167" s="77"/>
      <c r="IHT167" s="77"/>
      <c r="IHU167" s="77"/>
      <c r="IHV167" s="77"/>
      <c r="IHW167" s="77"/>
      <c r="IHX167" s="77"/>
      <c r="IHY167" s="77"/>
      <c r="IHZ167" s="77"/>
      <c r="IIA167" s="77"/>
      <c r="IIB167" s="77"/>
      <c r="IIC167" s="77"/>
      <c r="IID167" s="77"/>
      <c r="IIE167" s="77"/>
      <c r="IIF167" s="77"/>
      <c r="IIG167" s="77"/>
      <c r="IIH167" s="77"/>
      <c r="III167" s="77"/>
      <c r="IIJ167" s="77"/>
      <c r="IIK167" s="77"/>
      <c r="IIL167" s="77"/>
      <c r="IIM167" s="77"/>
      <c r="IIN167" s="77"/>
      <c r="IIO167" s="77"/>
      <c r="IIP167" s="77"/>
      <c r="IIQ167" s="77"/>
      <c r="IIR167" s="77"/>
      <c r="IIS167" s="77"/>
      <c r="IIT167" s="77"/>
      <c r="IIU167" s="77"/>
      <c r="IIV167" s="77"/>
      <c r="IIW167" s="77"/>
      <c r="IIX167" s="77"/>
      <c r="IIY167" s="77"/>
      <c r="IIZ167" s="77"/>
      <c r="IJA167" s="77"/>
      <c r="IJB167" s="77"/>
      <c r="IJC167" s="77"/>
      <c r="IJD167" s="77"/>
      <c r="IJE167" s="77"/>
      <c r="IJF167" s="77"/>
      <c r="IJG167" s="77"/>
      <c r="IJH167" s="77"/>
      <c r="IJI167" s="77"/>
      <c r="IJJ167" s="77"/>
      <c r="IJK167" s="77"/>
      <c r="IJL167" s="77"/>
      <c r="IJM167" s="77"/>
      <c r="IJN167" s="77"/>
      <c r="IJO167" s="77"/>
      <c r="IJP167" s="77"/>
      <c r="IJQ167" s="77"/>
      <c r="IJR167" s="77"/>
      <c r="IJS167" s="77"/>
      <c r="IJT167" s="77"/>
      <c r="IJU167" s="77"/>
      <c r="IJV167" s="77"/>
      <c r="IJW167" s="77"/>
      <c r="IJX167" s="77"/>
      <c r="IJY167" s="77"/>
      <c r="IJZ167" s="77"/>
      <c r="IKA167" s="77"/>
      <c r="IKB167" s="77"/>
      <c r="IKC167" s="77"/>
      <c r="IKD167" s="77"/>
      <c r="IKE167" s="77"/>
      <c r="IKF167" s="77"/>
      <c r="IKG167" s="77"/>
      <c r="IKH167" s="77"/>
      <c r="IKI167" s="77"/>
      <c r="IKJ167" s="77"/>
      <c r="IKK167" s="77"/>
      <c r="IKL167" s="77"/>
      <c r="IKM167" s="77"/>
      <c r="IKN167" s="77"/>
      <c r="IKO167" s="77"/>
      <c r="IKP167" s="77"/>
      <c r="IKQ167" s="77"/>
      <c r="IKR167" s="77"/>
      <c r="IKS167" s="77"/>
      <c r="IKT167" s="77"/>
      <c r="IKU167" s="77"/>
      <c r="IKV167" s="77"/>
      <c r="IKW167" s="77"/>
      <c r="IKX167" s="77"/>
      <c r="IKY167" s="77"/>
      <c r="IKZ167" s="77"/>
      <c r="ILA167" s="77"/>
      <c r="ILB167" s="77"/>
      <c r="ILC167" s="77"/>
      <c r="ILD167" s="77"/>
      <c r="ILE167" s="77"/>
      <c r="ILF167" s="77"/>
      <c r="ILG167" s="77"/>
      <c r="ILH167" s="77"/>
      <c r="ILI167" s="77"/>
      <c r="ILJ167" s="77"/>
      <c r="ILK167" s="77"/>
      <c r="ILL167" s="77"/>
      <c r="ILM167" s="77"/>
      <c r="ILN167" s="77"/>
      <c r="ILO167" s="77"/>
      <c r="ILP167" s="77"/>
      <c r="ILQ167" s="77"/>
      <c r="ILR167" s="77"/>
      <c r="ILS167" s="77"/>
      <c r="ILT167" s="77"/>
      <c r="ILU167" s="77"/>
      <c r="ILV167" s="77"/>
      <c r="ILW167" s="77"/>
      <c r="ILX167" s="77"/>
      <c r="ILY167" s="77"/>
      <c r="ILZ167" s="77"/>
      <c r="IMA167" s="77"/>
      <c r="IMB167" s="77"/>
      <c r="IMC167" s="77"/>
      <c r="IMD167" s="77"/>
      <c r="IME167" s="77"/>
      <c r="IMF167" s="77"/>
      <c r="IMG167" s="77"/>
      <c r="IMH167" s="77"/>
      <c r="IMI167" s="77"/>
      <c r="IMJ167" s="77"/>
      <c r="IMK167" s="77"/>
      <c r="IML167" s="77"/>
      <c r="IMM167" s="77"/>
      <c r="IMN167" s="77"/>
      <c r="IMO167" s="77"/>
      <c r="IMP167" s="77"/>
      <c r="IMQ167" s="77"/>
      <c r="IMR167" s="77"/>
      <c r="IMS167" s="77"/>
      <c r="IMT167" s="77"/>
      <c r="IMU167" s="77"/>
      <c r="IMV167" s="77"/>
      <c r="IMW167" s="77"/>
      <c r="IMX167" s="77"/>
      <c r="IMY167" s="77"/>
      <c r="IMZ167" s="77"/>
      <c r="INA167" s="77"/>
      <c r="INB167" s="77"/>
      <c r="INC167" s="77"/>
      <c r="IND167" s="77"/>
      <c r="INE167" s="77"/>
      <c r="INF167" s="77"/>
      <c r="ING167" s="77"/>
      <c r="INH167" s="77"/>
      <c r="INI167" s="77"/>
      <c r="INJ167" s="77"/>
      <c r="INK167" s="77"/>
      <c r="INL167" s="77"/>
      <c r="INM167" s="77"/>
      <c r="INN167" s="77"/>
      <c r="INO167" s="77"/>
      <c r="INP167" s="77"/>
      <c r="INQ167" s="77"/>
      <c r="INR167" s="77"/>
      <c r="INS167" s="77"/>
      <c r="INT167" s="77"/>
      <c r="INU167" s="77"/>
      <c r="INV167" s="77"/>
      <c r="INW167" s="77"/>
      <c r="INX167" s="77"/>
      <c r="INY167" s="77"/>
      <c r="INZ167" s="77"/>
      <c r="IOA167" s="77"/>
      <c r="IOB167" s="77"/>
      <c r="IOC167" s="77"/>
      <c r="IOD167" s="77"/>
      <c r="IOE167" s="77"/>
      <c r="IOF167" s="77"/>
      <c r="IOG167" s="77"/>
      <c r="IOH167" s="77"/>
      <c r="IOI167" s="77"/>
      <c r="IOJ167" s="77"/>
      <c r="IOK167" s="77"/>
      <c r="IOL167" s="77"/>
      <c r="IOM167" s="77"/>
      <c r="ION167" s="77"/>
      <c r="IOO167" s="77"/>
      <c r="IOP167" s="77"/>
      <c r="IOQ167" s="77"/>
      <c r="IOR167" s="77"/>
      <c r="IOS167" s="77"/>
      <c r="IOT167" s="77"/>
      <c r="IOU167" s="77"/>
      <c r="IOV167" s="77"/>
      <c r="IOW167" s="77"/>
      <c r="IOX167" s="77"/>
      <c r="IOY167" s="77"/>
      <c r="IOZ167" s="77"/>
      <c r="IPA167" s="77"/>
      <c r="IPB167" s="77"/>
      <c r="IPC167" s="77"/>
      <c r="IPD167" s="77"/>
      <c r="IPE167" s="77"/>
      <c r="IPF167" s="77"/>
      <c r="IPG167" s="77"/>
      <c r="IPH167" s="77"/>
      <c r="IPI167" s="77"/>
      <c r="IPJ167" s="77"/>
      <c r="IPK167" s="77"/>
      <c r="IPL167" s="77"/>
      <c r="IPM167" s="77"/>
      <c r="IPN167" s="77"/>
      <c r="IPO167" s="77"/>
      <c r="IPP167" s="77"/>
      <c r="IPQ167" s="77"/>
      <c r="IPR167" s="77"/>
      <c r="IPS167" s="77"/>
      <c r="IPT167" s="77"/>
      <c r="IPU167" s="77"/>
      <c r="IPV167" s="77"/>
      <c r="IPW167" s="77"/>
      <c r="IPX167" s="77"/>
      <c r="IPY167" s="77"/>
      <c r="IPZ167" s="77"/>
      <c r="IQA167" s="77"/>
      <c r="IQB167" s="77"/>
      <c r="IQC167" s="77"/>
      <c r="IQD167" s="77"/>
      <c r="IQE167" s="77"/>
      <c r="IQF167" s="77"/>
      <c r="IQG167" s="77"/>
      <c r="IQH167" s="77"/>
      <c r="IQI167" s="77"/>
      <c r="IQJ167" s="77"/>
      <c r="IQK167" s="77"/>
      <c r="IQL167" s="77"/>
      <c r="IQM167" s="77"/>
      <c r="IQN167" s="77"/>
      <c r="IQO167" s="77"/>
      <c r="IQP167" s="77"/>
      <c r="IQQ167" s="77"/>
      <c r="IQR167" s="77"/>
      <c r="IQS167" s="77"/>
      <c r="IQT167" s="77"/>
      <c r="IQU167" s="77"/>
      <c r="IQV167" s="77"/>
      <c r="IQW167" s="77"/>
      <c r="IQX167" s="77"/>
      <c r="IQY167" s="77"/>
      <c r="IQZ167" s="77"/>
      <c r="IRA167" s="77"/>
      <c r="IRB167" s="77"/>
      <c r="IRC167" s="77"/>
      <c r="IRD167" s="77"/>
      <c r="IRE167" s="77"/>
      <c r="IRF167" s="77"/>
      <c r="IRG167" s="77"/>
      <c r="IRH167" s="77"/>
      <c r="IRI167" s="77"/>
      <c r="IRJ167" s="77"/>
      <c r="IRK167" s="77"/>
      <c r="IRL167" s="77"/>
      <c r="IRM167" s="77"/>
      <c r="IRN167" s="77"/>
      <c r="IRO167" s="77"/>
      <c r="IRP167" s="77"/>
      <c r="IRQ167" s="77"/>
      <c r="IRR167" s="77"/>
      <c r="IRS167" s="77"/>
      <c r="IRT167" s="77"/>
      <c r="IRU167" s="77"/>
      <c r="IRV167" s="77"/>
      <c r="IRW167" s="77"/>
      <c r="IRX167" s="77"/>
      <c r="IRY167" s="77"/>
      <c r="IRZ167" s="77"/>
      <c r="ISA167" s="77"/>
      <c r="ISB167" s="77"/>
      <c r="ISC167" s="77"/>
      <c r="ISD167" s="77"/>
      <c r="ISE167" s="77"/>
      <c r="ISF167" s="77"/>
      <c r="ISG167" s="77"/>
      <c r="ISH167" s="77"/>
      <c r="ISI167" s="77"/>
      <c r="ISJ167" s="77"/>
      <c r="ISK167" s="77"/>
      <c r="ISL167" s="77"/>
      <c r="ISM167" s="77"/>
      <c r="ISN167" s="77"/>
      <c r="ISO167" s="77"/>
      <c r="ISP167" s="77"/>
      <c r="ISQ167" s="77"/>
      <c r="ISR167" s="77"/>
      <c r="ISS167" s="77"/>
      <c r="IST167" s="77"/>
      <c r="ISU167" s="77"/>
      <c r="ISV167" s="77"/>
      <c r="ISW167" s="77"/>
      <c r="ISX167" s="77"/>
      <c r="ISY167" s="77"/>
      <c r="ISZ167" s="77"/>
      <c r="ITA167" s="77"/>
      <c r="ITB167" s="77"/>
      <c r="ITC167" s="77"/>
      <c r="ITD167" s="77"/>
      <c r="ITE167" s="77"/>
      <c r="ITF167" s="77"/>
      <c r="ITG167" s="77"/>
      <c r="ITH167" s="77"/>
      <c r="ITI167" s="77"/>
      <c r="ITJ167" s="77"/>
      <c r="ITK167" s="77"/>
      <c r="ITL167" s="77"/>
      <c r="ITM167" s="77"/>
      <c r="ITN167" s="77"/>
      <c r="ITO167" s="77"/>
      <c r="ITP167" s="77"/>
      <c r="ITQ167" s="77"/>
      <c r="ITR167" s="77"/>
      <c r="ITS167" s="77"/>
      <c r="ITT167" s="77"/>
      <c r="ITU167" s="77"/>
      <c r="ITV167" s="77"/>
      <c r="ITW167" s="77"/>
      <c r="ITX167" s="77"/>
      <c r="ITY167" s="77"/>
      <c r="ITZ167" s="77"/>
      <c r="IUA167" s="77"/>
      <c r="IUB167" s="77"/>
      <c r="IUC167" s="77"/>
      <c r="IUD167" s="77"/>
      <c r="IUE167" s="77"/>
      <c r="IUF167" s="77"/>
      <c r="IUG167" s="77"/>
      <c r="IUH167" s="77"/>
      <c r="IUI167" s="77"/>
      <c r="IUJ167" s="77"/>
      <c r="IUK167" s="77"/>
      <c r="IUL167" s="77"/>
      <c r="IUM167" s="77"/>
      <c r="IUN167" s="77"/>
      <c r="IUO167" s="77"/>
      <c r="IUP167" s="77"/>
      <c r="IUQ167" s="77"/>
      <c r="IUR167" s="77"/>
      <c r="IUS167" s="77"/>
      <c r="IUT167" s="77"/>
      <c r="IUU167" s="77"/>
      <c r="IUV167" s="77"/>
      <c r="IUW167" s="77"/>
      <c r="IUX167" s="77"/>
      <c r="IUY167" s="77"/>
      <c r="IUZ167" s="77"/>
      <c r="IVA167" s="77"/>
      <c r="IVB167" s="77"/>
      <c r="IVC167" s="77"/>
      <c r="IVD167" s="77"/>
      <c r="IVE167" s="77"/>
      <c r="IVF167" s="77"/>
      <c r="IVG167" s="77"/>
      <c r="IVH167" s="77"/>
      <c r="IVI167" s="77"/>
      <c r="IVJ167" s="77"/>
      <c r="IVK167" s="77"/>
      <c r="IVL167" s="77"/>
      <c r="IVM167" s="77"/>
      <c r="IVN167" s="77"/>
      <c r="IVO167" s="77"/>
      <c r="IVP167" s="77"/>
      <c r="IVQ167" s="77"/>
      <c r="IVR167" s="77"/>
      <c r="IVS167" s="77"/>
      <c r="IVT167" s="77"/>
      <c r="IVU167" s="77"/>
      <c r="IVV167" s="77"/>
      <c r="IVW167" s="77"/>
      <c r="IVX167" s="77"/>
      <c r="IVY167" s="77"/>
      <c r="IVZ167" s="77"/>
      <c r="IWA167" s="77"/>
      <c r="IWB167" s="77"/>
      <c r="IWC167" s="77"/>
      <c r="IWD167" s="77"/>
      <c r="IWE167" s="77"/>
      <c r="IWF167" s="77"/>
      <c r="IWG167" s="77"/>
      <c r="IWH167" s="77"/>
      <c r="IWI167" s="77"/>
      <c r="IWJ167" s="77"/>
      <c r="IWK167" s="77"/>
      <c r="IWL167" s="77"/>
      <c r="IWM167" s="77"/>
      <c r="IWN167" s="77"/>
      <c r="IWO167" s="77"/>
      <c r="IWP167" s="77"/>
      <c r="IWQ167" s="77"/>
      <c r="IWR167" s="77"/>
      <c r="IWS167" s="77"/>
      <c r="IWT167" s="77"/>
      <c r="IWU167" s="77"/>
      <c r="IWV167" s="77"/>
      <c r="IWW167" s="77"/>
      <c r="IWX167" s="77"/>
      <c r="IWY167" s="77"/>
      <c r="IWZ167" s="77"/>
      <c r="IXA167" s="77"/>
      <c r="IXB167" s="77"/>
      <c r="IXC167" s="77"/>
      <c r="IXD167" s="77"/>
      <c r="IXE167" s="77"/>
      <c r="IXF167" s="77"/>
      <c r="IXG167" s="77"/>
      <c r="IXH167" s="77"/>
      <c r="IXI167" s="77"/>
      <c r="IXJ167" s="77"/>
      <c r="IXK167" s="77"/>
      <c r="IXL167" s="77"/>
      <c r="IXM167" s="77"/>
      <c r="IXN167" s="77"/>
      <c r="IXO167" s="77"/>
      <c r="IXP167" s="77"/>
      <c r="IXQ167" s="77"/>
      <c r="IXR167" s="77"/>
      <c r="IXS167" s="77"/>
      <c r="IXT167" s="77"/>
      <c r="IXU167" s="77"/>
      <c r="IXV167" s="77"/>
      <c r="IXW167" s="77"/>
      <c r="IXX167" s="77"/>
      <c r="IXY167" s="77"/>
      <c r="IXZ167" s="77"/>
      <c r="IYA167" s="77"/>
      <c r="IYB167" s="77"/>
      <c r="IYC167" s="77"/>
      <c r="IYD167" s="77"/>
      <c r="IYE167" s="77"/>
      <c r="IYF167" s="77"/>
      <c r="IYG167" s="77"/>
      <c r="IYH167" s="77"/>
      <c r="IYI167" s="77"/>
      <c r="IYJ167" s="77"/>
      <c r="IYK167" s="77"/>
      <c r="IYL167" s="77"/>
      <c r="IYM167" s="77"/>
      <c r="IYN167" s="77"/>
      <c r="IYO167" s="77"/>
      <c r="IYP167" s="77"/>
      <c r="IYQ167" s="77"/>
      <c r="IYR167" s="77"/>
      <c r="IYS167" s="77"/>
      <c r="IYT167" s="77"/>
      <c r="IYU167" s="77"/>
      <c r="IYV167" s="77"/>
      <c r="IYW167" s="77"/>
      <c r="IYX167" s="77"/>
      <c r="IYY167" s="77"/>
      <c r="IYZ167" s="77"/>
      <c r="IZA167" s="77"/>
      <c r="IZB167" s="77"/>
      <c r="IZC167" s="77"/>
      <c r="IZD167" s="77"/>
      <c r="IZE167" s="77"/>
      <c r="IZF167" s="77"/>
      <c r="IZG167" s="77"/>
      <c r="IZH167" s="77"/>
      <c r="IZI167" s="77"/>
      <c r="IZJ167" s="77"/>
      <c r="IZK167" s="77"/>
      <c r="IZL167" s="77"/>
      <c r="IZM167" s="77"/>
      <c r="IZN167" s="77"/>
      <c r="IZO167" s="77"/>
      <c r="IZP167" s="77"/>
      <c r="IZQ167" s="77"/>
      <c r="IZR167" s="77"/>
      <c r="IZS167" s="77"/>
      <c r="IZT167" s="77"/>
      <c r="IZU167" s="77"/>
      <c r="IZV167" s="77"/>
      <c r="IZW167" s="77"/>
      <c r="IZX167" s="77"/>
      <c r="IZY167" s="77"/>
      <c r="IZZ167" s="77"/>
      <c r="JAA167" s="77"/>
      <c r="JAB167" s="77"/>
      <c r="JAC167" s="77"/>
      <c r="JAD167" s="77"/>
      <c r="JAE167" s="77"/>
      <c r="JAF167" s="77"/>
      <c r="JAG167" s="77"/>
      <c r="JAH167" s="77"/>
      <c r="JAI167" s="77"/>
      <c r="JAJ167" s="77"/>
      <c r="JAK167" s="77"/>
      <c r="JAL167" s="77"/>
      <c r="JAM167" s="77"/>
      <c r="JAN167" s="77"/>
      <c r="JAO167" s="77"/>
      <c r="JAP167" s="77"/>
      <c r="JAQ167" s="77"/>
      <c r="JAR167" s="77"/>
      <c r="JAS167" s="77"/>
      <c r="JAT167" s="77"/>
      <c r="JAU167" s="77"/>
      <c r="JAV167" s="77"/>
      <c r="JAW167" s="77"/>
      <c r="JAX167" s="77"/>
      <c r="JAY167" s="77"/>
      <c r="JAZ167" s="77"/>
      <c r="JBA167" s="77"/>
      <c r="JBB167" s="77"/>
      <c r="JBC167" s="77"/>
      <c r="JBD167" s="77"/>
      <c r="JBE167" s="77"/>
      <c r="JBF167" s="77"/>
      <c r="JBG167" s="77"/>
      <c r="JBH167" s="77"/>
      <c r="JBI167" s="77"/>
      <c r="JBJ167" s="77"/>
      <c r="JBK167" s="77"/>
      <c r="JBL167" s="77"/>
      <c r="JBM167" s="77"/>
      <c r="JBN167" s="77"/>
      <c r="JBO167" s="77"/>
      <c r="JBP167" s="77"/>
      <c r="JBQ167" s="77"/>
      <c r="JBR167" s="77"/>
      <c r="JBS167" s="77"/>
      <c r="JBT167" s="77"/>
      <c r="JBU167" s="77"/>
      <c r="JBV167" s="77"/>
      <c r="JBW167" s="77"/>
      <c r="JBX167" s="77"/>
      <c r="JBY167" s="77"/>
      <c r="JBZ167" s="77"/>
      <c r="JCA167" s="77"/>
      <c r="JCB167" s="77"/>
      <c r="JCC167" s="77"/>
      <c r="JCD167" s="77"/>
      <c r="JCE167" s="77"/>
      <c r="JCF167" s="77"/>
      <c r="JCG167" s="77"/>
      <c r="JCH167" s="77"/>
      <c r="JCI167" s="77"/>
      <c r="JCJ167" s="77"/>
      <c r="JCK167" s="77"/>
      <c r="JCL167" s="77"/>
      <c r="JCM167" s="77"/>
      <c r="JCN167" s="77"/>
      <c r="JCO167" s="77"/>
      <c r="JCP167" s="77"/>
      <c r="JCQ167" s="77"/>
      <c r="JCR167" s="77"/>
      <c r="JCS167" s="77"/>
      <c r="JCT167" s="77"/>
      <c r="JCU167" s="77"/>
      <c r="JCV167" s="77"/>
      <c r="JCW167" s="77"/>
      <c r="JCX167" s="77"/>
      <c r="JCY167" s="77"/>
      <c r="JCZ167" s="77"/>
      <c r="JDA167" s="77"/>
      <c r="JDB167" s="77"/>
      <c r="JDC167" s="77"/>
      <c r="JDD167" s="77"/>
      <c r="JDE167" s="77"/>
      <c r="JDF167" s="77"/>
      <c r="JDG167" s="77"/>
      <c r="JDH167" s="77"/>
      <c r="JDI167" s="77"/>
      <c r="JDJ167" s="77"/>
      <c r="JDK167" s="77"/>
      <c r="JDL167" s="77"/>
      <c r="JDM167" s="77"/>
      <c r="JDN167" s="77"/>
      <c r="JDO167" s="77"/>
      <c r="JDP167" s="77"/>
      <c r="JDQ167" s="77"/>
      <c r="JDR167" s="77"/>
      <c r="JDS167" s="77"/>
      <c r="JDT167" s="77"/>
      <c r="JDU167" s="77"/>
      <c r="JDV167" s="77"/>
      <c r="JDW167" s="77"/>
      <c r="JDX167" s="77"/>
      <c r="JDY167" s="77"/>
      <c r="JDZ167" s="77"/>
      <c r="JEA167" s="77"/>
      <c r="JEB167" s="77"/>
      <c r="JEC167" s="77"/>
      <c r="JED167" s="77"/>
      <c r="JEE167" s="77"/>
      <c r="JEF167" s="77"/>
      <c r="JEG167" s="77"/>
      <c r="JEH167" s="77"/>
      <c r="JEI167" s="77"/>
      <c r="JEJ167" s="77"/>
      <c r="JEK167" s="77"/>
      <c r="JEL167" s="77"/>
      <c r="JEM167" s="77"/>
      <c r="JEN167" s="77"/>
      <c r="JEO167" s="77"/>
      <c r="JEP167" s="77"/>
      <c r="JEQ167" s="77"/>
      <c r="JER167" s="77"/>
      <c r="JES167" s="77"/>
      <c r="JET167" s="77"/>
      <c r="JEU167" s="77"/>
      <c r="JEV167" s="77"/>
      <c r="JEW167" s="77"/>
      <c r="JEX167" s="77"/>
      <c r="JEY167" s="77"/>
      <c r="JEZ167" s="77"/>
      <c r="JFA167" s="77"/>
      <c r="JFB167" s="77"/>
      <c r="JFC167" s="77"/>
      <c r="JFD167" s="77"/>
      <c r="JFE167" s="77"/>
      <c r="JFF167" s="77"/>
      <c r="JFG167" s="77"/>
      <c r="JFH167" s="77"/>
      <c r="JFI167" s="77"/>
      <c r="JFJ167" s="77"/>
      <c r="JFK167" s="77"/>
      <c r="JFL167" s="77"/>
      <c r="JFM167" s="77"/>
      <c r="JFN167" s="77"/>
      <c r="JFO167" s="77"/>
      <c r="JFP167" s="77"/>
      <c r="JFQ167" s="77"/>
      <c r="JFR167" s="77"/>
      <c r="JFS167" s="77"/>
      <c r="JFT167" s="77"/>
      <c r="JFU167" s="77"/>
      <c r="JFV167" s="77"/>
      <c r="JFW167" s="77"/>
      <c r="JFX167" s="77"/>
      <c r="JFY167" s="77"/>
      <c r="JFZ167" s="77"/>
      <c r="JGA167" s="77"/>
      <c r="JGB167" s="77"/>
      <c r="JGC167" s="77"/>
      <c r="JGD167" s="77"/>
      <c r="JGE167" s="77"/>
      <c r="JGF167" s="77"/>
      <c r="JGG167" s="77"/>
      <c r="JGH167" s="77"/>
      <c r="JGI167" s="77"/>
      <c r="JGJ167" s="77"/>
      <c r="JGK167" s="77"/>
      <c r="JGL167" s="77"/>
      <c r="JGM167" s="77"/>
      <c r="JGN167" s="77"/>
      <c r="JGO167" s="77"/>
      <c r="JGP167" s="77"/>
      <c r="JGQ167" s="77"/>
      <c r="JGR167" s="77"/>
      <c r="JGS167" s="77"/>
      <c r="JGT167" s="77"/>
      <c r="JGU167" s="77"/>
      <c r="JGV167" s="77"/>
      <c r="JGW167" s="77"/>
      <c r="JGX167" s="77"/>
      <c r="JGY167" s="77"/>
      <c r="JGZ167" s="77"/>
      <c r="JHA167" s="77"/>
      <c r="JHB167" s="77"/>
      <c r="JHC167" s="77"/>
      <c r="JHD167" s="77"/>
      <c r="JHE167" s="77"/>
      <c r="JHF167" s="77"/>
      <c r="JHG167" s="77"/>
      <c r="JHH167" s="77"/>
      <c r="JHI167" s="77"/>
      <c r="JHJ167" s="77"/>
      <c r="JHK167" s="77"/>
      <c r="JHL167" s="77"/>
      <c r="JHM167" s="77"/>
      <c r="JHN167" s="77"/>
      <c r="JHO167" s="77"/>
      <c r="JHP167" s="77"/>
      <c r="JHQ167" s="77"/>
      <c r="JHR167" s="77"/>
      <c r="JHS167" s="77"/>
      <c r="JHT167" s="77"/>
      <c r="JHU167" s="77"/>
      <c r="JHV167" s="77"/>
      <c r="JHW167" s="77"/>
      <c r="JHX167" s="77"/>
      <c r="JHY167" s="77"/>
      <c r="JHZ167" s="77"/>
      <c r="JIA167" s="77"/>
      <c r="JIB167" s="77"/>
      <c r="JIC167" s="77"/>
      <c r="JID167" s="77"/>
      <c r="JIE167" s="77"/>
      <c r="JIF167" s="77"/>
      <c r="JIG167" s="77"/>
      <c r="JIH167" s="77"/>
      <c r="JII167" s="77"/>
      <c r="JIJ167" s="77"/>
      <c r="JIK167" s="77"/>
      <c r="JIL167" s="77"/>
      <c r="JIM167" s="77"/>
      <c r="JIN167" s="77"/>
      <c r="JIO167" s="77"/>
      <c r="JIP167" s="77"/>
      <c r="JIQ167" s="77"/>
      <c r="JIR167" s="77"/>
      <c r="JIS167" s="77"/>
      <c r="JIT167" s="77"/>
      <c r="JIU167" s="77"/>
      <c r="JIV167" s="77"/>
      <c r="JIW167" s="77"/>
      <c r="JIX167" s="77"/>
      <c r="JIY167" s="77"/>
      <c r="JIZ167" s="77"/>
      <c r="JJA167" s="77"/>
      <c r="JJB167" s="77"/>
      <c r="JJC167" s="77"/>
      <c r="JJD167" s="77"/>
      <c r="JJE167" s="77"/>
      <c r="JJF167" s="77"/>
      <c r="JJG167" s="77"/>
      <c r="JJH167" s="77"/>
      <c r="JJI167" s="77"/>
      <c r="JJJ167" s="77"/>
      <c r="JJK167" s="77"/>
      <c r="JJL167" s="77"/>
      <c r="JJM167" s="77"/>
      <c r="JJN167" s="77"/>
      <c r="JJO167" s="77"/>
      <c r="JJP167" s="77"/>
      <c r="JJQ167" s="77"/>
      <c r="JJR167" s="77"/>
      <c r="JJS167" s="77"/>
      <c r="JJT167" s="77"/>
      <c r="JJU167" s="77"/>
      <c r="JJV167" s="77"/>
      <c r="JJW167" s="77"/>
      <c r="JJX167" s="77"/>
      <c r="JJY167" s="77"/>
      <c r="JJZ167" s="77"/>
      <c r="JKA167" s="77"/>
      <c r="JKB167" s="77"/>
      <c r="JKC167" s="77"/>
      <c r="JKD167" s="77"/>
      <c r="JKE167" s="77"/>
      <c r="JKF167" s="77"/>
      <c r="JKG167" s="77"/>
      <c r="JKH167" s="77"/>
      <c r="JKI167" s="77"/>
      <c r="JKJ167" s="77"/>
      <c r="JKK167" s="77"/>
      <c r="JKL167" s="77"/>
      <c r="JKM167" s="77"/>
      <c r="JKN167" s="77"/>
      <c r="JKO167" s="77"/>
      <c r="JKP167" s="77"/>
      <c r="JKQ167" s="77"/>
      <c r="JKR167" s="77"/>
      <c r="JKS167" s="77"/>
      <c r="JKT167" s="77"/>
      <c r="JKU167" s="77"/>
      <c r="JKV167" s="77"/>
      <c r="JKW167" s="77"/>
      <c r="JKX167" s="77"/>
      <c r="JKY167" s="77"/>
      <c r="JKZ167" s="77"/>
      <c r="JLA167" s="77"/>
      <c r="JLB167" s="77"/>
      <c r="JLC167" s="77"/>
      <c r="JLD167" s="77"/>
      <c r="JLE167" s="77"/>
      <c r="JLF167" s="77"/>
      <c r="JLG167" s="77"/>
      <c r="JLH167" s="77"/>
      <c r="JLI167" s="77"/>
      <c r="JLJ167" s="77"/>
      <c r="JLK167" s="77"/>
      <c r="JLL167" s="77"/>
      <c r="JLM167" s="77"/>
      <c r="JLN167" s="77"/>
      <c r="JLO167" s="77"/>
      <c r="JLP167" s="77"/>
      <c r="JLQ167" s="77"/>
      <c r="JLR167" s="77"/>
      <c r="JLS167" s="77"/>
      <c r="JLT167" s="77"/>
      <c r="JLU167" s="77"/>
      <c r="JLV167" s="77"/>
      <c r="JLW167" s="77"/>
      <c r="JLX167" s="77"/>
      <c r="JLY167" s="77"/>
      <c r="JLZ167" s="77"/>
      <c r="JMA167" s="77"/>
      <c r="JMB167" s="77"/>
      <c r="JMC167" s="77"/>
      <c r="JMD167" s="77"/>
      <c r="JME167" s="77"/>
      <c r="JMF167" s="77"/>
      <c r="JMG167" s="77"/>
      <c r="JMH167" s="77"/>
      <c r="JMI167" s="77"/>
      <c r="JMJ167" s="77"/>
      <c r="JMK167" s="77"/>
      <c r="JML167" s="77"/>
      <c r="JMM167" s="77"/>
      <c r="JMN167" s="77"/>
      <c r="JMO167" s="77"/>
      <c r="JMP167" s="77"/>
      <c r="JMQ167" s="77"/>
      <c r="JMR167" s="77"/>
      <c r="JMS167" s="77"/>
      <c r="JMT167" s="77"/>
      <c r="JMU167" s="77"/>
      <c r="JMV167" s="77"/>
      <c r="JMW167" s="77"/>
      <c r="JMX167" s="77"/>
      <c r="JMY167" s="77"/>
      <c r="JMZ167" s="77"/>
      <c r="JNA167" s="77"/>
      <c r="JNB167" s="77"/>
      <c r="JNC167" s="77"/>
      <c r="JND167" s="77"/>
      <c r="JNE167" s="77"/>
      <c r="JNF167" s="77"/>
      <c r="JNG167" s="77"/>
      <c r="JNH167" s="77"/>
      <c r="JNI167" s="77"/>
      <c r="JNJ167" s="77"/>
      <c r="JNK167" s="77"/>
      <c r="JNL167" s="77"/>
      <c r="JNM167" s="77"/>
      <c r="JNN167" s="77"/>
      <c r="JNO167" s="77"/>
      <c r="JNP167" s="77"/>
      <c r="JNQ167" s="77"/>
      <c r="JNR167" s="77"/>
      <c r="JNS167" s="77"/>
      <c r="JNT167" s="77"/>
      <c r="JNU167" s="77"/>
      <c r="JNV167" s="77"/>
      <c r="JNW167" s="77"/>
      <c r="JNX167" s="77"/>
      <c r="JNY167" s="77"/>
      <c r="JNZ167" s="77"/>
      <c r="JOA167" s="77"/>
      <c r="JOB167" s="77"/>
      <c r="JOC167" s="77"/>
      <c r="JOD167" s="77"/>
      <c r="JOE167" s="77"/>
      <c r="JOF167" s="77"/>
      <c r="JOG167" s="77"/>
      <c r="JOH167" s="77"/>
      <c r="JOI167" s="77"/>
      <c r="JOJ167" s="77"/>
      <c r="JOK167" s="77"/>
      <c r="JOL167" s="77"/>
      <c r="JOM167" s="77"/>
      <c r="JON167" s="77"/>
      <c r="JOO167" s="77"/>
      <c r="JOP167" s="77"/>
      <c r="JOQ167" s="77"/>
      <c r="JOR167" s="77"/>
      <c r="JOS167" s="77"/>
      <c r="JOT167" s="77"/>
      <c r="JOU167" s="77"/>
      <c r="JOV167" s="77"/>
      <c r="JOW167" s="77"/>
      <c r="JOX167" s="77"/>
      <c r="JOY167" s="77"/>
      <c r="JOZ167" s="77"/>
      <c r="JPA167" s="77"/>
      <c r="JPB167" s="77"/>
      <c r="JPC167" s="77"/>
      <c r="JPD167" s="77"/>
      <c r="JPE167" s="77"/>
      <c r="JPF167" s="77"/>
      <c r="JPG167" s="77"/>
      <c r="JPH167" s="77"/>
      <c r="JPI167" s="77"/>
      <c r="JPJ167" s="77"/>
      <c r="JPK167" s="77"/>
      <c r="JPL167" s="77"/>
      <c r="JPM167" s="77"/>
      <c r="JPN167" s="77"/>
      <c r="JPO167" s="77"/>
      <c r="JPP167" s="77"/>
      <c r="JPQ167" s="77"/>
      <c r="JPR167" s="77"/>
      <c r="JPS167" s="77"/>
      <c r="JPT167" s="77"/>
      <c r="JPU167" s="77"/>
      <c r="JPV167" s="77"/>
      <c r="JPW167" s="77"/>
      <c r="JPX167" s="77"/>
      <c r="JPY167" s="77"/>
      <c r="JPZ167" s="77"/>
      <c r="JQA167" s="77"/>
      <c r="JQB167" s="77"/>
      <c r="JQC167" s="77"/>
      <c r="JQD167" s="77"/>
      <c r="JQE167" s="77"/>
      <c r="JQF167" s="77"/>
      <c r="JQG167" s="77"/>
      <c r="JQH167" s="77"/>
      <c r="JQI167" s="77"/>
      <c r="JQJ167" s="77"/>
      <c r="JQK167" s="77"/>
      <c r="JQL167" s="77"/>
      <c r="JQM167" s="77"/>
      <c r="JQN167" s="77"/>
      <c r="JQO167" s="77"/>
      <c r="JQP167" s="77"/>
      <c r="JQQ167" s="77"/>
      <c r="JQR167" s="77"/>
      <c r="JQS167" s="77"/>
      <c r="JQT167" s="77"/>
      <c r="JQU167" s="77"/>
      <c r="JQV167" s="77"/>
      <c r="JQW167" s="77"/>
      <c r="JQX167" s="77"/>
      <c r="JQY167" s="77"/>
      <c r="JQZ167" s="77"/>
      <c r="JRA167" s="77"/>
      <c r="JRB167" s="77"/>
      <c r="JRC167" s="77"/>
      <c r="JRD167" s="77"/>
      <c r="JRE167" s="77"/>
      <c r="JRF167" s="77"/>
      <c r="JRG167" s="77"/>
      <c r="JRH167" s="77"/>
      <c r="JRI167" s="77"/>
      <c r="JRJ167" s="77"/>
      <c r="JRK167" s="77"/>
      <c r="JRL167" s="77"/>
      <c r="JRM167" s="77"/>
      <c r="JRN167" s="77"/>
      <c r="JRO167" s="77"/>
      <c r="JRP167" s="77"/>
      <c r="JRQ167" s="77"/>
      <c r="JRR167" s="77"/>
      <c r="JRS167" s="77"/>
      <c r="JRT167" s="77"/>
      <c r="JRU167" s="77"/>
      <c r="JRV167" s="77"/>
      <c r="JRW167" s="77"/>
      <c r="JRX167" s="77"/>
      <c r="JRY167" s="77"/>
      <c r="JRZ167" s="77"/>
      <c r="JSA167" s="77"/>
      <c r="JSB167" s="77"/>
      <c r="JSC167" s="77"/>
      <c r="JSD167" s="77"/>
      <c r="JSE167" s="77"/>
      <c r="JSF167" s="77"/>
      <c r="JSG167" s="77"/>
      <c r="JSH167" s="77"/>
      <c r="JSI167" s="77"/>
      <c r="JSJ167" s="77"/>
      <c r="JSK167" s="77"/>
      <c r="JSL167" s="77"/>
      <c r="JSM167" s="77"/>
      <c r="JSN167" s="77"/>
      <c r="JSO167" s="77"/>
      <c r="JSP167" s="77"/>
      <c r="JSQ167" s="77"/>
      <c r="JSR167" s="77"/>
      <c r="JSS167" s="77"/>
      <c r="JST167" s="77"/>
      <c r="JSU167" s="77"/>
      <c r="JSV167" s="77"/>
      <c r="JSW167" s="77"/>
      <c r="JSX167" s="77"/>
      <c r="JSY167" s="77"/>
      <c r="JSZ167" s="77"/>
      <c r="JTA167" s="77"/>
      <c r="JTB167" s="77"/>
      <c r="JTC167" s="77"/>
      <c r="JTD167" s="77"/>
      <c r="JTE167" s="77"/>
      <c r="JTF167" s="77"/>
      <c r="JTG167" s="77"/>
      <c r="JTH167" s="77"/>
      <c r="JTI167" s="77"/>
      <c r="JTJ167" s="77"/>
      <c r="JTK167" s="77"/>
      <c r="JTL167" s="77"/>
      <c r="JTM167" s="77"/>
      <c r="JTN167" s="77"/>
      <c r="JTO167" s="77"/>
      <c r="JTP167" s="77"/>
      <c r="JTQ167" s="77"/>
      <c r="JTR167" s="77"/>
      <c r="JTS167" s="77"/>
      <c r="JTT167" s="77"/>
      <c r="JTU167" s="77"/>
      <c r="JTV167" s="77"/>
      <c r="JTW167" s="77"/>
      <c r="JTX167" s="77"/>
      <c r="JTY167" s="77"/>
      <c r="JTZ167" s="77"/>
      <c r="JUA167" s="77"/>
      <c r="JUB167" s="77"/>
      <c r="JUC167" s="77"/>
      <c r="JUD167" s="77"/>
      <c r="JUE167" s="77"/>
      <c r="JUF167" s="77"/>
      <c r="JUG167" s="77"/>
      <c r="JUH167" s="77"/>
      <c r="JUI167" s="77"/>
      <c r="JUJ167" s="77"/>
      <c r="JUK167" s="77"/>
      <c r="JUL167" s="77"/>
      <c r="JUM167" s="77"/>
      <c r="JUN167" s="77"/>
      <c r="JUO167" s="77"/>
      <c r="JUP167" s="77"/>
      <c r="JUQ167" s="77"/>
      <c r="JUR167" s="77"/>
      <c r="JUS167" s="77"/>
      <c r="JUT167" s="77"/>
      <c r="JUU167" s="77"/>
      <c r="JUV167" s="77"/>
      <c r="JUW167" s="77"/>
      <c r="JUX167" s="77"/>
      <c r="JUY167" s="77"/>
      <c r="JUZ167" s="77"/>
      <c r="JVA167" s="77"/>
      <c r="JVB167" s="77"/>
      <c r="JVC167" s="77"/>
      <c r="JVD167" s="77"/>
      <c r="JVE167" s="77"/>
      <c r="JVF167" s="77"/>
      <c r="JVG167" s="77"/>
      <c r="JVH167" s="77"/>
      <c r="JVI167" s="77"/>
      <c r="JVJ167" s="77"/>
      <c r="JVK167" s="77"/>
      <c r="JVL167" s="77"/>
      <c r="JVM167" s="77"/>
      <c r="JVN167" s="77"/>
      <c r="JVO167" s="77"/>
      <c r="JVP167" s="77"/>
      <c r="JVQ167" s="77"/>
      <c r="JVR167" s="77"/>
      <c r="JVS167" s="77"/>
      <c r="JVT167" s="77"/>
      <c r="JVU167" s="77"/>
      <c r="JVV167" s="77"/>
      <c r="JVW167" s="77"/>
      <c r="JVX167" s="77"/>
      <c r="JVY167" s="77"/>
      <c r="JVZ167" s="77"/>
      <c r="JWA167" s="77"/>
      <c r="JWB167" s="77"/>
      <c r="JWC167" s="77"/>
      <c r="JWD167" s="77"/>
      <c r="JWE167" s="77"/>
      <c r="JWF167" s="77"/>
      <c r="JWG167" s="77"/>
      <c r="JWH167" s="77"/>
      <c r="JWI167" s="77"/>
      <c r="JWJ167" s="77"/>
      <c r="JWK167" s="77"/>
      <c r="JWL167" s="77"/>
      <c r="JWM167" s="77"/>
      <c r="JWN167" s="77"/>
      <c r="JWO167" s="77"/>
      <c r="JWP167" s="77"/>
      <c r="JWQ167" s="77"/>
      <c r="JWR167" s="77"/>
      <c r="JWS167" s="77"/>
      <c r="JWT167" s="77"/>
      <c r="JWU167" s="77"/>
      <c r="JWV167" s="77"/>
      <c r="JWW167" s="77"/>
      <c r="JWX167" s="77"/>
      <c r="JWY167" s="77"/>
      <c r="JWZ167" s="77"/>
      <c r="JXA167" s="77"/>
      <c r="JXB167" s="77"/>
      <c r="JXC167" s="77"/>
      <c r="JXD167" s="77"/>
      <c r="JXE167" s="77"/>
      <c r="JXF167" s="77"/>
      <c r="JXG167" s="77"/>
      <c r="JXH167" s="77"/>
      <c r="JXI167" s="77"/>
      <c r="JXJ167" s="77"/>
      <c r="JXK167" s="77"/>
      <c r="JXL167" s="77"/>
      <c r="JXM167" s="77"/>
      <c r="JXN167" s="77"/>
      <c r="JXO167" s="77"/>
      <c r="JXP167" s="77"/>
      <c r="JXQ167" s="77"/>
      <c r="JXR167" s="77"/>
      <c r="JXS167" s="77"/>
      <c r="JXT167" s="77"/>
      <c r="JXU167" s="77"/>
      <c r="JXV167" s="77"/>
      <c r="JXW167" s="77"/>
      <c r="JXX167" s="77"/>
      <c r="JXY167" s="77"/>
      <c r="JXZ167" s="77"/>
      <c r="JYA167" s="77"/>
      <c r="JYB167" s="77"/>
      <c r="JYC167" s="77"/>
      <c r="JYD167" s="77"/>
      <c r="JYE167" s="77"/>
      <c r="JYF167" s="77"/>
      <c r="JYG167" s="77"/>
      <c r="JYH167" s="77"/>
      <c r="JYI167" s="77"/>
      <c r="JYJ167" s="77"/>
      <c r="JYK167" s="77"/>
      <c r="JYL167" s="77"/>
      <c r="JYM167" s="77"/>
      <c r="JYN167" s="77"/>
      <c r="JYO167" s="77"/>
      <c r="JYP167" s="77"/>
      <c r="JYQ167" s="77"/>
      <c r="JYR167" s="77"/>
      <c r="JYS167" s="77"/>
      <c r="JYT167" s="77"/>
      <c r="JYU167" s="77"/>
      <c r="JYV167" s="77"/>
      <c r="JYW167" s="77"/>
      <c r="JYX167" s="77"/>
      <c r="JYY167" s="77"/>
      <c r="JYZ167" s="77"/>
      <c r="JZA167" s="77"/>
      <c r="JZB167" s="77"/>
      <c r="JZC167" s="77"/>
      <c r="JZD167" s="77"/>
      <c r="JZE167" s="77"/>
      <c r="JZF167" s="77"/>
      <c r="JZG167" s="77"/>
      <c r="JZH167" s="77"/>
      <c r="JZI167" s="77"/>
      <c r="JZJ167" s="77"/>
      <c r="JZK167" s="77"/>
      <c r="JZL167" s="77"/>
      <c r="JZM167" s="77"/>
      <c r="JZN167" s="77"/>
      <c r="JZO167" s="77"/>
      <c r="JZP167" s="77"/>
      <c r="JZQ167" s="77"/>
      <c r="JZR167" s="77"/>
      <c r="JZS167" s="77"/>
      <c r="JZT167" s="77"/>
      <c r="JZU167" s="77"/>
      <c r="JZV167" s="77"/>
      <c r="JZW167" s="77"/>
      <c r="JZX167" s="77"/>
      <c r="JZY167" s="77"/>
      <c r="JZZ167" s="77"/>
      <c r="KAA167" s="77"/>
      <c r="KAB167" s="77"/>
      <c r="KAC167" s="77"/>
      <c r="KAD167" s="77"/>
      <c r="KAE167" s="77"/>
      <c r="KAF167" s="77"/>
      <c r="KAG167" s="77"/>
      <c r="KAH167" s="77"/>
      <c r="KAI167" s="77"/>
      <c r="KAJ167" s="77"/>
      <c r="KAK167" s="77"/>
      <c r="KAL167" s="77"/>
      <c r="KAM167" s="77"/>
      <c r="KAN167" s="77"/>
      <c r="KAO167" s="77"/>
      <c r="KAP167" s="77"/>
      <c r="KAQ167" s="77"/>
      <c r="KAR167" s="77"/>
      <c r="KAS167" s="77"/>
      <c r="KAT167" s="77"/>
      <c r="KAU167" s="77"/>
      <c r="KAV167" s="77"/>
      <c r="KAW167" s="77"/>
      <c r="KAX167" s="77"/>
      <c r="KAY167" s="77"/>
      <c r="KAZ167" s="77"/>
      <c r="KBA167" s="77"/>
      <c r="KBB167" s="77"/>
      <c r="KBC167" s="77"/>
      <c r="KBD167" s="77"/>
      <c r="KBE167" s="77"/>
      <c r="KBF167" s="77"/>
      <c r="KBG167" s="77"/>
      <c r="KBH167" s="77"/>
      <c r="KBI167" s="77"/>
      <c r="KBJ167" s="77"/>
      <c r="KBK167" s="77"/>
      <c r="KBL167" s="77"/>
      <c r="KBM167" s="77"/>
      <c r="KBN167" s="77"/>
      <c r="KBO167" s="77"/>
      <c r="KBP167" s="77"/>
      <c r="KBQ167" s="77"/>
      <c r="KBR167" s="77"/>
      <c r="KBS167" s="77"/>
      <c r="KBT167" s="77"/>
      <c r="KBU167" s="77"/>
      <c r="KBV167" s="77"/>
      <c r="KBW167" s="77"/>
      <c r="KBX167" s="77"/>
      <c r="KBY167" s="77"/>
      <c r="KBZ167" s="77"/>
      <c r="KCA167" s="77"/>
      <c r="KCB167" s="77"/>
      <c r="KCC167" s="77"/>
      <c r="KCD167" s="77"/>
      <c r="KCE167" s="77"/>
      <c r="KCF167" s="77"/>
      <c r="KCG167" s="77"/>
      <c r="KCH167" s="77"/>
      <c r="KCI167" s="77"/>
      <c r="KCJ167" s="77"/>
      <c r="KCK167" s="77"/>
      <c r="KCL167" s="77"/>
      <c r="KCM167" s="77"/>
      <c r="KCN167" s="77"/>
      <c r="KCO167" s="77"/>
      <c r="KCP167" s="77"/>
      <c r="KCQ167" s="77"/>
      <c r="KCR167" s="77"/>
      <c r="KCS167" s="77"/>
      <c r="KCT167" s="77"/>
      <c r="KCU167" s="77"/>
      <c r="KCV167" s="77"/>
      <c r="KCW167" s="77"/>
      <c r="KCX167" s="77"/>
      <c r="KCY167" s="77"/>
      <c r="KCZ167" s="77"/>
      <c r="KDA167" s="77"/>
      <c r="KDB167" s="77"/>
      <c r="KDC167" s="77"/>
      <c r="KDD167" s="77"/>
      <c r="KDE167" s="77"/>
      <c r="KDF167" s="77"/>
      <c r="KDG167" s="77"/>
      <c r="KDH167" s="77"/>
      <c r="KDI167" s="77"/>
      <c r="KDJ167" s="77"/>
      <c r="KDK167" s="77"/>
      <c r="KDL167" s="77"/>
      <c r="KDM167" s="77"/>
      <c r="KDN167" s="77"/>
      <c r="KDO167" s="77"/>
      <c r="KDP167" s="77"/>
      <c r="KDQ167" s="77"/>
      <c r="KDR167" s="77"/>
      <c r="KDS167" s="77"/>
      <c r="KDT167" s="77"/>
      <c r="KDU167" s="77"/>
      <c r="KDV167" s="77"/>
      <c r="KDW167" s="77"/>
      <c r="KDX167" s="77"/>
      <c r="KDY167" s="77"/>
      <c r="KDZ167" s="77"/>
      <c r="KEA167" s="77"/>
      <c r="KEB167" s="77"/>
      <c r="KEC167" s="77"/>
      <c r="KED167" s="77"/>
      <c r="KEE167" s="77"/>
      <c r="KEF167" s="77"/>
      <c r="KEG167" s="77"/>
      <c r="KEH167" s="77"/>
      <c r="KEI167" s="77"/>
      <c r="KEJ167" s="77"/>
      <c r="KEK167" s="77"/>
      <c r="KEL167" s="77"/>
      <c r="KEM167" s="77"/>
      <c r="KEN167" s="77"/>
      <c r="KEO167" s="77"/>
      <c r="KEP167" s="77"/>
      <c r="KEQ167" s="77"/>
      <c r="KER167" s="77"/>
      <c r="KES167" s="77"/>
      <c r="KET167" s="77"/>
      <c r="KEU167" s="77"/>
      <c r="KEV167" s="77"/>
      <c r="KEW167" s="77"/>
      <c r="KEX167" s="77"/>
      <c r="KEY167" s="77"/>
      <c r="KEZ167" s="77"/>
      <c r="KFA167" s="77"/>
      <c r="KFB167" s="77"/>
      <c r="KFC167" s="77"/>
      <c r="KFD167" s="77"/>
      <c r="KFE167" s="77"/>
      <c r="KFF167" s="77"/>
      <c r="KFG167" s="77"/>
      <c r="KFH167" s="77"/>
      <c r="KFI167" s="77"/>
      <c r="KFJ167" s="77"/>
      <c r="KFK167" s="77"/>
      <c r="KFL167" s="77"/>
      <c r="KFM167" s="77"/>
      <c r="KFN167" s="77"/>
      <c r="KFO167" s="77"/>
      <c r="KFP167" s="77"/>
      <c r="KFQ167" s="77"/>
      <c r="KFR167" s="77"/>
      <c r="KFS167" s="77"/>
      <c r="KFT167" s="77"/>
      <c r="KFU167" s="77"/>
      <c r="KFV167" s="77"/>
      <c r="KFW167" s="77"/>
      <c r="KFX167" s="77"/>
      <c r="KFY167" s="77"/>
      <c r="KFZ167" s="77"/>
      <c r="KGA167" s="77"/>
      <c r="KGB167" s="77"/>
      <c r="KGC167" s="77"/>
      <c r="KGD167" s="77"/>
      <c r="KGE167" s="77"/>
      <c r="KGF167" s="77"/>
      <c r="KGG167" s="77"/>
      <c r="KGH167" s="77"/>
      <c r="KGI167" s="77"/>
      <c r="KGJ167" s="77"/>
      <c r="KGK167" s="77"/>
      <c r="KGL167" s="77"/>
      <c r="KGM167" s="77"/>
      <c r="KGN167" s="77"/>
      <c r="KGO167" s="77"/>
      <c r="KGP167" s="77"/>
      <c r="KGQ167" s="77"/>
      <c r="KGR167" s="77"/>
      <c r="KGS167" s="77"/>
      <c r="KGT167" s="77"/>
      <c r="KGU167" s="77"/>
      <c r="KGV167" s="77"/>
      <c r="KGW167" s="77"/>
      <c r="KGX167" s="77"/>
      <c r="KGY167" s="77"/>
      <c r="KGZ167" s="77"/>
      <c r="KHA167" s="77"/>
      <c r="KHB167" s="77"/>
      <c r="KHC167" s="77"/>
      <c r="KHD167" s="77"/>
      <c r="KHE167" s="77"/>
      <c r="KHF167" s="77"/>
      <c r="KHG167" s="77"/>
      <c r="KHH167" s="77"/>
      <c r="KHI167" s="77"/>
      <c r="KHJ167" s="77"/>
      <c r="KHK167" s="77"/>
      <c r="KHL167" s="77"/>
      <c r="KHM167" s="77"/>
      <c r="KHN167" s="77"/>
      <c r="KHO167" s="77"/>
      <c r="KHP167" s="77"/>
      <c r="KHQ167" s="77"/>
      <c r="KHR167" s="77"/>
      <c r="KHS167" s="77"/>
      <c r="KHT167" s="77"/>
      <c r="KHU167" s="77"/>
      <c r="KHV167" s="77"/>
      <c r="KHW167" s="77"/>
      <c r="KHX167" s="77"/>
      <c r="KHY167" s="77"/>
      <c r="KHZ167" s="77"/>
      <c r="KIA167" s="77"/>
      <c r="KIB167" s="77"/>
      <c r="KIC167" s="77"/>
      <c r="KID167" s="77"/>
      <c r="KIE167" s="77"/>
      <c r="KIF167" s="77"/>
      <c r="KIG167" s="77"/>
      <c r="KIH167" s="77"/>
      <c r="KII167" s="77"/>
      <c r="KIJ167" s="77"/>
      <c r="KIK167" s="77"/>
      <c r="KIL167" s="77"/>
      <c r="KIM167" s="77"/>
      <c r="KIN167" s="77"/>
      <c r="KIO167" s="77"/>
      <c r="KIP167" s="77"/>
      <c r="KIQ167" s="77"/>
      <c r="KIR167" s="77"/>
      <c r="KIS167" s="77"/>
      <c r="KIT167" s="77"/>
      <c r="KIU167" s="77"/>
      <c r="KIV167" s="77"/>
      <c r="KIW167" s="77"/>
      <c r="KIX167" s="77"/>
      <c r="KIY167" s="77"/>
      <c r="KIZ167" s="77"/>
      <c r="KJA167" s="77"/>
      <c r="KJB167" s="77"/>
      <c r="KJC167" s="77"/>
      <c r="KJD167" s="77"/>
      <c r="KJE167" s="77"/>
      <c r="KJF167" s="77"/>
      <c r="KJG167" s="77"/>
      <c r="KJH167" s="77"/>
      <c r="KJI167" s="77"/>
      <c r="KJJ167" s="77"/>
      <c r="KJK167" s="77"/>
      <c r="KJL167" s="77"/>
      <c r="KJM167" s="77"/>
      <c r="KJN167" s="77"/>
      <c r="KJO167" s="77"/>
      <c r="KJP167" s="77"/>
      <c r="KJQ167" s="77"/>
      <c r="KJR167" s="77"/>
      <c r="KJS167" s="77"/>
      <c r="KJT167" s="77"/>
      <c r="KJU167" s="77"/>
      <c r="KJV167" s="77"/>
      <c r="KJW167" s="77"/>
      <c r="KJX167" s="77"/>
      <c r="KJY167" s="77"/>
      <c r="KJZ167" s="77"/>
      <c r="KKA167" s="77"/>
      <c r="KKB167" s="77"/>
      <c r="KKC167" s="77"/>
      <c r="KKD167" s="77"/>
      <c r="KKE167" s="77"/>
      <c r="KKF167" s="77"/>
      <c r="KKG167" s="77"/>
      <c r="KKH167" s="77"/>
      <c r="KKI167" s="77"/>
      <c r="KKJ167" s="77"/>
      <c r="KKK167" s="77"/>
      <c r="KKL167" s="77"/>
      <c r="KKM167" s="77"/>
      <c r="KKN167" s="77"/>
      <c r="KKO167" s="77"/>
      <c r="KKP167" s="77"/>
      <c r="KKQ167" s="77"/>
      <c r="KKR167" s="77"/>
      <c r="KKS167" s="77"/>
      <c r="KKT167" s="77"/>
      <c r="KKU167" s="77"/>
      <c r="KKV167" s="77"/>
      <c r="KKW167" s="77"/>
      <c r="KKX167" s="77"/>
      <c r="KKY167" s="77"/>
      <c r="KKZ167" s="77"/>
      <c r="KLA167" s="77"/>
      <c r="KLB167" s="77"/>
      <c r="KLC167" s="77"/>
      <c r="KLD167" s="77"/>
      <c r="KLE167" s="77"/>
      <c r="KLF167" s="77"/>
      <c r="KLG167" s="77"/>
      <c r="KLH167" s="77"/>
      <c r="KLI167" s="77"/>
      <c r="KLJ167" s="77"/>
      <c r="KLK167" s="77"/>
      <c r="KLL167" s="77"/>
      <c r="KLM167" s="77"/>
      <c r="KLN167" s="77"/>
      <c r="KLO167" s="77"/>
      <c r="KLP167" s="77"/>
      <c r="KLQ167" s="77"/>
      <c r="KLR167" s="77"/>
      <c r="KLS167" s="77"/>
      <c r="KLT167" s="77"/>
      <c r="KLU167" s="77"/>
      <c r="KLV167" s="77"/>
      <c r="KLW167" s="77"/>
      <c r="KLX167" s="77"/>
      <c r="KLY167" s="77"/>
      <c r="KLZ167" s="77"/>
      <c r="KMA167" s="77"/>
      <c r="KMB167" s="77"/>
      <c r="KMC167" s="77"/>
      <c r="KMD167" s="77"/>
      <c r="KME167" s="77"/>
      <c r="KMF167" s="77"/>
      <c r="KMG167" s="77"/>
      <c r="KMH167" s="77"/>
      <c r="KMI167" s="77"/>
      <c r="KMJ167" s="77"/>
      <c r="KMK167" s="77"/>
      <c r="KML167" s="77"/>
      <c r="KMM167" s="77"/>
      <c r="KMN167" s="77"/>
      <c r="KMO167" s="77"/>
      <c r="KMP167" s="77"/>
      <c r="KMQ167" s="77"/>
      <c r="KMR167" s="77"/>
      <c r="KMS167" s="77"/>
      <c r="KMT167" s="77"/>
      <c r="KMU167" s="77"/>
      <c r="KMV167" s="77"/>
      <c r="KMW167" s="77"/>
      <c r="KMX167" s="77"/>
      <c r="KMY167" s="77"/>
      <c r="KMZ167" s="77"/>
      <c r="KNA167" s="77"/>
      <c r="KNB167" s="77"/>
      <c r="KNC167" s="77"/>
      <c r="KND167" s="77"/>
      <c r="KNE167" s="77"/>
      <c r="KNF167" s="77"/>
      <c r="KNG167" s="77"/>
      <c r="KNH167" s="77"/>
      <c r="KNI167" s="77"/>
      <c r="KNJ167" s="77"/>
      <c r="KNK167" s="77"/>
      <c r="KNL167" s="77"/>
      <c r="KNM167" s="77"/>
      <c r="KNN167" s="77"/>
      <c r="KNO167" s="77"/>
      <c r="KNP167" s="77"/>
      <c r="KNQ167" s="77"/>
      <c r="KNR167" s="77"/>
      <c r="KNS167" s="77"/>
      <c r="KNT167" s="77"/>
      <c r="KNU167" s="77"/>
      <c r="KNV167" s="77"/>
      <c r="KNW167" s="77"/>
      <c r="KNX167" s="77"/>
      <c r="KNY167" s="77"/>
      <c r="KNZ167" s="77"/>
      <c r="KOA167" s="77"/>
      <c r="KOB167" s="77"/>
      <c r="KOC167" s="77"/>
      <c r="KOD167" s="77"/>
      <c r="KOE167" s="77"/>
      <c r="KOF167" s="77"/>
      <c r="KOG167" s="77"/>
      <c r="KOH167" s="77"/>
      <c r="KOI167" s="77"/>
      <c r="KOJ167" s="77"/>
      <c r="KOK167" s="77"/>
      <c r="KOL167" s="77"/>
      <c r="KOM167" s="77"/>
      <c r="KON167" s="77"/>
      <c r="KOO167" s="77"/>
      <c r="KOP167" s="77"/>
      <c r="KOQ167" s="77"/>
      <c r="KOR167" s="77"/>
      <c r="KOS167" s="77"/>
      <c r="KOT167" s="77"/>
      <c r="KOU167" s="77"/>
      <c r="KOV167" s="77"/>
      <c r="KOW167" s="77"/>
      <c r="KOX167" s="77"/>
      <c r="KOY167" s="77"/>
      <c r="KOZ167" s="77"/>
      <c r="KPA167" s="77"/>
      <c r="KPB167" s="77"/>
      <c r="KPC167" s="77"/>
      <c r="KPD167" s="77"/>
      <c r="KPE167" s="77"/>
      <c r="KPF167" s="77"/>
      <c r="KPG167" s="77"/>
      <c r="KPH167" s="77"/>
      <c r="KPI167" s="77"/>
      <c r="KPJ167" s="77"/>
      <c r="KPK167" s="77"/>
      <c r="KPL167" s="77"/>
      <c r="KPM167" s="77"/>
      <c r="KPN167" s="77"/>
      <c r="KPO167" s="77"/>
      <c r="KPP167" s="77"/>
      <c r="KPQ167" s="77"/>
      <c r="KPR167" s="77"/>
      <c r="KPS167" s="77"/>
      <c r="KPT167" s="77"/>
      <c r="KPU167" s="77"/>
      <c r="KPV167" s="77"/>
      <c r="KPW167" s="77"/>
      <c r="KPX167" s="77"/>
      <c r="KPY167" s="77"/>
      <c r="KPZ167" s="77"/>
      <c r="KQA167" s="77"/>
      <c r="KQB167" s="77"/>
      <c r="KQC167" s="77"/>
      <c r="KQD167" s="77"/>
      <c r="KQE167" s="77"/>
      <c r="KQF167" s="77"/>
      <c r="KQG167" s="77"/>
      <c r="KQH167" s="77"/>
      <c r="KQI167" s="77"/>
      <c r="KQJ167" s="77"/>
      <c r="KQK167" s="77"/>
      <c r="KQL167" s="77"/>
      <c r="KQM167" s="77"/>
      <c r="KQN167" s="77"/>
      <c r="KQO167" s="77"/>
      <c r="KQP167" s="77"/>
      <c r="KQQ167" s="77"/>
      <c r="KQR167" s="77"/>
      <c r="KQS167" s="77"/>
      <c r="KQT167" s="77"/>
      <c r="KQU167" s="77"/>
      <c r="KQV167" s="77"/>
      <c r="KQW167" s="77"/>
      <c r="KQX167" s="77"/>
      <c r="KQY167" s="77"/>
      <c r="KQZ167" s="77"/>
      <c r="KRA167" s="77"/>
      <c r="KRB167" s="77"/>
      <c r="KRC167" s="77"/>
      <c r="KRD167" s="77"/>
      <c r="KRE167" s="77"/>
      <c r="KRF167" s="77"/>
      <c r="KRG167" s="77"/>
      <c r="KRH167" s="77"/>
      <c r="KRI167" s="77"/>
      <c r="KRJ167" s="77"/>
      <c r="KRK167" s="77"/>
      <c r="KRL167" s="77"/>
      <c r="KRM167" s="77"/>
      <c r="KRN167" s="77"/>
      <c r="KRO167" s="77"/>
      <c r="KRP167" s="77"/>
      <c r="KRQ167" s="77"/>
      <c r="KRR167" s="77"/>
      <c r="KRS167" s="77"/>
      <c r="KRT167" s="77"/>
      <c r="KRU167" s="77"/>
      <c r="KRV167" s="77"/>
      <c r="KRW167" s="77"/>
      <c r="KRX167" s="77"/>
      <c r="KRY167" s="77"/>
      <c r="KRZ167" s="77"/>
      <c r="KSA167" s="77"/>
      <c r="KSB167" s="77"/>
      <c r="KSC167" s="77"/>
      <c r="KSD167" s="77"/>
      <c r="KSE167" s="77"/>
      <c r="KSF167" s="77"/>
      <c r="KSG167" s="77"/>
      <c r="KSH167" s="77"/>
      <c r="KSI167" s="77"/>
      <c r="KSJ167" s="77"/>
      <c r="KSK167" s="77"/>
      <c r="KSL167" s="77"/>
      <c r="KSM167" s="77"/>
      <c r="KSN167" s="77"/>
      <c r="KSO167" s="77"/>
      <c r="KSP167" s="77"/>
      <c r="KSQ167" s="77"/>
      <c r="KSR167" s="77"/>
      <c r="KSS167" s="77"/>
      <c r="KST167" s="77"/>
      <c r="KSU167" s="77"/>
      <c r="KSV167" s="77"/>
      <c r="KSW167" s="77"/>
      <c r="KSX167" s="77"/>
      <c r="KSY167" s="77"/>
      <c r="KSZ167" s="77"/>
      <c r="KTA167" s="77"/>
      <c r="KTB167" s="77"/>
      <c r="KTC167" s="77"/>
      <c r="KTD167" s="77"/>
      <c r="KTE167" s="77"/>
      <c r="KTF167" s="77"/>
      <c r="KTG167" s="77"/>
      <c r="KTH167" s="77"/>
      <c r="KTI167" s="77"/>
      <c r="KTJ167" s="77"/>
      <c r="KTK167" s="77"/>
      <c r="KTL167" s="77"/>
      <c r="KTM167" s="77"/>
      <c r="KTN167" s="77"/>
      <c r="KTO167" s="77"/>
      <c r="KTP167" s="77"/>
      <c r="KTQ167" s="77"/>
      <c r="KTR167" s="77"/>
      <c r="KTS167" s="77"/>
      <c r="KTT167" s="77"/>
      <c r="KTU167" s="77"/>
      <c r="KTV167" s="77"/>
      <c r="KTW167" s="77"/>
      <c r="KTX167" s="77"/>
      <c r="KTY167" s="77"/>
      <c r="KTZ167" s="77"/>
      <c r="KUA167" s="77"/>
      <c r="KUB167" s="77"/>
      <c r="KUC167" s="77"/>
      <c r="KUD167" s="77"/>
      <c r="KUE167" s="77"/>
      <c r="KUF167" s="77"/>
      <c r="KUG167" s="77"/>
      <c r="KUH167" s="77"/>
      <c r="KUI167" s="77"/>
      <c r="KUJ167" s="77"/>
      <c r="KUK167" s="77"/>
      <c r="KUL167" s="77"/>
      <c r="KUM167" s="77"/>
      <c r="KUN167" s="77"/>
      <c r="KUO167" s="77"/>
      <c r="KUP167" s="77"/>
      <c r="KUQ167" s="77"/>
      <c r="KUR167" s="77"/>
      <c r="KUS167" s="77"/>
      <c r="KUT167" s="77"/>
      <c r="KUU167" s="77"/>
      <c r="KUV167" s="77"/>
      <c r="KUW167" s="77"/>
      <c r="KUX167" s="77"/>
      <c r="KUY167" s="77"/>
      <c r="KUZ167" s="77"/>
      <c r="KVA167" s="77"/>
      <c r="KVB167" s="77"/>
      <c r="KVC167" s="77"/>
      <c r="KVD167" s="77"/>
      <c r="KVE167" s="77"/>
      <c r="KVF167" s="77"/>
      <c r="KVG167" s="77"/>
      <c r="KVH167" s="77"/>
      <c r="KVI167" s="77"/>
      <c r="KVJ167" s="77"/>
      <c r="KVK167" s="77"/>
      <c r="KVL167" s="77"/>
      <c r="KVM167" s="77"/>
      <c r="KVN167" s="77"/>
      <c r="KVO167" s="77"/>
      <c r="KVP167" s="77"/>
      <c r="KVQ167" s="77"/>
      <c r="KVR167" s="77"/>
      <c r="KVS167" s="77"/>
      <c r="KVT167" s="77"/>
      <c r="KVU167" s="77"/>
      <c r="KVV167" s="77"/>
      <c r="KVW167" s="77"/>
      <c r="KVX167" s="77"/>
      <c r="KVY167" s="77"/>
      <c r="KVZ167" s="77"/>
      <c r="KWA167" s="77"/>
      <c r="KWB167" s="77"/>
      <c r="KWC167" s="77"/>
      <c r="KWD167" s="77"/>
      <c r="KWE167" s="77"/>
      <c r="KWF167" s="77"/>
      <c r="KWG167" s="77"/>
      <c r="KWH167" s="77"/>
      <c r="KWI167" s="77"/>
      <c r="KWJ167" s="77"/>
      <c r="KWK167" s="77"/>
      <c r="KWL167" s="77"/>
      <c r="KWM167" s="77"/>
      <c r="KWN167" s="77"/>
      <c r="KWO167" s="77"/>
      <c r="KWP167" s="77"/>
      <c r="KWQ167" s="77"/>
      <c r="KWR167" s="77"/>
      <c r="KWS167" s="77"/>
      <c r="KWT167" s="77"/>
      <c r="KWU167" s="77"/>
      <c r="KWV167" s="77"/>
      <c r="KWW167" s="77"/>
      <c r="KWX167" s="77"/>
      <c r="KWY167" s="77"/>
      <c r="KWZ167" s="77"/>
      <c r="KXA167" s="77"/>
      <c r="KXB167" s="77"/>
      <c r="KXC167" s="77"/>
      <c r="KXD167" s="77"/>
      <c r="KXE167" s="77"/>
      <c r="KXF167" s="77"/>
      <c r="KXG167" s="77"/>
      <c r="KXH167" s="77"/>
      <c r="KXI167" s="77"/>
      <c r="KXJ167" s="77"/>
      <c r="KXK167" s="77"/>
      <c r="KXL167" s="77"/>
      <c r="KXM167" s="77"/>
      <c r="KXN167" s="77"/>
      <c r="KXO167" s="77"/>
      <c r="KXP167" s="77"/>
      <c r="KXQ167" s="77"/>
      <c r="KXR167" s="77"/>
      <c r="KXS167" s="77"/>
      <c r="KXT167" s="77"/>
      <c r="KXU167" s="77"/>
      <c r="KXV167" s="77"/>
      <c r="KXW167" s="77"/>
      <c r="KXX167" s="77"/>
      <c r="KXY167" s="77"/>
      <c r="KXZ167" s="77"/>
      <c r="KYA167" s="77"/>
      <c r="KYB167" s="77"/>
      <c r="KYC167" s="77"/>
      <c r="KYD167" s="77"/>
      <c r="KYE167" s="77"/>
      <c r="KYF167" s="77"/>
      <c r="KYG167" s="77"/>
      <c r="KYH167" s="77"/>
      <c r="KYI167" s="77"/>
      <c r="KYJ167" s="77"/>
      <c r="KYK167" s="77"/>
      <c r="KYL167" s="77"/>
      <c r="KYM167" s="77"/>
      <c r="KYN167" s="77"/>
      <c r="KYO167" s="77"/>
      <c r="KYP167" s="77"/>
      <c r="KYQ167" s="77"/>
      <c r="KYR167" s="77"/>
      <c r="KYS167" s="77"/>
      <c r="KYT167" s="77"/>
      <c r="KYU167" s="77"/>
      <c r="KYV167" s="77"/>
      <c r="KYW167" s="77"/>
      <c r="KYX167" s="77"/>
      <c r="KYY167" s="77"/>
      <c r="KYZ167" s="77"/>
      <c r="KZA167" s="77"/>
      <c r="KZB167" s="77"/>
      <c r="KZC167" s="77"/>
      <c r="KZD167" s="77"/>
      <c r="KZE167" s="77"/>
      <c r="KZF167" s="77"/>
      <c r="KZG167" s="77"/>
      <c r="KZH167" s="77"/>
      <c r="KZI167" s="77"/>
      <c r="KZJ167" s="77"/>
      <c r="KZK167" s="77"/>
      <c r="KZL167" s="77"/>
      <c r="KZM167" s="77"/>
      <c r="KZN167" s="77"/>
      <c r="KZO167" s="77"/>
      <c r="KZP167" s="77"/>
      <c r="KZQ167" s="77"/>
      <c r="KZR167" s="77"/>
      <c r="KZS167" s="77"/>
      <c r="KZT167" s="77"/>
      <c r="KZU167" s="77"/>
      <c r="KZV167" s="77"/>
      <c r="KZW167" s="77"/>
      <c r="KZX167" s="77"/>
      <c r="KZY167" s="77"/>
      <c r="KZZ167" s="77"/>
      <c r="LAA167" s="77"/>
      <c r="LAB167" s="77"/>
      <c r="LAC167" s="77"/>
      <c r="LAD167" s="77"/>
      <c r="LAE167" s="77"/>
      <c r="LAF167" s="77"/>
      <c r="LAG167" s="77"/>
      <c r="LAH167" s="77"/>
      <c r="LAI167" s="77"/>
      <c r="LAJ167" s="77"/>
      <c r="LAK167" s="77"/>
      <c r="LAL167" s="77"/>
      <c r="LAM167" s="77"/>
      <c r="LAN167" s="77"/>
      <c r="LAO167" s="77"/>
      <c r="LAP167" s="77"/>
      <c r="LAQ167" s="77"/>
      <c r="LAR167" s="77"/>
      <c r="LAS167" s="77"/>
      <c r="LAT167" s="77"/>
      <c r="LAU167" s="77"/>
      <c r="LAV167" s="77"/>
      <c r="LAW167" s="77"/>
      <c r="LAX167" s="77"/>
      <c r="LAY167" s="77"/>
      <c r="LAZ167" s="77"/>
      <c r="LBA167" s="77"/>
      <c r="LBB167" s="77"/>
      <c r="LBC167" s="77"/>
      <c r="LBD167" s="77"/>
      <c r="LBE167" s="77"/>
      <c r="LBF167" s="77"/>
      <c r="LBG167" s="77"/>
      <c r="LBH167" s="77"/>
      <c r="LBI167" s="77"/>
      <c r="LBJ167" s="77"/>
      <c r="LBK167" s="77"/>
      <c r="LBL167" s="77"/>
      <c r="LBM167" s="77"/>
      <c r="LBN167" s="77"/>
      <c r="LBO167" s="77"/>
      <c r="LBP167" s="77"/>
      <c r="LBQ167" s="77"/>
      <c r="LBR167" s="77"/>
      <c r="LBS167" s="77"/>
      <c r="LBT167" s="77"/>
      <c r="LBU167" s="77"/>
      <c r="LBV167" s="77"/>
      <c r="LBW167" s="77"/>
      <c r="LBX167" s="77"/>
      <c r="LBY167" s="77"/>
      <c r="LBZ167" s="77"/>
      <c r="LCA167" s="77"/>
      <c r="LCB167" s="77"/>
      <c r="LCC167" s="77"/>
      <c r="LCD167" s="77"/>
      <c r="LCE167" s="77"/>
      <c r="LCF167" s="77"/>
      <c r="LCG167" s="77"/>
      <c r="LCH167" s="77"/>
      <c r="LCI167" s="77"/>
      <c r="LCJ167" s="77"/>
      <c r="LCK167" s="77"/>
      <c r="LCL167" s="77"/>
      <c r="LCM167" s="77"/>
      <c r="LCN167" s="77"/>
      <c r="LCO167" s="77"/>
      <c r="LCP167" s="77"/>
      <c r="LCQ167" s="77"/>
      <c r="LCR167" s="77"/>
      <c r="LCS167" s="77"/>
      <c r="LCT167" s="77"/>
      <c r="LCU167" s="77"/>
      <c r="LCV167" s="77"/>
      <c r="LCW167" s="77"/>
      <c r="LCX167" s="77"/>
      <c r="LCY167" s="77"/>
      <c r="LCZ167" s="77"/>
      <c r="LDA167" s="77"/>
      <c r="LDB167" s="77"/>
      <c r="LDC167" s="77"/>
      <c r="LDD167" s="77"/>
      <c r="LDE167" s="77"/>
      <c r="LDF167" s="77"/>
      <c r="LDG167" s="77"/>
      <c r="LDH167" s="77"/>
      <c r="LDI167" s="77"/>
      <c r="LDJ167" s="77"/>
      <c r="LDK167" s="77"/>
      <c r="LDL167" s="77"/>
      <c r="LDM167" s="77"/>
      <c r="LDN167" s="77"/>
      <c r="LDO167" s="77"/>
      <c r="LDP167" s="77"/>
      <c r="LDQ167" s="77"/>
      <c r="LDR167" s="77"/>
      <c r="LDS167" s="77"/>
      <c r="LDT167" s="77"/>
      <c r="LDU167" s="77"/>
      <c r="LDV167" s="77"/>
      <c r="LDW167" s="77"/>
      <c r="LDX167" s="77"/>
      <c r="LDY167" s="77"/>
      <c r="LDZ167" s="77"/>
      <c r="LEA167" s="77"/>
      <c r="LEB167" s="77"/>
      <c r="LEC167" s="77"/>
      <c r="LED167" s="77"/>
      <c r="LEE167" s="77"/>
      <c r="LEF167" s="77"/>
      <c r="LEG167" s="77"/>
      <c r="LEH167" s="77"/>
      <c r="LEI167" s="77"/>
      <c r="LEJ167" s="77"/>
      <c r="LEK167" s="77"/>
      <c r="LEL167" s="77"/>
      <c r="LEM167" s="77"/>
      <c r="LEN167" s="77"/>
      <c r="LEO167" s="77"/>
      <c r="LEP167" s="77"/>
      <c r="LEQ167" s="77"/>
      <c r="LER167" s="77"/>
      <c r="LES167" s="77"/>
      <c r="LET167" s="77"/>
      <c r="LEU167" s="77"/>
      <c r="LEV167" s="77"/>
      <c r="LEW167" s="77"/>
      <c r="LEX167" s="77"/>
      <c r="LEY167" s="77"/>
      <c r="LEZ167" s="77"/>
      <c r="LFA167" s="77"/>
      <c r="LFB167" s="77"/>
      <c r="LFC167" s="77"/>
      <c r="LFD167" s="77"/>
      <c r="LFE167" s="77"/>
      <c r="LFF167" s="77"/>
      <c r="LFG167" s="77"/>
      <c r="LFH167" s="77"/>
      <c r="LFI167" s="77"/>
      <c r="LFJ167" s="77"/>
      <c r="LFK167" s="77"/>
      <c r="LFL167" s="77"/>
      <c r="LFM167" s="77"/>
      <c r="LFN167" s="77"/>
      <c r="LFO167" s="77"/>
      <c r="LFP167" s="77"/>
      <c r="LFQ167" s="77"/>
      <c r="LFR167" s="77"/>
      <c r="LFS167" s="77"/>
      <c r="LFT167" s="77"/>
      <c r="LFU167" s="77"/>
      <c r="LFV167" s="77"/>
      <c r="LFW167" s="77"/>
      <c r="LFX167" s="77"/>
      <c r="LFY167" s="77"/>
      <c r="LFZ167" s="77"/>
      <c r="LGA167" s="77"/>
      <c r="LGB167" s="77"/>
      <c r="LGC167" s="77"/>
      <c r="LGD167" s="77"/>
      <c r="LGE167" s="77"/>
      <c r="LGF167" s="77"/>
      <c r="LGG167" s="77"/>
      <c r="LGH167" s="77"/>
      <c r="LGI167" s="77"/>
      <c r="LGJ167" s="77"/>
      <c r="LGK167" s="77"/>
      <c r="LGL167" s="77"/>
      <c r="LGM167" s="77"/>
      <c r="LGN167" s="77"/>
      <c r="LGO167" s="77"/>
      <c r="LGP167" s="77"/>
      <c r="LGQ167" s="77"/>
      <c r="LGR167" s="77"/>
      <c r="LGS167" s="77"/>
      <c r="LGT167" s="77"/>
      <c r="LGU167" s="77"/>
      <c r="LGV167" s="77"/>
      <c r="LGW167" s="77"/>
      <c r="LGX167" s="77"/>
      <c r="LGY167" s="77"/>
      <c r="LGZ167" s="77"/>
      <c r="LHA167" s="77"/>
      <c r="LHB167" s="77"/>
      <c r="LHC167" s="77"/>
      <c r="LHD167" s="77"/>
      <c r="LHE167" s="77"/>
      <c r="LHF167" s="77"/>
      <c r="LHG167" s="77"/>
      <c r="LHH167" s="77"/>
      <c r="LHI167" s="77"/>
      <c r="LHJ167" s="77"/>
      <c r="LHK167" s="77"/>
      <c r="LHL167" s="77"/>
      <c r="LHM167" s="77"/>
      <c r="LHN167" s="77"/>
      <c r="LHO167" s="77"/>
      <c r="LHP167" s="77"/>
      <c r="LHQ167" s="77"/>
      <c r="LHR167" s="77"/>
      <c r="LHS167" s="77"/>
      <c r="LHT167" s="77"/>
      <c r="LHU167" s="77"/>
      <c r="LHV167" s="77"/>
      <c r="LHW167" s="77"/>
      <c r="LHX167" s="77"/>
      <c r="LHY167" s="77"/>
      <c r="LHZ167" s="77"/>
      <c r="LIA167" s="77"/>
      <c r="LIB167" s="77"/>
      <c r="LIC167" s="77"/>
      <c r="LID167" s="77"/>
      <c r="LIE167" s="77"/>
      <c r="LIF167" s="77"/>
      <c r="LIG167" s="77"/>
      <c r="LIH167" s="77"/>
      <c r="LII167" s="77"/>
      <c r="LIJ167" s="77"/>
      <c r="LIK167" s="77"/>
      <c r="LIL167" s="77"/>
      <c r="LIM167" s="77"/>
      <c r="LIN167" s="77"/>
      <c r="LIO167" s="77"/>
      <c r="LIP167" s="77"/>
      <c r="LIQ167" s="77"/>
      <c r="LIR167" s="77"/>
      <c r="LIS167" s="77"/>
      <c r="LIT167" s="77"/>
      <c r="LIU167" s="77"/>
      <c r="LIV167" s="77"/>
      <c r="LIW167" s="77"/>
      <c r="LIX167" s="77"/>
      <c r="LIY167" s="77"/>
      <c r="LIZ167" s="77"/>
      <c r="LJA167" s="77"/>
      <c r="LJB167" s="77"/>
      <c r="LJC167" s="77"/>
      <c r="LJD167" s="77"/>
      <c r="LJE167" s="77"/>
      <c r="LJF167" s="77"/>
      <c r="LJG167" s="77"/>
      <c r="LJH167" s="77"/>
      <c r="LJI167" s="77"/>
      <c r="LJJ167" s="77"/>
      <c r="LJK167" s="77"/>
      <c r="LJL167" s="77"/>
      <c r="LJM167" s="77"/>
      <c r="LJN167" s="77"/>
      <c r="LJO167" s="77"/>
      <c r="LJP167" s="77"/>
      <c r="LJQ167" s="77"/>
      <c r="LJR167" s="77"/>
      <c r="LJS167" s="77"/>
      <c r="LJT167" s="77"/>
      <c r="LJU167" s="77"/>
      <c r="LJV167" s="77"/>
      <c r="LJW167" s="77"/>
      <c r="LJX167" s="77"/>
      <c r="LJY167" s="77"/>
      <c r="LJZ167" s="77"/>
      <c r="LKA167" s="77"/>
      <c r="LKB167" s="77"/>
      <c r="LKC167" s="77"/>
      <c r="LKD167" s="77"/>
      <c r="LKE167" s="77"/>
      <c r="LKF167" s="77"/>
      <c r="LKG167" s="77"/>
      <c r="LKH167" s="77"/>
      <c r="LKI167" s="77"/>
      <c r="LKJ167" s="77"/>
      <c r="LKK167" s="77"/>
      <c r="LKL167" s="77"/>
      <c r="LKM167" s="77"/>
      <c r="LKN167" s="77"/>
      <c r="LKO167" s="77"/>
      <c r="LKP167" s="77"/>
      <c r="LKQ167" s="77"/>
      <c r="LKR167" s="77"/>
      <c r="LKS167" s="77"/>
      <c r="LKT167" s="77"/>
      <c r="LKU167" s="77"/>
      <c r="LKV167" s="77"/>
      <c r="LKW167" s="77"/>
      <c r="LKX167" s="77"/>
      <c r="LKY167" s="77"/>
      <c r="LKZ167" s="77"/>
      <c r="LLA167" s="77"/>
      <c r="LLB167" s="77"/>
      <c r="LLC167" s="77"/>
      <c r="LLD167" s="77"/>
      <c r="LLE167" s="77"/>
      <c r="LLF167" s="77"/>
      <c r="LLG167" s="77"/>
      <c r="LLH167" s="77"/>
      <c r="LLI167" s="77"/>
      <c r="LLJ167" s="77"/>
      <c r="LLK167" s="77"/>
      <c r="LLL167" s="77"/>
      <c r="LLM167" s="77"/>
      <c r="LLN167" s="77"/>
      <c r="LLO167" s="77"/>
      <c r="LLP167" s="77"/>
      <c r="LLQ167" s="77"/>
      <c r="LLR167" s="77"/>
      <c r="LLS167" s="77"/>
      <c r="LLT167" s="77"/>
      <c r="LLU167" s="77"/>
      <c r="LLV167" s="77"/>
      <c r="LLW167" s="77"/>
      <c r="LLX167" s="77"/>
      <c r="LLY167" s="77"/>
      <c r="LLZ167" s="77"/>
      <c r="LMA167" s="77"/>
      <c r="LMB167" s="77"/>
      <c r="LMC167" s="77"/>
      <c r="LMD167" s="77"/>
      <c r="LME167" s="77"/>
      <c r="LMF167" s="77"/>
      <c r="LMG167" s="77"/>
      <c r="LMH167" s="77"/>
      <c r="LMI167" s="77"/>
      <c r="LMJ167" s="77"/>
      <c r="LMK167" s="77"/>
      <c r="LML167" s="77"/>
      <c r="LMM167" s="77"/>
      <c r="LMN167" s="77"/>
      <c r="LMO167" s="77"/>
      <c r="LMP167" s="77"/>
      <c r="LMQ167" s="77"/>
      <c r="LMR167" s="77"/>
      <c r="LMS167" s="77"/>
      <c r="LMT167" s="77"/>
      <c r="LMU167" s="77"/>
      <c r="LMV167" s="77"/>
      <c r="LMW167" s="77"/>
      <c r="LMX167" s="77"/>
      <c r="LMY167" s="77"/>
      <c r="LMZ167" s="77"/>
      <c r="LNA167" s="77"/>
      <c r="LNB167" s="77"/>
      <c r="LNC167" s="77"/>
      <c r="LND167" s="77"/>
      <c r="LNE167" s="77"/>
      <c r="LNF167" s="77"/>
      <c r="LNG167" s="77"/>
      <c r="LNH167" s="77"/>
      <c r="LNI167" s="77"/>
      <c r="LNJ167" s="77"/>
      <c r="LNK167" s="77"/>
      <c r="LNL167" s="77"/>
      <c r="LNM167" s="77"/>
      <c r="LNN167" s="77"/>
      <c r="LNO167" s="77"/>
      <c r="LNP167" s="77"/>
      <c r="LNQ167" s="77"/>
      <c r="LNR167" s="77"/>
      <c r="LNS167" s="77"/>
      <c r="LNT167" s="77"/>
      <c r="LNU167" s="77"/>
      <c r="LNV167" s="77"/>
      <c r="LNW167" s="77"/>
      <c r="LNX167" s="77"/>
      <c r="LNY167" s="77"/>
      <c r="LNZ167" s="77"/>
      <c r="LOA167" s="77"/>
      <c r="LOB167" s="77"/>
      <c r="LOC167" s="77"/>
      <c r="LOD167" s="77"/>
      <c r="LOE167" s="77"/>
      <c r="LOF167" s="77"/>
      <c r="LOG167" s="77"/>
      <c r="LOH167" s="77"/>
      <c r="LOI167" s="77"/>
      <c r="LOJ167" s="77"/>
      <c r="LOK167" s="77"/>
      <c r="LOL167" s="77"/>
      <c r="LOM167" s="77"/>
      <c r="LON167" s="77"/>
      <c r="LOO167" s="77"/>
      <c r="LOP167" s="77"/>
      <c r="LOQ167" s="77"/>
      <c r="LOR167" s="77"/>
      <c r="LOS167" s="77"/>
      <c r="LOT167" s="77"/>
      <c r="LOU167" s="77"/>
      <c r="LOV167" s="77"/>
      <c r="LOW167" s="77"/>
      <c r="LOX167" s="77"/>
      <c r="LOY167" s="77"/>
      <c r="LOZ167" s="77"/>
      <c r="LPA167" s="77"/>
      <c r="LPB167" s="77"/>
      <c r="LPC167" s="77"/>
      <c r="LPD167" s="77"/>
      <c r="LPE167" s="77"/>
      <c r="LPF167" s="77"/>
      <c r="LPG167" s="77"/>
      <c r="LPH167" s="77"/>
      <c r="LPI167" s="77"/>
      <c r="LPJ167" s="77"/>
      <c r="LPK167" s="77"/>
      <c r="LPL167" s="77"/>
      <c r="LPM167" s="77"/>
      <c r="LPN167" s="77"/>
      <c r="LPO167" s="77"/>
      <c r="LPP167" s="77"/>
      <c r="LPQ167" s="77"/>
      <c r="LPR167" s="77"/>
      <c r="LPS167" s="77"/>
      <c r="LPT167" s="77"/>
      <c r="LPU167" s="77"/>
      <c r="LPV167" s="77"/>
      <c r="LPW167" s="77"/>
      <c r="LPX167" s="77"/>
      <c r="LPY167" s="77"/>
      <c r="LPZ167" s="77"/>
      <c r="LQA167" s="77"/>
      <c r="LQB167" s="77"/>
      <c r="LQC167" s="77"/>
      <c r="LQD167" s="77"/>
      <c r="LQE167" s="77"/>
      <c r="LQF167" s="77"/>
      <c r="LQG167" s="77"/>
      <c r="LQH167" s="77"/>
      <c r="LQI167" s="77"/>
      <c r="LQJ167" s="77"/>
      <c r="LQK167" s="77"/>
      <c r="LQL167" s="77"/>
      <c r="LQM167" s="77"/>
      <c r="LQN167" s="77"/>
      <c r="LQO167" s="77"/>
      <c r="LQP167" s="77"/>
      <c r="LQQ167" s="77"/>
      <c r="LQR167" s="77"/>
      <c r="LQS167" s="77"/>
      <c r="LQT167" s="77"/>
      <c r="LQU167" s="77"/>
      <c r="LQV167" s="77"/>
      <c r="LQW167" s="77"/>
      <c r="LQX167" s="77"/>
      <c r="LQY167" s="77"/>
      <c r="LQZ167" s="77"/>
      <c r="LRA167" s="77"/>
      <c r="LRB167" s="77"/>
      <c r="LRC167" s="77"/>
      <c r="LRD167" s="77"/>
      <c r="LRE167" s="77"/>
      <c r="LRF167" s="77"/>
      <c r="LRG167" s="77"/>
      <c r="LRH167" s="77"/>
      <c r="LRI167" s="77"/>
      <c r="LRJ167" s="77"/>
      <c r="LRK167" s="77"/>
      <c r="LRL167" s="77"/>
      <c r="LRM167" s="77"/>
      <c r="LRN167" s="77"/>
      <c r="LRO167" s="77"/>
      <c r="LRP167" s="77"/>
      <c r="LRQ167" s="77"/>
      <c r="LRR167" s="77"/>
      <c r="LRS167" s="77"/>
      <c r="LRT167" s="77"/>
      <c r="LRU167" s="77"/>
      <c r="LRV167" s="77"/>
      <c r="LRW167" s="77"/>
      <c r="LRX167" s="77"/>
      <c r="LRY167" s="77"/>
      <c r="LRZ167" s="77"/>
      <c r="LSA167" s="77"/>
      <c r="LSB167" s="77"/>
      <c r="LSC167" s="77"/>
      <c r="LSD167" s="77"/>
      <c r="LSE167" s="77"/>
      <c r="LSF167" s="77"/>
      <c r="LSG167" s="77"/>
      <c r="LSH167" s="77"/>
      <c r="LSI167" s="77"/>
      <c r="LSJ167" s="77"/>
      <c r="LSK167" s="77"/>
      <c r="LSL167" s="77"/>
      <c r="LSM167" s="77"/>
      <c r="LSN167" s="77"/>
      <c r="LSO167" s="77"/>
      <c r="LSP167" s="77"/>
      <c r="LSQ167" s="77"/>
      <c r="LSR167" s="77"/>
      <c r="LSS167" s="77"/>
      <c r="LST167" s="77"/>
      <c r="LSU167" s="77"/>
      <c r="LSV167" s="77"/>
      <c r="LSW167" s="77"/>
      <c r="LSX167" s="77"/>
      <c r="LSY167" s="77"/>
      <c r="LSZ167" s="77"/>
      <c r="LTA167" s="77"/>
      <c r="LTB167" s="77"/>
      <c r="LTC167" s="77"/>
      <c r="LTD167" s="77"/>
      <c r="LTE167" s="77"/>
      <c r="LTF167" s="77"/>
      <c r="LTG167" s="77"/>
      <c r="LTH167" s="77"/>
      <c r="LTI167" s="77"/>
      <c r="LTJ167" s="77"/>
      <c r="LTK167" s="77"/>
      <c r="LTL167" s="77"/>
      <c r="LTM167" s="77"/>
      <c r="LTN167" s="77"/>
      <c r="LTO167" s="77"/>
      <c r="LTP167" s="77"/>
      <c r="LTQ167" s="77"/>
      <c r="LTR167" s="77"/>
      <c r="LTS167" s="77"/>
      <c r="LTT167" s="77"/>
      <c r="LTU167" s="77"/>
      <c r="LTV167" s="77"/>
      <c r="LTW167" s="77"/>
      <c r="LTX167" s="77"/>
      <c r="LTY167" s="77"/>
      <c r="LTZ167" s="77"/>
      <c r="LUA167" s="77"/>
      <c r="LUB167" s="77"/>
      <c r="LUC167" s="77"/>
      <c r="LUD167" s="77"/>
      <c r="LUE167" s="77"/>
      <c r="LUF167" s="77"/>
      <c r="LUG167" s="77"/>
      <c r="LUH167" s="77"/>
      <c r="LUI167" s="77"/>
      <c r="LUJ167" s="77"/>
      <c r="LUK167" s="77"/>
      <c r="LUL167" s="77"/>
      <c r="LUM167" s="77"/>
      <c r="LUN167" s="77"/>
      <c r="LUO167" s="77"/>
      <c r="LUP167" s="77"/>
      <c r="LUQ167" s="77"/>
      <c r="LUR167" s="77"/>
      <c r="LUS167" s="77"/>
      <c r="LUT167" s="77"/>
      <c r="LUU167" s="77"/>
      <c r="LUV167" s="77"/>
      <c r="LUW167" s="77"/>
      <c r="LUX167" s="77"/>
      <c r="LUY167" s="77"/>
      <c r="LUZ167" s="77"/>
      <c r="LVA167" s="77"/>
      <c r="LVB167" s="77"/>
      <c r="LVC167" s="77"/>
      <c r="LVD167" s="77"/>
      <c r="LVE167" s="77"/>
      <c r="LVF167" s="77"/>
      <c r="LVG167" s="77"/>
      <c r="LVH167" s="77"/>
      <c r="LVI167" s="77"/>
      <c r="LVJ167" s="77"/>
      <c r="LVK167" s="77"/>
      <c r="LVL167" s="77"/>
      <c r="LVM167" s="77"/>
      <c r="LVN167" s="77"/>
      <c r="LVO167" s="77"/>
      <c r="LVP167" s="77"/>
      <c r="LVQ167" s="77"/>
      <c r="LVR167" s="77"/>
      <c r="LVS167" s="77"/>
      <c r="LVT167" s="77"/>
      <c r="LVU167" s="77"/>
      <c r="LVV167" s="77"/>
      <c r="LVW167" s="77"/>
      <c r="LVX167" s="77"/>
      <c r="LVY167" s="77"/>
      <c r="LVZ167" s="77"/>
      <c r="LWA167" s="77"/>
      <c r="LWB167" s="77"/>
      <c r="LWC167" s="77"/>
      <c r="LWD167" s="77"/>
      <c r="LWE167" s="77"/>
      <c r="LWF167" s="77"/>
      <c r="LWG167" s="77"/>
      <c r="LWH167" s="77"/>
      <c r="LWI167" s="77"/>
      <c r="LWJ167" s="77"/>
      <c r="LWK167" s="77"/>
      <c r="LWL167" s="77"/>
      <c r="LWM167" s="77"/>
      <c r="LWN167" s="77"/>
      <c r="LWO167" s="77"/>
      <c r="LWP167" s="77"/>
      <c r="LWQ167" s="77"/>
      <c r="LWR167" s="77"/>
      <c r="LWS167" s="77"/>
      <c r="LWT167" s="77"/>
      <c r="LWU167" s="77"/>
      <c r="LWV167" s="77"/>
      <c r="LWW167" s="77"/>
      <c r="LWX167" s="77"/>
      <c r="LWY167" s="77"/>
      <c r="LWZ167" s="77"/>
      <c r="LXA167" s="77"/>
      <c r="LXB167" s="77"/>
      <c r="LXC167" s="77"/>
      <c r="LXD167" s="77"/>
      <c r="LXE167" s="77"/>
      <c r="LXF167" s="77"/>
      <c r="LXG167" s="77"/>
      <c r="LXH167" s="77"/>
      <c r="LXI167" s="77"/>
      <c r="LXJ167" s="77"/>
      <c r="LXK167" s="77"/>
      <c r="LXL167" s="77"/>
      <c r="LXM167" s="77"/>
      <c r="LXN167" s="77"/>
      <c r="LXO167" s="77"/>
      <c r="LXP167" s="77"/>
      <c r="LXQ167" s="77"/>
      <c r="LXR167" s="77"/>
      <c r="LXS167" s="77"/>
      <c r="LXT167" s="77"/>
      <c r="LXU167" s="77"/>
      <c r="LXV167" s="77"/>
      <c r="LXW167" s="77"/>
      <c r="LXX167" s="77"/>
      <c r="LXY167" s="77"/>
      <c r="LXZ167" s="77"/>
      <c r="LYA167" s="77"/>
      <c r="LYB167" s="77"/>
      <c r="LYC167" s="77"/>
      <c r="LYD167" s="77"/>
      <c r="LYE167" s="77"/>
      <c r="LYF167" s="77"/>
      <c r="LYG167" s="77"/>
      <c r="LYH167" s="77"/>
      <c r="LYI167" s="77"/>
      <c r="LYJ167" s="77"/>
      <c r="LYK167" s="77"/>
      <c r="LYL167" s="77"/>
      <c r="LYM167" s="77"/>
      <c r="LYN167" s="77"/>
      <c r="LYO167" s="77"/>
      <c r="LYP167" s="77"/>
      <c r="LYQ167" s="77"/>
      <c r="LYR167" s="77"/>
      <c r="LYS167" s="77"/>
      <c r="LYT167" s="77"/>
      <c r="LYU167" s="77"/>
      <c r="LYV167" s="77"/>
      <c r="LYW167" s="77"/>
      <c r="LYX167" s="77"/>
      <c r="LYY167" s="77"/>
      <c r="LYZ167" s="77"/>
      <c r="LZA167" s="77"/>
      <c r="LZB167" s="77"/>
      <c r="LZC167" s="77"/>
      <c r="LZD167" s="77"/>
      <c r="LZE167" s="77"/>
      <c r="LZF167" s="77"/>
      <c r="LZG167" s="77"/>
      <c r="LZH167" s="77"/>
      <c r="LZI167" s="77"/>
      <c r="LZJ167" s="77"/>
      <c r="LZK167" s="77"/>
      <c r="LZL167" s="77"/>
      <c r="LZM167" s="77"/>
      <c r="LZN167" s="77"/>
      <c r="LZO167" s="77"/>
      <c r="LZP167" s="77"/>
      <c r="LZQ167" s="77"/>
      <c r="LZR167" s="77"/>
      <c r="LZS167" s="77"/>
      <c r="LZT167" s="77"/>
      <c r="LZU167" s="77"/>
      <c r="LZV167" s="77"/>
      <c r="LZW167" s="77"/>
      <c r="LZX167" s="77"/>
      <c r="LZY167" s="77"/>
      <c r="LZZ167" s="77"/>
      <c r="MAA167" s="77"/>
      <c r="MAB167" s="77"/>
      <c r="MAC167" s="77"/>
      <c r="MAD167" s="77"/>
      <c r="MAE167" s="77"/>
      <c r="MAF167" s="77"/>
      <c r="MAG167" s="77"/>
      <c r="MAH167" s="77"/>
      <c r="MAI167" s="77"/>
      <c r="MAJ167" s="77"/>
      <c r="MAK167" s="77"/>
      <c r="MAL167" s="77"/>
      <c r="MAM167" s="77"/>
      <c r="MAN167" s="77"/>
      <c r="MAO167" s="77"/>
      <c r="MAP167" s="77"/>
      <c r="MAQ167" s="77"/>
      <c r="MAR167" s="77"/>
      <c r="MAS167" s="77"/>
      <c r="MAT167" s="77"/>
      <c r="MAU167" s="77"/>
      <c r="MAV167" s="77"/>
      <c r="MAW167" s="77"/>
      <c r="MAX167" s="77"/>
      <c r="MAY167" s="77"/>
      <c r="MAZ167" s="77"/>
      <c r="MBA167" s="77"/>
      <c r="MBB167" s="77"/>
      <c r="MBC167" s="77"/>
      <c r="MBD167" s="77"/>
      <c r="MBE167" s="77"/>
      <c r="MBF167" s="77"/>
      <c r="MBG167" s="77"/>
      <c r="MBH167" s="77"/>
      <c r="MBI167" s="77"/>
      <c r="MBJ167" s="77"/>
      <c r="MBK167" s="77"/>
      <c r="MBL167" s="77"/>
      <c r="MBM167" s="77"/>
      <c r="MBN167" s="77"/>
      <c r="MBO167" s="77"/>
      <c r="MBP167" s="77"/>
      <c r="MBQ167" s="77"/>
      <c r="MBR167" s="77"/>
      <c r="MBS167" s="77"/>
      <c r="MBT167" s="77"/>
      <c r="MBU167" s="77"/>
      <c r="MBV167" s="77"/>
      <c r="MBW167" s="77"/>
      <c r="MBX167" s="77"/>
      <c r="MBY167" s="77"/>
      <c r="MBZ167" s="77"/>
      <c r="MCA167" s="77"/>
      <c r="MCB167" s="77"/>
      <c r="MCC167" s="77"/>
      <c r="MCD167" s="77"/>
      <c r="MCE167" s="77"/>
      <c r="MCF167" s="77"/>
      <c r="MCG167" s="77"/>
      <c r="MCH167" s="77"/>
      <c r="MCI167" s="77"/>
      <c r="MCJ167" s="77"/>
      <c r="MCK167" s="77"/>
      <c r="MCL167" s="77"/>
      <c r="MCM167" s="77"/>
      <c r="MCN167" s="77"/>
      <c r="MCO167" s="77"/>
      <c r="MCP167" s="77"/>
      <c r="MCQ167" s="77"/>
      <c r="MCR167" s="77"/>
      <c r="MCS167" s="77"/>
      <c r="MCT167" s="77"/>
      <c r="MCU167" s="77"/>
      <c r="MCV167" s="77"/>
      <c r="MCW167" s="77"/>
      <c r="MCX167" s="77"/>
      <c r="MCY167" s="77"/>
      <c r="MCZ167" s="77"/>
      <c r="MDA167" s="77"/>
      <c r="MDB167" s="77"/>
      <c r="MDC167" s="77"/>
      <c r="MDD167" s="77"/>
      <c r="MDE167" s="77"/>
      <c r="MDF167" s="77"/>
      <c r="MDG167" s="77"/>
      <c r="MDH167" s="77"/>
      <c r="MDI167" s="77"/>
      <c r="MDJ167" s="77"/>
      <c r="MDK167" s="77"/>
      <c r="MDL167" s="77"/>
      <c r="MDM167" s="77"/>
      <c r="MDN167" s="77"/>
      <c r="MDO167" s="77"/>
      <c r="MDP167" s="77"/>
      <c r="MDQ167" s="77"/>
      <c r="MDR167" s="77"/>
      <c r="MDS167" s="77"/>
      <c r="MDT167" s="77"/>
      <c r="MDU167" s="77"/>
      <c r="MDV167" s="77"/>
      <c r="MDW167" s="77"/>
      <c r="MDX167" s="77"/>
      <c r="MDY167" s="77"/>
      <c r="MDZ167" s="77"/>
      <c r="MEA167" s="77"/>
      <c r="MEB167" s="77"/>
      <c r="MEC167" s="77"/>
      <c r="MED167" s="77"/>
      <c r="MEE167" s="77"/>
      <c r="MEF167" s="77"/>
      <c r="MEG167" s="77"/>
      <c r="MEH167" s="77"/>
      <c r="MEI167" s="77"/>
      <c r="MEJ167" s="77"/>
      <c r="MEK167" s="77"/>
      <c r="MEL167" s="77"/>
      <c r="MEM167" s="77"/>
      <c r="MEN167" s="77"/>
      <c r="MEO167" s="77"/>
      <c r="MEP167" s="77"/>
      <c r="MEQ167" s="77"/>
      <c r="MER167" s="77"/>
      <c r="MES167" s="77"/>
      <c r="MET167" s="77"/>
      <c r="MEU167" s="77"/>
      <c r="MEV167" s="77"/>
      <c r="MEW167" s="77"/>
      <c r="MEX167" s="77"/>
      <c r="MEY167" s="77"/>
      <c r="MEZ167" s="77"/>
      <c r="MFA167" s="77"/>
      <c r="MFB167" s="77"/>
      <c r="MFC167" s="77"/>
      <c r="MFD167" s="77"/>
      <c r="MFE167" s="77"/>
      <c r="MFF167" s="77"/>
      <c r="MFG167" s="77"/>
      <c r="MFH167" s="77"/>
      <c r="MFI167" s="77"/>
      <c r="MFJ167" s="77"/>
      <c r="MFK167" s="77"/>
      <c r="MFL167" s="77"/>
      <c r="MFM167" s="77"/>
      <c r="MFN167" s="77"/>
      <c r="MFO167" s="77"/>
      <c r="MFP167" s="77"/>
      <c r="MFQ167" s="77"/>
      <c r="MFR167" s="77"/>
      <c r="MFS167" s="77"/>
      <c r="MFT167" s="77"/>
      <c r="MFU167" s="77"/>
      <c r="MFV167" s="77"/>
      <c r="MFW167" s="77"/>
      <c r="MFX167" s="77"/>
      <c r="MFY167" s="77"/>
      <c r="MFZ167" s="77"/>
      <c r="MGA167" s="77"/>
      <c r="MGB167" s="77"/>
      <c r="MGC167" s="77"/>
      <c r="MGD167" s="77"/>
      <c r="MGE167" s="77"/>
      <c r="MGF167" s="77"/>
      <c r="MGG167" s="77"/>
      <c r="MGH167" s="77"/>
      <c r="MGI167" s="77"/>
      <c r="MGJ167" s="77"/>
      <c r="MGK167" s="77"/>
      <c r="MGL167" s="77"/>
      <c r="MGM167" s="77"/>
      <c r="MGN167" s="77"/>
      <c r="MGO167" s="77"/>
      <c r="MGP167" s="77"/>
      <c r="MGQ167" s="77"/>
      <c r="MGR167" s="77"/>
      <c r="MGS167" s="77"/>
      <c r="MGT167" s="77"/>
      <c r="MGU167" s="77"/>
      <c r="MGV167" s="77"/>
      <c r="MGW167" s="77"/>
      <c r="MGX167" s="77"/>
      <c r="MGY167" s="77"/>
      <c r="MGZ167" s="77"/>
      <c r="MHA167" s="77"/>
      <c r="MHB167" s="77"/>
      <c r="MHC167" s="77"/>
      <c r="MHD167" s="77"/>
      <c r="MHE167" s="77"/>
      <c r="MHF167" s="77"/>
      <c r="MHG167" s="77"/>
      <c r="MHH167" s="77"/>
      <c r="MHI167" s="77"/>
      <c r="MHJ167" s="77"/>
      <c r="MHK167" s="77"/>
      <c r="MHL167" s="77"/>
      <c r="MHM167" s="77"/>
      <c r="MHN167" s="77"/>
      <c r="MHO167" s="77"/>
      <c r="MHP167" s="77"/>
      <c r="MHQ167" s="77"/>
      <c r="MHR167" s="77"/>
      <c r="MHS167" s="77"/>
      <c r="MHT167" s="77"/>
      <c r="MHU167" s="77"/>
      <c r="MHV167" s="77"/>
      <c r="MHW167" s="77"/>
      <c r="MHX167" s="77"/>
      <c r="MHY167" s="77"/>
      <c r="MHZ167" s="77"/>
      <c r="MIA167" s="77"/>
      <c r="MIB167" s="77"/>
      <c r="MIC167" s="77"/>
      <c r="MID167" s="77"/>
      <c r="MIE167" s="77"/>
      <c r="MIF167" s="77"/>
      <c r="MIG167" s="77"/>
      <c r="MIH167" s="77"/>
      <c r="MII167" s="77"/>
      <c r="MIJ167" s="77"/>
      <c r="MIK167" s="77"/>
      <c r="MIL167" s="77"/>
      <c r="MIM167" s="77"/>
      <c r="MIN167" s="77"/>
      <c r="MIO167" s="77"/>
      <c r="MIP167" s="77"/>
      <c r="MIQ167" s="77"/>
      <c r="MIR167" s="77"/>
      <c r="MIS167" s="77"/>
      <c r="MIT167" s="77"/>
      <c r="MIU167" s="77"/>
      <c r="MIV167" s="77"/>
      <c r="MIW167" s="77"/>
      <c r="MIX167" s="77"/>
      <c r="MIY167" s="77"/>
      <c r="MIZ167" s="77"/>
      <c r="MJA167" s="77"/>
      <c r="MJB167" s="77"/>
      <c r="MJC167" s="77"/>
      <c r="MJD167" s="77"/>
      <c r="MJE167" s="77"/>
      <c r="MJF167" s="77"/>
      <c r="MJG167" s="77"/>
      <c r="MJH167" s="77"/>
      <c r="MJI167" s="77"/>
      <c r="MJJ167" s="77"/>
      <c r="MJK167" s="77"/>
      <c r="MJL167" s="77"/>
      <c r="MJM167" s="77"/>
      <c r="MJN167" s="77"/>
      <c r="MJO167" s="77"/>
      <c r="MJP167" s="77"/>
      <c r="MJQ167" s="77"/>
      <c r="MJR167" s="77"/>
      <c r="MJS167" s="77"/>
      <c r="MJT167" s="77"/>
      <c r="MJU167" s="77"/>
      <c r="MJV167" s="77"/>
      <c r="MJW167" s="77"/>
      <c r="MJX167" s="77"/>
      <c r="MJY167" s="77"/>
      <c r="MJZ167" s="77"/>
      <c r="MKA167" s="77"/>
      <c r="MKB167" s="77"/>
      <c r="MKC167" s="77"/>
      <c r="MKD167" s="77"/>
      <c r="MKE167" s="77"/>
      <c r="MKF167" s="77"/>
      <c r="MKG167" s="77"/>
      <c r="MKH167" s="77"/>
      <c r="MKI167" s="77"/>
      <c r="MKJ167" s="77"/>
      <c r="MKK167" s="77"/>
      <c r="MKL167" s="77"/>
      <c r="MKM167" s="77"/>
      <c r="MKN167" s="77"/>
      <c r="MKO167" s="77"/>
      <c r="MKP167" s="77"/>
      <c r="MKQ167" s="77"/>
      <c r="MKR167" s="77"/>
      <c r="MKS167" s="77"/>
      <c r="MKT167" s="77"/>
      <c r="MKU167" s="77"/>
      <c r="MKV167" s="77"/>
      <c r="MKW167" s="77"/>
      <c r="MKX167" s="77"/>
      <c r="MKY167" s="77"/>
      <c r="MKZ167" s="77"/>
      <c r="MLA167" s="77"/>
      <c r="MLB167" s="77"/>
      <c r="MLC167" s="77"/>
      <c r="MLD167" s="77"/>
      <c r="MLE167" s="77"/>
      <c r="MLF167" s="77"/>
      <c r="MLG167" s="77"/>
      <c r="MLH167" s="77"/>
      <c r="MLI167" s="77"/>
      <c r="MLJ167" s="77"/>
      <c r="MLK167" s="77"/>
      <c r="MLL167" s="77"/>
      <c r="MLM167" s="77"/>
      <c r="MLN167" s="77"/>
      <c r="MLO167" s="77"/>
      <c r="MLP167" s="77"/>
      <c r="MLQ167" s="77"/>
      <c r="MLR167" s="77"/>
      <c r="MLS167" s="77"/>
      <c r="MLT167" s="77"/>
      <c r="MLU167" s="77"/>
      <c r="MLV167" s="77"/>
      <c r="MLW167" s="77"/>
      <c r="MLX167" s="77"/>
      <c r="MLY167" s="77"/>
      <c r="MLZ167" s="77"/>
      <c r="MMA167" s="77"/>
      <c r="MMB167" s="77"/>
      <c r="MMC167" s="77"/>
      <c r="MMD167" s="77"/>
      <c r="MME167" s="77"/>
      <c r="MMF167" s="77"/>
      <c r="MMG167" s="77"/>
      <c r="MMH167" s="77"/>
      <c r="MMI167" s="77"/>
      <c r="MMJ167" s="77"/>
      <c r="MMK167" s="77"/>
      <c r="MML167" s="77"/>
      <c r="MMM167" s="77"/>
      <c r="MMN167" s="77"/>
      <c r="MMO167" s="77"/>
      <c r="MMP167" s="77"/>
      <c r="MMQ167" s="77"/>
      <c r="MMR167" s="77"/>
      <c r="MMS167" s="77"/>
      <c r="MMT167" s="77"/>
      <c r="MMU167" s="77"/>
      <c r="MMV167" s="77"/>
      <c r="MMW167" s="77"/>
      <c r="MMX167" s="77"/>
      <c r="MMY167" s="77"/>
      <c r="MMZ167" s="77"/>
      <c r="MNA167" s="77"/>
      <c r="MNB167" s="77"/>
      <c r="MNC167" s="77"/>
      <c r="MND167" s="77"/>
      <c r="MNE167" s="77"/>
      <c r="MNF167" s="77"/>
      <c r="MNG167" s="77"/>
      <c r="MNH167" s="77"/>
      <c r="MNI167" s="77"/>
      <c r="MNJ167" s="77"/>
      <c r="MNK167" s="77"/>
      <c r="MNL167" s="77"/>
      <c r="MNM167" s="77"/>
      <c r="MNN167" s="77"/>
      <c r="MNO167" s="77"/>
      <c r="MNP167" s="77"/>
      <c r="MNQ167" s="77"/>
      <c r="MNR167" s="77"/>
      <c r="MNS167" s="77"/>
      <c r="MNT167" s="77"/>
      <c r="MNU167" s="77"/>
      <c r="MNV167" s="77"/>
      <c r="MNW167" s="77"/>
      <c r="MNX167" s="77"/>
      <c r="MNY167" s="77"/>
      <c r="MNZ167" s="77"/>
      <c r="MOA167" s="77"/>
      <c r="MOB167" s="77"/>
      <c r="MOC167" s="77"/>
      <c r="MOD167" s="77"/>
      <c r="MOE167" s="77"/>
      <c r="MOF167" s="77"/>
      <c r="MOG167" s="77"/>
      <c r="MOH167" s="77"/>
      <c r="MOI167" s="77"/>
      <c r="MOJ167" s="77"/>
      <c r="MOK167" s="77"/>
      <c r="MOL167" s="77"/>
      <c r="MOM167" s="77"/>
      <c r="MON167" s="77"/>
      <c r="MOO167" s="77"/>
      <c r="MOP167" s="77"/>
      <c r="MOQ167" s="77"/>
      <c r="MOR167" s="77"/>
      <c r="MOS167" s="77"/>
      <c r="MOT167" s="77"/>
      <c r="MOU167" s="77"/>
      <c r="MOV167" s="77"/>
      <c r="MOW167" s="77"/>
      <c r="MOX167" s="77"/>
      <c r="MOY167" s="77"/>
      <c r="MOZ167" s="77"/>
      <c r="MPA167" s="77"/>
      <c r="MPB167" s="77"/>
      <c r="MPC167" s="77"/>
      <c r="MPD167" s="77"/>
      <c r="MPE167" s="77"/>
      <c r="MPF167" s="77"/>
      <c r="MPG167" s="77"/>
      <c r="MPH167" s="77"/>
      <c r="MPI167" s="77"/>
      <c r="MPJ167" s="77"/>
      <c r="MPK167" s="77"/>
      <c r="MPL167" s="77"/>
      <c r="MPM167" s="77"/>
      <c r="MPN167" s="77"/>
      <c r="MPO167" s="77"/>
      <c r="MPP167" s="77"/>
      <c r="MPQ167" s="77"/>
      <c r="MPR167" s="77"/>
      <c r="MPS167" s="77"/>
      <c r="MPT167" s="77"/>
      <c r="MPU167" s="77"/>
      <c r="MPV167" s="77"/>
      <c r="MPW167" s="77"/>
      <c r="MPX167" s="77"/>
      <c r="MPY167" s="77"/>
      <c r="MPZ167" s="77"/>
      <c r="MQA167" s="77"/>
      <c r="MQB167" s="77"/>
      <c r="MQC167" s="77"/>
      <c r="MQD167" s="77"/>
      <c r="MQE167" s="77"/>
      <c r="MQF167" s="77"/>
      <c r="MQG167" s="77"/>
      <c r="MQH167" s="77"/>
      <c r="MQI167" s="77"/>
      <c r="MQJ167" s="77"/>
      <c r="MQK167" s="77"/>
      <c r="MQL167" s="77"/>
      <c r="MQM167" s="77"/>
      <c r="MQN167" s="77"/>
      <c r="MQO167" s="77"/>
      <c r="MQP167" s="77"/>
      <c r="MQQ167" s="77"/>
      <c r="MQR167" s="77"/>
      <c r="MQS167" s="77"/>
      <c r="MQT167" s="77"/>
      <c r="MQU167" s="77"/>
      <c r="MQV167" s="77"/>
      <c r="MQW167" s="77"/>
      <c r="MQX167" s="77"/>
      <c r="MQY167" s="77"/>
      <c r="MQZ167" s="77"/>
      <c r="MRA167" s="77"/>
      <c r="MRB167" s="77"/>
      <c r="MRC167" s="77"/>
      <c r="MRD167" s="77"/>
      <c r="MRE167" s="77"/>
      <c r="MRF167" s="77"/>
      <c r="MRG167" s="77"/>
      <c r="MRH167" s="77"/>
      <c r="MRI167" s="77"/>
      <c r="MRJ167" s="77"/>
      <c r="MRK167" s="77"/>
      <c r="MRL167" s="77"/>
      <c r="MRM167" s="77"/>
      <c r="MRN167" s="77"/>
      <c r="MRO167" s="77"/>
      <c r="MRP167" s="77"/>
      <c r="MRQ167" s="77"/>
      <c r="MRR167" s="77"/>
      <c r="MRS167" s="77"/>
      <c r="MRT167" s="77"/>
      <c r="MRU167" s="77"/>
      <c r="MRV167" s="77"/>
      <c r="MRW167" s="77"/>
      <c r="MRX167" s="77"/>
      <c r="MRY167" s="77"/>
      <c r="MRZ167" s="77"/>
      <c r="MSA167" s="77"/>
      <c r="MSB167" s="77"/>
      <c r="MSC167" s="77"/>
      <c r="MSD167" s="77"/>
      <c r="MSE167" s="77"/>
      <c r="MSF167" s="77"/>
      <c r="MSG167" s="77"/>
      <c r="MSH167" s="77"/>
      <c r="MSI167" s="77"/>
      <c r="MSJ167" s="77"/>
      <c r="MSK167" s="77"/>
      <c r="MSL167" s="77"/>
      <c r="MSM167" s="77"/>
      <c r="MSN167" s="77"/>
      <c r="MSO167" s="77"/>
      <c r="MSP167" s="77"/>
      <c r="MSQ167" s="77"/>
      <c r="MSR167" s="77"/>
      <c r="MSS167" s="77"/>
      <c r="MST167" s="77"/>
      <c r="MSU167" s="77"/>
      <c r="MSV167" s="77"/>
      <c r="MSW167" s="77"/>
      <c r="MSX167" s="77"/>
      <c r="MSY167" s="77"/>
      <c r="MSZ167" s="77"/>
      <c r="MTA167" s="77"/>
      <c r="MTB167" s="77"/>
      <c r="MTC167" s="77"/>
      <c r="MTD167" s="77"/>
      <c r="MTE167" s="77"/>
      <c r="MTF167" s="77"/>
      <c r="MTG167" s="77"/>
      <c r="MTH167" s="77"/>
      <c r="MTI167" s="77"/>
      <c r="MTJ167" s="77"/>
      <c r="MTK167" s="77"/>
      <c r="MTL167" s="77"/>
      <c r="MTM167" s="77"/>
      <c r="MTN167" s="77"/>
      <c r="MTO167" s="77"/>
      <c r="MTP167" s="77"/>
      <c r="MTQ167" s="77"/>
      <c r="MTR167" s="77"/>
      <c r="MTS167" s="77"/>
      <c r="MTT167" s="77"/>
      <c r="MTU167" s="77"/>
      <c r="MTV167" s="77"/>
      <c r="MTW167" s="77"/>
      <c r="MTX167" s="77"/>
      <c r="MTY167" s="77"/>
      <c r="MTZ167" s="77"/>
      <c r="MUA167" s="77"/>
      <c r="MUB167" s="77"/>
      <c r="MUC167" s="77"/>
      <c r="MUD167" s="77"/>
      <c r="MUE167" s="77"/>
      <c r="MUF167" s="77"/>
      <c r="MUG167" s="77"/>
      <c r="MUH167" s="77"/>
      <c r="MUI167" s="77"/>
      <c r="MUJ167" s="77"/>
      <c r="MUK167" s="77"/>
      <c r="MUL167" s="77"/>
      <c r="MUM167" s="77"/>
      <c r="MUN167" s="77"/>
      <c r="MUO167" s="77"/>
      <c r="MUP167" s="77"/>
      <c r="MUQ167" s="77"/>
      <c r="MUR167" s="77"/>
      <c r="MUS167" s="77"/>
      <c r="MUT167" s="77"/>
      <c r="MUU167" s="77"/>
      <c r="MUV167" s="77"/>
      <c r="MUW167" s="77"/>
      <c r="MUX167" s="77"/>
      <c r="MUY167" s="77"/>
      <c r="MUZ167" s="77"/>
      <c r="MVA167" s="77"/>
      <c r="MVB167" s="77"/>
      <c r="MVC167" s="77"/>
      <c r="MVD167" s="77"/>
      <c r="MVE167" s="77"/>
      <c r="MVF167" s="77"/>
      <c r="MVG167" s="77"/>
      <c r="MVH167" s="77"/>
      <c r="MVI167" s="77"/>
      <c r="MVJ167" s="77"/>
      <c r="MVK167" s="77"/>
      <c r="MVL167" s="77"/>
      <c r="MVM167" s="77"/>
      <c r="MVN167" s="77"/>
      <c r="MVO167" s="77"/>
      <c r="MVP167" s="77"/>
      <c r="MVQ167" s="77"/>
      <c r="MVR167" s="77"/>
      <c r="MVS167" s="77"/>
      <c r="MVT167" s="77"/>
      <c r="MVU167" s="77"/>
      <c r="MVV167" s="77"/>
      <c r="MVW167" s="77"/>
      <c r="MVX167" s="77"/>
      <c r="MVY167" s="77"/>
      <c r="MVZ167" s="77"/>
      <c r="MWA167" s="77"/>
      <c r="MWB167" s="77"/>
      <c r="MWC167" s="77"/>
      <c r="MWD167" s="77"/>
      <c r="MWE167" s="77"/>
      <c r="MWF167" s="77"/>
      <c r="MWG167" s="77"/>
      <c r="MWH167" s="77"/>
      <c r="MWI167" s="77"/>
      <c r="MWJ167" s="77"/>
      <c r="MWK167" s="77"/>
      <c r="MWL167" s="77"/>
      <c r="MWM167" s="77"/>
      <c r="MWN167" s="77"/>
      <c r="MWO167" s="77"/>
      <c r="MWP167" s="77"/>
      <c r="MWQ167" s="77"/>
      <c r="MWR167" s="77"/>
      <c r="MWS167" s="77"/>
      <c r="MWT167" s="77"/>
      <c r="MWU167" s="77"/>
      <c r="MWV167" s="77"/>
      <c r="MWW167" s="77"/>
      <c r="MWX167" s="77"/>
      <c r="MWY167" s="77"/>
      <c r="MWZ167" s="77"/>
      <c r="MXA167" s="77"/>
      <c r="MXB167" s="77"/>
      <c r="MXC167" s="77"/>
      <c r="MXD167" s="77"/>
      <c r="MXE167" s="77"/>
      <c r="MXF167" s="77"/>
      <c r="MXG167" s="77"/>
      <c r="MXH167" s="77"/>
      <c r="MXI167" s="77"/>
      <c r="MXJ167" s="77"/>
      <c r="MXK167" s="77"/>
      <c r="MXL167" s="77"/>
      <c r="MXM167" s="77"/>
      <c r="MXN167" s="77"/>
      <c r="MXO167" s="77"/>
      <c r="MXP167" s="77"/>
      <c r="MXQ167" s="77"/>
      <c r="MXR167" s="77"/>
      <c r="MXS167" s="77"/>
      <c r="MXT167" s="77"/>
      <c r="MXU167" s="77"/>
      <c r="MXV167" s="77"/>
      <c r="MXW167" s="77"/>
      <c r="MXX167" s="77"/>
      <c r="MXY167" s="77"/>
      <c r="MXZ167" s="77"/>
      <c r="MYA167" s="77"/>
      <c r="MYB167" s="77"/>
      <c r="MYC167" s="77"/>
      <c r="MYD167" s="77"/>
      <c r="MYE167" s="77"/>
      <c r="MYF167" s="77"/>
      <c r="MYG167" s="77"/>
      <c r="MYH167" s="77"/>
      <c r="MYI167" s="77"/>
      <c r="MYJ167" s="77"/>
      <c r="MYK167" s="77"/>
      <c r="MYL167" s="77"/>
      <c r="MYM167" s="77"/>
      <c r="MYN167" s="77"/>
      <c r="MYO167" s="77"/>
      <c r="MYP167" s="77"/>
      <c r="MYQ167" s="77"/>
      <c r="MYR167" s="77"/>
      <c r="MYS167" s="77"/>
      <c r="MYT167" s="77"/>
      <c r="MYU167" s="77"/>
      <c r="MYV167" s="77"/>
      <c r="MYW167" s="77"/>
      <c r="MYX167" s="77"/>
      <c r="MYY167" s="77"/>
      <c r="MYZ167" s="77"/>
      <c r="MZA167" s="77"/>
      <c r="MZB167" s="77"/>
      <c r="MZC167" s="77"/>
      <c r="MZD167" s="77"/>
      <c r="MZE167" s="77"/>
      <c r="MZF167" s="77"/>
      <c r="MZG167" s="77"/>
      <c r="MZH167" s="77"/>
      <c r="MZI167" s="77"/>
      <c r="MZJ167" s="77"/>
      <c r="MZK167" s="77"/>
      <c r="MZL167" s="77"/>
      <c r="MZM167" s="77"/>
      <c r="MZN167" s="77"/>
      <c r="MZO167" s="77"/>
      <c r="MZP167" s="77"/>
      <c r="MZQ167" s="77"/>
      <c r="MZR167" s="77"/>
      <c r="MZS167" s="77"/>
      <c r="MZT167" s="77"/>
      <c r="MZU167" s="77"/>
      <c r="MZV167" s="77"/>
      <c r="MZW167" s="77"/>
      <c r="MZX167" s="77"/>
      <c r="MZY167" s="77"/>
      <c r="MZZ167" s="77"/>
      <c r="NAA167" s="77"/>
      <c r="NAB167" s="77"/>
      <c r="NAC167" s="77"/>
      <c r="NAD167" s="77"/>
      <c r="NAE167" s="77"/>
      <c r="NAF167" s="77"/>
      <c r="NAG167" s="77"/>
      <c r="NAH167" s="77"/>
      <c r="NAI167" s="77"/>
      <c r="NAJ167" s="77"/>
      <c r="NAK167" s="77"/>
      <c r="NAL167" s="77"/>
      <c r="NAM167" s="77"/>
      <c r="NAN167" s="77"/>
      <c r="NAO167" s="77"/>
      <c r="NAP167" s="77"/>
      <c r="NAQ167" s="77"/>
      <c r="NAR167" s="77"/>
      <c r="NAS167" s="77"/>
      <c r="NAT167" s="77"/>
      <c r="NAU167" s="77"/>
      <c r="NAV167" s="77"/>
      <c r="NAW167" s="77"/>
      <c r="NAX167" s="77"/>
      <c r="NAY167" s="77"/>
      <c r="NAZ167" s="77"/>
      <c r="NBA167" s="77"/>
      <c r="NBB167" s="77"/>
      <c r="NBC167" s="77"/>
      <c r="NBD167" s="77"/>
      <c r="NBE167" s="77"/>
      <c r="NBF167" s="77"/>
      <c r="NBG167" s="77"/>
      <c r="NBH167" s="77"/>
      <c r="NBI167" s="77"/>
      <c r="NBJ167" s="77"/>
      <c r="NBK167" s="77"/>
      <c r="NBL167" s="77"/>
      <c r="NBM167" s="77"/>
      <c r="NBN167" s="77"/>
      <c r="NBO167" s="77"/>
      <c r="NBP167" s="77"/>
      <c r="NBQ167" s="77"/>
      <c r="NBR167" s="77"/>
      <c r="NBS167" s="77"/>
      <c r="NBT167" s="77"/>
      <c r="NBU167" s="77"/>
      <c r="NBV167" s="77"/>
      <c r="NBW167" s="77"/>
      <c r="NBX167" s="77"/>
      <c r="NBY167" s="77"/>
      <c r="NBZ167" s="77"/>
      <c r="NCA167" s="77"/>
      <c r="NCB167" s="77"/>
      <c r="NCC167" s="77"/>
      <c r="NCD167" s="77"/>
      <c r="NCE167" s="77"/>
      <c r="NCF167" s="77"/>
      <c r="NCG167" s="77"/>
      <c r="NCH167" s="77"/>
      <c r="NCI167" s="77"/>
      <c r="NCJ167" s="77"/>
      <c r="NCK167" s="77"/>
      <c r="NCL167" s="77"/>
      <c r="NCM167" s="77"/>
      <c r="NCN167" s="77"/>
      <c r="NCO167" s="77"/>
      <c r="NCP167" s="77"/>
      <c r="NCQ167" s="77"/>
      <c r="NCR167" s="77"/>
      <c r="NCS167" s="77"/>
      <c r="NCT167" s="77"/>
      <c r="NCU167" s="77"/>
      <c r="NCV167" s="77"/>
      <c r="NCW167" s="77"/>
      <c r="NCX167" s="77"/>
      <c r="NCY167" s="77"/>
      <c r="NCZ167" s="77"/>
      <c r="NDA167" s="77"/>
      <c r="NDB167" s="77"/>
      <c r="NDC167" s="77"/>
      <c r="NDD167" s="77"/>
      <c r="NDE167" s="77"/>
      <c r="NDF167" s="77"/>
      <c r="NDG167" s="77"/>
      <c r="NDH167" s="77"/>
      <c r="NDI167" s="77"/>
      <c r="NDJ167" s="77"/>
      <c r="NDK167" s="77"/>
      <c r="NDL167" s="77"/>
      <c r="NDM167" s="77"/>
      <c r="NDN167" s="77"/>
      <c r="NDO167" s="77"/>
      <c r="NDP167" s="77"/>
      <c r="NDQ167" s="77"/>
      <c r="NDR167" s="77"/>
      <c r="NDS167" s="77"/>
      <c r="NDT167" s="77"/>
      <c r="NDU167" s="77"/>
      <c r="NDV167" s="77"/>
      <c r="NDW167" s="77"/>
      <c r="NDX167" s="77"/>
      <c r="NDY167" s="77"/>
      <c r="NDZ167" s="77"/>
      <c r="NEA167" s="77"/>
      <c r="NEB167" s="77"/>
      <c r="NEC167" s="77"/>
      <c r="NED167" s="77"/>
      <c r="NEE167" s="77"/>
      <c r="NEF167" s="77"/>
      <c r="NEG167" s="77"/>
      <c r="NEH167" s="77"/>
      <c r="NEI167" s="77"/>
      <c r="NEJ167" s="77"/>
      <c r="NEK167" s="77"/>
      <c r="NEL167" s="77"/>
      <c r="NEM167" s="77"/>
      <c r="NEN167" s="77"/>
      <c r="NEO167" s="77"/>
      <c r="NEP167" s="77"/>
      <c r="NEQ167" s="77"/>
      <c r="NER167" s="77"/>
      <c r="NES167" s="77"/>
      <c r="NET167" s="77"/>
      <c r="NEU167" s="77"/>
      <c r="NEV167" s="77"/>
      <c r="NEW167" s="77"/>
      <c r="NEX167" s="77"/>
      <c r="NEY167" s="77"/>
      <c r="NEZ167" s="77"/>
      <c r="NFA167" s="77"/>
      <c r="NFB167" s="77"/>
      <c r="NFC167" s="77"/>
      <c r="NFD167" s="77"/>
      <c r="NFE167" s="77"/>
      <c r="NFF167" s="77"/>
      <c r="NFG167" s="77"/>
      <c r="NFH167" s="77"/>
      <c r="NFI167" s="77"/>
      <c r="NFJ167" s="77"/>
      <c r="NFK167" s="77"/>
      <c r="NFL167" s="77"/>
      <c r="NFM167" s="77"/>
      <c r="NFN167" s="77"/>
      <c r="NFO167" s="77"/>
      <c r="NFP167" s="77"/>
      <c r="NFQ167" s="77"/>
      <c r="NFR167" s="77"/>
      <c r="NFS167" s="77"/>
      <c r="NFT167" s="77"/>
      <c r="NFU167" s="77"/>
      <c r="NFV167" s="77"/>
      <c r="NFW167" s="77"/>
      <c r="NFX167" s="77"/>
      <c r="NFY167" s="77"/>
      <c r="NFZ167" s="77"/>
      <c r="NGA167" s="77"/>
      <c r="NGB167" s="77"/>
      <c r="NGC167" s="77"/>
      <c r="NGD167" s="77"/>
      <c r="NGE167" s="77"/>
      <c r="NGF167" s="77"/>
      <c r="NGG167" s="77"/>
      <c r="NGH167" s="77"/>
      <c r="NGI167" s="77"/>
      <c r="NGJ167" s="77"/>
      <c r="NGK167" s="77"/>
      <c r="NGL167" s="77"/>
      <c r="NGM167" s="77"/>
      <c r="NGN167" s="77"/>
      <c r="NGO167" s="77"/>
      <c r="NGP167" s="77"/>
      <c r="NGQ167" s="77"/>
      <c r="NGR167" s="77"/>
      <c r="NGS167" s="77"/>
      <c r="NGT167" s="77"/>
      <c r="NGU167" s="77"/>
      <c r="NGV167" s="77"/>
      <c r="NGW167" s="77"/>
      <c r="NGX167" s="77"/>
      <c r="NGY167" s="77"/>
      <c r="NGZ167" s="77"/>
      <c r="NHA167" s="77"/>
      <c r="NHB167" s="77"/>
      <c r="NHC167" s="77"/>
      <c r="NHD167" s="77"/>
      <c r="NHE167" s="77"/>
      <c r="NHF167" s="77"/>
      <c r="NHG167" s="77"/>
      <c r="NHH167" s="77"/>
      <c r="NHI167" s="77"/>
      <c r="NHJ167" s="77"/>
      <c r="NHK167" s="77"/>
      <c r="NHL167" s="77"/>
      <c r="NHM167" s="77"/>
      <c r="NHN167" s="77"/>
      <c r="NHO167" s="77"/>
      <c r="NHP167" s="77"/>
      <c r="NHQ167" s="77"/>
      <c r="NHR167" s="77"/>
      <c r="NHS167" s="77"/>
      <c r="NHT167" s="77"/>
      <c r="NHU167" s="77"/>
      <c r="NHV167" s="77"/>
      <c r="NHW167" s="77"/>
      <c r="NHX167" s="77"/>
      <c r="NHY167" s="77"/>
      <c r="NHZ167" s="77"/>
      <c r="NIA167" s="77"/>
      <c r="NIB167" s="77"/>
      <c r="NIC167" s="77"/>
      <c r="NID167" s="77"/>
      <c r="NIE167" s="77"/>
      <c r="NIF167" s="77"/>
      <c r="NIG167" s="77"/>
      <c r="NIH167" s="77"/>
      <c r="NII167" s="77"/>
      <c r="NIJ167" s="77"/>
      <c r="NIK167" s="77"/>
      <c r="NIL167" s="77"/>
      <c r="NIM167" s="77"/>
      <c r="NIN167" s="77"/>
      <c r="NIO167" s="77"/>
      <c r="NIP167" s="77"/>
      <c r="NIQ167" s="77"/>
      <c r="NIR167" s="77"/>
      <c r="NIS167" s="77"/>
      <c r="NIT167" s="77"/>
      <c r="NIU167" s="77"/>
      <c r="NIV167" s="77"/>
      <c r="NIW167" s="77"/>
      <c r="NIX167" s="77"/>
      <c r="NIY167" s="77"/>
      <c r="NIZ167" s="77"/>
      <c r="NJA167" s="77"/>
      <c r="NJB167" s="77"/>
      <c r="NJC167" s="77"/>
      <c r="NJD167" s="77"/>
      <c r="NJE167" s="77"/>
      <c r="NJF167" s="77"/>
      <c r="NJG167" s="77"/>
      <c r="NJH167" s="77"/>
      <c r="NJI167" s="77"/>
      <c r="NJJ167" s="77"/>
      <c r="NJK167" s="77"/>
      <c r="NJL167" s="77"/>
      <c r="NJM167" s="77"/>
      <c r="NJN167" s="77"/>
      <c r="NJO167" s="77"/>
      <c r="NJP167" s="77"/>
      <c r="NJQ167" s="77"/>
      <c r="NJR167" s="77"/>
      <c r="NJS167" s="77"/>
      <c r="NJT167" s="77"/>
      <c r="NJU167" s="77"/>
      <c r="NJV167" s="77"/>
      <c r="NJW167" s="77"/>
      <c r="NJX167" s="77"/>
      <c r="NJY167" s="77"/>
      <c r="NJZ167" s="77"/>
      <c r="NKA167" s="77"/>
      <c r="NKB167" s="77"/>
      <c r="NKC167" s="77"/>
      <c r="NKD167" s="77"/>
      <c r="NKE167" s="77"/>
      <c r="NKF167" s="77"/>
      <c r="NKG167" s="77"/>
      <c r="NKH167" s="77"/>
      <c r="NKI167" s="77"/>
      <c r="NKJ167" s="77"/>
      <c r="NKK167" s="77"/>
      <c r="NKL167" s="77"/>
      <c r="NKM167" s="77"/>
      <c r="NKN167" s="77"/>
      <c r="NKO167" s="77"/>
      <c r="NKP167" s="77"/>
      <c r="NKQ167" s="77"/>
      <c r="NKR167" s="77"/>
      <c r="NKS167" s="77"/>
      <c r="NKT167" s="77"/>
      <c r="NKU167" s="77"/>
      <c r="NKV167" s="77"/>
      <c r="NKW167" s="77"/>
      <c r="NKX167" s="77"/>
      <c r="NKY167" s="77"/>
      <c r="NKZ167" s="77"/>
      <c r="NLA167" s="77"/>
      <c r="NLB167" s="77"/>
      <c r="NLC167" s="77"/>
      <c r="NLD167" s="77"/>
      <c r="NLE167" s="77"/>
      <c r="NLF167" s="77"/>
      <c r="NLG167" s="77"/>
      <c r="NLH167" s="77"/>
      <c r="NLI167" s="77"/>
      <c r="NLJ167" s="77"/>
      <c r="NLK167" s="77"/>
      <c r="NLL167" s="77"/>
      <c r="NLM167" s="77"/>
      <c r="NLN167" s="77"/>
      <c r="NLO167" s="77"/>
      <c r="NLP167" s="77"/>
      <c r="NLQ167" s="77"/>
      <c r="NLR167" s="77"/>
      <c r="NLS167" s="77"/>
      <c r="NLT167" s="77"/>
      <c r="NLU167" s="77"/>
      <c r="NLV167" s="77"/>
      <c r="NLW167" s="77"/>
      <c r="NLX167" s="77"/>
      <c r="NLY167" s="77"/>
      <c r="NLZ167" s="77"/>
      <c r="NMA167" s="77"/>
      <c r="NMB167" s="77"/>
      <c r="NMC167" s="77"/>
      <c r="NMD167" s="77"/>
      <c r="NME167" s="77"/>
      <c r="NMF167" s="77"/>
      <c r="NMG167" s="77"/>
      <c r="NMH167" s="77"/>
      <c r="NMI167" s="77"/>
      <c r="NMJ167" s="77"/>
      <c r="NMK167" s="77"/>
      <c r="NML167" s="77"/>
      <c r="NMM167" s="77"/>
      <c r="NMN167" s="77"/>
      <c r="NMO167" s="77"/>
      <c r="NMP167" s="77"/>
      <c r="NMQ167" s="77"/>
      <c r="NMR167" s="77"/>
      <c r="NMS167" s="77"/>
      <c r="NMT167" s="77"/>
      <c r="NMU167" s="77"/>
      <c r="NMV167" s="77"/>
      <c r="NMW167" s="77"/>
      <c r="NMX167" s="77"/>
      <c r="NMY167" s="77"/>
      <c r="NMZ167" s="77"/>
      <c r="NNA167" s="77"/>
      <c r="NNB167" s="77"/>
      <c r="NNC167" s="77"/>
      <c r="NND167" s="77"/>
      <c r="NNE167" s="77"/>
      <c r="NNF167" s="77"/>
      <c r="NNG167" s="77"/>
      <c r="NNH167" s="77"/>
      <c r="NNI167" s="77"/>
      <c r="NNJ167" s="77"/>
      <c r="NNK167" s="77"/>
      <c r="NNL167" s="77"/>
      <c r="NNM167" s="77"/>
      <c r="NNN167" s="77"/>
      <c r="NNO167" s="77"/>
      <c r="NNP167" s="77"/>
      <c r="NNQ167" s="77"/>
      <c r="NNR167" s="77"/>
      <c r="NNS167" s="77"/>
      <c r="NNT167" s="77"/>
      <c r="NNU167" s="77"/>
      <c r="NNV167" s="77"/>
      <c r="NNW167" s="77"/>
      <c r="NNX167" s="77"/>
      <c r="NNY167" s="77"/>
      <c r="NNZ167" s="77"/>
      <c r="NOA167" s="77"/>
      <c r="NOB167" s="77"/>
      <c r="NOC167" s="77"/>
      <c r="NOD167" s="77"/>
      <c r="NOE167" s="77"/>
      <c r="NOF167" s="77"/>
      <c r="NOG167" s="77"/>
      <c r="NOH167" s="77"/>
      <c r="NOI167" s="77"/>
      <c r="NOJ167" s="77"/>
      <c r="NOK167" s="77"/>
      <c r="NOL167" s="77"/>
      <c r="NOM167" s="77"/>
      <c r="NON167" s="77"/>
      <c r="NOO167" s="77"/>
      <c r="NOP167" s="77"/>
      <c r="NOQ167" s="77"/>
      <c r="NOR167" s="77"/>
      <c r="NOS167" s="77"/>
      <c r="NOT167" s="77"/>
      <c r="NOU167" s="77"/>
      <c r="NOV167" s="77"/>
      <c r="NOW167" s="77"/>
      <c r="NOX167" s="77"/>
      <c r="NOY167" s="77"/>
      <c r="NOZ167" s="77"/>
      <c r="NPA167" s="77"/>
      <c r="NPB167" s="77"/>
      <c r="NPC167" s="77"/>
      <c r="NPD167" s="77"/>
      <c r="NPE167" s="77"/>
      <c r="NPF167" s="77"/>
      <c r="NPG167" s="77"/>
      <c r="NPH167" s="77"/>
      <c r="NPI167" s="77"/>
      <c r="NPJ167" s="77"/>
      <c r="NPK167" s="77"/>
      <c r="NPL167" s="77"/>
      <c r="NPM167" s="77"/>
      <c r="NPN167" s="77"/>
      <c r="NPO167" s="77"/>
      <c r="NPP167" s="77"/>
      <c r="NPQ167" s="77"/>
      <c r="NPR167" s="77"/>
      <c r="NPS167" s="77"/>
      <c r="NPT167" s="77"/>
      <c r="NPU167" s="77"/>
      <c r="NPV167" s="77"/>
      <c r="NPW167" s="77"/>
      <c r="NPX167" s="77"/>
      <c r="NPY167" s="77"/>
      <c r="NPZ167" s="77"/>
      <c r="NQA167" s="77"/>
      <c r="NQB167" s="77"/>
      <c r="NQC167" s="77"/>
      <c r="NQD167" s="77"/>
      <c r="NQE167" s="77"/>
      <c r="NQF167" s="77"/>
      <c r="NQG167" s="77"/>
      <c r="NQH167" s="77"/>
      <c r="NQI167" s="77"/>
      <c r="NQJ167" s="77"/>
      <c r="NQK167" s="77"/>
      <c r="NQL167" s="77"/>
      <c r="NQM167" s="77"/>
      <c r="NQN167" s="77"/>
      <c r="NQO167" s="77"/>
      <c r="NQP167" s="77"/>
      <c r="NQQ167" s="77"/>
      <c r="NQR167" s="77"/>
      <c r="NQS167" s="77"/>
      <c r="NQT167" s="77"/>
      <c r="NQU167" s="77"/>
      <c r="NQV167" s="77"/>
      <c r="NQW167" s="77"/>
      <c r="NQX167" s="77"/>
      <c r="NQY167" s="77"/>
      <c r="NQZ167" s="77"/>
      <c r="NRA167" s="77"/>
      <c r="NRB167" s="77"/>
      <c r="NRC167" s="77"/>
      <c r="NRD167" s="77"/>
      <c r="NRE167" s="77"/>
      <c r="NRF167" s="77"/>
      <c r="NRG167" s="77"/>
      <c r="NRH167" s="77"/>
      <c r="NRI167" s="77"/>
      <c r="NRJ167" s="77"/>
      <c r="NRK167" s="77"/>
      <c r="NRL167" s="77"/>
      <c r="NRM167" s="77"/>
      <c r="NRN167" s="77"/>
      <c r="NRO167" s="77"/>
      <c r="NRP167" s="77"/>
      <c r="NRQ167" s="77"/>
      <c r="NRR167" s="77"/>
      <c r="NRS167" s="77"/>
      <c r="NRT167" s="77"/>
      <c r="NRU167" s="77"/>
      <c r="NRV167" s="77"/>
      <c r="NRW167" s="77"/>
      <c r="NRX167" s="77"/>
      <c r="NRY167" s="77"/>
      <c r="NRZ167" s="77"/>
      <c r="NSA167" s="77"/>
      <c r="NSB167" s="77"/>
      <c r="NSC167" s="77"/>
      <c r="NSD167" s="77"/>
      <c r="NSE167" s="77"/>
      <c r="NSF167" s="77"/>
      <c r="NSG167" s="77"/>
      <c r="NSH167" s="77"/>
      <c r="NSI167" s="77"/>
      <c r="NSJ167" s="77"/>
      <c r="NSK167" s="77"/>
      <c r="NSL167" s="77"/>
      <c r="NSM167" s="77"/>
      <c r="NSN167" s="77"/>
      <c r="NSO167" s="77"/>
      <c r="NSP167" s="77"/>
      <c r="NSQ167" s="77"/>
      <c r="NSR167" s="77"/>
      <c r="NSS167" s="77"/>
      <c r="NST167" s="77"/>
      <c r="NSU167" s="77"/>
      <c r="NSV167" s="77"/>
      <c r="NSW167" s="77"/>
      <c r="NSX167" s="77"/>
      <c r="NSY167" s="77"/>
      <c r="NSZ167" s="77"/>
      <c r="NTA167" s="77"/>
      <c r="NTB167" s="77"/>
      <c r="NTC167" s="77"/>
      <c r="NTD167" s="77"/>
      <c r="NTE167" s="77"/>
      <c r="NTF167" s="77"/>
      <c r="NTG167" s="77"/>
      <c r="NTH167" s="77"/>
      <c r="NTI167" s="77"/>
      <c r="NTJ167" s="77"/>
      <c r="NTK167" s="77"/>
      <c r="NTL167" s="77"/>
      <c r="NTM167" s="77"/>
      <c r="NTN167" s="77"/>
      <c r="NTO167" s="77"/>
      <c r="NTP167" s="77"/>
      <c r="NTQ167" s="77"/>
      <c r="NTR167" s="77"/>
      <c r="NTS167" s="77"/>
      <c r="NTT167" s="77"/>
      <c r="NTU167" s="77"/>
      <c r="NTV167" s="77"/>
      <c r="NTW167" s="77"/>
      <c r="NTX167" s="77"/>
      <c r="NTY167" s="77"/>
      <c r="NTZ167" s="77"/>
      <c r="NUA167" s="77"/>
      <c r="NUB167" s="77"/>
      <c r="NUC167" s="77"/>
      <c r="NUD167" s="77"/>
      <c r="NUE167" s="77"/>
      <c r="NUF167" s="77"/>
      <c r="NUG167" s="77"/>
      <c r="NUH167" s="77"/>
      <c r="NUI167" s="77"/>
      <c r="NUJ167" s="77"/>
      <c r="NUK167" s="77"/>
      <c r="NUL167" s="77"/>
      <c r="NUM167" s="77"/>
      <c r="NUN167" s="77"/>
      <c r="NUO167" s="77"/>
      <c r="NUP167" s="77"/>
      <c r="NUQ167" s="77"/>
      <c r="NUR167" s="77"/>
      <c r="NUS167" s="77"/>
      <c r="NUT167" s="77"/>
      <c r="NUU167" s="77"/>
      <c r="NUV167" s="77"/>
      <c r="NUW167" s="77"/>
      <c r="NUX167" s="77"/>
      <c r="NUY167" s="77"/>
      <c r="NUZ167" s="77"/>
      <c r="NVA167" s="77"/>
      <c r="NVB167" s="77"/>
      <c r="NVC167" s="77"/>
      <c r="NVD167" s="77"/>
      <c r="NVE167" s="77"/>
      <c r="NVF167" s="77"/>
      <c r="NVG167" s="77"/>
      <c r="NVH167" s="77"/>
      <c r="NVI167" s="77"/>
      <c r="NVJ167" s="77"/>
      <c r="NVK167" s="77"/>
      <c r="NVL167" s="77"/>
      <c r="NVM167" s="77"/>
      <c r="NVN167" s="77"/>
      <c r="NVO167" s="77"/>
      <c r="NVP167" s="77"/>
      <c r="NVQ167" s="77"/>
      <c r="NVR167" s="77"/>
      <c r="NVS167" s="77"/>
      <c r="NVT167" s="77"/>
      <c r="NVU167" s="77"/>
      <c r="NVV167" s="77"/>
      <c r="NVW167" s="77"/>
      <c r="NVX167" s="77"/>
      <c r="NVY167" s="77"/>
      <c r="NVZ167" s="77"/>
      <c r="NWA167" s="77"/>
      <c r="NWB167" s="77"/>
      <c r="NWC167" s="77"/>
      <c r="NWD167" s="77"/>
      <c r="NWE167" s="77"/>
      <c r="NWF167" s="77"/>
      <c r="NWG167" s="77"/>
      <c r="NWH167" s="77"/>
      <c r="NWI167" s="77"/>
      <c r="NWJ167" s="77"/>
      <c r="NWK167" s="77"/>
      <c r="NWL167" s="77"/>
      <c r="NWM167" s="77"/>
      <c r="NWN167" s="77"/>
      <c r="NWO167" s="77"/>
      <c r="NWP167" s="77"/>
      <c r="NWQ167" s="77"/>
      <c r="NWR167" s="77"/>
      <c r="NWS167" s="77"/>
      <c r="NWT167" s="77"/>
      <c r="NWU167" s="77"/>
      <c r="NWV167" s="77"/>
      <c r="NWW167" s="77"/>
      <c r="NWX167" s="77"/>
      <c r="NWY167" s="77"/>
      <c r="NWZ167" s="77"/>
      <c r="NXA167" s="77"/>
      <c r="NXB167" s="77"/>
      <c r="NXC167" s="77"/>
      <c r="NXD167" s="77"/>
      <c r="NXE167" s="77"/>
      <c r="NXF167" s="77"/>
      <c r="NXG167" s="77"/>
      <c r="NXH167" s="77"/>
      <c r="NXI167" s="77"/>
      <c r="NXJ167" s="77"/>
      <c r="NXK167" s="77"/>
      <c r="NXL167" s="77"/>
      <c r="NXM167" s="77"/>
      <c r="NXN167" s="77"/>
      <c r="NXO167" s="77"/>
      <c r="NXP167" s="77"/>
      <c r="NXQ167" s="77"/>
      <c r="NXR167" s="77"/>
      <c r="NXS167" s="77"/>
      <c r="NXT167" s="77"/>
      <c r="NXU167" s="77"/>
      <c r="NXV167" s="77"/>
      <c r="NXW167" s="77"/>
      <c r="NXX167" s="77"/>
      <c r="NXY167" s="77"/>
      <c r="NXZ167" s="77"/>
      <c r="NYA167" s="77"/>
      <c r="NYB167" s="77"/>
      <c r="NYC167" s="77"/>
      <c r="NYD167" s="77"/>
      <c r="NYE167" s="77"/>
      <c r="NYF167" s="77"/>
      <c r="NYG167" s="77"/>
      <c r="NYH167" s="77"/>
      <c r="NYI167" s="77"/>
      <c r="NYJ167" s="77"/>
      <c r="NYK167" s="77"/>
      <c r="NYL167" s="77"/>
      <c r="NYM167" s="77"/>
      <c r="NYN167" s="77"/>
      <c r="NYO167" s="77"/>
      <c r="NYP167" s="77"/>
      <c r="NYQ167" s="77"/>
      <c r="NYR167" s="77"/>
      <c r="NYS167" s="77"/>
      <c r="NYT167" s="77"/>
      <c r="NYU167" s="77"/>
      <c r="NYV167" s="77"/>
      <c r="NYW167" s="77"/>
      <c r="NYX167" s="77"/>
      <c r="NYY167" s="77"/>
      <c r="NYZ167" s="77"/>
      <c r="NZA167" s="77"/>
      <c r="NZB167" s="77"/>
      <c r="NZC167" s="77"/>
      <c r="NZD167" s="77"/>
      <c r="NZE167" s="77"/>
      <c r="NZF167" s="77"/>
      <c r="NZG167" s="77"/>
      <c r="NZH167" s="77"/>
      <c r="NZI167" s="77"/>
      <c r="NZJ167" s="77"/>
      <c r="NZK167" s="77"/>
      <c r="NZL167" s="77"/>
      <c r="NZM167" s="77"/>
      <c r="NZN167" s="77"/>
      <c r="NZO167" s="77"/>
      <c r="NZP167" s="77"/>
      <c r="NZQ167" s="77"/>
      <c r="NZR167" s="77"/>
      <c r="NZS167" s="77"/>
      <c r="NZT167" s="77"/>
      <c r="NZU167" s="77"/>
      <c r="NZV167" s="77"/>
      <c r="NZW167" s="77"/>
      <c r="NZX167" s="77"/>
      <c r="NZY167" s="77"/>
      <c r="NZZ167" s="77"/>
      <c r="OAA167" s="77"/>
      <c r="OAB167" s="77"/>
      <c r="OAC167" s="77"/>
      <c r="OAD167" s="77"/>
      <c r="OAE167" s="77"/>
      <c r="OAF167" s="77"/>
      <c r="OAG167" s="77"/>
      <c r="OAH167" s="77"/>
      <c r="OAI167" s="77"/>
      <c r="OAJ167" s="77"/>
      <c r="OAK167" s="77"/>
      <c r="OAL167" s="77"/>
      <c r="OAM167" s="77"/>
      <c r="OAN167" s="77"/>
      <c r="OAO167" s="77"/>
      <c r="OAP167" s="77"/>
      <c r="OAQ167" s="77"/>
      <c r="OAR167" s="77"/>
      <c r="OAS167" s="77"/>
      <c r="OAT167" s="77"/>
      <c r="OAU167" s="77"/>
      <c r="OAV167" s="77"/>
      <c r="OAW167" s="77"/>
      <c r="OAX167" s="77"/>
      <c r="OAY167" s="77"/>
      <c r="OAZ167" s="77"/>
      <c r="OBA167" s="77"/>
      <c r="OBB167" s="77"/>
      <c r="OBC167" s="77"/>
      <c r="OBD167" s="77"/>
      <c r="OBE167" s="77"/>
      <c r="OBF167" s="77"/>
      <c r="OBG167" s="77"/>
      <c r="OBH167" s="77"/>
      <c r="OBI167" s="77"/>
      <c r="OBJ167" s="77"/>
      <c r="OBK167" s="77"/>
      <c r="OBL167" s="77"/>
      <c r="OBM167" s="77"/>
      <c r="OBN167" s="77"/>
      <c r="OBO167" s="77"/>
      <c r="OBP167" s="77"/>
      <c r="OBQ167" s="77"/>
      <c r="OBR167" s="77"/>
      <c r="OBS167" s="77"/>
      <c r="OBT167" s="77"/>
      <c r="OBU167" s="77"/>
      <c r="OBV167" s="77"/>
      <c r="OBW167" s="77"/>
      <c r="OBX167" s="77"/>
      <c r="OBY167" s="77"/>
      <c r="OBZ167" s="77"/>
      <c r="OCA167" s="77"/>
      <c r="OCB167" s="77"/>
      <c r="OCC167" s="77"/>
      <c r="OCD167" s="77"/>
      <c r="OCE167" s="77"/>
      <c r="OCF167" s="77"/>
      <c r="OCG167" s="77"/>
      <c r="OCH167" s="77"/>
      <c r="OCI167" s="77"/>
      <c r="OCJ167" s="77"/>
      <c r="OCK167" s="77"/>
      <c r="OCL167" s="77"/>
      <c r="OCM167" s="77"/>
      <c r="OCN167" s="77"/>
      <c r="OCO167" s="77"/>
      <c r="OCP167" s="77"/>
      <c r="OCQ167" s="77"/>
      <c r="OCR167" s="77"/>
      <c r="OCS167" s="77"/>
      <c r="OCT167" s="77"/>
      <c r="OCU167" s="77"/>
      <c r="OCV167" s="77"/>
      <c r="OCW167" s="77"/>
      <c r="OCX167" s="77"/>
      <c r="OCY167" s="77"/>
      <c r="OCZ167" s="77"/>
      <c r="ODA167" s="77"/>
      <c r="ODB167" s="77"/>
      <c r="ODC167" s="77"/>
      <c r="ODD167" s="77"/>
      <c r="ODE167" s="77"/>
      <c r="ODF167" s="77"/>
      <c r="ODG167" s="77"/>
      <c r="ODH167" s="77"/>
      <c r="ODI167" s="77"/>
      <c r="ODJ167" s="77"/>
      <c r="ODK167" s="77"/>
      <c r="ODL167" s="77"/>
      <c r="ODM167" s="77"/>
      <c r="ODN167" s="77"/>
      <c r="ODO167" s="77"/>
      <c r="ODP167" s="77"/>
      <c r="ODQ167" s="77"/>
      <c r="ODR167" s="77"/>
      <c r="ODS167" s="77"/>
      <c r="ODT167" s="77"/>
      <c r="ODU167" s="77"/>
      <c r="ODV167" s="77"/>
      <c r="ODW167" s="77"/>
      <c r="ODX167" s="77"/>
      <c r="ODY167" s="77"/>
      <c r="ODZ167" s="77"/>
      <c r="OEA167" s="77"/>
      <c r="OEB167" s="77"/>
      <c r="OEC167" s="77"/>
      <c r="OED167" s="77"/>
      <c r="OEE167" s="77"/>
      <c r="OEF167" s="77"/>
      <c r="OEG167" s="77"/>
      <c r="OEH167" s="77"/>
      <c r="OEI167" s="77"/>
      <c r="OEJ167" s="77"/>
      <c r="OEK167" s="77"/>
      <c r="OEL167" s="77"/>
      <c r="OEM167" s="77"/>
      <c r="OEN167" s="77"/>
      <c r="OEO167" s="77"/>
      <c r="OEP167" s="77"/>
      <c r="OEQ167" s="77"/>
      <c r="OER167" s="77"/>
      <c r="OES167" s="77"/>
      <c r="OET167" s="77"/>
      <c r="OEU167" s="77"/>
      <c r="OEV167" s="77"/>
      <c r="OEW167" s="77"/>
      <c r="OEX167" s="77"/>
      <c r="OEY167" s="77"/>
      <c r="OEZ167" s="77"/>
      <c r="OFA167" s="77"/>
      <c r="OFB167" s="77"/>
      <c r="OFC167" s="77"/>
      <c r="OFD167" s="77"/>
      <c r="OFE167" s="77"/>
      <c r="OFF167" s="77"/>
      <c r="OFG167" s="77"/>
      <c r="OFH167" s="77"/>
      <c r="OFI167" s="77"/>
      <c r="OFJ167" s="77"/>
      <c r="OFK167" s="77"/>
      <c r="OFL167" s="77"/>
      <c r="OFM167" s="77"/>
      <c r="OFN167" s="77"/>
      <c r="OFO167" s="77"/>
      <c r="OFP167" s="77"/>
      <c r="OFQ167" s="77"/>
      <c r="OFR167" s="77"/>
      <c r="OFS167" s="77"/>
      <c r="OFT167" s="77"/>
      <c r="OFU167" s="77"/>
      <c r="OFV167" s="77"/>
      <c r="OFW167" s="77"/>
      <c r="OFX167" s="77"/>
      <c r="OFY167" s="77"/>
      <c r="OFZ167" s="77"/>
      <c r="OGA167" s="77"/>
      <c r="OGB167" s="77"/>
      <c r="OGC167" s="77"/>
      <c r="OGD167" s="77"/>
      <c r="OGE167" s="77"/>
      <c r="OGF167" s="77"/>
      <c r="OGG167" s="77"/>
      <c r="OGH167" s="77"/>
      <c r="OGI167" s="77"/>
      <c r="OGJ167" s="77"/>
      <c r="OGK167" s="77"/>
      <c r="OGL167" s="77"/>
      <c r="OGM167" s="77"/>
      <c r="OGN167" s="77"/>
      <c r="OGO167" s="77"/>
      <c r="OGP167" s="77"/>
      <c r="OGQ167" s="77"/>
      <c r="OGR167" s="77"/>
      <c r="OGS167" s="77"/>
      <c r="OGT167" s="77"/>
      <c r="OGU167" s="77"/>
      <c r="OGV167" s="77"/>
      <c r="OGW167" s="77"/>
      <c r="OGX167" s="77"/>
      <c r="OGY167" s="77"/>
      <c r="OGZ167" s="77"/>
      <c r="OHA167" s="77"/>
      <c r="OHB167" s="77"/>
      <c r="OHC167" s="77"/>
      <c r="OHD167" s="77"/>
      <c r="OHE167" s="77"/>
      <c r="OHF167" s="77"/>
      <c r="OHG167" s="77"/>
      <c r="OHH167" s="77"/>
      <c r="OHI167" s="77"/>
      <c r="OHJ167" s="77"/>
      <c r="OHK167" s="77"/>
      <c r="OHL167" s="77"/>
      <c r="OHM167" s="77"/>
      <c r="OHN167" s="77"/>
      <c r="OHO167" s="77"/>
      <c r="OHP167" s="77"/>
      <c r="OHQ167" s="77"/>
      <c r="OHR167" s="77"/>
      <c r="OHS167" s="77"/>
      <c r="OHT167" s="77"/>
      <c r="OHU167" s="77"/>
      <c r="OHV167" s="77"/>
      <c r="OHW167" s="77"/>
      <c r="OHX167" s="77"/>
      <c r="OHY167" s="77"/>
      <c r="OHZ167" s="77"/>
      <c r="OIA167" s="77"/>
      <c r="OIB167" s="77"/>
      <c r="OIC167" s="77"/>
      <c r="OID167" s="77"/>
      <c r="OIE167" s="77"/>
      <c r="OIF167" s="77"/>
      <c r="OIG167" s="77"/>
      <c r="OIH167" s="77"/>
      <c r="OII167" s="77"/>
      <c r="OIJ167" s="77"/>
      <c r="OIK167" s="77"/>
      <c r="OIL167" s="77"/>
      <c r="OIM167" s="77"/>
      <c r="OIN167" s="77"/>
      <c r="OIO167" s="77"/>
      <c r="OIP167" s="77"/>
      <c r="OIQ167" s="77"/>
      <c r="OIR167" s="77"/>
      <c r="OIS167" s="77"/>
      <c r="OIT167" s="77"/>
      <c r="OIU167" s="77"/>
      <c r="OIV167" s="77"/>
      <c r="OIW167" s="77"/>
      <c r="OIX167" s="77"/>
      <c r="OIY167" s="77"/>
      <c r="OIZ167" s="77"/>
      <c r="OJA167" s="77"/>
      <c r="OJB167" s="77"/>
      <c r="OJC167" s="77"/>
      <c r="OJD167" s="77"/>
      <c r="OJE167" s="77"/>
      <c r="OJF167" s="77"/>
      <c r="OJG167" s="77"/>
      <c r="OJH167" s="77"/>
      <c r="OJI167" s="77"/>
      <c r="OJJ167" s="77"/>
      <c r="OJK167" s="77"/>
      <c r="OJL167" s="77"/>
      <c r="OJM167" s="77"/>
      <c r="OJN167" s="77"/>
      <c r="OJO167" s="77"/>
      <c r="OJP167" s="77"/>
      <c r="OJQ167" s="77"/>
      <c r="OJR167" s="77"/>
      <c r="OJS167" s="77"/>
      <c r="OJT167" s="77"/>
      <c r="OJU167" s="77"/>
      <c r="OJV167" s="77"/>
      <c r="OJW167" s="77"/>
      <c r="OJX167" s="77"/>
      <c r="OJY167" s="77"/>
      <c r="OJZ167" s="77"/>
      <c r="OKA167" s="77"/>
      <c r="OKB167" s="77"/>
      <c r="OKC167" s="77"/>
      <c r="OKD167" s="77"/>
      <c r="OKE167" s="77"/>
      <c r="OKF167" s="77"/>
      <c r="OKG167" s="77"/>
      <c r="OKH167" s="77"/>
      <c r="OKI167" s="77"/>
      <c r="OKJ167" s="77"/>
      <c r="OKK167" s="77"/>
      <c r="OKL167" s="77"/>
      <c r="OKM167" s="77"/>
      <c r="OKN167" s="77"/>
      <c r="OKO167" s="77"/>
      <c r="OKP167" s="77"/>
      <c r="OKQ167" s="77"/>
      <c r="OKR167" s="77"/>
      <c r="OKS167" s="77"/>
      <c r="OKT167" s="77"/>
      <c r="OKU167" s="77"/>
      <c r="OKV167" s="77"/>
      <c r="OKW167" s="77"/>
      <c r="OKX167" s="77"/>
      <c r="OKY167" s="77"/>
      <c r="OKZ167" s="77"/>
      <c r="OLA167" s="77"/>
      <c r="OLB167" s="77"/>
      <c r="OLC167" s="77"/>
      <c r="OLD167" s="77"/>
      <c r="OLE167" s="77"/>
      <c r="OLF167" s="77"/>
      <c r="OLG167" s="77"/>
      <c r="OLH167" s="77"/>
      <c r="OLI167" s="77"/>
      <c r="OLJ167" s="77"/>
      <c r="OLK167" s="77"/>
      <c r="OLL167" s="77"/>
      <c r="OLM167" s="77"/>
      <c r="OLN167" s="77"/>
      <c r="OLO167" s="77"/>
      <c r="OLP167" s="77"/>
      <c r="OLQ167" s="77"/>
      <c r="OLR167" s="77"/>
      <c r="OLS167" s="77"/>
      <c r="OLT167" s="77"/>
      <c r="OLU167" s="77"/>
      <c r="OLV167" s="77"/>
      <c r="OLW167" s="77"/>
      <c r="OLX167" s="77"/>
      <c r="OLY167" s="77"/>
      <c r="OLZ167" s="77"/>
      <c r="OMA167" s="77"/>
      <c r="OMB167" s="77"/>
      <c r="OMC167" s="77"/>
      <c r="OMD167" s="77"/>
      <c r="OME167" s="77"/>
      <c r="OMF167" s="77"/>
      <c r="OMG167" s="77"/>
      <c r="OMH167" s="77"/>
      <c r="OMI167" s="77"/>
      <c r="OMJ167" s="77"/>
      <c r="OMK167" s="77"/>
      <c r="OML167" s="77"/>
      <c r="OMM167" s="77"/>
      <c r="OMN167" s="77"/>
      <c r="OMO167" s="77"/>
      <c r="OMP167" s="77"/>
      <c r="OMQ167" s="77"/>
      <c r="OMR167" s="77"/>
      <c r="OMS167" s="77"/>
      <c r="OMT167" s="77"/>
      <c r="OMU167" s="77"/>
      <c r="OMV167" s="77"/>
      <c r="OMW167" s="77"/>
      <c r="OMX167" s="77"/>
      <c r="OMY167" s="77"/>
      <c r="OMZ167" s="77"/>
      <c r="ONA167" s="77"/>
      <c r="ONB167" s="77"/>
      <c r="ONC167" s="77"/>
      <c r="OND167" s="77"/>
      <c r="ONE167" s="77"/>
      <c r="ONF167" s="77"/>
      <c r="ONG167" s="77"/>
      <c r="ONH167" s="77"/>
      <c r="ONI167" s="77"/>
      <c r="ONJ167" s="77"/>
      <c r="ONK167" s="77"/>
      <c r="ONL167" s="77"/>
      <c r="ONM167" s="77"/>
      <c r="ONN167" s="77"/>
      <c r="ONO167" s="77"/>
      <c r="ONP167" s="77"/>
      <c r="ONQ167" s="77"/>
      <c r="ONR167" s="77"/>
      <c r="ONS167" s="77"/>
      <c r="ONT167" s="77"/>
      <c r="ONU167" s="77"/>
      <c r="ONV167" s="77"/>
      <c r="ONW167" s="77"/>
      <c r="ONX167" s="77"/>
      <c r="ONY167" s="77"/>
      <c r="ONZ167" s="77"/>
      <c r="OOA167" s="77"/>
      <c r="OOB167" s="77"/>
      <c r="OOC167" s="77"/>
      <c r="OOD167" s="77"/>
      <c r="OOE167" s="77"/>
      <c r="OOF167" s="77"/>
      <c r="OOG167" s="77"/>
      <c r="OOH167" s="77"/>
      <c r="OOI167" s="77"/>
      <c r="OOJ167" s="77"/>
      <c r="OOK167" s="77"/>
      <c r="OOL167" s="77"/>
      <c r="OOM167" s="77"/>
      <c r="OON167" s="77"/>
      <c r="OOO167" s="77"/>
      <c r="OOP167" s="77"/>
      <c r="OOQ167" s="77"/>
      <c r="OOR167" s="77"/>
      <c r="OOS167" s="77"/>
      <c r="OOT167" s="77"/>
      <c r="OOU167" s="77"/>
      <c r="OOV167" s="77"/>
      <c r="OOW167" s="77"/>
      <c r="OOX167" s="77"/>
      <c r="OOY167" s="77"/>
      <c r="OOZ167" s="77"/>
      <c r="OPA167" s="77"/>
      <c r="OPB167" s="77"/>
      <c r="OPC167" s="77"/>
      <c r="OPD167" s="77"/>
      <c r="OPE167" s="77"/>
      <c r="OPF167" s="77"/>
      <c r="OPG167" s="77"/>
      <c r="OPH167" s="77"/>
      <c r="OPI167" s="77"/>
      <c r="OPJ167" s="77"/>
      <c r="OPK167" s="77"/>
      <c r="OPL167" s="77"/>
      <c r="OPM167" s="77"/>
      <c r="OPN167" s="77"/>
      <c r="OPO167" s="77"/>
      <c r="OPP167" s="77"/>
      <c r="OPQ167" s="77"/>
      <c r="OPR167" s="77"/>
      <c r="OPS167" s="77"/>
      <c r="OPT167" s="77"/>
      <c r="OPU167" s="77"/>
      <c r="OPV167" s="77"/>
      <c r="OPW167" s="77"/>
      <c r="OPX167" s="77"/>
      <c r="OPY167" s="77"/>
      <c r="OPZ167" s="77"/>
      <c r="OQA167" s="77"/>
      <c r="OQB167" s="77"/>
      <c r="OQC167" s="77"/>
      <c r="OQD167" s="77"/>
      <c r="OQE167" s="77"/>
      <c r="OQF167" s="77"/>
      <c r="OQG167" s="77"/>
      <c r="OQH167" s="77"/>
      <c r="OQI167" s="77"/>
      <c r="OQJ167" s="77"/>
      <c r="OQK167" s="77"/>
      <c r="OQL167" s="77"/>
      <c r="OQM167" s="77"/>
      <c r="OQN167" s="77"/>
      <c r="OQO167" s="77"/>
      <c r="OQP167" s="77"/>
      <c r="OQQ167" s="77"/>
      <c r="OQR167" s="77"/>
      <c r="OQS167" s="77"/>
      <c r="OQT167" s="77"/>
      <c r="OQU167" s="77"/>
      <c r="OQV167" s="77"/>
      <c r="OQW167" s="77"/>
      <c r="OQX167" s="77"/>
      <c r="OQY167" s="77"/>
      <c r="OQZ167" s="77"/>
      <c r="ORA167" s="77"/>
      <c r="ORB167" s="77"/>
      <c r="ORC167" s="77"/>
      <c r="ORD167" s="77"/>
      <c r="ORE167" s="77"/>
      <c r="ORF167" s="77"/>
      <c r="ORG167" s="77"/>
      <c r="ORH167" s="77"/>
      <c r="ORI167" s="77"/>
      <c r="ORJ167" s="77"/>
      <c r="ORK167" s="77"/>
      <c r="ORL167" s="77"/>
      <c r="ORM167" s="77"/>
      <c r="ORN167" s="77"/>
      <c r="ORO167" s="77"/>
      <c r="ORP167" s="77"/>
      <c r="ORQ167" s="77"/>
      <c r="ORR167" s="77"/>
      <c r="ORS167" s="77"/>
      <c r="ORT167" s="77"/>
      <c r="ORU167" s="77"/>
      <c r="ORV167" s="77"/>
      <c r="ORW167" s="77"/>
      <c r="ORX167" s="77"/>
      <c r="ORY167" s="77"/>
      <c r="ORZ167" s="77"/>
      <c r="OSA167" s="77"/>
      <c r="OSB167" s="77"/>
      <c r="OSC167" s="77"/>
      <c r="OSD167" s="77"/>
      <c r="OSE167" s="77"/>
      <c r="OSF167" s="77"/>
      <c r="OSG167" s="77"/>
      <c r="OSH167" s="77"/>
      <c r="OSI167" s="77"/>
      <c r="OSJ167" s="77"/>
      <c r="OSK167" s="77"/>
      <c r="OSL167" s="77"/>
      <c r="OSM167" s="77"/>
      <c r="OSN167" s="77"/>
      <c r="OSO167" s="77"/>
      <c r="OSP167" s="77"/>
      <c r="OSQ167" s="77"/>
      <c r="OSR167" s="77"/>
      <c r="OSS167" s="77"/>
      <c r="OST167" s="77"/>
      <c r="OSU167" s="77"/>
      <c r="OSV167" s="77"/>
      <c r="OSW167" s="77"/>
      <c r="OSX167" s="77"/>
      <c r="OSY167" s="77"/>
      <c r="OSZ167" s="77"/>
      <c r="OTA167" s="77"/>
      <c r="OTB167" s="77"/>
      <c r="OTC167" s="77"/>
      <c r="OTD167" s="77"/>
      <c r="OTE167" s="77"/>
      <c r="OTF167" s="77"/>
      <c r="OTG167" s="77"/>
      <c r="OTH167" s="77"/>
      <c r="OTI167" s="77"/>
      <c r="OTJ167" s="77"/>
      <c r="OTK167" s="77"/>
      <c r="OTL167" s="77"/>
      <c r="OTM167" s="77"/>
      <c r="OTN167" s="77"/>
      <c r="OTO167" s="77"/>
      <c r="OTP167" s="77"/>
      <c r="OTQ167" s="77"/>
      <c r="OTR167" s="77"/>
      <c r="OTS167" s="77"/>
      <c r="OTT167" s="77"/>
      <c r="OTU167" s="77"/>
      <c r="OTV167" s="77"/>
      <c r="OTW167" s="77"/>
      <c r="OTX167" s="77"/>
      <c r="OTY167" s="77"/>
      <c r="OTZ167" s="77"/>
      <c r="OUA167" s="77"/>
      <c r="OUB167" s="77"/>
      <c r="OUC167" s="77"/>
      <c r="OUD167" s="77"/>
      <c r="OUE167" s="77"/>
      <c r="OUF167" s="77"/>
      <c r="OUG167" s="77"/>
      <c r="OUH167" s="77"/>
      <c r="OUI167" s="77"/>
      <c r="OUJ167" s="77"/>
      <c r="OUK167" s="77"/>
      <c r="OUL167" s="77"/>
      <c r="OUM167" s="77"/>
      <c r="OUN167" s="77"/>
      <c r="OUO167" s="77"/>
      <c r="OUP167" s="77"/>
      <c r="OUQ167" s="77"/>
      <c r="OUR167" s="77"/>
      <c r="OUS167" s="77"/>
      <c r="OUT167" s="77"/>
      <c r="OUU167" s="77"/>
      <c r="OUV167" s="77"/>
      <c r="OUW167" s="77"/>
      <c r="OUX167" s="77"/>
      <c r="OUY167" s="77"/>
      <c r="OUZ167" s="77"/>
      <c r="OVA167" s="77"/>
      <c r="OVB167" s="77"/>
      <c r="OVC167" s="77"/>
      <c r="OVD167" s="77"/>
      <c r="OVE167" s="77"/>
      <c r="OVF167" s="77"/>
      <c r="OVG167" s="77"/>
      <c r="OVH167" s="77"/>
      <c r="OVI167" s="77"/>
      <c r="OVJ167" s="77"/>
      <c r="OVK167" s="77"/>
      <c r="OVL167" s="77"/>
      <c r="OVM167" s="77"/>
      <c r="OVN167" s="77"/>
      <c r="OVO167" s="77"/>
      <c r="OVP167" s="77"/>
      <c r="OVQ167" s="77"/>
      <c r="OVR167" s="77"/>
      <c r="OVS167" s="77"/>
      <c r="OVT167" s="77"/>
      <c r="OVU167" s="77"/>
      <c r="OVV167" s="77"/>
      <c r="OVW167" s="77"/>
      <c r="OVX167" s="77"/>
      <c r="OVY167" s="77"/>
      <c r="OVZ167" s="77"/>
      <c r="OWA167" s="77"/>
      <c r="OWB167" s="77"/>
      <c r="OWC167" s="77"/>
      <c r="OWD167" s="77"/>
      <c r="OWE167" s="77"/>
      <c r="OWF167" s="77"/>
      <c r="OWG167" s="77"/>
      <c r="OWH167" s="77"/>
      <c r="OWI167" s="77"/>
      <c r="OWJ167" s="77"/>
      <c r="OWK167" s="77"/>
      <c r="OWL167" s="77"/>
      <c r="OWM167" s="77"/>
      <c r="OWN167" s="77"/>
      <c r="OWO167" s="77"/>
      <c r="OWP167" s="77"/>
      <c r="OWQ167" s="77"/>
      <c r="OWR167" s="77"/>
      <c r="OWS167" s="77"/>
      <c r="OWT167" s="77"/>
      <c r="OWU167" s="77"/>
      <c r="OWV167" s="77"/>
      <c r="OWW167" s="77"/>
      <c r="OWX167" s="77"/>
      <c r="OWY167" s="77"/>
      <c r="OWZ167" s="77"/>
      <c r="OXA167" s="77"/>
      <c r="OXB167" s="77"/>
      <c r="OXC167" s="77"/>
      <c r="OXD167" s="77"/>
      <c r="OXE167" s="77"/>
      <c r="OXF167" s="77"/>
      <c r="OXG167" s="77"/>
      <c r="OXH167" s="77"/>
      <c r="OXI167" s="77"/>
      <c r="OXJ167" s="77"/>
      <c r="OXK167" s="77"/>
      <c r="OXL167" s="77"/>
      <c r="OXM167" s="77"/>
      <c r="OXN167" s="77"/>
      <c r="OXO167" s="77"/>
      <c r="OXP167" s="77"/>
      <c r="OXQ167" s="77"/>
      <c r="OXR167" s="77"/>
      <c r="OXS167" s="77"/>
      <c r="OXT167" s="77"/>
      <c r="OXU167" s="77"/>
      <c r="OXV167" s="77"/>
      <c r="OXW167" s="77"/>
      <c r="OXX167" s="77"/>
      <c r="OXY167" s="77"/>
      <c r="OXZ167" s="77"/>
      <c r="OYA167" s="77"/>
      <c r="OYB167" s="77"/>
      <c r="OYC167" s="77"/>
      <c r="OYD167" s="77"/>
      <c r="OYE167" s="77"/>
      <c r="OYF167" s="77"/>
      <c r="OYG167" s="77"/>
      <c r="OYH167" s="77"/>
      <c r="OYI167" s="77"/>
      <c r="OYJ167" s="77"/>
      <c r="OYK167" s="77"/>
      <c r="OYL167" s="77"/>
      <c r="OYM167" s="77"/>
      <c r="OYN167" s="77"/>
      <c r="OYO167" s="77"/>
      <c r="OYP167" s="77"/>
      <c r="OYQ167" s="77"/>
      <c r="OYR167" s="77"/>
      <c r="OYS167" s="77"/>
      <c r="OYT167" s="77"/>
      <c r="OYU167" s="77"/>
      <c r="OYV167" s="77"/>
      <c r="OYW167" s="77"/>
      <c r="OYX167" s="77"/>
      <c r="OYY167" s="77"/>
      <c r="OYZ167" s="77"/>
      <c r="OZA167" s="77"/>
      <c r="OZB167" s="77"/>
      <c r="OZC167" s="77"/>
      <c r="OZD167" s="77"/>
      <c r="OZE167" s="77"/>
      <c r="OZF167" s="77"/>
      <c r="OZG167" s="77"/>
      <c r="OZH167" s="77"/>
      <c r="OZI167" s="77"/>
      <c r="OZJ167" s="77"/>
      <c r="OZK167" s="77"/>
      <c r="OZL167" s="77"/>
      <c r="OZM167" s="77"/>
      <c r="OZN167" s="77"/>
      <c r="OZO167" s="77"/>
      <c r="OZP167" s="77"/>
      <c r="OZQ167" s="77"/>
      <c r="OZR167" s="77"/>
      <c r="OZS167" s="77"/>
      <c r="OZT167" s="77"/>
      <c r="OZU167" s="77"/>
      <c r="OZV167" s="77"/>
      <c r="OZW167" s="77"/>
      <c r="OZX167" s="77"/>
      <c r="OZY167" s="77"/>
      <c r="OZZ167" s="77"/>
      <c r="PAA167" s="77"/>
      <c r="PAB167" s="77"/>
      <c r="PAC167" s="77"/>
      <c r="PAD167" s="77"/>
      <c r="PAE167" s="77"/>
      <c r="PAF167" s="77"/>
      <c r="PAG167" s="77"/>
      <c r="PAH167" s="77"/>
      <c r="PAI167" s="77"/>
      <c r="PAJ167" s="77"/>
      <c r="PAK167" s="77"/>
      <c r="PAL167" s="77"/>
      <c r="PAM167" s="77"/>
      <c r="PAN167" s="77"/>
      <c r="PAO167" s="77"/>
      <c r="PAP167" s="77"/>
      <c r="PAQ167" s="77"/>
      <c r="PAR167" s="77"/>
      <c r="PAS167" s="77"/>
      <c r="PAT167" s="77"/>
      <c r="PAU167" s="77"/>
      <c r="PAV167" s="77"/>
      <c r="PAW167" s="77"/>
      <c r="PAX167" s="77"/>
      <c r="PAY167" s="77"/>
      <c r="PAZ167" s="77"/>
      <c r="PBA167" s="77"/>
      <c r="PBB167" s="77"/>
      <c r="PBC167" s="77"/>
      <c r="PBD167" s="77"/>
      <c r="PBE167" s="77"/>
      <c r="PBF167" s="77"/>
      <c r="PBG167" s="77"/>
      <c r="PBH167" s="77"/>
      <c r="PBI167" s="77"/>
      <c r="PBJ167" s="77"/>
      <c r="PBK167" s="77"/>
      <c r="PBL167" s="77"/>
      <c r="PBM167" s="77"/>
      <c r="PBN167" s="77"/>
      <c r="PBO167" s="77"/>
      <c r="PBP167" s="77"/>
      <c r="PBQ167" s="77"/>
      <c r="PBR167" s="77"/>
      <c r="PBS167" s="77"/>
      <c r="PBT167" s="77"/>
      <c r="PBU167" s="77"/>
      <c r="PBV167" s="77"/>
      <c r="PBW167" s="77"/>
      <c r="PBX167" s="77"/>
      <c r="PBY167" s="77"/>
      <c r="PBZ167" s="77"/>
      <c r="PCA167" s="77"/>
      <c r="PCB167" s="77"/>
      <c r="PCC167" s="77"/>
      <c r="PCD167" s="77"/>
      <c r="PCE167" s="77"/>
      <c r="PCF167" s="77"/>
      <c r="PCG167" s="77"/>
      <c r="PCH167" s="77"/>
      <c r="PCI167" s="77"/>
      <c r="PCJ167" s="77"/>
      <c r="PCK167" s="77"/>
      <c r="PCL167" s="77"/>
      <c r="PCM167" s="77"/>
      <c r="PCN167" s="77"/>
      <c r="PCO167" s="77"/>
      <c r="PCP167" s="77"/>
      <c r="PCQ167" s="77"/>
      <c r="PCR167" s="77"/>
      <c r="PCS167" s="77"/>
      <c r="PCT167" s="77"/>
      <c r="PCU167" s="77"/>
      <c r="PCV167" s="77"/>
      <c r="PCW167" s="77"/>
      <c r="PCX167" s="77"/>
      <c r="PCY167" s="77"/>
      <c r="PCZ167" s="77"/>
      <c r="PDA167" s="77"/>
      <c r="PDB167" s="77"/>
      <c r="PDC167" s="77"/>
      <c r="PDD167" s="77"/>
      <c r="PDE167" s="77"/>
      <c r="PDF167" s="77"/>
      <c r="PDG167" s="77"/>
      <c r="PDH167" s="77"/>
      <c r="PDI167" s="77"/>
      <c r="PDJ167" s="77"/>
      <c r="PDK167" s="77"/>
      <c r="PDL167" s="77"/>
      <c r="PDM167" s="77"/>
      <c r="PDN167" s="77"/>
      <c r="PDO167" s="77"/>
      <c r="PDP167" s="77"/>
      <c r="PDQ167" s="77"/>
      <c r="PDR167" s="77"/>
      <c r="PDS167" s="77"/>
      <c r="PDT167" s="77"/>
      <c r="PDU167" s="77"/>
      <c r="PDV167" s="77"/>
      <c r="PDW167" s="77"/>
      <c r="PDX167" s="77"/>
      <c r="PDY167" s="77"/>
      <c r="PDZ167" s="77"/>
      <c r="PEA167" s="77"/>
      <c r="PEB167" s="77"/>
      <c r="PEC167" s="77"/>
      <c r="PED167" s="77"/>
      <c r="PEE167" s="77"/>
      <c r="PEF167" s="77"/>
      <c r="PEG167" s="77"/>
      <c r="PEH167" s="77"/>
      <c r="PEI167" s="77"/>
      <c r="PEJ167" s="77"/>
      <c r="PEK167" s="77"/>
      <c r="PEL167" s="77"/>
      <c r="PEM167" s="77"/>
      <c r="PEN167" s="77"/>
      <c r="PEO167" s="77"/>
      <c r="PEP167" s="77"/>
      <c r="PEQ167" s="77"/>
      <c r="PER167" s="77"/>
      <c r="PES167" s="77"/>
      <c r="PET167" s="77"/>
      <c r="PEU167" s="77"/>
      <c r="PEV167" s="77"/>
      <c r="PEW167" s="77"/>
      <c r="PEX167" s="77"/>
      <c r="PEY167" s="77"/>
      <c r="PEZ167" s="77"/>
      <c r="PFA167" s="77"/>
      <c r="PFB167" s="77"/>
      <c r="PFC167" s="77"/>
      <c r="PFD167" s="77"/>
      <c r="PFE167" s="77"/>
      <c r="PFF167" s="77"/>
      <c r="PFG167" s="77"/>
      <c r="PFH167" s="77"/>
      <c r="PFI167" s="77"/>
      <c r="PFJ167" s="77"/>
      <c r="PFK167" s="77"/>
      <c r="PFL167" s="77"/>
      <c r="PFM167" s="77"/>
      <c r="PFN167" s="77"/>
      <c r="PFO167" s="77"/>
      <c r="PFP167" s="77"/>
      <c r="PFQ167" s="77"/>
      <c r="PFR167" s="77"/>
      <c r="PFS167" s="77"/>
      <c r="PFT167" s="77"/>
      <c r="PFU167" s="77"/>
      <c r="PFV167" s="77"/>
      <c r="PFW167" s="77"/>
      <c r="PFX167" s="77"/>
      <c r="PFY167" s="77"/>
      <c r="PFZ167" s="77"/>
      <c r="PGA167" s="77"/>
      <c r="PGB167" s="77"/>
      <c r="PGC167" s="77"/>
      <c r="PGD167" s="77"/>
      <c r="PGE167" s="77"/>
      <c r="PGF167" s="77"/>
      <c r="PGG167" s="77"/>
      <c r="PGH167" s="77"/>
      <c r="PGI167" s="77"/>
      <c r="PGJ167" s="77"/>
      <c r="PGK167" s="77"/>
      <c r="PGL167" s="77"/>
      <c r="PGM167" s="77"/>
      <c r="PGN167" s="77"/>
      <c r="PGO167" s="77"/>
      <c r="PGP167" s="77"/>
      <c r="PGQ167" s="77"/>
      <c r="PGR167" s="77"/>
      <c r="PGS167" s="77"/>
      <c r="PGT167" s="77"/>
      <c r="PGU167" s="77"/>
      <c r="PGV167" s="77"/>
      <c r="PGW167" s="77"/>
      <c r="PGX167" s="77"/>
      <c r="PGY167" s="77"/>
      <c r="PGZ167" s="77"/>
      <c r="PHA167" s="77"/>
      <c r="PHB167" s="77"/>
      <c r="PHC167" s="77"/>
      <c r="PHD167" s="77"/>
      <c r="PHE167" s="77"/>
      <c r="PHF167" s="77"/>
      <c r="PHG167" s="77"/>
      <c r="PHH167" s="77"/>
      <c r="PHI167" s="77"/>
      <c r="PHJ167" s="77"/>
      <c r="PHK167" s="77"/>
      <c r="PHL167" s="77"/>
      <c r="PHM167" s="77"/>
      <c r="PHN167" s="77"/>
      <c r="PHO167" s="77"/>
      <c r="PHP167" s="77"/>
      <c r="PHQ167" s="77"/>
      <c r="PHR167" s="77"/>
      <c r="PHS167" s="77"/>
      <c r="PHT167" s="77"/>
      <c r="PHU167" s="77"/>
      <c r="PHV167" s="77"/>
      <c r="PHW167" s="77"/>
      <c r="PHX167" s="77"/>
      <c r="PHY167" s="77"/>
      <c r="PHZ167" s="77"/>
      <c r="PIA167" s="77"/>
      <c r="PIB167" s="77"/>
      <c r="PIC167" s="77"/>
      <c r="PID167" s="77"/>
      <c r="PIE167" s="77"/>
      <c r="PIF167" s="77"/>
      <c r="PIG167" s="77"/>
      <c r="PIH167" s="77"/>
      <c r="PII167" s="77"/>
      <c r="PIJ167" s="77"/>
      <c r="PIK167" s="77"/>
      <c r="PIL167" s="77"/>
      <c r="PIM167" s="77"/>
      <c r="PIN167" s="77"/>
      <c r="PIO167" s="77"/>
      <c r="PIP167" s="77"/>
      <c r="PIQ167" s="77"/>
      <c r="PIR167" s="77"/>
      <c r="PIS167" s="77"/>
      <c r="PIT167" s="77"/>
      <c r="PIU167" s="77"/>
      <c r="PIV167" s="77"/>
      <c r="PIW167" s="77"/>
      <c r="PIX167" s="77"/>
      <c r="PIY167" s="77"/>
      <c r="PIZ167" s="77"/>
      <c r="PJA167" s="77"/>
      <c r="PJB167" s="77"/>
      <c r="PJC167" s="77"/>
      <c r="PJD167" s="77"/>
      <c r="PJE167" s="77"/>
      <c r="PJF167" s="77"/>
      <c r="PJG167" s="77"/>
      <c r="PJH167" s="77"/>
      <c r="PJI167" s="77"/>
      <c r="PJJ167" s="77"/>
      <c r="PJK167" s="77"/>
      <c r="PJL167" s="77"/>
      <c r="PJM167" s="77"/>
      <c r="PJN167" s="77"/>
      <c r="PJO167" s="77"/>
      <c r="PJP167" s="77"/>
      <c r="PJQ167" s="77"/>
      <c r="PJR167" s="77"/>
      <c r="PJS167" s="77"/>
      <c r="PJT167" s="77"/>
      <c r="PJU167" s="77"/>
      <c r="PJV167" s="77"/>
      <c r="PJW167" s="77"/>
      <c r="PJX167" s="77"/>
      <c r="PJY167" s="77"/>
      <c r="PJZ167" s="77"/>
      <c r="PKA167" s="77"/>
      <c r="PKB167" s="77"/>
      <c r="PKC167" s="77"/>
      <c r="PKD167" s="77"/>
      <c r="PKE167" s="77"/>
      <c r="PKF167" s="77"/>
      <c r="PKG167" s="77"/>
      <c r="PKH167" s="77"/>
      <c r="PKI167" s="77"/>
      <c r="PKJ167" s="77"/>
      <c r="PKK167" s="77"/>
      <c r="PKL167" s="77"/>
      <c r="PKM167" s="77"/>
      <c r="PKN167" s="77"/>
      <c r="PKO167" s="77"/>
      <c r="PKP167" s="77"/>
      <c r="PKQ167" s="77"/>
      <c r="PKR167" s="77"/>
      <c r="PKS167" s="77"/>
      <c r="PKT167" s="77"/>
      <c r="PKU167" s="77"/>
      <c r="PKV167" s="77"/>
      <c r="PKW167" s="77"/>
      <c r="PKX167" s="77"/>
      <c r="PKY167" s="77"/>
      <c r="PKZ167" s="77"/>
      <c r="PLA167" s="77"/>
      <c r="PLB167" s="77"/>
      <c r="PLC167" s="77"/>
      <c r="PLD167" s="77"/>
      <c r="PLE167" s="77"/>
      <c r="PLF167" s="77"/>
      <c r="PLG167" s="77"/>
      <c r="PLH167" s="77"/>
      <c r="PLI167" s="77"/>
      <c r="PLJ167" s="77"/>
      <c r="PLK167" s="77"/>
      <c r="PLL167" s="77"/>
      <c r="PLM167" s="77"/>
      <c r="PLN167" s="77"/>
      <c r="PLO167" s="77"/>
      <c r="PLP167" s="77"/>
      <c r="PLQ167" s="77"/>
      <c r="PLR167" s="77"/>
      <c r="PLS167" s="77"/>
      <c r="PLT167" s="77"/>
      <c r="PLU167" s="77"/>
      <c r="PLV167" s="77"/>
      <c r="PLW167" s="77"/>
      <c r="PLX167" s="77"/>
      <c r="PLY167" s="77"/>
      <c r="PLZ167" s="77"/>
      <c r="PMA167" s="77"/>
      <c r="PMB167" s="77"/>
      <c r="PMC167" s="77"/>
      <c r="PMD167" s="77"/>
      <c r="PME167" s="77"/>
      <c r="PMF167" s="77"/>
      <c r="PMG167" s="77"/>
      <c r="PMH167" s="77"/>
      <c r="PMI167" s="77"/>
      <c r="PMJ167" s="77"/>
      <c r="PMK167" s="77"/>
      <c r="PML167" s="77"/>
      <c r="PMM167" s="77"/>
      <c r="PMN167" s="77"/>
      <c r="PMO167" s="77"/>
      <c r="PMP167" s="77"/>
      <c r="PMQ167" s="77"/>
      <c r="PMR167" s="77"/>
      <c r="PMS167" s="77"/>
      <c r="PMT167" s="77"/>
      <c r="PMU167" s="77"/>
      <c r="PMV167" s="77"/>
      <c r="PMW167" s="77"/>
      <c r="PMX167" s="77"/>
      <c r="PMY167" s="77"/>
      <c r="PMZ167" s="77"/>
      <c r="PNA167" s="77"/>
      <c r="PNB167" s="77"/>
      <c r="PNC167" s="77"/>
      <c r="PND167" s="77"/>
      <c r="PNE167" s="77"/>
      <c r="PNF167" s="77"/>
      <c r="PNG167" s="77"/>
      <c r="PNH167" s="77"/>
      <c r="PNI167" s="77"/>
      <c r="PNJ167" s="77"/>
      <c r="PNK167" s="77"/>
      <c r="PNL167" s="77"/>
      <c r="PNM167" s="77"/>
      <c r="PNN167" s="77"/>
      <c r="PNO167" s="77"/>
      <c r="PNP167" s="77"/>
      <c r="PNQ167" s="77"/>
      <c r="PNR167" s="77"/>
      <c r="PNS167" s="77"/>
      <c r="PNT167" s="77"/>
      <c r="PNU167" s="77"/>
      <c r="PNV167" s="77"/>
      <c r="PNW167" s="77"/>
      <c r="PNX167" s="77"/>
      <c r="PNY167" s="77"/>
      <c r="PNZ167" s="77"/>
      <c r="POA167" s="77"/>
      <c r="POB167" s="77"/>
      <c r="POC167" s="77"/>
      <c r="POD167" s="77"/>
      <c r="POE167" s="77"/>
      <c r="POF167" s="77"/>
      <c r="POG167" s="77"/>
      <c r="POH167" s="77"/>
      <c r="POI167" s="77"/>
      <c r="POJ167" s="77"/>
      <c r="POK167" s="77"/>
      <c r="POL167" s="77"/>
      <c r="POM167" s="77"/>
      <c r="PON167" s="77"/>
      <c r="POO167" s="77"/>
      <c r="POP167" s="77"/>
      <c r="POQ167" s="77"/>
      <c r="POR167" s="77"/>
      <c r="POS167" s="77"/>
      <c r="POT167" s="77"/>
      <c r="POU167" s="77"/>
      <c r="POV167" s="77"/>
      <c r="POW167" s="77"/>
      <c r="POX167" s="77"/>
      <c r="POY167" s="77"/>
      <c r="POZ167" s="77"/>
      <c r="PPA167" s="77"/>
      <c r="PPB167" s="77"/>
      <c r="PPC167" s="77"/>
      <c r="PPD167" s="77"/>
      <c r="PPE167" s="77"/>
      <c r="PPF167" s="77"/>
      <c r="PPG167" s="77"/>
      <c r="PPH167" s="77"/>
      <c r="PPI167" s="77"/>
      <c r="PPJ167" s="77"/>
      <c r="PPK167" s="77"/>
      <c r="PPL167" s="77"/>
      <c r="PPM167" s="77"/>
      <c r="PPN167" s="77"/>
      <c r="PPO167" s="77"/>
      <c r="PPP167" s="77"/>
      <c r="PPQ167" s="77"/>
      <c r="PPR167" s="77"/>
      <c r="PPS167" s="77"/>
      <c r="PPT167" s="77"/>
      <c r="PPU167" s="77"/>
      <c r="PPV167" s="77"/>
      <c r="PPW167" s="77"/>
      <c r="PPX167" s="77"/>
      <c r="PPY167" s="77"/>
      <c r="PPZ167" s="77"/>
      <c r="PQA167" s="77"/>
      <c r="PQB167" s="77"/>
      <c r="PQC167" s="77"/>
      <c r="PQD167" s="77"/>
      <c r="PQE167" s="77"/>
      <c r="PQF167" s="77"/>
      <c r="PQG167" s="77"/>
      <c r="PQH167" s="77"/>
      <c r="PQI167" s="77"/>
      <c r="PQJ167" s="77"/>
      <c r="PQK167" s="77"/>
      <c r="PQL167" s="77"/>
      <c r="PQM167" s="77"/>
      <c r="PQN167" s="77"/>
      <c r="PQO167" s="77"/>
      <c r="PQP167" s="77"/>
      <c r="PQQ167" s="77"/>
      <c r="PQR167" s="77"/>
      <c r="PQS167" s="77"/>
      <c r="PQT167" s="77"/>
      <c r="PQU167" s="77"/>
      <c r="PQV167" s="77"/>
      <c r="PQW167" s="77"/>
      <c r="PQX167" s="77"/>
      <c r="PQY167" s="77"/>
      <c r="PQZ167" s="77"/>
      <c r="PRA167" s="77"/>
      <c r="PRB167" s="77"/>
      <c r="PRC167" s="77"/>
      <c r="PRD167" s="77"/>
      <c r="PRE167" s="77"/>
      <c r="PRF167" s="77"/>
      <c r="PRG167" s="77"/>
      <c r="PRH167" s="77"/>
      <c r="PRI167" s="77"/>
      <c r="PRJ167" s="77"/>
      <c r="PRK167" s="77"/>
      <c r="PRL167" s="77"/>
      <c r="PRM167" s="77"/>
      <c r="PRN167" s="77"/>
      <c r="PRO167" s="77"/>
      <c r="PRP167" s="77"/>
      <c r="PRQ167" s="77"/>
      <c r="PRR167" s="77"/>
      <c r="PRS167" s="77"/>
      <c r="PRT167" s="77"/>
      <c r="PRU167" s="77"/>
      <c r="PRV167" s="77"/>
      <c r="PRW167" s="77"/>
      <c r="PRX167" s="77"/>
      <c r="PRY167" s="77"/>
      <c r="PRZ167" s="77"/>
      <c r="PSA167" s="77"/>
      <c r="PSB167" s="77"/>
      <c r="PSC167" s="77"/>
      <c r="PSD167" s="77"/>
      <c r="PSE167" s="77"/>
      <c r="PSF167" s="77"/>
      <c r="PSG167" s="77"/>
      <c r="PSH167" s="77"/>
      <c r="PSI167" s="77"/>
      <c r="PSJ167" s="77"/>
      <c r="PSK167" s="77"/>
      <c r="PSL167" s="77"/>
      <c r="PSM167" s="77"/>
      <c r="PSN167" s="77"/>
      <c r="PSO167" s="77"/>
      <c r="PSP167" s="77"/>
      <c r="PSQ167" s="77"/>
      <c r="PSR167" s="77"/>
      <c r="PSS167" s="77"/>
      <c r="PST167" s="77"/>
      <c r="PSU167" s="77"/>
      <c r="PSV167" s="77"/>
      <c r="PSW167" s="77"/>
      <c r="PSX167" s="77"/>
      <c r="PSY167" s="77"/>
      <c r="PSZ167" s="77"/>
      <c r="PTA167" s="77"/>
      <c r="PTB167" s="77"/>
      <c r="PTC167" s="77"/>
      <c r="PTD167" s="77"/>
      <c r="PTE167" s="77"/>
      <c r="PTF167" s="77"/>
      <c r="PTG167" s="77"/>
      <c r="PTH167" s="77"/>
      <c r="PTI167" s="77"/>
      <c r="PTJ167" s="77"/>
      <c r="PTK167" s="77"/>
      <c r="PTL167" s="77"/>
      <c r="PTM167" s="77"/>
      <c r="PTN167" s="77"/>
      <c r="PTO167" s="77"/>
      <c r="PTP167" s="77"/>
      <c r="PTQ167" s="77"/>
      <c r="PTR167" s="77"/>
      <c r="PTS167" s="77"/>
      <c r="PTT167" s="77"/>
      <c r="PTU167" s="77"/>
      <c r="PTV167" s="77"/>
      <c r="PTW167" s="77"/>
      <c r="PTX167" s="77"/>
      <c r="PTY167" s="77"/>
      <c r="PTZ167" s="77"/>
      <c r="PUA167" s="77"/>
      <c r="PUB167" s="77"/>
      <c r="PUC167" s="77"/>
      <c r="PUD167" s="77"/>
      <c r="PUE167" s="77"/>
      <c r="PUF167" s="77"/>
      <c r="PUG167" s="77"/>
      <c r="PUH167" s="77"/>
      <c r="PUI167" s="77"/>
      <c r="PUJ167" s="77"/>
      <c r="PUK167" s="77"/>
      <c r="PUL167" s="77"/>
      <c r="PUM167" s="77"/>
      <c r="PUN167" s="77"/>
      <c r="PUO167" s="77"/>
      <c r="PUP167" s="77"/>
      <c r="PUQ167" s="77"/>
      <c r="PUR167" s="77"/>
      <c r="PUS167" s="77"/>
      <c r="PUT167" s="77"/>
      <c r="PUU167" s="77"/>
      <c r="PUV167" s="77"/>
      <c r="PUW167" s="77"/>
      <c r="PUX167" s="77"/>
      <c r="PUY167" s="77"/>
      <c r="PUZ167" s="77"/>
      <c r="PVA167" s="77"/>
      <c r="PVB167" s="77"/>
      <c r="PVC167" s="77"/>
      <c r="PVD167" s="77"/>
      <c r="PVE167" s="77"/>
      <c r="PVF167" s="77"/>
      <c r="PVG167" s="77"/>
      <c r="PVH167" s="77"/>
      <c r="PVI167" s="77"/>
      <c r="PVJ167" s="77"/>
      <c r="PVK167" s="77"/>
      <c r="PVL167" s="77"/>
      <c r="PVM167" s="77"/>
      <c r="PVN167" s="77"/>
      <c r="PVO167" s="77"/>
      <c r="PVP167" s="77"/>
      <c r="PVQ167" s="77"/>
      <c r="PVR167" s="77"/>
      <c r="PVS167" s="77"/>
      <c r="PVT167" s="77"/>
      <c r="PVU167" s="77"/>
      <c r="PVV167" s="77"/>
      <c r="PVW167" s="77"/>
      <c r="PVX167" s="77"/>
      <c r="PVY167" s="77"/>
      <c r="PVZ167" s="77"/>
      <c r="PWA167" s="77"/>
      <c r="PWB167" s="77"/>
      <c r="PWC167" s="77"/>
      <c r="PWD167" s="77"/>
      <c r="PWE167" s="77"/>
      <c r="PWF167" s="77"/>
      <c r="PWG167" s="77"/>
      <c r="PWH167" s="77"/>
      <c r="PWI167" s="77"/>
      <c r="PWJ167" s="77"/>
      <c r="PWK167" s="77"/>
      <c r="PWL167" s="77"/>
      <c r="PWM167" s="77"/>
      <c r="PWN167" s="77"/>
      <c r="PWO167" s="77"/>
      <c r="PWP167" s="77"/>
      <c r="PWQ167" s="77"/>
      <c r="PWR167" s="77"/>
      <c r="PWS167" s="77"/>
      <c r="PWT167" s="77"/>
      <c r="PWU167" s="77"/>
      <c r="PWV167" s="77"/>
      <c r="PWW167" s="77"/>
      <c r="PWX167" s="77"/>
      <c r="PWY167" s="77"/>
      <c r="PWZ167" s="77"/>
      <c r="PXA167" s="77"/>
      <c r="PXB167" s="77"/>
      <c r="PXC167" s="77"/>
      <c r="PXD167" s="77"/>
      <c r="PXE167" s="77"/>
      <c r="PXF167" s="77"/>
      <c r="PXG167" s="77"/>
      <c r="PXH167" s="77"/>
      <c r="PXI167" s="77"/>
      <c r="PXJ167" s="77"/>
      <c r="PXK167" s="77"/>
      <c r="PXL167" s="77"/>
      <c r="PXM167" s="77"/>
      <c r="PXN167" s="77"/>
      <c r="PXO167" s="77"/>
      <c r="PXP167" s="77"/>
      <c r="PXQ167" s="77"/>
      <c r="PXR167" s="77"/>
      <c r="PXS167" s="77"/>
      <c r="PXT167" s="77"/>
      <c r="PXU167" s="77"/>
      <c r="PXV167" s="77"/>
      <c r="PXW167" s="77"/>
      <c r="PXX167" s="77"/>
      <c r="PXY167" s="77"/>
      <c r="PXZ167" s="77"/>
      <c r="PYA167" s="77"/>
      <c r="PYB167" s="77"/>
      <c r="PYC167" s="77"/>
      <c r="PYD167" s="77"/>
      <c r="PYE167" s="77"/>
      <c r="PYF167" s="77"/>
      <c r="PYG167" s="77"/>
      <c r="PYH167" s="77"/>
      <c r="PYI167" s="77"/>
      <c r="PYJ167" s="77"/>
      <c r="PYK167" s="77"/>
      <c r="PYL167" s="77"/>
      <c r="PYM167" s="77"/>
      <c r="PYN167" s="77"/>
      <c r="PYO167" s="77"/>
      <c r="PYP167" s="77"/>
      <c r="PYQ167" s="77"/>
      <c r="PYR167" s="77"/>
      <c r="PYS167" s="77"/>
      <c r="PYT167" s="77"/>
      <c r="PYU167" s="77"/>
      <c r="PYV167" s="77"/>
      <c r="PYW167" s="77"/>
      <c r="PYX167" s="77"/>
      <c r="PYY167" s="77"/>
      <c r="PYZ167" s="77"/>
      <c r="PZA167" s="77"/>
      <c r="PZB167" s="77"/>
      <c r="PZC167" s="77"/>
      <c r="PZD167" s="77"/>
      <c r="PZE167" s="77"/>
      <c r="PZF167" s="77"/>
      <c r="PZG167" s="77"/>
      <c r="PZH167" s="77"/>
      <c r="PZI167" s="77"/>
      <c r="PZJ167" s="77"/>
      <c r="PZK167" s="77"/>
      <c r="PZL167" s="77"/>
      <c r="PZM167" s="77"/>
      <c r="PZN167" s="77"/>
      <c r="PZO167" s="77"/>
      <c r="PZP167" s="77"/>
      <c r="PZQ167" s="77"/>
      <c r="PZR167" s="77"/>
      <c r="PZS167" s="77"/>
      <c r="PZT167" s="77"/>
      <c r="PZU167" s="77"/>
      <c r="PZV167" s="77"/>
      <c r="PZW167" s="77"/>
      <c r="PZX167" s="77"/>
      <c r="PZY167" s="77"/>
      <c r="PZZ167" s="77"/>
      <c r="QAA167" s="77"/>
      <c r="QAB167" s="77"/>
      <c r="QAC167" s="77"/>
      <c r="QAD167" s="77"/>
      <c r="QAE167" s="77"/>
      <c r="QAF167" s="77"/>
      <c r="QAG167" s="77"/>
      <c r="QAH167" s="77"/>
      <c r="QAI167" s="77"/>
      <c r="QAJ167" s="77"/>
      <c r="QAK167" s="77"/>
      <c r="QAL167" s="77"/>
      <c r="QAM167" s="77"/>
      <c r="QAN167" s="77"/>
      <c r="QAO167" s="77"/>
      <c r="QAP167" s="77"/>
      <c r="QAQ167" s="77"/>
      <c r="QAR167" s="77"/>
      <c r="QAS167" s="77"/>
      <c r="QAT167" s="77"/>
      <c r="QAU167" s="77"/>
      <c r="QAV167" s="77"/>
      <c r="QAW167" s="77"/>
      <c r="QAX167" s="77"/>
      <c r="QAY167" s="77"/>
      <c r="QAZ167" s="77"/>
      <c r="QBA167" s="77"/>
      <c r="QBB167" s="77"/>
      <c r="QBC167" s="77"/>
      <c r="QBD167" s="77"/>
      <c r="QBE167" s="77"/>
      <c r="QBF167" s="77"/>
      <c r="QBG167" s="77"/>
      <c r="QBH167" s="77"/>
      <c r="QBI167" s="77"/>
      <c r="QBJ167" s="77"/>
      <c r="QBK167" s="77"/>
      <c r="QBL167" s="77"/>
      <c r="QBM167" s="77"/>
      <c r="QBN167" s="77"/>
      <c r="QBO167" s="77"/>
      <c r="QBP167" s="77"/>
      <c r="QBQ167" s="77"/>
      <c r="QBR167" s="77"/>
      <c r="QBS167" s="77"/>
      <c r="QBT167" s="77"/>
      <c r="QBU167" s="77"/>
      <c r="QBV167" s="77"/>
      <c r="QBW167" s="77"/>
      <c r="QBX167" s="77"/>
      <c r="QBY167" s="77"/>
      <c r="QBZ167" s="77"/>
      <c r="QCA167" s="77"/>
      <c r="QCB167" s="77"/>
      <c r="QCC167" s="77"/>
      <c r="QCD167" s="77"/>
      <c r="QCE167" s="77"/>
      <c r="QCF167" s="77"/>
      <c r="QCG167" s="77"/>
      <c r="QCH167" s="77"/>
      <c r="QCI167" s="77"/>
      <c r="QCJ167" s="77"/>
      <c r="QCK167" s="77"/>
      <c r="QCL167" s="77"/>
      <c r="QCM167" s="77"/>
      <c r="QCN167" s="77"/>
      <c r="QCO167" s="77"/>
      <c r="QCP167" s="77"/>
      <c r="QCQ167" s="77"/>
      <c r="QCR167" s="77"/>
      <c r="QCS167" s="77"/>
      <c r="QCT167" s="77"/>
      <c r="QCU167" s="77"/>
      <c r="QCV167" s="77"/>
      <c r="QCW167" s="77"/>
      <c r="QCX167" s="77"/>
      <c r="QCY167" s="77"/>
      <c r="QCZ167" s="77"/>
      <c r="QDA167" s="77"/>
      <c r="QDB167" s="77"/>
      <c r="QDC167" s="77"/>
      <c r="QDD167" s="77"/>
      <c r="QDE167" s="77"/>
      <c r="QDF167" s="77"/>
      <c r="QDG167" s="77"/>
      <c r="QDH167" s="77"/>
      <c r="QDI167" s="77"/>
      <c r="QDJ167" s="77"/>
      <c r="QDK167" s="77"/>
      <c r="QDL167" s="77"/>
      <c r="QDM167" s="77"/>
      <c r="QDN167" s="77"/>
      <c r="QDO167" s="77"/>
      <c r="QDP167" s="77"/>
      <c r="QDQ167" s="77"/>
      <c r="QDR167" s="77"/>
      <c r="QDS167" s="77"/>
      <c r="QDT167" s="77"/>
      <c r="QDU167" s="77"/>
      <c r="QDV167" s="77"/>
      <c r="QDW167" s="77"/>
      <c r="QDX167" s="77"/>
      <c r="QDY167" s="77"/>
      <c r="QDZ167" s="77"/>
      <c r="QEA167" s="77"/>
      <c r="QEB167" s="77"/>
      <c r="QEC167" s="77"/>
      <c r="QED167" s="77"/>
      <c r="QEE167" s="77"/>
      <c r="QEF167" s="77"/>
      <c r="QEG167" s="77"/>
      <c r="QEH167" s="77"/>
      <c r="QEI167" s="77"/>
      <c r="QEJ167" s="77"/>
      <c r="QEK167" s="77"/>
      <c r="QEL167" s="77"/>
      <c r="QEM167" s="77"/>
      <c r="QEN167" s="77"/>
      <c r="QEO167" s="77"/>
      <c r="QEP167" s="77"/>
      <c r="QEQ167" s="77"/>
      <c r="QER167" s="77"/>
      <c r="QES167" s="77"/>
      <c r="QET167" s="77"/>
      <c r="QEU167" s="77"/>
      <c r="QEV167" s="77"/>
      <c r="QEW167" s="77"/>
      <c r="QEX167" s="77"/>
      <c r="QEY167" s="77"/>
      <c r="QEZ167" s="77"/>
      <c r="QFA167" s="77"/>
      <c r="QFB167" s="77"/>
      <c r="QFC167" s="77"/>
      <c r="QFD167" s="77"/>
      <c r="QFE167" s="77"/>
      <c r="QFF167" s="77"/>
      <c r="QFG167" s="77"/>
      <c r="QFH167" s="77"/>
      <c r="QFI167" s="77"/>
      <c r="QFJ167" s="77"/>
      <c r="QFK167" s="77"/>
      <c r="QFL167" s="77"/>
      <c r="QFM167" s="77"/>
      <c r="QFN167" s="77"/>
      <c r="QFO167" s="77"/>
      <c r="QFP167" s="77"/>
      <c r="QFQ167" s="77"/>
      <c r="QFR167" s="77"/>
      <c r="QFS167" s="77"/>
      <c r="QFT167" s="77"/>
      <c r="QFU167" s="77"/>
      <c r="QFV167" s="77"/>
      <c r="QFW167" s="77"/>
      <c r="QFX167" s="77"/>
      <c r="QFY167" s="77"/>
      <c r="QFZ167" s="77"/>
      <c r="QGA167" s="77"/>
      <c r="QGB167" s="77"/>
      <c r="QGC167" s="77"/>
      <c r="QGD167" s="77"/>
      <c r="QGE167" s="77"/>
      <c r="QGF167" s="77"/>
      <c r="QGG167" s="77"/>
      <c r="QGH167" s="77"/>
      <c r="QGI167" s="77"/>
      <c r="QGJ167" s="77"/>
      <c r="QGK167" s="77"/>
      <c r="QGL167" s="77"/>
      <c r="QGM167" s="77"/>
      <c r="QGN167" s="77"/>
      <c r="QGO167" s="77"/>
      <c r="QGP167" s="77"/>
      <c r="QGQ167" s="77"/>
      <c r="QGR167" s="77"/>
      <c r="QGS167" s="77"/>
      <c r="QGT167" s="77"/>
      <c r="QGU167" s="77"/>
      <c r="QGV167" s="77"/>
      <c r="QGW167" s="77"/>
      <c r="QGX167" s="77"/>
      <c r="QGY167" s="77"/>
      <c r="QGZ167" s="77"/>
      <c r="QHA167" s="77"/>
      <c r="QHB167" s="77"/>
      <c r="QHC167" s="77"/>
      <c r="QHD167" s="77"/>
      <c r="QHE167" s="77"/>
      <c r="QHF167" s="77"/>
      <c r="QHG167" s="77"/>
      <c r="QHH167" s="77"/>
      <c r="QHI167" s="77"/>
      <c r="QHJ167" s="77"/>
      <c r="QHK167" s="77"/>
      <c r="QHL167" s="77"/>
      <c r="QHM167" s="77"/>
      <c r="QHN167" s="77"/>
      <c r="QHO167" s="77"/>
      <c r="QHP167" s="77"/>
      <c r="QHQ167" s="77"/>
      <c r="QHR167" s="77"/>
      <c r="QHS167" s="77"/>
      <c r="QHT167" s="77"/>
      <c r="QHU167" s="77"/>
      <c r="QHV167" s="77"/>
      <c r="QHW167" s="77"/>
      <c r="QHX167" s="77"/>
      <c r="QHY167" s="77"/>
      <c r="QHZ167" s="77"/>
      <c r="QIA167" s="77"/>
      <c r="QIB167" s="77"/>
      <c r="QIC167" s="77"/>
      <c r="QID167" s="77"/>
      <c r="QIE167" s="77"/>
      <c r="QIF167" s="77"/>
      <c r="QIG167" s="77"/>
      <c r="QIH167" s="77"/>
      <c r="QII167" s="77"/>
      <c r="QIJ167" s="77"/>
      <c r="QIK167" s="77"/>
      <c r="QIL167" s="77"/>
      <c r="QIM167" s="77"/>
      <c r="QIN167" s="77"/>
      <c r="QIO167" s="77"/>
      <c r="QIP167" s="77"/>
      <c r="QIQ167" s="77"/>
      <c r="QIR167" s="77"/>
      <c r="QIS167" s="77"/>
      <c r="QIT167" s="77"/>
      <c r="QIU167" s="77"/>
      <c r="QIV167" s="77"/>
      <c r="QIW167" s="77"/>
      <c r="QIX167" s="77"/>
      <c r="QIY167" s="77"/>
      <c r="QIZ167" s="77"/>
      <c r="QJA167" s="77"/>
      <c r="QJB167" s="77"/>
      <c r="QJC167" s="77"/>
      <c r="QJD167" s="77"/>
      <c r="QJE167" s="77"/>
      <c r="QJF167" s="77"/>
      <c r="QJG167" s="77"/>
      <c r="QJH167" s="77"/>
      <c r="QJI167" s="77"/>
      <c r="QJJ167" s="77"/>
      <c r="QJK167" s="77"/>
      <c r="QJL167" s="77"/>
      <c r="QJM167" s="77"/>
      <c r="QJN167" s="77"/>
      <c r="QJO167" s="77"/>
      <c r="QJP167" s="77"/>
      <c r="QJQ167" s="77"/>
      <c r="QJR167" s="77"/>
      <c r="QJS167" s="77"/>
      <c r="QJT167" s="77"/>
      <c r="QJU167" s="77"/>
      <c r="QJV167" s="77"/>
      <c r="QJW167" s="77"/>
      <c r="QJX167" s="77"/>
      <c r="QJY167" s="77"/>
      <c r="QJZ167" s="77"/>
      <c r="QKA167" s="77"/>
      <c r="QKB167" s="77"/>
      <c r="QKC167" s="77"/>
      <c r="QKD167" s="77"/>
      <c r="QKE167" s="77"/>
      <c r="QKF167" s="77"/>
      <c r="QKG167" s="77"/>
      <c r="QKH167" s="77"/>
      <c r="QKI167" s="77"/>
      <c r="QKJ167" s="77"/>
      <c r="QKK167" s="77"/>
      <c r="QKL167" s="77"/>
      <c r="QKM167" s="77"/>
      <c r="QKN167" s="77"/>
      <c r="QKO167" s="77"/>
      <c r="QKP167" s="77"/>
      <c r="QKQ167" s="77"/>
      <c r="QKR167" s="77"/>
      <c r="QKS167" s="77"/>
      <c r="QKT167" s="77"/>
      <c r="QKU167" s="77"/>
      <c r="QKV167" s="77"/>
      <c r="QKW167" s="77"/>
      <c r="QKX167" s="77"/>
      <c r="QKY167" s="77"/>
      <c r="QKZ167" s="77"/>
      <c r="QLA167" s="77"/>
      <c r="QLB167" s="77"/>
      <c r="QLC167" s="77"/>
      <c r="QLD167" s="77"/>
      <c r="QLE167" s="77"/>
      <c r="QLF167" s="77"/>
      <c r="QLG167" s="77"/>
      <c r="QLH167" s="77"/>
      <c r="QLI167" s="77"/>
      <c r="QLJ167" s="77"/>
      <c r="QLK167" s="77"/>
      <c r="QLL167" s="77"/>
      <c r="QLM167" s="77"/>
      <c r="QLN167" s="77"/>
      <c r="QLO167" s="77"/>
      <c r="QLP167" s="77"/>
      <c r="QLQ167" s="77"/>
      <c r="QLR167" s="77"/>
      <c r="QLS167" s="77"/>
      <c r="QLT167" s="77"/>
      <c r="QLU167" s="77"/>
      <c r="QLV167" s="77"/>
      <c r="QLW167" s="77"/>
      <c r="QLX167" s="77"/>
      <c r="QLY167" s="77"/>
      <c r="QLZ167" s="77"/>
      <c r="QMA167" s="77"/>
      <c r="QMB167" s="77"/>
      <c r="QMC167" s="77"/>
      <c r="QMD167" s="77"/>
      <c r="QME167" s="77"/>
      <c r="QMF167" s="77"/>
      <c r="QMG167" s="77"/>
      <c r="QMH167" s="77"/>
      <c r="QMI167" s="77"/>
      <c r="QMJ167" s="77"/>
      <c r="QMK167" s="77"/>
      <c r="QML167" s="77"/>
      <c r="QMM167" s="77"/>
      <c r="QMN167" s="77"/>
      <c r="QMO167" s="77"/>
      <c r="QMP167" s="77"/>
      <c r="QMQ167" s="77"/>
      <c r="QMR167" s="77"/>
      <c r="QMS167" s="77"/>
      <c r="QMT167" s="77"/>
      <c r="QMU167" s="77"/>
      <c r="QMV167" s="77"/>
      <c r="QMW167" s="77"/>
      <c r="QMX167" s="77"/>
      <c r="QMY167" s="77"/>
      <c r="QMZ167" s="77"/>
      <c r="QNA167" s="77"/>
      <c r="QNB167" s="77"/>
      <c r="QNC167" s="77"/>
      <c r="QND167" s="77"/>
      <c r="QNE167" s="77"/>
      <c r="QNF167" s="77"/>
      <c r="QNG167" s="77"/>
      <c r="QNH167" s="77"/>
      <c r="QNI167" s="77"/>
      <c r="QNJ167" s="77"/>
      <c r="QNK167" s="77"/>
      <c r="QNL167" s="77"/>
      <c r="QNM167" s="77"/>
      <c r="QNN167" s="77"/>
      <c r="QNO167" s="77"/>
      <c r="QNP167" s="77"/>
      <c r="QNQ167" s="77"/>
      <c r="QNR167" s="77"/>
      <c r="QNS167" s="77"/>
      <c r="QNT167" s="77"/>
      <c r="QNU167" s="77"/>
      <c r="QNV167" s="77"/>
      <c r="QNW167" s="77"/>
      <c r="QNX167" s="77"/>
      <c r="QNY167" s="77"/>
      <c r="QNZ167" s="77"/>
      <c r="QOA167" s="77"/>
      <c r="QOB167" s="77"/>
      <c r="QOC167" s="77"/>
      <c r="QOD167" s="77"/>
      <c r="QOE167" s="77"/>
      <c r="QOF167" s="77"/>
      <c r="QOG167" s="77"/>
      <c r="QOH167" s="77"/>
      <c r="QOI167" s="77"/>
      <c r="QOJ167" s="77"/>
      <c r="QOK167" s="77"/>
      <c r="QOL167" s="77"/>
      <c r="QOM167" s="77"/>
      <c r="QON167" s="77"/>
      <c r="QOO167" s="77"/>
      <c r="QOP167" s="77"/>
      <c r="QOQ167" s="77"/>
      <c r="QOR167" s="77"/>
      <c r="QOS167" s="77"/>
      <c r="QOT167" s="77"/>
      <c r="QOU167" s="77"/>
      <c r="QOV167" s="77"/>
      <c r="QOW167" s="77"/>
      <c r="QOX167" s="77"/>
      <c r="QOY167" s="77"/>
      <c r="QOZ167" s="77"/>
      <c r="QPA167" s="77"/>
      <c r="QPB167" s="77"/>
      <c r="QPC167" s="77"/>
      <c r="QPD167" s="77"/>
      <c r="QPE167" s="77"/>
      <c r="QPF167" s="77"/>
      <c r="QPG167" s="77"/>
      <c r="QPH167" s="77"/>
      <c r="QPI167" s="77"/>
      <c r="QPJ167" s="77"/>
      <c r="QPK167" s="77"/>
      <c r="QPL167" s="77"/>
      <c r="QPM167" s="77"/>
      <c r="QPN167" s="77"/>
      <c r="QPO167" s="77"/>
      <c r="QPP167" s="77"/>
      <c r="QPQ167" s="77"/>
      <c r="QPR167" s="77"/>
      <c r="QPS167" s="77"/>
      <c r="QPT167" s="77"/>
      <c r="QPU167" s="77"/>
      <c r="QPV167" s="77"/>
      <c r="QPW167" s="77"/>
      <c r="QPX167" s="77"/>
      <c r="QPY167" s="77"/>
      <c r="QPZ167" s="77"/>
      <c r="QQA167" s="77"/>
      <c r="QQB167" s="77"/>
      <c r="QQC167" s="77"/>
      <c r="QQD167" s="77"/>
      <c r="QQE167" s="77"/>
      <c r="QQF167" s="77"/>
      <c r="QQG167" s="77"/>
      <c r="QQH167" s="77"/>
      <c r="QQI167" s="77"/>
      <c r="QQJ167" s="77"/>
      <c r="QQK167" s="77"/>
      <c r="QQL167" s="77"/>
      <c r="QQM167" s="77"/>
      <c r="QQN167" s="77"/>
      <c r="QQO167" s="77"/>
      <c r="QQP167" s="77"/>
      <c r="QQQ167" s="77"/>
      <c r="QQR167" s="77"/>
      <c r="QQS167" s="77"/>
      <c r="QQT167" s="77"/>
      <c r="QQU167" s="77"/>
      <c r="QQV167" s="77"/>
      <c r="QQW167" s="77"/>
      <c r="QQX167" s="77"/>
      <c r="QQY167" s="77"/>
      <c r="QQZ167" s="77"/>
      <c r="QRA167" s="77"/>
      <c r="QRB167" s="77"/>
      <c r="QRC167" s="77"/>
      <c r="QRD167" s="77"/>
      <c r="QRE167" s="77"/>
      <c r="QRF167" s="77"/>
      <c r="QRG167" s="77"/>
      <c r="QRH167" s="77"/>
      <c r="QRI167" s="77"/>
      <c r="QRJ167" s="77"/>
      <c r="QRK167" s="77"/>
      <c r="QRL167" s="77"/>
      <c r="QRM167" s="77"/>
      <c r="QRN167" s="77"/>
      <c r="QRO167" s="77"/>
      <c r="QRP167" s="77"/>
      <c r="QRQ167" s="77"/>
      <c r="QRR167" s="77"/>
      <c r="QRS167" s="77"/>
      <c r="QRT167" s="77"/>
      <c r="QRU167" s="77"/>
      <c r="QRV167" s="77"/>
      <c r="QRW167" s="77"/>
      <c r="QRX167" s="77"/>
      <c r="QRY167" s="77"/>
      <c r="QRZ167" s="77"/>
      <c r="QSA167" s="77"/>
      <c r="QSB167" s="77"/>
      <c r="QSC167" s="77"/>
      <c r="QSD167" s="77"/>
      <c r="QSE167" s="77"/>
      <c r="QSF167" s="77"/>
      <c r="QSG167" s="77"/>
      <c r="QSH167" s="77"/>
      <c r="QSI167" s="77"/>
      <c r="QSJ167" s="77"/>
      <c r="QSK167" s="77"/>
      <c r="QSL167" s="77"/>
      <c r="QSM167" s="77"/>
      <c r="QSN167" s="77"/>
      <c r="QSO167" s="77"/>
      <c r="QSP167" s="77"/>
      <c r="QSQ167" s="77"/>
      <c r="QSR167" s="77"/>
      <c r="QSS167" s="77"/>
      <c r="QST167" s="77"/>
      <c r="QSU167" s="77"/>
      <c r="QSV167" s="77"/>
      <c r="QSW167" s="77"/>
      <c r="QSX167" s="77"/>
      <c r="QSY167" s="77"/>
      <c r="QSZ167" s="77"/>
      <c r="QTA167" s="77"/>
      <c r="QTB167" s="77"/>
      <c r="QTC167" s="77"/>
      <c r="QTD167" s="77"/>
      <c r="QTE167" s="77"/>
      <c r="QTF167" s="77"/>
      <c r="QTG167" s="77"/>
      <c r="QTH167" s="77"/>
      <c r="QTI167" s="77"/>
      <c r="QTJ167" s="77"/>
      <c r="QTK167" s="77"/>
      <c r="QTL167" s="77"/>
      <c r="QTM167" s="77"/>
      <c r="QTN167" s="77"/>
      <c r="QTO167" s="77"/>
      <c r="QTP167" s="77"/>
      <c r="QTQ167" s="77"/>
      <c r="QTR167" s="77"/>
      <c r="QTS167" s="77"/>
      <c r="QTT167" s="77"/>
      <c r="QTU167" s="77"/>
      <c r="QTV167" s="77"/>
      <c r="QTW167" s="77"/>
      <c r="QTX167" s="77"/>
      <c r="QTY167" s="77"/>
      <c r="QTZ167" s="77"/>
      <c r="QUA167" s="77"/>
      <c r="QUB167" s="77"/>
      <c r="QUC167" s="77"/>
      <c r="QUD167" s="77"/>
      <c r="QUE167" s="77"/>
      <c r="QUF167" s="77"/>
      <c r="QUG167" s="77"/>
      <c r="QUH167" s="77"/>
      <c r="QUI167" s="77"/>
      <c r="QUJ167" s="77"/>
      <c r="QUK167" s="77"/>
      <c r="QUL167" s="77"/>
      <c r="QUM167" s="77"/>
      <c r="QUN167" s="77"/>
      <c r="QUO167" s="77"/>
      <c r="QUP167" s="77"/>
      <c r="QUQ167" s="77"/>
      <c r="QUR167" s="77"/>
      <c r="QUS167" s="77"/>
      <c r="QUT167" s="77"/>
      <c r="QUU167" s="77"/>
      <c r="QUV167" s="77"/>
      <c r="QUW167" s="77"/>
      <c r="QUX167" s="77"/>
      <c r="QUY167" s="77"/>
      <c r="QUZ167" s="77"/>
      <c r="QVA167" s="77"/>
      <c r="QVB167" s="77"/>
      <c r="QVC167" s="77"/>
      <c r="QVD167" s="77"/>
      <c r="QVE167" s="77"/>
      <c r="QVF167" s="77"/>
      <c r="QVG167" s="77"/>
      <c r="QVH167" s="77"/>
      <c r="QVI167" s="77"/>
      <c r="QVJ167" s="77"/>
      <c r="QVK167" s="77"/>
      <c r="QVL167" s="77"/>
      <c r="QVM167" s="77"/>
      <c r="QVN167" s="77"/>
      <c r="QVO167" s="77"/>
      <c r="QVP167" s="77"/>
      <c r="QVQ167" s="77"/>
      <c r="QVR167" s="77"/>
      <c r="QVS167" s="77"/>
      <c r="QVT167" s="77"/>
      <c r="QVU167" s="77"/>
      <c r="QVV167" s="77"/>
      <c r="QVW167" s="77"/>
      <c r="QVX167" s="77"/>
      <c r="QVY167" s="77"/>
      <c r="QVZ167" s="77"/>
      <c r="QWA167" s="77"/>
      <c r="QWB167" s="77"/>
      <c r="QWC167" s="77"/>
      <c r="QWD167" s="77"/>
      <c r="QWE167" s="77"/>
      <c r="QWF167" s="77"/>
      <c r="QWG167" s="77"/>
      <c r="QWH167" s="77"/>
      <c r="QWI167" s="77"/>
      <c r="QWJ167" s="77"/>
      <c r="QWK167" s="77"/>
      <c r="QWL167" s="77"/>
      <c r="QWM167" s="77"/>
      <c r="QWN167" s="77"/>
      <c r="QWO167" s="77"/>
      <c r="QWP167" s="77"/>
      <c r="QWQ167" s="77"/>
      <c r="QWR167" s="77"/>
      <c r="QWS167" s="77"/>
      <c r="QWT167" s="77"/>
      <c r="QWU167" s="77"/>
      <c r="QWV167" s="77"/>
      <c r="QWW167" s="77"/>
      <c r="QWX167" s="77"/>
      <c r="QWY167" s="77"/>
      <c r="QWZ167" s="77"/>
      <c r="QXA167" s="77"/>
      <c r="QXB167" s="77"/>
      <c r="QXC167" s="77"/>
      <c r="QXD167" s="77"/>
      <c r="QXE167" s="77"/>
      <c r="QXF167" s="77"/>
      <c r="QXG167" s="77"/>
      <c r="QXH167" s="77"/>
      <c r="QXI167" s="77"/>
      <c r="QXJ167" s="77"/>
      <c r="QXK167" s="77"/>
      <c r="QXL167" s="77"/>
      <c r="QXM167" s="77"/>
      <c r="QXN167" s="77"/>
      <c r="QXO167" s="77"/>
      <c r="QXP167" s="77"/>
      <c r="QXQ167" s="77"/>
      <c r="QXR167" s="77"/>
      <c r="QXS167" s="77"/>
      <c r="QXT167" s="77"/>
      <c r="QXU167" s="77"/>
      <c r="QXV167" s="77"/>
      <c r="QXW167" s="77"/>
      <c r="QXX167" s="77"/>
      <c r="QXY167" s="77"/>
      <c r="QXZ167" s="77"/>
      <c r="QYA167" s="77"/>
      <c r="QYB167" s="77"/>
      <c r="QYC167" s="77"/>
      <c r="QYD167" s="77"/>
      <c r="QYE167" s="77"/>
      <c r="QYF167" s="77"/>
      <c r="QYG167" s="77"/>
      <c r="QYH167" s="77"/>
      <c r="QYI167" s="77"/>
      <c r="QYJ167" s="77"/>
      <c r="QYK167" s="77"/>
      <c r="QYL167" s="77"/>
      <c r="QYM167" s="77"/>
      <c r="QYN167" s="77"/>
      <c r="QYO167" s="77"/>
      <c r="QYP167" s="77"/>
      <c r="QYQ167" s="77"/>
      <c r="QYR167" s="77"/>
      <c r="QYS167" s="77"/>
      <c r="QYT167" s="77"/>
      <c r="QYU167" s="77"/>
      <c r="QYV167" s="77"/>
      <c r="QYW167" s="77"/>
      <c r="QYX167" s="77"/>
      <c r="QYY167" s="77"/>
      <c r="QYZ167" s="77"/>
      <c r="QZA167" s="77"/>
      <c r="QZB167" s="77"/>
      <c r="QZC167" s="77"/>
      <c r="QZD167" s="77"/>
      <c r="QZE167" s="77"/>
      <c r="QZF167" s="77"/>
      <c r="QZG167" s="77"/>
      <c r="QZH167" s="77"/>
      <c r="QZI167" s="77"/>
      <c r="QZJ167" s="77"/>
      <c r="QZK167" s="77"/>
      <c r="QZL167" s="77"/>
      <c r="QZM167" s="77"/>
      <c r="QZN167" s="77"/>
      <c r="QZO167" s="77"/>
      <c r="QZP167" s="77"/>
      <c r="QZQ167" s="77"/>
      <c r="QZR167" s="77"/>
      <c r="QZS167" s="77"/>
      <c r="QZT167" s="77"/>
      <c r="QZU167" s="77"/>
      <c r="QZV167" s="77"/>
      <c r="QZW167" s="77"/>
      <c r="QZX167" s="77"/>
      <c r="QZY167" s="77"/>
      <c r="QZZ167" s="77"/>
      <c r="RAA167" s="77"/>
      <c r="RAB167" s="77"/>
      <c r="RAC167" s="77"/>
      <c r="RAD167" s="77"/>
      <c r="RAE167" s="77"/>
      <c r="RAF167" s="77"/>
      <c r="RAG167" s="77"/>
      <c r="RAH167" s="77"/>
      <c r="RAI167" s="77"/>
      <c r="RAJ167" s="77"/>
      <c r="RAK167" s="77"/>
      <c r="RAL167" s="77"/>
      <c r="RAM167" s="77"/>
      <c r="RAN167" s="77"/>
      <c r="RAO167" s="77"/>
      <c r="RAP167" s="77"/>
      <c r="RAQ167" s="77"/>
      <c r="RAR167" s="77"/>
      <c r="RAS167" s="77"/>
      <c r="RAT167" s="77"/>
      <c r="RAU167" s="77"/>
      <c r="RAV167" s="77"/>
      <c r="RAW167" s="77"/>
      <c r="RAX167" s="77"/>
      <c r="RAY167" s="77"/>
      <c r="RAZ167" s="77"/>
      <c r="RBA167" s="77"/>
      <c r="RBB167" s="77"/>
      <c r="RBC167" s="77"/>
      <c r="RBD167" s="77"/>
      <c r="RBE167" s="77"/>
      <c r="RBF167" s="77"/>
      <c r="RBG167" s="77"/>
      <c r="RBH167" s="77"/>
      <c r="RBI167" s="77"/>
      <c r="RBJ167" s="77"/>
      <c r="RBK167" s="77"/>
      <c r="RBL167" s="77"/>
      <c r="RBM167" s="77"/>
      <c r="RBN167" s="77"/>
      <c r="RBO167" s="77"/>
      <c r="RBP167" s="77"/>
      <c r="RBQ167" s="77"/>
      <c r="RBR167" s="77"/>
      <c r="RBS167" s="77"/>
      <c r="RBT167" s="77"/>
      <c r="RBU167" s="77"/>
      <c r="RBV167" s="77"/>
      <c r="RBW167" s="77"/>
      <c r="RBX167" s="77"/>
      <c r="RBY167" s="77"/>
      <c r="RBZ167" s="77"/>
      <c r="RCA167" s="77"/>
      <c r="RCB167" s="77"/>
      <c r="RCC167" s="77"/>
      <c r="RCD167" s="77"/>
      <c r="RCE167" s="77"/>
      <c r="RCF167" s="77"/>
      <c r="RCG167" s="77"/>
      <c r="RCH167" s="77"/>
      <c r="RCI167" s="77"/>
      <c r="RCJ167" s="77"/>
      <c r="RCK167" s="77"/>
      <c r="RCL167" s="77"/>
      <c r="RCM167" s="77"/>
      <c r="RCN167" s="77"/>
      <c r="RCO167" s="77"/>
      <c r="RCP167" s="77"/>
      <c r="RCQ167" s="77"/>
      <c r="RCR167" s="77"/>
      <c r="RCS167" s="77"/>
      <c r="RCT167" s="77"/>
      <c r="RCU167" s="77"/>
      <c r="RCV167" s="77"/>
      <c r="RCW167" s="77"/>
      <c r="RCX167" s="77"/>
      <c r="RCY167" s="77"/>
      <c r="RCZ167" s="77"/>
      <c r="RDA167" s="77"/>
      <c r="RDB167" s="77"/>
      <c r="RDC167" s="77"/>
      <c r="RDD167" s="77"/>
      <c r="RDE167" s="77"/>
      <c r="RDF167" s="77"/>
      <c r="RDG167" s="77"/>
      <c r="RDH167" s="77"/>
      <c r="RDI167" s="77"/>
      <c r="RDJ167" s="77"/>
      <c r="RDK167" s="77"/>
      <c r="RDL167" s="77"/>
      <c r="RDM167" s="77"/>
      <c r="RDN167" s="77"/>
      <c r="RDO167" s="77"/>
      <c r="RDP167" s="77"/>
      <c r="RDQ167" s="77"/>
      <c r="RDR167" s="77"/>
      <c r="RDS167" s="77"/>
      <c r="RDT167" s="77"/>
      <c r="RDU167" s="77"/>
      <c r="RDV167" s="77"/>
      <c r="RDW167" s="77"/>
      <c r="RDX167" s="77"/>
      <c r="RDY167" s="77"/>
      <c r="RDZ167" s="77"/>
      <c r="REA167" s="77"/>
      <c r="REB167" s="77"/>
      <c r="REC167" s="77"/>
      <c r="RED167" s="77"/>
      <c r="REE167" s="77"/>
      <c r="REF167" s="77"/>
      <c r="REG167" s="77"/>
      <c r="REH167" s="77"/>
      <c r="REI167" s="77"/>
      <c r="REJ167" s="77"/>
      <c r="REK167" s="77"/>
      <c r="REL167" s="77"/>
      <c r="REM167" s="77"/>
      <c r="REN167" s="77"/>
      <c r="REO167" s="77"/>
      <c r="REP167" s="77"/>
      <c r="REQ167" s="77"/>
      <c r="RER167" s="77"/>
      <c r="RES167" s="77"/>
      <c r="RET167" s="77"/>
      <c r="REU167" s="77"/>
      <c r="REV167" s="77"/>
      <c r="REW167" s="77"/>
      <c r="REX167" s="77"/>
      <c r="REY167" s="77"/>
      <c r="REZ167" s="77"/>
      <c r="RFA167" s="77"/>
      <c r="RFB167" s="77"/>
      <c r="RFC167" s="77"/>
      <c r="RFD167" s="77"/>
      <c r="RFE167" s="77"/>
      <c r="RFF167" s="77"/>
      <c r="RFG167" s="77"/>
      <c r="RFH167" s="77"/>
      <c r="RFI167" s="77"/>
      <c r="RFJ167" s="77"/>
      <c r="RFK167" s="77"/>
      <c r="RFL167" s="77"/>
      <c r="RFM167" s="77"/>
      <c r="RFN167" s="77"/>
      <c r="RFO167" s="77"/>
      <c r="RFP167" s="77"/>
      <c r="RFQ167" s="77"/>
      <c r="RFR167" s="77"/>
      <c r="RFS167" s="77"/>
      <c r="RFT167" s="77"/>
      <c r="RFU167" s="77"/>
      <c r="RFV167" s="77"/>
      <c r="RFW167" s="77"/>
      <c r="RFX167" s="77"/>
      <c r="RFY167" s="77"/>
      <c r="RFZ167" s="77"/>
      <c r="RGA167" s="77"/>
      <c r="RGB167" s="77"/>
      <c r="RGC167" s="77"/>
      <c r="RGD167" s="77"/>
      <c r="RGE167" s="77"/>
      <c r="RGF167" s="77"/>
      <c r="RGG167" s="77"/>
      <c r="RGH167" s="77"/>
      <c r="RGI167" s="77"/>
      <c r="RGJ167" s="77"/>
      <c r="RGK167" s="77"/>
      <c r="RGL167" s="77"/>
      <c r="RGM167" s="77"/>
      <c r="RGN167" s="77"/>
      <c r="RGO167" s="77"/>
      <c r="RGP167" s="77"/>
      <c r="RGQ167" s="77"/>
      <c r="RGR167" s="77"/>
      <c r="RGS167" s="77"/>
      <c r="RGT167" s="77"/>
      <c r="RGU167" s="77"/>
      <c r="RGV167" s="77"/>
      <c r="RGW167" s="77"/>
      <c r="RGX167" s="77"/>
      <c r="RGY167" s="77"/>
      <c r="RGZ167" s="77"/>
      <c r="RHA167" s="77"/>
      <c r="RHB167" s="77"/>
      <c r="RHC167" s="77"/>
      <c r="RHD167" s="77"/>
      <c r="RHE167" s="77"/>
      <c r="RHF167" s="77"/>
      <c r="RHG167" s="77"/>
      <c r="RHH167" s="77"/>
      <c r="RHI167" s="77"/>
      <c r="RHJ167" s="77"/>
      <c r="RHK167" s="77"/>
      <c r="RHL167" s="77"/>
      <c r="RHM167" s="77"/>
      <c r="RHN167" s="77"/>
      <c r="RHO167" s="77"/>
      <c r="RHP167" s="77"/>
      <c r="RHQ167" s="77"/>
      <c r="RHR167" s="77"/>
      <c r="RHS167" s="77"/>
      <c r="RHT167" s="77"/>
      <c r="RHU167" s="77"/>
      <c r="RHV167" s="77"/>
      <c r="RHW167" s="77"/>
      <c r="RHX167" s="77"/>
      <c r="RHY167" s="77"/>
      <c r="RHZ167" s="77"/>
      <c r="RIA167" s="77"/>
      <c r="RIB167" s="77"/>
      <c r="RIC167" s="77"/>
      <c r="RID167" s="77"/>
      <c r="RIE167" s="77"/>
      <c r="RIF167" s="77"/>
      <c r="RIG167" s="77"/>
      <c r="RIH167" s="77"/>
      <c r="RII167" s="77"/>
      <c r="RIJ167" s="77"/>
      <c r="RIK167" s="77"/>
      <c r="RIL167" s="77"/>
      <c r="RIM167" s="77"/>
      <c r="RIN167" s="77"/>
      <c r="RIO167" s="77"/>
      <c r="RIP167" s="77"/>
      <c r="RIQ167" s="77"/>
      <c r="RIR167" s="77"/>
      <c r="RIS167" s="77"/>
      <c r="RIT167" s="77"/>
      <c r="RIU167" s="77"/>
      <c r="RIV167" s="77"/>
      <c r="RIW167" s="77"/>
      <c r="RIX167" s="77"/>
      <c r="RIY167" s="77"/>
      <c r="RIZ167" s="77"/>
      <c r="RJA167" s="77"/>
      <c r="RJB167" s="77"/>
      <c r="RJC167" s="77"/>
      <c r="RJD167" s="77"/>
      <c r="RJE167" s="77"/>
      <c r="RJF167" s="77"/>
      <c r="RJG167" s="77"/>
      <c r="RJH167" s="77"/>
      <c r="RJI167" s="77"/>
      <c r="RJJ167" s="77"/>
      <c r="RJK167" s="77"/>
      <c r="RJL167" s="77"/>
      <c r="RJM167" s="77"/>
      <c r="RJN167" s="77"/>
      <c r="RJO167" s="77"/>
      <c r="RJP167" s="77"/>
      <c r="RJQ167" s="77"/>
      <c r="RJR167" s="77"/>
      <c r="RJS167" s="77"/>
      <c r="RJT167" s="77"/>
      <c r="RJU167" s="77"/>
      <c r="RJV167" s="77"/>
      <c r="RJW167" s="77"/>
      <c r="RJX167" s="77"/>
      <c r="RJY167" s="77"/>
      <c r="RJZ167" s="77"/>
      <c r="RKA167" s="77"/>
      <c r="RKB167" s="77"/>
      <c r="RKC167" s="77"/>
      <c r="RKD167" s="77"/>
      <c r="RKE167" s="77"/>
      <c r="RKF167" s="77"/>
      <c r="RKG167" s="77"/>
      <c r="RKH167" s="77"/>
      <c r="RKI167" s="77"/>
      <c r="RKJ167" s="77"/>
      <c r="RKK167" s="77"/>
      <c r="RKL167" s="77"/>
      <c r="RKM167" s="77"/>
      <c r="RKN167" s="77"/>
      <c r="RKO167" s="77"/>
      <c r="RKP167" s="77"/>
      <c r="RKQ167" s="77"/>
      <c r="RKR167" s="77"/>
      <c r="RKS167" s="77"/>
      <c r="RKT167" s="77"/>
      <c r="RKU167" s="77"/>
      <c r="RKV167" s="77"/>
      <c r="RKW167" s="77"/>
      <c r="RKX167" s="77"/>
      <c r="RKY167" s="77"/>
      <c r="RKZ167" s="77"/>
      <c r="RLA167" s="77"/>
      <c r="RLB167" s="77"/>
      <c r="RLC167" s="77"/>
      <c r="RLD167" s="77"/>
      <c r="RLE167" s="77"/>
      <c r="RLF167" s="77"/>
      <c r="RLG167" s="77"/>
      <c r="RLH167" s="77"/>
      <c r="RLI167" s="77"/>
      <c r="RLJ167" s="77"/>
      <c r="RLK167" s="77"/>
      <c r="RLL167" s="77"/>
      <c r="RLM167" s="77"/>
      <c r="RLN167" s="77"/>
      <c r="RLO167" s="77"/>
      <c r="RLP167" s="77"/>
      <c r="RLQ167" s="77"/>
      <c r="RLR167" s="77"/>
      <c r="RLS167" s="77"/>
      <c r="RLT167" s="77"/>
      <c r="RLU167" s="77"/>
      <c r="RLV167" s="77"/>
      <c r="RLW167" s="77"/>
      <c r="RLX167" s="77"/>
      <c r="RLY167" s="77"/>
      <c r="RLZ167" s="77"/>
      <c r="RMA167" s="77"/>
      <c r="RMB167" s="77"/>
      <c r="RMC167" s="77"/>
      <c r="RMD167" s="77"/>
      <c r="RME167" s="77"/>
      <c r="RMF167" s="77"/>
      <c r="RMG167" s="77"/>
      <c r="RMH167" s="77"/>
      <c r="RMI167" s="77"/>
      <c r="RMJ167" s="77"/>
      <c r="RMK167" s="77"/>
      <c r="RML167" s="77"/>
      <c r="RMM167" s="77"/>
      <c r="RMN167" s="77"/>
      <c r="RMO167" s="77"/>
      <c r="RMP167" s="77"/>
      <c r="RMQ167" s="77"/>
      <c r="RMR167" s="77"/>
      <c r="RMS167" s="77"/>
      <c r="RMT167" s="77"/>
      <c r="RMU167" s="77"/>
      <c r="RMV167" s="77"/>
      <c r="RMW167" s="77"/>
      <c r="RMX167" s="77"/>
      <c r="RMY167" s="77"/>
      <c r="RMZ167" s="77"/>
      <c r="RNA167" s="77"/>
      <c r="RNB167" s="77"/>
      <c r="RNC167" s="77"/>
      <c r="RND167" s="77"/>
      <c r="RNE167" s="77"/>
      <c r="RNF167" s="77"/>
      <c r="RNG167" s="77"/>
      <c r="RNH167" s="77"/>
      <c r="RNI167" s="77"/>
      <c r="RNJ167" s="77"/>
      <c r="RNK167" s="77"/>
      <c r="RNL167" s="77"/>
      <c r="RNM167" s="77"/>
      <c r="RNN167" s="77"/>
      <c r="RNO167" s="77"/>
      <c r="RNP167" s="77"/>
      <c r="RNQ167" s="77"/>
      <c r="RNR167" s="77"/>
      <c r="RNS167" s="77"/>
      <c r="RNT167" s="77"/>
      <c r="RNU167" s="77"/>
      <c r="RNV167" s="77"/>
      <c r="RNW167" s="77"/>
      <c r="RNX167" s="77"/>
      <c r="RNY167" s="77"/>
      <c r="RNZ167" s="77"/>
      <c r="ROA167" s="77"/>
      <c r="ROB167" s="77"/>
      <c r="ROC167" s="77"/>
      <c r="ROD167" s="77"/>
      <c r="ROE167" s="77"/>
      <c r="ROF167" s="77"/>
      <c r="ROG167" s="77"/>
      <c r="ROH167" s="77"/>
      <c r="ROI167" s="77"/>
      <c r="ROJ167" s="77"/>
      <c r="ROK167" s="77"/>
      <c r="ROL167" s="77"/>
      <c r="ROM167" s="77"/>
      <c r="RON167" s="77"/>
      <c r="ROO167" s="77"/>
      <c r="ROP167" s="77"/>
      <c r="ROQ167" s="77"/>
      <c r="ROR167" s="77"/>
      <c r="ROS167" s="77"/>
      <c r="ROT167" s="77"/>
      <c r="ROU167" s="77"/>
      <c r="ROV167" s="77"/>
      <c r="ROW167" s="77"/>
      <c r="ROX167" s="77"/>
      <c r="ROY167" s="77"/>
      <c r="ROZ167" s="77"/>
      <c r="RPA167" s="77"/>
      <c r="RPB167" s="77"/>
      <c r="RPC167" s="77"/>
      <c r="RPD167" s="77"/>
      <c r="RPE167" s="77"/>
      <c r="RPF167" s="77"/>
      <c r="RPG167" s="77"/>
      <c r="RPH167" s="77"/>
      <c r="RPI167" s="77"/>
      <c r="RPJ167" s="77"/>
      <c r="RPK167" s="77"/>
      <c r="RPL167" s="77"/>
      <c r="RPM167" s="77"/>
      <c r="RPN167" s="77"/>
      <c r="RPO167" s="77"/>
      <c r="RPP167" s="77"/>
      <c r="RPQ167" s="77"/>
      <c r="RPR167" s="77"/>
      <c r="RPS167" s="77"/>
      <c r="RPT167" s="77"/>
      <c r="RPU167" s="77"/>
      <c r="RPV167" s="77"/>
      <c r="RPW167" s="77"/>
      <c r="RPX167" s="77"/>
      <c r="RPY167" s="77"/>
      <c r="RPZ167" s="77"/>
      <c r="RQA167" s="77"/>
      <c r="RQB167" s="77"/>
      <c r="RQC167" s="77"/>
      <c r="RQD167" s="77"/>
      <c r="RQE167" s="77"/>
      <c r="RQF167" s="77"/>
      <c r="RQG167" s="77"/>
      <c r="RQH167" s="77"/>
      <c r="RQI167" s="77"/>
      <c r="RQJ167" s="77"/>
      <c r="RQK167" s="77"/>
      <c r="RQL167" s="77"/>
      <c r="RQM167" s="77"/>
      <c r="RQN167" s="77"/>
      <c r="RQO167" s="77"/>
      <c r="RQP167" s="77"/>
      <c r="RQQ167" s="77"/>
      <c r="RQR167" s="77"/>
      <c r="RQS167" s="77"/>
      <c r="RQT167" s="77"/>
      <c r="RQU167" s="77"/>
      <c r="RQV167" s="77"/>
      <c r="RQW167" s="77"/>
      <c r="RQX167" s="77"/>
      <c r="RQY167" s="77"/>
      <c r="RQZ167" s="77"/>
      <c r="RRA167" s="77"/>
      <c r="RRB167" s="77"/>
      <c r="RRC167" s="77"/>
      <c r="RRD167" s="77"/>
      <c r="RRE167" s="77"/>
      <c r="RRF167" s="77"/>
      <c r="RRG167" s="77"/>
      <c r="RRH167" s="77"/>
      <c r="RRI167" s="77"/>
      <c r="RRJ167" s="77"/>
      <c r="RRK167" s="77"/>
      <c r="RRL167" s="77"/>
      <c r="RRM167" s="77"/>
      <c r="RRN167" s="77"/>
      <c r="RRO167" s="77"/>
      <c r="RRP167" s="77"/>
      <c r="RRQ167" s="77"/>
      <c r="RRR167" s="77"/>
      <c r="RRS167" s="77"/>
      <c r="RRT167" s="77"/>
      <c r="RRU167" s="77"/>
      <c r="RRV167" s="77"/>
      <c r="RRW167" s="77"/>
      <c r="RRX167" s="77"/>
      <c r="RRY167" s="77"/>
      <c r="RRZ167" s="77"/>
      <c r="RSA167" s="77"/>
      <c r="RSB167" s="77"/>
      <c r="RSC167" s="77"/>
      <c r="RSD167" s="77"/>
      <c r="RSE167" s="77"/>
      <c r="RSF167" s="77"/>
      <c r="RSG167" s="77"/>
      <c r="RSH167" s="77"/>
      <c r="RSI167" s="77"/>
      <c r="RSJ167" s="77"/>
      <c r="RSK167" s="77"/>
      <c r="RSL167" s="77"/>
      <c r="RSM167" s="77"/>
      <c r="RSN167" s="77"/>
      <c r="RSO167" s="77"/>
      <c r="RSP167" s="77"/>
      <c r="RSQ167" s="77"/>
      <c r="RSR167" s="77"/>
      <c r="RSS167" s="77"/>
      <c r="RST167" s="77"/>
      <c r="RSU167" s="77"/>
      <c r="RSV167" s="77"/>
      <c r="RSW167" s="77"/>
      <c r="RSX167" s="77"/>
      <c r="RSY167" s="77"/>
      <c r="RSZ167" s="77"/>
      <c r="RTA167" s="77"/>
      <c r="RTB167" s="77"/>
      <c r="RTC167" s="77"/>
      <c r="RTD167" s="77"/>
      <c r="RTE167" s="77"/>
      <c r="RTF167" s="77"/>
      <c r="RTG167" s="77"/>
      <c r="RTH167" s="77"/>
      <c r="RTI167" s="77"/>
      <c r="RTJ167" s="77"/>
      <c r="RTK167" s="77"/>
      <c r="RTL167" s="77"/>
      <c r="RTM167" s="77"/>
      <c r="RTN167" s="77"/>
      <c r="RTO167" s="77"/>
      <c r="RTP167" s="77"/>
      <c r="RTQ167" s="77"/>
      <c r="RTR167" s="77"/>
      <c r="RTS167" s="77"/>
      <c r="RTT167" s="77"/>
      <c r="RTU167" s="77"/>
      <c r="RTV167" s="77"/>
      <c r="RTW167" s="77"/>
      <c r="RTX167" s="77"/>
      <c r="RTY167" s="77"/>
      <c r="RTZ167" s="77"/>
      <c r="RUA167" s="77"/>
      <c r="RUB167" s="77"/>
      <c r="RUC167" s="77"/>
      <c r="RUD167" s="77"/>
      <c r="RUE167" s="77"/>
      <c r="RUF167" s="77"/>
      <c r="RUG167" s="77"/>
      <c r="RUH167" s="77"/>
      <c r="RUI167" s="77"/>
      <c r="RUJ167" s="77"/>
      <c r="RUK167" s="77"/>
      <c r="RUL167" s="77"/>
      <c r="RUM167" s="77"/>
      <c r="RUN167" s="77"/>
      <c r="RUO167" s="77"/>
      <c r="RUP167" s="77"/>
      <c r="RUQ167" s="77"/>
      <c r="RUR167" s="77"/>
      <c r="RUS167" s="77"/>
      <c r="RUT167" s="77"/>
      <c r="RUU167" s="77"/>
      <c r="RUV167" s="77"/>
      <c r="RUW167" s="77"/>
      <c r="RUX167" s="77"/>
      <c r="RUY167" s="77"/>
      <c r="RUZ167" s="77"/>
      <c r="RVA167" s="77"/>
      <c r="RVB167" s="77"/>
      <c r="RVC167" s="77"/>
      <c r="RVD167" s="77"/>
      <c r="RVE167" s="77"/>
      <c r="RVF167" s="77"/>
      <c r="RVG167" s="77"/>
      <c r="RVH167" s="77"/>
      <c r="RVI167" s="77"/>
      <c r="RVJ167" s="77"/>
      <c r="RVK167" s="77"/>
      <c r="RVL167" s="77"/>
      <c r="RVM167" s="77"/>
      <c r="RVN167" s="77"/>
      <c r="RVO167" s="77"/>
      <c r="RVP167" s="77"/>
      <c r="RVQ167" s="77"/>
      <c r="RVR167" s="77"/>
      <c r="RVS167" s="77"/>
      <c r="RVT167" s="77"/>
      <c r="RVU167" s="77"/>
      <c r="RVV167" s="77"/>
      <c r="RVW167" s="77"/>
      <c r="RVX167" s="77"/>
      <c r="RVY167" s="77"/>
      <c r="RVZ167" s="77"/>
      <c r="RWA167" s="77"/>
      <c r="RWB167" s="77"/>
      <c r="RWC167" s="77"/>
      <c r="RWD167" s="77"/>
      <c r="RWE167" s="77"/>
      <c r="RWF167" s="77"/>
      <c r="RWG167" s="77"/>
      <c r="RWH167" s="77"/>
      <c r="RWI167" s="77"/>
      <c r="RWJ167" s="77"/>
      <c r="RWK167" s="77"/>
      <c r="RWL167" s="77"/>
      <c r="RWM167" s="77"/>
      <c r="RWN167" s="77"/>
      <c r="RWO167" s="77"/>
      <c r="RWP167" s="77"/>
      <c r="RWQ167" s="77"/>
      <c r="RWR167" s="77"/>
      <c r="RWS167" s="77"/>
      <c r="RWT167" s="77"/>
      <c r="RWU167" s="77"/>
      <c r="RWV167" s="77"/>
      <c r="RWW167" s="77"/>
      <c r="RWX167" s="77"/>
      <c r="RWY167" s="77"/>
      <c r="RWZ167" s="77"/>
      <c r="RXA167" s="77"/>
      <c r="RXB167" s="77"/>
      <c r="RXC167" s="77"/>
      <c r="RXD167" s="77"/>
      <c r="RXE167" s="77"/>
      <c r="RXF167" s="77"/>
      <c r="RXG167" s="77"/>
      <c r="RXH167" s="77"/>
      <c r="RXI167" s="77"/>
      <c r="RXJ167" s="77"/>
      <c r="RXK167" s="77"/>
      <c r="RXL167" s="77"/>
      <c r="RXM167" s="77"/>
      <c r="RXN167" s="77"/>
      <c r="RXO167" s="77"/>
      <c r="RXP167" s="77"/>
      <c r="RXQ167" s="77"/>
      <c r="RXR167" s="77"/>
      <c r="RXS167" s="77"/>
      <c r="RXT167" s="77"/>
      <c r="RXU167" s="77"/>
      <c r="RXV167" s="77"/>
      <c r="RXW167" s="77"/>
      <c r="RXX167" s="77"/>
      <c r="RXY167" s="77"/>
      <c r="RXZ167" s="77"/>
      <c r="RYA167" s="77"/>
      <c r="RYB167" s="77"/>
      <c r="RYC167" s="77"/>
      <c r="RYD167" s="77"/>
      <c r="RYE167" s="77"/>
      <c r="RYF167" s="77"/>
      <c r="RYG167" s="77"/>
      <c r="RYH167" s="77"/>
      <c r="RYI167" s="77"/>
      <c r="RYJ167" s="77"/>
      <c r="RYK167" s="77"/>
      <c r="RYL167" s="77"/>
      <c r="RYM167" s="77"/>
      <c r="RYN167" s="77"/>
      <c r="RYO167" s="77"/>
      <c r="RYP167" s="77"/>
      <c r="RYQ167" s="77"/>
      <c r="RYR167" s="77"/>
      <c r="RYS167" s="77"/>
      <c r="RYT167" s="77"/>
      <c r="RYU167" s="77"/>
      <c r="RYV167" s="77"/>
      <c r="RYW167" s="77"/>
      <c r="RYX167" s="77"/>
      <c r="RYY167" s="77"/>
      <c r="RYZ167" s="77"/>
      <c r="RZA167" s="77"/>
      <c r="RZB167" s="77"/>
      <c r="RZC167" s="77"/>
      <c r="RZD167" s="77"/>
      <c r="RZE167" s="77"/>
      <c r="RZF167" s="77"/>
      <c r="RZG167" s="77"/>
      <c r="RZH167" s="77"/>
      <c r="RZI167" s="77"/>
      <c r="RZJ167" s="77"/>
      <c r="RZK167" s="77"/>
      <c r="RZL167" s="77"/>
      <c r="RZM167" s="77"/>
      <c r="RZN167" s="77"/>
      <c r="RZO167" s="77"/>
      <c r="RZP167" s="77"/>
      <c r="RZQ167" s="77"/>
      <c r="RZR167" s="77"/>
      <c r="RZS167" s="77"/>
      <c r="RZT167" s="77"/>
      <c r="RZU167" s="77"/>
      <c r="RZV167" s="77"/>
      <c r="RZW167" s="77"/>
      <c r="RZX167" s="77"/>
      <c r="RZY167" s="77"/>
      <c r="RZZ167" s="77"/>
      <c r="SAA167" s="77"/>
      <c r="SAB167" s="77"/>
      <c r="SAC167" s="77"/>
      <c r="SAD167" s="77"/>
      <c r="SAE167" s="77"/>
      <c r="SAF167" s="77"/>
      <c r="SAG167" s="77"/>
      <c r="SAH167" s="77"/>
      <c r="SAI167" s="77"/>
      <c r="SAJ167" s="77"/>
      <c r="SAK167" s="77"/>
      <c r="SAL167" s="77"/>
      <c r="SAM167" s="77"/>
      <c r="SAN167" s="77"/>
      <c r="SAO167" s="77"/>
      <c r="SAP167" s="77"/>
      <c r="SAQ167" s="77"/>
      <c r="SAR167" s="77"/>
      <c r="SAS167" s="77"/>
      <c r="SAT167" s="77"/>
      <c r="SAU167" s="77"/>
      <c r="SAV167" s="77"/>
      <c r="SAW167" s="77"/>
      <c r="SAX167" s="77"/>
      <c r="SAY167" s="77"/>
      <c r="SAZ167" s="77"/>
      <c r="SBA167" s="77"/>
      <c r="SBB167" s="77"/>
      <c r="SBC167" s="77"/>
      <c r="SBD167" s="77"/>
      <c r="SBE167" s="77"/>
      <c r="SBF167" s="77"/>
      <c r="SBG167" s="77"/>
      <c r="SBH167" s="77"/>
      <c r="SBI167" s="77"/>
      <c r="SBJ167" s="77"/>
      <c r="SBK167" s="77"/>
      <c r="SBL167" s="77"/>
      <c r="SBM167" s="77"/>
      <c r="SBN167" s="77"/>
      <c r="SBO167" s="77"/>
      <c r="SBP167" s="77"/>
      <c r="SBQ167" s="77"/>
      <c r="SBR167" s="77"/>
      <c r="SBS167" s="77"/>
      <c r="SBT167" s="77"/>
      <c r="SBU167" s="77"/>
      <c r="SBV167" s="77"/>
      <c r="SBW167" s="77"/>
      <c r="SBX167" s="77"/>
      <c r="SBY167" s="77"/>
      <c r="SBZ167" s="77"/>
      <c r="SCA167" s="77"/>
      <c r="SCB167" s="77"/>
      <c r="SCC167" s="77"/>
      <c r="SCD167" s="77"/>
      <c r="SCE167" s="77"/>
      <c r="SCF167" s="77"/>
      <c r="SCG167" s="77"/>
      <c r="SCH167" s="77"/>
      <c r="SCI167" s="77"/>
      <c r="SCJ167" s="77"/>
      <c r="SCK167" s="77"/>
      <c r="SCL167" s="77"/>
      <c r="SCM167" s="77"/>
      <c r="SCN167" s="77"/>
      <c r="SCO167" s="77"/>
      <c r="SCP167" s="77"/>
      <c r="SCQ167" s="77"/>
      <c r="SCR167" s="77"/>
      <c r="SCS167" s="77"/>
      <c r="SCT167" s="77"/>
      <c r="SCU167" s="77"/>
      <c r="SCV167" s="77"/>
      <c r="SCW167" s="77"/>
      <c r="SCX167" s="77"/>
      <c r="SCY167" s="77"/>
      <c r="SCZ167" s="77"/>
      <c r="SDA167" s="77"/>
      <c r="SDB167" s="77"/>
      <c r="SDC167" s="77"/>
      <c r="SDD167" s="77"/>
      <c r="SDE167" s="77"/>
      <c r="SDF167" s="77"/>
      <c r="SDG167" s="77"/>
      <c r="SDH167" s="77"/>
      <c r="SDI167" s="77"/>
      <c r="SDJ167" s="77"/>
      <c r="SDK167" s="77"/>
      <c r="SDL167" s="77"/>
      <c r="SDM167" s="77"/>
      <c r="SDN167" s="77"/>
      <c r="SDO167" s="77"/>
      <c r="SDP167" s="77"/>
      <c r="SDQ167" s="77"/>
      <c r="SDR167" s="77"/>
      <c r="SDS167" s="77"/>
      <c r="SDT167" s="77"/>
      <c r="SDU167" s="77"/>
      <c r="SDV167" s="77"/>
      <c r="SDW167" s="77"/>
      <c r="SDX167" s="77"/>
      <c r="SDY167" s="77"/>
      <c r="SDZ167" s="77"/>
      <c r="SEA167" s="77"/>
      <c r="SEB167" s="77"/>
      <c r="SEC167" s="77"/>
      <c r="SED167" s="77"/>
      <c r="SEE167" s="77"/>
      <c r="SEF167" s="77"/>
      <c r="SEG167" s="77"/>
      <c r="SEH167" s="77"/>
      <c r="SEI167" s="77"/>
      <c r="SEJ167" s="77"/>
      <c r="SEK167" s="77"/>
      <c r="SEL167" s="77"/>
      <c r="SEM167" s="77"/>
      <c r="SEN167" s="77"/>
      <c r="SEO167" s="77"/>
      <c r="SEP167" s="77"/>
      <c r="SEQ167" s="77"/>
      <c r="SER167" s="77"/>
      <c r="SES167" s="77"/>
      <c r="SET167" s="77"/>
      <c r="SEU167" s="77"/>
      <c r="SEV167" s="77"/>
      <c r="SEW167" s="77"/>
      <c r="SEX167" s="77"/>
      <c r="SEY167" s="77"/>
      <c r="SEZ167" s="77"/>
      <c r="SFA167" s="77"/>
      <c r="SFB167" s="77"/>
      <c r="SFC167" s="77"/>
      <c r="SFD167" s="77"/>
      <c r="SFE167" s="77"/>
      <c r="SFF167" s="77"/>
      <c r="SFG167" s="77"/>
      <c r="SFH167" s="77"/>
      <c r="SFI167" s="77"/>
      <c r="SFJ167" s="77"/>
      <c r="SFK167" s="77"/>
      <c r="SFL167" s="77"/>
      <c r="SFM167" s="77"/>
      <c r="SFN167" s="77"/>
      <c r="SFO167" s="77"/>
      <c r="SFP167" s="77"/>
      <c r="SFQ167" s="77"/>
      <c r="SFR167" s="77"/>
      <c r="SFS167" s="77"/>
      <c r="SFT167" s="77"/>
      <c r="SFU167" s="77"/>
      <c r="SFV167" s="77"/>
      <c r="SFW167" s="77"/>
      <c r="SFX167" s="77"/>
      <c r="SFY167" s="77"/>
      <c r="SFZ167" s="77"/>
      <c r="SGA167" s="77"/>
      <c r="SGB167" s="77"/>
      <c r="SGC167" s="77"/>
      <c r="SGD167" s="77"/>
      <c r="SGE167" s="77"/>
      <c r="SGF167" s="77"/>
      <c r="SGG167" s="77"/>
      <c r="SGH167" s="77"/>
      <c r="SGI167" s="77"/>
      <c r="SGJ167" s="77"/>
      <c r="SGK167" s="77"/>
      <c r="SGL167" s="77"/>
      <c r="SGM167" s="77"/>
      <c r="SGN167" s="77"/>
      <c r="SGO167" s="77"/>
      <c r="SGP167" s="77"/>
      <c r="SGQ167" s="77"/>
      <c r="SGR167" s="77"/>
      <c r="SGS167" s="77"/>
      <c r="SGT167" s="77"/>
      <c r="SGU167" s="77"/>
      <c r="SGV167" s="77"/>
      <c r="SGW167" s="77"/>
      <c r="SGX167" s="77"/>
      <c r="SGY167" s="77"/>
      <c r="SGZ167" s="77"/>
      <c r="SHA167" s="77"/>
      <c r="SHB167" s="77"/>
      <c r="SHC167" s="77"/>
      <c r="SHD167" s="77"/>
      <c r="SHE167" s="77"/>
      <c r="SHF167" s="77"/>
      <c r="SHG167" s="77"/>
      <c r="SHH167" s="77"/>
      <c r="SHI167" s="77"/>
      <c r="SHJ167" s="77"/>
      <c r="SHK167" s="77"/>
      <c r="SHL167" s="77"/>
      <c r="SHM167" s="77"/>
      <c r="SHN167" s="77"/>
      <c r="SHO167" s="77"/>
      <c r="SHP167" s="77"/>
      <c r="SHQ167" s="77"/>
      <c r="SHR167" s="77"/>
      <c r="SHS167" s="77"/>
      <c r="SHT167" s="77"/>
      <c r="SHU167" s="77"/>
      <c r="SHV167" s="77"/>
      <c r="SHW167" s="77"/>
      <c r="SHX167" s="77"/>
      <c r="SHY167" s="77"/>
      <c r="SHZ167" s="77"/>
      <c r="SIA167" s="77"/>
      <c r="SIB167" s="77"/>
      <c r="SIC167" s="77"/>
      <c r="SID167" s="77"/>
      <c r="SIE167" s="77"/>
      <c r="SIF167" s="77"/>
      <c r="SIG167" s="77"/>
      <c r="SIH167" s="77"/>
      <c r="SII167" s="77"/>
      <c r="SIJ167" s="77"/>
      <c r="SIK167" s="77"/>
      <c r="SIL167" s="77"/>
      <c r="SIM167" s="77"/>
      <c r="SIN167" s="77"/>
      <c r="SIO167" s="77"/>
      <c r="SIP167" s="77"/>
      <c r="SIQ167" s="77"/>
      <c r="SIR167" s="77"/>
      <c r="SIS167" s="77"/>
      <c r="SIT167" s="77"/>
      <c r="SIU167" s="77"/>
      <c r="SIV167" s="77"/>
      <c r="SIW167" s="77"/>
      <c r="SIX167" s="77"/>
      <c r="SIY167" s="77"/>
      <c r="SIZ167" s="77"/>
      <c r="SJA167" s="77"/>
      <c r="SJB167" s="77"/>
      <c r="SJC167" s="77"/>
      <c r="SJD167" s="77"/>
      <c r="SJE167" s="77"/>
      <c r="SJF167" s="77"/>
      <c r="SJG167" s="77"/>
      <c r="SJH167" s="77"/>
      <c r="SJI167" s="77"/>
      <c r="SJJ167" s="77"/>
      <c r="SJK167" s="77"/>
      <c r="SJL167" s="77"/>
      <c r="SJM167" s="77"/>
      <c r="SJN167" s="77"/>
      <c r="SJO167" s="77"/>
      <c r="SJP167" s="77"/>
      <c r="SJQ167" s="77"/>
      <c r="SJR167" s="77"/>
      <c r="SJS167" s="77"/>
      <c r="SJT167" s="77"/>
      <c r="SJU167" s="77"/>
      <c r="SJV167" s="77"/>
      <c r="SJW167" s="77"/>
      <c r="SJX167" s="77"/>
      <c r="SJY167" s="77"/>
      <c r="SJZ167" s="77"/>
      <c r="SKA167" s="77"/>
      <c r="SKB167" s="77"/>
      <c r="SKC167" s="77"/>
      <c r="SKD167" s="77"/>
      <c r="SKE167" s="77"/>
      <c r="SKF167" s="77"/>
      <c r="SKG167" s="77"/>
      <c r="SKH167" s="77"/>
      <c r="SKI167" s="77"/>
      <c r="SKJ167" s="77"/>
      <c r="SKK167" s="77"/>
      <c r="SKL167" s="77"/>
      <c r="SKM167" s="77"/>
      <c r="SKN167" s="77"/>
      <c r="SKO167" s="77"/>
      <c r="SKP167" s="77"/>
      <c r="SKQ167" s="77"/>
      <c r="SKR167" s="77"/>
      <c r="SKS167" s="77"/>
      <c r="SKT167" s="77"/>
      <c r="SKU167" s="77"/>
      <c r="SKV167" s="77"/>
      <c r="SKW167" s="77"/>
      <c r="SKX167" s="77"/>
      <c r="SKY167" s="77"/>
      <c r="SKZ167" s="77"/>
      <c r="SLA167" s="77"/>
      <c r="SLB167" s="77"/>
      <c r="SLC167" s="77"/>
      <c r="SLD167" s="77"/>
      <c r="SLE167" s="77"/>
      <c r="SLF167" s="77"/>
      <c r="SLG167" s="77"/>
      <c r="SLH167" s="77"/>
      <c r="SLI167" s="77"/>
      <c r="SLJ167" s="77"/>
      <c r="SLK167" s="77"/>
      <c r="SLL167" s="77"/>
      <c r="SLM167" s="77"/>
      <c r="SLN167" s="77"/>
      <c r="SLO167" s="77"/>
      <c r="SLP167" s="77"/>
      <c r="SLQ167" s="77"/>
      <c r="SLR167" s="77"/>
      <c r="SLS167" s="77"/>
      <c r="SLT167" s="77"/>
      <c r="SLU167" s="77"/>
      <c r="SLV167" s="77"/>
      <c r="SLW167" s="77"/>
      <c r="SLX167" s="77"/>
      <c r="SLY167" s="77"/>
      <c r="SLZ167" s="77"/>
      <c r="SMA167" s="77"/>
      <c r="SMB167" s="77"/>
      <c r="SMC167" s="77"/>
      <c r="SMD167" s="77"/>
      <c r="SME167" s="77"/>
      <c r="SMF167" s="77"/>
      <c r="SMG167" s="77"/>
      <c r="SMH167" s="77"/>
      <c r="SMI167" s="77"/>
      <c r="SMJ167" s="77"/>
      <c r="SMK167" s="77"/>
      <c r="SML167" s="77"/>
      <c r="SMM167" s="77"/>
      <c r="SMN167" s="77"/>
      <c r="SMO167" s="77"/>
      <c r="SMP167" s="77"/>
      <c r="SMQ167" s="77"/>
      <c r="SMR167" s="77"/>
      <c r="SMS167" s="77"/>
      <c r="SMT167" s="77"/>
      <c r="SMU167" s="77"/>
      <c r="SMV167" s="77"/>
      <c r="SMW167" s="77"/>
      <c r="SMX167" s="77"/>
      <c r="SMY167" s="77"/>
      <c r="SMZ167" s="77"/>
      <c r="SNA167" s="77"/>
      <c r="SNB167" s="77"/>
      <c r="SNC167" s="77"/>
      <c r="SND167" s="77"/>
      <c r="SNE167" s="77"/>
      <c r="SNF167" s="77"/>
      <c r="SNG167" s="77"/>
      <c r="SNH167" s="77"/>
      <c r="SNI167" s="77"/>
      <c r="SNJ167" s="77"/>
      <c r="SNK167" s="77"/>
      <c r="SNL167" s="77"/>
      <c r="SNM167" s="77"/>
      <c r="SNN167" s="77"/>
      <c r="SNO167" s="77"/>
      <c r="SNP167" s="77"/>
      <c r="SNQ167" s="77"/>
      <c r="SNR167" s="77"/>
      <c r="SNS167" s="77"/>
      <c r="SNT167" s="77"/>
      <c r="SNU167" s="77"/>
      <c r="SNV167" s="77"/>
      <c r="SNW167" s="77"/>
      <c r="SNX167" s="77"/>
      <c r="SNY167" s="77"/>
      <c r="SNZ167" s="77"/>
      <c r="SOA167" s="77"/>
      <c r="SOB167" s="77"/>
      <c r="SOC167" s="77"/>
      <c r="SOD167" s="77"/>
      <c r="SOE167" s="77"/>
      <c r="SOF167" s="77"/>
      <c r="SOG167" s="77"/>
      <c r="SOH167" s="77"/>
      <c r="SOI167" s="77"/>
      <c r="SOJ167" s="77"/>
      <c r="SOK167" s="77"/>
      <c r="SOL167" s="77"/>
      <c r="SOM167" s="77"/>
      <c r="SON167" s="77"/>
      <c r="SOO167" s="77"/>
      <c r="SOP167" s="77"/>
      <c r="SOQ167" s="77"/>
      <c r="SOR167" s="77"/>
      <c r="SOS167" s="77"/>
      <c r="SOT167" s="77"/>
      <c r="SOU167" s="77"/>
      <c r="SOV167" s="77"/>
      <c r="SOW167" s="77"/>
      <c r="SOX167" s="77"/>
      <c r="SOY167" s="77"/>
      <c r="SOZ167" s="77"/>
      <c r="SPA167" s="77"/>
      <c r="SPB167" s="77"/>
      <c r="SPC167" s="77"/>
      <c r="SPD167" s="77"/>
      <c r="SPE167" s="77"/>
      <c r="SPF167" s="77"/>
      <c r="SPG167" s="77"/>
      <c r="SPH167" s="77"/>
      <c r="SPI167" s="77"/>
      <c r="SPJ167" s="77"/>
      <c r="SPK167" s="77"/>
      <c r="SPL167" s="77"/>
      <c r="SPM167" s="77"/>
      <c r="SPN167" s="77"/>
      <c r="SPO167" s="77"/>
      <c r="SPP167" s="77"/>
      <c r="SPQ167" s="77"/>
      <c r="SPR167" s="77"/>
      <c r="SPS167" s="77"/>
      <c r="SPT167" s="77"/>
      <c r="SPU167" s="77"/>
      <c r="SPV167" s="77"/>
      <c r="SPW167" s="77"/>
      <c r="SPX167" s="77"/>
      <c r="SPY167" s="77"/>
      <c r="SPZ167" s="77"/>
      <c r="SQA167" s="77"/>
      <c r="SQB167" s="77"/>
      <c r="SQC167" s="77"/>
      <c r="SQD167" s="77"/>
      <c r="SQE167" s="77"/>
      <c r="SQF167" s="77"/>
      <c r="SQG167" s="77"/>
      <c r="SQH167" s="77"/>
      <c r="SQI167" s="77"/>
      <c r="SQJ167" s="77"/>
      <c r="SQK167" s="77"/>
      <c r="SQL167" s="77"/>
      <c r="SQM167" s="77"/>
      <c r="SQN167" s="77"/>
      <c r="SQO167" s="77"/>
      <c r="SQP167" s="77"/>
      <c r="SQQ167" s="77"/>
      <c r="SQR167" s="77"/>
      <c r="SQS167" s="77"/>
      <c r="SQT167" s="77"/>
      <c r="SQU167" s="77"/>
      <c r="SQV167" s="77"/>
      <c r="SQW167" s="77"/>
      <c r="SQX167" s="77"/>
      <c r="SQY167" s="77"/>
      <c r="SQZ167" s="77"/>
      <c r="SRA167" s="77"/>
      <c r="SRB167" s="77"/>
      <c r="SRC167" s="77"/>
      <c r="SRD167" s="77"/>
      <c r="SRE167" s="77"/>
      <c r="SRF167" s="77"/>
      <c r="SRG167" s="77"/>
      <c r="SRH167" s="77"/>
      <c r="SRI167" s="77"/>
      <c r="SRJ167" s="77"/>
      <c r="SRK167" s="77"/>
      <c r="SRL167" s="77"/>
      <c r="SRM167" s="77"/>
      <c r="SRN167" s="77"/>
      <c r="SRO167" s="77"/>
      <c r="SRP167" s="77"/>
      <c r="SRQ167" s="77"/>
      <c r="SRR167" s="77"/>
      <c r="SRS167" s="77"/>
      <c r="SRT167" s="77"/>
      <c r="SRU167" s="77"/>
      <c r="SRV167" s="77"/>
      <c r="SRW167" s="77"/>
      <c r="SRX167" s="77"/>
      <c r="SRY167" s="77"/>
      <c r="SRZ167" s="77"/>
      <c r="SSA167" s="77"/>
      <c r="SSB167" s="77"/>
      <c r="SSC167" s="77"/>
      <c r="SSD167" s="77"/>
      <c r="SSE167" s="77"/>
      <c r="SSF167" s="77"/>
      <c r="SSG167" s="77"/>
      <c r="SSH167" s="77"/>
      <c r="SSI167" s="77"/>
      <c r="SSJ167" s="77"/>
      <c r="SSK167" s="77"/>
      <c r="SSL167" s="77"/>
      <c r="SSM167" s="77"/>
      <c r="SSN167" s="77"/>
      <c r="SSO167" s="77"/>
      <c r="SSP167" s="77"/>
      <c r="SSQ167" s="77"/>
      <c r="SSR167" s="77"/>
      <c r="SSS167" s="77"/>
      <c r="SST167" s="77"/>
      <c r="SSU167" s="77"/>
      <c r="SSV167" s="77"/>
      <c r="SSW167" s="77"/>
      <c r="SSX167" s="77"/>
      <c r="SSY167" s="77"/>
      <c r="SSZ167" s="77"/>
      <c r="STA167" s="77"/>
      <c r="STB167" s="77"/>
      <c r="STC167" s="77"/>
      <c r="STD167" s="77"/>
      <c r="STE167" s="77"/>
      <c r="STF167" s="77"/>
      <c r="STG167" s="77"/>
      <c r="STH167" s="77"/>
      <c r="STI167" s="77"/>
      <c r="STJ167" s="77"/>
      <c r="STK167" s="77"/>
      <c r="STL167" s="77"/>
      <c r="STM167" s="77"/>
      <c r="STN167" s="77"/>
      <c r="STO167" s="77"/>
      <c r="STP167" s="77"/>
      <c r="STQ167" s="77"/>
      <c r="STR167" s="77"/>
      <c r="STS167" s="77"/>
      <c r="STT167" s="77"/>
      <c r="STU167" s="77"/>
      <c r="STV167" s="77"/>
      <c r="STW167" s="77"/>
      <c r="STX167" s="77"/>
      <c r="STY167" s="77"/>
      <c r="STZ167" s="77"/>
      <c r="SUA167" s="77"/>
      <c r="SUB167" s="77"/>
      <c r="SUC167" s="77"/>
      <c r="SUD167" s="77"/>
      <c r="SUE167" s="77"/>
      <c r="SUF167" s="77"/>
      <c r="SUG167" s="77"/>
      <c r="SUH167" s="77"/>
      <c r="SUI167" s="77"/>
      <c r="SUJ167" s="77"/>
      <c r="SUK167" s="77"/>
      <c r="SUL167" s="77"/>
      <c r="SUM167" s="77"/>
      <c r="SUN167" s="77"/>
      <c r="SUO167" s="77"/>
      <c r="SUP167" s="77"/>
      <c r="SUQ167" s="77"/>
      <c r="SUR167" s="77"/>
      <c r="SUS167" s="77"/>
      <c r="SUT167" s="77"/>
      <c r="SUU167" s="77"/>
      <c r="SUV167" s="77"/>
      <c r="SUW167" s="77"/>
      <c r="SUX167" s="77"/>
      <c r="SUY167" s="77"/>
      <c r="SUZ167" s="77"/>
      <c r="SVA167" s="77"/>
      <c r="SVB167" s="77"/>
      <c r="SVC167" s="77"/>
      <c r="SVD167" s="77"/>
      <c r="SVE167" s="77"/>
      <c r="SVF167" s="77"/>
      <c r="SVG167" s="77"/>
      <c r="SVH167" s="77"/>
      <c r="SVI167" s="77"/>
      <c r="SVJ167" s="77"/>
      <c r="SVK167" s="77"/>
      <c r="SVL167" s="77"/>
      <c r="SVM167" s="77"/>
      <c r="SVN167" s="77"/>
      <c r="SVO167" s="77"/>
      <c r="SVP167" s="77"/>
      <c r="SVQ167" s="77"/>
      <c r="SVR167" s="77"/>
      <c r="SVS167" s="77"/>
      <c r="SVT167" s="77"/>
      <c r="SVU167" s="77"/>
      <c r="SVV167" s="77"/>
      <c r="SVW167" s="77"/>
      <c r="SVX167" s="77"/>
      <c r="SVY167" s="77"/>
      <c r="SVZ167" s="77"/>
      <c r="SWA167" s="77"/>
      <c r="SWB167" s="77"/>
      <c r="SWC167" s="77"/>
      <c r="SWD167" s="77"/>
      <c r="SWE167" s="77"/>
      <c r="SWF167" s="77"/>
      <c r="SWG167" s="77"/>
      <c r="SWH167" s="77"/>
      <c r="SWI167" s="77"/>
      <c r="SWJ167" s="77"/>
      <c r="SWK167" s="77"/>
      <c r="SWL167" s="77"/>
      <c r="SWM167" s="77"/>
      <c r="SWN167" s="77"/>
      <c r="SWO167" s="77"/>
      <c r="SWP167" s="77"/>
      <c r="SWQ167" s="77"/>
      <c r="SWR167" s="77"/>
      <c r="SWS167" s="77"/>
      <c r="SWT167" s="77"/>
      <c r="SWU167" s="77"/>
      <c r="SWV167" s="77"/>
      <c r="SWW167" s="77"/>
      <c r="SWX167" s="77"/>
      <c r="SWY167" s="77"/>
      <c r="SWZ167" s="77"/>
      <c r="SXA167" s="77"/>
      <c r="SXB167" s="77"/>
      <c r="SXC167" s="77"/>
      <c r="SXD167" s="77"/>
      <c r="SXE167" s="77"/>
      <c r="SXF167" s="77"/>
      <c r="SXG167" s="77"/>
      <c r="SXH167" s="77"/>
      <c r="SXI167" s="77"/>
      <c r="SXJ167" s="77"/>
      <c r="SXK167" s="77"/>
      <c r="SXL167" s="77"/>
      <c r="SXM167" s="77"/>
      <c r="SXN167" s="77"/>
      <c r="SXO167" s="77"/>
      <c r="SXP167" s="77"/>
      <c r="SXQ167" s="77"/>
      <c r="SXR167" s="77"/>
      <c r="SXS167" s="77"/>
      <c r="SXT167" s="77"/>
      <c r="SXU167" s="77"/>
      <c r="SXV167" s="77"/>
      <c r="SXW167" s="77"/>
      <c r="SXX167" s="77"/>
      <c r="SXY167" s="77"/>
      <c r="SXZ167" s="77"/>
      <c r="SYA167" s="77"/>
      <c r="SYB167" s="77"/>
      <c r="SYC167" s="77"/>
      <c r="SYD167" s="77"/>
      <c r="SYE167" s="77"/>
      <c r="SYF167" s="77"/>
      <c r="SYG167" s="77"/>
      <c r="SYH167" s="77"/>
      <c r="SYI167" s="77"/>
      <c r="SYJ167" s="77"/>
      <c r="SYK167" s="77"/>
      <c r="SYL167" s="77"/>
      <c r="SYM167" s="77"/>
      <c r="SYN167" s="77"/>
      <c r="SYO167" s="77"/>
      <c r="SYP167" s="77"/>
      <c r="SYQ167" s="77"/>
      <c r="SYR167" s="77"/>
      <c r="SYS167" s="77"/>
      <c r="SYT167" s="77"/>
      <c r="SYU167" s="77"/>
      <c r="SYV167" s="77"/>
      <c r="SYW167" s="77"/>
      <c r="SYX167" s="77"/>
      <c r="SYY167" s="77"/>
      <c r="SYZ167" s="77"/>
      <c r="SZA167" s="77"/>
      <c r="SZB167" s="77"/>
      <c r="SZC167" s="77"/>
      <c r="SZD167" s="77"/>
      <c r="SZE167" s="77"/>
      <c r="SZF167" s="77"/>
      <c r="SZG167" s="77"/>
      <c r="SZH167" s="77"/>
      <c r="SZI167" s="77"/>
      <c r="SZJ167" s="77"/>
      <c r="SZK167" s="77"/>
      <c r="SZL167" s="77"/>
      <c r="SZM167" s="77"/>
      <c r="SZN167" s="77"/>
      <c r="SZO167" s="77"/>
      <c r="SZP167" s="77"/>
      <c r="SZQ167" s="77"/>
      <c r="SZR167" s="77"/>
      <c r="SZS167" s="77"/>
      <c r="SZT167" s="77"/>
      <c r="SZU167" s="77"/>
      <c r="SZV167" s="77"/>
      <c r="SZW167" s="77"/>
      <c r="SZX167" s="77"/>
      <c r="SZY167" s="77"/>
      <c r="SZZ167" s="77"/>
      <c r="TAA167" s="77"/>
      <c r="TAB167" s="77"/>
      <c r="TAC167" s="77"/>
      <c r="TAD167" s="77"/>
      <c r="TAE167" s="77"/>
      <c r="TAF167" s="77"/>
      <c r="TAG167" s="77"/>
      <c r="TAH167" s="77"/>
      <c r="TAI167" s="77"/>
      <c r="TAJ167" s="77"/>
      <c r="TAK167" s="77"/>
      <c r="TAL167" s="77"/>
      <c r="TAM167" s="77"/>
      <c r="TAN167" s="77"/>
      <c r="TAO167" s="77"/>
      <c r="TAP167" s="77"/>
      <c r="TAQ167" s="77"/>
      <c r="TAR167" s="77"/>
      <c r="TAS167" s="77"/>
      <c r="TAT167" s="77"/>
      <c r="TAU167" s="77"/>
      <c r="TAV167" s="77"/>
      <c r="TAW167" s="77"/>
      <c r="TAX167" s="77"/>
      <c r="TAY167" s="77"/>
      <c r="TAZ167" s="77"/>
      <c r="TBA167" s="77"/>
      <c r="TBB167" s="77"/>
      <c r="TBC167" s="77"/>
      <c r="TBD167" s="77"/>
      <c r="TBE167" s="77"/>
      <c r="TBF167" s="77"/>
      <c r="TBG167" s="77"/>
      <c r="TBH167" s="77"/>
      <c r="TBI167" s="77"/>
      <c r="TBJ167" s="77"/>
      <c r="TBK167" s="77"/>
      <c r="TBL167" s="77"/>
      <c r="TBM167" s="77"/>
      <c r="TBN167" s="77"/>
      <c r="TBO167" s="77"/>
      <c r="TBP167" s="77"/>
      <c r="TBQ167" s="77"/>
      <c r="TBR167" s="77"/>
      <c r="TBS167" s="77"/>
      <c r="TBT167" s="77"/>
      <c r="TBU167" s="77"/>
      <c r="TBV167" s="77"/>
      <c r="TBW167" s="77"/>
      <c r="TBX167" s="77"/>
      <c r="TBY167" s="77"/>
      <c r="TBZ167" s="77"/>
      <c r="TCA167" s="77"/>
      <c r="TCB167" s="77"/>
      <c r="TCC167" s="77"/>
      <c r="TCD167" s="77"/>
      <c r="TCE167" s="77"/>
      <c r="TCF167" s="77"/>
      <c r="TCG167" s="77"/>
      <c r="TCH167" s="77"/>
      <c r="TCI167" s="77"/>
      <c r="TCJ167" s="77"/>
      <c r="TCK167" s="77"/>
      <c r="TCL167" s="77"/>
      <c r="TCM167" s="77"/>
      <c r="TCN167" s="77"/>
      <c r="TCO167" s="77"/>
      <c r="TCP167" s="77"/>
      <c r="TCQ167" s="77"/>
      <c r="TCR167" s="77"/>
      <c r="TCS167" s="77"/>
      <c r="TCT167" s="77"/>
      <c r="TCU167" s="77"/>
      <c r="TCV167" s="77"/>
      <c r="TCW167" s="77"/>
      <c r="TCX167" s="77"/>
      <c r="TCY167" s="77"/>
      <c r="TCZ167" s="77"/>
      <c r="TDA167" s="77"/>
      <c r="TDB167" s="77"/>
      <c r="TDC167" s="77"/>
      <c r="TDD167" s="77"/>
      <c r="TDE167" s="77"/>
      <c r="TDF167" s="77"/>
      <c r="TDG167" s="77"/>
      <c r="TDH167" s="77"/>
      <c r="TDI167" s="77"/>
      <c r="TDJ167" s="77"/>
      <c r="TDK167" s="77"/>
      <c r="TDL167" s="77"/>
      <c r="TDM167" s="77"/>
      <c r="TDN167" s="77"/>
      <c r="TDO167" s="77"/>
      <c r="TDP167" s="77"/>
      <c r="TDQ167" s="77"/>
      <c r="TDR167" s="77"/>
      <c r="TDS167" s="77"/>
      <c r="TDT167" s="77"/>
      <c r="TDU167" s="77"/>
      <c r="TDV167" s="77"/>
      <c r="TDW167" s="77"/>
      <c r="TDX167" s="77"/>
      <c r="TDY167" s="77"/>
      <c r="TDZ167" s="77"/>
      <c r="TEA167" s="77"/>
      <c r="TEB167" s="77"/>
      <c r="TEC167" s="77"/>
      <c r="TED167" s="77"/>
      <c r="TEE167" s="77"/>
      <c r="TEF167" s="77"/>
      <c r="TEG167" s="77"/>
      <c r="TEH167" s="77"/>
      <c r="TEI167" s="77"/>
      <c r="TEJ167" s="77"/>
      <c r="TEK167" s="77"/>
      <c r="TEL167" s="77"/>
      <c r="TEM167" s="77"/>
      <c r="TEN167" s="77"/>
      <c r="TEO167" s="77"/>
      <c r="TEP167" s="77"/>
      <c r="TEQ167" s="77"/>
      <c r="TER167" s="77"/>
      <c r="TES167" s="77"/>
      <c r="TET167" s="77"/>
      <c r="TEU167" s="77"/>
      <c r="TEV167" s="77"/>
      <c r="TEW167" s="77"/>
      <c r="TEX167" s="77"/>
      <c r="TEY167" s="77"/>
      <c r="TEZ167" s="77"/>
      <c r="TFA167" s="77"/>
      <c r="TFB167" s="77"/>
      <c r="TFC167" s="77"/>
      <c r="TFD167" s="77"/>
      <c r="TFE167" s="77"/>
      <c r="TFF167" s="77"/>
      <c r="TFG167" s="77"/>
      <c r="TFH167" s="77"/>
      <c r="TFI167" s="77"/>
      <c r="TFJ167" s="77"/>
      <c r="TFK167" s="77"/>
      <c r="TFL167" s="77"/>
      <c r="TFM167" s="77"/>
      <c r="TFN167" s="77"/>
      <c r="TFO167" s="77"/>
      <c r="TFP167" s="77"/>
      <c r="TFQ167" s="77"/>
      <c r="TFR167" s="77"/>
      <c r="TFS167" s="77"/>
      <c r="TFT167" s="77"/>
      <c r="TFU167" s="77"/>
      <c r="TFV167" s="77"/>
      <c r="TFW167" s="77"/>
      <c r="TFX167" s="77"/>
      <c r="TFY167" s="77"/>
      <c r="TFZ167" s="77"/>
      <c r="TGA167" s="77"/>
      <c r="TGB167" s="77"/>
      <c r="TGC167" s="77"/>
      <c r="TGD167" s="77"/>
      <c r="TGE167" s="77"/>
      <c r="TGF167" s="77"/>
      <c r="TGG167" s="77"/>
      <c r="TGH167" s="77"/>
      <c r="TGI167" s="77"/>
      <c r="TGJ167" s="77"/>
      <c r="TGK167" s="77"/>
      <c r="TGL167" s="77"/>
      <c r="TGM167" s="77"/>
      <c r="TGN167" s="77"/>
      <c r="TGO167" s="77"/>
      <c r="TGP167" s="77"/>
      <c r="TGQ167" s="77"/>
      <c r="TGR167" s="77"/>
      <c r="TGS167" s="77"/>
      <c r="TGT167" s="77"/>
      <c r="TGU167" s="77"/>
      <c r="TGV167" s="77"/>
      <c r="TGW167" s="77"/>
      <c r="TGX167" s="77"/>
      <c r="TGY167" s="77"/>
      <c r="TGZ167" s="77"/>
      <c r="THA167" s="77"/>
      <c r="THB167" s="77"/>
      <c r="THC167" s="77"/>
      <c r="THD167" s="77"/>
      <c r="THE167" s="77"/>
      <c r="THF167" s="77"/>
      <c r="THG167" s="77"/>
      <c r="THH167" s="77"/>
      <c r="THI167" s="77"/>
      <c r="THJ167" s="77"/>
      <c r="THK167" s="77"/>
      <c r="THL167" s="77"/>
      <c r="THM167" s="77"/>
      <c r="THN167" s="77"/>
      <c r="THO167" s="77"/>
      <c r="THP167" s="77"/>
      <c r="THQ167" s="77"/>
      <c r="THR167" s="77"/>
      <c r="THS167" s="77"/>
      <c r="THT167" s="77"/>
      <c r="THU167" s="77"/>
      <c r="THV167" s="77"/>
      <c r="THW167" s="77"/>
      <c r="THX167" s="77"/>
      <c r="THY167" s="77"/>
      <c r="THZ167" s="77"/>
      <c r="TIA167" s="77"/>
      <c r="TIB167" s="77"/>
      <c r="TIC167" s="77"/>
      <c r="TID167" s="77"/>
      <c r="TIE167" s="77"/>
      <c r="TIF167" s="77"/>
      <c r="TIG167" s="77"/>
      <c r="TIH167" s="77"/>
      <c r="TII167" s="77"/>
      <c r="TIJ167" s="77"/>
      <c r="TIK167" s="77"/>
      <c r="TIL167" s="77"/>
      <c r="TIM167" s="77"/>
      <c r="TIN167" s="77"/>
      <c r="TIO167" s="77"/>
      <c r="TIP167" s="77"/>
      <c r="TIQ167" s="77"/>
      <c r="TIR167" s="77"/>
      <c r="TIS167" s="77"/>
      <c r="TIT167" s="77"/>
      <c r="TIU167" s="77"/>
      <c r="TIV167" s="77"/>
      <c r="TIW167" s="77"/>
      <c r="TIX167" s="77"/>
      <c r="TIY167" s="77"/>
      <c r="TIZ167" s="77"/>
      <c r="TJA167" s="77"/>
      <c r="TJB167" s="77"/>
      <c r="TJC167" s="77"/>
      <c r="TJD167" s="77"/>
      <c r="TJE167" s="77"/>
      <c r="TJF167" s="77"/>
      <c r="TJG167" s="77"/>
      <c r="TJH167" s="77"/>
      <c r="TJI167" s="77"/>
      <c r="TJJ167" s="77"/>
      <c r="TJK167" s="77"/>
      <c r="TJL167" s="77"/>
      <c r="TJM167" s="77"/>
      <c r="TJN167" s="77"/>
      <c r="TJO167" s="77"/>
      <c r="TJP167" s="77"/>
      <c r="TJQ167" s="77"/>
      <c r="TJR167" s="77"/>
      <c r="TJS167" s="77"/>
      <c r="TJT167" s="77"/>
      <c r="TJU167" s="77"/>
      <c r="TJV167" s="77"/>
      <c r="TJW167" s="77"/>
      <c r="TJX167" s="77"/>
      <c r="TJY167" s="77"/>
      <c r="TJZ167" s="77"/>
      <c r="TKA167" s="77"/>
      <c r="TKB167" s="77"/>
      <c r="TKC167" s="77"/>
      <c r="TKD167" s="77"/>
      <c r="TKE167" s="77"/>
      <c r="TKF167" s="77"/>
      <c r="TKG167" s="77"/>
      <c r="TKH167" s="77"/>
      <c r="TKI167" s="77"/>
      <c r="TKJ167" s="77"/>
      <c r="TKK167" s="77"/>
      <c r="TKL167" s="77"/>
      <c r="TKM167" s="77"/>
      <c r="TKN167" s="77"/>
      <c r="TKO167" s="77"/>
      <c r="TKP167" s="77"/>
      <c r="TKQ167" s="77"/>
      <c r="TKR167" s="77"/>
      <c r="TKS167" s="77"/>
      <c r="TKT167" s="77"/>
      <c r="TKU167" s="77"/>
      <c r="TKV167" s="77"/>
      <c r="TKW167" s="77"/>
      <c r="TKX167" s="77"/>
      <c r="TKY167" s="77"/>
      <c r="TKZ167" s="77"/>
      <c r="TLA167" s="77"/>
      <c r="TLB167" s="77"/>
      <c r="TLC167" s="77"/>
      <c r="TLD167" s="77"/>
      <c r="TLE167" s="77"/>
      <c r="TLF167" s="77"/>
      <c r="TLG167" s="77"/>
      <c r="TLH167" s="77"/>
      <c r="TLI167" s="77"/>
      <c r="TLJ167" s="77"/>
      <c r="TLK167" s="77"/>
      <c r="TLL167" s="77"/>
      <c r="TLM167" s="77"/>
      <c r="TLN167" s="77"/>
      <c r="TLO167" s="77"/>
      <c r="TLP167" s="77"/>
      <c r="TLQ167" s="77"/>
      <c r="TLR167" s="77"/>
      <c r="TLS167" s="77"/>
      <c r="TLT167" s="77"/>
      <c r="TLU167" s="77"/>
      <c r="TLV167" s="77"/>
      <c r="TLW167" s="77"/>
      <c r="TLX167" s="77"/>
      <c r="TLY167" s="77"/>
      <c r="TLZ167" s="77"/>
      <c r="TMA167" s="77"/>
      <c r="TMB167" s="77"/>
      <c r="TMC167" s="77"/>
      <c r="TMD167" s="77"/>
      <c r="TME167" s="77"/>
      <c r="TMF167" s="77"/>
      <c r="TMG167" s="77"/>
      <c r="TMH167" s="77"/>
      <c r="TMI167" s="77"/>
      <c r="TMJ167" s="77"/>
      <c r="TMK167" s="77"/>
      <c r="TML167" s="77"/>
      <c r="TMM167" s="77"/>
      <c r="TMN167" s="77"/>
      <c r="TMO167" s="77"/>
      <c r="TMP167" s="77"/>
      <c r="TMQ167" s="77"/>
      <c r="TMR167" s="77"/>
      <c r="TMS167" s="77"/>
      <c r="TMT167" s="77"/>
      <c r="TMU167" s="77"/>
      <c r="TMV167" s="77"/>
      <c r="TMW167" s="77"/>
      <c r="TMX167" s="77"/>
      <c r="TMY167" s="77"/>
      <c r="TMZ167" s="77"/>
      <c r="TNA167" s="77"/>
      <c r="TNB167" s="77"/>
      <c r="TNC167" s="77"/>
      <c r="TND167" s="77"/>
      <c r="TNE167" s="77"/>
      <c r="TNF167" s="77"/>
      <c r="TNG167" s="77"/>
      <c r="TNH167" s="77"/>
      <c r="TNI167" s="77"/>
      <c r="TNJ167" s="77"/>
      <c r="TNK167" s="77"/>
      <c r="TNL167" s="77"/>
      <c r="TNM167" s="77"/>
      <c r="TNN167" s="77"/>
      <c r="TNO167" s="77"/>
      <c r="TNP167" s="77"/>
      <c r="TNQ167" s="77"/>
      <c r="TNR167" s="77"/>
      <c r="TNS167" s="77"/>
      <c r="TNT167" s="77"/>
      <c r="TNU167" s="77"/>
      <c r="TNV167" s="77"/>
      <c r="TNW167" s="77"/>
      <c r="TNX167" s="77"/>
      <c r="TNY167" s="77"/>
      <c r="TNZ167" s="77"/>
      <c r="TOA167" s="77"/>
      <c r="TOB167" s="77"/>
      <c r="TOC167" s="77"/>
      <c r="TOD167" s="77"/>
      <c r="TOE167" s="77"/>
      <c r="TOF167" s="77"/>
      <c r="TOG167" s="77"/>
      <c r="TOH167" s="77"/>
      <c r="TOI167" s="77"/>
      <c r="TOJ167" s="77"/>
      <c r="TOK167" s="77"/>
      <c r="TOL167" s="77"/>
      <c r="TOM167" s="77"/>
      <c r="TON167" s="77"/>
      <c r="TOO167" s="77"/>
      <c r="TOP167" s="77"/>
      <c r="TOQ167" s="77"/>
      <c r="TOR167" s="77"/>
      <c r="TOS167" s="77"/>
      <c r="TOT167" s="77"/>
      <c r="TOU167" s="77"/>
      <c r="TOV167" s="77"/>
      <c r="TOW167" s="77"/>
      <c r="TOX167" s="77"/>
      <c r="TOY167" s="77"/>
      <c r="TOZ167" s="77"/>
      <c r="TPA167" s="77"/>
      <c r="TPB167" s="77"/>
      <c r="TPC167" s="77"/>
      <c r="TPD167" s="77"/>
      <c r="TPE167" s="77"/>
      <c r="TPF167" s="77"/>
      <c r="TPG167" s="77"/>
      <c r="TPH167" s="77"/>
      <c r="TPI167" s="77"/>
      <c r="TPJ167" s="77"/>
      <c r="TPK167" s="77"/>
      <c r="TPL167" s="77"/>
      <c r="TPM167" s="77"/>
      <c r="TPN167" s="77"/>
      <c r="TPO167" s="77"/>
      <c r="TPP167" s="77"/>
      <c r="TPQ167" s="77"/>
      <c r="TPR167" s="77"/>
      <c r="TPS167" s="77"/>
      <c r="TPT167" s="77"/>
      <c r="TPU167" s="77"/>
      <c r="TPV167" s="77"/>
      <c r="TPW167" s="77"/>
      <c r="TPX167" s="77"/>
      <c r="TPY167" s="77"/>
      <c r="TPZ167" s="77"/>
      <c r="TQA167" s="77"/>
      <c r="TQB167" s="77"/>
      <c r="TQC167" s="77"/>
      <c r="TQD167" s="77"/>
      <c r="TQE167" s="77"/>
      <c r="TQF167" s="77"/>
      <c r="TQG167" s="77"/>
      <c r="TQH167" s="77"/>
      <c r="TQI167" s="77"/>
      <c r="TQJ167" s="77"/>
      <c r="TQK167" s="77"/>
      <c r="TQL167" s="77"/>
      <c r="TQM167" s="77"/>
      <c r="TQN167" s="77"/>
      <c r="TQO167" s="77"/>
      <c r="TQP167" s="77"/>
      <c r="TQQ167" s="77"/>
      <c r="TQR167" s="77"/>
      <c r="TQS167" s="77"/>
      <c r="TQT167" s="77"/>
      <c r="TQU167" s="77"/>
      <c r="TQV167" s="77"/>
      <c r="TQW167" s="77"/>
      <c r="TQX167" s="77"/>
      <c r="TQY167" s="77"/>
      <c r="TQZ167" s="77"/>
      <c r="TRA167" s="77"/>
      <c r="TRB167" s="77"/>
      <c r="TRC167" s="77"/>
      <c r="TRD167" s="77"/>
      <c r="TRE167" s="77"/>
      <c r="TRF167" s="77"/>
      <c r="TRG167" s="77"/>
      <c r="TRH167" s="77"/>
      <c r="TRI167" s="77"/>
      <c r="TRJ167" s="77"/>
      <c r="TRK167" s="77"/>
      <c r="TRL167" s="77"/>
      <c r="TRM167" s="77"/>
      <c r="TRN167" s="77"/>
      <c r="TRO167" s="77"/>
      <c r="TRP167" s="77"/>
      <c r="TRQ167" s="77"/>
      <c r="TRR167" s="77"/>
      <c r="TRS167" s="77"/>
      <c r="TRT167" s="77"/>
      <c r="TRU167" s="77"/>
      <c r="TRV167" s="77"/>
      <c r="TRW167" s="77"/>
      <c r="TRX167" s="77"/>
      <c r="TRY167" s="77"/>
      <c r="TRZ167" s="77"/>
      <c r="TSA167" s="77"/>
      <c r="TSB167" s="77"/>
      <c r="TSC167" s="77"/>
      <c r="TSD167" s="77"/>
      <c r="TSE167" s="77"/>
      <c r="TSF167" s="77"/>
      <c r="TSG167" s="77"/>
      <c r="TSH167" s="77"/>
      <c r="TSI167" s="77"/>
      <c r="TSJ167" s="77"/>
      <c r="TSK167" s="77"/>
      <c r="TSL167" s="77"/>
      <c r="TSM167" s="77"/>
      <c r="TSN167" s="77"/>
      <c r="TSO167" s="77"/>
      <c r="TSP167" s="77"/>
      <c r="TSQ167" s="77"/>
      <c r="TSR167" s="77"/>
      <c r="TSS167" s="77"/>
      <c r="TST167" s="77"/>
      <c r="TSU167" s="77"/>
      <c r="TSV167" s="77"/>
      <c r="TSW167" s="77"/>
      <c r="TSX167" s="77"/>
      <c r="TSY167" s="77"/>
      <c r="TSZ167" s="77"/>
      <c r="TTA167" s="77"/>
      <c r="TTB167" s="77"/>
      <c r="TTC167" s="77"/>
      <c r="TTD167" s="77"/>
      <c r="TTE167" s="77"/>
      <c r="TTF167" s="77"/>
      <c r="TTG167" s="77"/>
      <c r="TTH167" s="77"/>
      <c r="TTI167" s="77"/>
      <c r="TTJ167" s="77"/>
      <c r="TTK167" s="77"/>
      <c r="TTL167" s="77"/>
      <c r="TTM167" s="77"/>
      <c r="TTN167" s="77"/>
      <c r="TTO167" s="77"/>
      <c r="TTP167" s="77"/>
      <c r="TTQ167" s="77"/>
      <c r="TTR167" s="77"/>
      <c r="TTS167" s="77"/>
      <c r="TTT167" s="77"/>
      <c r="TTU167" s="77"/>
      <c r="TTV167" s="77"/>
      <c r="TTW167" s="77"/>
      <c r="TTX167" s="77"/>
      <c r="TTY167" s="77"/>
      <c r="TTZ167" s="77"/>
      <c r="TUA167" s="77"/>
      <c r="TUB167" s="77"/>
      <c r="TUC167" s="77"/>
      <c r="TUD167" s="77"/>
      <c r="TUE167" s="77"/>
      <c r="TUF167" s="77"/>
      <c r="TUG167" s="77"/>
      <c r="TUH167" s="77"/>
      <c r="TUI167" s="77"/>
      <c r="TUJ167" s="77"/>
      <c r="TUK167" s="77"/>
      <c r="TUL167" s="77"/>
      <c r="TUM167" s="77"/>
      <c r="TUN167" s="77"/>
      <c r="TUO167" s="77"/>
      <c r="TUP167" s="77"/>
      <c r="TUQ167" s="77"/>
      <c r="TUR167" s="77"/>
      <c r="TUS167" s="77"/>
      <c r="TUT167" s="77"/>
      <c r="TUU167" s="77"/>
      <c r="TUV167" s="77"/>
      <c r="TUW167" s="77"/>
      <c r="TUX167" s="77"/>
      <c r="TUY167" s="77"/>
      <c r="TUZ167" s="77"/>
      <c r="TVA167" s="77"/>
      <c r="TVB167" s="77"/>
      <c r="TVC167" s="77"/>
      <c r="TVD167" s="77"/>
      <c r="TVE167" s="77"/>
      <c r="TVF167" s="77"/>
      <c r="TVG167" s="77"/>
      <c r="TVH167" s="77"/>
      <c r="TVI167" s="77"/>
      <c r="TVJ167" s="77"/>
      <c r="TVK167" s="77"/>
      <c r="TVL167" s="77"/>
      <c r="TVM167" s="77"/>
      <c r="TVN167" s="77"/>
      <c r="TVO167" s="77"/>
      <c r="TVP167" s="77"/>
      <c r="TVQ167" s="77"/>
      <c r="TVR167" s="77"/>
      <c r="TVS167" s="77"/>
      <c r="TVT167" s="77"/>
      <c r="TVU167" s="77"/>
      <c r="TVV167" s="77"/>
      <c r="TVW167" s="77"/>
      <c r="TVX167" s="77"/>
      <c r="TVY167" s="77"/>
      <c r="TVZ167" s="77"/>
      <c r="TWA167" s="77"/>
      <c r="TWB167" s="77"/>
      <c r="TWC167" s="77"/>
      <c r="TWD167" s="77"/>
      <c r="TWE167" s="77"/>
      <c r="TWF167" s="77"/>
      <c r="TWG167" s="77"/>
      <c r="TWH167" s="77"/>
      <c r="TWI167" s="77"/>
      <c r="TWJ167" s="77"/>
      <c r="TWK167" s="77"/>
      <c r="TWL167" s="77"/>
      <c r="TWM167" s="77"/>
      <c r="TWN167" s="77"/>
      <c r="TWO167" s="77"/>
      <c r="TWP167" s="77"/>
      <c r="TWQ167" s="77"/>
      <c r="TWR167" s="77"/>
      <c r="TWS167" s="77"/>
      <c r="TWT167" s="77"/>
      <c r="TWU167" s="77"/>
      <c r="TWV167" s="77"/>
      <c r="TWW167" s="77"/>
      <c r="TWX167" s="77"/>
      <c r="TWY167" s="77"/>
      <c r="TWZ167" s="77"/>
      <c r="TXA167" s="77"/>
      <c r="TXB167" s="77"/>
      <c r="TXC167" s="77"/>
      <c r="TXD167" s="77"/>
      <c r="TXE167" s="77"/>
      <c r="TXF167" s="77"/>
      <c r="TXG167" s="77"/>
      <c r="TXH167" s="77"/>
      <c r="TXI167" s="77"/>
      <c r="TXJ167" s="77"/>
      <c r="TXK167" s="77"/>
      <c r="TXL167" s="77"/>
      <c r="TXM167" s="77"/>
      <c r="TXN167" s="77"/>
      <c r="TXO167" s="77"/>
      <c r="TXP167" s="77"/>
      <c r="TXQ167" s="77"/>
      <c r="TXR167" s="77"/>
      <c r="TXS167" s="77"/>
      <c r="TXT167" s="77"/>
      <c r="TXU167" s="77"/>
      <c r="TXV167" s="77"/>
      <c r="TXW167" s="77"/>
      <c r="TXX167" s="77"/>
      <c r="TXY167" s="77"/>
      <c r="TXZ167" s="77"/>
      <c r="TYA167" s="77"/>
      <c r="TYB167" s="77"/>
      <c r="TYC167" s="77"/>
      <c r="TYD167" s="77"/>
      <c r="TYE167" s="77"/>
      <c r="TYF167" s="77"/>
      <c r="TYG167" s="77"/>
      <c r="TYH167" s="77"/>
      <c r="TYI167" s="77"/>
      <c r="TYJ167" s="77"/>
      <c r="TYK167" s="77"/>
      <c r="TYL167" s="77"/>
      <c r="TYM167" s="77"/>
      <c r="TYN167" s="77"/>
      <c r="TYO167" s="77"/>
      <c r="TYP167" s="77"/>
      <c r="TYQ167" s="77"/>
      <c r="TYR167" s="77"/>
      <c r="TYS167" s="77"/>
      <c r="TYT167" s="77"/>
      <c r="TYU167" s="77"/>
      <c r="TYV167" s="77"/>
      <c r="TYW167" s="77"/>
      <c r="TYX167" s="77"/>
      <c r="TYY167" s="77"/>
      <c r="TYZ167" s="77"/>
      <c r="TZA167" s="77"/>
      <c r="TZB167" s="77"/>
      <c r="TZC167" s="77"/>
      <c r="TZD167" s="77"/>
      <c r="TZE167" s="77"/>
      <c r="TZF167" s="77"/>
      <c r="TZG167" s="77"/>
      <c r="TZH167" s="77"/>
      <c r="TZI167" s="77"/>
      <c r="TZJ167" s="77"/>
      <c r="TZK167" s="77"/>
      <c r="TZL167" s="77"/>
      <c r="TZM167" s="77"/>
      <c r="TZN167" s="77"/>
      <c r="TZO167" s="77"/>
      <c r="TZP167" s="77"/>
      <c r="TZQ167" s="77"/>
      <c r="TZR167" s="77"/>
      <c r="TZS167" s="77"/>
      <c r="TZT167" s="77"/>
      <c r="TZU167" s="77"/>
      <c r="TZV167" s="77"/>
      <c r="TZW167" s="77"/>
      <c r="TZX167" s="77"/>
      <c r="TZY167" s="77"/>
      <c r="TZZ167" s="77"/>
      <c r="UAA167" s="77"/>
      <c r="UAB167" s="77"/>
      <c r="UAC167" s="77"/>
      <c r="UAD167" s="77"/>
      <c r="UAE167" s="77"/>
      <c r="UAF167" s="77"/>
      <c r="UAG167" s="77"/>
      <c r="UAH167" s="77"/>
      <c r="UAI167" s="77"/>
      <c r="UAJ167" s="77"/>
      <c r="UAK167" s="77"/>
      <c r="UAL167" s="77"/>
      <c r="UAM167" s="77"/>
      <c r="UAN167" s="77"/>
      <c r="UAO167" s="77"/>
      <c r="UAP167" s="77"/>
      <c r="UAQ167" s="77"/>
      <c r="UAR167" s="77"/>
      <c r="UAS167" s="77"/>
      <c r="UAT167" s="77"/>
      <c r="UAU167" s="77"/>
      <c r="UAV167" s="77"/>
      <c r="UAW167" s="77"/>
      <c r="UAX167" s="77"/>
      <c r="UAY167" s="77"/>
      <c r="UAZ167" s="77"/>
      <c r="UBA167" s="77"/>
      <c r="UBB167" s="77"/>
      <c r="UBC167" s="77"/>
      <c r="UBD167" s="77"/>
      <c r="UBE167" s="77"/>
      <c r="UBF167" s="77"/>
      <c r="UBG167" s="77"/>
      <c r="UBH167" s="77"/>
      <c r="UBI167" s="77"/>
      <c r="UBJ167" s="77"/>
      <c r="UBK167" s="77"/>
      <c r="UBL167" s="77"/>
      <c r="UBM167" s="77"/>
      <c r="UBN167" s="77"/>
      <c r="UBO167" s="77"/>
      <c r="UBP167" s="77"/>
      <c r="UBQ167" s="77"/>
      <c r="UBR167" s="77"/>
      <c r="UBS167" s="77"/>
      <c r="UBT167" s="77"/>
      <c r="UBU167" s="77"/>
      <c r="UBV167" s="77"/>
      <c r="UBW167" s="77"/>
      <c r="UBX167" s="77"/>
      <c r="UBY167" s="77"/>
      <c r="UBZ167" s="77"/>
      <c r="UCA167" s="77"/>
      <c r="UCB167" s="77"/>
      <c r="UCC167" s="77"/>
      <c r="UCD167" s="77"/>
      <c r="UCE167" s="77"/>
      <c r="UCF167" s="77"/>
      <c r="UCG167" s="77"/>
      <c r="UCH167" s="77"/>
      <c r="UCI167" s="77"/>
      <c r="UCJ167" s="77"/>
      <c r="UCK167" s="77"/>
      <c r="UCL167" s="77"/>
      <c r="UCM167" s="77"/>
      <c r="UCN167" s="77"/>
      <c r="UCO167" s="77"/>
      <c r="UCP167" s="77"/>
      <c r="UCQ167" s="77"/>
      <c r="UCR167" s="77"/>
      <c r="UCS167" s="77"/>
      <c r="UCT167" s="77"/>
      <c r="UCU167" s="77"/>
      <c r="UCV167" s="77"/>
      <c r="UCW167" s="77"/>
      <c r="UCX167" s="77"/>
      <c r="UCY167" s="77"/>
      <c r="UCZ167" s="77"/>
      <c r="UDA167" s="77"/>
      <c r="UDB167" s="77"/>
      <c r="UDC167" s="77"/>
      <c r="UDD167" s="77"/>
      <c r="UDE167" s="77"/>
      <c r="UDF167" s="77"/>
      <c r="UDG167" s="77"/>
      <c r="UDH167" s="77"/>
      <c r="UDI167" s="77"/>
      <c r="UDJ167" s="77"/>
      <c r="UDK167" s="77"/>
      <c r="UDL167" s="77"/>
      <c r="UDM167" s="77"/>
      <c r="UDN167" s="77"/>
      <c r="UDO167" s="77"/>
      <c r="UDP167" s="77"/>
      <c r="UDQ167" s="77"/>
      <c r="UDR167" s="77"/>
      <c r="UDS167" s="77"/>
      <c r="UDT167" s="77"/>
      <c r="UDU167" s="77"/>
      <c r="UDV167" s="77"/>
      <c r="UDW167" s="77"/>
      <c r="UDX167" s="77"/>
      <c r="UDY167" s="77"/>
      <c r="UDZ167" s="77"/>
      <c r="UEA167" s="77"/>
      <c r="UEB167" s="77"/>
      <c r="UEC167" s="77"/>
      <c r="UED167" s="77"/>
      <c r="UEE167" s="77"/>
      <c r="UEF167" s="77"/>
      <c r="UEG167" s="77"/>
      <c r="UEH167" s="77"/>
      <c r="UEI167" s="77"/>
      <c r="UEJ167" s="77"/>
      <c r="UEK167" s="77"/>
      <c r="UEL167" s="77"/>
      <c r="UEM167" s="77"/>
      <c r="UEN167" s="77"/>
      <c r="UEO167" s="77"/>
      <c r="UEP167" s="77"/>
      <c r="UEQ167" s="77"/>
      <c r="UER167" s="77"/>
      <c r="UES167" s="77"/>
      <c r="UET167" s="77"/>
      <c r="UEU167" s="77"/>
      <c r="UEV167" s="77"/>
      <c r="UEW167" s="77"/>
      <c r="UEX167" s="77"/>
      <c r="UEY167" s="77"/>
      <c r="UEZ167" s="77"/>
      <c r="UFA167" s="77"/>
      <c r="UFB167" s="77"/>
      <c r="UFC167" s="77"/>
      <c r="UFD167" s="77"/>
      <c r="UFE167" s="77"/>
      <c r="UFF167" s="77"/>
      <c r="UFG167" s="77"/>
      <c r="UFH167" s="77"/>
      <c r="UFI167" s="77"/>
      <c r="UFJ167" s="77"/>
      <c r="UFK167" s="77"/>
      <c r="UFL167" s="77"/>
      <c r="UFM167" s="77"/>
      <c r="UFN167" s="77"/>
      <c r="UFO167" s="77"/>
      <c r="UFP167" s="77"/>
      <c r="UFQ167" s="77"/>
      <c r="UFR167" s="77"/>
      <c r="UFS167" s="77"/>
      <c r="UFT167" s="77"/>
      <c r="UFU167" s="77"/>
      <c r="UFV167" s="77"/>
      <c r="UFW167" s="77"/>
      <c r="UFX167" s="77"/>
      <c r="UFY167" s="77"/>
      <c r="UFZ167" s="77"/>
      <c r="UGA167" s="77"/>
      <c r="UGB167" s="77"/>
      <c r="UGC167" s="77"/>
      <c r="UGD167" s="77"/>
      <c r="UGE167" s="77"/>
      <c r="UGF167" s="77"/>
      <c r="UGG167" s="77"/>
      <c r="UGH167" s="77"/>
      <c r="UGI167" s="77"/>
      <c r="UGJ167" s="77"/>
      <c r="UGK167" s="77"/>
      <c r="UGL167" s="77"/>
      <c r="UGM167" s="77"/>
      <c r="UGN167" s="77"/>
      <c r="UGO167" s="77"/>
      <c r="UGP167" s="77"/>
      <c r="UGQ167" s="77"/>
      <c r="UGR167" s="77"/>
      <c r="UGS167" s="77"/>
      <c r="UGT167" s="77"/>
      <c r="UGU167" s="77"/>
      <c r="UGV167" s="77"/>
      <c r="UGW167" s="77"/>
      <c r="UGX167" s="77"/>
      <c r="UGY167" s="77"/>
      <c r="UGZ167" s="77"/>
      <c r="UHA167" s="77"/>
      <c r="UHB167" s="77"/>
      <c r="UHC167" s="77"/>
      <c r="UHD167" s="77"/>
      <c r="UHE167" s="77"/>
      <c r="UHF167" s="77"/>
      <c r="UHG167" s="77"/>
      <c r="UHH167" s="77"/>
      <c r="UHI167" s="77"/>
      <c r="UHJ167" s="77"/>
      <c r="UHK167" s="77"/>
      <c r="UHL167" s="77"/>
      <c r="UHM167" s="77"/>
      <c r="UHN167" s="77"/>
      <c r="UHO167" s="77"/>
      <c r="UHP167" s="77"/>
      <c r="UHQ167" s="77"/>
      <c r="UHR167" s="77"/>
      <c r="UHS167" s="77"/>
      <c r="UHT167" s="77"/>
      <c r="UHU167" s="77"/>
      <c r="UHV167" s="77"/>
      <c r="UHW167" s="77"/>
      <c r="UHX167" s="77"/>
      <c r="UHY167" s="77"/>
      <c r="UHZ167" s="77"/>
      <c r="UIA167" s="77"/>
      <c r="UIB167" s="77"/>
      <c r="UIC167" s="77"/>
      <c r="UID167" s="77"/>
      <c r="UIE167" s="77"/>
      <c r="UIF167" s="77"/>
      <c r="UIG167" s="77"/>
      <c r="UIH167" s="77"/>
      <c r="UII167" s="77"/>
      <c r="UIJ167" s="77"/>
      <c r="UIK167" s="77"/>
      <c r="UIL167" s="77"/>
      <c r="UIM167" s="77"/>
      <c r="UIN167" s="77"/>
      <c r="UIO167" s="77"/>
      <c r="UIP167" s="77"/>
      <c r="UIQ167" s="77"/>
      <c r="UIR167" s="77"/>
      <c r="UIS167" s="77"/>
      <c r="UIT167" s="77"/>
      <c r="UIU167" s="77"/>
      <c r="UIV167" s="77"/>
      <c r="UIW167" s="77"/>
      <c r="UIX167" s="77"/>
      <c r="UIY167" s="77"/>
      <c r="UIZ167" s="77"/>
      <c r="UJA167" s="77"/>
      <c r="UJB167" s="77"/>
      <c r="UJC167" s="77"/>
      <c r="UJD167" s="77"/>
      <c r="UJE167" s="77"/>
      <c r="UJF167" s="77"/>
      <c r="UJG167" s="77"/>
      <c r="UJH167" s="77"/>
      <c r="UJI167" s="77"/>
      <c r="UJJ167" s="77"/>
      <c r="UJK167" s="77"/>
      <c r="UJL167" s="77"/>
      <c r="UJM167" s="77"/>
      <c r="UJN167" s="77"/>
      <c r="UJO167" s="77"/>
      <c r="UJP167" s="77"/>
      <c r="UJQ167" s="77"/>
      <c r="UJR167" s="77"/>
      <c r="UJS167" s="77"/>
      <c r="UJT167" s="77"/>
      <c r="UJU167" s="77"/>
      <c r="UJV167" s="77"/>
      <c r="UJW167" s="77"/>
      <c r="UJX167" s="77"/>
      <c r="UJY167" s="77"/>
      <c r="UJZ167" s="77"/>
      <c r="UKA167" s="77"/>
      <c r="UKB167" s="77"/>
      <c r="UKC167" s="77"/>
      <c r="UKD167" s="77"/>
      <c r="UKE167" s="77"/>
      <c r="UKF167" s="77"/>
      <c r="UKG167" s="77"/>
      <c r="UKH167" s="77"/>
      <c r="UKI167" s="77"/>
      <c r="UKJ167" s="77"/>
      <c r="UKK167" s="77"/>
      <c r="UKL167" s="77"/>
      <c r="UKM167" s="77"/>
      <c r="UKN167" s="77"/>
      <c r="UKO167" s="77"/>
      <c r="UKP167" s="77"/>
      <c r="UKQ167" s="77"/>
      <c r="UKR167" s="77"/>
      <c r="UKS167" s="77"/>
      <c r="UKT167" s="77"/>
      <c r="UKU167" s="77"/>
      <c r="UKV167" s="77"/>
      <c r="UKW167" s="77"/>
      <c r="UKX167" s="77"/>
      <c r="UKY167" s="77"/>
      <c r="UKZ167" s="77"/>
      <c r="ULA167" s="77"/>
      <c r="ULB167" s="77"/>
      <c r="ULC167" s="77"/>
      <c r="ULD167" s="77"/>
      <c r="ULE167" s="77"/>
      <c r="ULF167" s="77"/>
      <c r="ULG167" s="77"/>
      <c r="ULH167" s="77"/>
      <c r="ULI167" s="77"/>
      <c r="ULJ167" s="77"/>
      <c r="ULK167" s="77"/>
      <c r="ULL167" s="77"/>
      <c r="ULM167" s="77"/>
      <c r="ULN167" s="77"/>
      <c r="ULO167" s="77"/>
      <c r="ULP167" s="77"/>
      <c r="ULQ167" s="77"/>
      <c r="ULR167" s="77"/>
      <c r="ULS167" s="77"/>
      <c r="ULT167" s="77"/>
      <c r="ULU167" s="77"/>
      <c r="ULV167" s="77"/>
      <c r="ULW167" s="77"/>
      <c r="ULX167" s="77"/>
      <c r="ULY167" s="77"/>
      <c r="ULZ167" s="77"/>
      <c r="UMA167" s="77"/>
      <c r="UMB167" s="77"/>
      <c r="UMC167" s="77"/>
      <c r="UMD167" s="77"/>
      <c r="UME167" s="77"/>
      <c r="UMF167" s="77"/>
      <c r="UMG167" s="77"/>
      <c r="UMH167" s="77"/>
      <c r="UMI167" s="77"/>
      <c r="UMJ167" s="77"/>
      <c r="UMK167" s="77"/>
      <c r="UML167" s="77"/>
      <c r="UMM167" s="77"/>
      <c r="UMN167" s="77"/>
      <c r="UMO167" s="77"/>
      <c r="UMP167" s="77"/>
      <c r="UMQ167" s="77"/>
      <c r="UMR167" s="77"/>
      <c r="UMS167" s="77"/>
      <c r="UMT167" s="77"/>
      <c r="UMU167" s="77"/>
      <c r="UMV167" s="77"/>
      <c r="UMW167" s="77"/>
      <c r="UMX167" s="77"/>
      <c r="UMY167" s="77"/>
      <c r="UMZ167" s="77"/>
      <c r="UNA167" s="77"/>
      <c r="UNB167" s="77"/>
      <c r="UNC167" s="77"/>
      <c r="UND167" s="77"/>
      <c r="UNE167" s="77"/>
      <c r="UNF167" s="77"/>
      <c r="UNG167" s="77"/>
      <c r="UNH167" s="77"/>
      <c r="UNI167" s="77"/>
      <c r="UNJ167" s="77"/>
      <c r="UNK167" s="77"/>
      <c r="UNL167" s="77"/>
      <c r="UNM167" s="77"/>
      <c r="UNN167" s="77"/>
      <c r="UNO167" s="77"/>
      <c r="UNP167" s="77"/>
      <c r="UNQ167" s="77"/>
      <c r="UNR167" s="77"/>
      <c r="UNS167" s="77"/>
      <c r="UNT167" s="77"/>
      <c r="UNU167" s="77"/>
      <c r="UNV167" s="77"/>
      <c r="UNW167" s="77"/>
      <c r="UNX167" s="77"/>
      <c r="UNY167" s="77"/>
      <c r="UNZ167" s="77"/>
      <c r="UOA167" s="77"/>
      <c r="UOB167" s="77"/>
      <c r="UOC167" s="77"/>
      <c r="UOD167" s="77"/>
      <c r="UOE167" s="77"/>
      <c r="UOF167" s="77"/>
      <c r="UOG167" s="77"/>
      <c r="UOH167" s="77"/>
      <c r="UOI167" s="77"/>
      <c r="UOJ167" s="77"/>
      <c r="UOK167" s="77"/>
      <c r="UOL167" s="77"/>
      <c r="UOM167" s="77"/>
      <c r="UON167" s="77"/>
      <c r="UOO167" s="77"/>
      <c r="UOP167" s="77"/>
      <c r="UOQ167" s="77"/>
      <c r="UOR167" s="77"/>
      <c r="UOS167" s="77"/>
      <c r="UOT167" s="77"/>
      <c r="UOU167" s="77"/>
      <c r="UOV167" s="77"/>
      <c r="UOW167" s="77"/>
      <c r="UOX167" s="77"/>
      <c r="UOY167" s="77"/>
      <c r="UOZ167" s="77"/>
      <c r="UPA167" s="77"/>
      <c r="UPB167" s="77"/>
      <c r="UPC167" s="77"/>
      <c r="UPD167" s="77"/>
      <c r="UPE167" s="77"/>
      <c r="UPF167" s="77"/>
      <c r="UPG167" s="77"/>
      <c r="UPH167" s="77"/>
      <c r="UPI167" s="77"/>
      <c r="UPJ167" s="77"/>
      <c r="UPK167" s="77"/>
      <c r="UPL167" s="77"/>
      <c r="UPM167" s="77"/>
      <c r="UPN167" s="77"/>
      <c r="UPO167" s="77"/>
      <c r="UPP167" s="77"/>
      <c r="UPQ167" s="77"/>
      <c r="UPR167" s="77"/>
      <c r="UPS167" s="77"/>
      <c r="UPT167" s="77"/>
      <c r="UPU167" s="77"/>
      <c r="UPV167" s="77"/>
      <c r="UPW167" s="77"/>
      <c r="UPX167" s="77"/>
      <c r="UPY167" s="77"/>
      <c r="UPZ167" s="77"/>
      <c r="UQA167" s="77"/>
      <c r="UQB167" s="77"/>
      <c r="UQC167" s="77"/>
      <c r="UQD167" s="77"/>
      <c r="UQE167" s="77"/>
      <c r="UQF167" s="77"/>
      <c r="UQG167" s="77"/>
      <c r="UQH167" s="77"/>
      <c r="UQI167" s="77"/>
      <c r="UQJ167" s="77"/>
      <c r="UQK167" s="77"/>
      <c r="UQL167" s="77"/>
      <c r="UQM167" s="77"/>
      <c r="UQN167" s="77"/>
      <c r="UQO167" s="77"/>
      <c r="UQP167" s="77"/>
      <c r="UQQ167" s="77"/>
      <c r="UQR167" s="77"/>
      <c r="UQS167" s="77"/>
      <c r="UQT167" s="77"/>
      <c r="UQU167" s="77"/>
      <c r="UQV167" s="77"/>
      <c r="UQW167" s="77"/>
      <c r="UQX167" s="77"/>
      <c r="UQY167" s="77"/>
      <c r="UQZ167" s="77"/>
      <c r="URA167" s="77"/>
      <c r="URB167" s="77"/>
      <c r="URC167" s="77"/>
      <c r="URD167" s="77"/>
      <c r="URE167" s="77"/>
      <c r="URF167" s="77"/>
      <c r="URG167" s="77"/>
      <c r="URH167" s="77"/>
      <c r="URI167" s="77"/>
      <c r="URJ167" s="77"/>
      <c r="URK167" s="77"/>
      <c r="URL167" s="77"/>
      <c r="URM167" s="77"/>
      <c r="URN167" s="77"/>
      <c r="URO167" s="77"/>
      <c r="URP167" s="77"/>
      <c r="URQ167" s="77"/>
      <c r="URR167" s="77"/>
      <c r="URS167" s="77"/>
      <c r="URT167" s="77"/>
      <c r="URU167" s="77"/>
      <c r="URV167" s="77"/>
      <c r="URW167" s="77"/>
      <c r="URX167" s="77"/>
      <c r="URY167" s="77"/>
      <c r="URZ167" s="77"/>
      <c r="USA167" s="77"/>
      <c r="USB167" s="77"/>
      <c r="USC167" s="77"/>
      <c r="USD167" s="77"/>
      <c r="USE167" s="77"/>
      <c r="USF167" s="77"/>
      <c r="USG167" s="77"/>
      <c r="USH167" s="77"/>
      <c r="USI167" s="77"/>
      <c r="USJ167" s="77"/>
      <c r="USK167" s="77"/>
      <c r="USL167" s="77"/>
      <c r="USM167" s="77"/>
      <c r="USN167" s="77"/>
      <c r="USO167" s="77"/>
      <c r="USP167" s="77"/>
      <c r="USQ167" s="77"/>
      <c r="USR167" s="77"/>
      <c r="USS167" s="77"/>
      <c r="UST167" s="77"/>
      <c r="USU167" s="77"/>
      <c r="USV167" s="77"/>
      <c r="USW167" s="77"/>
      <c r="USX167" s="77"/>
      <c r="USY167" s="77"/>
      <c r="USZ167" s="77"/>
      <c r="UTA167" s="77"/>
      <c r="UTB167" s="77"/>
      <c r="UTC167" s="77"/>
      <c r="UTD167" s="77"/>
      <c r="UTE167" s="77"/>
      <c r="UTF167" s="77"/>
      <c r="UTG167" s="77"/>
      <c r="UTH167" s="77"/>
      <c r="UTI167" s="77"/>
      <c r="UTJ167" s="77"/>
      <c r="UTK167" s="77"/>
      <c r="UTL167" s="77"/>
      <c r="UTM167" s="77"/>
      <c r="UTN167" s="77"/>
      <c r="UTO167" s="77"/>
      <c r="UTP167" s="77"/>
      <c r="UTQ167" s="77"/>
      <c r="UTR167" s="77"/>
      <c r="UTS167" s="77"/>
      <c r="UTT167" s="77"/>
      <c r="UTU167" s="77"/>
      <c r="UTV167" s="77"/>
      <c r="UTW167" s="77"/>
      <c r="UTX167" s="77"/>
      <c r="UTY167" s="77"/>
      <c r="UTZ167" s="77"/>
      <c r="UUA167" s="77"/>
      <c r="UUB167" s="77"/>
      <c r="UUC167" s="77"/>
      <c r="UUD167" s="77"/>
      <c r="UUE167" s="77"/>
      <c r="UUF167" s="77"/>
      <c r="UUG167" s="77"/>
      <c r="UUH167" s="77"/>
      <c r="UUI167" s="77"/>
      <c r="UUJ167" s="77"/>
      <c r="UUK167" s="77"/>
      <c r="UUL167" s="77"/>
      <c r="UUM167" s="77"/>
      <c r="UUN167" s="77"/>
      <c r="UUO167" s="77"/>
      <c r="UUP167" s="77"/>
      <c r="UUQ167" s="77"/>
      <c r="UUR167" s="77"/>
      <c r="UUS167" s="77"/>
      <c r="UUT167" s="77"/>
      <c r="UUU167" s="77"/>
      <c r="UUV167" s="77"/>
      <c r="UUW167" s="77"/>
      <c r="UUX167" s="77"/>
      <c r="UUY167" s="77"/>
      <c r="UUZ167" s="77"/>
      <c r="UVA167" s="77"/>
      <c r="UVB167" s="77"/>
      <c r="UVC167" s="77"/>
      <c r="UVD167" s="77"/>
      <c r="UVE167" s="77"/>
      <c r="UVF167" s="77"/>
      <c r="UVG167" s="77"/>
      <c r="UVH167" s="77"/>
      <c r="UVI167" s="77"/>
      <c r="UVJ167" s="77"/>
      <c r="UVK167" s="77"/>
      <c r="UVL167" s="77"/>
      <c r="UVM167" s="77"/>
      <c r="UVN167" s="77"/>
      <c r="UVO167" s="77"/>
      <c r="UVP167" s="77"/>
      <c r="UVQ167" s="77"/>
      <c r="UVR167" s="77"/>
      <c r="UVS167" s="77"/>
      <c r="UVT167" s="77"/>
      <c r="UVU167" s="77"/>
      <c r="UVV167" s="77"/>
      <c r="UVW167" s="77"/>
      <c r="UVX167" s="77"/>
      <c r="UVY167" s="77"/>
      <c r="UVZ167" s="77"/>
      <c r="UWA167" s="77"/>
      <c r="UWB167" s="77"/>
      <c r="UWC167" s="77"/>
      <c r="UWD167" s="77"/>
      <c r="UWE167" s="77"/>
      <c r="UWF167" s="77"/>
      <c r="UWG167" s="77"/>
      <c r="UWH167" s="77"/>
      <c r="UWI167" s="77"/>
      <c r="UWJ167" s="77"/>
      <c r="UWK167" s="77"/>
      <c r="UWL167" s="77"/>
      <c r="UWM167" s="77"/>
      <c r="UWN167" s="77"/>
      <c r="UWO167" s="77"/>
      <c r="UWP167" s="77"/>
      <c r="UWQ167" s="77"/>
      <c r="UWR167" s="77"/>
      <c r="UWS167" s="77"/>
      <c r="UWT167" s="77"/>
      <c r="UWU167" s="77"/>
      <c r="UWV167" s="77"/>
      <c r="UWW167" s="77"/>
      <c r="UWX167" s="77"/>
      <c r="UWY167" s="77"/>
      <c r="UWZ167" s="77"/>
      <c r="UXA167" s="77"/>
      <c r="UXB167" s="77"/>
      <c r="UXC167" s="77"/>
      <c r="UXD167" s="77"/>
      <c r="UXE167" s="77"/>
      <c r="UXF167" s="77"/>
      <c r="UXG167" s="77"/>
      <c r="UXH167" s="77"/>
      <c r="UXI167" s="77"/>
      <c r="UXJ167" s="77"/>
      <c r="UXK167" s="77"/>
      <c r="UXL167" s="77"/>
      <c r="UXM167" s="77"/>
      <c r="UXN167" s="77"/>
      <c r="UXO167" s="77"/>
      <c r="UXP167" s="77"/>
      <c r="UXQ167" s="77"/>
      <c r="UXR167" s="77"/>
      <c r="UXS167" s="77"/>
      <c r="UXT167" s="77"/>
      <c r="UXU167" s="77"/>
      <c r="UXV167" s="77"/>
      <c r="UXW167" s="77"/>
      <c r="UXX167" s="77"/>
      <c r="UXY167" s="77"/>
      <c r="UXZ167" s="77"/>
      <c r="UYA167" s="77"/>
      <c r="UYB167" s="77"/>
      <c r="UYC167" s="77"/>
      <c r="UYD167" s="77"/>
      <c r="UYE167" s="77"/>
      <c r="UYF167" s="77"/>
      <c r="UYG167" s="77"/>
      <c r="UYH167" s="77"/>
      <c r="UYI167" s="77"/>
      <c r="UYJ167" s="77"/>
      <c r="UYK167" s="77"/>
      <c r="UYL167" s="77"/>
      <c r="UYM167" s="77"/>
      <c r="UYN167" s="77"/>
      <c r="UYO167" s="77"/>
      <c r="UYP167" s="77"/>
      <c r="UYQ167" s="77"/>
      <c r="UYR167" s="77"/>
      <c r="UYS167" s="77"/>
      <c r="UYT167" s="77"/>
      <c r="UYU167" s="77"/>
      <c r="UYV167" s="77"/>
      <c r="UYW167" s="77"/>
      <c r="UYX167" s="77"/>
      <c r="UYY167" s="77"/>
      <c r="UYZ167" s="77"/>
      <c r="UZA167" s="77"/>
      <c r="UZB167" s="77"/>
      <c r="UZC167" s="77"/>
      <c r="UZD167" s="77"/>
      <c r="UZE167" s="77"/>
      <c r="UZF167" s="77"/>
      <c r="UZG167" s="77"/>
      <c r="UZH167" s="77"/>
      <c r="UZI167" s="77"/>
      <c r="UZJ167" s="77"/>
      <c r="UZK167" s="77"/>
      <c r="UZL167" s="77"/>
      <c r="UZM167" s="77"/>
      <c r="UZN167" s="77"/>
      <c r="UZO167" s="77"/>
      <c r="UZP167" s="77"/>
      <c r="UZQ167" s="77"/>
      <c r="UZR167" s="77"/>
      <c r="UZS167" s="77"/>
      <c r="UZT167" s="77"/>
      <c r="UZU167" s="77"/>
      <c r="UZV167" s="77"/>
      <c r="UZW167" s="77"/>
      <c r="UZX167" s="77"/>
      <c r="UZY167" s="77"/>
      <c r="UZZ167" s="77"/>
      <c r="VAA167" s="77"/>
      <c r="VAB167" s="77"/>
      <c r="VAC167" s="77"/>
      <c r="VAD167" s="77"/>
      <c r="VAE167" s="77"/>
      <c r="VAF167" s="77"/>
      <c r="VAG167" s="77"/>
      <c r="VAH167" s="77"/>
      <c r="VAI167" s="77"/>
      <c r="VAJ167" s="77"/>
      <c r="VAK167" s="77"/>
      <c r="VAL167" s="77"/>
      <c r="VAM167" s="77"/>
      <c r="VAN167" s="77"/>
      <c r="VAO167" s="77"/>
      <c r="VAP167" s="77"/>
      <c r="VAQ167" s="77"/>
      <c r="VAR167" s="77"/>
      <c r="VAS167" s="77"/>
      <c r="VAT167" s="77"/>
      <c r="VAU167" s="77"/>
      <c r="VAV167" s="77"/>
      <c r="VAW167" s="77"/>
      <c r="VAX167" s="77"/>
      <c r="VAY167" s="77"/>
      <c r="VAZ167" s="77"/>
      <c r="VBA167" s="77"/>
      <c r="VBB167" s="77"/>
      <c r="VBC167" s="77"/>
      <c r="VBD167" s="77"/>
      <c r="VBE167" s="77"/>
      <c r="VBF167" s="77"/>
      <c r="VBG167" s="77"/>
      <c r="VBH167" s="77"/>
      <c r="VBI167" s="77"/>
      <c r="VBJ167" s="77"/>
      <c r="VBK167" s="77"/>
      <c r="VBL167" s="77"/>
      <c r="VBM167" s="77"/>
      <c r="VBN167" s="77"/>
      <c r="VBO167" s="77"/>
      <c r="VBP167" s="77"/>
      <c r="VBQ167" s="77"/>
      <c r="VBR167" s="77"/>
      <c r="VBS167" s="77"/>
      <c r="VBT167" s="77"/>
      <c r="VBU167" s="77"/>
      <c r="VBV167" s="77"/>
      <c r="VBW167" s="77"/>
      <c r="VBX167" s="77"/>
      <c r="VBY167" s="77"/>
      <c r="VBZ167" s="77"/>
      <c r="VCA167" s="77"/>
      <c r="VCB167" s="77"/>
      <c r="VCC167" s="77"/>
      <c r="VCD167" s="77"/>
      <c r="VCE167" s="77"/>
      <c r="VCF167" s="77"/>
      <c r="VCG167" s="77"/>
      <c r="VCH167" s="77"/>
      <c r="VCI167" s="77"/>
      <c r="VCJ167" s="77"/>
      <c r="VCK167" s="77"/>
      <c r="VCL167" s="77"/>
      <c r="VCM167" s="77"/>
      <c r="VCN167" s="77"/>
      <c r="VCO167" s="77"/>
      <c r="VCP167" s="77"/>
      <c r="VCQ167" s="77"/>
      <c r="VCR167" s="77"/>
      <c r="VCS167" s="77"/>
      <c r="VCT167" s="77"/>
      <c r="VCU167" s="77"/>
      <c r="VCV167" s="77"/>
      <c r="VCW167" s="77"/>
      <c r="VCX167" s="77"/>
      <c r="VCY167" s="77"/>
      <c r="VCZ167" s="77"/>
      <c r="VDA167" s="77"/>
      <c r="VDB167" s="77"/>
      <c r="VDC167" s="77"/>
      <c r="VDD167" s="77"/>
      <c r="VDE167" s="77"/>
      <c r="VDF167" s="77"/>
      <c r="VDG167" s="77"/>
      <c r="VDH167" s="77"/>
      <c r="VDI167" s="77"/>
      <c r="VDJ167" s="77"/>
      <c r="VDK167" s="77"/>
      <c r="VDL167" s="77"/>
      <c r="VDM167" s="77"/>
      <c r="VDN167" s="77"/>
      <c r="VDO167" s="77"/>
      <c r="VDP167" s="77"/>
      <c r="VDQ167" s="77"/>
      <c r="VDR167" s="77"/>
      <c r="VDS167" s="77"/>
      <c r="VDT167" s="77"/>
      <c r="VDU167" s="77"/>
      <c r="VDV167" s="77"/>
      <c r="VDW167" s="77"/>
      <c r="VDX167" s="77"/>
      <c r="VDY167" s="77"/>
      <c r="VDZ167" s="77"/>
      <c r="VEA167" s="77"/>
      <c r="VEB167" s="77"/>
      <c r="VEC167" s="77"/>
      <c r="VED167" s="77"/>
      <c r="VEE167" s="77"/>
      <c r="VEF167" s="77"/>
      <c r="VEG167" s="77"/>
      <c r="VEH167" s="77"/>
      <c r="VEI167" s="77"/>
      <c r="VEJ167" s="77"/>
      <c r="VEK167" s="77"/>
      <c r="VEL167" s="77"/>
      <c r="VEM167" s="77"/>
      <c r="VEN167" s="77"/>
      <c r="VEO167" s="77"/>
      <c r="VEP167" s="77"/>
      <c r="VEQ167" s="77"/>
      <c r="VER167" s="77"/>
      <c r="VES167" s="77"/>
      <c r="VET167" s="77"/>
      <c r="VEU167" s="77"/>
      <c r="VEV167" s="77"/>
      <c r="VEW167" s="77"/>
      <c r="VEX167" s="77"/>
      <c r="VEY167" s="77"/>
      <c r="VEZ167" s="77"/>
      <c r="VFA167" s="77"/>
      <c r="VFB167" s="77"/>
      <c r="VFC167" s="77"/>
      <c r="VFD167" s="77"/>
      <c r="VFE167" s="77"/>
      <c r="VFF167" s="77"/>
      <c r="VFG167" s="77"/>
      <c r="VFH167" s="77"/>
      <c r="VFI167" s="77"/>
      <c r="VFJ167" s="77"/>
      <c r="VFK167" s="77"/>
      <c r="VFL167" s="77"/>
      <c r="VFM167" s="77"/>
      <c r="VFN167" s="77"/>
      <c r="VFO167" s="77"/>
      <c r="VFP167" s="77"/>
      <c r="VFQ167" s="77"/>
      <c r="VFR167" s="77"/>
      <c r="VFS167" s="77"/>
      <c r="VFT167" s="77"/>
      <c r="VFU167" s="77"/>
      <c r="VFV167" s="77"/>
      <c r="VFW167" s="77"/>
      <c r="VFX167" s="77"/>
      <c r="VFY167" s="77"/>
      <c r="VFZ167" s="77"/>
      <c r="VGA167" s="77"/>
      <c r="VGB167" s="77"/>
      <c r="VGC167" s="77"/>
      <c r="VGD167" s="77"/>
      <c r="VGE167" s="77"/>
      <c r="VGF167" s="77"/>
      <c r="VGG167" s="77"/>
      <c r="VGH167" s="77"/>
      <c r="VGI167" s="77"/>
      <c r="VGJ167" s="77"/>
      <c r="VGK167" s="77"/>
      <c r="VGL167" s="77"/>
      <c r="VGM167" s="77"/>
      <c r="VGN167" s="77"/>
      <c r="VGO167" s="77"/>
      <c r="VGP167" s="77"/>
      <c r="VGQ167" s="77"/>
      <c r="VGR167" s="77"/>
      <c r="VGS167" s="77"/>
      <c r="VGT167" s="77"/>
      <c r="VGU167" s="77"/>
      <c r="VGV167" s="77"/>
      <c r="VGW167" s="77"/>
      <c r="VGX167" s="77"/>
      <c r="VGY167" s="77"/>
      <c r="VGZ167" s="77"/>
      <c r="VHA167" s="77"/>
      <c r="VHB167" s="77"/>
      <c r="VHC167" s="77"/>
      <c r="VHD167" s="77"/>
      <c r="VHE167" s="77"/>
      <c r="VHF167" s="77"/>
      <c r="VHG167" s="77"/>
      <c r="VHH167" s="77"/>
      <c r="VHI167" s="77"/>
      <c r="VHJ167" s="77"/>
      <c r="VHK167" s="77"/>
      <c r="VHL167" s="77"/>
      <c r="VHM167" s="77"/>
      <c r="VHN167" s="77"/>
      <c r="VHO167" s="77"/>
      <c r="VHP167" s="77"/>
      <c r="VHQ167" s="77"/>
      <c r="VHR167" s="77"/>
      <c r="VHS167" s="77"/>
      <c r="VHT167" s="77"/>
      <c r="VHU167" s="77"/>
      <c r="VHV167" s="77"/>
      <c r="VHW167" s="77"/>
      <c r="VHX167" s="77"/>
      <c r="VHY167" s="77"/>
      <c r="VHZ167" s="77"/>
      <c r="VIA167" s="77"/>
      <c r="VIB167" s="77"/>
      <c r="VIC167" s="77"/>
      <c r="VID167" s="77"/>
      <c r="VIE167" s="77"/>
      <c r="VIF167" s="77"/>
      <c r="VIG167" s="77"/>
      <c r="VIH167" s="77"/>
      <c r="VII167" s="77"/>
      <c r="VIJ167" s="77"/>
      <c r="VIK167" s="77"/>
      <c r="VIL167" s="77"/>
      <c r="VIM167" s="77"/>
      <c r="VIN167" s="77"/>
      <c r="VIO167" s="77"/>
      <c r="VIP167" s="77"/>
      <c r="VIQ167" s="77"/>
      <c r="VIR167" s="77"/>
      <c r="VIS167" s="77"/>
      <c r="VIT167" s="77"/>
      <c r="VIU167" s="77"/>
      <c r="VIV167" s="77"/>
      <c r="VIW167" s="77"/>
      <c r="VIX167" s="77"/>
      <c r="VIY167" s="77"/>
      <c r="VIZ167" s="77"/>
      <c r="VJA167" s="77"/>
      <c r="VJB167" s="77"/>
      <c r="VJC167" s="77"/>
      <c r="VJD167" s="77"/>
      <c r="VJE167" s="77"/>
      <c r="VJF167" s="77"/>
      <c r="VJG167" s="77"/>
      <c r="VJH167" s="77"/>
      <c r="VJI167" s="77"/>
      <c r="VJJ167" s="77"/>
      <c r="VJK167" s="77"/>
      <c r="VJL167" s="77"/>
      <c r="VJM167" s="77"/>
      <c r="VJN167" s="77"/>
      <c r="VJO167" s="77"/>
      <c r="VJP167" s="77"/>
      <c r="VJQ167" s="77"/>
      <c r="VJR167" s="77"/>
      <c r="VJS167" s="77"/>
      <c r="VJT167" s="77"/>
      <c r="VJU167" s="77"/>
      <c r="VJV167" s="77"/>
      <c r="VJW167" s="77"/>
      <c r="VJX167" s="77"/>
      <c r="VJY167" s="77"/>
      <c r="VJZ167" s="77"/>
      <c r="VKA167" s="77"/>
      <c r="VKB167" s="77"/>
      <c r="VKC167" s="77"/>
      <c r="VKD167" s="77"/>
      <c r="VKE167" s="77"/>
      <c r="VKF167" s="77"/>
      <c r="VKG167" s="77"/>
      <c r="VKH167" s="77"/>
      <c r="VKI167" s="77"/>
      <c r="VKJ167" s="77"/>
      <c r="VKK167" s="77"/>
      <c r="VKL167" s="77"/>
      <c r="VKM167" s="77"/>
      <c r="VKN167" s="77"/>
      <c r="VKO167" s="77"/>
      <c r="VKP167" s="77"/>
      <c r="VKQ167" s="77"/>
      <c r="VKR167" s="77"/>
      <c r="VKS167" s="77"/>
      <c r="VKT167" s="77"/>
      <c r="VKU167" s="77"/>
      <c r="VKV167" s="77"/>
      <c r="VKW167" s="77"/>
      <c r="VKX167" s="77"/>
      <c r="VKY167" s="77"/>
      <c r="VKZ167" s="77"/>
      <c r="VLA167" s="77"/>
      <c r="VLB167" s="77"/>
      <c r="VLC167" s="77"/>
      <c r="VLD167" s="77"/>
      <c r="VLE167" s="77"/>
      <c r="VLF167" s="77"/>
      <c r="VLG167" s="77"/>
      <c r="VLH167" s="77"/>
      <c r="VLI167" s="77"/>
      <c r="VLJ167" s="77"/>
      <c r="VLK167" s="77"/>
      <c r="VLL167" s="77"/>
      <c r="VLM167" s="77"/>
      <c r="VLN167" s="77"/>
      <c r="VLO167" s="77"/>
      <c r="VLP167" s="77"/>
      <c r="VLQ167" s="77"/>
      <c r="VLR167" s="77"/>
      <c r="VLS167" s="77"/>
      <c r="VLT167" s="77"/>
      <c r="VLU167" s="77"/>
      <c r="VLV167" s="77"/>
      <c r="VLW167" s="77"/>
      <c r="VLX167" s="77"/>
      <c r="VLY167" s="77"/>
      <c r="VLZ167" s="77"/>
      <c r="VMA167" s="77"/>
      <c r="VMB167" s="77"/>
      <c r="VMC167" s="77"/>
      <c r="VMD167" s="77"/>
      <c r="VME167" s="77"/>
      <c r="VMF167" s="77"/>
      <c r="VMG167" s="77"/>
      <c r="VMH167" s="77"/>
      <c r="VMI167" s="77"/>
      <c r="VMJ167" s="77"/>
      <c r="VMK167" s="77"/>
      <c r="VML167" s="77"/>
      <c r="VMM167" s="77"/>
      <c r="VMN167" s="77"/>
      <c r="VMO167" s="77"/>
      <c r="VMP167" s="77"/>
      <c r="VMQ167" s="77"/>
      <c r="VMR167" s="77"/>
      <c r="VMS167" s="77"/>
      <c r="VMT167" s="77"/>
      <c r="VMU167" s="77"/>
      <c r="VMV167" s="77"/>
      <c r="VMW167" s="77"/>
      <c r="VMX167" s="77"/>
      <c r="VMY167" s="77"/>
      <c r="VMZ167" s="77"/>
      <c r="VNA167" s="77"/>
      <c r="VNB167" s="77"/>
      <c r="VNC167" s="77"/>
      <c r="VND167" s="77"/>
      <c r="VNE167" s="77"/>
      <c r="VNF167" s="77"/>
      <c r="VNG167" s="77"/>
      <c r="VNH167" s="77"/>
      <c r="VNI167" s="77"/>
      <c r="VNJ167" s="77"/>
      <c r="VNK167" s="77"/>
      <c r="VNL167" s="77"/>
      <c r="VNM167" s="77"/>
      <c r="VNN167" s="77"/>
      <c r="VNO167" s="77"/>
      <c r="VNP167" s="77"/>
      <c r="VNQ167" s="77"/>
      <c r="VNR167" s="77"/>
      <c r="VNS167" s="77"/>
      <c r="VNT167" s="77"/>
      <c r="VNU167" s="77"/>
      <c r="VNV167" s="77"/>
      <c r="VNW167" s="77"/>
      <c r="VNX167" s="77"/>
      <c r="VNY167" s="77"/>
      <c r="VNZ167" s="77"/>
      <c r="VOA167" s="77"/>
      <c r="VOB167" s="77"/>
      <c r="VOC167" s="77"/>
      <c r="VOD167" s="77"/>
      <c r="VOE167" s="77"/>
      <c r="VOF167" s="77"/>
      <c r="VOG167" s="77"/>
      <c r="VOH167" s="77"/>
      <c r="VOI167" s="77"/>
      <c r="VOJ167" s="77"/>
      <c r="VOK167" s="77"/>
      <c r="VOL167" s="77"/>
      <c r="VOM167" s="77"/>
      <c r="VON167" s="77"/>
      <c r="VOO167" s="77"/>
      <c r="VOP167" s="77"/>
      <c r="VOQ167" s="77"/>
      <c r="VOR167" s="77"/>
      <c r="VOS167" s="77"/>
      <c r="VOT167" s="77"/>
      <c r="VOU167" s="77"/>
      <c r="VOV167" s="77"/>
      <c r="VOW167" s="77"/>
      <c r="VOX167" s="77"/>
      <c r="VOY167" s="77"/>
      <c r="VOZ167" s="77"/>
      <c r="VPA167" s="77"/>
      <c r="VPB167" s="77"/>
      <c r="VPC167" s="77"/>
      <c r="VPD167" s="77"/>
      <c r="VPE167" s="77"/>
      <c r="VPF167" s="77"/>
      <c r="VPG167" s="77"/>
      <c r="VPH167" s="77"/>
      <c r="VPI167" s="77"/>
      <c r="VPJ167" s="77"/>
      <c r="VPK167" s="77"/>
      <c r="VPL167" s="77"/>
      <c r="VPM167" s="77"/>
      <c r="VPN167" s="77"/>
      <c r="VPO167" s="77"/>
      <c r="VPP167" s="77"/>
      <c r="VPQ167" s="77"/>
      <c r="VPR167" s="77"/>
      <c r="VPS167" s="77"/>
      <c r="VPT167" s="77"/>
      <c r="VPU167" s="77"/>
      <c r="VPV167" s="77"/>
      <c r="VPW167" s="77"/>
      <c r="VPX167" s="77"/>
      <c r="VPY167" s="77"/>
      <c r="VPZ167" s="77"/>
      <c r="VQA167" s="77"/>
      <c r="VQB167" s="77"/>
      <c r="VQC167" s="77"/>
      <c r="VQD167" s="77"/>
      <c r="VQE167" s="77"/>
      <c r="VQF167" s="77"/>
      <c r="VQG167" s="77"/>
      <c r="VQH167" s="77"/>
      <c r="VQI167" s="77"/>
      <c r="VQJ167" s="77"/>
      <c r="VQK167" s="77"/>
      <c r="VQL167" s="77"/>
      <c r="VQM167" s="77"/>
      <c r="VQN167" s="77"/>
      <c r="VQO167" s="77"/>
      <c r="VQP167" s="77"/>
      <c r="VQQ167" s="77"/>
      <c r="VQR167" s="77"/>
      <c r="VQS167" s="77"/>
      <c r="VQT167" s="77"/>
      <c r="VQU167" s="77"/>
      <c r="VQV167" s="77"/>
      <c r="VQW167" s="77"/>
      <c r="VQX167" s="77"/>
      <c r="VQY167" s="77"/>
      <c r="VQZ167" s="77"/>
      <c r="VRA167" s="77"/>
      <c r="VRB167" s="77"/>
      <c r="VRC167" s="77"/>
      <c r="VRD167" s="77"/>
      <c r="VRE167" s="77"/>
      <c r="VRF167" s="77"/>
      <c r="VRG167" s="77"/>
      <c r="VRH167" s="77"/>
      <c r="VRI167" s="77"/>
      <c r="VRJ167" s="77"/>
      <c r="VRK167" s="77"/>
      <c r="VRL167" s="77"/>
      <c r="VRM167" s="77"/>
      <c r="VRN167" s="77"/>
      <c r="VRO167" s="77"/>
      <c r="VRP167" s="77"/>
      <c r="VRQ167" s="77"/>
      <c r="VRR167" s="77"/>
      <c r="VRS167" s="77"/>
      <c r="VRT167" s="77"/>
      <c r="VRU167" s="77"/>
      <c r="VRV167" s="77"/>
      <c r="VRW167" s="77"/>
      <c r="VRX167" s="77"/>
      <c r="VRY167" s="77"/>
      <c r="VRZ167" s="77"/>
      <c r="VSA167" s="77"/>
      <c r="VSB167" s="77"/>
      <c r="VSC167" s="77"/>
      <c r="VSD167" s="77"/>
      <c r="VSE167" s="77"/>
      <c r="VSF167" s="77"/>
      <c r="VSG167" s="77"/>
      <c r="VSH167" s="77"/>
      <c r="VSI167" s="77"/>
      <c r="VSJ167" s="77"/>
      <c r="VSK167" s="77"/>
      <c r="VSL167" s="77"/>
      <c r="VSM167" s="77"/>
      <c r="VSN167" s="77"/>
      <c r="VSO167" s="77"/>
      <c r="VSP167" s="77"/>
      <c r="VSQ167" s="77"/>
      <c r="VSR167" s="77"/>
      <c r="VSS167" s="77"/>
      <c r="VST167" s="77"/>
      <c r="VSU167" s="77"/>
      <c r="VSV167" s="77"/>
      <c r="VSW167" s="77"/>
      <c r="VSX167" s="77"/>
      <c r="VSY167" s="77"/>
      <c r="VSZ167" s="77"/>
      <c r="VTA167" s="77"/>
      <c r="VTB167" s="77"/>
      <c r="VTC167" s="77"/>
      <c r="VTD167" s="77"/>
      <c r="VTE167" s="77"/>
      <c r="VTF167" s="77"/>
      <c r="VTG167" s="77"/>
      <c r="VTH167" s="77"/>
      <c r="VTI167" s="77"/>
      <c r="VTJ167" s="77"/>
      <c r="VTK167" s="77"/>
      <c r="VTL167" s="77"/>
      <c r="VTM167" s="77"/>
      <c r="VTN167" s="77"/>
      <c r="VTO167" s="77"/>
      <c r="VTP167" s="77"/>
      <c r="VTQ167" s="77"/>
      <c r="VTR167" s="77"/>
      <c r="VTS167" s="77"/>
      <c r="VTT167" s="77"/>
      <c r="VTU167" s="77"/>
      <c r="VTV167" s="77"/>
      <c r="VTW167" s="77"/>
      <c r="VTX167" s="77"/>
      <c r="VTY167" s="77"/>
      <c r="VTZ167" s="77"/>
      <c r="VUA167" s="77"/>
      <c r="VUB167" s="77"/>
      <c r="VUC167" s="77"/>
      <c r="VUD167" s="77"/>
      <c r="VUE167" s="77"/>
      <c r="VUF167" s="77"/>
      <c r="VUG167" s="77"/>
      <c r="VUH167" s="77"/>
      <c r="VUI167" s="77"/>
      <c r="VUJ167" s="77"/>
      <c r="VUK167" s="77"/>
      <c r="VUL167" s="77"/>
      <c r="VUM167" s="77"/>
      <c r="VUN167" s="77"/>
      <c r="VUO167" s="77"/>
      <c r="VUP167" s="77"/>
      <c r="VUQ167" s="77"/>
      <c r="VUR167" s="77"/>
      <c r="VUS167" s="77"/>
      <c r="VUT167" s="77"/>
      <c r="VUU167" s="77"/>
      <c r="VUV167" s="77"/>
      <c r="VUW167" s="77"/>
      <c r="VUX167" s="77"/>
      <c r="VUY167" s="77"/>
      <c r="VUZ167" s="77"/>
      <c r="VVA167" s="77"/>
      <c r="VVB167" s="77"/>
      <c r="VVC167" s="77"/>
      <c r="VVD167" s="77"/>
      <c r="VVE167" s="77"/>
      <c r="VVF167" s="77"/>
      <c r="VVG167" s="77"/>
      <c r="VVH167" s="77"/>
      <c r="VVI167" s="77"/>
      <c r="VVJ167" s="77"/>
      <c r="VVK167" s="77"/>
      <c r="VVL167" s="77"/>
      <c r="VVM167" s="77"/>
      <c r="VVN167" s="77"/>
      <c r="VVO167" s="77"/>
      <c r="VVP167" s="77"/>
      <c r="VVQ167" s="77"/>
      <c r="VVR167" s="77"/>
      <c r="VVS167" s="77"/>
      <c r="VVT167" s="77"/>
      <c r="VVU167" s="77"/>
      <c r="VVV167" s="77"/>
      <c r="VVW167" s="77"/>
      <c r="VVX167" s="77"/>
      <c r="VVY167" s="77"/>
      <c r="VVZ167" s="77"/>
      <c r="VWA167" s="77"/>
      <c r="VWB167" s="77"/>
      <c r="VWC167" s="77"/>
      <c r="VWD167" s="77"/>
      <c r="VWE167" s="77"/>
      <c r="VWF167" s="77"/>
      <c r="VWG167" s="77"/>
      <c r="VWH167" s="77"/>
      <c r="VWI167" s="77"/>
      <c r="VWJ167" s="77"/>
      <c r="VWK167" s="77"/>
      <c r="VWL167" s="77"/>
      <c r="VWM167" s="77"/>
      <c r="VWN167" s="77"/>
      <c r="VWO167" s="77"/>
      <c r="VWP167" s="77"/>
      <c r="VWQ167" s="77"/>
      <c r="VWR167" s="77"/>
      <c r="VWS167" s="77"/>
      <c r="VWT167" s="77"/>
      <c r="VWU167" s="77"/>
      <c r="VWV167" s="77"/>
      <c r="VWW167" s="77"/>
      <c r="VWX167" s="77"/>
      <c r="VWY167" s="77"/>
      <c r="VWZ167" s="77"/>
      <c r="VXA167" s="77"/>
      <c r="VXB167" s="77"/>
      <c r="VXC167" s="77"/>
      <c r="VXD167" s="77"/>
      <c r="VXE167" s="77"/>
      <c r="VXF167" s="77"/>
      <c r="VXG167" s="77"/>
      <c r="VXH167" s="77"/>
      <c r="VXI167" s="77"/>
      <c r="VXJ167" s="77"/>
      <c r="VXK167" s="77"/>
      <c r="VXL167" s="77"/>
      <c r="VXM167" s="77"/>
      <c r="VXN167" s="77"/>
      <c r="VXO167" s="77"/>
      <c r="VXP167" s="77"/>
      <c r="VXQ167" s="77"/>
      <c r="VXR167" s="77"/>
      <c r="VXS167" s="77"/>
      <c r="VXT167" s="77"/>
      <c r="VXU167" s="77"/>
      <c r="VXV167" s="77"/>
      <c r="VXW167" s="77"/>
      <c r="VXX167" s="77"/>
      <c r="VXY167" s="77"/>
      <c r="VXZ167" s="77"/>
      <c r="VYA167" s="77"/>
      <c r="VYB167" s="77"/>
      <c r="VYC167" s="77"/>
      <c r="VYD167" s="77"/>
      <c r="VYE167" s="77"/>
      <c r="VYF167" s="77"/>
      <c r="VYG167" s="77"/>
      <c r="VYH167" s="77"/>
      <c r="VYI167" s="77"/>
      <c r="VYJ167" s="77"/>
      <c r="VYK167" s="77"/>
      <c r="VYL167" s="77"/>
      <c r="VYM167" s="77"/>
      <c r="VYN167" s="77"/>
      <c r="VYO167" s="77"/>
      <c r="VYP167" s="77"/>
      <c r="VYQ167" s="77"/>
      <c r="VYR167" s="77"/>
      <c r="VYS167" s="77"/>
      <c r="VYT167" s="77"/>
      <c r="VYU167" s="77"/>
      <c r="VYV167" s="77"/>
      <c r="VYW167" s="77"/>
      <c r="VYX167" s="77"/>
      <c r="VYY167" s="77"/>
      <c r="VYZ167" s="77"/>
      <c r="VZA167" s="77"/>
      <c r="VZB167" s="77"/>
      <c r="VZC167" s="77"/>
      <c r="VZD167" s="77"/>
      <c r="VZE167" s="77"/>
      <c r="VZF167" s="77"/>
      <c r="VZG167" s="77"/>
      <c r="VZH167" s="77"/>
      <c r="VZI167" s="77"/>
      <c r="VZJ167" s="77"/>
      <c r="VZK167" s="77"/>
      <c r="VZL167" s="77"/>
      <c r="VZM167" s="77"/>
      <c r="VZN167" s="77"/>
      <c r="VZO167" s="77"/>
      <c r="VZP167" s="77"/>
      <c r="VZQ167" s="77"/>
      <c r="VZR167" s="77"/>
      <c r="VZS167" s="77"/>
      <c r="VZT167" s="77"/>
      <c r="VZU167" s="77"/>
      <c r="VZV167" s="77"/>
      <c r="VZW167" s="77"/>
      <c r="VZX167" s="77"/>
      <c r="VZY167" s="77"/>
      <c r="VZZ167" s="77"/>
      <c r="WAA167" s="77"/>
      <c r="WAB167" s="77"/>
      <c r="WAC167" s="77"/>
      <c r="WAD167" s="77"/>
      <c r="WAE167" s="77"/>
      <c r="WAF167" s="77"/>
      <c r="WAG167" s="77"/>
      <c r="WAH167" s="77"/>
      <c r="WAI167" s="77"/>
      <c r="WAJ167" s="77"/>
      <c r="WAK167" s="77"/>
      <c r="WAL167" s="77"/>
      <c r="WAM167" s="77"/>
      <c r="WAN167" s="77"/>
      <c r="WAO167" s="77"/>
      <c r="WAP167" s="77"/>
      <c r="WAQ167" s="77"/>
      <c r="WAR167" s="77"/>
      <c r="WAS167" s="77"/>
      <c r="WAT167" s="77"/>
      <c r="WAU167" s="77"/>
      <c r="WAV167" s="77"/>
      <c r="WAW167" s="77"/>
      <c r="WAX167" s="77"/>
      <c r="WAY167" s="77"/>
      <c r="WAZ167" s="77"/>
      <c r="WBA167" s="77"/>
      <c r="WBB167" s="77"/>
      <c r="WBC167" s="77"/>
      <c r="WBD167" s="77"/>
      <c r="WBE167" s="77"/>
      <c r="WBF167" s="77"/>
      <c r="WBG167" s="77"/>
      <c r="WBH167" s="77"/>
      <c r="WBI167" s="77"/>
      <c r="WBJ167" s="77"/>
      <c r="WBK167" s="77"/>
      <c r="WBL167" s="77"/>
      <c r="WBM167" s="77"/>
      <c r="WBN167" s="77"/>
      <c r="WBO167" s="77"/>
      <c r="WBP167" s="77"/>
      <c r="WBQ167" s="77"/>
      <c r="WBR167" s="77"/>
      <c r="WBS167" s="77"/>
      <c r="WBT167" s="77"/>
      <c r="WBU167" s="77"/>
      <c r="WBV167" s="77"/>
      <c r="WBW167" s="77"/>
      <c r="WBX167" s="77"/>
      <c r="WBY167" s="77"/>
      <c r="WBZ167" s="77"/>
      <c r="WCA167" s="77"/>
      <c r="WCB167" s="77"/>
      <c r="WCC167" s="77"/>
      <c r="WCD167" s="77"/>
      <c r="WCE167" s="77"/>
      <c r="WCF167" s="77"/>
      <c r="WCG167" s="77"/>
      <c r="WCH167" s="77"/>
      <c r="WCI167" s="77"/>
      <c r="WCJ167" s="77"/>
      <c r="WCK167" s="77"/>
      <c r="WCL167" s="77"/>
      <c r="WCM167" s="77"/>
      <c r="WCN167" s="77"/>
      <c r="WCO167" s="77"/>
      <c r="WCP167" s="77"/>
      <c r="WCQ167" s="77"/>
      <c r="WCR167" s="77"/>
      <c r="WCS167" s="77"/>
      <c r="WCT167" s="77"/>
      <c r="WCU167" s="77"/>
      <c r="WCV167" s="77"/>
      <c r="WCW167" s="77"/>
      <c r="WCX167" s="77"/>
      <c r="WCY167" s="77"/>
      <c r="WCZ167" s="77"/>
      <c r="WDA167" s="77"/>
      <c r="WDB167" s="77"/>
      <c r="WDC167" s="77"/>
      <c r="WDD167" s="77"/>
      <c r="WDE167" s="77"/>
      <c r="WDF167" s="77"/>
      <c r="WDG167" s="77"/>
      <c r="WDH167" s="77"/>
      <c r="WDI167" s="77"/>
      <c r="WDJ167" s="77"/>
      <c r="WDK167" s="77"/>
      <c r="WDL167" s="77"/>
      <c r="WDM167" s="77"/>
      <c r="WDN167" s="77"/>
      <c r="WDO167" s="77"/>
      <c r="WDP167" s="77"/>
      <c r="WDQ167" s="77"/>
      <c r="WDR167" s="77"/>
      <c r="WDS167" s="77"/>
      <c r="WDT167" s="77"/>
      <c r="WDU167" s="77"/>
      <c r="WDV167" s="77"/>
      <c r="WDW167" s="77"/>
      <c r="WDX167" s="77"/>
      <c r="WDY167" s="77"/>
      <c r="WDZ167" s="77"/>
      <c r="WEA167" s="77"/>
      <c r="WEB167" s="77"/>
      <c r="WEC167" s="77"/>
      <c r="WED167" s="77"/>
      <c r="WEE167" s="77"/>
      <c r="WEF167" s="77"/>
      <c r="WEG167" s="77"/>
      <c r="WEH167" s="77"/>
      <c r="WEI167" s="77"/>
      <c r="WEJ167" s="77"/>
      <c r="WEK167" s="77"/>
      <c r="WEL167" s="77"/>
      <c r="WEM167" s="77"/>
      <c r="WEN167" s="77"/>
      <c r="WEO167" s="77"/>
      <c r="WEP167" s="77"/>
      <c r="WEQ167" s="77"/>
      <c r="WER167" s="77"/>
      <c r="WES167" s="77"/>
      <c r="WET167" s="77"/>
      <c r="WEU167" s="77"/>
      <c r="WEV167" s="77"/>
      <c r="WEW167" s="77"/>
      <c r="WEX167" s="77"/>
      <c r="WEY167" s="77"/>
      <c r="WEZ167" s="77"/>
      <c r="WFA167" s="77"/>
      <c r="WFB167" s="77"/>
      <c r="WFC167" s="77"/>
      <c r="WFD167" s="77"/>
      <c r="WFE167" s="77"/>
      <c r="WFF167" s="77"/>
      <c r="WFG167" s="77"/>
      <c r="WFH167" s="77"/>
      <c r="WFI167" s="77"/>
      <c r="WFJ167" s="77"/>
      <c r="WFK167" s="77"/>
      <c r="WFL167" s="77"/>
      <c r="WFM167" s="77"/>
      <c r="WFN167" s="77"/>
      <c r="WFO167" s="77"/>
      <c r="WFP167" s="77"/>
      <c r="WFQ167" s="77"/>
      <c r="WFR167" s="77"/>
      <c r="WFS167" s="77"/>
      <c r="WFT167" s="77"/>
      <c r="WFU167" s="77"/>
      <c r="WFV167" s="77"/>
      <c r="WFW167" s="77"/>
      <c r="WFX167" s="77"/>
      <c r="WFY167" s="77"/>
      <c r="WFZ167" s="77"/>
      <c r="WGA167" s="77"/>
      <c r="WGB167" s="77"/>
      <c r="WGC167" s="77"/>
      <c r="WGD167" s="77"/>
      <c r="WGE167" s="77"/>
      <c r="WGF167" s="77"/>
      <c r="WGG167" s="77"/>
      <c r="WGH167" s="77"/>
      <c r="WGI167" s="77"/>
      <c r="WGJ167" s="77"/>
      <c r="WGK167" s="77"/>
      <c r="WGL167" s="77"/>
      <c r="WGM167" s="77"/>
      <c r="WGN167" s="77"/>
      <c r="WGO167" s="77"/>
      <c r="WGP167" s="77"/>
      <c r="WGQ167" s="77"/>
      <c r="WGR167" s="77"/>
      <c r="WGS167" s="77"/>
      <c r="WGT167" s="77"/>
      <c r="WGU167" s="77"/>
      <c r="WGV167" s="77"/>
      <c r="WGW167" s="77"/>
      <c r="WGX167" s="77"/>
      <c r="WGY167" s="77"/>
      <c r="WGZ167" s="77"/>
      <c r="WHA167" s="77"/>
      <c r="WHB167" s="77"/>
      <c r="WHC167" s="77"/>
      <c r="WHD167" s="77"/>
      <c r="WHE167" s="77"/>
      <c r="WHF167" s="77"/>
      <c r="WHG167" s="77"/>
      <c r="WHH167" s="77"/>
      <c r="WHI167" s="77"/>
      <c r="WHJ167" s="77"/>
      <c r="WHK167" s="77"/>
      <c r="WHL167" s="77"/>
      <c r="WHM167" s="77"/>
      <c r="WHN167" s="77"/>
      <c r="WHO167" s="77"/>
      <c r="WHP167" s="77"/>
      <c r="WHQ167" s="77"/>
      <c r="WHR167" s="77"/>
      <c r="WHS167" s="77"/>
      <c r="WHT167" s="77"/>
      <c r="WHU167" s="77"/>
      <c r="WHV167" s="77"/>
      <c r="WHW167" s="77"/>
      <c r="WHX167" s="77"/>
      <c r="WHY167" s="77"/>
      <c r="WHZ167" s="77"/>
      <c r="WIA167" s="77"/>
      <c r="WIB167" s="77"/>
      <c r="WIC167" s="77"/>
      <c r="WID167" s="77"/>
      <c r="WIE167" s="77"/>
      <c r="WIF167" s="77"/>
      <c r="WIG167" s="77"/>
      <c r="WIH167" s="77"/>
      <c r="WII167" s="77"/>
      <c r="WIJ167" s="77"/>
      <c r="WIK167" s="77"/>
      <c r="WIL167" s="77"/>
      <c r="WIM167" s="77"/>
      <c r="WIN167" s="77"/>
      <c r="WIO167" s="77"/>
      <c r="WIP167" s="77"/>
      <c r="WIQ167" s="77"/>
      <c r="WIR167" s="77"/>
      <c r="WIS167" s="77"/>
      <c r="WIT167" s="77"/>
      <c r="WIU167" s="77"/>
      <c r="WIV167" s="77"/>
      <c r="WIW167" s="77"/>
      <c r="WIX167" s="77"/>
      <c r="WIY167" s="77"/>
      <c r="WIZ167" s="77"/>
      <c r="WJA167" s="77"/>
      <c r="WJB167" s="77"/>
      <c r="WJC167" s="77"/>
      <c r="WJD167" s="77"/>
      <c r="WJE167" s="77"/>
      <c r="WJF167" s="77"/>
      <c r="WJG167" s="77"/>
      <c r="WJH167" s="77"/>
      <c r="WJI167" s="77"/>
      <c r="WJJ167" s="77"/>
      <c r="WJK167" s="77"/>
      <c r="WJL167" s="77"/>
      <c r="WJM167" s="77"/>
      <c r="WJN167" s="77"/>
      <c r="WJO167" s="77"/>
      <c r="WJP167" s="77"/>
      <c r="WJQ167" s="77"/>
      <c r="WJR167" s="77"/>
      <c r="WJS167" s="77"/>
      <c r="WJT167" s="77"/>
      <c r="WJU167" s="77"/>
      <c r="WJV167" s="77"/>
      <c r="WJW167" s="77"/>
      <c r="WJX167" s="77"/>
      <c r="WJY167" s="77"/>
      <c r="WJZ167" s="77"/>
      <c r="WKA167" s="77"/>
      <c r="WKB167" s="77"/>
      <c r="WKC167" s="77"/>
      <c r="WKD167" s="77"/>
      <c r="WKE167" s="77"/>
      <c r="WKF167" s="77"/>
      <c r="WKG167" s="77"/>
      <c r="WKH167" s="77"/>
      <c r="WKI167" s="77"/>
      <c r="WKJ167" s="77"/>
      <c r="WKK167" s="77"/>
      <c r="WKL167" s="77"/>
      <c r="WKM167" s="77"/>
      <c r="WKN167" s="77"/>
      <c r="WKO167" s="77"/>
      <c r="WKP167" s="77"/>
      <c r="WKQ167" s="77"/>
      <c r="WKR167" s="77"/>
      <c r="WKS167" s="77"/>
      <c r="WKT167" s="77"/>
      <c r="WKU167" s="77"/>
      <c r="WKV167" s="77"/>
      <c r="WKW167" s="77"/>
      <c r="WKX167" s="77"/>
      <c r="WKY167" s="77"/>
      <c r="WKZ167" s="77"/>
      <c r="WLA167" s="77"/>
      <c r="WLB167" s="77"/>
      <c r="WLC167" s="77"/>
      <c r="WLD167" s="77"/>
      <c r="WLE167" s="77"/>
      <c r="WLF167" s="77"/>
      <c r="WLG167" s="77"/>
      <c r="WLH167" s="77"/>
      <c r="WLI167" s="77"/>
      <c r="WLJ167" s="77"/>
      <c r="WLK167" s="77"/>
      <c r="WLL167" s="77"/>
      <c r="WLM167" s="77"/>
      <c r="WLN167" s="77"/>
      <c r="WLO167" s="77"/>
      <c r="WLP167" s="77"/>
      <c r="WLQ167" s="77"/>
      <c r="WLR167" s="77"/>
      <c r="WLS167" s="77"/>
      <c r="WLT167" s="77"/>
      <c r="WLU167" s="77"/>
      <c r="WLV167" s="77"/>
      <c r="WLW167" s="77"/>
      <c r="WLX167" s="77"/>
      <c r="WLY167" s="77"/>
      <c r="WLZ167" s="77"/>
      <c r="WMA167" s="77"/>
      <c r="WMB167" s="77"/>
      <c r="WMC167" s="77"/>
      <c r="WMD167" s="77"/>
      <c r="WME167" s="77"/>
      <c r="WMF167" s="77"/>
      <c r="WMG167" s="77"/>
      <c r="WMH167" s="77"/>
      <c r="WMI167" s="77"/>
      <c r="WMJ167" s="77"/>
      <c r="WMK167" s="77"/>
      <c r="WML167" s="77"/>
      <c r="WMM167" s="77"/>
      <c r="WMN167" s="77"/>
      <c r="WMO167" s="77"/>
      <c r="WMP167" s="77"/>
      <c r="WMQ167" s="77"/>
      <c r="WMR167" s="77"/>
      <c r="WMS167" s="77"/>
      <c r="WMT167" s="77"/>
      <c r="WMU167" s="77"/>
      <c r="WMV167" s="77"/>
      <c r="WMW167" s="77"/>
      <c r="WMX167" s="77"/>
      <c r="WMY167" s="77"/>
      <c r="WMZ167" s="77"/>
      <c r="WNA167" s="77"/>
      <c r="WNB167" s="77"/>
      <c r="WNC167" s="77"/>
      <c r="WND167" s="77"/>
      <c r="WNE167" s="77"/>
      <c r="WNF167" s="77"/>
      <c r="WNG167" s="77"/>
      <c r="WNH167" s="77"/>
      <c r="WNI167" s="77"/>
      <c r="WNJ167" s="77"/>
      <c r="WNK167" s="77"/>
      <c r="WNL167" s="77"/>
      <c r="WNM167" s="77"/>
      <c r="WNN167" s="77"/>
      <c r="WNO167" s="77"/>
      <c r="WNP167" s="77"/>
      <c r="WNQ167" s="77"/>
      <c r="WNR167" s="77"/>
      <c r="WNS167" s="77"/>
      <c r="WNT167" s="77"/>
      <c r="WNU167" s="77"/>
      <c r="WNV167" s="77"/>
      <c r="WNW167" s="77"/>
      <c r="WNX167" s="77"/>
      <c r="WNY167" s="77"/>
      <c r="WNZ167" s="77"/>
      <c r="WOA167" s="77"/>
      <c r="WOB167" s="77"/>
      <c r="WOC167" s="77"/>
      <c r="WOD167" s="77"/>
      <c r="WOE167" s="77"/>
      <c r="WOF167" s="77"/>
      <c r="WOG167" s="77"/>
      <c r="WOH167" s="77"/>
      <c r="WOI167" s="77"/>
      <c r="WOJ167" s="77"/>
      <c r="WOK167" s="77"/>
      <c r="WOL167" s="77"/>
      <c r="WOM167" s="77"/>
      <c r="WON167" s="77"/>
      <c r="WOO167" s="77"/>
      <c r="WOP167" s="77"/>
      <c r="WOQ167" s="77"/>
      <c r="WOR167" s="77"/>
      <c r="WOS167" s="77"/>
      <c r="WOT167" s="77"/>
      <c r="WOU167" s="77"/>
      <c r="WOV167" s="77"/>
      <c r="WOW167" s="77"/>
      <c r="WOX167" s="77"/>
      <c r="WOY167" s="77"/>
      <c r="WOZ167" s="77"/>
      <c r="WPA167" s="77"/>
      <c r="WPB167" s="77"/>
      <c r="WPC167" s="77"/>
      <c r="WPD167" s="77"/>
      <c r="WPE167" s="77"/>
      <c r="WPF167" s="77"/>
      <c r="WPG167" s="77"/>
      <c r="WPH167" s="77"/>
      <c r="WPI167" s="77"/>
      <c r="WPJ167" s="77"/>
      <c r="WPK167" s="77"/>
      <c r="WPL167" s="77"/>
      <c r="WPM167" s="77"/>
      <c r="WPN167" s="77"/>
      <c r="WPO167" s="77"/>
      <c r="WPP167" s="77"/>
      <c r="WPQ167" s="77"/>
      <c r="WPR167" s="77"/>
      <c r="WPS167" s="77"/>
      <c r="WPT167" s="77"/>
      <c r="WPU167" s="77"/>
      <c r="WPV167" s="77"/>
      <c r="WPW167" s="77"/>
      <c r="WPX167" s="77"/>
      <c r="WPY167" s="77"/>
      <c r="WPZ167" s="77"/>
      <c r="WQA167" s="77"/>
      <c r="WQB167" s="77"/>
      <c r="WQC167" s="77"/>
      <c r="WQD167" s="77"/>
      <c r="WQE167" s="77"/>
      <c r="WQF167" s="77"/>
      <c r="WQG167" s="77"/>
      <c r="WQH167" s="77"/>
      <c r="WQI167" s="77"/>
      <c r="WQJ167" s="77"/>
      <c r="WQK167" s="77"/>
      <c r="WQL167" s="77"/>
      <c r="WQM167" s="77"/>
      <c r="WQN167" s="77"/>
      <c r="WQO167" s="77"/>
      <c r="WQP167" s="77"/>
      <c r="WQQ167" s="77"/>
      <c r="WQR167" s="77"/>
      <c r="WQS167" s="77"/>
      <c r="WQT167" s="77"/>
      <c r="WQU167" s="77"/>
      <c r="WQV167" s="77"/>
      <c r="WQW167" s="77"/>
      <c r="WQX167" s="77"/>
      <c r="WQY167" s="77"/>
      <c r="WQZ167" s="77"/>
      <c r="WRA167" s="77"/>
      <c r="WRB167" s="77"/>
      <c r="WRC167" s="77"/>
      <c r="WRD167" s="77"/>
      <c r="WRE167" s="77"/>
      <c r="WRF167" s="77"/>
      <c r="WRG167" s="77"/>
      <c r="WRH167" s="77"/>
      <c r="WRI167" s="77"/>
      <c r="WRJ167" s="77"/>
      <c r="WRK167" s="77"/>
      <c r="WRL167" s="77"/>
      <c r="WRM167" s="77"/>
      <c r="WRN167" s="77"/>
      <c r="WRO167" s="77"/>
      <c r="WRP167" s="77"/>
      <c r="WRQ167" s="77"/>
      <c r="WRR167" s="77"/>
      <c r="WRS167" s="77"/>
      <c r="WRT167" s="77"/>
      <c r="WRU167" s="77"/>
      <c r="WRV167" s="77"/>
      <c r="WRW167" s="77"/>
      <c r="WRX167" s="77"/>
      <c r="WRY167" s="77"/>
      <c r="WRZ167" s="77"/>
      <c r="WSA167" s="77"/>
      <c r="WSB167" s="77"/>
      <c r="WSC167" s="77"/>
      <c r="WSD167" s="77"/>
      <c r="WSE167" s="77"/>
      <c r="WSF167" s="77"/>
      <c r="WSG167" s="77"/>
      <c r="WSH167" s="77"/>
      <c r="WSI167" s="77"/>
      <c r="WSJ167" s="77"/>
      <c r="WSK167" s="77"/>
      <c r="WSL167" s="77"/>
      <c r="WSM167" s="77"/>
      <c r="WSN167" s="77"/>
      <c r="WSO167" s="77"/>
      <c r="WSP167" s="77"/>
      <c r="WSQ167" s="77"/>
      <c r="WSR167" s="77"/>
      <c r="WSS167" s="77"/>
      <c r="WST167" s="77"/>
      <c r="WSU167" s="77"/>
      <c r="WSV167" s="77"/>
      <c r="WSW167" s="77"/>
      <c r="WSX167" s="77"/>
      <c r="WSY167" s="77"/>
      <c r="WSZ167" s="77"/>
      <c r="WTA167" s="77"/>
      <c r="WTB167" s="77"/>
      <c r="WTC167" s="77"/>
      <c r="WTD167" s="77"/>
      <c r="WTE167" s="77"/>
      <c r="WTF167" s="77"/>
      <c r="WTG167" s="77"/>
      <c r="WTH167" s="77"/>
      <c r="WTI167" s="77"/>
      <c r="WTJ167" s="77"/>
      <c r="WTK167" s="77"/>
      <c r="WTL167" s="77"/>
      <c r="WTM167" s="77"/>
      <c r="WTN167" s="77"/>
      <c r="WTO167" s="77"/>
      <c r="WTP167" s="77"/>
      <c r="WTQ167" s="77"/>
      <c r="WTR167" s="77"/>
      <c r="WTS167" s="77"/>
      <c r="WTT167" s="77"/>
      <c r="WTU167" s="77"/>
      <c r="WTV167" s="77"/>
      <c r="WTW167" s="77"/>
      <c r="WTX167" s="77"/>
      <c r="WTY167" s="77"/>
      <c r="WTZ167" s="77"/>
      <c r="WUA167" s="77"/>
      <c r="WUB167" s="77"/>
      <c r="WUC167" s="77"/>
      <c r="WUD167" s="77"/>
      <c r="WUE167" s="77"/>
      <c r="WUF167" s="77"/>
      <c r="WUG167" s="77"/>
      <c r="WUH167" s="77"/>
      <c r="WUI167" s="77"/>
      <c r="WUJ167" s="77"/>
      <c r="WUK167" s="77"/>
      <c r="WUL167" s="77"/>
      <c r="WUM167" s="77"/>
      <c r="WUN167" s="77"/>
      <c r="WUO167" s="77"/>
      <c r="WUP167" s="77"/>
      <c r="WUQ167" s="77"/>
      <c r="WUR167" s="77"/>
      <c r="WUS167" s="77"/>
      <c r="WUT167" s="77"/>
      <c r="WUU167" s="77"/>
      <c r="WUV167" s="77"/>
      <c r="WUW167" s="77"/>
      <c r="WUX167" s="77"/>
      <c r="WUY167" s="77"/>
      <c r="WUZ167" s="77"/>
      <c r="WVA167" s="77"/>
      <c r="WVB167" s="77"/>
      <c r="WVC167" s="77"/>
      <c r="WVD167" s="77"/>
      <c r="WVE167" s="77"/>
      <c r="WVF167" s="77"/>
      <c r="WVG167" s="77"/>
      <c r="WVH167" s="77"/>
      <c r="WVI167" s="77"/>
      <c r="WVJ167" s="77"/>
      <c r="WVK167" s="77"/>
      <c r="WVL167" s="77"/>
      <c r="WVM167" s="77"/>
      <c r="WVN167" s="77"/>
      <c r="WVO167" s="77"/>
      <c r="WVP167" s="77"/>
      <c r="WVQ167" s="77"/>
      <c r="WVR167" s="77"/>
      <c r="WVS167" s="77"/>
      <c r="WVT167" s="77"/>
      <c r="WVU167" s="77"/>
      <c r="WVV167" s="77"/>
      <c r="WVW167" s="77"/>
      <c r="WVX167" s="77"/>
      <c r="WVY167" s="77"/>
      <c r="WVZ167" s="77"/>
      <c r="WWA167" s="77"/>
      <c r="WWB167" s="77"/>
    </row>
    <row r="168" spans="1:16148" s="71" customFormat="1" ht="16" customHeight="1">
      <c r="A168" s="77"/>
      <c r="B168" s="77"/>
      <c r="C168" s="78"/>
      <c r="D168" s="78"/>
      <c r="E168" s="78"/>
      <c r="F168" s="78"/>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c r="IW168" s="77"/>
      <c r="IX168" s="77"/>
      <c r="IY168" s="77"/>
      <c r="IZ168" s="77"/>
      <c r="JA168" s="77"/>
      <c r="JB168" s="77"/>
      <c r="JC168" s="77"/>
      <c r="JD168" s="77"/>
      <c r="JE168" s="77"/>
      <c r="JF168" s="77"/>
      <c r="JG168" s="77"/>
      <c r="JH168" s="77"/>
      <c r="JI168" s="77"/>
      <c r="JJ168" s="77"/>
      <c r="JK168" s="77"/>
      <c r="JL168" s="77"/>
      <c r="JM168" s="77"/>
      <c r="JN168" s="77"/>
      <c r="JO168" s="77"/>
      <c r="JP168" s="77"/>
      <c r="JQ168" s="77"/>
      <c r="JR168" s="77"/>
      <c r="JS168" s="77"/>
      <c r="JT168" s="77"/>
      <c r="JU168" s="77"/>
      <c r="JV168" s="77"/>
      <c r="JW168" s="77"/>
      <c r="JX168" s="77"/>
      <c r="JY168" s="77"/>
      <c r="JZ168" s="77"/>
      <c r="KA168" s="77"/>
      <c r="KB168" s="77"/>
      <c r="KC168" s="77"/>
      <c r="KD168" s="77"/>
      <c r="KE168" s="77"/>
      <c r="KF168" s="77"/>
      <c r="KG168" s="77"/>
      <c r="KH168" s="77"/>
      <c r="KI168" s="77"/>
      <c r="KJ168" s="77"/>
      <c r="KK168" s="77"/>
      <c r="KL168" s="77"/>
      <c r="KM168" s="77"/>
      <c r="KN168" s="77"/>
      <c r="KO168" s="77"/>
      <c r="KP168" s="77"/>
      <c r="KQ168" s="77"/>
      <c r="KR168" s="77"/>
      <c r="KS168" s="77"/>
      <c r="KT168" s="77"/>
      <c r="KU168" s="77"/>
      <c r="KV168" s="77"/>
      <c r="KW168" s="77"/>
      <c r="KX168" s="77"/>
      <c r="KY168" s="77"/>
      <c r="KZ168" s="77"/>
      <c r="LA168" s="77"/>
      <c r="LB168" s="77"/>
      <c r="LC168" s="77"/>
      <c r="LD168" s="77"/>
      <c r="LE168" s="77"/>
      <c r="LF168" s="77"/>
      <c r="LG168" s="77"/>
      <c r="LH168" s="77"/>
      <c r="LI168" s="77"/>
      <c r="LJ168" s="77"/>
      <c r="LK168" s="77"/>
      <c r="LL168" s="77"/>
      <c r="LM168" s="77"/>
      <c r="LN168" s="77"/>
      <c r="LO168" s="77"/>
      <c r="LP168" s="77"/>
      <c r="LQ168" s="77"/>
      <c r="LR168" s="77"/>
      <c r="LS168" s="77"/>
      <c r="LT168" s="77"/>
      <c r="LU168" s="77"/>
      <c r="LV168" s="77"/>
      <c r="LW168" s="77"/>
      <c r="LX168" s="77"/>
      <c r="LY168" s="77"/>
      <c r="LZ168" s="77"/>
      <c r="MA168" s="77"/>
      <c r="MB168" s="77"/>
      <c r="MC168" s="77"/>
      <c r="MD168" s="77"/>
      <c r="ME168" s="77"/>
      <c r="MF168" s="77"/>
      <c r="MG168" s="77"/>
      <c r="MH168" s="77"/>
      <c r="MI168" s="77"/>
      <c r="MJ168" s="77"/>
      <c r="MK168" s="77"/>
      <c r="ML168" s="77"/>
      <c r="MM168" s="77"/>
      <c r="MN168" s="77"/>
      <c r="MO168" s="77"/>
      <c r="MP168" s="77"/>
      <c r="MQ168" s="77"/>
      <c r="MR168" s="77"/>
      <c r="MS168" s="77"/>
      <c r="MT168" s="77"/>
      <c r="MU168" s="77"/>
      <c r="MV168" s="77"/>
      <c r="MW168" s="77"/>
      <c r="MX168" s="77"/>
      <c r="MY168" s="77"/>
      <c r="MZ168" s="77"/>
      <c r="NA168" s="77"/>
      <c r="NB168" s="77"/>
      <c r="NC168" s="77"/>
      <c r="ND168" s="77"/>
      <c r="NE168" s="77"/>
      <c r="NF168" s="77"/>
      <c r="NG168" s="77"/>
      <c r="NH168" s="77"/>
      <c r="NI168" s="77"/>
      <c r="NJ168" s="77"/>
      <c r="NK168" s="77"/>
      <c r="NL168" s="77"/>
      <c r="NM168" s="77"/>
      <c r="NN168" s="77"/>
      <c r="NO168" s="77"/>
      <c r="NP168" s="77"/>
      <c r="NQ168" s="77"/>
      <c r="NR168" s="77"/>
      <c r="NS168" s="77"/>
      <c r="NT168" s="77"/>
      <c r="NU168" s="77"/>
      <c r="NV168" s="77"/>
      <c r="NW168" s="77"/>
      <c r="NX168" s="77"/>
      <c r="NY168" s="77"/>
      <c r="NZ168" s="77"/>
      <c r="OA168" s="77"/>
      <c r="OB168" s="77"/>
      <c r="OC168" s="77"/>
      <c r="OD168" s="77"/>
      <c r="OE168" s="77"/>
      <c r="OF168" s="77"/>
      <c r="OG168" s="77"/>
      <c r="OH168" s="77"/>
      <c r="OI168" s="77"/>
      <c r="OJ168" s="77"/>
      <c r="OK168" s="77"/>
      <c r="OL168" s="77"/>
      <c r="OM168" s="77"/>
      <c r="ON168" s="77"/>
      <c r="OO168" s="77"/>
      <c r="OP168" s="77"/>
      <c r="OQ168" s="77"/>
      <c r="OR168" s="77"/>
      <c r="OS168" s="77"/>
      <c r="OT168" s="77"/>
      <c r="OU168" s="77"/>
      <c r="OV168" s="77"/>
      <c r="OW168" s="77"/>
      <c r="OX168" s="77"/>
      <c r="OY168" s="77"/>
      <c r="OZ168" s="77"/>
      <c r="PA168" s="77"/>
      <c r="PB168" s="77"/>
      <c r="PC168" s="77"/>
      <c r="PD168" s="77"/>
      <c r="PE168" s="77"/>
      <c r="PF168" s="77"/>
      <c r="PG168" s="77"/>
      <c r="PH168" s="77"/>
      <c r="PI168" s="77"/>
      <c r="PJ168" s="77"/>
      <c r="PK168" s="77"/>
      <c r="PL168" s="77"/>
      <c r="PM168" s="77"/>
      <c r="PN168" s="77"/>
      <c r="PO168" s="77"/>
      <c r="PP168" s="77"/>
      <c r="PQ168" s="77"/>
      <c r="PR168" s="77"/>
      <c r="PS168" s="77"/>
      <c r="PT168" s="77"/>
      <c r="PU168" s="77"/>
      <c r="PV168" s="77"/>
      <c r="PW168" s="77"/>
      <c r="PX168" s="77"/>
      <c r="PY168" s="77"/>
      <c r="PZ168" s="77"/>
      <c r="QA168" s="77"/>
      <c r="QB168" s="77"/>
      <c r="QC168" s="77"/>
      <c r="QD168" s="77"/>
      <c r="QE168" s="77"/>
      <c r="QF168" s="77"/>
      <c r="QG168" s="77"/>
      <c r="QH168" s="77"/>
      <c r="QI168" s="77"/>
      <c r="QJ168" s="77"/>
      <c r="QK168" s="77"/>
      <c r="QL168" s="77"/>
      <c r="QM168" s="77"/>
      <c r="QN168" s="77"/>
      <c r="QO168" s="77"/>
      <c r="QP168" s="77"/>
      <c r="QQ168" s="77"/>
      <c r="QR168" s="77"/>
      <c r="QS168" s="77"/>
      <c r="QT168" s="77"/>
      <c r="QU168" s="77"/>
      <c r="QV168" s="77"/>
      <c r="QW168" s="77"/>
      <c r="QX168" s="77"/>
      <c r="QY168" s="77"/>
      <c r="QZ168" s="77"/>
      <c r="RA168" s="77"/>
      <c r="RB168" s="77"/>
      <c r="RC168" s="77"/>
      <c r="RD168" s="77"/>
      <c r="RE168" s="77"/>
      <c r="RF168" s="77"/>
      <c r="RG168" s="77"/>
      <c r="RH168" s="77"/>
      <c r="RI168" s="77"/>
      <c r="RJ168" s="77"/>
      <c r="RK168" s="77"/>
      <c r="RL168" s="77"/>
      <c r="RM168" s="77"/>
      <c r="RN168" s="77"/>
      <c r="RO168" s="77"/>
      <c r="RP168" s="77"/>
      <c r="RQ168" s="77"/>
      <c r="RR168" s="77"/>
      <c r="RS168" s="77"/>
      <c r="RT168" s="77"/>
      <c r="RU168" s="77"/>
      <c r="RV168" s="77"/>
      <c r="RW168" s="77"/>
      <c r="RX168" s="77"/>
      <c r="RY168" s="77"/>
      <c r="RZ168" s="77"/>
      <c r="SA168" s="77"/>
      <c r="SB168" s="77"/>
      <c r="SC168" s="77"/>
      <c r="SD168" s="77"/>
      <c r="SE168" s="77"/>
      <c r="SF168" s="77"/>
      <c r="SG168" s="77"/>
      <c r="SH168" s="77"/>
      <c r="SI168" s="77"/>
      <c r="SJ168" s="77"/>
      <c r="SK168" s="77"/>
      <c r="SL168" s="77"/>
      <c r="SM168" s="77"/>
      <c r="SN168" s="77"/>
      <c r="SO168" s="77"/>
      <c r="SP168" s="77"/>
      <c r="SQ168" s="77"/>
      <c r="SR168" s="77"/>
      <c r="SS168" s="77"/>
      <c r="ST168" s="77"/>
      <c r="SU168" s="77"/>
      <c r="SV168" s="77"/>
      <c r="SW168" s="77"/>
      <c r="SX168" s="77"/>
      <c r="SY168" s="77"/>
      <c r="SZ168" s="77"/>
      <c r="TA168" s="77"/>
      <c r="TB168" s="77"/>
      <c r="TC168" s="77"/>
      <c r="TD168" s="77"/>
      <c r="TE168" s="77"/>
      <c r="TF168" s="77"/>
      <c r="TG168" s="77"/>
      <c r="TH168" s="77"/>
      <c r="TI168" s="77"/>
      <c r="TJ168" s="77"/>
      <c r="TK168" s="77"/>
      <c r="TL168" s="77"/>
      <c r="TM168" s="77"/>
      <c r="TN168" s="77"/>
      <c r="TO168" s="77"/>
      <c r="TP168" s="77"/>
      <c r="TQ168" s="77"/>
      <c r="TR168" s="77"/>
      <c r="TS168" s="77"/>
      <c r="TT168" s="77"/>
      <c r="TU168" s="77"/>
      <c r="TV168" s="77"/>
      <c r="TW168" s="77"/>
      <c r="TX168" s="77"/>
      <c r="TY168" s="77"/>
      <c r="TZ168" s="77"/>
      <c r="UA168" s="77"/>
      <c r="UB168" s="77"/>
      <c r="UC168" s="77"/>
      <c r="UD168" s="77"/>
      <c r="UE168" s="77"/>
      <c r="UF168" s="77"/>
      <c r="UG168" s="77"/>
      <c r="UH168" s="77"/>
      <c r="UI168" s="77"/>
      <c r="UJ168" s="77"/>
      <c r="UK168" s="77"/>
      <c r="UL168" s="77"/>
      <c r="UM168" s="77"/>
      <c r="UN168" s="77"/>
      <c r="UO168" s="77"/>
      <c r="UP168" s="77"/>
      <c r="UQ168" s="77"/>
      <c r="UR168" s="77"/>
      <c r="US168" s="77"/>
      <c r="UT168" s="77"/>
      <c r="UU168" s="77"/>
      <c r="UV168" s="77"/>
      <c r="UW168" s="77"/>
      <c r="UX168" s="77"/>
      <c r="UY168" s="77"/>
      <c r="UZ168" s="77"/>
      <c r="VA168" s="77"/>
      <c r="VB168" s="77"/>
      <c r="VC168" s="77"/>
      <c r="VD168" s="77"/>
      <c r="VE168" s="77"/>
      <c r="VF168" s="77"/>
      <c r="VG168" s="77"/>
      <c r="VH168" s="77"/>
      <c r="VI168" s="77"/>
      <c r="VJ168" s="77"/>
      <c r="VK168" s="77"/>
      <c r="VL168" s="77"/>
      <c r="VM168" s="77"/>
      <c r="VN168" s="77"/>
      <c r="VO168" s="77"/>
      <c r="VP168" s="77"/>
      <c r="VQ168" s="77"/>
      <c r="VR168" s="77"/>
      <c r="VS168" s="77"/>
      <c r="VT168" s="77"/>
      <c r="VU168" s="77"/>
      <c r="VV168" s="77"/>
      <c r="VW168" s="77"/>
      <c r="VX168" s="77"/>
      <c r="VY168" s="77"/>
      <c r="VZ168" s="77"/>
      <c r="WA168" s="77"/>
      <c r="WB168" s="77"/>
      <c r="WC168" s="77"/>
      <c r="WD168" s="77"/>
      <c r="WE168" s="77"/>
      <c r="WF168" s="77"/>
      <c r="WG168" s="77"/>
      <c r="WH168" s="77"/>
      <c r="WI168" s="77"/>
      <c r="WJ168" s="77"/>
      <c r="WK168" s="77"/>
      <c r="WL168" s="77"/>
      <c r="WM168" s="77"/>
      <c r="WN168" s="77"/>
      <c r="WO168" s="77"/>
      <c r="WP168" s="77"/>
      <c r="WQ168" s="77"/>
      <c r="WR168" s="77"/>
      <c r="WS168" s="77"/>
      <c r="WT168" s="77"/>
      <c r="WU168" s="77"/>
      <c r="WV168" s="77"/>
      <c r="WW168" s="77"/>
      <c r="WX168" s="77"/>
      <c r="WY168" s="77"/>
      <c r="WZ168" s="77"/>
      <c r="XA168" s="77"/>
      <c r="XB168" s="77"/>
      <c r="XC168" s="77"/>
      <c r="XD168" s="77"/>
      <c r="XE168" s="77"/>
      <c r="XF168" s="77"/>
      <c r="XG168" s="77"/>
      <c r="XH168" s="77"/>
      <c r="XI168" s="77"/>
      <c r="XJ168" s="77"/>
      <c r="XK168" s="77"/>
      <c r="XL168" s="77"/>
      <c r="XM168" s="77"/>
      <c r="XN168" s="77"/>
      <c r="XO168" s="77"/>
      <c r="XP168" s="77"/>
      <c r="XQ168" s="77"/>
      <c r="XR168" s="77"/>
      <c r="XS168" s="77"/>
      <c r="XT168" s="77"/>
      <c r="XU168" s="77"/>
      <c r="XV168" s="77"/>
      <c r="XW168" s="77"/>
      <c r="XX168" s="77"/>
      <c r="XY168" s="77"/>
      <c r="XZ168" s="77"/>
      <c r="YA168" s="77"/>
      <c r="YB168" s="77"/>
      <c r="YC168" s="77"/>
      <c r="YD168" s="77"/>
      <c r="YE168" s="77"/>
      <c r="YF168" s="77"/>
      <c r="YG168" s="77"/>
      <c r="YH168" s="77"/>
      <c r="YI168" s="77"/>
      <c r="YJ168" s="77"/>
      <c r="YK168" s="77"/>
      <c r="YL168" s="77"/>
      <c r="YM168" s="77"/>
      <c r="YN168" s="77"/>
      <c r="YO168" s="77"/>
      <c r="YP168" s="77"/>
      <c r="YQ168" s="77"/>
      <c r="YR168" s="77"/>
      <c r="YS168" s="77"/>
      <c r="YT168" s="77"/>
      <c r="YU168" s="77"/>
      <c r="YV168" s="77"/>
      <c r="YW168" s="77"/>
      <c r="YX168" s="77"/>
      <c r="YY168" s="77"/>
      <c r="YZ168" s="77"/>
      <c r="ZA168" s="77"/>
      <c r="ZB168" s="77"/>
      <c r="ZC168" s="77"/>
      <c r="ZD168" s="77"/>
      <c r="ZE168" s="77"/>
      <c r="ZF168" s="77"/>
      <c r="ZG168" s="77"/>
      <c r="ZH168" s="77"/>
      <c r="ZI168" s="77"/>
      <c r="ZJ168" s="77"/>
      <c r="ZK168" s="77"/>
      <c r="ZL168" s="77"/>
      <c r="ZM168" s="77"/>
      <c r="ZN168" s="77"/>
      <c r="ZO168" s="77"/>
      <c r="ZP168" s="77"/>
      <c r="ZQ168" s="77"/>
      <c r="ZR168" s="77"/>
      <c r="ZS168" s="77"/>
      <c r="ZT168" s="77"/>
      <c r="ZU168" s="77"/>
      <c r="ZV168" s="77"/>
      <c r="ZW168" s="77"/>
      <c r="ZX168" s="77"/>
      <c r="ZY168" s="77"/>
      <c r="ZZ168" s="77"/>
      <c r="AAA168" s="77"/>
      <c r="AAB168" s="77"/>
      <c r="AAC168" s="77"/>
      <c r="AAD168" s="77"/>
      <c r="AAE168" s="77"/>
      <c r="AAF168" s="77"/>
      <c r="AAG168" s="77"/>
      <c r="AAH168" s="77"/>
      <c r="AAI168" s="77"/>
      <c r="AAJ168" s="77"/>
      <c r="AAK168" s="77"/>
      <c r="AAL168" s="77"/>
      <c r="AAM168" s="77"/>
      <c r="AAN168" s="77"/>
      <c r="AAO168" s="77"/>
      <c r="AAP168" s="77"/>
      <c r="AAQ168" s="77"/>
      <c r="AAR168" s="77"/>
      <c r="AAS168" s="77"/>
      <c r="AAT168" s="77"/>
      <c r="AAU168" s="77"/>
      <c r="AAV168" s="77"/>
      <c r="AAW168" s="77"/>
      <c r="AAX168" s="77"/>
      <c r="AAY168" s="77"/>
      <c r="AAZ168" s="77"/>
      <c r="ABA168" s="77"/>
      <c r="ABB168" s="77"/>
      <c r="ABC168" s="77"/>
      <c r="ABD168" s="77"/>
      <c r="ABE168" s="77"/>
      <c r="ABF168" s="77"/>
      <c r="ABG168" s="77"/>
      <c r="ABH168" s="77"/>
      <c r="ABI168" s="77"/>
      <c r="ABJ168" s="77"/>
      <c r="ABK168" s="77"/>
      <c r="ABL168" s="77"/>
      <c r="ABM168" s="77"/>
      <c r="ABN168" s="77"/>
      <c r="ABO168" s="77"/>
      <c r="ABP168" s="77"/>
      <c r="ABQ168" s="77"/>
      <c r="ABR168" s="77"/>
      <c r="ABS168" s="77"/>
      <c r="ABT168" s="77"/>
      <c r="ABU168" s="77"/>
      <c r="ABV168" s="77"/>
      <c r="ABW168" s="77"/>
      <c r="ABX168" s="77"/>
      <c r="ABY168" s="77"/>
      <c r="ABZ168" s="77"/>
      <c r="ACA168" s="77"/>
      <c r="ACB168" s="77"/>
      <c r="ACC168" s="77"/>
      <c r="ACD168" s="77"/>
      <c r="ACE168" s="77"/>
      <c r="ACF168" s="77"/>
      <c r="ACG168" s="77"/>
      <c r="ACH168" s="77"/>
      <c r="ACI168" s="77"/>
      <c r="ACJ168" s="77"/>
      <c r="ACK168" s="77"/>
      <c r="ACL168" s="77"/>
      <c r="ACM168" s="77"/>
      <c r="ACN168" s="77"/>
      <c r="ACO168" s="77"/>
      <c r="ACP168" s="77"/>
      <c r="ACQ168" s="77"/>
      <c r="ACR168" s="77"/>
      <c r="ACS168" s="77"/>
      <c r="ACT168" s="77"/>
      <c r="ACU168" s="77"/>
      <c r="ACV168" s="77"/>
      <c r="ACW168" s="77"/>
      <c r="ACX168" s="77"/>
      <c r="ACY168" s="77"/>
      <c r="ACZ168" s="77"/>
      <c r="ADA168" s="77"/>
      <c r="ADB168" s="77"/>
      <c r="ADC168" s="77"/>
      <c r="ADD168" s="77"/>
      <c r="ADE168" s="77"/>
      <c r="ADF168" s="77"/>
      <c r="ADG168" s="77"/>
      <c r="ADH168" s="77"/>
      <c r="ADI168" s="77"/>
      <c r="ADJ168" s="77"/>
      <c r="ADK168" s="77"/>
      <c r="ADL168" s="77"/>
      <c r="ADM168" s="77"/>
      <c r="ADN168" s="77"/>
      <c r="ADO168" s="77"/>
      <c r="ADP168" s="77"/>
      <c r="ADQ168" s="77"/>
      <c r="ADR168" s="77"/>
      <c r="ADS168" s="77"/>
      <c r="ADT168" s="77"/>
      <c r="ADU168" s="77"/>
      <c r="ADV168" s="77"/>
      <c r="ADW168" s="77"/>
      <c r="ADX168" s="77"/>
      <c r="ADY168" s="77"/>
      <c r="ADZ168" s="77"/>
      <c r="AEA168" s="77"/>
      <c r="AEB168" s="77"/>
      <c r="AEC168" s="77"/>
      <c r="AED168" s="77"/>
      <c r="AEE168" s="77"/>
      <c r="AEF168" s="77"/>
      <c r="AEG168" s="77"/>
      <c r="AEH168" s="77"/>
      <c r="AEI168" s="77"/>
      <c r="AEJ168" s="77"/>
      <c r="AEK168" s="77"/>
      <c r="AEL168" s="77"/>
      <c r="AEM168" s="77"/>
      <c r="AEN168" s="77"/>
      <c r="AEO168" s="77"/>
      <c r="AEP168" s="77"/>
      <c r="AEQ168" s="77"/>
      <c r="AER168" s="77"/>
      <c r="AES168" s="77"/>
      <c r="AET168" s="77"/>
      <c r="AEU168" s="77"/>
      <c r="AEV168" s="77"/>
      <c r="AEW168" s="77"/>
      <c r="AEX168" s="77"/>
      <c r="AEY168" s="77"/>
      <c r="AEZ168" s="77"/>
      <c r="AFA168" s="77"/>
      <c r="AFB168" s="77"/>
      <c r="AFC168" s="77"/>
      <c r="AFD168" s="77"/>
      <c r="AFE168" s="77"/>
      <c r="AFF168" s="77"/>
      <c r="AFG168" s="77"/>
      <c r="AFH168" s="77"/>
      <c r="AFI168" s="77"/>
      <c r="AFJ168" s="77"/>
      <c r="AFK168" s="77"/>
      <c r="AFL168" s="77"/>
      <c r="AFM168" s="77"/>
      <c r="AFN168" s="77"/>
      <c r="AFO168" s="77"/>
      <c r="AFP168" s="77"/>
      <c r="AFQ168" s="77"/>
      <c r="AFR168" s="77"/>
      <c r="AFS168" s="77"/>
      <c r="AFT168" s="77"/>
      <c r="AFU168" s="77"/>
      <c r="AFV168" s="77"/>
      <c r="AFW168" s="77"/>
      <c r="AFX168" s="77"/>
      <c r="AFY168" s="77"/>
      <c r="AFZ168" s="77"/>
      <c r="AGA168" s="77"/>
      <c r="AGB168" s="77"/>
      <c r="AGC168" s="77"/>
      <c r="AGD168" s="77"/>
      <c r="AGE168" s="77"/>
      <c r="AGF168" s="77"/>
      <c r="AGG168" s="77"/>
      <c r="AGH168" s="77"/>
      <c r="AGI168" s="77"/>
      <c r="AGJ168" s="77"/>
      <c r="AGK168" s="77"/>
      <c r="AGL168" s="77"/>
      <c r="AGM168" s="77"/>
      <c r="AGN168" s="77"/>
      <c r="AGO168" s="77"/>
      <c r="AGP168" s="77"/>
      <c r="AGQ168" s="77"/>
      <c r="AGR168" s="77"/>
      <c r="AGS168" s="77"/>
      <c r="AGT168" s="77"/>
      <c r="AGU168" s="77"/>
      <c r="AGV168" s="77"/>
      <c r="AGW168" s="77"/>
      <c r="AGX168" s="77"/>
      <c r="AGY168" s="77"/>
      <c r="AGZ168" s="77"/>
      <c r="AHA168" s="77"/>
      <c r="AHB168" s="77"/>
      <c r="AHC168" s="77"/>
      <c r="AHD168" s="77"/>
      <c r="AHE168" s="77"/>
      <c r="AHF168" s="77"/>
      <c r="AHG168" s="77"/>
      <c r="AHH168" s="77"/>
      <c r="AHI168" s="77"/>
      <c r="AHJ168" s="77"/>
      <c r="AHK168" s="77"/>
      <c r="AHL168" s="77"/>
      <c r="AHM168" s="77"/>
      <c r="AHN168" s="77"/>
      <c r="AHO168" s="77"/>
      <c r="AHP168" s="77"/>
      <c r="AHQ168" s="77"/>
      <c r="AHR168" s="77"/>
      <c r="AHS168" s="77"/>
      <c r="AHT168" s="77"/>
      <c r="AHU168" s="77"/>
      <c r="AHV168" s="77"/>
      <c r="AHW168" s="77"/>
      <c r="AHX168" s="77"/>
      <c r="AHY168" s="77"/>
      <c r="AHZ168" s="77"/>
      <c r="AIA168" s="77"/>
      <c r="AIB168" s="77"/>
      <c r="AIC168" s="77"/>
      <c r="AID168" s="77"/>
      <c r="AIE168" s="77"/>
      <c r="AIF168" s="77"/>
      <c r="AIG168" s="77"/>
      <c r="AIH168" s="77"/>
      <c r="AII168" s="77"/>
      <c r="AIJ168" s="77"/>
      <c r="AIK168" s="77"/>
      <c r="AIL168" s="77"/>
      <c r="AIM168" s="77"/>
      <c r="AIN168" s="77"/>
      <c r="AIO168" s="77"/>
      <c r="AIP168" s="77"/>
      <c r="AIQ168" s="77"/>
      <c r="AIR168" s="77"/>
      <c r="AIS168" s="77"/>
      <c r="AIT168" s="77"/>
      <c r="AIU168" s="77"/>
      <c r="AIV168" s="77"/>
      <c r="AIW168" s="77"/>
      <c r="AIX168" s="77"/>
      <c r="AIY168" s="77"/>
      <c r="AIZ168" s="77"/>
      <c r="AJA168" s="77"/>
      <c r="AJB168" s="77"/>
      <c r="AJC168" s="77"/>
      <c r="AJD168" s="77"/>
      <c r="AJE168" s="77"/>
      <c r="AJF168" s="77"/>
      <c r="AJG168" s="77"/>
      <c r="AJH168" s="77"/>
      <c r="AJI168" s="77"/>
      <c r="AJJ168" s="77"/>
      <c r="AJK168" s="77"/>
      <c r="AJL168" s="77"/>
      <c r="AJM168" s="77"/>
      <c r="AJN168" s="77"/>
      <c r="AJO168" s="77"/>
      <c r="AJP168" s="77"/>
      <c r="AJQ168" s="77"/>
      <c r="AJR168" s="77"/>
      <c r="AJS168" s="77"/>
      <c r="AJT168" s="77"/>
      <c r="AJU168" s="77"/>
      <c r="AJV168" s="77"/>
      <c r="AJW168" s="77"/>
      <c r="AJX168" s="77"/>
      <c r="AJY168" s="77"/>
      <c r="AJZ168" s="77"/>
      <c r="AKA168" s="77"/>
      <c r="AKB168" s="77"/>
      <c r="AKC168" s="77"/>
      <c r="AKD168" s="77"/>
      <c r="AKE168" s="77"/>
      <c r="AKF168" s="77"/>
      <c r="AKG168" s="77"/>
      <c r="AKH168" s="77"/>
      <c r="AKI168" s="77"/>
      <c r="AKJ168" s="77"/>
      <c r="AKK168" s="77"/>
      <c r="AKL168" s="77"/>
      <c r="AKM168" s="77"/>
      <c r="AKN168" s="77"/>
      <c r="AKO168" s="77"/>
      <c r="AKP168" s="77"/>
      <c r="AKQ168" s="77"/>
      <c r="AKR168" s="77"/>
      <c r="AKS168" s="77"/>
      <c r="AKT168" s="77"/>
      <c r="AKU168" s="77"/>
      <c r="AKV168" s="77"/>
      <c r="AKW168" s="77"/>
      <c r="AKX168" s="77"/>
      <c r="AKY168" s="77"/>
      <c r="AKZ168" s="77"/>
      <c r="ALA168" s="77"/>
      <c r="ALB168" s="77"/>
      <c r="ALC168" s="77"/>
      <c r="ALD168" s="77"/>
      <c r="ALE168" s="77"/>
      <c r="ALF168" s="77"/>
      <c r="ALG168" s="77"/>
      <c r="ALH168" s="77"/>
      <c r="ALI168" s="77"/>
      <c r="ALJ168" s="77"/>
      <c r="ALK168" s="77"/>
      <c r="ALL168" s="77"/>
      <c r="ALM168" s="77"/>
      <c r="ALN168" s="77"/>
      <c r="ALO168" s="77"/>
      <c r="ALP168" s="77"/>
      <c r="ALQ168" s="77"/>
      <c r="ALR168" s="77"/>
      <c r="ALS168" s="77"/>
      <c r="ALT168" s="77"/>
      <c r="ALU168" s="77"/>
      <c r="ALV168" s="77"/>
      <c r="ALW168" s="77"/>
      <c r="ALX168" s="77"/>
      <c r="ALY168" s="77"/>
      <c r="ALZ168" s="77"/>
      <c r="AMA168" s="77"/>
      <c r="AMB168" s="77"/>
      <c r="AMC168" s="77"/>
      <c r="AMD168" s="77"/>
      <c r="AME168" s="77"/>
      <c r="AMF168" s="77"/>
      <c r="AMG168" s="77"/>
      <c r="AMH168" s="77"/>
      <c r="AMI168" s="77"/>
      <c r="AMJ168" s="77"/>
      <c r="AMK168" s="77"/>
      <c r="AML168" s="77"/>
      <c r="AMM168" s="77"/>
      <c r="AMN168" s="77"/>
      <c r="AMO168" s="77"/>
      <c r="AMP168" s="77"/>
      <c r="AMQ168" s="77"/>
      <c r="AMR168" s="77"/>
      <c r="AMS168" s="77"/>
      <c r="AMT168" s="77"/>
      <c r="AMU168" s="77"/>
      <c r="AMV168" s="77"/>
      <c r="AMW168" s="77"/>
      <c r="AMX168" s="77"/>
      <c r="AMY168" s="77"/>
      <c r="AMZ168" s="77"/>
      <c r="ANA168" s="77"/>
      <c r="ANB168" s="77"/>
      <c r="ANC168" s="77"/>
      <c r="AND168" s="77"/>
      <c r="ANE168" s="77"/>
      <c r="ANF168" s="77"/>
      <c r="ANG168" s="77"/>
      <c r="ANH168" s="77"/>
      <c r="ANI168" s="77"/>
      <c r="ANJ168" s="77"/>
      <c r="ANK168" s="77"/>
      <c r="ANL168" s="77"/>
      <c r="ANM168" s="77"/>
      <c r="ANN168" s="77"/>
      <c r="ANO168" s="77"/>
      <c r="ANP168" s="77"/>
      <c r="ANQ168" s="77"/>
      <c r="ANR168" s="77"/>
      <c r="ANS168" s="77"/>
      <c r="ANT168" s="77"/>
      <c r="ANU168" s="77"/>
      <c r="ANV168" s="77"/>
      <c r="ANW168" s="77"/>
      <c r="ANX168" s="77"/>
      <c r="ANY168" s="77"/>
      <c r="ANZ168" s="77"/>
      <c r="AOA168" s="77"/>
      <c r="AOB168" s="77"/>
      <c r="AOC168" s="77"/>
      <c r="AOD168" s="77"/>
      <c r="AOE168" s="77"/>
      <c r="AOF168" s="77"/>
      <c r="AOG168" s="77"/>
      <c r="AOH168" s="77"/>
      <c r="AOI168" s="77"/>
      <c r="AOJ168" s="77"/>
      <c r="AOK168" s="77"/>
      <c r="AOL168" s="77"/>
      <c r="AOM168" s="77"/>
      <c r="AON168" s="77"/>
      <c r="AOO168" s="77"/>
      <c r="AOP168" s="77"/>
      <c r="AOQ168" s="77"/>
      <c r="AOR168" s="77"/>
      <c r="AOS168" s="77"/>
      <c r="AOT168" s="77"/>
      <c r="AOU168" s="77"/>
      <c r="AOV168" s="77"/>
      <c r="AOW168" s="77"/>
      <c r="AOX168" s="77"/>
      <c r="AOY168" s="77"/>
      <c r="AOZ168" s="77"/>
      <c r="APA168" s="77"/>
      <c r="APB168" s="77"/>
      <c r="APC168" s="77"/>
      <c r="APD168" s="77"/>
      <c r="APE168" s="77"/>
      <c r="APF168" s="77"/>
      <c r="APG168" s="77"/>
      <c r="APH168" s="77"/>
      <c r="API168" s="77"/>
      <c r="APJ168" s="77"/>
      <c r="APK168" s="77"/>
      <c r="APL168" s="77"/>
      <c r="APM168" s="77"/>
      <c r="APN168" s="77"/>
      <c r="APO168" s="77"/>
      <c r="APP168" s="77"/>
      <c r="APQ168" s="77"/>
      <c r="APR168" s="77"/>
      <c r="APS168" s="77"/>
      <c r="APT168" s="77"/>
      <c r="APU168" s="77"/>
      <c r="APV168" s="77"/>
      <c r="APW168" s="77"/>
      <c r="APX168" s="77"/>
      <c r="APY168" s="77"/>
      <c r="APZ168" s="77"/>
      <c r="AQA168" s="77"/>
      <c r="AQB168" s="77"/>
      <c r="AQC168" s="77"/>
      <c r="AQD168" s="77"/>
      <c r="AQE168" s="77"/>
      <c r="AQF168" s="77"/>
      <c r="AQG168" s="77"/>
      <c r="AQH168" s="77"/>
      <c r="AQI168" s="77"/>
      <c r="AQJ168" s="77"/>
      <c r="AQK168" s="77"/>
      <c r="AQL168" s="77"/>
      <c r="AQM168" s="77"/>
      <c r="AQN168" s="77"/>
      <c r="AQO168" s="77"/>
      <c r="AQP168" s="77"/>
      <c r="AQQ168" s="77"/>
      <c r="AQR168" s="77"/>
      <c r="AQS168" s="77"/>
      <c r="AQT168" s="77"/>
      <c r="AQU168" s="77"/>
      <c r="AQV168" s="77"/>
      <c r="AQW168" s="77"/>
      <c r="AQX168" s="77"/>
      <c r="AQY168" s="77"/>
      <c r="AQZ168" s="77"/>
      <c r="ARA168" s="77"/>
      <c r="ARB168" s="77"/>
      <c r="ARC168" s="77"/>
      <c r="ARD168" s="77"/>
      <c r="ARE168" s="77"/>
      <c r="ARF168" s="77"/>
      <c r="ARG168" s="77"/>
      <c r="ARH168" s="77"/>
      <c r="ARI168" s="77"/>
      <c r="ARJ168" s="77"/>
      <c r="ARK168" s="77"/>
      <c r="ARL168" s="77"/>
      <c r="ARM168" s="77"/>
      <c r="ARN168" s="77"/>
      <c r="ARO168" s="77"/>
      <c r="ARP168" s="77"/>
      <c r="ARQ168" s="77"/>
      <c r="ARR168" s="77"/>
      <c r="ARS168" s="77"/>
      <c r="ART168" s="77"/>
      <c r="ARU168" s="77"/>
      <c r="ARV168" s="77"/>
      <c r="ARW168" s="77"/>
      <c r="ARX168" s="77"/>
      <c r="ARY168" s="77"/>
      <c r="ARZ168" s="77"/>
      <c r="ASA168" s="77"/>
      <c r="ASB168" s="77"/>
      <c r="ASC168" s="77"/>
      <c r="ASD168" s="77"/>
      <c r="ASE168" s="77"/>
      <c r="ASF168" s="77"/>
      <c r="ASG168" s="77"/>
      <c r="ASH168" s="77"/>
      <c r="ASI168" s="77"/>
      <c r="ASJ168" s="77"/>
      <c r="ASK168" s="77"/>
      <c r="ASL168" s="77"/>
      <c r="ASM168" s="77"/>
      <c r="ASN168" s="77"/>
      <c r="ASO168" s="77"/>
      <c r="ASP168" s="77"/>
      <c r="ASQ168" s="77"/>
      <c r="ASR168" s="77"/>
      <c r="ASS168" s="77"/>
      <c r="AST168" s="77"/>
      <c r="ASU168" s="77"/>
      <c r="ASV168" s="77"/>
      <c r="ASW168" s="77"/>
      <c r="ASX168" s="77"/>
      <c r="ASY168" s="77"/>
      <c r="ASZ168" s="77"/>
      <c r="ATA168" s="77"/>
      <c r="ATB168" s="77"/>
      <c r="ATC168" s="77"/>
      <c r="ATD168" s="77"/>
      <c r="ATE168" s="77"/>
      <c r="ATF168" s="77"/>
      <c r="ATG168" s="77"/>
      <c r="ATH168" s="77"/>
      <c r="ATI168" s="77"/>
      <c r="ATJ168" s="77"/>
      <c r="ATK168" s="77"/>
      <c r="ATL168" s="77"/>
      <c r="ATM168" s="77"/>
      <c r="ATN168" s="77"/>
      <c r="ATO168" s="77"/>
      <c r="ATP168" s="77"/>
      <c r="ATQ168" s="77"/>
      <c r="ATR168" s="77"/>
      <c r="ATS168" s="77"/>
      <c r="ATT168" s="77"/>
      <c r="ATU168" s="77"/>
      <c r="ATV168" s="77"/>
      <c r="ATW168" s="77"/>
      <c r="ATX168" s="77"/>
      <c r="ATY168" s="77"/>
      <c r="ATZ168" s="77"/>
      <c r="AUA168" s="77"/>
      <c r="AUB168" s="77"/>
      <c r="AUC168" s="77"/>
      <c r="AUD168" s="77"/>
      <c r="AUE168" s="77"/>
      <c r="AUF168" s="77"/>
      <c r="AUG168" s="77"/>
      <c r="AUH168" s="77"/>
      <c r="AUI168" s="77"/>
      <c r="AUJ168" s="77"/>
      <c r="AUK168" s="77"/>
      <c r="AUL168" s="77"/>
      <c r="AUM168" s="77"/>
      <c r="AUN168" s="77"/>
      <c r="AUO168" s="77"/>
      <c r="AUP168" s="77"/>
      <c r="AUQ168" s="77"/>
      <c r="AUR168" s="77"/>
      <c r="AUS168" s="77"/>
      <c r="AUT168" s="77"/>
      <c r="AUU168" s="77"/>
      <c r="AUV168" s="77"/>
      <c r="AUW168" s="77"/>
      <c r="AUX168" s="77"/>
      <c r="AUY168" s="77"/>
      <c r="AUZ168" s="77"/>
      <c r="AVA168" s="77"/>
      <c r="AVB168" s="77"/>
      <c r="AVC168" s="77"/>
      <c r="AVD168" s="77"/>
      <c r="AVE168" s="77"/>
      <c r="AVF168" s="77"/>
      <c r="AVG168" s="77"/>
      <c r="AVH168" s="77"/>
      <c r="AVI168" s="77"/>
      <c r="AVJ168" s="77"/>
      <c r="AVK168" s="77"/>
      <c r="AVL168" s="77"/>
      <c r="AVM168" s="77"/>
      <c r="AVN168" s="77"/>
      <c r="AVO168" s="77"/>
      <c r="AVP168" s="77"/>
      <c r="AVQ168" s="77"/>
      <c r="AVR168" s="77"/>
      <c r="AVS168" s="77"/>
      <c r="AVT168" s="77"/>
      <c r="AVU168" s="77"/>
      <c r="AVV168" s="77"/>
      <c r="AVW168" s="77"/>
      <c r="AVX168" s="77"/>
      <c r="AVY168" s="77"/>
      <c r="AVZ168" s="77"/>
      <c r="AWA168" s="77"/>
      <c r="AWB168" s="77"/>
      <c r="AWC168" s="77"/>
      <c r="AWD168" s="77"/>
      <c r="AWE168" s="77"/>
      <c r="AWF168" s="77"/>
      <c r="AWG168" s="77"/>
      <c r="AWH168" s="77"/>
      <c r="AWI168" s="77"/>
      <c r="AWJ168" s="77"/>
      <c r="AWK168" s="77"/>
      <c r="AWL168" s="77"/>
      <c r="AWM168" s="77"/>
      <c r="AWN168" s="77"/>
      <c r="AWO168" s="77"/>
      <c r="AWP168" s="77"/>
      <c r="AWQ168" s="77"/>
      <c r="AWR168" s="77"/>
      <c r="AWS168" s="77"/>
      <c r="AWT168" s="77"/>
      <c r="AWU168" s="77"/>
      <c r="AWV168" s="77"/>
      <c r="AWW168" s="77"/>
      <c r="AWX168" s="77"/>
      <c r="AWY168" s="77"/>
      <c r="AWZ168" s="77"/>
      <c r="AXA168" s="77"/>
      <c r="AXB168" s="77"/>
      <c r="AXC168" s="77"/>
      <c r="AXD168" s="77"/>
      <c r="AXE168" s="77"/>
      <c r="AXF168" s="77"/>
      <c r="AXG168" s="77"/>
      <c r="AXH168" s="77"/>
      <c r="AXI168" s="77"/>
      <c r="AXJ168" s="77"/>
      <c r="AXK168" s="77"/>
      <c r="AXL168" s="77"/>
      <c r="AXM168" s="77"/>
      <c r="AXN168" s="77"/>
      <c r="AXO168" s="77"/>
      <c r="AXP168" s="77"/>
      <c r="AXQ168" s="77"/>
      <c r="AXR168" s="77"/>
      <c r="AXS168" s="77"/>
      <c r="AXT168" s="77"/>
      <c r="AXU168" s="77"/>
      <c r="AXV168" s="77"/>
      <c r="AXW168" s="77"/>
      <c r="AXX168" s="77"/>
      <c r="AXY168" s="77"/>
      <c r="AXZ168" s="77"/>
      <c r="AYA168" s="77"/>
      <c r="AYB168" s="77"/>
      <c r="AYC168" s="77"/>
      <c r="AYD168" s="77"/>
      <c r="AYE168" s="77"/>
      <c r="AYF168" s="77"/>
      <c r="AYG168" s="77"/>
      <c r="AYH168" s="77"/>
      <c r="AYI168" s="77"/>
      <c r="AYJ168" s="77"/>
      <c r="AYK168" s="77"/>
      <c r="AYL168" s="77"/>
      <c r="AYM168" s="77"/>
      <c r="AYN168" s="77"/>
      <c r="AYO168" s="77"/>
      <c r="AYP168" s="77"/>
      <c r="AYQ168" s="77"/>
      <c r="AYR168" s="77"/>
      <c r="AYS168" s="77"/>
      <c r="AYT168" s="77"/>
      <c r="AYU168" s="77"/>
      <c r="AYV168" s="77"/>
      <c r="AYW168" s="77"/>
      <c r="AYX168" s="77"/>
      <c r="AYY168" s="77"/>
      <c r="AYZ168" s="77"/>
      <c r="AZA168" s="77"/>
      <c r="AZB168" s="77"/>
      <c r="AZC168" s="77"/>
      <c r="AZD168" s="77"/>
      <c r="AZE168" s="77"/>
      <c r="AZF168" s="77"/>
      <c r="AZG168" s="77"/>
      <c r="AZH168" s="77"/>
      <c r="AZI168" s="77"/>
      <c r="AZJ168" s="77"/>
      <c r="AZK168" s="77"/>
      <c r="AZL168" s="77"/>
      <c r="AZM168" s="77"/>
      <c r="AZN168" s="77"/>
      <c r="AZO168" s="77"/>
      <c r="AZP168" s="77"/>
      <c r="AZQ168" s="77"/>
      <c r="AZR168" s="77"/>
      <c r="AZS168" s="77"/>
      <c r="AZT168" s="77"/>
      <c r="AZU168" s="77"/>
      <c r="AZV168" s="77"/>
      <c r="AZW168" s="77"/>
      <c r="AZX168" s="77"/>
      <c r="AZY168" s="77"/>
      <c r="AZZ168" s="77"/>
      <c r="BAA168" s="77"/>
      <c r="BAB168" s="77"/>
      <c r="BAC168" s="77"/>
      <c r="BAD168" s="77"/>
      <c r="BAE168" s="77"/>
      <c r="BAF168" s="77"/>
      <c r="BAG168" s="77"/>
      <c r="BAH168" s="77"/>
      <c r="BAI168" s="77"/>
      <c r="BAJ168" s="77"/>
      <c r="BAK168" s="77"/>
      <c r="BAL168" s="77"/>
      <c r="BAM168" s="77"/>
      <c r="BAN168" s="77"/>
      <c r="BAO168" s="77"/>
      <c r="BAP168" s="77"/>
      <c r="BAQ168" s="77"/>
      <c r="BAR168" s="77"/>
      <c r="BAS168" s="77"/>
      <c r="BAT168" s="77"/>
      <c r="BAU168" s="77"/>
      <c r="BAV168" s="77"/>
      <c r="BAW168" s="77"/>
      <c r="BAX168" s="77"/>
      <c r="BAY168" s="77"/>
      <c r="BAZ168" s="77"/>
      <c r="BBA168" s="77"/>
      <c r="BBB168" s="77"/>
      <c r="BBC168" s="77"/>
      <c r="BBD168" s="77"/>
      <c r="BBE168" s="77"/>
      <c r="BBF168" s="77"/>
      <c r="BBG168" s="77"/>
      <c r="BBH168" s="77"/>
      <c r="BBI168" s="77"/>
      <c r="BBJ168" s="77"/>
      <c r="BBK168" s="77"/>
      <c r="BBL168" s="77"/>
      <c r="BBM168" s="77"/>
      <c r="BBN168" s="77"/>
      <c r="BBO168" s="77"/>
      <c r="BBP168" s="77"/>
      <c r="BBQ168" s="77"/>
      <c r="BBR168" s="77"/>
      <c r="BBS168" s="77"/>
      <c r="BBT168" s="77"/>
      <c r="BBU168" s="77"/>
      <c r="BBV168" s="77"/>
      <c r="BBW168" s="77"/>
      <c r="BBX168" s="77"/>
      <c r="BBY168" s="77"/>
      <c r="BBZ168" s="77"/>
      <c r="BCA168" s="77"/>
      <c r="BCB168" s="77"/>
      <c r="BCC168" s="77"/>
      <c r="BCD168" s="77"/>
      <c r="BCE168" s="77"/>
      <c r="BCF168" s="77"/>
      <c r="BCG168" s="77"/>
      <c r="BCH168" s="77"/>
      <c r="BCI168" s="77"/>
      <c r="BCJ168" s="77"/>
      <c r="BCK168" s="77"/>
      <c r="BCL168" s="77"/>
      <c r="BCM168" s="77"/>
      <c r="BCN168" s="77"/>
      <c r="BCO168" s="77"/>
      <c r="BCP168" s="77"/>
      <c r="BCQ168" s="77"/>
      <c r="BCR168" s="77"/>
      <c r="BCS168" s="77"/>
      <c r="BCT168" s="77"/>
      <c r="BCU168" s="77"/>
      <c r="BCV168" s="77"/>
      <c r="BCW168" s="77"/>
      <c r="BCX168" s="77"/>
      <c r="BCY168" s="77"/>
      <c r="BCZ168" s="77"/>
      <c r="BDA168" s="77"/>
      <c r="BDB168" s="77"/>
      <c r="BDC168" s="77"/>
      <c r="BDD168" s="77"/>
      <c r="BDE168" s="77"/>
      <c r="BDF168" s="77"/>
      <c r="BDG168" s="77"/>
      <c r="BDH168" s="77"/>
      <c r="BDI168" s="77"/>
      <c r="BDJ168" s="77"/>
      <c r="BDK168" s="77"/>
      <c r="BDL168" s="77"/>
      <c r="BDM168" s="77"/>
      <c r="BDN168" s="77"/>
      <c r="BDO168" s="77"/>
      <c r="BDP168" s="77"/>
      <c r="BDQ168" s="77"/>
      <c r="BDR168" s="77"/>
      <c r="BDS168" s="77"/>
      <c r="BDT168" s="77"/>
      <c r="BDU168" s="77"/>
      <c r="BDV168" s="77"/>
      <c r="BDW168" s="77"/>
      <c r="BDX168" s="77"/>
      <c r="BDY168" s="77"/>
      <c r="BDZ168" s="77"/>
      <c r="BEA168" s="77"/>
      <c r="BEB168" s="77"/>
      <c r="BEC168" s="77"/>
      <c r="BED168" s="77"/>
      <c r="BEE168" s="77"/>
      <c r="BEF168" s="77"/>
      <c r="BEG168" s="77"/>
      <c r="BEH168" s="77"/>
      <c r="BEI168" s="77"/>
      <c r="BEJ168" s="77"/>
      <c r="BEK168" s="77"/>
      <c r="BEL168" s="77"/>
      <c r="BEM168" s="77"/>
      <c r="BEN168" s="77"/>
      <c r="BEO168" s="77"/>
      <c r="BEP168" s="77"/>
      <c r="BEQ168" s="77"/>
      <c r="BER168" s="77"/>
      <c r="BES168" s="77"/>
      <c r="BET168" s="77"/>
      <c r="BEU168" s="77"/>
      <c r="BEV168" s="77"/>
      <c r="BEW168" s="77"/>
      <c r="BEX168" s="77"/>
      <c r="BEY168" s="77"/>
      <c r="BEZ168" s="77"/>
      <c r="BFA168" s="77"/>
      <c r="BFB168" s="77"/>
      <c r="BFC168" s="77"/>
      <c r="BFD168" s="77"/>
      <c r="BFE168" s="77"/>
      <c r="BFF168" s="77"/>
      <c r="BFG168" s="77"/>
      <c r="BFH168" s="77"/>
      <c r="BFI168" s="77"/>
      <c r="BFJ168" s="77"/>
      <c r="BFK168" s="77"/>
      <c r="BFL168" s="77"/>
      <c r="BFM168" s="77"/>
      <c r="BFN168" s="77"/>
      <c r="BFO168" s="77"/>
      <c r="BFP168" s="77"/>
      <c r="BFQ168" s="77"/>
      <c r="BFR168" s="77"/>
      <c r="BFS168" s="77"/>
      <c r="BFT168" s="77"/>
      <c r="BFU168" s="77"/>
      <c r="BFV168" s="77"/>
      <c r="BFW168" s="77"/>
      <c r="BFX168" s="77"/>
      <c r="BFY168" s="77"/>
      <c r="BFZ168" s="77"/>
      <c r="BGA168" s="77"/>
      <c r="BGB168" s="77"/>
      <c r="BGC168" s="77"/>
      <c r="BGD168" s="77"/>
      <c r="BGE168" s="77"/>
      <c r="BGF168" s="77"/>
      <c r="BGG168" s="77"/>
      <c r="BGH168" s="77"/>
      <c r="BGI168" s="77"/>
      <c r="BGJ168" s="77"/>
      <c r="BGK168" s="77"/>
      <c r="BGL168" s="77"/>
      <c r="BGM168" s="77"/>
      <c r="BGN168" s="77"/>
      <c r="BGO168" s="77"/>
      <c r="BGP168" s="77"/>
      <c r="BGQ168" s="77"/>
      <c r="BGR168" s="77"/>
      <c r="BGS168" s="77"/>
      <c r="BGT168" s="77"/>
      <c r="BGU168" s="77"/>
      <c r="BGV168" s="77"/>
      <c r="BGW168" s="77"/>
      <c r="BGX168" s="77"/>
      <c r="BGY168" s="77"/>
      <c r="BGZ168" s="77"/>
      <c r="BHA168" s="77"/>
      <c r="BHB168" s="77"/>
      <c r="BHC168" s="77"/>
      <c r="BHD168" s="77"/>
      <c r="BHE168" s="77"/>
      <c r="BHF168" s="77"/>
      <c r="BHG168" s="77"/>
      <c r="BHH168" s="77"/>
      <c r="BHI168" s="77"/>
      <c r="BHJ168" s="77"/>
      <c r="BHK168" s="77"/>
      <c r="BHL168" s="77"/>
      <c r="BHM168" s="77"/>
      <c r="BHN168" s="77"/>
      <c r="BHO168" s="77"/>
      <c r="BHP168" s="77"/>
      <c r="BHQ168" s="77"/>
      <c r="BHR168" s="77"/>
      <c r="BHS168" s="77"/>
      <c r="BHT168" s="77"/>
      <c r="BHU168" s="77"/>
      <c r="BHV168" s="77"/>
      <c r="BHW168" s="77"/>
      <c r="BHX168" s="77"/>
      <c r="BHY168" s="77"/>
      <c r="BHZ168" s="77"/>
      <c r="BIA168" s="77"/>
      <c r="BIB168" s="77"/>
      <c r="BIC168" s="77"/>
      <c r="BID168" s="77"/>
      <c r="BIE168" s="77"/>
      <c r="BIF168" s="77"/>
      <c r="BIG168" s="77"/>
      <c r="BIH168" s="77"/>
      <c r="BII168" s="77"/>
      <c r="BIJ168" s="77"/>
      <c r="BIK168" s="77"/>
      <c r="BIL168" s="77"/>
      <c r="BIM168" s="77"/>
      <c r="BIN168" s="77"/>
      <c r="BIO168" s="77"/>
      <c r="BIP168" s="77"/>
      <c r="BIQ168" s="77"/>
      <c r="BIR168" s="77"/>
      <c r="BIS168" s="77"/>
      <c r="BIT168" s="77"/>
      <c r="BIU168" s="77"/>
      <c r="BIV168" s="77"/>
      <c r="BIW168" s="77"/>
      <c r="BIX168" s="77"/>
      <c r="BIY168" s="77"/>
      <c r="BIZ168" s="77"/>
      <c r="BJA168" s="77"/>
      <c r="BJB168" s="77"/>
      <c r="BJC168" s="77"/>
      <c r="BJD168" s="77"/>
      <c r="BJE168" s="77"/>
      <c r="BJF168" s="77"/>
      <c r="BJG168" s="77"/>
      <c r="BJH168" s="77"/>
      <c r="BJI168" s="77"/>
      <c r="BJJ168" s="77"/>
      <c r="BJK168" s="77"/>
      <c r="BJL168" s="77"/>
      <c r="BJM168" s="77"/>
      <c r="BJN168" s="77"/>
      <c r="BJO168" s="77"/>
      <c r="BJP168" s="77"/>
      <c r="BJQ168" s="77"/>
      <c r="BJR168" s="77"/>
      <c r="BJS168" s="77"/>
      <c r="BJT168" s="77"/>
      <c r="BJU168" s="77"/>
      <c r="BJV168" s="77"/>
      <c r="BJW168" s="77"/>
      <c r="BJX168" s="77"/>
      <c r="BJY168" s="77"/>
      <c r="BJZ168" s="77"/>
      <c r="BKA168" s="77"/>
      <c r="BKB168" s="77"/>
      <c r="BKC168" s="77"/>
      <c r="BKD168" s="77"/>
      <c r="BKE168" s="77"/>
      <c r="BKF168" s="77"/>
      <c r="BKG168" s="77"/>
      <c r="BKH168" s="77"/>
      <c r="BKI168" s="77"/>
      <c r="BKJ168" s="77"/>
      <c r="BKK168" s="77"/>
      <c r="BKL168" s="77"/>
      <c r="BKM168" s="77"/>
      <c r="BKN168" s="77"/>
      <c r="BKO168" s="77"/>
      <c r="BKP168" s="77"/>
      <c r="BKQ168" s="77"/>
      <c r="BKR168" s="77"/>
      <c r="BKS168" s="77"/>
      <c r="BKT168" s="77"/>
      <c r="BKU168" s="77"/>
      <c r="BKV168" s="77"/>
      <c r="BKW168" s="77"/>
      <c r="BKX168" s="77"/>
      <c r="BKY168" s="77"/>
      <c r="BKZ168" s="77"/>
      <c r="BLA168" s="77"/>
      <c r="BLB168" s="77"/>
      <c r="BLC168" s="77"/>
      <c r="BLD168" s="77"/>
      <c r="BLE168" s="77"/>
      <c r="BLF168" s="77"/>
      <c r="BLG168" s="77"/>
      <c r="BLH168" s="77"/>
      <c r="BLI168" s="77"/>
      <c r="BLJ168" s="77"/>
      <c r="BLK168" s="77"/>
      <c r="BLL168" s="77"/>
      <c r="BLM168" s="77"/>
      <c r="BLN168" s="77"/>
      <c r="BLO168" s="77"/>
      <c r="BLP168" s="77"/>
      <c r="BLQ168" s="77"/>
      <c r="BLR168" s="77"/>
      <c r="BLS168" s="77"/>
      <c r="BLT168" s="77"/>
      <c r="BLU168" s="77"/>
      <c r="BLV168" s="77"/>
      <c r="BLW168" s="77"/>
      <c r="BLX168" s="77"/>
      <c r="BLY168" s="77"/>
      <c r="BLZ168" s="77"/>
      <c r="BMA168" s="77"/>
      <c r="BMB168" s="77"/>
      <c r="BMC168" s="77"/>
      <c r="BMD168" s="77"/>
      <c r="BME168" s="77"/>
      <c r="BMF168" s="77"/>
      <c r="BMG168" s="77"/>
      <c r="BMH168" s="77"/>
      <c r="BMI168" s="77"/>
      <c r="BMJ168" s="77"/>
      <c r="BMK168" s="77"/>
      <c r="BML168" s="77"/>
      <c r="BMM168" s="77"/>
      <c r="BMN168" s="77"/>
      <c r="BMO168" s="77"/>
      <c r="BMP168" s="77"/>
      <c r="BMQ168" s="77"/>
      <c r="BMR168" s="77"/>
      <c r="BMS168" s="77"/>
      <c r="BMT168" s="77"/>
      <c r="BMU168" s="77"/>
      <c r="BMV168" s="77"/>
      <c r="BMW168" s="77"/>
      <c r="BMX168" s="77"/>
      <c r="BMY168" s="77"/>
      <c r="BMZ168" s="77"/>
      <c r="BNA168" s="77"/>
      <c r="BNB168" s="77"/>
      <c r="BNC168" s="77"/>
      <c r="BND168" s="77"/>
      <c r="BNE168" s="77"/>
      <c r="BNF168" s="77"/>
      <c r="BNG168" s="77"/>
      <c r="BNH168" s="77"/>
      <c r="BNI168" s="77"/>
      <c r="BNJ168" s="77"/>
      <c r="BNK168" s="77"/>
      <c r="BNL168" s="77"/>
      <c r="BNM168" s="77"/>
      <c r="BNN168" s="77"/>
      <c r="BNO168" s="77"/>
      <c r="BNP168" s="77"/>
      <c r="BNQ168" s="77"/>
      <c r="BNR168" s="77"/>
      <c r="BNS168" s="77"/>
      <c r="BNT168" s="77"/>
      <c r="BNU168" s="77"/>
      <c r="BNV168" s="77"/>
      <c r="BNW168" s="77"/>
      <c r="BNX168" s="77"/>
      <c r="BNY168" s="77"/>
      <c r="BNZ168" s="77"/>
      <c r="BOA168" s="77"/>
      <c r="BOB168" s="77"/>
      <c r="BOC168" s="77"/>
      <c r="BOD168" s="77"/>
      <c r="BOE168" s="77"/>
      <c r="BOF168" s="77"/>
      <c r="BOG168" s="77"/>
      <c r="BOH168" s="77"/>
      <c r="BOI168" s="77"/>
      <c r="BOJ168" s="77"/>
      <c r="BOK168" s="77"/>
      <c r="BOL168" s="77"/>
      <c r="BOM168" s="77"/>
      <c r="BON168" s="77"/>
      <c r="BOO168" s="77"/>
      <c r="BOP168" s="77"/>
      <c r="BOQ168" s="77"/>
      <c r="BOR168" s="77"/>
      <c r="BOS168" s="77"/>
      <c r="BOT168" s="77"/>
      <c r="BOU168" s="77"/>
      <c r="BOV168" s="77"/>
      <c r="BOW168" s="77"/>
      <c r="BOX168" s="77"/>
      <c r="BOY168" s="77"/>
      <c r="BOZ168" s="77"/>
      <c r="BPA168" s="77"/>
      <c r="BPB168" s="77"/>
      <c r="BPC168" s="77"/>
      <c r="BPD168" s="77"/>
      <c r="BPE168" s="77"/>
      <c r="BPF168" s="77"/>
      <c r="BPG168" s="77"/>
      <c r="BPH168" s="77"/>
      <c r="BPI168" s="77"/>
      <c r="BPJ168" s="77"/>
      <c r="BPK168" s="77"/>
      <c r="BPL168" s="77"/>
      <c r="BPM168" s="77"/>
      <c r="BPN168" s="77"/>
      <c r="BPO168" s="77"/>
      <c r="BPP168" s="77"/>
      <c r="BPQ168" s="77"/>
      <c r="BPR168" s="77"/>
      <c r="BPS168" s="77"/>
      <c r="BPT168" s="77"/>
      <c r="BPU168" s="77"/>
      <c r="BPV168" s="77"/>
      <c r="BPW168" s="77"/>
      <c r="BPX168" s="77"/>
      <c r="BPY168" s="77"/>
      <c r="BPZ168" s="77"/>
      <c r="BQA168" s="77"/>
      <c r="BQB168" s="77"/>
      <c r="BQC168" s="77"/>
      <c r="BQD168" s="77"/>
      <c r="BQE168" s="77"/>
      <c r="BQF168" s="77"/>
      <c r="BQG168" s="77"/>
      <c r="BQH168" s="77"/>
      <c r="BQI168" s="77"/>
      <c r="BQJ168" s="77"/>
      <c r="BQK168" s="77"/>
      <c r="BQL168" s="77"/>
      <c r="BQM168" s="77"/>
      <c r="BQN168" s="77"/>
      <c r="BQO168" s="77"/>
      <c r="BQP168" s="77"/>
      <c r="BQQ168" s="77"/>
      <c r="BQR168" s="77"/>
      <c r="BQS168" s="77"/>
      <c r="BQT168" s="77"/>
      <c r="BQU168" s="77"/>
      <c r="BQV168" s="77"/>
      <c r="BQW168" s="77"/>
      <c r="BQX168" s="77"/>
      <c r="BQY168" s="77"/>
      <c r="BQZ168" s="77"/>
      <c r="BRA168" s="77"/>
      <c r="BRB168" s="77"/>
      <c r="BRC168" s="77"/>
      <c r="BRD168" s="77"/>
      <c r="BRE168" s="77"/>
      <c r="BRF168" s="77"/>
      <c r="BRG168" s="77"/>
      <c r="BRH168" s="77"/>
      <c r="BRI168" s="77"/>
      <c r="BRJ168" s="77"/>
      <c r="BRK168" s="77"/>
      <c r="BRL168" s="77"/>
      <c r="BRM168" s="77"/>
      <c r="BRN168" s="77"/>
      <c r="BRO168" s="77"/>
      <c r="BRP168" s="77"/>
      <c r="BRQ168" s="77"/>
      <c r="BRR168" s="77"/>
      <c r="BRS168" s="77"/>
      <c r="BRT168" s="77"/>
      <c r="BRU168" s="77"/>
      <c r="BRV168" s="77"/>
      <c r="BRW168" s="77"/>
      <c r="BRX168" s="77"/>
      <c r="BRY168" s="77"/>
      <c r="BRZ168" s="77"/>
      <c r="BSA168" s="77"/>
      <c r="BSB168" s="77"/>
      <c r="BSC168" s="77"/>
      <c r="BSD168" s="77"/>
      <c r="BSE168" s="77"/>
      <c r="BSF168" s="77"/>
      <c r="BSG168" s="77"/>
      <c r="BSH168" s="77"/>
      <c r="BSI168" s="77"/>
      <c r="BSJ168" s="77"/>
      <c r="BSK168" s="77"/>
      <c r="BSL168" s="77"/>
      <c r="BSM168" s="77"/>
      <c r="BSN168" s="77"/>
      <c r="BSO168" s="77"/>
      <c r="BSP168" s="77"/>
      <c r="BSQ168" s="77"/>
      <c r="BSR168" s="77"/>
      <c r="BSS168" s="77"/>
      <c r="BST168" s="77"/>
      <c r="BSU168" s="77"/>
      <c r="BSV168" s="77"/>
      <c r="BSW168" s="77"/>
      <c r="BSX168" s="77"/>
      <c r="BSY168" s="77"/>
      <c r="BSZ168" s="77"/>
      <c r="BTA168" s="77"/>
      <c r="BTB168" s="77"/>
      <c r="BTC168" s="77"/>
      <c r="BTD168" s="77"/>
      <c r="BTE168" s="77"/>
      <c r="BTF168" s="77"/>
      <c r="BTG168" s="77"/>
      <c r="BTH168" s="77"/>
      <c r="BTI168" s="77"/>
      <c r="BTJ168" s="77"/>
      <c r="BTK168" s="77"/>
      <c r="BTL168" s="77"/>
      <c r="BTM168" s="77"/>
      <c r="BTN168" s="77"/>
      <c r="BTO168" s="77"/>
      <c r="BTP168" s="77"/>
      <c r="BTQ168" s="77"/>
      <c r="BTR168" s="77"/>
      <c r="BTS168" s="77"/>
      <c r="BTT168" s="77"/>
      <c r="BTU168" s="77"/>
      <c r="BTV168" s="77"/>
      <c r="BTW168" s="77"/>
      <c r="BTX168" s="77"/>
      <c r="BTY168" s="77"/>
      <c r="BTZ168" s="77"/>
      <c r="BUA168" s="77"/>
      <c r="BUB168" s="77"/>
      <c r="BUC168" s="77"/>
      <c r="BUD168" s="77"/>
      <c r="BUE168" s="77"/>
      <c r="BUF168" s="77"/>
      <c r="BUG168" s="77"/>
      <c r="BUH168" s="77"/>
      <c r="BUI168" s="77"/>
      <c r="BUJ168" s="77"/>
      <c r="BUK168" s="77"/>
      <c r="BUL168" s="77"/>
      <c r="BUM168" s="77"/>
      <c r="BUN168" s="77"/>
      <c r="BUO168" s="77"/>
      <c r="BUP168" s="77"/>
      <c r="BUQ168" s="77"/>
      <c r="BUR168" s="77"/>
      <c r="BUS168" s="77"/>
      <c r="BUT168" s="77"/>
      <c r="BUU168" s="77"/>
      <c r="BUV168" s="77"/>
      <c r="BUW168" s="77"/>
      <c r="BUX168" s="77"/>
      <c r="BUY168" s="77"/>
      <c r="BUZ168" s="77"/>
      <c r="BVA168" s="77"/>
      <c r="BVB168" s="77"/>
      <c r="BVC168" s="77"/>
      <c r="BVD168" s="77"/>
      <c r="BVE168" s="77"/>
      <c r="BVF168" s="77"/>
      <c r="BVG168" s="77"/>
      <c r="BVH168" s="77"/>
      <c r="BVI168" s="77"/>
      <c r="BVJ168" s="77"/>
      <c r="BVK168" s="77"/>
      <c r="BVL168" s="77"/>
      <c r="BVM168" s="77"/>
      <c r="BVN168" s="77"/>
      <c r="BVO168" s="77"/>
      <c r="BVP168" s="77"/>
      <c r="BVQ168" s="77"/>
      <c r="BVR168" s="77"/>
      <c r="BVS168" s="77"/>
      <c r="BVT168" s="77"/>
      <c r="BVU168" s="77"/>
      <c r="BVV168" s="77"/>
      <c r="BVW168" s="77"/>
      <c r="BVX168" s="77"/>
      <c r="BVY168" s="77"/>
      <c r="BVZ168" s="77"/>
      <c r="BWA168" s="77"/>
      <c r="BWB168" s="77"/>
      <c r="BWC168" s="77"/>
      <c r="BWD168" s="77"/>
      <c r="BWE168" s="77"/>
      <c r="BWF168" s="77"/>
      <c r="BWG168" s="77"/>
      <c r="BWH168" s="77"/>
      <c r="BWI168" s="77"/>
      <c r="BWJ168" s="77"/>
      <c r="BWK168" s="77"/>
      <c r="BWL168" s="77"/>
      <c r="BWM168" s="77"/>
      <c r="BWN168" s="77"/>
      <c r="BWO168" s="77"/>
      <c r="BWP168" s="77"/>
      <c r="BWQ168" s="77"/>
      <c r="BWR168" s="77"/>
      <c r="BWS168" s="77"/>
      <c r="BWT168" s="77"/>
      <c r="BWU168" s="77"/>
      <c r="BWV168" s="77"/>
      <c r="BWW168" s="77"/>
      <c r="BWX168" s="77"/>
      <c r="BWY168" s="77"/>
      <c r="BWZ168" s="77"/>
      <c r="BXA168" s="77"/>
      <c r="BXB168" s="77"/>
      <c r="BXC168" s="77"/>
      <c r="BXD168" s="77"/>
      <c r="BXE168" s="77"/>
      <c r="BXF168" s="77"/>
      <c r="BXG168" s="77"/>
      <c r="BXH168" s="77"/>
      <c r="BXI168" s="77"/>
      <c r="BXJ168" s="77"/>
      <c r="BXK168" s="77"/>
      <c r="BXL168" s="77"/>
      <c r="BXM168" s="77"/>
      <c r="BXN168" s="77"/>
      <c r="BXO168" s="77"/>
      <c r="BXP168" s="77"/>
      <c r="BXQ168" s="77"/>
      <c r="BXR168" s="77"/>
      <c r="BXS168" s="77"/>
      <c r="BXT168" s="77"/>
      <c r="BXU168" s="77"/>
      <c r="BXV168" s="77"/>
      <c r="BXW168" s="77"/>
      <c r="BXX168" s="77"/>
      <c r="BXY168" s="77"/>
      <c r="BXZ168" s="77"/>
      <c r="BYA168" s="77"/>
      <c r="BYB168" s="77"/>
      <c r="BYC168" s="77"/>
      <c r="BYD168" s="77"/>
      <c r="BYE168" s="77"/>
      <c r="BYF168" s="77"/>
      <c r="BYG168" s="77"/>
      <c r="BYH168" s="77"/>
      <c r="BYI168" s="77"/>
      <c r="BYJ168" s="77"/>
      <c r="BYK168" s="77"/>
      <c r="BYL168" s="77"/>
      <c r="BYM168" s="77"/>
      <c r="BYN168" s="77"/>
      <c r="BYO168" s="77"/>
      <c r="BYP168" s="77"/>
      <c r="BYQ168" s="77"/>
      <c r="BYR168" s="77"/>
      <c r="BYS168" s="77"/>
      <c r="BYT168" s="77"/>
      <c r="BYU168" s="77"/>
      <c r="BYV168" s="77"/>
      <c r="BYW168" s="77"/>
      <c r="BYX168" s="77"/>
      <c r="BYY168" s="77"/>
      <c r="BYZ168" s="77"/>
      <c r="BZA168" s="77"/>
      <c r="BZB168" s="77"/>
      <c r="BZC168" s="77"/>
      <c r="BZD168" s="77"/>
      <c r="BZE168" s="77"/>
      <c r="BZF168" s="77"/>
      <c r="BZG168" s="77"/>
      <c r="BZH168" s="77"/>
      <c r="BZI168" s="77"/>
      <c r="BZJ168" s="77"/>
      <c r="BZK168" s="77"/>
      <c r="BZL168" s="77"/>
      <c r="BZM168" s="77"/>
      <c r="BZN168" s="77"/>
      <c r="BZO168" s="77"/>
      <c r="BZP168" s="77"/>
      <c r="BZQ168" s="77"/>
      <c r="BZR168" s="77"/>
      <c r="BZS168" s="77"/>
      <c r="BZT168" s="77"/>
      <c r="BZU168" s="77"/>
      <c r="BZV168" s="77"/>
      <c r="BZW168" s="77"/>
      <c r="BZX168" s="77"/>
      <c r="BZY168" s="77"/>
      <c r="BZZ168" s="77"/>
      <c r="CAA168" s="77"/>
      <c r="CAB168" s="77"/>
      <c r="CAC168" s="77"/>
      <c r="CAD168" s="77"/>
      <c r="CAE168" s="77"/>
      <c r="CAF168" s="77"/>
      <c r="CAG168" s="77"/>
      <c r="CAH168" s="77"/>
      <c r="CAI168" s="77"/>
      <c r="CAJ168" s="77"/>
      <c r="CAK168" s="77"/>
      <c r="CAL168" s="77"/>
      <c r="CAM168" s="77"/>
      <c r="CAN168" s="77"/>
      <c r="CAO168" s="77"/>
      <c r="CAP168" s="77"/>
      <c r="CAQ168" s="77"/>
      <c r="CAR168" s="77"/>
      <c r="CAS168" s="77"/>
      <c r="CAT168" s="77"/>
      <c r="CAU168" s="77"/>
      <c r="CAV168" s="77"/>
      <c r="CAW168" s="77"/>
      <c r="CAX168" s="77"/>
      <c r="CAY168" s="77"/>
      <c r="CAZ168" s="77"/>
      <c r="CBA168" s="77"/>
      <c r="CBB168" s="77"/>
      <c r="CBC168" s="77"/>
      <c r="CBD168" s="77"/>
      <c r="CBE168" s="77"/>
      <c r="CBF168" s="77"/>
      <c r="CBG168" s="77"/>
      <c r="CBH168" s="77"/>
      <c r="CBI168" s="77"/>
      <c r="CBJ168" s="77"/>
      <c r="CBK168" s="77"/>
      <c r="CBL168" s="77"/>
      <c r="CBM168" s="77"/>
      <c r="CBN168" s="77"/>
      <c r="CBO168" s="77"/>
      <c r="CBP168" s="77"/>
      <c r="CBQ168" s="77"/>
      <c r="CBR168" s="77"/>
      <c r="CBS168" s="77"/>
      <c r="CBT168" s="77"/>
      <c r="CBU168" s="77"/>
      <c r="CBV168" s="77"/>
      <c r="CBW168" s="77"/>
      <c r="CBX168" s="77"/>
      <c r="CBY168" s="77"/>
      <c r="CBZ168" s="77"/>
      <c r="CCA168" s="77"/>
      <c r="CCB168" s="77"/>
      <c r="CCC168" s="77"/>
      <c r="CCD168" s="77"/>
      <c r="CCE168" s="77"/>
      <c r="CCF168" s="77"/>
      <c r="CCG168" s="77"/>
      <c r="CCH168" s="77"/>
      <c r="CCI168" s="77"/>
      <c r="CCJ168" s="77"/>
      <c r="CCK168" s="77"/>
      <c r="CCL168" s="77"/>
      <c r="CCM168" s="77"/>
      <c r="CCN168" s="77"/>
      <c r="CCO168" s="77"/>
      <c r="CCP168" s="77"/>
      <c r="CCQ168" s="77"/>
      <c r="CCR168" s="77"/>
      <c r="CCS168" s="77"/>
      <c r="CCT168" s="77"/>
      <c r="CCU168" s="77"/>
      <c r="CCV168" s="77"/>
      <c r="CCW168" s="77"/>
      <c r="CCX168" s="77"/>
      <c r="CCY168" s="77"/>
      <c r="CCZ168" s="77"/>
      <c r="CDA168" s="77"/>
      <c r="CDB168" s="77"/>
      <c r="CDC168" s="77"/>
      <c r="CDD168" s="77"/>
      <c r="CDE168" s="77"/>
      <c r="CDF168" s="77"/>
      <c r="CDG168" s="77"/>
      <c r="CDH168" s="77"/>
      <c r="CDI168" s="77"/>
      <c r="CDJ168" s="77"/>
      <c r="CDK168" s="77"/>
      <c r="CDL168" s="77"/>
      <c r="CDM168" s="77"/>
      <c r="CDN168" s="77"/>
      <c r="CDO168" s="77"/>
      <c r="CDP168" s="77"/>
      <c r="CDQ168" s="77"/>
      <c r="CDR168" s="77"/>
      <c r="CDS168" s="77"/>
      <c r="CDT168" s="77"/>
      <c r="CDU168" s="77"/>
      <c r="CDV168" s="77"/>
      <c r="CDW168" s="77"/>
      <c r="CDX168" s="77"/>
      <c r="CDY168" s="77"/>
      <c r="CDZ168" s="77"/>
      <c r="CEA168" s="77"/>
      <c r="CEB168" s="77"/>
      <c r="CEC168" s="77"/>
      <c r="CED168" s="77"/>
      <c r="CEE168" s="77"/>
      <c r="CEF168" s="77"/>
      <c r="CEG168" s="77"/>
      <c r="CEH168" s="77"/>
      <c r="CEI168" s="77"/>
      <c r="CEJ168" s="77"/>
      <c r="CEK168" s="77"/>
      <c r="CEL168" s="77"/>
      <c r="CEM168" s="77"/>
      <c r="CEN168" s="77"/>
      <c r="CEO168" s="77"/>
      <c r="CEP168" s="77"/>
      <c r="CEQ168" s="77"/>
      <c r="CER168" s="77"/>
      <c r="CES168" s="77"/>
      <c r="CET168" s="77"/>
      <c r="CEU168" s="77"/>
      <c r="CEV168" s="77"/>
      <c r="CEW168" s="77"/>
      <c r="CEX168" s="77"/>
      <c r="CEY168" s="77"/>
      <c r="CEZ168" s="77"/>
      <c r="CFA168" s="77"/>
      <c r="CFB168" s="77"/>
      <c r="CFC168" s="77"/>
      <c r="CFD168" s="77"/>
      <c r="CFE168" s="77"/>
      <c r="CFF168" s="77"/>
      <c r="CFG168" s="77"/>
      <c r="CFH168" s="77"/>
      <c r="CFI168" s="77"/>
      <c r="CFJ168" s="77"/>
      <c r="CFK168" s="77"/>
      <c r="CFL168" s="77"/>
      <c r="CFM168" s="77"/>
      <c r="CFN168" s="77"/>
      <c r="CFO168" s="77"/>
      <c r="CFP168" s="77"/>
      <c r="CFQ168" s="77"/>
      <c r="CFR168" s="77"/>
      <c r="CFS168" s="77"/>
      <c r="CFT168" s="77"/>
      <c r="CFU168" s="77"/>
      <c r="CFV168" s="77"/>
      <c r="CFW168" s="77"/>
      <c r="CFX168" s="77"/>
      <c r="CFY168" s="77"/>
      <c r="CFZ168" s="77"/>
      <c r="CGA168" s="77"/>
      <c r="CGB168" s="77"/>
      <c r="CGC168" s="77"/>
      <c r="CGD168" s="77"/>
      <c r="CGE168" s="77"/>
      <c r="CGF168" s="77"/>
      <c r="CGG168" s="77"/>
      <c r="CGH168" s="77"/>
      <c r="CGI168" s="77"/>
      <c r="CGJ168" s="77"/>
      <c r="CGK168" s="77"/>
      <c r="CGL168" s="77"/>
      <c r="CGM168" s="77"/>
      <c r="CGN168" s="77"/>
      <c r="CGO168" s="77"/>
      <c r="CGP168" s="77"/>
      <c r="CGQ168" s="77"/>
      <c r="CGR168" s="77"/>
      <c r="CGS168" s="77"/>
      <c r="CGT168" s="77"/>
      <c r="CGU168" s="77"/>
      <c r="CGV168" s="77"/>
      <c r="CGW168" s="77"/>
      <c r="CGX168" s="77"/>
      <c r="CGY168" s="77"/>
      <c r="CGZ168" s="77"/>
      <c r="CHA168" s="77"/>
      <c r="CHB168" s="77"/>
      <c r="CHC168" s="77"/>
      <c r="CHD168" s="77"/>
      <c r="CHE168" s="77"/>
      <c r="CHF168" s="77"/>
      <c r="CHG168" s="77"/>
      <c r="CHH168" s="77"/>
      <c r="CHI168" s="77"/>
      <c r="CHJ168" s="77"/>
      <c r="CHK168" s="77"/>
      <c r="CHL168" s="77"/>
      <c r="CHM168" s="77"/>
      <c r="CHN168" s="77"/>
      <c r="CHO168" s="77"/>
      <c r="CHP168" s="77"/>
      <c r="CHQ168" s="77"/>
      <c r="CHR168" s="77"/>
      <c r="CHS168" s="77"/>
      <c r="CHT168" s="77"/>
      <c r="CHU168" s="77"/>
      <c r="CHV168" s="77"/>
      <c r="CHW168" s="77"/>
      <c r="CHX168" s="77"/>
      <c r="CHY168" s="77"/>
      <c r="CHZ168" s="77"/>
      <c r="CIA168" s="77"/>
      <c r="CIB168" s="77"/>
      <c r="CIC168" s="77"/>
      <c r="CID168" s="77"/>
      <c r="CIE168" s="77"/>
      <c r="CIF168" s="77"/>
      <c r="CIG168" s="77"/>
      <c r="CIH168" s="77"/>
      <c r="CII168" s="77"/>
      <c r="CIJ168" s="77"/>
      <c r="CIK168" s="77"/>
      <c r="CIL168" s="77"/>
      <c r="CIM168" s="77"/>
      <c r="CIN168" s="77"/>
      <c r="CIO168" s="77"/>
      <c r="CIP168" s="77"/>
      <c r="CIQ168" s="77"/>
      <c r="CIR168" s="77"/>
      <c r="CIS168" s="77"/>
      <c r="CIT168" s="77"/>
      <c r="CIU168" s="77"/>
      <c r="CIV168" s="77"/>
      <c r="CIW168" s="77"/>
      <c r="CIX168" s="77"/>
      <c r="CIY168" s="77"/>
      <c r="CIZ168" s="77"/>
      <c r="CJA168" s="77"/>
      <c r="CJB168" s="77"/>
      <c r="CJC168" s="77"/>
      <c r="CJD168" s="77"/>
      <c r="CJE168" s="77"/>
      <c r="CJF168" s="77"/>
      <c r="CJG168" s="77"/>
      <c r="CJH168" s="77"/>
      <c r="CJI168" s="77"/>
      <c r="CJJ168" s="77"/>
      <c r="CJK168" s="77"/>
      <c r="CJL168" s="77"/>
      <c r="CJM168" s="77"/>
      <c r="CJN168" s="77"/>
      <c r="CJO168" s="77"/>
      <c r="CJP168" s="77"/>
      <c r="CJQ168" s="77"/>
      <c r="CJR168" s="77"/>
      <c r="CJS168" s="77"/>
      <c r="CJT168" s="77"/>
      <c r="CJU168" s="77"/>
      <c r="CJV168" s="77"/>
      <c r="CJW168" s="77"/>
      <c r="CJX168" s="77"/>
      <c r="CJY168" s="77"/>
      <c r="CJZ168" s="77"/>
      <c r="CKA168" s="77"/>
      <c r="CKB168" s="77"/>
      <c r="CKC168" s="77"/>
      <c r="CKD168" s="77"/>
      <c r="CKE168" s="77"/>
      <c r="CKF168" s="77"/>
      <c r="CKG168" s="77"/>
      <c r="CKH168" s="77"/>
      <c r="CKI168" s="77"/>
      <c r="CKJ168" s="77"/>
      <c r="CKK168" s="77"/>
      <c r="CKL168" s="77"/>
      <c r="CKM168" s="77"/>
      <c r="CKN168" s="77"/>
      <c r="CKO168" s="77"/>
      <c r="CKP168" s="77"/>
      <c r="CKQ168" s="77"/>
      <c r="CKR168" s="77"/>
      <c r="CKS168" s="77"/>
      <c r="CKT168" s="77"/>
      <c r="CKU168" s="77"/>
      <c r="CKV168" s="77"/>
      <c r="CKW168" s="77"/>
      <c r="CKX168" s="77"/>
      <c r="CKY168" s="77"/>
      <c r="CKZ168" s="77"/>
      <c r="CLA168" s="77"/>
      <c r="CLB168" s="77"/>
      <c r="CLC168" s="77"/>
      <c r="CLD168" s="77"/>
      <c r="CLE168" s="77"/>
      <c r="CLF168" s="77"/>
      <c r="CLG168" s="77"/>
      <c r="CLH168" s="77"/>
      <c r="CLI168" s="77"/>
      <c r="CLJ168" s="77"/>
      <c r="CLK168" s="77"/>
      <c r="CLL168" s="77"/>
      <c r="CLM168" s="77"/>
      <c r="CLN168" s="77"/>
      <c r="CLO168" s="77"/>
      <c r="CLP168" s="77"/>
      <c r="CLQ168" s="77"/>
      <c r="CLR168" s="77"/>
      <c r="CLS168" s="77"/>
      <c r="CLT168" s="77"/>
      <c r="CLU168" s="77"/>
      <c r="CLV168" s="77"/>
      <c r="CLW168" s="77"/>
      <c r="CLX168" s="77"/>
      <c r="CLY168" s="77"/>
      <c r="CLZ168" s="77"/>
      <c r="CMA168" s="77"/>
      <c r="CMB168" s="77"/>
      <c r="CMC168" s="77"/>
      <c r="CMD168" s="77"/>
      <c r="CME168" s="77"/>
      <c r="CMF168" s="77"/>
      <c r="CMG168" s="77"/>
      <c r="CMH168" s="77"/>
      <c r="CMI168" s="77"/>
      <c r="CMJ168" s="77"/>
      <c r="CMK168" s="77"/>
      <c r="CML168" s="77"/>
      <c r="CMM168" s="77"/>
      <c r="CMN168" s="77"/>
      <c r="CMO168" s="77"/>
      <c r="CMP168" s="77"/>
      <c r="CMQ168" s="77"/>
      <c r="CMR168" s="77"/>
      <c r="CMS168" s="77"/>
      <c r="CMT168" s="77"/>
      <c r="CMU168" s="77"/>
      <c r="CMV168" s="77"/>
      <c r="CMW168" s="77"/>
      <c r="CMX168" s="77"/>
      <c r="CMY168" s="77"/>
      <c r="CMZ168" s="77"/>
      <c r="CNA168" s="77"/>
      <c r="CNB168" s="77"/>
      <c r="CNC168" s="77"/>
      <c r="CND168" s="77"/>
      <c r="CNE168" s="77"/>
      <c r="CNF168" s="77"/>
      <c r="CNG168" s="77"/>
      <c r="CNH168" s="77"/>
      <c r="CNI168" s="77"/>
      <c r="CNJ168" s="77"/>
      <c r="CNK168" s="77"/>
      <c r="CNL168" s="77"/>
      <c r="CNM168" s="77"/>
      <c r="CNN168" s="77"/>
      <c r="CNO168" s="77"/>
      <c r="CNP168" s="77"/>
      <c r="CNQ168" s="77"/>
      <c r="CNR168" s="77"/>
      <c r="CNS168" s="77"/>
      <c r="CNT168" s="77"/>
      <c r="CNU168" s="77"/>
      <c r="CNV168" s="77"/>
      <c r="CNW168" s="77"/>
      <c r="CNX168" s="77"/>
      <c r="CNY168" s="77"/>
      <c r="CNZ168" s="77"/>
      <c r="COA168" s="77"/>
      <c r="COB168" s="77"/>
      <c r="COC168" s="77"/>
      <c r="COD168" s="77"/>
      <c r="COE168" s="77"/>
      <c r="COF168" s="77"/>
      <c r="COG168" s="77"/>
      <c r="COH168" s="77"/>
      <c r="COI168" s="77"/>
      <c r="COJ168" s="77"/>
      <c r="COK168" s="77"/>
      <c r="COL168" s="77"/>
      <c r="COM168" s="77"/>
      <c r="CON168" s="77"/>
      <c r="COO168" s="77"/>
      <c r="COP168" s="77"/>
      <c r="COQ168" s="77"/>
      <c r="COR168" s="77"/>
      <c r="COS168" s="77"/>
      <c r="COT168" s="77"/>
      <c r="COU168" s="77"/>
      <c r="COV168" s="77"/>
      <c r="COW168" s="77"/>
      <c r="COX168" s="77"/>
      <c r="COY168" s="77"/>
      <c r="COZ168" s="77"/>
      <c r="CPA168" s="77"/>
      <c r="CPB168" s="77"/>
      <c r="CPC168" s="77"/>
      <c r="CPD168" s="77"/>
      <c r="CPE168" s="77"/>
      <c r="CPF168" s="77"/>
      <c r="CPG168" s="77"/>
      <c r="CPH168" s="77"/>
      <c r="CPI168" s="77"/>
      <c r="CPJ168" s="77"/>
      <c r="CPK168" s="77"/>
      <c r="CPL168" s="77"/>
      <c r="CPM168" s="77"/>
      <c r="CPN168" s="77"/>
      <c r="CPO168" s="77"/>
      <c r="CPP168" s="77"/>
      <c r="CPQ168" s="77"/>
      <c r="CPR168" s="77"/>
      <c r="CPS168" s="77"/>
      <c r="CPT168" s="77"/>
      <c r="CPU168" s="77"/>
      <c r="CPV168" s="77"/>
      <c r="CPW168" s="77"/>
      <c r="CPX168" s="77"/>
      <c r="CPY168" s="77"/>
      <c r="CPZ168" s="77"/>
      <c r="CQA168" s="77"/>
      <c r="CQB168" s="77"/>
      <c r="CQC168" s="77"/>
      <c r="CQD168" s="77"/>
      <c r="CQE168" s="77"/>
      <c r="CQF168" s="77"/>
      <c r="CQG168" s="77"/>
      <c r="CQH168" s="77"/>
      <c r="CQI168" s="77"/>
      <c r="CQJ168" s="77"/>
      <c r="CQK168" s="77"/>
      <c r="CQL168" s="77"/>
      <c r="CQM168" s="77"/>
      <c r="CQN168" s="77"/>
      <c r="CQO168" s="77"/>
      <c r="CQP168" s="77"/>
      <c r="CQQ168" s="77"/>
      <c r="CQR168" s="77"/>
      <c r="CQS168" s="77"/>
      <c r="CQT168" s="77"/>
      <c r="CQU168" s="77"/>
      <c r="CQV168" s="77"/>
      <c r="CQW168" s="77"/>
      <c r="CQX168" s="77"/>
      <c r="CQY168" s="77"/>
      <c r="CQZ168" s="77"/>
      <c r="CRA168" s="77"/>
      <c r="CRB168" s="77"/>
      <c r="CRC168" s="77"/>
      <c r="CRD168" s="77"/>
      <c r="CRE168" s="77"/>
      <c r="CRF168" s="77"/>
      <c r="CRG168" s="77"/>
      <c r="CRH168" s="77"/>
      <c r="CRI168" s="77"/>
      <c r="CRJ168" s="77"/>
      <c r="CRK168" s="77"/>
      <c r="CRL168" s="77"/>
      <c r="CRM168" s="77"/>
      <c r="CRN168" s="77"/>
      <c r="CRO168" s="77"/>
      <c r="CRP168" s="77"/>
      <c r="CRQ168" s="77"/>
      <c r="CRR168" s="77"/>
      <c r="CRS168" s="77"/>
      <c r="CRT168" s="77"/>
      <c r="CRU168" s="77"/>
      <c r="CRV168" s="77"/>
      <c r="CRW168" s="77"/>
      <c r="CRX168" s="77"/>
      <c r="CRY168" s="77"/>
      <c r="CRZ168" s="77"/>
      <c r="CSA168" s="77"/>
      <c r="CSB168" s="77"/>
      <c r="CSC168" s="77"/>
      <c r="CSD168" s="77"/>
      <c r="CSE168" s="77"/>
      <c r="CSF168" s="77"/>
      <c r="CSG168" s="77"/>
      <c r="CSH168" s="77"/>
      <c r="CSI168" s="77"/>
      <c r="CSJ168" s="77"/>
      <c r="CSK168" s="77"/>
      <c r="CSL168" s="77"/>
      <c r="CSM168" s="77"/>
      <c r="CSN168" s="77"/>
      <c r="CSO168" s="77"/>
      <c r="CSP168" s="77"/>
      <c r="CSQ168" s="77"/>
      <c r="CSR168" s="77"/>
      <c r="CSS168" s="77"/>
      <c r="CST168" s="77"/>
      <c r="CSU168" s="77"/>
      <c r="CSV168" s="77"/>
      <c r="CSW168" s="77"/>
      <c r="CSX168" s="77"/>
      <c r="CSY168" s="77"/>
      <c r="CSZ168" s="77"/>
      <c r="CTA168" s="77"/>
      <c r="CTB168" s="77"/>
      <c r="CTC168" s="77"/>
      <c r="CTD168" s="77"/>
      <c r="CTE168" s="77"/>
      <c r="CTF168" s="77"/>
      <c r="CTG168" s="77"/>
      <c r="CTH168" s="77"/>
      <c r="CTI168" s="77"/>
      <c r="CTJ168" s="77"/>
      <c r="CTK168" s="77"/>
      <c r="CTL168" s="77"/>
      <c r="CTM168" s="77"/>
      <c r="CTN168" s="77"/>
      <c r="CTO168" s="77"/>
      <c r="CTP168" s="77"/>
      <c r="CTQ168" s="77"/>
      <c r="CTR168" s="77"/>
      <c r="CTS168" s="77"/>
      <c r="CTT168" s="77"/>
      <c r="CTU168" s="77"/>
      <c r="CTV168" s="77"/>
      <c r="CTW168" s="77"/>
      <c r="CTX168" s="77"/>
      <c r="CTY168" s="77"/>
      <c r="CTZ168" s="77"/>
      <c r="CUA168" s="77"/>
      <c r="CUB168" s="77"/>
      <c r="CUC168" s="77"/>
      <c r="CUD168" s="77"/>
      <c r="CUE168" s="77"/>
      <c r="CUF168" s="77"/>
      <c r="CUG168" s="77"/>
      <c r="CUH168" s="77"/>
      <c r="CUI168" s="77"/>
      <c r="CUJ168" s="77"/>
      <c r="CUK168" s="77"/>
      <c r="CUL168" s="77"/>
      <c r="CUM168" s="77"/>
      <c r="CUN168" s="77"/>
      <c r="CUO168" s="77"/>
      <c r="CUP168" s="77"/>
      <c r="CUQ168" s="77"/>
      <c r="CUR168" s="77"/>
      <c r="CUS168" s="77"/>
      <c r="CUT168" s="77"/>
      <c r="CUU168" s="77"/>
      <c r="CUV168" s="77"/>
      <c r="CUW168" s="77"/>
      <c r="CUX168" s="77"/>
      <c r="CUY168" s="77"/>
      <c r="CUZ168" s="77"/>
      <c r="CVA168" s="77"/>
      <c r="CVB168" s="77"/>
      <c r="CVC168" s="77"/>
      <c r="CVD168" s="77"/>
      <c r="CVE168" s="77"/>
      <c r="CVF168" s="77"/>
      <c r="CVG168" s="77"/>
      <c r="CVH168" s="77"/>
      <c r="CVI168" s="77"/>
      <c r="CVJ168" s="77"/>
      <c r="CVK168" s="77"/>
      <c r="CVL168" s="77"/>
      <c r="CVM168" s="77"/>
      <c r="CVN168" s="77"/>
      <c r="CVO168" s="77"/>
      <c r="CVP168" s="77"/>
      <c r="CVQ168" s="77"/>
      <c r="CVR168" s="77"/>
      <c r="CVS168" s="77"/>
      <c r="CVT168" s="77"/>
      <c r="CVU168" s="77"/>
      <c r="CVV168" s="77"/>
      <c r="CVW168" s="77"/>
      <c r="CVX168" s="77"/>
      <c r="CVY168" s="77"/>
      <c r="CVZ168" s="77"/>
      <c r="CWA168" s="77"/>
      <c r="CWB168" s="77"/>
      <c r="CWC168" s="77"/>
      <c r="CWD168" s="77"/>
      <c r="CWE168" s="77"/>
      <c r="CWF168" s="77"/>
      <c r="CWG168" s="77"/>
      <c r="CWH168" s="77"/>
      <c r="CWI168" s="77"/>
      <c r="CWJ168" s="77"/>
      <c r="CWK168" s="77"/>
      <c r="CWL168" s="77"/>
      <c r="CWM168" s="77"/>
      <c r="CWN168" s="77"/>
      <c r="CWO168" s="77"/>
      <c r="CWP168" s="77"/>
      <c r="CWQ168" s="77"/>
      <c r="CWR168" s="77"/>
      <c r="CWS168" s="77"/>
      <c r="CWT168" s="77"/>
      <c r="CWU168" s="77"/>
      <c r="CWV168" s="77"/>
      <c r="CWW168" s="77"/>
      <c r="CWX168" s="77"/>
      <c r="CWY168" s="77"/>
      <c r="CWZ168" s="77"/>
      <c r="CXA168" s="77"/>
      <c r="CXB168" s="77"/>
      <c r="CXC168" s="77"/>
      <c r="CXD168" s="77"/>
      <c r="CXE168" s="77"/>
      <c r="CXF168" s="77"/>
      <c r="CXG168" s="77"/>
      <c r="CXH168" s="77"/>
      <c r="CXI168" s="77"/>
      <c r="CXJ168" s="77"/>
      <c r="CXK168" s="77"/>
      <c r="CXL168" s="77"/>
      <c r="CXM168" s="77"/>
      <c r="CXN168" s="77"/>
      <c r="CXO168" s="77"/>
      <c r="CXP168" s="77"/>
      <c r="CXQ168" s="77"/>
      <c r="CXR168" s="77"/>
      <c r="CXS168" s="77"/>
      <c r="CXT168" s="77"/>
      <c r="CXU168" s="77"/>
      <c r="CXV168" s="77"/>
      <c r="CXW168" s="77"/>
      <c r="CXX168" s="77"/>
      <c r="CXY168" s="77"/>
      <c r="CXZ168" s="77"/>
      <c r="CYA168" s="77"/>
      <c r="CYB168" s="77"/>
      <c r="CYC168" s="77"/>
      <c r="CYD168" s="77"/>
      <c r="CYE168" s="77"/>
      <c r="CYF168" s="77"/>
      <c r="CYG168" s="77"/>
      <c r="CYH168" s="77"/>
      <c r="CYI168" s="77"/>
      <c r="CYJ168" s="77"/>
      <c r="CYK168" s="77"/>
      <c r="CYL168" s="77"/>
      <c r="CYM168" s="77"/>
      <c r="CYN168" s="77"/>
      <c r="CYO168" s="77"/>
      <c r="CYP168" s="77"/>
      <c r="CYQ168" s="77"/>
      <c r="CYR168" s="77"/>
      <c r="CYS168" s="77"/>
      <c r="CYT168" s="77"/>
      <c r="CYU168" s="77"/>
      <c r="CYV168" s="77"/>
      <c r="CYW168" s="77"/>
      <c r="CYX168" s="77"/>
      <c r="CYY168" s="77"/>
      <c r="CYZ168" s="77"/>
      <c r="CZA168" s="77"/>
      <c r="CZB168" s="77"/>
      <c r="CZC168" s="77"/>
      <c r="CZD168" s="77"/>
      <c r="CZE168" s="77"/>
      <c r="CZF168" s="77"/>
      <c r="CZG168" s="77"/>
      <c r="CZH168" s="77"/>
      <c r="CZI168" s="77"/>
      <c r="CZJ168" s="77"/>
      <c r="CZK168" s="77"/>
      <c r="CZL168" s="77"/>
      <c r="CZM168" s="77"/>
      <c r="CZN168" s="77"/>
      <c r="CZO168" s="77"/>
      <c r="CZP168" s="77"/>
      <c r="CZQ168" s="77"/>
      <c r="CZR168" s="77"/>
      <c r="CZS168" s="77"/>
      <c r="CZT168" s="77"/>
      <c r="CZU168" s="77"/>
      <c r="CZV168" s="77"/>
      <c r="CZW168" s="77"/>
      <c r="CZX168" s="77"/>
      <c r="CZY168" s="77"/>
      <c r="CZZ168" s="77"/>
      <c r="DAA168" s="77"/>
      <c r="DAB168" s="77"/>
      <c r="DAC168" s="77"/>
      <c r="DAD168" s="77"/>
      <c r="DAE168" s="77"/>
      <c r="DAF168" s="77"/>
      <c r="DAG168" s="77"/>
      <c r="DAH168" s="77"/>
      <c r="DAI168" s="77"/>
      <c r="DAJ168" s="77"/>
      <c r="DAK168" s="77"/>
      <c r="DAL168" s="77"/>
      <c r="DAM168" s="77"/>
      <c r="DAN168" s="77"/>
      <c r="DAO168" s="77"/>
      <c r="DAP168" s="77"/>
      <c r="DAQ168" s="77"/>
      <c r="DAR168" s="77"/>
      <c r="DAS168" s="77"/>
      <c r="DAT168" s="77"/>
      <c r="DAU168" s="77"/>
      <c r="DAV168" s="77"/>
      <c r="DAW168" s="77"/>
      <c r="DAX168" s="77"/>
      <c r="DAY168" s="77"/>
      <c r="DAZ168" s="77"/>
      <c r="DBA168" s="77"/>
      <c r="DBB168" s="77"/>
      <c r="DBC168" s="77"/>
      <c r="DBD168" s="77"/>
      <c r="DBE168" s="77"/>
      <c r="DBF168" s="77"/>
      <c r="DBG168" s="77"/>
      <c r="DBH168" s="77"/>
      <c r="DBI168" s="77"/>
      <c r="DBJ168" s="77"/>
      <c r="DBK168" s="77"/>
      <c r="DBL168" s="77"/>
      <c r="DBM168" s="77"/>
      <c r="DBN168" s="77"/>
      <c r="DBO168" s="77"/>
      <c r="DBP168" s="77"/>
      <c r="DBQ168" s="77"/>
      <c r="DBR168" s="77"/>
      <c r="DBS168" s="77"/>
      <c r="DBT168" s="77"/>
      <c r="DBU168" s="77"/>
      <c r="DBV168" s="77"/>
      <c r="DBW168" s="77"/>
      <c r="DBX168" s="77"/>
      <c r="DBY168" s="77"/>
      <c r="DBZ168" s="77"/>
      <c r="DCA168" s="77"/>
      <c r="DCB168" s="77"/>
      <c r="DCC168" s="77"/>
      <c r="DCD168" s="77"/>
      <c r="DCE168" s="77"/>
      <c r="DCF168" s="77"/>
      <c r="DCG168" s="77"/>
      <c r="DCH168" s="77"/>
      <c r="DCI168" s="77"/>
      <c r="DCJ168" s="77"/>
      <c r="DCK168" s="77"/>
      <c r="DCL168" s="77"/>
      <c r="DCM168" s="77"/>
      <c r="DCN168" s="77"/>
      <c r="DCO168" s="77"/>
      <c r="DCP168" s="77"/>
      <c r="DCQ168" s="77"/>
      <c r="DCR168" s="77"/>
      <c r="DCS168" s="77"/>
      <c r="DCT168" s="77"/>
      <c r="DCU168" s="77"/>
      <c r="DCV168" s="77"/>
      <c r="DCW168" s="77"/>
      <c r="DCX168" s="77"/>
      <c r="DCY168" s="77"/>
      <c r="DCZ168" s="77"/>
      <c r="DDA168" s="77"/>
      <c r="DDB168" s="77"/>
      <c r="DDC168" s="77"/>
      <c r="DDD168" s="77"/>
      <c r="DDE168" s="77"/>
      <c r="DDF168" s="77"/>
      <c r="DDG168" s="77"/>
      <c r="DDH168" s="77"/>
      <c r="DDI168" s="77"/>
      <c r="DDJ168" s="77"/>
      <c r="DDK168" s="77"/>
      <c r="DDL168" s="77"/>
      <c r="DDM168" s="77"/>
      <c r="DDN168" s="77"/>
      <c r="DDO168" s="77"/>
      <c r="DDP168" s="77"/>
      <c r="DDQ168" s="77"/>
      <c r="DDR168" s="77"/>
      <c r="DDS168" s="77"/>
      <c r="DDT168" s="77"/>
      <c r="DDU168" s="77"/>
      <c r="DDV168" s="77"/>
      <c r="DDW168" s="77"/>
      <c r="DDX168" s="77"/>
      <c r="DDY168" s="77"/>
      <c r="DDZ168" s="77"/>
      <c r="DEA168" s="77"/>
      <c r="DEB168" s="77"/>
      <c r="DEC168" s="77"/>
      <c r="DED168" s="77"/>
      <c r="DEE168" s="77"/>
      <c r="DEF168" s="77"/>
      <c r="DEG168" s="77"/>
      <c r="DEH168" s="77"/>
      <c r="DEI168" s="77"/>
      <c r="DEJ168" s="77"/>
      <c r="DEK168" s="77"/>
      <c r="DEL168" s="77"/>
      <c r="DEM168" s="77"/>
      <c r="DEN168" s="77"/>
      <c r="DEO168" s="77"/>
      <c r="DEP168" s="77"/>
      <c r="DEQ168" s="77"/>
      <c r="DER168" s="77"/>
      <c r="DES168" s="77"/>
      <c r="DET168" s="77"/>
      <c r="DEU168" s="77"/>
      <c r="DEV168" s="77"/>
      <c r="DEW168" s="77"/>
      <c r="DEX168" s="77"/>
      <c r="DEY168" s="77"/>
      <c r="DEZ168" s="77"/>
      <c r="DFA168" s="77"/>
      <c r="DFB168" s="77"/>
      <c r="DFC168" s="77"/>
      <c r="DFD168" s="77"/>
      <c r="DFE168" s="77"/>
      <c r="DFF168" s="77"/>
      <c r="DFG168" s="77"/>
      <c r="DFH168" s="77"/>
      <c r="DFI168" s="77"/>
      <c r="DFJ168" s="77"/>
      <c r="DFK168" s="77"/>
      <c r="DFL168" s="77"/>
      <c r="DFM168" s="77"/>
      <c r="DFN168" s="77"/>
      <c r="DFO168" s="77"/>
      <c r="DFP168" s="77"/>
      <c r="DFQ168" s="77"/>
      <c r="DFR168" s="77"/>
      <c r="DFS168" s="77"/>
      <c r="DFT168" s="77"/>
      <c r="DFU168" s="77"/>
      <c r="DFV168" s="77"/>
      <c r="DFW168" s="77"/>
      <c r="DFX168" s="77"/>
      <c r="DFY168" s="77"/>
      <c r="DFZ168" s="77"/>
      <c r="DGA168" s="77"/>
      <c r="DGB168" s="77"/>
      <c r="DGC168" s="77"/>
      <c r="DGD168" s="77"/>
      <c r="DGE168" s="77"/>
      <c r="DGF168" s="77"/>
      <c r="DGG168" s="77"/>
      <c r="DGH168" s="77"/>
      <c r="DGI168" s="77"/>
      <c r="DGJ168" s="77"/>
      <c r="DGK168" s="77"/>
      <c r="DGL168" s="77"/>
      <c r="DGM168" s="77"/>
      <c r="DGN168" s="77"/>
      <c r="DGO168" s="77"/>
      <c r="DGP168" s="77"/>
      <c r="DGQ168" s="77"/>
      <c r="DGR168" s="77"/>
      <c r="DGS168" s="77"/>
      <c r="DGT168" s="77"/>
      <c r="DGU168" s="77"/>
      <c r="DGV168" s="77"/>
      <c r="DGW168" s="77"/>
      <c r="DGX168" s="77"/>
      <c r="DGY168" s="77"/>
      <c r="DGZ168" s="77"/>
      <c r="DHA168" s="77"/>
      <c r="DHB168" s="77"/>
      <c r="DHC168" s="77"/>
      <c r="DHD168" s="77"/>
      <c r="DHE168" s="77"/>
      <c r="DHF168" s="77"/>
      <c r="DHG168" s="77"/>
      <c r="DHH168" s="77"/>
      <c r="DHI168" s="77"/>
      <c r="DHJ168" s="77"/>
      <c r="DHK168" s="77"/>
      <c r="DHL168" s="77"/>
      <c r="DHM168" s="77"/>
      <c r="DHN168" s="77"/>
      <c r="DHO168" s="77"/>
      <c r="DHP168" s="77"/>
      <c r="DHQ168" s="77"/>
      <c r="DHR168" s="77"/>
      <c r="DHS168" s="77"/>
      <c r="DHT168" s="77"/>
      <c r="DHU168" s="77"/>
      <c r="DHV168" s="77"/>
      <c r="DHW168" s="77"/>
      <c r="DHX168" s="77"/>
      <c r="DHY168" s="77"/>
      <c r="DHZ168" s="77"/>
      <c r="DIA168" s="77"/>
      <c r="DIB168" s="77"/>
      <c r="DIC168" s="77"/>
      <c r="DID168" s="77"/>
      <c r="DIE168" s="77"/>
      <c r="DIF168" s="77"/>
      <c r="DIG168" s="77"/>
      <c r="DIH168" s="77"/>
      <c r="DII168" s="77"/>
      <c r="DIJ168" s="77"/>
      <c r="DIK168" s="77"/>
      <c r="DIL168" s="77"/>
      <c r="DIM168" s="77"/>
      <c r="DIN168" s="77"/>
      <c r="DIO168" s="77"/>
      <c r="DIP168" s="77"/>
      <c r="DIQ168" s="77"/>
      <c r="DIR168" s="77"/>
      <c r="DIS168" s="77"/>
      <c r="DIT168" s="77"/>
      <c r="DIU168" s="77"/>
      <c r="DIV168" s="77"/>
      <c r="DIW168" s="77"/>
      <c r="DIX168" s="77"/>
      <c r="DIY168" s="77"/>
      <c r="DIZ168" s="77"/>
      <c r="DJA168" s="77"/>
      <c r="DJB168" s="77"/>
      <c r="DJC168" s="77"/>
      <c r="DJD168" s="77"/>
      <c r="DJE168" s="77"/>
      <c r="DJF168" s="77"/>
      <c r="DJG168" s="77"/>
      <c r="DJH168" s="77"/>
      <c r="DJI168" s="77"/>
      <c r="DJJ168" s="77"/>
      <c r="DJK168" s="77"/>
      <c r="DJL168" s="77"/>
      <c r="DJM168" s="77"/>
      <c r="DJN168" s="77"/>
      <c r="DJO168" s="77"/>
      <c r="DJP168" s="77"/>
      <c r="DJQ168" s="77"/>
      <c r="DJR168" s="77"/>
      <c r="DJS168" s="77"/>
      <c r="DJT168" s="77"/>
      <c r="DJU168" s="77"/>
      <c r="DJV168" s="77"/>
      <c r="DJW168" s="77"/>
      <c r="DJX168" s="77"/>
      <c r="DJY168" s="77"/>
      <c r="DJZ168" s="77"/>
      <c r="DKA168" s="77"/>
      <c r="DKB168" s="77"/>
      <c r="DKC168" s="77"/>
      <c r="DKD168" s="77"/>
      <c r="DKE168" s="77"/>
      <c r="DKF168" s="77"/>
      <c r="DKG168" s="77"/>
      <c r="DKH168" s="77"/>
      <c r="DKI168" s="77"/>
      <c r="DKJ168" s="77"/>
      <c r="DKK168" s="77"/>
      <c r="DKL168" s="77"/>
      <c r="DKM168" s="77"/>
      <c r="DKN168" s="77"/>
      <c r="DKO168" s="77"/>
      <c r="DKP168" s="77"/>
      <c r="DKQ168" s="77"/>
      <c r="DKR168" s="77"/>
      <c r="DKS168" s="77"/>
      <c r="DKT168" s="77"/>
      <c r="DKU168" s="77"/>
      <c r="DKV168" s="77"/>
      <c r="DKW168" s="77"/>
      <c r="DKX168" s="77"/>
      <c r="DKY168" s="77"/>
      <c r="DKZ168" s="77"/>
      <c r="DLA168" s="77"/>
      <c r="DLB168" s="77"/>
      <c r="DLC168" s="77"/>
      <c r="DLD168" s="77"/>
      <c r="DLE168" s="77"/>
      <c r="DLF168" s="77"/>
      <c r="DLG168" s="77"/>
      <c r="DLH168" s="77"/>
      <c r="DLI168" s="77"/>
      <c r="DLJ168" s="77"/>
      <c r="DLK168" s="77"/>
      <c r="DLL168" s="77"/>
      <c r="DLM168" s="77"/>
      <c r="DLN168" s="77"/>
      <c r="DLO168" s="77"/>
      <c r="DLP168" s="77"/>
      <c r="DLQ168" s="77"/>
      <c r="DLR168" s="77"/>
      <c r="DLS168" s="77"/>
      <c r="DLT168" s="77"/>
      <c r="DLU168" s="77"/>
      <c r="DLV168" s="77"/>
      <c r="DLW168" s="77"/>
      <c r="DLX168" s="77"/>
      <c r="DLY168" s="77"/>
      <c r="DLZ168" s="77"/>
      <c r="DMA168" s="77"/>
      <c r="DMB168" s="77"/>
      <c r="DMC168" s="77"/>
      <c r="DMD168" s="77"/>
      <c r="DME168" s="77"/>
      <c r="DMF168" s="77"/>
      <c r="DMG168" s="77"/>
      <c r="DMH168" s="77"/>
      <c r="DMI168" s="77"/>
      <c r="DMJ168" s="77"/>
      <c r="DMK168" s="77"/>
      <c r="DML168" s="77"/>
      <c r="DMM168" s="77"/>
      <c r="DMN168" s="77"/>
      <c r="DMO168" s="77"/>
      <c r="DMP168" s="77"/>
      <c r="DMQ168" s="77"/>
      <c r="DMR168" s="77"/>
      <c r="DMS168" s="77"/>
      <c r="DMT168" s="77"/>
      <c r="DMU168" s="77"/>
      <c r="DMV168" s="77"/>
      <c r="DMW168" s="77"/>
      <c r="DMX168" s="77"/>
      <c r="DMY168" s="77"/>
      <c r="DMZ168" s="77"/>
      <c r="DNA168" s="77"/>
      <c r="DNB168" s="77"/>
      <c r="DNC168" s="77"/>
      <c r="DND168" s="77"/>
      <c r="DNE168" s="77"/>
      <c r="DNF168" s="77"/>
      <c r="DNG168" s="77"/>
      <c r="DNH168" s="77"/>
      <c r="DNI168" s="77"/>
      <c r="DNJ168" s="77"/>
      <c r="DNK168" s="77"/>
      <c r="DNL168" s="77"/>
      <c r="DNM168" s="77"/>
      <c r="DNN168" s="77"/>
      <c r="DNO168" s="77"/>
      <c r="DNP168" s="77"/>
      <c r="DNQ168" s="77"/>
      <c r="DNR168" s="77"/>
      <c r="DNS168" s="77"/>
      <c r="DNT168" s="77"/>
      <c r="DNU168" s="77"/>
      <c r="DNV168" s="77"/>
      <c r="DNW168" s="77"/>
      <c r="DNX168" s="77"/>
      <c r="DNY168" s="77"/>
      <c r="DNZ168" s="77"/>
      <c r="DOA168" s="77"/>
      <c r="DOB168" s="77"/>
      <c r="DOC168" s="77"/>
      <c r="DOD168" s="77"/>
      <c r="DOE168" s="77"/>
      <c r="DOF168" s="77"/>
      <c r="DOG168" s="77"/>
      <c r="DOH168" s="77"/>
      <c r="DOI168" s="77"/>
      <c r="DOJ168" s="77"/>
      <c r="DOK168" s="77"/>
      <c r="DOL168" s="77"/>
      <c r="DOM168" s="77"/>
      <c r="DON168" s="77"/>
      <c r="DOO168" s="77"/>
      <c r="DOP168" s="77"/>
      <c r="DOQ168" s="77"/>
      <c r="DOR168" s="77"/>
      <c r="DOS168" s="77"/>
      <c r="DOT168" s="77"/>
      <c r="DOU168" s="77"/>
      <c r="DOV168" s="77"/>
      <c r="DOW168" s="77"/>
      <c r="DOX168" s="77"/>
      <c r="DOY168" s="77"/>
      <c r="DOZ168" s="77"/>
      <c r="DPA168" s="77"/>
      <c r="DPB168" s="77"/>
      <c r="DPC168" s="77"/>
      <c r="DPD168" s="77"/>
      <c r="DPE168" s="77"/>
      <c r="DPF168" s="77"/>
      <c r="DPG168" s="77"/>
      <c r="DPH168" s="77"/>
      <c r="DPI168" s="77"/>
      <c r="DPJ168" s="77"/>
      <c r="DPK168" s="77"/>
      <c r="DPL168" s="77"/>
      <c r="DPM168" s="77"/>
      <c r="DPN168" s="77"/>
      <c r="DPO168" s="77"/>
      <c r="DPP168" s="77"/>
      <c r="DPQ168" s="77"/>
      <c r="DPR168" s="77"/>
      <c r="DPS168" s="77"/>
      <c r="DPT168" s="77"/>
      <c r="DPU168" s="77"/>
      <c r="DPV168" s="77"/>
      <c r="DPW168" s="77"/>
      <c r="DPX168" s="77"/>
      <c r="DPY168" s="77"/>
      <c r="DPZ168" s="77"/>
      <c r="DQA168" s="77"/>
      <c r="DQB168" s="77"/>
      <c r="DQC168" s="77"/>
      <c r="DQD168" s="77"/>
      <c r="DQE168" s="77"/>
      <c r="DQF168" s="77"/>
      <c r="DQG168" s="77"/>
      <c r="DQH168" s="77"/>
      <c r="DQI168" s="77"/>
      <c r="DQJ168" s="77"/>
      <c r="DQK168" s="77"/>
      <c r="DQL168" s="77"/>
      <c r="DQM168" s="77"/>
      <c r="DQN168" s="77"/>
      <c r="DQO168" s="77"/>
      <c r="DQP168" s="77"/>
      <c r="DQQ168" s="77"/>
      <c r="DQR168" s="77"/>
      <c r="DQS168" s="77"/>
      <c r="DQT168" s="77"/>
      <c r="DQU168" s="77"/>
      <c r="DQV168" s="77"/>
      <c r="DQW168" s="77"/>
      <c r="DQX168" s="77"/>
      <c r="DQY168" s="77"/>
      <c r="DQZ168" s="77"/>
      <c r="DRA168" s="77"/>
      <c r="DRB168" s="77"/>
      <c r="DRC168" s="77"/>
      <c r="DRD168" s="77"/>
      <c r="DRE168" s="77"/>
      <c r="DRF168" s="77"/>
      <c r="DRG168" s="77"/>
      <c r="DRH168" s="77"/>
      <c r="DRI168" s="77"/>
      <c r="DRJ168" s="77"/>
      <c r="DRK168" s="77"/>
      <c r="DRL168" s="77"/>
      <c r="DRM168" s="77"/>
      <c r="DRN168" s="77"/>
      <c r="DRO168" s="77"/>
      <c r="DRP168" s="77"/>
      <c r="DRQ168" s="77"/>
      <c r="DRR168" s="77"/>
      <c r="DRS168" s="77"/>
      <c r="DRT168" s="77"/>
      <c r="DRU168" s="77"/>
      <c r="DRV168" s="77"/>
      <c r="DRW168" s="77"/>
      <c r="DRX168" s="77"/>
      <c r="DRY168" s="77"/>
      <c r="DRZ168" s="77"/>
      <c r="DSA168" s="77"/>
      <c r="DSB168" s="77"/>
      <c r="DSC168" s="77"/>
      <c r="DSD168" s="77"/>
      <c r="DSE168" s="77"/>
      <c r="DSF168" s="77"/>
      <c r="DSG168" s="77"/>
      <c r="DSH168" s="77"/>
      <c r="DSI168" s="77"/>
      <c r="DSJ168" s="77"/>
      <c r="DSK168" s="77"/>
      <c r="DSL168" s="77"/>
      <c r="DSM168" s="77"/>
      <c r="DSN168" s="77"/>
      <c r="DSO168" s="77"/>
      <c r="DSP168" s="77"/>
      <c r="DSQ168" s="77"/>
      <c r="DSR168" s="77"/>
      <c r="DSS168" s="77"/>
      <c r="DST168" s="77"/>
      <c r="DSU168" s="77"/>
      <c r="DSV168" s="77"/>
      <c r="DSW168" s="77"/>
      <c r="DSX168" s="77"/>
      <c r="DSY168" s="77"/>
      <c r="DSZ168" s="77"/>
      <c r="DTA168" s="77"/>
      <c r="DTB168" s="77"/>
      <c r="DTC168" s="77"/>
      <c r="DTD168" s="77"/>
      <c r="DTE168" s="77"/>
      <c r="DTF168" s="77"/>
      <c r="DTG168" s="77"/>
      <c r="DTH168" s="77"/>
      <c r="DTI168" s="77"/>
      <c r="DTJ168" s="77"/>
      <c r="DTK168" s="77"/>
      <c r="DTL168" s="77"/>
      <c r="DTM168" s="77"/>
      <c r="DTN168" s="77"/>
      <c r="DTO168" s="77"/>
      <c r="DTP168" s="77"/>
      <c r="DTQ168" s="77"/>
      <c r="DTR168" s="77"/>
      <c r="DTS168" s="77"/>
      <c r="DTT168" s="77"/>
      <c r="DTU168" s="77"/>
      <c r="DTV168" s="77"/>
      <c r="DTW168" s="77"/>
      <c r="DTX168" s="77"/>
      <c r="DTY168" s="77"/>
      <c r="DTZ168" s="77"/>
      <c r="DUA168" s="77"/>
      <c r="DUB168" s="77"/>
      <c r="DUC168" s="77"/>
      <c r="DUD168" s="77"/>
      <c r="DUE168" s="77"/>
      <c r="DUF168" s="77"/>
      <c r="DUG168" s="77"/>
      <c r="DUH168" s="77"/>
      <c r="DUI168" s="77"/>
      <c r="DUJ168" s="77"/>
      <c r="DUK168" s="77"/>
      <c r="DUL168" s="77"/>
      <c r="DUM168" s="77"/>
      <c r="DUN168" s="77"/>
      <c r="DUO168" s="77"/>
      <c r="DUP168" s="77"/>
      <c r="DUQ168" s="77"/>
      <c r="DUR168" s="77"/>
      <c r="DUS168" s="77"/>
      <c r="DUT168" s="77"/>
      <c r="DUU168" s="77"/>
      <c r="DUV168" s="77"/>
      <c r="DUW168" s="77"/>
      <c r="DUX168" s="77"/>
      <c r="DUY168" s="77"/>
      <c r="DUZ168" s="77"/>
      <c r="DVA168" s="77"/>
      <c r="DVB168" s="77"/>
      <c r="DVC168" s="77"/>
      <c r="DVD168" s="77"/>
      <c r="DVE168" s="77"/>
      <c r="DVF168" s="77"/>
      <c r="DVG168" s="77"/>
      <c r="DVH168" s="77"/>
      <c r="DVI168" s="77"/>
      <c r="DVJ168" s="77"/>
      <c r="DVK168" s="77"/>
      <c r="DVL168" s="77"/>
      <c r="DVM168" s="77"/>
      <c r="DVN168" s="77"/>
      <c r="DVO168" s="77"/>
      <c r="DVP168" s="77"/>
      <c r="DVQ168" s="77"/>
      <c r="DVR168" s="77"/>
      <c r="DVS168" s="77"/>
      <c r="DVT168" s="77"/>
      <c r="DVU168" s="77"/>
      <c r="DVV168" s="77"/>
      <c r="DVW168" s="77"/>
      <c r="DVX168" s="77"/>
      <c r="DVY168" s="77"/>
      <c r="DVZ168" s="77"/>
      <c r="DWA168" s="77"/>
      <c r="DWB168" s="77"/>
      <c r="DWC168" s="77"/>
      <c r="DWD168" s="77"/>
      <c r="DWE168" s="77"/>
      <c r="DWF168" s="77"/>
      <c r="DWG168" s="77"/>
      <c r="DWH168" s="77"/>
      <c r="DWI168" s="77"/>
      <c r="DWJ168" s="77"/>
      <c r="DWK168" s="77"/>
      <c r="DWL168" s="77"/>
      <c r="DWM168" s="77"/>
      <c r="DWN168" s="77"/>
      <c r="DWO168" s="77"/>
      <c r="DWP168" s="77"/>
      <c r="DWQ168" s="77"/>
      <c r="DWR168" s="77"/>
      <c r="DWS168" s="77"/>
      <c r="DWT168" s="77"/>
      <c r="DWU168" s="77"/>
      <c r="DWV168" s="77"/>
      <c r="DWW168" s="77"/>
      <c r="DWX168" s="77"/>
      <c r="DWY168" s="77"/>
      <c r="DWZ168" s="77"/>
      <c r="DXA168" s="77"/>
      <c r="DXB168" s="77"/>
      <c r="DXC168" s="77"/>
      <c r="DXD168" s="77"/>
      <c r="DXE168" s="77"/>
      <c r="DXF168" s="77"/>
      <c r="DXG168" s="77"/>
      <c r="DXH168" s="77"/>
      <c r="DXI168" s="77"/>
      <c r="DXJ168" s="77"/>
      <c r="DXK168" s="77"/>
      <c r="DXL168" s="77"/>
      <c r="DXM168" s="77"/>
      <c r="DXN168" s="77"/>
      <c r="DXO168" s="77"/>
      <c r="DXP168" s="77"/>
      <c r="DXQ168" s="77"/>
      <c r="DXR168" s="77"/>
      <c r="DXS168" s="77"/>
      <c r="DXT168" s="77"/>
      <c r="DXU168" s="77"/>
      <c r="DXV168" s="77"/>
      <c r="DXW168" s="77"/>
      <c r="DXX168" s="77"/>
      <c r="DXY168" s="77"/>
      <c r="DXZ168" s="77"/>
      <c r="DYA168" s="77"/>
      <c r="DYB168" s="77"/>
      <c r="DYC168" s="77"/>
      <c r="DYD168" s="77"/>
      <c r="DYE168" s="77"/>
      <c r="DYF168" s="77"/>
      <c r="DYG168" s="77"/>
      <c r="DYH168" s="77"/>
      <c r="DYI168" s="77"/>
      <c r="DYJ168" s="77"/>
      <c r="DYK168" s="77"/>
      <c r="DYL168" s="77"/>
      <c r="DYM168" s="77"/>
      <c r="DYN168" s="77"/>
      <c r="DYO168" s="77"/>
      <c r="DYP168" s="77"/>
      <c r="DYQ168" s="77"/>
      <c r="DYR168" s="77"/>
      <c r="DYS168" s="77"/>
      <c r="DYT168" s="77"/>
      <c r="DYU168" s="77"/>
      <c r="DYV168" s="77"/>
      <c r="DYW168" s="77"/>
      <c r="DYX168" s="77"/>
      <c r="DYY168" s="77"/>
      <c r="DYZ168" s="77"/>
      <c r="DZA168" s="77"/>
      <c r="DZB168" s="77"/>
      <c r="DZC168" s="77"/>
      <c r="DZD168" s="77"/>
      <c r="DZE168" s="77"/>
      <c r="DZF168" s="77"/>
      <c r="DZG168" s="77"/>
      <c r="DZH168" s="77"/>
      <c r="DZI168" s="77"/>
      <c r="DZJ168" s="77"/>
      <c r="DZK168" s="77"/>
      <c r="DZL168" s="77"/>
      <c r="DZM168" s="77"/>
      <c r="DZN168" s="77"/>
      <c r="DZO168" s="77"/>
      <c r="DZP168" s="77"/>
      <c r="DZQ168" s="77"/>
      <c r="DZR168" s="77"/>
      <c r="DZS168" s="77"/>
      <c r="DZT168" s="77"/>
      <c r="DZU168" s="77"/>
      <c r="DZV168" s="77"/>
      <c r="DZW168" s="77"/>
      <c r="DZX168" s="77"/>
      <c r="DZY168" s="77"/>
      <c r="DZZ168" s="77"/>
      <c r="EAA168" s="77"/>
      <c r="EAB168" s="77"/>
      <c r="EAC168" s="77"/>
      <c r="EAD168" s="77"/>
      <c r="EAE168" s="77"/>
      <c r="EAF168" s="77"/>
      <c r="EAG168" s="77"/>
      <c r="EAH168" s="77"/>
      <c r="EAI168" s="77"/>
      <c r="EAJ168" s="77"/>
      <c r="EAK168" s="77"/>
      <c r="EAL168" s="77"/>
      <c r="EAM168" s="77"/>
      <c r="EAN168" s="77"/>
      <c r="EAO168" s="77"/>
      <c r="EAP168" s="77"/>
      <c r="EAQ168" s="77"/>
      <c r="EAR168" s="77"/>
      <c r="EAS168" s="77"/>
      <c r="EAT168" s="77"/>
      <c r="EAU168" s="77"/>
      <c r="EAV168" s="77"/>
      <c r="EAW168" s="77"/>
      <c r="EAX168" s="77"/>
      <c r="EAY168" s="77"/>
      <c r="EAZ168" s="77"/>
      <c r="EBA168" s="77"/>
      <c r="EBB168" s="77"/>
      <c r="EBC168" s="77"/>
      <c r="EBD168" s="77"/>
      <c r="EBE168" s="77"/>
      <c r="EBF168" s="77"/>
      <c r="EBG168" s="77"/>
      <c r="EBH168" s="77"/>
      <c r="EBI168" s="77"/>
      <c r="EBJ168" s="77"/>
      <c r="EBK168" s="77"/>
      <c r="EBL168" s="77"/>
      <c r="EBM168" s="77"/>
      <c r="EBN168" s="77"/>
      <c r="EBO168" s="77"/>
      <c r="EBP168" s="77"/>
      <c r="EBQ168" s="77"/>
      <c r="EBR168" s="77"/>
      <c r="EBS168" s="77"/>
      <c r="EBT168" s="77"/>
      <c r="EBU168" s="77"/>
      <c r="EBV168" s="77"/>
      <c r="EBW168" s="77"/>
      <c r="EBX168" s="77"/>
      <c r="EBY168" s="77"/>
      <c r="EBZ168" s="77"/>
      <c r="ECA168" s="77"/>
      <c r="ECB168" s="77"/>
      <c r="ECC168" s="77"/>
      <c r="ECD168" s="77"/>
      <c r="ECE168" s="77"/>
      <c r="ECF168" s="77"/>
      <c r="ECG168" s="77"/>
      <c r="ECH168" s="77"/>
      <c r="ECI168" s="77"/>
      <c r="ECJ168" s="77"/>
      <c r="ECK168" s="77"/>
      <c r="ECL168" s="77"/>
      <c r="ECM168" s="77"/>
      <c r="ECN168" s="77"/>
      <c r="ECO168" s="77"/>
      <c r="ECP168" s="77"/>
      <c r="ECQ168" s="77"/>
      <c r="ECR168" s="77"/>
      <c r="ECS168" s="77"/>
      <c r="ECT168" s="77"/>
      <c r="ECU168" s="77"/>
      <c r="ECV168" s="77"/>
      <c r="ECW168" s="77"/>
      <c r="ECX168" s="77"/>
      <c r="ECY168" s="77"/>
      <c r="ECZ168" s="77"/>
      <c r="EDA168" s="77"/>
      <c r="EDB168" s="77"/>
      <c r="EDC168" s="77"/>
      <c r="EDD168" s="77"/>
      <c r="EDE168" s="77"/>
      <c r="EDF168" s="77"/>
      <c r="EDG168" s="77"/>
      <c r="EDH168" s="77"/>
      <c r="EDI168" s="77"/>
      <c r="EDJ168" s="77"/>
      <c r="EDK168" s="77"/>
      <c r="EDL168" s="77"/>
      <c r="EDM168" s="77"/>
      <c r="EDN168" s="77"/>
      <c r="EDO168" s="77"/>
      <c r="EDP168" s="77"/>
      <c r="EDQ168" s="77"/>
      <c r="EDR168" s="77"/>
      <c r="EDS168" s="77"/>
      <c r="EDT168" s="77"/>
      <c r="EDU168" s="77"/>
      <c r="EDV168" s="77"/>
      <c r="EDW168" s="77"/>
      <c r="EDX168" s="77"/>
      <c r="EDY168" s="77"/>
      <c r="EDZ168" s="77"/>
      <c r="EEA168" s="77"/>
      <c r="EEB168" s="77"/>
      <c r="EEC168" s="77"/>
      <c r="EED168" s="77"/>
      <c r="EEE168" s="77"/>
      <c r="EEF168" s="77"/>
      <c r="EEG168" s="77"/>
      <c r="EEH168" s="77"/>
      <c r="EEI168" s="77"/>
      <c r="EEJ168" s="77"/>
      <c r="EEK168" s="77"/>
      <c r="EEL168" s="77"/>
      <c r="EEM168" s="77"/>
      <c r="EEN168" s="77"/>
      <c r="EEO168" s="77"/>
      <c r="EEP168" s="77"/>
      <c r="EEQ168" s="77"/>
      <c r="EER168" s="77"/>
      <c r="EES168" s="77"/>
      <c r="EET168" s="77"/>
      <c r="EEU168" s="77"/>
      <c r="EEV168" s="77"/>
      <c r="EEW168" s="77"/>
      <c r="EEX168" s="77"/>
      <c r="EEY168" s="77"/>
      <c r="EEZ168" s="77"/>
      <c r="EFA168" s="77"/>
      <c r="EFB168" s="77"/>
      <c r="EFC168" s="77"/>
      <c r="EFD168" s="77"/>
      <c r="EFE168" s="77"/>
      <c r="EFF168" s="77"/>
      <c r="EFG168" s="77"/>
      <c r="EFH168" s="77"/>
      <c r="EFI168" s="77"/>
      <c r="EFJ168" s="77"/>
      <c r="EFK168" s="77"/>
      <c r="EFL168" s="77"/>
      <c r="EFM168" s="77"/>
      <c r="EFN168" s="77"/>
      <c r="EFO168" s="77"/>
      <c r="EFP168" s="77"/>
      <c r="EFQ168" s="77"/>
      <c r="EFR168" s="77"/>
      <c r="EFS168" s="77"/>
      <c r="EFT168" s="77"/>
      <c r="EFU168" s="77"/>
      <c r="EFV168" s="77"/>
      <c r="EFW168" s="77"/>
      <c r="EFX168" s="77"/>
      <c r="EFY168" s="77"/>
      <c r="EFZ168" s="77"/>
      <c r="EGA168" s="77"/>
      <c r="EGB168" s="77"/>
      <c r="EGC168" s="77"/>
      <c r="EGD168" s="77"/>
      <c r="EGE168" s="77"/>
      <c r="EGF168" s="77"/>
      <c r="EGG168" s="77"/>
      <c r="EGH168" s="77"/>
      <c r="EGI168" s="77"/>
      <c r="EGJ168" s="77"/>
      <c r="EGK168" s="77"/>
      <c r="EGL168" s="77"/>
      <c r="EGM168" s="77"/>
      <c r="EGN168" s="77"/>
      <c r="EGO168" s="77"/>
      <c r="EGP168" s="77"/>
      <c r="EGQ168" s="77"/>
      <c r="EGR168" s="77"/>
      <c r="EGS168" s="77"/>
      <c r="EGT168" s="77"/>
      <c r="EGU168" s="77"/>
      <c r="EGV168" s="77"/>
      <c r="EGW168" s="77"/>
      <c r="EGX168" s="77"/>
      <c r="EGY168" s="77"/>
      <c r="EGZ168" s="77"/>
      <c r="EHA168" s="77"/>
      <c r="EHB168" s="77"/>
      <c r="EHC168" s="77"/>
      <c r="EHD168" s="77"/>
      <c r="EHE168" s="77"/>
      <c r="EHF168" s="77"/>
      <c r="EHG168" s="77"/>
      <c r="EHH168" s="77"/>
      <c r="EHI168" s="77"/>
      <c r="EHJ168" s="77"/>
      <c r="EHK168" s="77"/>
      <c r="EHL168" s="77"/>
      <c r="EHM168" s="77"/>
      <c r="EHN168" s="77"/>
      <c r="EHO168" s="77"/>
      <c r="EHP168" s="77"/>
      <c r="EHQ168" s="77"/>
      <c r="EHR168" s="77"/>
      <c r="EHS168" s="77"/>
      <c r="EHT168" s="77"/>
      <c r="EHU168" s="77"/>
      <c r="EHV168" s="77"/>
      <c r="EHW168" s="77"/>
      <c r="EHX168" s="77"/>
      <c r="EHY168" s="77"/>
      <c r="EHZ168" s="77"/>
      <c r="EIA168" s="77"/>
      <c r="EIB168" s="77"/>
      <c r="EIC168" s="77"/>
      <c r="EID168" s="77"/>
      <c r="EIE168" s="77"/>
      <c r="EIF168" s="77"/>
      <c r="EIG168" s="77"/>
      <c r="EIH168" s="77"/>
      <c r="EII168" s="77"/>
      <c r="EIJ168" s="77"/>
      <c r="EIK168" s="77"/>
      <c r="EIL168" s="77"/>
      <c r="EIM168" s="77"/>
      <c r="EIN168" s="77"/>
      <c r="EIO168" s="77"/>
      <c r="EIP168" s="77"/>
      <c r="EIQ168" s="77"/>
      <c r="EIR168" s="77"/>
      <c r="EIS168" s="77"/>
      <c r="EIT168" s="77"/>
      <c r="EIU168" s="77"/>
      <c r="EIV168" s="77"/>
      <c r="EIW168" s="77"/>
      <c r="EIX168" s="77"/>
      <c r="EIY168" s="77"/>
      <c r="EIZ168" s="77"/>
      <c r="EJA168" s="77"/>
      <c r="EJB168" s="77"/>
      <c r="EJC168" s="77"/>
      <c r="EJD168" s="77"/>
      <c r="EJE168" s="77"/>
      <c r="EJF168" s="77"/>
      <c r="EJG168" s="77"/>
      <c r="EJH168" s="77"/>
      <c r="EJI168" s="77"/>
      <c r="EJJ168" s="77"/>
      <c r="EJK168" s="77"/>
      <c r="EJL168" s="77"/>
      <c r="EJM168" s="77"/>
      <c r="EJN168" s="77"/>
      <c r="EJO168" s="77"/>
      <c r="EJP168" s="77"/>
      <c r="EJQ168" s="77"/>
      <c r="EJR168" s="77"/>
      <c r="EJS168" s="77"/>
      <c r="EJT168" s="77"/>
      <c r="EJU168" s="77"/>
      <c r="EJV168" s="77"/>
      <c r="EJW168" s="77"/>
      <c r="EJX168" s="77"/>
      <c r="EJY168" s="77"/>
      <c r="EJZ168" s="77"/>
      <c r="EKA168" s="77"/>
      <c r="EKB168" s="77"/>
      <c r="EKC168" s="77"/>
      <c r="EKD168" s="77"/>
      <c r="EKE168" s="77"/>
      <c r="EKF168" s="77"/>
      <c r="EKG168" s="77"/>
      <c r="EKH168" s="77"/>
      <c r="EKI168" s="77"/>
      <c r="EKJ168" s="77"/>
      <c r="EKK168" s="77"/>
      <c r="EKL168" s="77"/>
      <c r="EKM168" s="77"/>
      <c r="EKN168" s="77"/>
      <c r="EKO168" s="77"/>
      <c r="EKP168" s="77"/>
      <c r="EKQ168" s="77"/>
      <c r="EKR168" s="77"/>
      <c r="EKS168" s="77"/>
      <c r="EKT168" s="77"/>
      <c r="EKU168" s="77"/>
      <c r="EKV168" s="77"/>
      <c r="EKW168" s="77"/>
      <c r="EKX168" s="77"/>
      <c r="EKY168" s="77"/>
      <c r="EKZ168" s="77"/>
      <c r="ELA168" s="77"/>
      <c r="ELB168" s="77"/>
      <c r="ELC168" s="77"/>
      <c r="ELD168" s="77"/>
      <c r="ELE168" s="77"/>
      <c r="ELF168" s="77"/>
      <c r="ELG168" s="77"/>
      <c r="ELH168" s="77"/>
      <c r="ELI168" s="77"/>
      <c r="ELJ168" s="77"/>
      <c r="ELK168" s="77"/>
      <c r="ELL168" s="77"/>
      <c r="ELM168" s="77"/>
      <c r="ELN168" s="77"/>
      <c r="ELO168" s="77"/>
      <c r="ELP168" s="77"/>
      <c r="ELQ168" s="77"/>
      <c r="ELR168" s="77"/>
      <c r="ELS168" s="77"/>
      <c r="ELT168" s="77"/>
      <c r="ELU168" s="77"/>
      <c r="ELV168" s="77"/>
      <c r="ELW168" s="77"/>
      <c r="ELX168" s="77"/>
      <c r="ELY168" s="77"/>
      <c r="ELZ168" s="77"/>
      <c r="EMA168" s="77"/>
      <c r="EMB168" s="77"/>
      <c r="EMC168" s="77"/>
      <c r="EMD168" s="77"/>
      <c r="EME168" s="77"/>
      <c r="EMF168" s="77"/>
      <c r="EMG168" s="77"/>
      <c r="EMH168" s="77"/>
      <c r="EMI168" s="77"/>
      <c r="EMJ168" s="77"/>
      <c r="EMK168" s="77"/>
      <c r="EML168" s="77"/>
      <c r="EMM168" s="77"/>
      <c r="EMN168" s="77"/>
      <c r="EMO168" s="77"/>
      <c r="EMP168" s="77"/>
      <c r="EMQ168" s="77"/>
      <c r="EMR168" s="77"/>
      <c r="EMS168" s="77"/>
      <c r="EMT168" s="77"/>
      <c r="EMU168" s="77"/>
      <c r="EMV168" s="77"/>
      <c r="EMW168" s="77"/>
      <c r="EMX168" s="77"/>
      <c r="EMY168" s="77"/>
      <c r="EMZ168" s="77"/>
      <c r="ENA168" s="77"/>
      <c r="ENB168" s="77"/>
      <c r="ENC168" s="77"/>
      <c r="END168" s="77"/>
      <c r="ENE168" s="77"/>
      <c r="ENF168" s="77"/>
      <c r="ENG168" s="77"/>
      <c r="ENH168" s="77"/>
      <c r="ENI168" s="77"/>
      <c r="ENJ168" s="77"/>
      <c r="ENK168" s="77"/>
      <c r="ENL168" s="77"/>
      <c r="ENM168" s="77"/>
      <c r="ENN168" s="77"/>
      <c r="ENO168" s="77"/>
      <c r="ENP168" s="77"/>
      <c r="ENQ168" s="77"/>
      <c r="ENR168" s="77"/>
      <c r="ENS168" s="77"/>
      <c r="ENT168" s="77"/>
      <c r="ENU168" s="77"/>
      <c r="ENV168" s="77"/>
      <c r="ENW168" s="77"/>
      <c r="ENX168" s="77"/>
      <c r="ENY168" s="77"/>
      <c r="ENZ168" s="77"/>
      <c r="EOA168" s="77"/>
      <c r="EOB168" s="77"/>
      <c r="EOC168" s="77"/>
      <c r="EOD168" s="77"/>
      <c r="EOE168" s="77"/>
      <c r="EOF168" s="77"/>
      <c r="EOG168" s="77"/>
      <c r="EOH168" s="77"/>
      <c r="EOI168" s="77"/>
      <c r="EOJ168" s="77"/>
      <c r="EOK168" s="77"/>
      <c r="EOL168" s="77"/>
      <c r="EOM168" s="77"/>
      <c r="EON168" s="77"/>
      <c r="EOO168" s="77"/>
      <c r="EOP168" s="77"/>
      <c r="EOQ168" s="77"/>
      <c r="EOR168" s="77"/>
      <c r="EOS168" s="77"/>
      <c r="EOT168" s="77"/>
      <c r="EOU168" s="77"/>
      <c r="EOV168" s="77"/>
      <c r="EOW168" s="77"/>
      <c r="EOX168" s="77"/>
      <c r="EOY168" s="77"/>
      <c r="EOZ168" s="77"/>
      <c r="EPA168" s="77"/>
      <c r="EPB168" s="77"/>
      <c r="EPC168" s="77"/>
      <c r="EPD168" s="77"/>
      <c r="EPE168" s="77"/>
      <c r="EPF168" s="77"/>
      <c r="EPG168" s="77"/>
      <c r="EPH168" s="77"/>
      <c r="EPI168" s="77"/>
      <c r="EPJ168" s="77"/>
      <c r="EPK168" s="77"/>
      <c r="EPL168" s="77"/>
      <c r="EPM168" s="77"/>
      <c r="EPN168" s="77"/>
      <c r="EPO168" s="77"/>
      <c r="EPP168" s="77"/>
      <c r="EPQ168" s="77"/>
      <c r="EPR168" s="77"/>
      <c r="EPS168" s="77"/>
      <c r="EPT168" s="77"/>
      <c r="EPU168" s="77"/>
      <c r="EPV168" s="77"/>
      <c r="EPW168" s="77"/>
      <c r="EPX168" s="77"/>
      <c r="EPY168" s="77"/>
      <c r="EPZ168" s="77"/>
      <c r="EQA168" s="77"/>
      <c r="EQB168" s="77"/>
      <c r="EQC168" s="77"/>
      <c r="EQD168" s="77"/>
      <c r="EQE168" s="77"/>
      <c r="EQF168" s="77"/>
      <c r="EQG168" s="77"/>
      <c r="EQH168" s="77"/>
      <c r="EQI168" s="77"/>
      <c r="EQJ168" s="77"/>
      <c r="EQK168" s="77"/>
      <c r="EQL168" s="77"/>
      <c r="EQM168" s="77"/>
      <c r="EQN168" s="77"/>
      <c r="EQO168" s="77"/>
      <c r="EQP168" s="77"/>
      <c r="EQQ168" s="77"/>
      <c r="EQR168" s="77"/>
      <c r="EQS168" s="77"/>
      <c r="EQT168" s="77"/>
      <c r="EQU168" s="77"/>
      <c r="EQV168" s="77"/>
      <c r="EQW168" s="77"/>
      <c r="EQX168" s="77"/>
      <c r="EQY168" s="77"/>
      <c r="EQZ168" s="77"/>
      <c r="ERA168" s="77"/>
      <c r="ERB168" s="77"/>
      <c r="ERC168" s="77"/>
      <c r="ERD168" s="77"/>
      <c r="ERE168" s="77"/>
      <c r="ERF168" s="77"/>
      <c r="ERG168" s="77"/>
      <c r="ERH168" s="77"/>
      <c r="ERI168" s="77"/>
      <c r="ERJ168" s="77"/>
      <c r="ERK168" s="77"/>
      <c r="ERL168" s="77"/>
      <c r="ERM168" s="77"/>
      <c r="ERN168" s="77"/>
      <c r="ERO168" s="77"/>
      <c r="ERP168" s="77"/>
      <c r="ERQ168" s="77"/>
      <c r="ERR168" s="77"/>
      <c r="ERS168" s="77"/>
      <c r="ERT168" s="77"/>
      <c r="ERU168" s="77"/>
      <c r="ERV168" s="77"/>
      <c r="ERW168" s="77"/>
      <c r="ERX168" s="77"/>
      <c r="ERY168" s="77"/>
      <c r="ERZ168" s="77"/>
      <c r="ESA168" s="77"/>
      <c r="ESB168" s="77"/>
      <c r="ESC168" s="77"/>
      <c r="ESD168" s="77"/>
      <c r="ESE168" s="77"/>
      <c r="ESF168" s="77"/>
      <c r="ESG168" s="77"/>
      <c r="ESH168" s="77"/>
      <c r="ESI168" s="77"/>
      <c r="ESJ168" s="77"/>
      <c r="ESK168" s="77"/>
      <c r="ESL168" s="77"/>
      <c r="ESM168" s="77"/>
      <c r="ESN168" s="77"/>
      <c r="ESO168" s="77"/>
      <c r="ESP168" s="77"/>
      <c r="ESQ168" s="77"/>
      <c r="ESR168" s="77"/>
      <c r="ESS168" s="77"/>
      <c r="EST168" s="77"/>
      <c r="ESU168" s="77"/>
      <c r="ESV168" s="77"/>
      <c r="ESW168" s="77"/>
      <c r="ESX168" s="77"/>
      <c r="ESY168" s="77"/>
      <c r="ESZ168" s="77"/>
      <c r="ETA168" s="77"/>
      <c r="ETB168" s="77"/>
      <c r="ETC168" s="77"/>
      <c r="ETD168" s="77"/>
      <c r="ETE168" s="77"/>
      <c r="ETF168" s="77"/>
      <c r="ETG168" s="77"/>
      <c r="ETH168" s="77"/>
      <c r="ETI168" s="77"/>
      <c r="ETJ168" s="77"/>
      <c r="ETK168" s="77"/>
      <c r="ETL168" s="77"/>
      <c r="ETM168" s="77"/>
      <c r="ETN168" s="77"/>
      <c r="ETO168" s="77"/>
      <c r="ETP168" s="77"/>
      <c r="ETQ168" s="77"/>
      <c r="ETR168" s="77"/>
      <c r="ETS168" s="77"/>
      <c r="ETT168" s="77"/>
      <c r="ETU168" s="77"/>
      <c r="ETV168" s="77"/>
      <c r="ETW168" s="77"/>
      <c r="ETX168" s="77"/>
      <c r="ETY168" s="77"/>
      <c r="ETZ168" s="77"/>
      <c r="EUA168" s="77"/>
      <c r="EUB168" s="77"/>
      <c r="EUC168" s="77"/>
      <c r="EUD168" s="77"/>
      <c r="EUE168" s="77"/>
      <c r="EUF168" s="77"/>
      <c r="EUG168" s="77"/>
      <c r="EUH168" s="77"/>
      <c r="EUI168" s="77"/>
      <c r="EUJ168" s="77"/>
      <c r="EUK168" s="77"/>
      <c r="EUL168" s="77"/>
      <c r="EUM168" s="77"/>
      <c r="EUN168" s="77"/>
      <c r="EUO168" s="77"/>
      <c r="EUP168" s="77"/>
      <c r="EUQ168" s="77"/>
      <c r="EUR168" s="77"/>
      <c r="EUS168" s="77"/>
      <c r="EUT168" s="77"/>
      <c r="EUU168" s="77"/>
      <c r="EUV168" s="77"/>
      <c r="EUW168" s="77"/>
      <c r="EUX168" s="77"/>
      <c r="EUY168" s="77"/>
      <c r="EUZ168" s="77"/>
      <c r="EVA168" s="77"/>
      <c r="EVB168" s="77"/>
      <c r="EVC168" s="77"/>
      <c r="EVD168" s="77"/>
      <c r="EVE168" s="77"/>
      <c r="EVF168" s="77"/>
      <c r="EVG168" s="77"/>
      <c r="EVH168" s="77"/>
      <c r="EVI168" s="77"/>
      <c r="EVJ168" s="77"/>
      <c r="EVK168" s="77"/>
      <c r="EVL168" s="77"/>
      <c r="EVM168" s="77"/>
      <c r="EVN168" s="77"/>
      <c r="EVO168" s="77"/>
      <c r="EVP168" s="77"/>
      <c r="EVQ168" s="77"/>
      <c r="EVR168" s="77"/>
      <c r="EVS168" s="77"/>
      <c r="EVT168" s="77"/>
      <c r="EVU168" s="77"/>
      <c r="EVV168" s="77"/>
      <c r="EVW168" s="77"/>
      <c r="EVX168" s="77"/>
      <c r="EVY168" s="77"/>
      <c r="EVZ168" s="77"/>
      <c r="EWA168" s="77"/>
      <c r="EWB168" s="77"/>
      <c r="EWC168" s="77"/>
      <c r="EWD168" s="77"/>
      <c r="EWE168" s="77"/>
      <c r="EWF168" s="77"/>
      <c r="EWG168" s="77"/>
      <c r="EWH168" s="77"/>
      <c r="EWI168" s="77"/>
      <c r="EWJ168" s="77"/>
      <c r="EWK168" s="77"/>
      <c r="EWL168" s="77"/>
      <c r="EWM168" s="77"/>
      <c r="EWN168" s="77"/>
      <c r="EWO168" s="77"/>
      <c r="EWP168" s="77"/>
      <c r="EWQ168" s="77"/>
      <c r="EWR168" s="77"/>
      <c r="EWS168" s="77"/>
      <c r="EWT168" s="77"/>
      <c r="EWU168" s="77"/>
      <c r="EWV168" s="77"/>
      <c r="EWW168" s="77"/>
      <c r="EWX168" s="77"/>
      <c r="EWY168" s="77"/>
      <c r="EWZ168" s="77"/>
      <c r="EXA168" s="77"/>
      <c r="EXB168" s="77"/>
      <c r="EXC168" s="77"/>
      <c r="EXD168" s="77"/>
      <c r="EXE168" s="77"/>
      <c r="EXF168" s="77"/>
      <c r="EXG168" s="77"/>
      <c r="EXH168" s="77"/>
      <c r="EXI168" s="77"/>
      <c r="EXJ168" s="77"/>
      <c r="EXK168" s="77"/>
      <c r="EXL168" s="77"/>
      <c r="EXM168" s="77"/>
      <c r="EXN168" s="77"/>
      <c r="EXO168" s="77"/>
      <c r="EXP168" s="77"/>
      <c r="EXQ168" s="77"/>
      <c r="EXR168" s="77"/>
      <c r="EXS168" s="77"/>
      <c r="EXT168" s="77"/>
      <c r="EXU168" s="77"/>
      <c r="EXV168" s="77"/>
      <c r="EXW168" s="77"/>
      <c r="EXX168" s="77"/>
      <c r="EXY168" s="77"/>
      <c r="EXZ168" s="77"/>
      <c r="EYA168" s="77"/>
      <c r="EYB168" s="77"/>
      <c r="EYC168" s="77"/>
      <c r="EYD168" s="77"/>
      <c r="EYE168" s="77"/>
      <c r="EYF168" s="77"/>
      <c r="EYG168" s="77"/>
      <c r="EYH168" s="77"/>
      <c r="EYI168" s="77"/>
      <c r="EYJ168" s="77"/>
      <c r="EYK168" s="77"/>
      <c r="EYL168" s="77"/>
      <c r="EYM168" s="77"/>
      <c r="EYN168" s="77"/>
      <c r="EYO168" s="77"/>
      <c r="EYP168" s="77"/>
      <c r="EYQ168" s="77"/>
      <c r="EYR168" s="77"/>
      <c r="EYS168" s="77"/>
      <c r="EYT168" s="77"/>
      <c r="EYU168" s="77"/>
      <c r="EYV168" s="77"/>
      <c r="EYW168" s="77"/>
      <c r="EYX168" s="77"/>
      <c r="EYY168" s="77"/>
      <c r="EYZ168" s="77"/>
      <c r="EZA168" s="77"/>
      <c r="EZB168" s="77"/>
      <c r="EZC168" s="77"/>
      <c r="EZD168" s="77"/>
      <c r="EZE168" s="77"/>
      <c r="EZF168" s="77"/>
      <c r="EZG168" s="77"/>
      <c r="EZH168" s="77"/>
      <c r="EZI168" s="77"/>
      <c r="EZJ168" s="77"/>
      <c r="EZK168" s="77"/>
      <c r="EZL168" s="77"/>
      <c r="EZM168" s="77"/>
      <c r="EZN168" s="77"/>
      <c r="EZO168" s="77"/>
      <c r="EZP168" s="77"/>
      <c r="EZQ168" s="77"/>
      <c r="EZR168" s="77"/>
      <c r="EZS168" s="77"/>
      <c r="EZT168" s="77"/>
      <c r="EZU168" s="77"/>
      <c r="EZV168" s="77"/>
      <c r="EZW168" s="77"/>
      <c r="EZX168" s="77"/>
      <c r="EZY168" s="77"/>
      <c r="EZZ168" s="77"/>
      <c r="FAA168" s="77"/>
      <c r="FAB168" s="77"/>
      <c r="FAC168" s="77"/>
      <c r="FAD168" s="77"/>
      <c r="FAE168" s="77"/>
      <c r="FAF168" s="77"/>
      <c r="FAG168" s="77"/>
      <c r="FAH168" s="77"/>
      <c r="FAI168" s="77"/>
      <c r="FAJ168" s="77"/>
      <c r="FAK168" s="77"/>
      <c r="FAL168" s="77"/>
      <c r="FAM168" s="77"/>
      <c r="FAN168" s="77"/>
      <c r="FAO168" s="77"/>
      <c r="FAP168" s="77"/>
      <c r="FAQ168" s="77"/>
      <c r="FAR168" s="77"/>
      <c r="FAS168" s="77"/>
      <c r="FAT168" s="77"/>
      <c r="FAU168" s="77"/>
      <c r="FAV168" s="77"/>
      <c r="FAW168" s="77"/>
      <c r="FAX168" s="77"/>
      <c r="FAY168" s="77"/>
      <c r="FAZ168" s="77"/>
      <c r="FBA168" s="77"/>
      <c r="FBB168" s="77"/>
      <c r="FBC168" s="77"/>
      <c r="FBD168" s="77"/>
      <c r="FBE168" s="77"/>
      <c r="FBF168" s="77"/>
      <c r="FBG168" s="77"/>
      <c r="FBH168" s="77"/>
      <c r="FBI168" s="77"/>
      <c r="FBJ168" s="77"/>
      <c r="FBK168" s="77"/>
      <c r="FBL168" s="77"/>
      <c r="FBM168" s="77"/>
      <c r="FBN168" s="77"/>
      <c r="FBO168" s="77"/>
      <c r="FBP168" s="77"/>
      <c r="FBQ168" s="77"/>
      <c r="FBR168" s="77"/>
      <c r="FBS168" s="77"/>
      <c r="FBT168" s="77"/>
      <c r="FBU168" s="77"/>
      <c r="FBV168" s="77"/>
      <c r="FBW168" s="77"/>
      <c r="FBX168" s="77"/>
      <c r="FBY168" s="77"/>
      <c r="FBZ168" s="77"/>
      <c r="FCA168" s="77"/>
      <c r="FCB168" s="77"/>
      <c r="FCC168" s="77"/>
      <c r="FCD168" s="77"/>
      <c r="FCE168" s="77"/>
      <c r="FCF168" s="77"/>
      <c r="FCG168" s="77"/>
      <c r="FCH168" s="77"/>
      <c r="FCI168" s="77"/>
      <c r="FCJ168" s="77"/>
      <c r="FCK168" s="77"/>
      <c r="FCL168" s="77"/>
      <c r="FCM168" s="77"/>
      <c r="FCN168" s="77"/>
      <c r="FCO168" s="77"/>
      <c r="FCP168" s="77"/>
      <c r="FCQ168" s="77"/>
      <c r="FCR168" s="77"/>
      <c r="FCS168" s="77"/>
      <c r="FCT168" s="77"/>
      <c r="FCU168" s="77"/>
      <c r="FCV168" s="77"/>
      <c r="FCW168" s="77"/>
      <c r="FCX168" s="77"/>
      <c r="FCY168" s="77"/>
      <c r="FCZ168" s="77"/>
      <c r="FDA168" s="77"/>
      <c r="FDB168" s="77"/>
      <c r="FDC168" s="77"/>
      <c r="FDD168" s="77"/>
      <c r="FDE168" s="77"/>
      <c r="FDF168" s="77"/>
      <c r="FDG168" s="77"/>
      <c r="FDH168" s="77"/>
      <c r="FDI168" s="77"/>
      <c r="FDJ168" s="77"/>
      <c r="FDK168" s="77"/>
      <c r="FDL168" s="77"/>
      <c r="FDM168" s="77"/>
      <c r="FDN168" s="77"/>
      <c r="FDO168" s="77"/>
      <c r="FDP168" s="77"/>
      <c r="FDQ168" s="77"/>
      <c r="FDR168" s="77"/>
      <c r="FDS168" s="77"/>
      <c r="FDT168" s="77"/>
      <c r="FDU168" s="77"/>
      <c r="FDV168" s="77"/>
      <c r="FDW168" s="77"/>
      <c r="FDX168" s="77"/>
      <c r="FDY168" s="77"/>
      <c r="FDZ168" s="77"/>
      <c r="FEA168" s="77"/>
      <c r="FEB168" s="77"/>
      <c r="FEC168" s="77"/>
      <c r="FED168" s="77"/>
      <c r="FEE168" s="77"/>
      <c r="FEF168" s="77"/>
      <c r="FEG168" s="77"/>
      <c r="FEH168" s="77"/>
      <c r="FEI168" s="77"/>
      <c r="FEJ168" s="77"/>
      <c r="FEK168" s="77"/>
      <c r="FEL168" s="77"/>
      <c r="FEM168" s="77"/>
      <c r="FEN168" s="77"/>
      <c r="FEO168" s="77"/>
      <c r="FEP168" s="77"/>
      <c r="FEQ168" s="77"/>
      <c r="FER168" s="77"/>
      <c r="FES168" s="77"/>
      <c r="FET168" s="77"/>
      <c r="FEU168" s="77"/>
      <c r="FEV168" s="77"/>
      <c r="FEW168" s="77"/>
      <c r="FEX168" s="77"/>
      <c r="FEY168" s="77"/>
      <c r="FEZ168" s="77"/>
      <c r="FFA168" s="77"/>
      <c r="FFB168" s="77"/>
      <c r="FFC168" s="77"/>
      <c r="FFD168" s="77"/>
      <c r="FFE168" s="77"/>
      <c r="FFF168" s="77"/>
      <c r="FFG168" s="77"/>
      <c r="FFH168" s="77"/>
      <c r="FFI168" s="77"/>
      <c r="FFJ168" s="77"/>
      <c r="FFK168" s="77"/>
      <c r="FFL168" s="77"/>
      <c r="FFM168" s="77"/>
      <c r="FFN168" s="77"/>
      <c r="FFO168" s="77"/>
      <c r="FFP168" s="77"/>
      <c r="FFQ168" s="77"/>
      <c r="FFR168" s="77"/>
      <c r="FFS168" s="77"/>
      <c r="FFT168" s="77"/>
      <c r="FFU168" s="77"/>
      <c r="FFV168" s="77"/>
      <c r="FFW168" s="77"/>
      <c r="FFX168" s="77"/>
      <c r="FFY168" s="77"/>
      <c r="FFZ168" s="77"/>
      <c r="FGA168" s="77"/>
      <c r="FGB168" s="77"/>
      <c r="FGC168" s="77"/>
      <c r="FGD168" s="77"/>
      <c r="FGE168" s="77"/>
      <c r="FGF168" s="77"/>
      <c r="FGG168" s="77"/>
      <c r="FGH168" s="77"/>
      <c r="FGI168" s="77"/>
      <c r="FGJ168" s="77"/>
      <c r="FGK168" s="77"/>
      <c r="FGL168" s="77"/>
      <c r="FGM168" s="77"/>
      <c r="FGN168" s="77"/>
      <c r="FGO168" s="77"/>
      <c r="FGP168" s="77"/>
      <c r="FGQ168" s="77"/>
      <c r="FGR168" s="77"/>
      <c r="FGS168" s="77"/>
      <c r="FGT168" s="77"/>
      <c r="FGU168" s="77"/>
      <c r="FGV168" s="77"/>
      <c r="FGW168" s="77"/>
      <c r="FGX168" s="77"/>
      <c r="FGY168" s="77"/>
      <c r="FGZ168" s="77"/>
      <c r="FHA168" s="77"/>
      <c r="FHB168" s="77"/>
      <c r="FHC168" s="77"/>
      <c r="FHD168" s="77"/>
      <c r="FHE168" s="77"/>
      <c r="FHF168" s="77"/>
      <c r="FHG168" s="77"/>
      <c r="FHH168" s="77"/>
      <c r="FHI168" s="77"/>
      <c r="FHJ168" s="77"/>
      <c r="FHK168" s="77"/>
      <c r="FHL168" s="77"/>
      <c r="FHM168" s="77"/>
      <c r="FHN168" s="77"/>
      <c r="FHO168" s="77"/>
      <c r="FHP168" s="77"/>
      <c r="FHQ168" s="77"/>
      <c r="FHR168" s="77"/>
      <c r="FHS168" s="77"/>
      <c r="FHT168" s="77"/>
      <c r="FHU168" s="77"/>
      <c r="FHV168" s="77"/>
      <c r="FHW168" s="77"/>
      <c r="FHX168" s="77"/>
      <c r="FHY168" s="77"/>
      <c r="FHZ168" s="77"/>
      <c r="FIA168" s="77"/>
      <c r="FIB168" s="77"/>
      <c r="FIC168" s="77"/>
      <c r="FID168" s="77"/>
      <c r="FIE168" s="77"/>
      <c r="FIF168" s="77"/>
      <c r="FIG168" s="77"/>
      <c r="FIH168" s="77"/>
      <c r="FII168" s="77"/>
      <c r="FIJ168" s="77"/>
      <c r="FIK168" s="77"/>
      <c r="FIL168" s="77"/>
      <c r="FIM168" s="77"/>
      <c r="FIN168" s="77"/>
      <c r="FIO168" s="77"/>
      <c r="FIP168" s="77"/>
      <c r="FIQ168" s="77"/>
      <c r="FIR168" s="77"/>
      <c r="FIS168" s="77"/>
      <c r="FIT168" s="77"/>
      <c r="FIU168" s="77"/>
      <c r="FIV168" s="77"/>
      <c r="FIW168" s="77"/>
      <c r="FIX168" s="77"/>
      <c r="FIY168" s="77"/>
      <c r="FIZ168" s="77"/>
      <c r="FJA168" s="77"/>
      <c r="FJB168" s="77"/>
      <c r="FJC168" s="77"/>
      <c r="FJD168" s="77"/>
      <c r="FJE168" s="77"/>
      <c r="FJF168" s="77"/>
      <c r="FJG168" s="77"/>
      <c r="FJH168" s="77"/>
      <c r="FJI168" s="77"/>
      <c r="FJJ168" s="77"/>
      <c r="FJK168" s="77"/>
      <c r="FJL168" s="77"/>
      <c r="FJM168" s="77"/>
      <c r="FJN168" s="77"/>
      <c r="FJO168" s="77"/>
      <c r="FJP168" s="77"/>
      <c r="FJQ168" s="77"/>
      <c r="FJR168" s="77"/>
      <c r="FJS168" s="77"/>
      <c r="FJT168" s="77"/>
      <c r="FJU168" s="77"/>
      <c r="FJV168" s="77"/>
      <c r="FJW168" s="77"/>
      <c r="FJX168" s="77"/>
      <c r="FJY168" s="77"/>
      <c r="FJZ168" s="77"/>
      <c r="FKA168" s="77"/>
      <c r="FKB168" s="77"/>
      <c r="FKC168" s="77"/>
      <c r="FKD168" s="77"/>
      <c r="FKE168" s="77"/>
      <c r="FKF168" s="77"/>
      <c r="FKG168" s="77"/>
      <c r="FKH168" s="77"/>
      <c r="FKI168" s="77"/>
      <c r="FKJ168" s="77"/>
      <c r="FKK168" s="77"/>
      <c r="FKL168" s="77"/>
      <c r="FKM168" s="77"/>
      <c r="FKN168" s="77"/>
      <c r="FKO168" s="77"/>
      <c r="FKP168" s="77"/>
      <c r="FKQ168" s="77"/>
      <c r="FKR168" s="77"/>
      <c r="FKS168" s="77"/>
      <c r="FKT168" s="77"/>
      <c r="FKU168" s="77"/>
      <c r="FKV168" s="77"/>
      <c r="FKW168" s="77"/>
      <c r="FKX168" s="77"/>
      <c r="FKY168" s="77"/>
      <c r="FKZ168" s="77"/>
      <c r="FLA168" s="77"/>
      <c r="FLB168" s="77"/>
      <c r="FLC168" s="77"/>
      <c r="FLD168" s="77"/>
      <c r="FLE168" s="77"/>
      <c r="FLF168" s="77"/>
      <c r="FLG168" s="77"/>
      <c r="FLH168" s="77"/>
      <c r="FLI168" s="77"/>
      <c r="FLJ168" s="77"/>
      <c r="FLK168" s="77"/>
      <c r="FLL168" s="77"/>
      <c r="FLM168" s="77"/>
      <c r="FLN168" s="77"/>
      <c r="FLO168" s="77"/>
      <c r="FLP168" s="77"/>
      <c r="FLQ168" s="77"/>
      <c r="FLR168" s="77"/>
      <c r="FLS168" s="77"/>
      <c r="FLT168" s="77"/>
      <c r="FLU168" s="77"/>
      <c r="FLV168" s="77"/>
      <c r="FLW168" s="77"/>
      <c r="FLX168" s="77"/>
      <c r="FLY168" s="77"/>
      <c r="FLZ168" s="77"/>
      <c r="FMA168" s="77"/>
      <c r="FMB168" s="77"/>
      <c r="FMC168" s="77"/>
      <c r="FMD168" s="77"/>
      <c r="FME168" s="77"/>
      <c r="FMF168" s="77"/>
      <c r="FMG168" s="77"/>
      <c r="FMH168" s="77"/>
      <c r="FMI168" s="77"/>
      <c r="FMJ168" s="77"/>
      <c r="FMK168" s="77"/>
      <c r="FML168" s="77"/>
      <c r="FMM168" s="77"/>
      <c r="FMN168" s="77"/>
      <c r="FMO168" s="77"/>
      <c r="FMP168" s="77"/>
      <c r="FMQ168" s="77"/>
      <c r="FMR168" s="77"/>
      <c r="FMS168" s="77"/>
      <c r="FMT168" s="77"/>
      <c r="FMU168" s="77"/>
      <c r="FMV168" s="77"/>
      <c r="FMW168" s="77"/>
      <c r="FMX168" s="77"/>
      <c r="FMY168" s="77"/>
      <c r="FMZ168" s="77"/>
      <c r="FNA168" s="77"/>
      <c r="FNB168" s="77"/>
      <c r="FNC168" s="77"/>
      <c r="FND168" s="77"/>
      <c r="FNE168" s="77"/>
      <c r="FNF168" s="77"/>
      <c r="FNG168" s="77"/>
      <c r="FNH168" s="77"/>
      <c r="FNI168" s="77"/>
      <c r="FNJ168" s="77"/>
      <c r="FNK168" s="77"/>
      <c r="FNL168" s="77"/>
      <c r="FNM168" s="77"/>
      <c r="FNN168" s="77"/>
      <c r="FNO168" s="77"/>
      <c r="FNP168" s="77"/>
      <c r="FNQ168" s="77"/>
      <c r="FNR168" s="77"/>
      <c r="FNS168" s="77"/>
      <c r="FNT168" s="77"/>
      <c r="FNU168" s="77"/>
      <c r="FNV168" s="77"/>
      <c r="FNW168" s="77"/>
      <c r="FNX168" s="77"/>
      <c r="FNY168" s="77"/>
      <c r="FNZ168" s="77"/>
      <c r="FOA168" s="77"/>
      <c r="FOB168" s="77"/>
      <c r="FOC168" s="77"/>
      <c r="FOD168" s="77"/>
      <c r="FOE168" s="77"/>
      <c r="FOF168" s="77"/>
      <c r="FOG168" s="77"/>
      <c r="FOH168" s="77"/>
      <c r="FOI168" s="77"/>
      <c r="FOJ168" s="77"/>
      <c r="FOK168" s="77"/>
      <c r="FOL168" s="77"/>
      <c r="FOM168" s="77"/>
      <c r="FON168" s="77"/>
      <c r="FOO168" s="77"/>
      <c r="FOP168" s="77"/>
      <c r="FOQ168" s="77"/>
      <c r="FOR168" s="77"/>
      <c r="FOS168" s="77"/>
      <c r="FOT168" s="77"/>
      <c r="FOU168" s="77"/>
      <c r="FOV168" s="77"/>
      <c r="FOW168" s="77"/>
      <c r="FOX168" s="77"/>
      <c r="FOY168" s="77"/>
      <c r="FOZ168" s="77"/>
      <c r="FPA168" s="77"/>
      <c r="FPB168" s="77"/>
      <c r="FPC168" s="77"/>
      <c r="FPD168" s="77"/>
      <c r="FPE168" s="77"/>
      <c r="FPF168" s="77"/>
      <c r="FPG168" s="77"/>
      <c r="FPH168" s="77"/>
      <c r="FPI168" s="77"/>
      <c r="FPJ168" s="77"/>
      <c r="FPK168" s="77"/>
      <c r="FPL168" s="77"/>
      <c r="FPM168" s="77"/>
      <c r="FPN168" s="77"/>
      <c r="FPO168" s="77"/>
      <c r="FPP168" s="77"/>
      <c r="FPQ168" s="77"/>
      <c r="FPR168" s="77"/>
      <c r="FPS168" s="77"/>
      <c r="FPT168" s="77"/>
      <c r="FPU168" s="77"/>
      <c r="FPV168" s="77"/>
      <c r="FPW168" s="77"/>
      <c r="FPX168" s="77"/>
      <c r="FPY168" s="77"/>
      <c r="FPZ168" s="77"/>
      <c r="FQA168" s="77"/>
      <c r="FQB168" s="77"/>
      <c r="FQC168" s="77"/>
      <c r="FQD168" s="77"/>
      <c r="FQE168" s="77"/>
      <c r="FQF168" s="77"/>
      <c r="FQG168" s="77"/>
      <c r="FQH168" s="77"/>
      <c r="FQI168" s="77"/>
      <c r="FQJ168" s="77"/>
      <c r="FQK168" s="77"/>
      <c r="FQL168" s="77"/>
      <c r="FQM168" s="77"/>
      <c r="FQN168" s="77"/>
      <c r="FQO168" s="77"/>
      <c r="FQP168" s="77"/>
      <c r="FQQ168" s="77"/>
      <c r="FQR168" s="77"/>
      <c r="FQS168" s="77"/>
      <c r="FQT168" s="77"/>
      <c r="FQU168" s="77"/>
      <c r="FQV168" s="77"/>
      <c r="FQW168" s="77"/>
      <c r="FQX168" s="77"/>
      <c r="FQY168" s="77"/>
      <c r="FQZ168" s="77"/>
      <c r="FRA168" s="77"/>
      <c r="FRB168" s="77"/>
      <c r="FRC168" s="77"/>
      <c r="FRD168" s="77"/>
      <c r="FRE168" s="77"/>
      <c r="FRF168" s="77"/>
      <c r="FRG168" s="77"/>
      <c r="FRH168" s="77"/>
      <c r="FRI168" s="77"/>
      <c r="FRJ168" s="77"/>
      <c r="FRK168" s="77"/>
      <c r="FRL168" s="77"/>
      <c r="FRM168" s="77"/>
      <c r="FRN168" s="77"/>
      <c r="FRO168" s="77"/>
      <c r="FRP168" s="77"/>
      <c r="FRQ168" s="77"/>
      <c r="FRR168" s="77"/>
      <c r="FRS168" s="77"/>
      <c r="FRT168" s="77"/>
      <c r="FRU168" s="77"/>
      <c r="FRV168" s="77"/>
      <c r="FRW168" s="77"/>
      <c r="FRX168" s="77"/>
      <c r="FRY168" s="77"/>
      <c r="FRZ168" s="77"/>
      <c r="FSA168" s="77"/>
      <c r="FSB168" s="77"/>
      <c r="FSC168" s="77"/>
      <c r="FSD168" s="77"/>
      <c r="FSE168" s="77"/>
      <c r="FSF168" s="77"/>
      <c r="FSG168" s="77"/>
      <c r="FSH168" s="77"/>
      <c r="FSI168" s="77"/>
      <c r="FSJ168" s="77"/>
      <c r="FSK168" s="77"/>
      <c r="FSL168" s="77"/>
      <c r="FSM168" s="77"/>
      <c r="FSN168" s="77"/>
      <c r="FSO168" s="77"/>
      <c r="FSP168" s="77"/>
      <c r="FSQ168" s="77"/>
      <c r="FSR168" s="77"/>
      <c r="FSS168" s="77"/>
      <c r="FST168" s="77"/>
      <c r="FSU168" s="77"/>
      <c r="FSV168" s="77"/>
      <c r="FSW168" s="77"/>
      <c r="FSX168" s="77"/>
      <c r="FSY168" s="77"/>
      <c r="FSZ168" s="77"/>
      <c r="FTA168" s="77"/>
      <c r="FTB168" s="77"/>
      <c r="FTC168" s="77"/>
      <c r="FTD168" s="77"/>
      <c r="FTE168" s="77"/>
      <c r="FTF168" s="77"/>
      <c r="FTG168" s="77"/>
      <c r="FTH168" s="77"/>
      <c r="FTI168" s="77"/>
      <c r="FTJ168" s="77"/>
      <c r="FTK168" s="77"/>
      <c r="FTL168" s="77"/>
      <c r="FTM168" s="77"/>
      <c r="FTN168" s="77"/>
      <c r="FTO168" s="77"/>
      <c r="FTP168" s="77"/>
      <c r="FTQ168" s="77"/>
      <c r="FTR168" s="77"/>
      <c r="FTS168" s="77"/>
      <c r="FTT168" s="77"/>
      <c r="FTU168" s="77"/>
      <c r="FTV168" s="77"/>
      <c r="FTW168" s="77"/>
      <c r="FTX168" s="77"/>
      <c r="FTY168" s="77"/>
      <c r="FTZ168" s="77"/>
      <c r="FUA168" s="77"/>
      <c r="FUB168" s="77"/>
      <c r="FUC168" s="77"/>
      <c r="FUD168" s="77"/>
      <c r="FUE168" s="77"/>
      <c r="FUF168" s="77"/>
      <c r="FUG168" s="77"/>
      <c r="FUH168" s="77"/>
      <c r="FUI168" s="77"/>
      <c r="FUJ168" s="77"/>
      <c r="FUK168" s="77"/>
      <c r="FUL168" s="77"/>
      <c r="FUM168" s="77"/>
      <c r="FUN168" s="77"/>
      <c r="FUO168" s="77"/>
      <c r="FUP168" s="77"/>
      <c r="FUQ168" s="77"/>
      <c r="FUR168" s="77"/>
      <c r="FUS168" s="77"/>
      <c r="FUT168" s="77"/>
      <c r="FUU168" s="77"/>
      <c r="FUV168" s="77"/>
      <c r="FUW168" s="77"/>
      <c r="FUX168" s="77"/>
      <c r="FUY168" s="77"/>
      <c r="FUZ168" s="77"/>
      <c r="FVA168" s="77"/>
      <c r="FVB168" s="77"/>
      <c r="FVC168" s="77"/>
      <c r="FVD168" s="77"/>
      <c r="FVE168" s="77"/>
      <c r="FVF168" s="77"/>
      <c r="FVG168" s="77"/>
      <c r="FVH168" s="77"/>
      <c r="FVI168" s="77"/>
      <c r="FVJ168" s="77"/>
      <c r="FVK168" s="77"/>
      <c r="FVL168" s="77"/>
      <c r="FVM168" s="77"/>
      <c r="FVN168" s="77"/>
      <c r="FVO168" s="77"/>
      <c r="FVP168" s="77"/>
      <c r="FVQ168" s="77"/>
      <c r="FVR168" s="77"/>
      <c r="FVS168" s="77"/>
      <c r="FVT168" s="77"/>
      <c r="FVU168" s="77"/>
      <c r="FVV168" s="77"/>
      <c r="FVW168" s="77"/>
      <c r="FVX168" s="77"/>
      <c r="FVY168" s="77"/>
      <c r="FVZ168" s="77"/>
      <c r="FWA168" s="77"/>
      <c r="FWB168" s="77"/>
      <c r="FWC168" s="77"/>
      <c r="FWD168" s="77"/>
      <c r="FWE168" s="77"/>
      <c r="FWF168" s="77"/>
      <c r="FWG168" s="77"/>
      <c r="FWH168" s="77"/>
      <c r="FWI168" s="77"/>
      <c r="FWJ168" s="77"/>
      <c r="FWK168" s="77"/>
      <c r="FWL168" s="77"/>
      <c r="FWM168" s="77"/>
      <c r="FWN168" s="77"/>
      <c r="FWO168" s="77"/>
      <c r="FWP168" s="77"/>
      <c r="FWQ168" s="77"/>
      <c r="FWR168" s="77"/>
      <c r="FWS168" s="77"/>
      <c r="FWT168" s="77"/>
      <c r="FWU168" s="77"/>
      <c r="FWV168" s="77"/>
      <c r="FWW168" s="77"/>
      <c r="FWX168" s="77"/>
      <c r="FWY168" s="77"/>
      <c r="FWZ168" s="77"/>
      <c r="FXA168" s="77"/>
      <c r="FXB168" s="77"/>
      <c r="FXC168" s="77"/>
      <c r="FXD168" s="77"/>
      <c r="FXE168" s="77"/>
      <c r="FXF168" s="77"/>
      <c r="FXG168" s="77"/>
      <c r="FXH168" s="77"/>
      <c r="FXI168" s="77"/>
      <c r="FXJ168" s="77"/>
      <c r="FXK168" s="77"/>
      <c r="FXL168" s="77"/>
      <c r="FXM168" s="77"/>
      <c r="FXN168" s="77"/>
      <c r="FXO168" s="77"/>
      <c r="FXP168" s="77"/>
      <c r="FXQ168" s="77"/>
      <c r="FXR168" s="77"/>
      <c r="FXS168" s="77"/>
      <c r="FXT168" s="77"/>
      <c r="FXU168" s="77"/>
      <c r="FXV168" s="77"/>
      <c r="FXW168" s="77"/>
      <c r="FXX168" s="77"/>
      <c r="FXY168" s="77"/>
      <c r="FXZ168" s="77"/>
      <c r="FYA168" s="77"/>
      <c r="FYB168" s="77"/>
      <c r="FYC168" s="77"/>
      <c r="FYD168" s="77"/>
      <c r="FYE168" s="77"/>
      <c r="FYF168" s="77"/>
      <c r="FYG168" s="77"/>
      <c r="FYH168" s="77"/>
      <c r="FYI168" s="77"/>
      <c r="FYJ168" s="77"/>
      <c r="FYK168" s="77"/>
      <c r="FYL168" s="77"/>
      <c r="FYM168" s="77"/>
      <c r="FYN168" s="77"/>
      <c r="FYO168" s="77"/>
      <c r="FYP168" s="77"/>
      <c r="FYQ168" s="77"/>
      <c r="FYR168" s="77"/>
      <c r="FYS168" s="77"/>
      <c r="FYT168" s="77"/>
      <c r="FYU168" s="77"/>
      <c r="FYV168" s="77"/>
      <c r="FYW168" s="77"/>
      <c r="FYX168" s="77"/>
      <c r="FYY168" s="77"/>
      <c r="FYZ168" s="77"/>
      <c r="FZA168" s="77"/>
      <c r="FZB168" s="77"/>
      <c r="FZC168" s="77"/>
      <c r="FZD168" s="77"/>
      <c r="FZE168" s="77"/>
      <c r="FZF168" s="77"/>
      <c r="FZG168" s="77"/>
      <c r="FZH168" s="77"/>
      <c r="FZI168" s="77"/>
      <c r="FZJ168" s="77"/>
      <c r="FZK168" s="77"/>
      <c r="FZL168" s="77"/>
      <c r="FZM168" s="77"/>
      <c r="FZN168" s="77"/>
      <c r="FZO168" s="77"/>
      <c r="FZP168" s="77"/>
      <c r="FZQ168" s="77"/>
      <c r="FZR168" s="77"/>
      <c r="FZS168" s="77"/>
      <c r="FZT168" s="77"/>
      <c r="FZU168" s="77"/>
      <c r="FZV168" s="77"/>
      <c r="FZW168" s="77"/>
      <c r="FZX168" s="77"/>
      <c r="FZY168" s="77"/>
      <c r="FZZ168" s="77"/>
      <c r="GAA168" s="77"/>
      <c r="GAB168" s="77"/>
      <c r="GAC168" s="77"/>
      <c r="GAD168" s="77"/>
      <c r="GAE168" s="77"/>
      <c r="GAF168" s="77"/>
      <c r="GAG168" s="77"/>
      <c r="GAH168" s="77"/>
      <c r="GAI168" s="77"/>
      <c r="GAJ168" s="77"/>
      <c r="GAK168" s="77"/>
      <c r="GAL168" s="77"/>
      <c r="GAM168" s="77"/>
      <c r="GAN168" s="77"/>
      <c r="GAO168" s="77"/>
      <c r="GAP168" s="77"/>
      <c r="GAQ168" s="77"/>
      <c r="GAR168" s="77"/>
      <c r="GAS168" s="77"/>
      <c r="GAT168" s="77"/>
      <c r="GAU168" s="77"/>
      <c r="GAV168" s="77"/>
      <c r="GAW168" s="77"/>
      <c r="GAX168" s="77"/>
      <c r="GAY168" s="77"/>
      <c r="GAZ168" s="77"/>
      <c r="GBA168" s="77"/>
      <c r="GBB168" s="77"/>
      <c r="GBC168" s="77"/>
      <c r="GBD168" s="77"/>
      <c r="GBE168" s="77"/>
      <c r="GBF168" s="77"/>
      <c r="GBG168" s="77"/>
      <c r="GBH168" s="77"/>
      <c r="GBI168" s="77"/>
      <c r="GBJ168" s="77"/>
      <c r="GBK168" s="77"/>
      <c r="GBL168" s="77"/>
      <c r="GBM168" s="77"/>
      <c r="GBN168" s="77"/>
      <c r="GBO168" s="77"/>
      <c r="GBP168" s="77"/>
      <c r="GBQ168" s="77"/>
      <c r="GBR168" s="77"/>
      <c r="GBS168" s="77"/>
      <c r="GBT168" s="77"/>
      <c r="GBU168" s="77"/>
      <c r="GBV168" s="77"/>
      <c r="GBW168" s="77"/>
      <c r="GBX168" s="77"/>
      <c r="GBY168" s="77"/>
      <c r="GBZ168" s="77"/>
      <c r="GCA168" s="77"/>
      <c r="GCB168" s="77"/>
      <c r="GCC168" s="77"/>
      <c r="GCD168" s="77"/>
      <c r="GCE168" s="77"/>
      <c r="GCF168" s="77"/>
      <c r="GCG168" s="77"/>
      <c r="GCH168" s="77"/>
      <c r="GCI168" s="77"/>
      <c r="GCJ168" s="77"/>
      <c r="GCK168" s="77"/>
      <c r="GCL168" s="77"/>
      <c r="GCM168" s="77"/>
      <c r="GCN168" s="77"/>
      <c r="GCO168" s="77"/>
      <c r="GCP168" s="77"/>
      <c r="GCQ168" s="77"/>
      <c r="GCR168" s="77"/>
      <c r="GCS168" s="77"/>
      <c r="GCT168" s="77"/>
      <c r="GCU168" s="77"/>
      <c r="GCV168" s="77"/>
      <c r="GCW168" s="77"/>
      <c r="GCX168" s="77"/>
      <c r="GCY168" s="77"/>
      <c r="GCZ168" s="77"/>
      <c r="GDA168" s="77"/>
      <c r="GDB168" s="77"/>
      <c r="GDC168" s="77"/>
      <c r="GDD168" s="77"/>
      <c r="GDE168" s="77"/>
      <c r="GDF168" s="77"/>
      <c r="GDG168" s="77"/>
      <c r="GDH168" s="77"/>
      <c r="GDI168" s="77"/>
      <c r="GDJ168" s="77"/>
      <c r="GDK168" s="77"/>
      <c r="GDL168" s="77"/>
      <c r="GDM168" s="77"/>
      <c r="GDN168" s="77"/>
      <c r="GDO168" s="77"/>
      <c r="GDP168" s="77"/>
      <c r="GDQ168" s="77"/>
      <c r="GDR168" s="77"/>
      <c r="GDS168" s="77"/>
      <c r="GDT168" s="77"/>
      <c r="GDU168" s="77"/>
      <c r="GDV168" s="77"/>
      <c r="GDW168" s="77"/>
      <c r="GDX168" s="77"/>
      <c r="GDY168" s="77"/>
      <c r="GDZ168" s="77"/>
      <c r="GEA168" s="77"/>
      <c r="GEB168" s="77"/>
      <c r="GEC168" s="77"/>
      <c r="GED168" s="77"/>
      <c r="GEE168" s="77"/>
      <c r="GEF168" s="77"/>
      <c r="GEG168" s="77"/>
      <c r="GEH168" s="77"/>
      <c r="GEI168" s="77"/>
      <c r="GEJ168" s="77"/>
      <c r="GEK168" s="77"/>
      <c r="GEL168" s="77"/>
      <c r="GEM168" s="77"/>
      <c r="GEN168" s="77"/>
      <c r="GEO168" s="77"/>
      <c r="GEP168" s="77"/>
      <c r="GEQ168" s="77"/>
      <c r="GER168" s="77"/>
      <c r="GES168" s="77"/>
      <c r="GET168" s="77"/>
      <c r="GEU168" s="77"/>
      <c r="GEV168" s="77"/>
      <c r="GEW168" s="77"/>
      <c r="GEX168" s="77"/>
      <c r="GEY168" s="77"/>
      <c r="GEZ168" s="77"/>
      <c r="GFA168" s="77"/>
      <c r="GFB168" s="77"/>
      <c r="GFC168" s="77"/>
      <c r="GFD168" s="77"/>
      <c r="GFE168" s="77"/>
      <c r="GFF168" s="77"/>
      <c r="GFG168" s="77"/>
      <c r="GFH168" s="77"/>
      <c r="GFI168" s="77"/>
      <c r="GFJ168" s="77"/>
      <c r="GFK168" s="77"/>
      <c r="GFL168" s="77"/>
      <c r="GFM168" s="77"/>
      <c r="GFN168" s="77"/>
      <c r="GFO168" s="77"/>
      <c r="GFP168" s="77"/>
      <c r="GFQ168" s="77"/>
      <c r="GFR168" s="77"/>
      <c r="GFS168" s="77"/>
      <c r="GFT168" s="77"/>
      <c r="GFU168" s="77"/>
      <c r="GFV168" s="77"/>
      <c r="GFW168" s="77"/>
      <c r="GFX168" s="77"/>
      <c r="GFY168" s="77"/>
      <c r="GFZ168" s="77"/>
      <c r="GGA168" s="77"/>
      <c r="GGB168" s="77"/>
      <c r="GGC168" s="77"/>
      <c r="GGD168" s="77"/>
      <c r="GGE168" s="77"/>
      <c r="GGF168" s="77"/>
      <c r="GGG168" s="77"/>
      <c r="GGH168" s="77"/>
      <c r="GGI168" s="77"/>
      <c r="GGJ168" s="77"/>
      <c r="GGK168" s="77"/>
      <c r="GGL168" s="77"/>
      <c r="GGM168" s="77"/>
      <c r="GGN168" s="77"/>
      <c r="GGO168" s="77"/>
      <c r="GGP168" s="77"/>
      <c r="GGQ168" s="77"/>
      <c r="GGR168" s="77"/>
      <c r="GGS168" s="77"/>
      <c r="GGT168" s="77"/>
      <c r="GGU168" s="77"/>
      <c r="GGV168" s="77"/>
      <c r="GGW168" s="77"/>
      <c r="GGX168" s="77"/>
      <c r="GGY168" s="77"/>
      <c r="GGZ168" s="77"/>
      <c r="GHA168" s="77"/>
      <c r="GHB168" s="77"/>
      <c r="GHC168" s="77"/>
      <c r="GHD168" s="77"/>
      <c r="GHE168" s="77"/>
      <c r="GHF168" s="77"/>
      <c r="GHG168" s="77"/>
      <c r="GHH168" s="77"/>
      <c r="GHI168" s="77"/>
      <c r="GHJ168" s="77"/>
      <c r="GHK168" s="77"/>
      <c r="GHL168" s="77"/>
      <c r="GHM168" s="77"/>
      <c r="GHN168" s="77"/>
      <c r="GHO168" s="77"/>
      <c r="GHP168" s="77"/>
      <c r="GHQ168" s="77"/>
      <c r="GHR168" s="77"/>
      <c r="GHS168" s="77"/>
      <c r="GHT168" s="77"/>
      <c r="GHU168" s="77"/>
      <c r="GHV168" s="77"/>
      <c r="GHW168" s="77"/>
      <c r="GHX168" s="77"/>
      <c r="GHY168" s="77"/>
      <c r="GHZ168" s="77"/>
      <c r="GIA168" s="77"/>
      <c r="GIB168" s="77"/>
      <c r="GIC168" s="77"/>
      <c r="GID168" s="77"/>
      <c r="GIE168" s="77"/>
      <c r="GIF168" s="77"/>
      <c r="GIG168" s="77"/>
      <c r="GIH168" s="77"/>
      <c r="GII168" s="77"/>
      <c r="GIJ168" s="77"/>
      <c r="GIK168" s="77"/>
      <c r="GIL168" s="77"/>
      <c r="GIM168" s="77"/>
      <c r="GIN168" s="77"/>
      <c r="GIO168" s="77"/>
      <c r="GIP168" s="77"/>
      <c r="GIQ168" s="77"/>
      <c r="GIR168" s="77"/>
      <c r="GIS168" s="77"/>
      <c r="GIT168" s="77"/>
      <c r="GIU168" s="77"/>
      <c r="GIV168" s="77"/>
      <c r="GIW168" s="77"/>
      <c r="GIX168" s="77"/>
      <c r="GIY168" s="77"/>
      <c r="GIZ168" s="77"/>
      <c r="GJA168" s="77"/>
      <c r="GJB168" s="77"/>
      <c r="GJC168" s="77"/>
      <c r="GJD168" s="77"/>
      <c r="GJE168" s="77"/>
      <c r="GJF168" s="77"/>
      <c r="GJG168" s="77"/>
      <c r="GJH168" s="77"/>
      <c r="GJI168" s="77"/>
      <c r="GJJ168" s="77"/>
      <c r="GJK168" s="77"/>
      <c r="GJL168" s="77"/>
      <c r="GJM168" s="77"/>
      <c r="GJN168" s="77"/>
      <c r="GJO168" s="77"/>
      <c r="GJP168" s="77"/>
      <c r="GJQ168" s="77"/>
      <c r="GJR168" s="77"/>
      <c r="GJS168" s="77"/>
      <c r="GJT168" s="77"/>
      <c r="GJU168" s="77"/>
      <c r="GJV168" s="77"/>
      <c r="GJW168" s="77"/>
      <c r="GJX168" s="77"/>
      <c r="GJY168" s="77"/>
      <c r="GJZ168" s="77"/>
      <c r="GKA168" s="77"/>
      <c r="GKB168" s="77"/>
      <c r="GKC168" s="77"/>
      <c r="GKD168" s="77"/>
      <c r="GKE168" s="77"/>
      <c r="GKF168" s="77"/>
      <c r="GKG168" s="77"/>
      <c r="GKH168" s="77"/>
      <c r="GKI168" s="77"/>
      <c r="GKJ168" s="77"/>
      <c r="GKK168" s="77"/>
      <c r="GKL168" s="77"/>
      <c r="GKM168" s="77"/>
      <c r="GKN168" s="77"/>
      <c r="GKO168" s="77"/>
      <c r="GKP168" s="77"/>
      <c r="GKQ168" s="77"/>
      <c r="GKR168" s="77"/>
      <c r="GKS168" s="77"/>
      <c r="GKT168" s="77"/>
      <c r="GKU168" s="77"/>
      <c r="GKV168" s="77"/>
      <c r="GKW168" s="77"/>
      <c r="GKX168" s="77"/>
      <c r="GKY168" s="77"/>
      <c r="GKZ168" s="77"/>
      <c r="GLA168" s="77"/>
      <c r="GLB168" s="77"/>
      <c r="GLC168" s="77"/>
      <c r="GLD168" s="77"/>
      <c r="GLE168" s="77"/>
      <c r="GLF168" s="77"/>
      <c r="GLG168" s="77"/>
      <c r="GLH168" s="77"/>
      <c r="GLI168" s="77"/>
      <c r="GLJ168" s="77"/>
      <c r="GLK168" s="77"/>
      <c r="GLL168" s="77"/>
      <c r="GLM168" s="77"/>
      <c r="GLN168" s="77"/>
      <c r="GLO168" s="77"/>
      <c r="GLP168" s="77"/>
      <c r="GLQ168" s="77"/>
      <c r="GLR168" s="77"/>
      <c r="GLS168" s="77"/>
      <c r="GLT168" s="77"/>
      <c r="GLU168" s="77"/>
      <c r="GLV168" s="77"/>
      <c r="GLW168" s="77"/>
      <c r="GLX168" s="77"/>
      <c r="GLY168" s="77"/>
      <c r="GLZ168" s="77"/>
      <c r="GMA168" s="77"/>
      <c r="GMB168" s="77"/>
      <c r="GMC168" s="77"/>
      <c r="GMD168" s="77"/>
      <c r="GME168" s="77"/>
      <c r="GMF168" s="77"/>
      <c r="GMG168" s="77"/>
      <c r="GMH168" s="77"/>
      <c r="GMI168" s="77"/>
      <c r="GMJ168" s="77"/>
      <c r="GMK168" s="77"/>
      <c r="GML168" s="77"/>
      <c r="GMM168" s="77"/>
      <c r="GMN168" s="77"/>
      <c r="GMO168" s="77"/>
      <c r="GMP168" s="77"/>
      <c r="GMQ168" s="77"/>
      <c r="GMR168" s="77"/>
      <c r="GMS168" s="77"/>
      <c r="GMT168" s="77"/>
      <c r="GMU168" s="77"/>
      <c r="GMV168" s="77"/>
      <c r="GMW168" s="77"/>
      <c r="GMX168" s="77"/>
      <c r="GMY168" s="77"/>
      <c r="GMZ168" s="77"/>
      <c r="GNA168" s="77"/>
      <c r="GNB168" s="77"/>
      <c r="GNC168" s="77"/>
      <c r="GND168" s="77"/>
      <c r="GNE168" s="77"/>
      <c r="GNF168" s="77"/>
      <c r="GNG168" s="77"/>
      <c r="GNH168" s="77"/>
      <c r="GNI168" s="77"/>
      <c r="GNJ168" s="77"/>
      <c r="GNK168" s="77"/>
      <c r="GNL168" s="77"/>
      <c r="GNM168" s="77"/>
      <c r="GNN168" s="77"/>
      <c r="GNO168" s="77"/>
      <c r="GNP168" s="77"/>
      <c r="GNQ168" s="77"/>
      <c r="GNR168" s="77"/>
      <c r="GNS168" s="77"/>
      <c r="GNT168" s="77"/>
      <c r="GNU168" s="77"/>
      <c r="GNV168" s="77"/>
      <c r="GNW168" s="77"/>
      <c r="GNX168" s="77"/>
      <c r="GNY168" s="77"/>
      <c r="GNZ168" s="77"/>
      <c r="GOA168" s="77"/>
      <c r="GOB168" s="77"/>
      <c r="GOC168" s="77"/>
      <c r="GOD168" s="77"/>
      <c r="GOE168" s="77"/>
      <c r="GOF168" s="77"/>
      <c r="GOG168" s="77"/>
      <c r="GOH168" s="77"/>
      <c r="GOI168" s="77"/>
      <c r="GOJ168" s="77"/>
      <c r="GOK168" s="77"/>
      <c r="GOL168" s="77"/>
      <c r="GOM168" s="77"/>
      <c r="GON168" s="77"/>
      <c r="GOO168" s="77"/>
      <c r="GOP168" s="77"/>
      <c r="GOQ168" s="77"/>
      <c r="GOR168" s="77"/>
      <c r="GOS168" s="77"/>
      <c r="GOT168" s="77"/>
      <c r="GOU168" s="77"/>
      <c r="GOV168" s="77"/>
      <c r="GOW168" s="77"/>
      <c r="GOX168" s="77"/>
      <c r="GOY168" s="77"/>
      <c r="GOZ168" s="77"/>
      <c r="GPA168" s="77"/>
      <c r="GPB168" s="77"/>
      <c r="GPC168" s="77"/>
      <c r="GPD168" s="77"/>
      <c r="GPE168" s="77"/>
      <c r="GPF168" s="77"/>
      <c r="GPG168" s="77"/>
      <c r="GPH168" s="77"/>
      <c r="GPI168" s="77"/>
      <c r="GPJ168" s="77"/>
      <c r="GPK168" s="77"/>
      <c r="GPL168" s="77"/>
      <c r="GPM168" s="77"/>
      <c r="GPN168" s="77"/>
      <c r="GPO168" s="77"/>
      <c r="GPP168" s="77"/>
      <c r="GPQ168" s="77"/>
      <c r="GPR168" s="77"/>
      <c r="GPS168" s="77"/>
      <c r="GPT168" s="77"/>
      <c r="GPU168" s="77"/>
      <c r="GPV168" s="77"/>
      <c r="GPW168" s="77"/>
      <c r="GPX168" s="77"/>
      <c r="GPY168" s="77"/>
      <c r="GPZ168" s="77"/>
      <c r="GQA168" s="77"/>
      <c r="GQB168" s="77"/>
      <c r="GQC168" s="77"/>
      <c r="GQD168" s="77"/>
      <c r="GQE168" s="77"/>
      <c r="GQF168" s="77"/>
      <c r="GQG168" s="77"/>
      <c r="GQH168" s="77"/>
      <c r="GQI168" s="77"/>
      <c r="GQJ168" s="77"/>
      <c r="GQK168" s="77"/>
      <c r="GQL168" s="77"/>
      <c r="GQM168" s="77"/>
      <c r="GQN168" s="77"/>
      <c r="GQO168" s="77"/>
      <c r="GQP168" s="77"/>
      <c r="GQQ168" s="77"/>
      <c r="GQR168" s="77"/>
      <c r="GQS168" s="77"/>
      <c r="GQT168" s="77"/>
      <c r="GQU168" s="77"/>
      <c r="GQV168" s="77"/>
      <c r="GQW168" s="77"/>
      <c r="GQX168" s="77"/>
      <c r="GQY168" s="77"/>
      <c r="GQZ168" s="77"/>
      <c r="GRA168" s="77"/>
      <c r="GRB168" s="77"/>
      <c r="GRC168" s="77"/>
      <c r="GRD168" s="77"/>
      <c r="GRE168" s="77"/>
      <c r="GRF168" s="77"/>
      <c r="GRG168" s="77"/>
      <c r="GRH168" s="77"/>
      <c r="GRI168" s="77"/>
      <c r="GRJ168" s="77"/>
      <c r="GRK168" s="77"/>
      <c r="GRL168" s="77"/>
      <c r="GRM168" s="77"/>
      <c r="GRN168" s="77"/>
      <c r="GRO168" s="77"/>
      <c r="GRP168" s="77"/>
      <c r="GRQ168" s="77"/>
      <c r="GRR168" s="77"/>
      <c r="GRS168" s="77"/>
      <c r="GRT168" s="77"/>
      <c r="GRU168" s="77"/>
      <c r="GRV168" s="77"/>
      <c r="GRW168" s="77"/>
      <c r="GRX168" s="77"/>
      <c r="GRY168" s="77"/>
      <c r="GRZ168" s="77"/>
      <c r="GSA168" s="77"/>
      <c r="GSB168" s="77"/>
      <c r="GSC168" s="77"/>
      <c r="GSD168" s="77"/>
      <c r="GSE168" s="77"/>
      <c r="GSF168" s="77"/>
      <c r="GSG168" s="77"/>
      <c r="GSH168" s="77"/>
      <c r="GSI168" s="77"/>
      <c r="GSJ168" s="77"/>
      <c r="GSK168" s="77"/>
      <c r="GSL168" s="77"/>
      <c r="GSM168" s="77"/>
      <c r="GSN168" s="77"/>
      <c r="GSO168" s="77"/>
      <c r="GSP168" s="77"/>
      <c r="GSQ168" s="77"/>
      <c r="GSR168" s="77"/>
      <c r="GSS168" s="77"/>
      <c r="GST168" s="77"/>
      <c r="GSU168" s="77"/>
      <c r="GSV168" s="77"/>
      <c r="GSW168" s="77"/>
      <c r="GSX168" s="77"/>
      <c r="GSY168" s="77"/>
      <c r="GSZ168" s="77"/>
      <c r="GTA168" s="77"/>
      <c r="GTB168" s="77"/>
      <c r="GTC168" s="77"/>
      <c r="GTD168" s="77"/>
      <c r="GTE168" s="77"/>
      <c r="GTF168" s="77"/>
      <c r="GTG168" s="77"/>
      <c r="GTH168" s="77"/>
      <c r="GTI168" s="77"/>
      <c r="GTJ168" s="77"/>
      <c r="GTK168" s="77"/>
      <c r="GTL168" s="77"/>
      <c r="GTM168" s="77"/>
      <c r="GTN168" s="77"/>
      <c r="GTO168" s="77"/>
      <c r="GTP168" s="77"/>
      <c r="GTQ168" s="77"/>
      <c r="GTR168" s="77"/>
      <c r="GTS168" s="77"/>
      <c r="GTT168" s="77"/>
      <c r="GTU168" s="77"/>
      <c r="GTV168" s="77"/>
      <c r="GTW168" s="77"/>
      <c r="GTX168" s="77"/>
      <c r="GTY168" s="77"/>
      <c r="GTZ168" s="77"/>
      <c r="GUA168" s="77"/>
      <c r="GUB168" s="77"/>
      <c r="GUC168" s="77"/>
      <c r="GUD168" s="77"/>
      <c r="GUE168" s="77"/>
      <c r="GUF168" s="77"/>
      <c r="GUG168" s="77"/>
      <c r="GUH168" s="77"/>
      <c r="GUI168" s="77"/>
      <c r="GUJ168" s="77"/>
      <c r="GUK168" s="77"/>
      <c r="GUL168" s="77"/>
      <c r="GUM168" s="77"/>
      <c r="GUN168" s="77"/>
      <c r="GUO168" s="77"/>
      <c r="GUP168" s="77"/>
      <c r="GUQ168" s="77"/>
      <c r="GUR168" s="77"/>
      <c r="GUS168" s="77"/>
      <c r="GUT168" s="77"/>
      <c r="GUU168" s="77"/>
      <c r="GUV168" s="77"/>
      <c r="GUW168" s="77"/>
      <c r="GUX168" s="77"/>
      <c r="GUY168" s="77"/>
      <c r="GUZ168" s="77"/>
      <c r="GVA168" s="77"/>
      <c r="GVB168" s="77"/>
      <c r="GVC168" s="77"/>
      <c r="GVD168" s="77"/>
      <c r="GVE168" s="77"/>
      <c r="GVF168" s="77"/>
      <c r="GVG168" s="77"/>
      <c r="GVH168" s="77"/>
      <c r="GVI168" s="77"/>
      <c r="GVJ168" s="77"/>
      <c r="GVK168" s="77"/>
      <c r="GVL168" s="77"/>
      <c r="GVM168" s="77"/>
      <c r="GVN168" s="77"/>
      <c r="GVO168" s="77"/>
      <c r="GVP168" s="77"/>
      <c r="GVQ168" s="77"/>
      <c r="GVR168" s="77"/>
      <c r="GVS168" s="77"/>
      <c r="GVT168" s="77"/>
      <c r="GVU168" s="77"/>
      <c r="GVV168" s="77"/>
      <c r="GVW168" s="77"/>
      <c r="GVX168" s="77"/>
      <c r="GVY168" s="77"/>
      <c r="GVZ168" s="77"/>
      <c r="GWA168" s="77"/>
      <c r="GWB168" s="77"/>
      <c r="GWC168" s="77"/>
      <c r="GWD168" s="77"/>
      <c r="GWE168" s="77"/>
      <c r="GWF168" s="77"/>
      <c r="GWG168" s="77"/>
      <c r="GWH168" s="77"/>
      <c r="GWI168" s="77"/>
      <c r="GWJ168" s="77"/>
      <c r="GWK168" s="77"/>
      <c r="GWL168" s="77"/>
      <c r="GWM168" s="77"/>
      <c r="GWN168" s="77"/>
      <c r="GWO168" s="77"/>
      <c r="GWP168" s="77"/>
      <c r="GWQ168" s="77"/>
      <c r="GWR168" s="77"/>
      <c r="GWS168" s="77"/>
      <c r="GWT168" s="77"/>
      <c r="GWU168" s="77"/>
      <c r="GWV168" s="77"/>
      <c r="GWW168" s="77"/>
      <c r="GWX168" s="77"/>
      <c r="GWY168" s="77"/>
      <c r="GWZ168" s="77"/>
      <c r="GXA168" s="77"/>
      <c r="GXB168" s="77"/>
      <c r="GXC168" s="77"/>
      <c r="GXD168" s="77"/>
      <c r="GXE168" s="77"/>
      <c r="GXF168" s="77"/>
      <c r="GXG168" s="77"/>
      <c r="GXH168" s="77"/>
      <c r="GXI168" s="77"/>
      <c r="GXJ168" s="77"/>
      <c r="GXK168" s="77"/>
      <c r="GXL168" s="77"/>
      <c r="GXM168" s="77"/>
      <c r="GXN168" s="77"/>
      <c r="GXO168" s="77"/>
      <c r="GXP168" s="77"/>
      <c r="GXQ168" s="77"/>
      <c r="GXR168" s="77"/>
      <c r="GXS168" s="77"/>
      <c r="GXT168" s="77"/>
      <c r="GXU168" s="77"/>
      <c r="GXV168" s="77"/>
      <c r="GXW168" s="77"/>
      <c r="GXX168" s="77"/>
      <c r="GXY168" s="77"/>
      <c r="GXZ168" s="77"/>
      <c r="GYA168" s="77"/>
      <c r="GYB168" s="77"/>
      <c r="GYC168" s="77"/>
      <c r="GYD168" s="77"/>
      <c r="GYE168" s="77"/>
      <c r="GYF168" s="77"/>
      <c r="GYG168" s="77"/>
      <c r="GYH168" s="77"/>
      <c r="GYI168" s="77"/>
      <c r="GYJ168" s="77"/>
      <c r="GYK168" s="77"/>
      <c r="GYL168" s="77"/>
      <c r="GYM168" s="77"/>
      <c r="GYN168" s="77"/>
      <c r="GYO168" s="77"/>
      <c r="GYP168" s="77"/>
      <c r="GYQ168" s="77"/>
      <c r="GYR168" s="77"/>
      <c r="GYS168" s="77"/>
      <c r="GYT168" s="77"/>
      <c r="GYU168" s="77"/>
      <c r="GYV168" s="77"/>
      <c r="GYW168" s="77"/>
      <c r="GYX168" s="77"/>
      <c r="GYY168" s="77"/>
      <c r="GYZ168" s="77"/>
      <c r="GZA168" s="77"/>
      <c r="GZB168" s="77"/>
      <c r="GZC168" s="77"/>
      <c r="GZD168" s="77"/>
      <c r="GZE168" s="77"/>
      <c r="GZF168" s="77"/>
      <c r="GZG168" s="77"/>
      <c r="GZH168" s="77"/>
      <c r="GZI168" s="77"/>
      <c r="GZJ168" s="77"/>
      <c r="GZK168" s="77"/>
      <c r="GZL168" s="77"/>
      <c r="GZM168" s="77"/>
      <c r="GZN168" s="77"/>
      <c r="GZO168" s="77"/>
      <c r="GZP168" s="77"/>
      <c r="GZQ168" s="77"/>
      <c r="GZR168" s="77"/>
      <c r="GZS168" s="77"/>
      <c r="GZT168" s="77"/>
      <c r="GZU168" s="77"/>
      <c r="GZV168" s="77"/>
      <c r="GZW168" s="77"/>
      <c r="GZX168" s="77"/>
      <c r="GZY168" s="77"/>
      <c r="GZZ168" s="77"/>
      <c r="HAA168" s="77"/>
      <c r="HAB168" s="77"/>
      <c r="HAC168" s="77"/>
      <c r="HAD168" s="77"/>
      <c r="HAE168" s="77"/>
      <c r="HAF168" s="77"/>
      <c r="HAG168" s="77"/>
      <c r="HAH168" s="77"/>
      <c r="HAI168" s="77"/>
      <c r="HAJ168" s="77"/>
      <c r="HAK168" s="77"/>
      <c r="HAL168" s="77"/>
      <c r="HAM168" s="77"/>
      <c r="HAN168" s="77"/>
      <c r="HAO168" s="77"/>
      <c r="HAP168" s="77"/>
      <c r="HAQ168" s="77"/>
      <c r="HAR168" s="77"/>
      <c r="HAS168" s="77"/>
      <c r="HAT168" s="77"/>
      <c r="HAU168" s="77"/>
      <c r="HAV168" s="77"/>
      <c r="HAW168" s="77"/>
      <c r="HAX168" s="77"/>
      <c r="HAY168" s="77"/>
      <c r="HAZ168" s="77"/>
      <c r="HBA168" s="77"/>
      <c r="HBB168" s="77"/>
      <c r="HBC168" s="77"/>
      <c r="HBD168" s="77"/>
      <c r="HBE168" s="77"/>
      <c r="HBF168" s="77"/>
      <c r="HBG168" s="77"/>
      <c r="HBH168" s="77"/>
      <c r="HBI168" s="77"/>
      <c r="HBJ168" s="77"/>
      <c r="HBK168" s="77"/>
      <c r="HBL168" s="77"/>
      <c r="HBM168" s="77"/>
      <c r="HBN168" s="77"/>
      <c r="HBO168" s="77"/>
      <c r="HBP168" s="77"/>
      <c r="HBQ168" s="77"/>
      <c r="HBR168" s="77"/>
      <c r="HBS168" s="77"/>
      <c r="HBT168" s="77"/>
      <c r="HBU168" s="77"/>
      <c r="HBV168" s="77"/>
      <c r="HBW168" s="77"/>
      <c r="HBX168" s="77"/>
      <c r="HBY168" s="77"/>
      <c r="HBZ168" s="77"/>
      <c r="HCA168" s="77"/>
      <c r="HCB168" s="77"/>
      <c r="HCC168" s="77"/>
      <c r="HCD168" s="77"/>
      <c r="HCE168" s="77"/>
      <c r="HCF168" s="77"/>
      <c r="HCG168" s="77"/>
      <c r="HCH168" s="77"/>
      <c r="HCI168" s="77"/>
      <c r="HCJ168" s="77"/>
      <c r="HCK168" s="77"/>
      <c r="HCL168" s="77"/>
      <c r="HCM168" s="77"/>
      <c r="HCN168" s="77"/>
      <c r="HCO168" s="77"/>
      <c r="HCP168" s="77"/>
      <c r="HCQ168" s="77"/>
      <c r="HCR168" s="77"/>
      <c r="HCS168" s="77"/>
      <c r="HCT168" s="77"/>
      <c r="HCU168" s="77"/>
      <c r="HCV168" s="77"/>
      <c r="HCW168" s="77"/>
      <c r="HCX168" s="77"/>
      <c r="HCY168" s="77"/>
      <c r="HCZ168" s="77"/>
      <c r="HDA168" s="77"/>
      <c r="HDB168" s="77"/>
      <c r="HDC168" s="77"/>
      <c r="HDD168" s="77"/>
      <c r="HDE168" s="77"/>
      <c r="HDF168" s="77"/>
      <c r="HDG168" s="77"/>
      <c r="HDH168" s="77"/>
      <c r="HDI168" s="77"/>
      <c r="HDJ168" s="77"/>
      <c r="HDK168" s="77"/>
      <c r="HDL168" s="77"/>
      <c r="HDM168" s="77"/>
      <c r="HDN168" s="77"/>
      <c r="HDO168" s="77"/>
      <c r="HDP168" s="77"/>
      <c r="HDQ168" s="77"/>
      <c r="HDR168" s="77"/>
      <c r="HDS168" s="77"/>
      <c r="HDT168" s="77"/>
      <c r="HDU168" s="77"/>
      <c r="HDV168" s="77"/>
      <c r="HDW168" s="77"/>
      <c r="HDX168" s="77"/>
      <c r="HDY168" s="77"/>
      <c r="HDZ168" s="77"/>
      <c r="HEA168" s="77"/>
      <c r="HEB168" s="77"/>
      <c r="HEC168" s="77"/>
      <c r="HED168" s="77"/>
      <c r="HEE168" s="77"/>
      <c r="HEF168" s="77"/>
      <c r="HEG168" s="77"/>
      <c r="HEH168" s="77"/>
      <c r="HEI168" s="77"/>
      <c r="HEJ168" s="77"/>
      <c r="HEK168" s="77"/>
      <c r="HEL168" s="77"/>
      <c r="HEM168" s="77"/>
      <c r="HEN168" s="77"/>
      <c r="HEO168" s="77"/>
      <c r="HEP168" s="77"/>
      <c r="HEQ168" s="77"/>
      <c r="HER168" s="77"/>
      <c r="HES168" s="77"/>
      <c r="HET168" s="77"/>
      <c r="HEU168" s="77"/>
      <c r="HEV168" s="77"/>
      <c r="HEW168" s="77"/>
      <c r="HEX168" s="77"/>
      <c r="HEY168" s="77"/>
      <c r="HEZ168" s="77"/>
      <c r="HFA168" s="77"/>
      <c r="HFB168" s="77"/>
      <c r="HFC168" s="77"/>
      <c r="HFD168" s="77"/>
      <c r="HFE168" s="77"/>
      <c r="HFF168" s="77"/>
      <c r="HFG168" s="77"/>
      <c r="HFH168" s="77"/>
      <c r="HFI168" s="77"/>
      <c r="HFJ168" s="77"/>
      <c r="HFK168" s="77"/>
      <c r="HFL168" s="77"/>
      <c r="HFM168" s="77"/>
      <c r="HFN168" s="77"/>
      <c r="HFO168" s="77"/>
      <c r="HFP168" s="77"/>
      <c r="HFQ168" s="77"/>
      <c r="HFR168" s="77"/>
      <c r="HFS168" s="77"/>
      <c r="HFT168" s="77"/>
      <c r="HFU168" s="77"/>
      <c r="HFV168" s="77"/>
      <c r="HFW168" s="77"/>
      <c r="HFX168" s="77"/>
      <c r="HFY168" s="77"/>
      <c r="HFZ168" s="77"/>
      <c r="HGA168" s="77"/>
      <c r="HGB168" s="77"/>
      <c r="HGC168" s="77"/>
      <c r="HGD168" s="77"/>
      <c r="HGE168" s="77"/>
      <c r="HGF168" s="77"/>
      <c r="HGG168" s="77"/>
      <c r="HGH168" s="77"/>
      <c r="HGI168" s="77"/>
      <c r="HGJ168" s="77"/>
      <c r="HGK168" s="77"/>
      <c r="HGL168" s="77"/>
      <c r="HGM168" s="77"/>
      <c r="HGN168" s="77"/>
      <c r="HGO168" s="77"/>
      <c r="HGP168" s="77"/>
      <c r="HGQ168" s="77"/>
      <c r="HGR168" s="77"/>
      <c r="HGS168" s="77"/>
      <c r="HGT168" s="77"/>
      <c r="HGU168" s="77"/>
      <c r="HGV168" s="77"/>
      <c r="HGW168" s="77"/>
      <c r="HGX168" s="77"/>
      <c r="HGY168" s="77"/>
      <c r="HGZ168" s="77"/>
      <c r="HHA168" s="77"/>
      <c r="HHB168" s="77"/>
      <c r="HHC168" s="77"/>
      <c r="HHD168" s="77"/>
      <c r="HHE168" s="77"/>
      <c r="HHF168" s="77"/>
      <c r="HHG168" s="77"/>
      <c r="HHH168" s="77"/>
      <c r="HHI168" s="77"/>
      <c r="HHJ168" s="77"/>
      <c r="HHK168" s="77"/>
      <c r="HHL168" s="77"/>
      <c r="HHM168" s="77"/>
      <c r="HHN168" s="77"/>
      <c r="HHO168" s="77"/>
      <c r="HHP168" s="77"/>
      <c r="HHQ168" s="77"/>
      <c r="HHR168" s="77"/>
      <c r="HHS168" s="77"/>
      <c r="HHT168" s="77"/>
      <c r="HHU168" s="77"/>
      <c r="HHV168" s="77"/>
      <c r="HHW168" s="77"/>
      <c r="HHX168" s="77"/>
      <c r="HHY168" s="77"/>
      <c r="HHZ168" s="77"/>
      <c r="HIA168" s="77"/>
      <c r="HIB168" s="77"/>
      <c r="HIC168" s="77"/>
      <c r="HID168" s="77"/>
      <c r="HIE168" s="77"/>
      <c r="HIF168" s="77"/>
      <c r="HIG168" s="77"/>
      <c r="HIH168" s="77"/>
      <c r="HII168" s="77"/>
      <c r="HIJ168" s="77"/>
      <c r="HIK168" s="77"/>
      <c r="HIL168" s="77"/>
      <c r="HIM168" s="77"/>
      <c r="HIN168" s="77"/>
      <c r="HIO168" s="77"/>
      <c r="HIP168" s="77"/>
      <c r="HIQ168" s="77"/>
      <c r="HIR168" s="77"/>
      <c r="HIS168" s="77"/>
      <c r="HIT168" s="77"/>
      <c r="HIU168" s="77"/>
      <c r="HIV168" s="77"/>
      <c r="HIW168" s="77"/>
      <c r="HIX168" s="77"/>
      <c r="HIY168" s="77"/>
      <c r="HIZ168" s="77"/>
      <c r="HJA168" s="77"/>
      <c r="HJB168" s="77"/>
      <c r="HJC168" s="77"/>
      <c r="HJD168" s="77"/>
      <c r="HJE168" s="77"/>
      <c r="HJF168" s="77"/>
      <c r="HJG168" s="77"/>
      <c r="HJH168" s="77"/>
      <c r="HJI168" s="77"/>
      <c r="HJJ168" s="77"/>
      <c r="HJK168" s="77"/>
      <c r="HJL168" s="77"/>
      <c r="HJM168" s="77"/>
      <c r="HJN168" s="77"/>
      <c r="HJO168" s="77"/>
      <c r="HJP168" s="77"/>
      <c r="HJQ168" s="77"/>
      <c r="HJR168" s="77"/>
      <c r="HJS168" s="77"/>
      <c r="HJT168" s="77"/>
      <c r="HJU168" s="77"/>
      <c r="HJV168" s="77"/>
      <c r="HJW168" s="77"/>
      <c r="HJX168" s="77"/>
      <c r="HJY168" s="77"/>
      <c r="HJZ168" s="77"/>
      <c r="HKA168" s="77"/>
      <c r="HKB168" s="77"/>
      <c r="HKC168" s="77"/>
      <c r="HKD168" s="77"/>
      <c r="HKE168" s="77"/>
      <c r="HKF168" s="77"/>
      <c r="HKG168" s="77"/>
      <c r="HKH168" s="77"/>
      <c r="HKI168" s="77"/>
      <c r="HKJ168" s="77"/>
      <c r="HKK168" s="77"/>
      <c r="HKL168" s="77"/>
      <c r="HKM168" s="77"/>
      <c r="HKN168" s="77"/>
      <c r="HKO168" s="77"/>
      <c r="HKP168" s="77"/>
      <c r="HKQ168" s="77"/>
      <c r="HKR168" s="77"/>
      <c r="HKS168" s="77"/>
      <c r="HKT168" s="77"/>
      <c r="HKU168" s="77"/>
      <c r="HKV168" s="77"/>
      <c r="HKW168" s="77"/>
      <c r="HKX168" s="77"/>
      <c r="HKY168" s="77"/>
      <c r="HKZ168" s="77"/>
      <c r="HLA168" s="77"/>
      <c r="HLB168" s="77"/>
      <c r="HLC168" s="77"/>
      <c r="HLD168" s="77"/>
      <c r="HLE168" s="77"/>
      <c r="HLF168" s="77"/>
      <c r="HLG168" s="77"/>
      <c r="HLH168" s="77"/>
      <c r="HLI168" s="77"/>
      <c r="HLJ168" s="77"/>
      <c r="HLK168" s="77"/>
      <c r="HLL168" s="77"/>
      <c r="HLM168" s="77"/>
      <c r="HLN168" s="77"/>
      <c r="HLO168" s="77"/>
      <c r="HLP168" s="77"/>
      <c r="HLQ168" s="77"/>
      <c r="HLR168" s="77"/>
      <c r="HLS168" s="77"/>
      <c r="HLT168" s="77"/>
      <c r="HLU168" s="77"/>
      <c r="HLV168" s="77"/>
      <c r="HLW168" s="77"/>
      <c r="HLX168" s="77"/>
      <c r="HLY168" s="77"/>
      <c r="HLZ168" s="77"/>
      <c r="HMA168" s="77"/>
      <c r="HMB168" s="77"/>
      <c r="HMC168" s="77"/>
      <c r="HMD168" s="77"/>
      <c r="HME168" s="77"/>
      <c r="HMF168" s="77"/>
      <c r="HMG168" s="77"/>
      <c r="HMH168" s="77"/>
      <c r="HMI168" s="77"/>
      <c r="HMJ168" s="77"/>
      <c r="HMK168" s="77"/>
      <c r="HML168" s="77"/>
      <c r="HMM168" s="77"/>
      <c r="HMN168" s="77"/>
      <c r="HMO168" s="77"/>
      <c r="HMP168" s="77"/>
      <c r="HMQ168" s="77"/>
      <c r="HMR168" s="77"/>
      <c r="HMS168" s="77"/>
      <c r="HMT168" s="77"/>
      <c r="HMU168" s="77"/>
      <c r="HMV168" s="77"/>
      <c r="HMW168" s="77"/>
      <c r="HMX168" s="77"/>
      <c r="HMY168" s="77"/>
      <c r="HMZ168" s="77"/>
      <c r="HNA168" s="77"/>
      <c r="HNB168" s="77"/>
      <c r="HNC168" s="77"/>
      <c r="HND168" s="77"/>
      <c r="HNE168" s="77"/>
      <c r="HNF168" s="77"/>
      <c r="HNG168" s="77"/>
      <c r="HNH168" s="77"/>
      <c r="HNI168" s="77"/>
      <c r="HNJ168" s="77"/>
      <c r="HNK168" s="77"/>
      <c r="HNL168" s="77"/>
      <c r="HNM168" s="77"/>
      <c r="HNN168" s="77"/>
      <c r="HNO168" s="77"/>
      <c r="HNP168" s="77"/>
      <c r="HNQ168" s="77"/>
      <c r="HNR168" s="77"/>
      <c r="HNS168" s="77"/>
      <c r="HNT168" s="77"/>
      <c r="HNU168" s="77"/>
      <c r="HNV168" s="77"/>
      <c r="HNW168" s="77"/>
      <c r="HNX168" s="77"/>
      <c r="HNY168" s="77"/>
      <c r="HNZ168" s="77"/>
      <c r="HOA168" s="77"/>
      <c r="HOB168" s="77"/>
      <c r="HOC168" s="77"/>
      <c r="HOD168" s="77"/>
      <c r="HOE168" s="77"/>
      <c r="HOF168" s="77"/>
      <c r="HOG168" s="77"/>
      <c r="HOH168" s="77"/>
      <c r="HOI168" s="77"/>
      <c r="HOJ168" s="77"/>
      <c r="HOK168" s="77"/>
      <c r="HOL168" s="77"/>
      <c r="HOM168" s="77"/>
      <c r="HON168" s="77"/>
      <c r="HOO168" s="77"/>
      <c r="HOP168" s="77"/>
      <c r="HOQ168" s="77"/>
      <c r="HOR168" s="77"/>
      <c r="HOS168" s="77"/>
      <c r="HOT168" s="77"/>
      <c r="HOU168" s="77"/>
      <c r="HOV168" s="77"/>
      <c r="HOW168" s="77"/>
      <c r="HOX168" s="77"/>
      <c r="HOY168" s="77"/>
      <c r="HOZ168" s="77"/>
      <c r="HPA168" s="77"/>
      <c r="HPB168" s="77"/>
      <c r="HPC168" s="77"/>
      <c r="HPD168" s="77"/>
      <c r="HPE168" s="77"/>
      <c r="HPF168" s="77"/>
      <c r="HPG168" s="77"/>
      <c r="HPH168" s="77"/>
      <c r="HPI168" s="77"/>
      <c r="HPJ168" s="77"/>
      <c r="HPK168" s="77"/>
      <c r="HPL168" s="77"/>
      <c r="HPM168" s="77"/>
      <c r="HPN168" s="77"/>
      <c r="HPO168" s="77"/>
      <c r="HPP168" s="77"/>
      <c r="HPQ168" s="77"/>
      <c r="HPR168" s="77"/>
      <c r="HPS168" s="77"/>
      <c r="HPT168" s="77"/>
      <c r="HPU168" s="77"/>
      <c r="HPV168" s="77"/>
      <c r="HPW168" s="77"/>
      <c r="HPX168" s="77"/>
      <c r="HPY168" s="77"/>
      <c r="HPZ168" s="77"/>
      <c r="HQA168" s="77"/>
      <c r="HQB168" s="77"/>
      <c r="HQC168" s="77"/>
      <c r="HQD168" s="77"/>
      <c r="HQE168" s="77"/>
      <c r="HQF168" s="77"/>
      <c r="HQG168" s="77"/>
      <c r="HQH168" s="77"/>
      <c r="HQI168" s="77"/>
      <c r="HQJ168" s="77"/>
      <c r="HQK168" s="77"/>
      <c r="HQL168" s="77"/>
      <c r="HQM168" s="77"/>
      <c r="HQN168" s="77"/>
      <c r="HQO168" s="77"/>
      <c r="HQP168" s="77"/>
      <c r="HQQ168" s="77"/>
      <c r="HQR168" s="77"/>
      <c r="HQS168" s="77"/>
      <c r="HQT168" s="77"/>
      <c r="HQU168" s="77"/>
      <c r="HQV168" s="77"/>
      <c r="HQW168" s="77"/>
      <c r="HQX168" s="77"/>
      <c r="HQY168" s="77"/>
      <c r="HQZ168" s="77"/>
      <c r="HRA168" s="77"/>
      <c r="HRB168" s="77"/>
      <c r="HRC168" s="77"/>
      <c r="HRD168" s="77"/>
      <c r="HRE168" s="77"/>
      <c r="HRF168" s="77"/>
      <c r="HRG168" s="77"/>
      <c r="HRH168" s="77"/>
      <c r="HRI168" s="77"/>
      <c r="HRJ168" s="77"/>
      <c r="HRK168" s="77"/>
      <c r="HRL168" s="77"/>
      <c r="HRM168" s="77"/>
      <c r="HRN168" s="77"/>
      <c r="HRO168" s="77"/>
      <c r="HRP168" s="77"/>
      <c r="HRQ168" s="77"/>
      <c r="HRR168" s="77"/>
      <c r="HRS168" s="77"/>
      <c r="HRT168" s="77"/>
      <c r="HRU168" s="77"/>
      <c r="HRV168" s="77"/>
      <c r="HRW168" s="77"/>
      <c r="HRX168" s="77"/>
      <c r="HRY168" s="77"/>
      <c r="HRZ168" s="77"/>
      <c r="HSA168" s="77"/>
      <c r="HSB168" s="77"/>
      <c r="HSC168" s="77"/>
      <c r="HSD168" s="77"/>
      <c r="HSE168" s="77"/>
      <c r="HSF168" s="77"/>
      <c r="HSG168" s="77"/>
      <c r="HSH168" s="77"/>
      <c r="HSI168" s="77"/>
      <c r="HSJ168" s="77"/>
      <c r="HSK168" s="77"/>
      <c r="HSL168" s="77"/>
      <c r="HSM168" s="77"/>
      <c r="HSN168" s="77"/>
      <c r="HSO168" s="77"/>
      <c r="HSP168" s="77"/>
      <c r="HSQ168" s="77"/>
      <c r="HSR168" s="77"/>
      <c r="HSS168" s="77"/>
      <c r="HST168" s="77"/>
      <c r="HSU168" s="77"/>
      <c r="HSV168" s="77"/>
      <c r="HSW168" s="77"/>
      <c r="HSX168" s="77"/>
      <c r="HSY168" s="77"/>
      <c r="HSZ168" s="77"/>
      <c r="HTA168" s="77"/>
      <c r="HTB168" s="77"/>
      <c r="HTC168" s="77"/>
      <c r="HTD168" s="77"/>
      <c r="HTE168" s="77"/>
      <c r="HTF168" s="77"/>
      <c r="HTG168" s="77"/>
      <c r="HTH168" s="77"/>
      <c r="HTI168" s="77"/>
      <c r="HTJ168" s="77"/>
      <c r="HTK168" s="77"/>
      <c r="HTL168" s="77"/>
      <c r="HTM168" s="77"/>
      <c r="HTN168" s="77"/>
      <c r="HTO168" s="77"/>
      <c r="HTP168" s="77"/>
      <c r="HTQ168" s="77"/>
      <c r="HTR168" s="77"/>
      <c r="HTS168" s="77"/>
      <c r="HTT168" s="77"/>
      <c r="HTU168" s="77"/>
      <c r="HTV168" s="77"/>
      <c r="HTW168" s="77"/>
      <c r="HTX168" s="77"/>
      <c r="HTY168" s="77"/>
      <c r="HTZ168" s="77"/>
      <c r="HUA168" s="77"/>
      <c r="HUB168" s="77"/>
      <c r="HUC168" s="77"/>
      <c r="HUD168" s="77"/>
      <c r="HUE168" s="77"/>
      <c r="HUF168" s="77"/>
      <c r="HUG168" s="77"/>
      <c r="HUH168" s="77"/>
      <c r="HUI168" s="77"/>
      <c r="HUJ168" s="77"/>
      <c r="HUK168" s="77"/>
      <c r="HUL168" s="77"/>
      <c r="HUM168" s="77"/>
      <c r="HUN168" s="77"/>
      <c r="HUO168" s="77"/>
      <c r="HUP168" s="77"/>
      <c r="HUQ168" s="77"/>
      <c r="HUR168" s="77"/>
      <c r="HUS168" s="77"/>
      <c r="HUT168" s="77"/>
      <c r="HUU168" s="77"/>
      <c r="HUV168" s="77"/>
      <c r="HUW168" s="77"/>
      <c r="HUX168" s="77"/>
      <c r="HUY168" s="77"/>
      <c r="HUZ168" s="77"/>
      <c r="HVA168" s="77"/>
      <c r="HVB168" s="77"/>
      <c r="HVC168" s="77"/>
      <c r="HVD168" s="77"/>
      <c r="HVE168" s="77"/>
      <c r="HVF168" s="77"/>
      <c r="HVG168" s="77"/>
      <c r="HVH168" s="77"/>
      <c r="HVI168" s="77"/>
      <c r="HVJ168" s="77"/>
      <c r="HVK168" s="77"/>
      <c r="HVL168" s="77"/>
      <c r="HVM168" s="77"/>
      <c r="HVN168" s="77"/>
      <c r="HVO168" s="77"/>
      <c r="HVP168" s="77"/>
      <c r="HVQ168" s="77"/>
      <c r="HVR168" s="77"/>
      <c r="HVS168" s="77"/>
      <c r="HVT168" s="77"/>
      <c r="HVU168" s="77"/>
      <c r="HVV168" s="77"/>
      <c r="HVW168" s="77"/>
      <c r="HVX168" s="77"/>
      <c r="HVY168" s="77"/>
      <c r="HVZ168" s="77"/>
      <c r="HWA168" s="77"/>
      <c r="HWB168" s="77"/>
      <c r="HWC168" s="77"/>
      <c r="HWD168" s="77"/>
      <c r="HWE168" s="77"/>
      <c r="HWF168" s="77"/>
      <c r="HWG168" s="77"/>
      <c r="HWH168" s="77"/>
      <c r="HWI168" s="77"/>
      <c r="HWJ168" s="77"/>
      <c r="HWK168" s="77"/>
      <c r="HWL168" s="77"/>
      <c r="HWM168" s="77"/>
      <c r="HWN168" s="77"/>
      <c r="HWO168" s="77"/>
      <c r="HWP168" s="77"/>
      <c r="HWQ168" s="77"/>
      <c r="HWR168" s="77"/>
      <c r="HWS168" s="77"/>
      <c r="HWT168" s="77"/>
      <c r="HWU168" s="77"/>
      <c r="HWV168" s="77"/>
      <c r="HWW168" s="77"/>
      <c r="HWX168" s="77"/>
      <c r="HWY168" s="77"/>
      <c r="HWZ168" s="77"/>
      <c r="HXA168" s="77"/>
      <c r="HXB168" s="77"/>
      <c r="HXC168" s="77"/>
      <c r="HXD168" s="77"/>
      <c r="HXE168" s="77"/>
      <c r="HXF168" s="77"/>
      <c r="HXG168" s="77"/>
      <c r="HXH168" s="77"/>
      <c r="HXI168" s="77"/>
      <c r="HXJ168" s="77"/>
      <c r="HXK168" s="77"/>
      <c r="HXL168" s="77"/>
      <c r="HXM168" s="77"/>
      <c r="HXN168" s="77"/>
      <c r="HXO168" s="77"/>
      <c r="HXP168" s="77"/>
      <c r="HXQ168" s="77"/>
      <c r="HXR168" s="77"/>
      <c r="HXS168" s="77"/>
      <c r="HXT168" s="77"/>
      <c r="HXU168" s="77"/>
      <c r="HXV168" s="77"/>
      <c r="HXW168" s="77"/>
      <c r="HXX168" s="77"/>
      <c r="HXY168" s="77"/>
      <c r="HXZ168" s="77"/>
      <c r="HYA168" s="77"/>
      <c r="HYB168" s="77"/>
      <c r="HYC168" s="77"/>
      <c r="HYD168" s="77"/>
      <c r="HYE168" s="77"/>
      <c r="HYF168" s="77"/>
      <c r="HYG168" s="77"/>
      <c r="HYH168" s="77"/>
      <c r="HYI168" s="77"/>
      <c r="HYJ168" s="77"/>
      <c r="HYK168" s="77"/>
      <c r="HYL168" s="77"/>
      <c r="HYM168" s="77"/>
      <c r="HYN168" s="77"/>
      <c r="HYO168" s="77"/>
      <c r="HYP168" s="77"/>
      <c r="HYQ168" s="77"/>
      <c r="HYR168" s="77"/>
      <c r="HYS168" s="77"/>
      <c r="HYT168" s="77"/>
      <c r="HYU168" s="77"/>
      <c r="HYV168" s="77"/>
      <c r="HYW168" s="77"/>
      <c r="HYX168" s="77"/>
      <c r="HYY168" s="77"/>
      <c r="HYZ168" s="77"/>
      <c r="HZA168" s="77"/>
      <c r="HZB168" s="77"/>
      <c r="HZC168" s="77"/>
      <c r="HZD168" s="77"/>
      <c r="HZE168" s="77"/>
      <c r="HZF168" s="77"/>
      <c r="HZG168" s="77"/>
      <c r="HZH168" s="77"/>
      <c r="HZI168" s="77"/>
      <c r="HZJ168" s="77"/>
      <c r="HZK168" s="77"/>
      <c r="HZL168" s="77"/>
      <c r="HZM168" s="77"/>
      <c r="HZN168" s="77"/>
      <c r="HZO168" s="77"/>
      <c r="HZP168" s="77"/>
      <c r="HZQ168" s="77"/>
      <c r="HZR168" s="77"/>
      <c r="HZS168" s="77"/>
      <c r="HZT168" s="77"/>
      <c r="HZU168" s="77"/>
      <c r="HZV168" s="77"/>
      <c r="HZW168" s="77"/>
      <c r="HZX168" s="77"/>
      <c r="HZY168" s="77"/>
      <c r="HZZ168" s="77"/>
      <c r="IAA168" s="77"/>
      <c r="IAB168" s="77"/>
      <c r="IAC168" s="77"/>
      <c r="IAD168" s="77"/>
      <c r="IAE168" s="77"/>
      <c r="IAF168" s="77"/>
      <c r="IAG168" s="77"/>
      <c r="IAH168" s="77"/>
      <c r="IAI168" s="77"/>
      <c r="IAJ168" s="77"/>
      <c r="IAK168" s="77"/>
      <c r="IAL168" s="77"/>
      <c r="IAM168" s="77"/>
      <c r="IAN168" s="77"/>
      <c r="IAO168" s="77"/>
      <c r="IAP168" s="77"/>
      <c r="IAQ168" s="77"/>
      <c r="IAR168" s="77"/>
      <c r="IAS168" s="77"/>
      <c r="IAT168" s="77"/>
      <c r="IAU168" s="77"/>
      <c r="IAV168" s="77"/>
      <c r="IAW168" s="77"/>
      <c r="IAX168" s="77"/>
      <c r="IAY168" s="77"/>
      <c r="IAZ168" s="77"/>
      <c r="IBA168" s="77"/>
      <c r="IBB168" s="77"/>
      <c r="IBC168" s="77"/>
      <c r="IBD168" s="77"/>
      <c r="IBE168" s="77"/>
      <c r="IBF168" s="77"/>
      <c r="IBG168" s="77"/>
      <c r="IBH168" s="77"/>
      <c r="IBI168" s="77"/>
      <c r="IBJ168" s="77"/>
      <c r="IBK168" s="77"/>
      <c r="IBL168" s="77"/>
      <c r="IBM168" s="77"/>
      <c r="IBN168" s="77"/>
      <c r="IBO168" s="77"/>
      <c r="IBP168" s="77"/>
      <c r="IBQ168" s="77"/>
      <c r="IBR168" s="77"/>
      <c r="IBS168" s="77"/>
      <c r="IBT168" s="77"/>
      <c r="IBU168" s="77"/>
      <c r="IBV168" s="77"/>
      <c r="IBW168" s="77"/>
      <c r="IBX168" s="77"/>
      <c r="IBY168" s="77"/>
      <c r="IBZ168" s="77"/>
      <c r="ICA168" s="77"/>
      <c r="ICB168" s="77"/>
      <c r="ICC168" s="77"/>
      <c r="ICD168" s="77"/>
      <c r="ICE168" s="77"/>
      <c r="ICF168" s="77"/>
      <c r="ICG168" s="77"/>
      <c r="ICH168" s="77"/>
      <c r="ICI168" s="77"/>
      <c r="ICJ168" s="77"/>
      <c r="ICK168" s="77"/>
      <c r="ICL168" s="77"/>
      <c r="ICM168" s="77"/>
      <c r="ICN168" s="77"/>
      <c r="ICO168" s="77"/>
      <c r="ICP168" s="77"/>
      <c r="ICQ168" s="77"/>
      <c r="ICR168" s="77"/>
      <c r="ICS168" s="77"/>
      <c r="ICT168" s="77"/>
      <c r="ICU168" s="77"/>
      <c r="ICV168" s="77"/>
      <c r="ICW168" s="77"/>
      <c r="ICX168" s="77"/>
      <c r="ICY168" s="77"/>
      <c r="ICZ168" s="77"/>
      <c r="IDA168" s="77"/>
      <c r="IDB168" s="77"/>
      <c r="IDC168" s="77"/>
      <c r="IDD168" s="77"/>
      <c r="IDE168" s="77"/>
      <c r="IDF168" s="77"/>
      <c r="IDG168" s="77"/>
      <c r="IDH168" s="77"/>
      <c r="IDI168" s="77"/>
      <c r="IDJ168" s="77"/>
      <c r="IDK168" s="77"/>
      <c r="IDL168" s="77"/>
      <c r="IDM168" s="77"/>
      <c r="IDN168" s="77"/>
      <c r="IDO168" s="77"/>
      <c r="IDP168" s="77"/>
      <c r="IDQ168" s="77"/>
      <c r="IDR168" s="77"/>
      <c r="IDS168" s="77"/>
      <c r="IDT168" s="77"/>
      <c r="IDU168" s="77"/>
      <c r="IDV168" s="77"/>
      <c r="IDW168" s="77"/>
      <c r="IDX168" s="77"/>
      <c r="IDY168" s="77"/>
      <c r="IDZ168" s="77"/>
      <c r="IEA168" s="77"/>
      <c r="IEB168" s="77"/>
      <c r="IEC168" s="77"/>
      <c r="IED168" s="77"/>
      <c r="IEE168" s="77"/>
      <c r="IEF168" s="77"/>
      <c r="IEG168" s="77"/>
      <c r="IEH168" s="77"/>
      <c r="IEI168" s="77"/>
      <c r="IEJ168" s="77"/>
      <c r="IEK168" s="77"/>
      <c r="IEL168" s="77"/>
      <c r="IEM168" s="77"/>
      <c r="IEN168" s="77"/>
      <c r="IEO168" s="77"/>
      <c r="IEP168" s="77"/>
      <c r="IEQ168" s="77"/>
      <c r="IER168" s="77"/>
      <c r="IES168" s="77"/>
      <c r="IET168" s="77"/>
      <c r="IEU168" s="77"/>
      <c r="IEV168" s="77"/>
      <c r="IEW168" s="77"/>
      <c r="IEX168" s="77"/>
      <c r="IEY168" s="77"/>
      <c r="IEZ168" s="77"/>
      <c r="IFA168" s="77"/>
      <c r="IFB168" s="77"/>
      <c r="IFC168" s="77"/>
      <c r="IFD168" s="77"/>
      <c r="IFE168" s="77"/>
      <c r="IFF168" s="77"/>
      <c r="IFG168" s="77"/>
      <c r="IFH168" s="77"/>
      <c r="IFI168" s="77"/>
      <c r="IFJ168" s="77"/>
      <c r="IFK168" s="77"/>
      <c r="IFL168" s="77"/>
      <c r="IFM168" s="77"/>
      <c r="IFN168" s="77"/>
      <c r="IFO168" s="77"/>
      <c r="IFP168" s="77"/>
      <c r="IFQ168" s="77"/>
      <c r="IFR168" s="77"/>
      <c r="IFS168" s="77"/>
      <c r="IFT168" s="77"/>
      <c r="IFU168" s="77"/>
      <c r="IFV168" s="77"/>
      <c r="IFW168" s="77"/>
      <c r="IFX168" s="77"/>
      <c r="IFY168" s="77"/>
      <c r="IFZ168" s="77"/>
      <c r="IGA168" s="77"/>
      <c r="IGB168" s="77"/>
      <c r="IGC168" s="77"/>
      <c r="IGD168" s="77"/>
      <c r="IGE168" s="77"/>
      <c r="IGF168" s="77"/>
      <c r="IGG168" s="77"/>
      <c r="IGH168" s="77"/>
      <c r="IGI168" s="77"/>
      <c r="IGJ168" s="77"/>
      <c r="IGK168" s="77"/>
      <c r="IGL168" s="77"/>
      <c r="IGM168" s="77"/>
      <c r="IGN168" s="77"/>
      <c r="IGO168" s="77"/>
      <c r="IGP168" s="77"/>
      <c r="IGQ168" s="77"/>
      <c r="IGR168" s="77"/>
      <c r="IGS168" s="77"/>
      <c r="IGT168" s="77"/>
      <c r="IGU168" s="77"/>
      <c r="IGV168" s="77"/>
      <c r="IGW168" s="77"/>
      <c r="IGX168" s="77"/>
      <c r="IGY168" s="77"/>
      <c r="IGZ168" s="77"/>
      <c r="IHA168" s="77"/>
      <c r="IHB168" s="77"/>
      <c r="IHC168" s="77"/>
      <c r="IHD168" s="77"/>
      <c r="IHE168" s="77"/>
      <c r="IHF168" s="77"/>
      <c r="IHG168" s="77"/>
      <c r="IHH168" s="77"/>
      <c r="IHI168" s="77"/>
      <c r="IHJ168" s="77"/>
      <c r="IHK168" s="77"/>
      <c r="IHL168" s="77"/>
      <c r="IHM168" s="77"/>
      <c r="IHN168" s="77"/>
      <c r="IHO168" s="77"/>
      <c r="IHP168" s="77"/>
      <c r="IHQ168" s="77"/>
      <c r="IHR168" s="77"/>
      <c r="IHS168" s="77"/>
      <c r="IHT168" s="77"/>
      <c r="IHU168" s="77"/>
      <c r="IHV168" s="77"/>
      <c r="IHW168" s="77"/>
      <c r="IHX168" s="77"/>
      <c r="IHY168" s="77"/>
      <c r="IHZ168" s="77"/>
      <c r="IIA168" s="77"/>
      <c r="IIB168" s="77"/>
      <c r="IIC168" s="77"/>
      <c r="IID168" s="77"/>
      <c r="IIE168" s="77"/>
      <c r="IIF168" s="77"/>
      <c r="IIG168" s="77"/>
      <c r="IIH168" s="77"/>
      <c r="III168" s="77"/>
      <c r="IIJ168" s="77"/>
      <c r="IIK168" s="77"/>
      <c r="IIL168" s="77"/>
      <c r="IIM168" s="77"/>
      <c r="IIN168" s="77"/>
      <c r="IIO168" s="77"/>
      <c r="IIP168" s="77"/>
      <c r="IIQ168" s="77"/>
      <c r="IIR168" s="77"/>
      <c r="IIS168" s="77"/>
      <c r="IIT168" s="77"/>
      <c r="IIU168" s="77"/>
      <c r="IIV168" s="77"/>
      <c r="IIW168" s="77"/>
      <c r="IIX168" s="77"/>
      <c r="IIY168" s="77"/>
      <c r="IIZ168" s="77"/>
      <c r="IJA168" s="77"/>
      <c r="IJB168" s="77"/>
      <c r="IJC168" s="77"/>
      <c r="IJD168" s="77"/>
      <c r="IJE168" s="77"/>
      <c r="IJF168" s="77"/>
      <c r="IJG168" s="77"/>
      <c r="IJH168" s="77"/>
      <c r="IJI168" s="77"/>
      <c r="IJJ168" s="77"/>
      <c r="IJK168" s="77"/>
      <c r="IJL168" s="77"/>
      <c r="IJM168" s="77"/>
      <c r="IJN168" s="77"/>
      <c r="IJO168" s="77"/>
      <c r="IJP168" s="77"/>
      <c r="IJQ168" s="77"/>
      <c r="IJR168" s="77"/>
      <c r="IJS168" s="77"/>
      <c r="IJT168" s="77"/>
      <c r="IJU168" s="77"/>
      <c r="IJV168" s="77"/>
      <c r="IJW168" s="77"/>
      <c r="IJX168" s="77"/>
      <c r="IJY168" s="77"/>
      <c r="IJZ168" s="77"/>
      <c r="IKA168" s="77"/>
      <c r="IKB168" s="77"/>
      <c r="IKC168" s="77"/>
      <c r="IKD168" s="77"/>
      <c r="IKE168" s="77"/>
      <c r="IKF168" s="77"/>
      <c r="IKG168" s="77"/>
      <c r="IKH168" s="77"/>
      <c r="IKI168" s="77"/>
      <c r="IKJ168" s="77"/>
      <c r="IKK168" s="77"/>
      <c r="IKL168" s="77"/>
      <c r="IKM168" s="77"/>
      <c r="IKN168" s="77"/>
      <c r="IKO168" s="77"/>
      <c r="IKP168" s="77"/>
      <c r="IKQ168" s="77"/>
      <c r="IKR168" s="77"/>
      <c r="IKS168" s="77"/>
      <c r="IKT168" s="77"/>
      <c r="IKU168" s="77"/>
      <c r="IKV168" s="77"/>
      <c r="IKW168" s="77"/>
      <c r="IKX168" s="77"/>
      <c r="IKY168" s="77"/>
      <c r="IKZ168" s="77"/>
      <c r="ILA168" s="77"/>
      <c r="ILB168" s="77"/>
      <c r="ILC168" s="77"/>
      <c r="ILD168" s="77"/>
      <c r="ILE168" s="77"/>
      <c r="ILF168" s="77"/>
      <c r="ILG168" s="77"/>
      <c r="ILH168" s="77"/>
      <c r="ILI168" s="77"/>
      <c r="ILJ168" s="77"/>
      <c r="ILK168" s="77"/>
      <c r="ILL168" s="77"/>
      <c r="ILM168" s="77"/>
      <c r="ILN168" s="77"/>
      <c r="ILO168" s="77"/>
      <c r="ILP168" s="77"/>
      <c r="ILQ168" s="77"/>
      <c r="ILR168" s="77"/>
      <c r="ILS168" s="77"/>
      <c r="ILT168" s="77"/>
      <c r="ILU168" s="77"/>
      <c r="ILV168" s="77"/>
      <c r="ILW168" s="77"/>
      <c r="ILX168" s="77"/>
      <c r="ILY168" s="77"/>
      <c r="ILZ168" s="77"/>
      <c r="IMA168" s="77"/>
      <c r="IMB168" s="77"/>
      <c r="IMC168" s="77"/>
      <c r="IMD168" s="77"/>
      <c r="IME168" s="77"/>
      <c r="IMF168" s="77"/>
      <c r="IMG168" s="77"/>
      <c r="IMH168" s="77"/>
      <c r="IMI168" s="77"/>
      <c r="IMJ168" s="77"/>
      <c r="IMK168" s="77"/>
      <c r="IML168" s="77"/>
      <c r="IMM168" s="77"/>
      <c r="IMN168" s="77"/>
      <c r="IMO168" s="77"/>
      <c r="IMP168" s="77"/>
      <c r="IMQ168" s="77"/>
      <c r="IMR168" s="77"/>
      <c r="IMS168" s="77"/>
      <c r="IMT168" s="77"/>
      <c r="IMU168" s="77"/>
      <c r="IMV168" s="77"/>
      <c r="IMW168" s="77"/>
      <c r="IMX168" s="77"/>
      <c r="IMY168" s="77"/>
      <c r="IMZ168" s="77"/>
      <c r="INA168" s="77"/>
      <c r="INB168" s="77"/>
      <c r="INC168" s="77"/>
      <c r="IND168" s="77"/>
      <c r="INE168" s="77"/>
      <c r="INF168" s="77"/>
      <c r="ING168" s="77"/>
      <c r="INH168" s="77"/>
      <c r="INI168" s="77"/>
      <c r="INJ168" s="77"/>
      <c r="INK168" s="77"/>
      <c r="INL168" s="77"/>
      <c r="INM168" s="77"/>
      <c r="INN168" s="77"/>
      <c r="INO168" s="77"/>
      <c r="INP168" s="77"/>
      <c r="INQ168" s="77"/>
      <c r="INR168" s="77"/>
      <c r="INS168" s="77"/>
      <c r="INT168" s="77"/>
      <c r="INU168" s="77"/>
      <c r="INV168" s="77"/>
      <c r="INW168" s="77"/>
      <c r="INX168" s="77"/>
      <c r="INY168" s="77"/>
      <c r="INZ168" s="77"/>
      <c r="IOA168" s="77"/>
      <c r="IOB168" s="77"/>
      <c r="IOC168" s="77"/>
      <c r="IOD168" s="77"/>
      <c r="IOE168" s="77"/>
      <c r="IOF168" s="77"/>
      <c r="IOG168" s="77"/>
      <c r="IOH168" s="77"/>
      <c r="IOI168" s="77"/>
      <c r="IOJ168" s="77"/>
      <c r="IOK168" s="77"/>
      <c r="IOL168" s="77"/>
      <c r="IOM168" s="77"/>
      <c r="ION168" s="77"/>
      <c r="IOO168" s="77"/>
      <c r="IOP168" s="77"/>
      <c r="IOQ168" s="77"/>
      <c r="IOR168" s="77"/>
      <c r="IOS168" s="77"/>
      <c r="IOT168" s="77"/>
      <c r="IOU168" s="77"/>
      <c r="IOV168" s="77"/>
      <c r="IOW168" s="77"/>
      <c r="IOX168" s="77"/>
      <c r="IOY168" s="77"/>
      <c r="IOZ168" s="77"/>
      <c r="IPA168" s="77"/>
      <c r="IPB168" s="77"/>
      <c r="IPC168" s="77"/>
      <c r="IPD168" s="77"/>
      <c r="IPE168" s="77"/>
      <c r="IPF168" s="77"/>
      <c r="IPG168" s="77"/>
      <c r="IPH168" s="77"/>
      <c r="IPI168" s="77"/>
      <c r="IPJ168" s="77"/>
      <c r="IPK168" s="77"/>
      <c r="IPL168" s="77"/>
      <c r="IPM168" s="77"/>
      <c r="IPN168" s="77"/>
      <c r="IPO168" s="77"/>
      <c r="IPP168" s="77"/>
      <c r="IPQ168" s="77"/>
      <c r="IPR168" s="77"/>
      <c r="IPS168" s="77"/>
      <c r="IPT168" s="77"/>
      <c r="IPU168" s="77"/>
      <c r="IPV168" s="77"/>
      <c r="IPW168" s="77"/>
      <c r="IPX168" s="77"/>
      <c r="IPY168" s="77"/>
      <c r="IPZ168" s="77"/>
      <c r="IQA168" s="77"/>
      <c r="IQB168" s="77"/>
      <c r="IQC168" s="77"/>
      <c r="IQD168" s="77"/>
      <c r="IQE168" s="77"/>
      <c r="IQF168" s="77"/>
      <c r="IQG168" s="77"/>
      <c r="IQH168" s="77"/>
      <c r="IQI168" s="77"/>
      <c r="IQJ168" s="77"/>
      <c r="IQK168" s="77"/>
      <c r="IQL168" s="77"/>
      <c r="IQM168" s="77"/>
      <c r="IQN168" s="77"/>
      <c r="IQO168" s="77"/>
      <c r="IQP168" s="77"/>
      <c r="IQQ168" s="77"/>
      <c r="IQR168" s="77"/>
      <c r="IQS168" s="77"/>
      <c r="IQT168" s="77"/>
      <c r="IQU168" s="77"/>
      <c r="IQV168" s="77"/>
      <c r="IQW168" s="77"/>
      <c r="IQX168" s="77"/>
      <c r="IQY168" s="77"/>
      <c r="IQZ168" s="77"/>
      <c r="IRA168" s="77"/>
      <c r="IRB168" s="77"/>
      <c r="IRC168" s="77"/>
      <c r="IRD168" s="77"/>
      <c r="IRE168" s="77"/>
      <c r="IRF168" s="77"/>
      <c r="IRG168" s="77"/>
      <c r="IRH168" s="77"/>
      <c r="IRI168" s="77"/>
      <c r="IRJ168" s="77"/>
      <c r="IRK168" s="77"/>
      <c r="IRL168" s="77"/>
      <c r="IRM168" s="77"/>
      <c r="IRN168" s="77"/>
      <c r="IRO168" s="77"/>
      <c r="IRP168" s="77"/>
      <c r="IRQ168" s="77"/>
      <c r="IRR168" s="77"/>
      <c r="IRS168" s="77"/>
      <c r="IRT168" s="77"/>
      <c r="IRU168" s="77"/>
      <c r="IRV168" s="77"/>
      <c r="IRW168" s="77"/>
      <c r="IRX168" s="77"/>
      <c r="IRY168" s="77"/>
      <c r="IRZ168" s="77"/>
      <c r="ISA168" s="77"/>
      <c r="ISB168" s="77"/>
      <c r="ISC168" s="77"/>
      <c r="ISD168" s="77"/>
      <c r="ISE168" s="77"/>
      <c r="ISF168" s="77"/>
      <c r="ISG168" s="77"/>
      <c r="ISH168" s="77"/>
      <c r="ISI168" s="77"/>
      <c r="ISJ168" s="77"/>
      <c r="ISK168" s="77"/>
      <c r="ISL168" s="77"/>
      <c r="ISM168" s="77"/>
      <c r="ISN168" s="77"/>
      <c r="ISO168" s="77"/>
      <c r="ISP168" s="77"/>
      <c r="ISQ168" s="77"/>
      <c r="ISR168" s="77"/>
      <c r="ISS168" s="77"/>
      <c r="IST168" s="77"/>
      <c r="ISU168" s="77"/>
      <c r="ISV168" s="77"/>
      <c r="ISW168" s="77"/>
      <c r="ISX168" s="77"/>
      <c r="ISY168" s="77"/>
      <c r="ISZ168" s="77"/>
      <c r="ITA168" s="77"/>
      <c r="ITB168" s="77"/>
      <c r="ITC168" s="77"/>
      <c r="ITD168" s="77"/>
      <c r="ITE168" s="77"/>
      <c r="ITF168" s="77"/>
      <c r="ITG168" s="77"/>
      <c r="ITH168" s="77"/>
      <c r="ITI168" s="77"/>
      <c r="ITJ168" s="77"/>
      <c r="ITK168" s="77"/>
      <c r="ITL168" s="77"/>
      <c r="ITM168" s="77"/>
      <c r="ITN168" s="77"/>
      <c r="ITO168" s="77"/>
      <c r="ITP168" s="77"/>
      <c r="ITQ168" s="77"/>
      <c r="ITR168" s="77"/>
      <c r="ITS168" s="77"/>
      <c r="ITT168" s="77"/>
      <c r="ITU168" s="77"/>
      <c r="ITV168" s="77"/>
      <c r="ITW168" s="77"/>
      <c r="ITX168" s="77"/>
      <c r="ITY168" s="77"/>
      <c r="ITZ168" s="77"/>
      <c r="IUA168" s="77"/>
      <c r="IUB168" s="77"/>
      <c r="IUC168" s="77"/>
      <c r="IUD168" s="77"/>
      <c r="IUE168" s="77"/>
      <c r="IUF168" s="77"/>
      <c r="IUG168" s="77"/>
      <c r="IUH168" s="77"/>
      <c r="IUI168" s="77"/>
      <c r="IUJ168" s="77"/>
      <c r="IUK168" s="77"/>
      <c r="IUL168" s="77"/>
      <c r="IUM168" s="77"/>
      <c r="IUN168" s="77"/>
      <c r="IUO168" s="77"/>
      <c r="IUP168" s="77"/>
      <c r="IUQ168" s="77"/>
      <c r="IUR168" s="77"/>
      <c r="IUS168" s="77"/>
      <c r="IUT168" s="77"/>
      <c r="IUU168" s="77"/>
      <c r="IUV168" s="77"/>
      <c r="IUW168" s="77"/>
      <c r="IUX168" s="77"/>
      <c r="IUY168" s="77"/>
      <c r="IUZ168" s="77"/>
      <c r="IVA168" s="77"/>
      <c r="IVB168" s="77"/>
      <c r="IVC168" s="77"/>
      <c r="IVD168" s="77"/>
      <c r="IVE168" s="77"/>
      <c r="IVF168" s="77"/>
      <c r="IVG168" s="77"/>
      <c r="IVH168" s="77"/>
      <c r="IVI168" s="77"/>
      <c r="IVJ168" s="77"/>
      <c r="IVK168" s="77"/>
      <c r="IVL168" s="77"/>
      <c r="IVM168" s="77"/>
      <c r="IVN168" s="77"/>
      <c r="IVO168" s="77"/>
      <c r="IVP168" s="77"/>
      <c r="IVQ168" s="77"/>
      <c r="IVR168" s="77"/>
      <c r="IVS168" s="77"/>
      <c r="IVT168" s="77"/>
      <c r="IVU168" s="77"/>
      <c r="IVV168" s="77"/>
      <c r="IVW168" s="77"/>
      <c r="IVX168" s="77"/>
      <c r="IVY168" s="77"/>
      <c r="IVZ168" s="77"/>
      <c r="IWA168" s="77"/>
      <c r="IWB168" s="77"/>
      <c r="IWC168" s="77"/>
      <c r="IWD168" s="77"/>
      <c r="IWE168" s="77"/>
      <c r="IWF168" s="77"/>
      <c r="IWG168" s="77"/>
      <c r="IWH168" s="77"/>
      <c r="IWI168" s="77"/>
      <c r="IWJ168" s="77"/>
      <c r="IWK168" s="77"/>
      <c r="IWL168" s="77"/>
      <c r="IWM168" s="77"/>
      <c r="IWN168" s="77"/>
      <c r="IWO168" s="77"/>
      <c r="IWP168" s="77"/>
      <c r="IWQ168" s="77"/>
      <c r="IWR168" s="77"/>
      <c r="IWS168" s="77"/>
      <c r="IWT168" s="77"/>
      <c r="IWU168" s="77"/>
      <c r="IWV168" s="77"/>
      <c r="IWW168" s="77"/>
      <c r="IWX168" s="77"/>
      <c r="IWY168" s="77"/>
      <c r="IWZ168" s="77"/>
      <c r="IXA168" s="77"/>
      <c r="IXB168" s="77"/>
      <c r="IXC168" s="77"/>
      <c r="IXD168" s="77"/>
      <c r="IXE168" s="77"/>
      <c r="IXF168" s="77"/>
      <c r="IXG168" s="77"/>
      <c r="IXH168" s="77"/>
      <c r="IXI168" s="77"/>
      <c r="IXJ168" s="77"/>
      <c r="IXK168" s="77"/>
      <c r="IXL168" s="77"/>
      <c r="IXM168" s="77"/>
      <c r="IXN168" s="77"/>
      <c r="IXO168" s="77"/>
      <c r="IXP168" s="77"/>
      <c r="IXQ168" s="77"/>
      <c r="IXR168" s="77"/>
      <c r="IXS168" s="77"/>
      <c r="IXT168" s="77"/>
      <c r="IXU168" s="77"/>
      <c r="IXV168" s="77"/>
      <c r="IXW168" s="77"/>
      <c r="IXX168" s="77"/>
      <c r="IXY168" s="77"/>
      <c r="IXZ168" s="77"/>
      <c r="IYA168" s="77"/>
      <c r="IYB168" s="77"/>
      <c r="IYC168" s="77"/>
      <c r="IYD168" s="77"/>
      <c r="IYE168" s="77"/>
      <c r="IYF168" s="77"/>
      <c r="IYG168" s="77"/>
      <c r="IYH168" s="77"/>
      <c r="IYI168" s="77"/>
      <c r="IYJ168" s="77"/>
      <c r="IYK168" s="77"/>
      <c r="IYL168" s="77"/>
      <c r="IYM168" s="77"/>
      <c r="IYN168" s="77"/>
      <c r="IYO168" s="77"/>
      <c r="IYP168" s="77"/>
      <c r="IYQ168" s="77"/>
      <c r="IYR168" s="77"/>
      <c r="IYS168" s="77"/>
      <c r="IYT168" s="77"/>
      <c r="IYU168" s="77"/>
      <c r="IYV168" s="77"/>
      <c r="IYW168" s="77"/>
      <c r="IYX168" s="77"/>
      <c r="IYY168" s="77"/>
      <c r="IYZ168" s="77"/>
      <c r="IZA168" s="77"/>
      <c r="IZB168" s="77"/>
      <c r="IZC168" s="77"/>
      <c r="IZD168" s="77"/>
      <c r="IZE168" s="77"/>
      <c r="IZF168" s="77"/>
      <c r="IZG168" s="77"/>
      <c r="IZH168" s="77"/>
      <c r="IZI168" s="77"/>
      <c r="IZJ168" s="77"/>
      <c r="IZK168" s="77"/>
      <c r="IZL168" s="77"/>
      <c r="IZM168" s="77"/>
      <c r="IZN168" s="77"/>
      <c r="IZO168" s="77"/>
      <c r="IZP168" s="77"/>
      <c r="IZQ168" s="77"/>
      <c r="IZR168" s="77"/>
      <c r="IZS168" s="77"/>
      <c r="IZT168" s="77"/>
      <c r="IZU168" s="77"/>
      <c r="IZV168" s="77"/>
      <c r="IZW168" s="77"/>
      <c r="IZX168" s="77"/>
      <c r="IZY168" s="77"/>
      <c r="IZZ168" s="77"/>
      <c r="JAA168" s="77"/>
      <c r="JAB168" s="77"/>
      <c r="JAC168" s="77"/>
      <c r="JAD168" s="77"/>
      <c r="JAE168" s="77"/>
      <c r="JAF168" s="77"/>
      <c r="JAG168" s="77"/>
      <c r="JAH168" s="77"/>
      <c r="JAI168" s="77"/>
      <c r="JAJ168" s="77"/>
      <c r="JAK168" s="77"/>
      <c r="JAL168" s="77"/>
      <c r="JAM168" s="77"/>
      <c r="JAN168" s="77"/>
      <c r="JAO168" s="77"/>
      <c r="JAP168" s="77"/>
      <c r="JAQ168" s="77"/>
      <c r="JAR168" s="77"/>
      <c r="JAS168" s="77"/>
      <c r="JAT168" s="77"/>
      <c r="JAU168" s="77"/>
      <c r="JAV168" s="77"/>
      <c r="JAW168" s="77"/>
      <c r="JAX168" s="77"/>
      <c r="JAY168" s="77"/>
      <c r="JAZ168" s="77"/>
      <c r="JBA168" s="77"/>
      <c r="JBB168" s="77"/>
      <c r="JBC168" s="77"/>
      <c r="JBD168" s="77"/>
      <c r="JBE168" s="77"/>
      <c r="JBF168" s="77"/>
      <c r="JBG168" s="77"/>
      <c r="JBH168" s="77"/>
      <c r="JBI168" s="77"/>
      <c r="JBJ168" s="77"/>
      <c r="JBK168" s="77"/>
      <c r="JBL168" s="77"/>
      <c r="JBM168" s="77"/>
      <c r="JBN168" s="77"/>
      <c r="JBO168" s="77"/>
      <c r="JBP168" s="77"/>
      <c r="JBQ168" s="77"/>
      <c r="JBR168" s="77"/>
      <c r="JBS168" s="77"/>
      <c r="JBT168" s="77"/>
      <c r="JBU168" s="77"/>
      <c r="JBV168" s="77"/>
      <c r="JBW168" s="77"/>
      <c r="JBX168" s="77"/>
      <c r="JBY168" s="77"/>
      <c r="JBZ168" s="77"/>
      <c r="JCA168" s="77"/>
      <c r="JCB168" s="77"/>
      <c r="JCC168" s="77"/>
      <c r="JCD168" s="77"/>
      <c r="JCE168" s="77"/>
      <c r="JCF168" s="77"/>
      <c r="JCG168" s="77"/>
      <c r="JCH168" s="77"/>
      <c r="JCI168" s="77"/>
      <c r="JCJ168" s="77"/>
      <c r="JCK168" s="77"/>
      <c r="JCL168" s="77"/>
      <c r="JCM168" s="77"/>
      <c r="JCN168" s="77"/>
      <c r="JCO168" s="77"/>
      <c r="JCP168" s="77"/>
      <c r="JCQ168" s="77"/>
      <c r="JCR168" s="77"/>
      <c r="JCS168" s="77"/>
      <c r="JCT168" s="77"/>
      <c r="JCU168" s="77"/>
      <c r="JCV168" s="77"/>
      <c r="JCW168" s="77"/>
      <c r="JCX168" s="77"/>
      <c r="JCY168" s="77"/>
      <c r="JCZ168" s="77"/>
      <c r="JDA168" s="77"/>
      <c r="JDB168" s="77"/>
      <c r="JDC168" s="77"/>
      <c r="JDD168" s="77"/>
      <c r="JDE168" s="77"/>
      <c r="JDF168" s="77"/>
      <c r="JDG168" s="77"/>
      <c r="JDH168" s="77"/>
      <c r="JDI168" s="77"/>
      <c r="JDJ168" s="77"/>
      <c r="JDK168" s="77"/>
      <c r="JDL168" s="77"/>
      <c r="JDM168" s="77"/>
      <c r="JDN168" s="77"/>
      <c r="JDO168" s="77"/>
      <c r="JDP168" s="77"/>
      <c r="JDQ168" s="77"/>
      <c r="JDR168" s="77"/>
      <c r="JDS168" s="77"/>
      <c r="JDT168" s="77"/>
      <c r="JDU168" s="77"/>
      <c r="JDV168" s="77"/>
      <c r="JDW168" s="77"/>
      <c r="JDX168" s="77"/>
      <c r="JDY168" s="77"/>
      <c r="JDZ168" s="77"/>
      <c r="JEA168" s="77"/>
      <c r="JEB168" s="77"/>
      <c r="JEC168" s="77"/>
      <c r="JED168" s="77"/>
      <c r="JEE168" s="77"/>
      <c r="JEF168" s="77"/>
      <c r="JEG168" s="77"/>
      <c r="JEH168" s="77"/>
      <c r="JEI168" s="77"/>
      <c r="JEJ168" s="77"/>
      <c r="JEK168" s="77"/>
      <c r="JEL168" s="77"/>
      <c r="JEM168" s="77"/>
      <c r="JEN168" s="77"/>
      <c r="JEO168" s="77"/>
      <c r="JEP168" s="77"/>
      <c r="JEQ168" s="77"/>
      <c r="JER168" s="77"/>
      <c r="JES168" s="77"/>
      <c r="JET168" s="77"/>
      <c r="JEU168" s="77"/>
      <c r="JEV168" s="77"/>
      <c r="JEW168" s="77"/>
      <c r="JEX168" s="77"/>
      <c r="JEY168" s="77"/>
      <c r="JEZ168" s="77"/>
      <c r="JFA168" s="77"/>
      <c r="JFB168" s="77"/>
      <c r="JFC168" s="77"/>
      <c r="JFD168" s="77"/>
      <c r="JFE168" s="77"/>
      <c r="JFF168" s="77"/>
      <c r="JFG168" s="77"/>
      <c r="JFH168" s="77"/>
      <c r="JFI168" s="77"/>
      <c r="JFJ168" s="77"/>
      <c r="JFK168" s="77"/>
      <c r="JFL168" s="77"/>
      <c r="JFM168" s="77"/>
      <c r="JFN168" s="77"/>
      <c r="JFO168" s="77"/>
      <c r="JFP168" s="77"/>
      <c r="JFQ168" s="77"/>
      <c r="JFR168" s="77"/>
      <c r="JFS168" s="77"/>
      <c r="JFT168" s="77"/>
      <c r="JFU168" s="77"/>
      <c r="JFV168" s="77"/>
      <c r="JFW168" s="77"/>
      <c r="JFX168" s="77"/>
      <c r="JFY168" s="77"/>
      <c r="JFZ168" s="77"/>
      <c r="JGA168" s="77"/>
      <c r="JGB168" s="77"/>
      <c r="JGC168" s="77"/>
      <c r="JGD168" s="77"/>
      <c r="JGE168" s="77"/>
      <c r="JGF168" s="77"/>
      <c r="JGG168" s="77"/>
      <c r="JGH168" s="77"/>
      <c r="JGI168" s="77"/>
      <c r="JGJ168" s="77"/>
      <c r="JGK168" s="77"/>
      <c r="JGL168" s="77"/>
      <c r="JGM168" s="77"/>
      <c r="JGN168" s="77"/>
      <c r="JGO168" s="77"/>
      <c r="JGP168" s="77"/>
      <c r="JGQ168" s="77"/>
      <c r="JGR168" s="77"/>
      <c r="JGS168" s="77"/>
      <c r="JGT168" s="77"/>
      <c r="JGU168" s="77"/>
      <c r="JGV168" s="77"/>
      <c r="JGW168" s="77"/>
      <c r="JGX168" s="77"/>
      <c r="JGY168" s="77"/>
      <c r="JGZ168" s="77"/>
      <c r="JHA168" s="77"/>
      <c r="JHB168" s="77"/>
      <c r="JHC168" s="77"/>
      <c r="JHD168" s="77"/>
      <c r="JHE168" s="77"/>
      <c r="JHF168" s="77"/>
      <c r="JHG168" s="77"/>
      <c r="JHH168" s="77"/>
      <c r="JHI168" s="77"/>
      <c r="JHJ168" s="77"/>
      <c r="JHK168" s="77"/>
      <c r="JHL168" s="77"/>
      <c r="JHM168" s="77"/>
      <c r="JHN168" s="77"/>
      <c r="JHO168" s="77"/>
      <c r="JHP168" s="77"/>
      <c r="JHQ168" s="77"/>
      <c r="JHR168" s="77"/>
      <c r="JHS168" s="77"/>
      <c r="JHT168" s="77"/>
      <c r="JHU168" s="77"/>
      <c r="JHV168" s="77"/>
      <c r="JHW168" s="77"/>
      <c r="JHX168" s="77"/>
      <c r="JHY168" s="77"/>
      <c r="JHZ168" s="77"/>
      <c r="JIA168" s="77"/>
      <c r="JIB168" s="77"/>
      <c r="JIC168" s="77"/>
      <c r="JID168" s="77"/>
      <c r="JIE168" s="77"/>
      <c r="JIF168" s="77"/>
      <c r="JIG168" s="77"/>
      <c r="JIH168" s="77"/>
      <c r="JII168" s="77"/>
      <c r="JIJ168" s="77"/>
      <c r="JIK168" s="77"/>
      <c r="JIL168" s="77"/>
      <c r="JIM168" s="77"/>
      <c r="JIN168" s="77"/>
      <c r="JIO168" s="77"/>
      <c r="JIP168" s="77"/>
      <c r="JIQ168" s="77"/>
      <c r="JIR168" s="77"/>
      <c r="JIS168" s="77"/>
      <c r="JIT168" s="77"/>
      <c r="JIU168" s="77"/>
      <c r="JIV168" s="77"/>
      <c r="JIW168" s="77"/>
      <c r="JIX168" s="77"/>
      <c r="JIY168" s="77"/>
      <c r="JIZ168" s="77"/>
      <c r="JJA168" s="77"/>
      <c r="JJB168" s="77"/>
      <c r="JJC168" s="77"/>
      <c r="JJD168" s="77"/>
      <c r="JJE168" s="77"/>
      <c r="JJF168" s="77"/>
      <c r="JJG168" s="77"/>
      <c r="JJH168" s="77"/>
      <c r="JJI168" s="77"/>
      <c r="JJJ168" s="77"/>
      <c r="JJK168" s="77"/>
      <c r="JJL168" s="77"/>
      <c r="JJM168" s="77"/>
      <c r="JJN168" s="77"/>
      <c r="JJO168" s="77"/>
      <c r="JJP168" s="77"/>
      <c r="JJQ168" s="77"/>
      <c r="JJR168" s="77"/>
      <c r="JJS168" s="77"/>
      <c r="JJT168" s="77"/>
      <c r="JJU168" s="77"/>
      <c r="JJV168" s="77"/>
      <c r="JJW168" s="77"/>
      <c r="JJX168" s="77"/>
      <c r="JJY168" s="77"/>
      <c r="JJZ168" s="77"/>
      <c r="JKA168" s="77"/>
      <c r="JKB168" s="77"/>
      <c r="JKC168" s="77"/>
      <c r="JKD168" s="77"/>
      <c r="JKE168" s="77"/>
      <c r="JKF168" s="77"/>
      <c r="JKG168" s="77"/>
      <c r="JKH168" s="77"/>
      <c r="JKI168" s="77"/>
      <c r="JKJ168" s="77"/>
      <c r="JKK168" s="77"/>
      <c r="JKL168" s="77"/>
      <c r="JKM168" s="77"/>
      <c r="JKN168" s="77"/>
      <c r="JKO168" s="77"/>
      <c r="JKP168" s="77"/>
      <c r="JKQ168" s="77"/>
      <c r="JKR168" s="77"/>
      <c r="JKS168" s="77"/>
      <c r="JKT168" s="77"/>
      <c r="JKU168" s="77"/>
      <c r="JKV168" s="77"/>
      <c r="JKW168" s="77"/>
      <c r="JKX168" s="77"/>
      <c r="JKY168" s="77"/>
      <c r="JKZ168" s="77"/>
      <c r="JLA168" s="77"/>
      <c r="JLB168" s="77"/>
      <c r="JLC168" s="77"/>
      <c r="JLD168" s="77"/>
      <c r="JLE168" s="77"/>
      <c r="JLF168" s="77"/>
      <c r="JLG168" s="77"/>
      <c r="JLH168" s="77"/>
      <c r="JLI168" s="77"/>
      <c r="JLJ168" s="77"/>
      <c r="JLK168" s="77"/>
      <c r="JLL168" s="77"/>
      <c r="JLM168" s="77"/>
      <c r="JLN168" s="77"/>
      <c r="JLO168" s="77"/>
      <c r="JLP168" s="77"/>
      <c r="JLQ168" s="77"/>
      <c r="JLR168" s="77"/>
      <c r="JLS168" s="77"/>
      <c r="JLT168" s="77"/>
      <c r="JLU168" s="77"/>
      <c r="JLV168" s="77"/>
      <c r="JLW168" s="77"/>
      <c r="JLX168" s="77"/>
      <c r="JLY168" s="77"/>
      <c r="JLZ168" s="77"/>
      <c r="JMA168" s="77"/>
      <c r="JMB168" s="77"/>
      <c r="JMC168" s="77"/>
      <c r="JMD168" s="77"/>
      <c r="JME168" s="77"/>
      <c r="JMF168" s="77"/>
      <c r="JMG168" s="77"/>
      <c r="JMH168" s="77"/>
      <c r="JMI168" s="77"/>
      <c r="JMJ168" s="77"/>
      <c r="JMK168" s="77"/>
      <c r="JML168" s="77"/>
      <c r="JMM168" s="77"/>
      <c r="JMN168" s="77"/>
      <c r="JMO168" s="77"/>
      <c r="JMP168" s="77"/>
      <c r="JMQ168" s="77"/>
      <c r="JMR168" s="77"/>
      <c r="JMS168" s="77"/>
      <c r="JMT168" s="77"/>
      <c r="JMU168" s="77"/>
      <c r="JMV168" s="77"/>
      <c r="JMW168" s="77"/>
      <c r="JMX168" s="77"/>
      <c r="JMY168" s="77"/>
      <c r="JMZ168" s="77"/>
      <c r="JNA168" s="77"/>
      <c r="JNB168" s="77"/>
      <c r="JNC168" s="77"/>
      <c r="JND168" s="77"/>
      <c r="JNE168" s="77"/>
      <c r="JNF168" s="77"/>
      <c r="JNG168" s="77"/>
      <c r="JNH168" s="77"/>
      <c r="JNI168" s="77"/>
      <c r="JNJ168" s="77"/>
      <c r="JNK168" s="77"/>
      <c r="JNL168" s="77"/>
      <c r="JNM168" s="77"/>
      <c r="JNN168" s="77"/>
      <c r="JNO168" s="77"/>
      <c r="JNP168" s="77"/>
      <c r="JNQ168" s="77"/>
      <c r="JNR168" s="77"/>
      <c r="JNS168" s="77"/>
      <c r="JNT168" s="77"/>
      <c r="JNU168" s="77"/>
      <c r="JNV168" s="77"/>
      <c r="JNW168" s="77"/>
      <c r="JNX168" s="77"/>
      <c r="JNY168" s="77"/>
      <c r="JNZ168" s="77"/>
      <c r="JOA168" s="77"/>
      <c r="JOB168" s="77"/>
      <c r="JOC168" s="77"/>
      <c r="JOD168" s="77"/>
      <c r="JOE168" s="77"/>
      <c r="JOF168" s="77"/>
      <c r="JOG168" s="77"/>
      <c r="JOH168" s="77"/>
      <c r="JOI168" s="77"/>
      <c r="JOJ168" s="77"/>
      <c r="JOK168" s="77"/>
      <c r="JOL168" s="77"/>
      <c r="JOM168" s="77"/>
      <c r="JON168" s="77"/>
      <c r="JOO168" s="77"/>
      <c r="JOP168" s="77"/>
      <c r="JOQ168" s="77"/>
      <c r="JOR168" s="77"/>
      <c r="JOS168" s="77"/>
      <c r="JOT168" s="77"/>
      <c r="JOU168" s="77"/>
      <c r="JOV168" s="77"/>
      <c r="JOW168" s="77"/>
      <c r="JOX168" s="77"/>
      <c r="JOY168" s="77"/>
      <c r="JOZ168" s="77"/>
      <c r="JPA168" s="77"/>
      <c r="JPB168" s="77"/>
      <c r="JPC168" s="77"/>
      <c r="JPD168" s="77"/>
      <c r="JPE168" s="77"/>
      <c r="JPF168" s="77"/>
      <c r="JPG168" s="77"/>
      <c r="JPH168" s="77"/>
      <c r="JPI168" s="77"/>
      <c r="JPJ168" s="77"/>
      <c r="JPK168" s="77"/>
      <c r="JPL168" s="77"/>
      <c r="JPM168" s="77"/>
      <c r="JPN168" s="77"/>
      <c r="JPO168" s="77"/>
      <c r="JPP168" s="77"/>
      <c r="JPQ168" s="77"/>
      <c r="JPR168" s="77"/>
      <c r="JPS168" s="77"/>
      <c r="JPT168" s="77"/>
      <c r="JPU168" s="77"/>
      <c r="JPV168" s="77"/>
      <c r="JPW168" s="77"/>
      <c r="JPX168" s="77"/>
      <c r="JPY168" s="77"/>
      <c r="JPZ168" s="77"/>
      <c r="JQA168" s="77"/>
      <c r="JQB168" s="77"/>
      <c r="JQC168" s="77"/>
      <c r="JQD168" s="77"/>
      <c r="JQE168" s="77"/>
      <c r="JQF168" s="77"/>
      <c r="JQG168" s="77"/>
      <c r="JQH168" s="77"/>
      <c r="JQI168" s="77"/>
      <c r="JQJ168" s="77"/>
      <c r="JQK168" s="77"/>
      <c r="JQL168" s="77"/>
      <c r="JQM168" s="77"/>
      <c r="JQN168" s="77"/>
      <c r="JQO168" s="77"/>
      <c r="JQP168" s="77"/>
      <c r="JQQ168" s="77"/>
      <c r="JQR168" s="77"/>
      <c r="JQS168" s="77"/>
      <c r="JQT168" s="77"/>
      <c r="JQU168" s="77"/>
      <c r="JQV168" s="77"/>
      <c r="JQW168" s="77"/>
      <c r="JQX168" s="77"/>
      <c r="JQY168" s="77"/>
      <c r="JQZ168" s="77"/>
      <c r="JRA168" s="77"/>
      <c r="JRB168" s="77"/>
      <c r="JRC168" s="77"/>
      <c r="JRD168" s="77"/>
      <c r="JRE168" s="77"/>
      <c r="JRF168" s="77"/>
      <c r="JRG168" s="77"/>
      <c r="JRH168" s="77"/>
      <c r="JRI168" s="77"/>
      <c r="JRJ168" s="77"/>
      <c r="JRK168" s="77"/>
      <c r="JRL168" s="77"/>
      <c r="JRM168" s="77"/>
      <c r="JRN168" s="77"/>
      <c r="JRO168" s="77"/>
      <c r="JRP168" s="77"/>
      <c r="JRQ168" s="77"/>
      <c r="JRR168" s="77"/>
      <c r="JRS168" s="77"/>
      <c r="JRT168" s="77"/>
      <c r="JRU168" s="77"/>
      <c r="JRV168" s="77"/>
      <c r="JRW168" s="77"/>
      <c r="JRX168" s="77"/>
      <c r="JRY168" s="77"/>
      <c r="JRZ168" s="77"/>
      <c r="JSA168" s="77"/>
      <c r="JSB168" s="77"/>
      <c r="JSC168" s="77"/>
      <c r="JSD168" s="77"/>
      <c r="JSE168" s="77"/>
      <c r="JSF168" s="77"/>
      <c r="JSG168" s="77"/>
      <c r="JSH168" s="77"/>
      <c r="JSI168" s="77"/>
      <c r="JSJ168" s="77"/>
      <c r="JSK168" s="77"/>
      <c r="JSL168" s="77"/>
      <c r="JSM168" s="77"/>
      <c r="JSN168" s="77"/>
      <c r="JSO168" s="77"/>
      <c r="JSP168" s="77"/>
      <c r="JSQ168" s="77"/>
      <c r="JSR168" s="77"/>
      <c r="JSS168" s="77"/>
      <c r="JST168" s="77"/>
      <c r="JSU168" s="77"/>
      <c r="JSV168" s="77"/>
      <c r="JSW168" s="77"/>
      <c r="JSX168" s="77"/>
      <c r="JSY168" s="77"/>
      <c r="JSZ168" s="77"/>
      <c r="JTA168" s="77"/>
      <c r="JTB168" s="77"/>
      <c r="JTC168" s="77"/>
      <c r="JTD168" s="77"/>
      <c r="JTE168" s="77"/>
      <c r="JTF168" s="77"/>
      <c r="JTG168" s="77"/>
      <c r="JTH168" s="77"/>
      <c r="JTI168" s="77"/>
      <c r="JTJ168" s="77"/>
      <c r="JTK168" s="77"/>
      <c r="JTL168" s="77"/>
      <c r="JTM168" s="77"/>
      <c r="JTN168" s="77"/>
      <c r="JTO168" s="77"/>
      <c r="JTP168" s="77"/>
      <c r="JTQ168" s="77"/>
      <c r="JTR168" s="77"/>
      <c r="JTS168" s="77"/>
      <c r="JTT168" s="77"/>
      <c r="JTU168" s="77"/>
      <c r="JTV168" s="77"/>
      <c r="JTW168" s="77"/>
      <c r="JTX168" s="77"/>
      <c r="JTY168" s="77"/>
      <c r="JTZ168" s="77"/>
      <c r="JUA168" s="77"/>
      <c r="JUB168" s="77"/>
      <c r="JUC168" s="77"/>
      <c r="JUD168" s="77"/>
      <c r="JUE168" s="77"/>
      <c r="JUF168" s="77"/>
      <c r="JUG168" s="77"/>
      <c r="JUH168" s="77"/>
      <c r="JUI168" s="77"/>
      <c r="JUJ168" s="77"/>
      <c r="JUK168" s="77"/>
      <c r="JUL168" s="77"/>
      <c r="JUM168" s="77"/>
      <c r="JUN168" s="77"/>
      <c r="JUO168" s="77"/>
      <c r="JUP168" s="77"/>
      <c r="JUQ168" s="77"/>
      <c r="JUR168" s="77"/>
      <c r="JUS168" s="77"/>
      <c r="JUT168" s="77"/>
      <c r="JUU168" s="77"/>
      <c r="JUV168" s="77"/>
      <c r="JUW168" s="77"/>
      <c r="JUX168" s="77"/>
      <c r="JUY168" s="77"/>
      <c r="JUZ168" s="77"/>
      <c r="JVA168" s="77"/>
      <c r="JVB168" s="77"/>
      <c r="JVC168" s="77"/>
      <c r="JVD168" s="77"/>
      <c r="JVE168" s="77"/>
      <c r="JVF168" s="77"/>
      <c r="JVG168" s="77"/>
      <c r="JVH168" s="77"/>
      <c r="JVI168" s="77"/>
      <c r="JVJ168" s="77"/>
      <c r="JVK168" s="77"/>
      <c r="JVL168" s="77"/>
      <c r="JVM168" s="77"/>
      <c r="JVN168" s="77"/>
      <c r="JVO168" s="77"/>
      <c r="JVP168" s="77"/>
      <c r="JVQ168" s="77"/>
      <c r="JVR168" s="77"/>
      <c r="JVS168" s="77"/>
      <c r="JVT168" s="77"/>
      <c r="JVU168" s="77"/>
      <c r="JVV168" s="77"/>
      <c r="JVW168" s="77"/>
      <c r="JVX168" s="77"/>
      <c r="JVY168" s="77"/>
      <c r="JVZ168" s="77"/>
      <c r="JWA168" s="77"/>
      <c r="JWB168" s="77"/>
      <c r="JWC168" s="77"/>
      <c r="JWD168" s="77"/>
      <c r="JWE168" s="77"/>
      <c r="JWF168" s="77"/>
      <c r="JWG168" s="77"/>
      <c r="JWH168" s="77"/>
      <c r="JWI168" s="77"/>
      <c r="JWJ168" s="77"/>
      <c r="JWK168" s="77"/>
      <c r="JWL168" s="77"/>
      <c r="JWM168" s="77"/>
      <c r="JWN168" s="77"/>
      <c r="JWO168" s="77"/>
      <c r="JWP168" s="77"/>
      <c r="JWQ168" s="77"/>
      <c r="JWR168" s="77"/>
      <c r="JWS168" s="77"/>
      <c r="JWT168" s="77"/>
      <c r="JWU168" s="77"/>
      <c r="JWV168" s="77"/>
      <c r="JWW168" s="77"/>
      <c r="JWX168" s="77"/>
      <c r="JWY168" s="77"/>
      <c r="JWZ168" s="77"/>
      <c r="JXA168" s="77"/>
      <c r="JXB168" s="77"/>
      <c r="JXC168" s="77"/>
      <c r="JXD168" s="77"/>
      <c r="JXE168" s="77"/>
      <c r="JXF168" s="77"/>
      <c r="JXG168" s="77"/>
      <c r="JXH168" s="77"/>
      <c r="JXI168" s="77"/>
      <c r="JXJ168" s="77"/>
      <c r="JXK168" s="77"/>
      <c r="JXL168" s="77"/>
      <c r="JXM168" s="77"/>
      <c r="JXN168" s="77"/>
      <c r="JXO168" s="77"/>
      <c r="JXP168" s="77"/>
      <c r="JXQ168" s="77"/>
      <c r="JXR168" s="77"/>
      <c r="JXS168" s="77"/>
      <c r="JXT168" s="77"/>
      <c r="JXU168" s="77"/>
      <c r="JXV168" s="77"/>
      <c r="JXW168" s="77"/>
      <c r="JXX168" s="77"/>
      <c r="JXY168" s="77"/>
      <c r="JXZ168" s="77"/>
      <c r="JYA168" s="77"/>
      <c r="JYB168" s="77"/>
      <c r="JYC168" s="77"/>
      <c r="JYD168" s="77"/>
      <c r="JYE168" s="77"/>
      <c r="JYF168" s="77"/>
      <c r="JYG168" s="77"/>
      <c r="JYH168" s="77"/>
      <c r="JYI168" s="77"/>
      <c r="JYJ168" s="77"/>
      <c r="JYK168" s="77"/>
      <c r="JYL168" s="77"/>
      <c r="JYM168" s="77"/>
      <c r="JYN168" s="77"/>
      <c r="JYO168" s="77"/>
      <c r="JYP168" s="77"/>
      <c r="JYQ168" s="77"/>
      <c r="JYR168" s="77"/>
      <c r="JYS168" s="77"/>
      <c r="JYT168" s="77"/>
      <c r="JYU168" s="77"/>
      <c r="JYV168" s="77"/>
      <c r="JYW168" s="77"/>
      <c r="JYX168" s="77"/>
      <c r="JYY168" s="77"/>
      <c r="JYZ168" s="77"/>
      <c r="JZA168" s="77"/>
      <c r="JZB168" s="77"/>
      <c r="JZC168" s="77"/>
      <c r="JZD168" s="77"/>
      <c r="JZE168" s="77"/>
      <c r="JZF168" s="77"/>
      <c r="JZG168" s="77"/>
      <c r="JZH168" s="77"/>
      <c r="JZI168" s="77"/>
      <c r="JZJ168" s="77"/>
      <c r="JZK168" s="77"/>
      <c r="JZL168" s="77"/>
      <c r="JZM168" s="77"/>
      <c r="JZN168" s="77"/>
      <c r="JZO168" s="77"/>
      <c r="JZP168" s="77"/>
      <c r="JZQ168" s="77"/>
      <c r="JZR168" s="77"/>
      <c r="JZS168" s="77"/>
      <c r="JZT168" s="77"/>
      <c r="JZU168" s="77"/>
      <c r="JZV168" s="77"/>
      <c r="JZW168" s="77"/>
      <c r="JZX168" s="77"/>
      <c r="JZY168" s="77"/>
      <c r="JZZ168" s="77"/>
      <c r="KAA168" s="77"/>
      <c r="KAB168" s="77"/>
      <c r="KAC168" s="77"/>
      <c r="KAD168" s="77"/>
      <c r="KAE168" s="77"/>
      <c r="KAF168" s="77"/>
      <c r="KAG168" s="77"/>
      <c r="KAH168" s="77"/>
      <c r="KAI168" s="77"/>
      <c r="KAJ168" s="77"/>
      <c r="KAK168" s="77"/>
      <c r="KAL168" s="77"/>
      <c r="KAM168" s="77"/>
      <c r="KAN168" s="77"/>
      <c r="KAO168" s="77"/>
      <c r="KAP168" s="77"/>
      <c r="KAQ168" s="77"/>
      <c r="KAR168" s="77"/>
      <c r="KAS168" s="77"/>
      <c r="KAT168" s="77"/>
      <c r="KAU168" s="77"/>
      <c r="KAV168" s="77"/>
      <c r="KAW168" s="77"/>
      <c r="KAX168" s="77"/>
      <c r="KAY168" s="77"/>
      <c r="KAZ168" s="77"/>
      <c r="KBA168" s="77"/>
      <c r="KBB168" s="77"/>
      <c r="KBC168" s="77"/>
      <c r="KBD168" s="77"/>
      <c r="KBE168" s="77"/>
      <c r="KBF168" s="77"/>
      <c r="KBG168" s="77"/>
      <c r="KBH168" s="77"/>
      <c r="KBI168" s="77"/>
      <c r="KBJ168" s="77"/>
      <c r="KBK168" s="77"/>
      <c r="KBL168" s="77"/>
      <c r="KBM168" s="77"/>
      <c r="KBN168" s="77"/>
      <c r="KBO168" s="77"/>
      <c r="KBP168" s="77"/>
      <c r="KBQ168" s="77"/>
      <c r="KBR168" s="77"/>
      <c r="KBS168" s="77"/>
      <c r="KBT168" s="77"/>
      <c r="KBU168" s="77"/>
      <c r="KBV168" s="77"/>
      <c r="KBW168" s="77"/>
      <c r="KBX168" s="77"/>
      <c r="KBY168" s="77"/>
      <c r="KBZ168" s="77"/>
      <c r="KCA168" s="77"/>
      <c r="KCB168" s="77"/>
      <c r="KCC168" s="77"/>
      <c r="KCD168" s="77"/>
      <c r="KCE168" s="77"/>
      <c r="KCF168" s="77"/>
      <c r="KCG168" s="77"/>
      <c r="KCH168" s="77"/>
      <c r="KCI168" s="77"/>
      <c r="KCJ168" s="77"/>
      <c r="KCK168" s="77"/>
      <c r="KCL168" s="77"/>
      <c r="KCM168" s="77"/>
      <c r="KCN168" s="77"/>
      <c r="KCO168" s="77"/>
      <c r="KCP168" s="77"/>
      <c r="KCQ168" s="77"/>
      <c r="KCR168" s="77"/>
      <c r="KCS168" s="77"/>
      <c r="KCT168" s="77"/>
      <c r="KCU168" s="77"/>
      <c r="KCV168" s="77"/>
      <c r="KCW168" s="77"/>
      <c r="KCX168" s="77"/>
      <c r="KCY168" s="77"/>
      <c r="KCZ168" s="77"/>
      <c r="KDA168" s="77"/>
      <c r="KDB168" s="77"/>
      <c r="KDC168" s="77"/>
      <c r="KDD168" s="77"/>
      <c r="KDE168" s="77"/>
      <c r="KDF168" s="77"/>
      <c r="KDG168" s="77"/>
      <c r="KDH168" s="77"/>
      <c r="KDI168" s="77"/>
      <c r="KDJ168" s="77"/>
      <c r="KDK168" s="77"/>
      <c r="KDL168" s="77"/>
      <c r="KDM168" s="77"/>
      <c r="KDN168" s="77"/>
      <c r="KDO168" s="77"/>
      <c r="KDP168" s="77"/>
      <c r="KDQ168" s="77"/>
      <c r="KDR168" s="77"/>
      <c r="KDS168" s="77"/>
      <c r="KDT168" s="77"/>
      <c r="KDU168" s="77"/>
      <c r="KDV168" s="77"/>
      <c r="KDW168" s="77"/>
      <c r="KDX168" s="77"/>
      <c r="KDY168" s="77"/>
      <c r="KDZ168" s="77"/>
      <c r="KEA168" s="77"/>
      <c r="KEB168" s="77"/>
      <c r="KEC168" s="77"/>
      <c r="KED168" s="77"/>
      <c r="KEE168" s="77"/>
      <c r="KEF168" s="77"/>
      <c r="KEG168" s="77"/>
      <c r="KEH168" s="77"/>
      <c r="KEI168" s="77"/>
      <c r="KEJ168" s="77"/>
      <c r="KEK168" s="77"/>
      <c r="KEL168" s="77"/>
      <c r="KEM168" s="77"/>
      <c r="KEN168" s="77"/>
      <c r="KEO168" s="77"/>
      <c r="KEP168" s="77"/>
      <c r="KEQ168" s="77"/>
      <c r="KER168" s="77"/>
      <c r="KES168" s="77"/>
      <c r="KET168" s="77"/>
      <c r="KEU168" s="77"/>
      <c r="KEV168" s="77"/>
      <c r="KEW168" s="77"/>
      <c r="KEX168" s="77"/>
      <c r="KEY168" s="77"/>
      <c r="KEZ168" s="77"/>
      <c r="KFA168" s="77"/>
      <c r="KFB168" s="77"/>
      <c r="KFC168" s="77"/>
      <c r="KFD168" s="77"/>
      <c r="KFE168" s="77"/>
      <c r="KFF168" s="77"/>
      <c r="KFG168" s="77"/>
      <c r="KFH168" s="77"/>
      <c r="KFI168" s="77"/>
      <c r="KFJ168" s="77"/>
      <c r="KFK168" s="77"/>
      <c r="KFL168" s="77"/>
      <c r="KFM168" s="77"/>
      <c r="KFN168" s="77"/>
      <c r="KFO168" s="77"/>
      <c r="KFP168" s="77"/>
      <c r="KFQ168" s="77"/>
      <c r="KFR168" s="77"/>
      <c r="KFS168" s="77"/>
      <c r="KFT168" s="77"/>
      <c r="KFU168" s="77"/>
      <c r="KFV168" s="77"/>
      <c r="KFW168" s="77"/>
      <c r="KFX168" s="77"/>
      <c r="KFY168" s="77"/>
      <c r="KFZ168" s="77"/>
      <c r="KGA168" s="77"/>
      <c r="KGB168" s="77"/>
      <c r="KGC168" s="77"/>
      <c r="KGD168" s="77"/>
      <c r="KGE168" s="77"/>
      <c r="KGF168" s="77"/>
      <c r="KGG168" s="77"/>
      <c r="KGH168" s="77"/>
      <c r="KGI168" s="77"/>
      <c r="KGJ168" s="77"/>
      <c r="KGK168" s="77"/>
      <c r="KGL168" s="77"/>
      <c r="KGM168" s="77"/>
      <c r="KGN168" s="77"/>
      <c r="KGO168" s="77"/>
      <c r="KGP168" s="77"/>
      <c r="KGQ168" s="77"/>
      <c r="KGR168" s="77"/>
      <c r="KGS168" s="77"/>
      <c r="KGT168" s="77"/>
      <c r="KGU168" s="77"/>
      <c r="KGV168" s="77"/>
      <c r="KGW168" s="77"/>
      <c r="KGX168" s="77"/>
      <c r="KGY168" s="77"/>
      <c r="KGZ168" s="77"/>
      <c r="KHA168" s="77"/>
      <c r="KHB168" s="77"/>
      <c r="KHC168" s="77"/>
      <c r="KHD168" s="77"/>
      <c r="KHE168" s="77"/>
      <c r="KHF168" s="77"/>
      <c r="KHG168" s="77"/>
      <c r="KHH168" s="77"/>
      <c r="KHI168" s="77"/>
      <c r="KHJ168" s="77"/>
      <c r="KHK168" s="77"/>
      <c r="KHL168" s="77"/>
      <c r="KHM168" s="77"/>
      <c r="KHN168" s="77"/>
      <c r="KHO168" s="77"/>
      <c r="KHP168" s="77"/>
      <c r="KHQ168" s="77"/>
      <c r="KHR168" s="77"/>
      <c r="KHS168" s="77"/>
      <c r="KHT168" s="77"/>
      <c r="KHU168" s="77"/>
      <c r="KHV168" s="77"/>
      <c r="KHW168" s="77"/>
      <c r="KHX168" s="77"/>
      <c r="KHY168" s="77"/>
      <c r="KHZ168" s="77"/>
      <c r="KIA168" s="77"/>
      <c r="KIB168" s="77"/>
      <c r="KIC168" s="77"/>
      <c r="KID168" s="77"/>
      <c r="KIE168" s="77"/>
      <c r="KIF168" s="77"/>
      <c r="KIG168" s="77"/>
      <c r="KIH168" s="77"/>
      <c r="KII168" s="77"/>
      <c r="KIJ168" s="77"/>
      <c r="KIK168" s="77"/>
      <c r="KIL168" s="77"/>
      <c r="KIM168" s="77"/>
      <c r="KIN168" s="77"/>
      <c r="KIO168" s="77"/>
      <c r="KIP168" s="77"/>
      <c r="KIQ168" s="77"/>
      <c r="KIR168" s="77"/>
      <c r="KIS168" s="77"/>
      <c r="KIT168" s="77"/>
      <c r="KIU168" s="77"/>
      <c r="KIV168" s="77"/>
      <c r="KIW168" s="77"/>
      <c r="KIX168" s="77"/>
      <c r="KIY168" s="77"/>
      <c r="KIZ168" s="77"/>
      <c r="KJA168" s="77"/>
      <c r="KJB168" s="77"/>
      <c r="KJC168" s="77"/>
      <c r="KJD168" s="77"/>
      <c r="KJE168" s="77"/>
      <c r="KJF168" s="77"/>
      <c r="KJG168" s="77"/>
      <c r="KJH168" s="77"/>
      <c r="KJI168" s="77"/>
      <c r="KJJ168" s="77"/>
      <c r="KJK168" s="77"/>
      <c r="KJL168" s="77"/>
      <c r="KJM168" s="77"/>
      <c r="KJN168" s="77"/>
      <c r="KJO168" s="77"/>
      <c r="KJP168" s="77"/>
      <c r="KJQ168" s="77"/>
      <c r="KJR168" s="77"/>
      <c r="KJS168" s="77"/>
      <c r="KJT168" s="77"/>
      <c r="KJU168" s="77"/>
      <c r="KJV168" s="77"/>
      <c r="KJW168" s="77"/>
      <c r="KJX168" s="77"/>
      <c r="KJY168" s="77"/>
      <c r="KJZ168" s="77"/>
      <c r="KKA168" s="77"/>
      <c r="KKB168" s="77"/>
      <c r="KKC168" s="77"/>
      <c r="KKD168" s="77"/>
      <c r="KKE168" s="77"/>
      <c r="KKF168" s="77"/>
      <c r="KKG168" s="77"/>
      <c r="KKH168" s="77"/>
      <c r="KKI168" s="77"/>
      <c r="KKJ168" s="77"/>
      <c r="KKK168" s="77"/>
      <c r="KKL168" s="77"/>
      <c r="KKM168" s="77"/>
      <c r="KKN168" s="77"/>
      <c r="KKO168" s="77"/>
      <c r="KKP168" s="77"/>
      <c r="KKQ168" s="77"/>
      <c r="KKR168" s="77"/>
      <c r="KKS168" s="77"/>
      <c r="KKT168" s="77"/>
      <c r="KKU168" s="77"/>
      <c r="KKV168" s="77"/>
      <c r="KKW168" s="77"/>
      <c r="KKX168" s="77"/>
      <c r="KKY168" s="77"/>
      <c r="KKZ168" s="77"/>
      <c r="KLA168" s="77"/>
      <c r="KLB168" s="77"/>
      <c r="KLC168" s="77"/>
      <c r="KLD168" s="77"/>
      <c r="KLE168" s="77"/>
      <c r="KLF168" s="77"/>
      <c r="KLG168" s="77"/>
      <c r="KLH168" s="77"/>
      <c r="KLI168" s="77"/>
      <c r="KLJ168" s="77"/>
      <c r="KLK168" s="77"/>
      <c r="KLL168" s="77"/>
      <c r="KLM168" s="77"/>
      <c r="KLN168" s="77"/>
      <c r="KLO168" s="77"/>
      <c r="KLP168" s="77"/>
      <c r="KLQ168" s="77"/>
      <c r="KLR168" s="77"/>
      <c r="KLS168" s="77"/>
      <c r="KLT168" s="77"/>
      <c r="KLU168" s="77"/>
      <c r="KLV168" s="77"/>
      <c r="KLW168" s="77"/>
      <c r="KLX168" s="77"/>
      <c r="KLY168" s="77"/>
      <c r="KLZ168" s="77"/>
      <c r="KMA168" s="77"/>
      <c r="KMB168" s="77"/>
      <c r="KMC168" s="77"/>
      <c r="KMD168" s="77"/>
      <c r="KME168" s="77"/>
      <c r="KMF168" s="77"/>
      <c r="KMG168" s="77"/>
      <c r="KMH168" s="77"/>
      <c r="KMI168" s="77"/>
      <c r="KMJ168" s="77"/>
      <c r="KMK168" s="77"/>
      <c r="KML168" s="77"/>
      <c r="KMM168" s="77"/>
      <c r="KMN168" s="77"/>
      <c r="KMO168" s="77"/>
      <c r="KMP168" s="77"/>
      <c r="KMQ168" s="77"/>
      <c r="KMR168" s="77"/>
      <c r="KMS168" s="77"/>
      <c r="KMT168" s="77"/>
      <c r="KMU168" s="77"/>
      <c r="KMV168" s="77"/>
      <c r="KMW168" s="77"/>
      <c r="KMX168" s="77"/>
      <c r="KMY168" s="77"/>
      <c r="KMZ168" s="77"/>
      <c r="KNA168" s="77"/>
      <c r="KNB168" s="77"/>
      <c r="KNC168" s="77"/>
      <c r="KND168" s="77"/>
      <c r="KNE168" s="77"/>
      <c r="KNF168" s="77"/>
      <c r="KNG168" s="77"/>
      <c r="KNH168" s="77"/>
      <c r="KNI168" s="77"/>
      <c r="KNJ168" s="77"/>
      <c r="KNK168" s="77"/>
      <c r="KNL168" s="77"/>
      <c r="KNM168" s="77"/>
      <c r="KNN168" s="77"/>
      <c r="KNO168" s="77"/>
      <c r="KNP168" s="77"/>
      <c r="KNQ168" s="77"/>
      <c r="KNR168" s="77"/>
      <c r="KNS168" s="77"/>
      <c r="KNT168" s="77"/>
      <c r="KNU168" s="77"/>
      <c r="KNV168" s="77"/>
      <c r="KNW168" s="77"/>
      <c r="KNX168" s="77"/>
      <c r="KNY168" s="77"/>
      <c r="KNZ168" s="77"/>
      <c r="KOA168" s="77"/>
      <c r="KOB168" s="77"/>
      <c r="KOC168" s="77"/>
      <c r="KOD168" s="77"/>
      <c r="KOE168" s="77"/>
      <c r="KOF168" s="77"/>
      <c r="KOG168" s="77"/>
      <c r="KOH168" s="77"/>
      <c r="KOI168" s="77"/>
      <c r="KOJ168" s="77"/>
      <c r="KOK168" s="77"/>
      <c r="KOL168" s="77"/>
      <c r="KOM168" s="77"/>
      <c r="KON168" s="77"/>
      <c r="KOO168" s="77"/>
      <c r="KOP168" s="77"/>
      <c r="KOQ168" s="77"/>
      <c r="KOR168" s="77"/>
      <c r="KOS168" s="77"/>
      <c r="KOT168" s="77"/>
      <c r="KOU168" s="77"/>
      <c r="KOV168" s="77"/>
      <c r="KOW168" s="77"/>
      <c r="KOX168" s="77"/>
      <c r="KOY168" s="77"/>
      <c r="KOZ168" s="77"/>
      <c r="KPA168" s="77"/>
      <c r="KPB168" s="77"/>
      <c r="KPC168" s="77"/>
      <c r="KPD168" s="77"/>
      <c r="KPE168" s="77"/>
      <c r="KPF168" s="77"/>
      <c r="KPG168" s="77"/>
      <c r="KPH168" s="77"/>
      <c r="KPI168" s="77"/>
      <c r="KPJ168" s="77"/>
      <c r="KPK168" s="77"/>
      <c r="KPL168" s="77"/>
      <c r="KPM168" s="77"/>
      <c r="KPN168" s="77"/>
      <c r="KPO168" s="77"/>
      <c r="KPP168" s="77"/>
      <c r="KPQ168" s="77"/>
      <c r="KPR168" s="77"/>
      <c r="KPS168" s="77"/>
      <c r="KPT168" s="77"/>
      <c r="KPU168" s="77"/>
      <c r="KPV168" s="77"/>
      <c r="KPW168" s="77"/>
      <c r="KPX168" s="77"/>
      <c r="KPY168" s="77"/>
      <c r="KPZ168" s="77"/>
      <c r="KQA168" s="77"/>
      <c r="KQB168" s="77"/>
      <c r="KQC168" s="77"/>
      <c r="KQD168" s="77"/>
      <c r="KQE168" s="77"/>
      <c r="KQF168" s="77"/>
      <c r="KQG168" s="77"/>
      <c r="KQH168" s="77"/>
      <c r="KQI168" s="77"/>
      <c r="KQJ168" s="77"/>
      <c r="KQK168" s="77"/>
      <c r="KQL168" s="77"/>
      <c r="KQM168" s="77"/>
      <c r="KQN168" s="77"/>
      <c r="KQO168" s="77"/>
      <c r="KQP168" s="77"/>
      <c r="KQQ168" s="77"/>
      <c r="KQR168" s="77"/>
      <c r="KQS168" s="77"/>
      <c r="KQT168" s="77"/>
      <c r="KQU168" s="77"/>
      <c r="KQV168" s="77"/>
      <c r="KQW168" s="77"/>
      <c r="KQX168" s="77"/>
      <c r="KQY168" s="77"/>
      <c r="KQZ168" s="77"/>
      <c r="KRA168" s="77"/>
      <c r="KRB168" s="77"/>
      <c r="KRC168" s="77"/>
      <c r="KRD168" s="77"/>
      <c r="KRE168" s="77"/>
      <c r="KRF168" s="77"/>
      <c r="KRG168" s="77"/>
      <c r="KRH168" s="77"/>
      <c r="KRI168" s="77"/>
      <c r="KRJ168" s="77"/>
      <c r="KRK168" s="77"/>
      <c r="KRL168" s="77"/>
      <c r="KRM168" s="77"/>
      <c r="KRN168" s="77"/>
      <c r="KRO168" s="77"/>
      <c r="KRP168" s="77"/>
      <c r="KRQ168" s="77"/>
      <c r="KRR168" s="77"/>
      <c r="KRS168" s="77"/>
      <c r="KRT168" s="77"/>
      <c r="KRU168" s="77"/>
      <c r="KRV168" s="77"/>
      <c r="KRW168" s="77"/>
      <c r="KRX168" s="77"/>
      <c r="KRY168" s="77"/>
      <c r="KRZ168" s="77"/>
      <c r="KSA168" s="77"/>
      <c r="KSB168" s="77"/>
      <c r="KSC168" s="77"/>
      <c r="KSD168" s="77"/>
      <c r="KSE168" s="77"/>
      <c r="KSF168" s="77"/>
      <c r="KSG168" s="77"/>
      <c r="KSH168" s="77"/>
      <c r="KSI168" s="77"/>
      <c r="KSJ168" s="77"/>
      <c r="KSK168" s="77"/>
      <c r="KSL168" s="77"/>
      <c r="KSM168" s="77"/>
      <c r="KSN168" s="77"/>
      <c r="KSO168" s="77"/>
      <c r="KSP168" s="77"/>
      <c r="KSQ168" s="77"/>
      <c r="KSR168" s="77"/>
      <c r="KSS168" s="77"/>
      <c r="KST168" s="77"/>
      <c r="KSU168" s="77"/>
      <c r="KSV168" s="77"/>
      <c r="KSW168" s="77"/>
      <c r="KSX168" s="77"/>
      <c r="KSY168" s="77"/>
      <c r="KSZ168" s="77"/>
      <c r="KTA168" s="77"/>
      <c r="KTB168" s="77"/>
      <c r="KTC168" s="77"/>
      <c r="KTD168" s="77"/>
      <c r="KTE168" s="77"/>
      <c r="KTF168" s="77"/>
      <c r="KTG168" s="77"/>
      <c r="KTH168" s="77"/>
      <c r="KTI168" s="77"/>
      <c r="KTJ168" s="77"/>
      <c r="KTK168" s="77"/>
      <c r="KTL168" s="77"/>
      <c r="KTM168" s="77"/>
      <c r="KTN168" s="77"/>
      <c r="KTO168" s="77"/>
      <c r="KTP168" s="77"/>
      <c r="KTQ168" s="77"/>
      <c r="KTR168" s="77"/>
      <c r="KTS168" s="77"/>
      <c r="KTT168" s="77"/>
      <c r="KTU168" s="77"/>
      <c r="KTV168" s="77"/>
      <c r="KTW168" s="77"/>
      <c r="KTX168" s="77"/>
      <c r="KTY168" s="77"/>
      <c r="KTZ168" s="77"/>
      <c r="KUA168" s="77"/>
      <c r="KUB168" s="77"/>
      <c r="KUC168" s="77"/>
      <c r="KUD168" s="77"/>
      <c r="KUE168" s="77"/>
      <c r="KUF168" s="77"/>
      <c r="KUG168" s="77"/>
      <c r="KUH168" s="77"/>
      <c r="KUI168" s="77"/>
      <c r="KUJ168" s="77"/>
      <c r="KUK168" s="77"/>
      <c r="KUL168" s="77"/>
      <c r="KUM168" s="77"/>
      <c r="KUN168" s="77"/>
      <c r="KUO168" s="77"/>
      <c r="KUP168" s="77"/>
      <c r="KUQ168" s="77"/>
      <c r="KUR168" s="77"/>
      <c r="KUS168" s="77"/>
      <c r="KUT168" s="77"/>
      <c r="KUU168" s="77"/>
      <c r="KUV168" s="77"/>
      <c r="KUW168" s="77"/>
      <c r="KUX168" s="77"/>
      <c r="KUY168" s="77"/>
      <c r="KUZ168" s="77"/>
      <c r="KVA168" s="77"/>
      <c r="KVB168" s="77"/>
      <c r="KVC168" s="77"/>
      <c r="KVD168" s="77"/>
      <c r="KVE168" s="77"/>
      <c r="KVF168" s="77"/>
      <c r="KVG168" s="77"/>
      <c r="KVH168" s="77"/>
      <c r="KVI168" s="77"/>
      <c r="KVJ168" s="77"/>
      <c r="KVK168" s="77"/>
      <c r="KVL168" s="77"/>
      <c r="KVM168" s="77"/>
      <c r="KVN168" s="77"/>
      <c r="KVO168" s="77"/>
      <c r="KVP168" s="77"/>
      <c r="KVQ168" s="77"/>
      <c r="KVR168" s="77"/>
      <c r="KVS168" s="77"/>
      <c r="KVT168" s="77"/>
      <c r="KVU168" s="77"/>
      <c r="KVV168" s="77"/>
      <c r="KVW168" s="77"/>
      <c r="KVX168" s="77"/>
      <c r="KVY168" s="77"/>
      <c r="KVZ168" s="77"/>
      <c r="KWA168" s="77"/>
      <c r="KWB168" s="77"/>
      <c r="KWC168" s="77"/>
      <c r="KWD168" s="77"/>
      <c r="KWE168" s="77"/>
      <c r="KWF168" s="77"/>
      <c r="KWG168" s="77"/>
      <c r="KWH168" s="77"/>
      <c r="KWI168" s="77"/>
      <c r="KWJ168" s="77"/>
      <c r="KWK168" s="77"/>
      <c r="KWL168" s="77"/>
      <c r="KWM168" s="77"/>
      <c r="KWN168" s="77"/>
      <c r="KWO168" s="77"/>
      <c r="KWP168" s="77"/>
      <c r="KWQ168" s="77"/>
      <c r="KWR168" s="77"/>
      <c r="KWS168" s="77"/>
      <c r="KWT168" s="77"/>
      <c r="KWU168" s="77"/>
      <c r="KWV168" s="77"/>
      <c r="KWW168" s="77"/>
      <c r="KWX168" s="77"/>
      <c r="KWY168" s="77"/>
      <c r="KWZ168" s="77"/>
      <c r="KXA168" s="77"/>
      <c r="KXB168" s="77"/>
      <c r="KXC168" s="77"/>
      <c r="KXD168" s="77"/>
      <c r="KXE168" s="77"/>
      <c r="KXF168" s="77"/>
      <c r="KXG168" s="77"/>
      <c r="KXH168" s="77"/>
      <c r="KXI168" s="77"/>
      <c r="KXJ168" s="77"/>
      <c r="KXK168" s="77"/>
      <c r="KXL168" s="77"/>
      <c r="KXM168" s="77"/>
      <c r="KXN168" s="77"/>
      <c r="KXO168" s="77"/>
      <c r="KXP168" s="77"/>
      <c r="KXQ168" s="77"/>
      <c r="KXR168" s="77"/>
      <c r="KXS168" s="77"/>
      <c r="KXT168" s="77"/>
      <c r="KXU168" s="77"/>
      <c r="KXV168" s="77"/>
      <c r="KXW168" s="77"/>
      <c r="KXX168" s="77"/>
      <c r="KXY168" s="77"/>
      <c r="KXZ168" s="77"/>
      <c r="KYA168" s="77"/>
      <c r="KYB168" s="77"/>
      <c r="KYC168" s="77"/>
      <c r="KYD168" s="77"/>
      <c r="KYE168" s="77"/>
      <c r="KYF168" s="77"/>
      <c r="KYG168" s="77"/>
      <c r="KYH168" s="77"/>
      <c r="KYI168" s="77"/>
      <c r="KYJ168" s="77"/>
      <c r="KYK168" s="77"/>
      <c r="KYL168" s="77"/>
      <c r="KYM168" s="77"/>
      <c r="KYN168" s="77"/>
      <c r="KYO168" s="77"/>
      <c r="KYP168" s="77"/>
      <c r="KYQ168" s="77"/>
      <c r="KYR168" s="77"/>
      <c r="KYS168" s="77"/>
      <c r="KYT168" s="77"/>
      <c r="KYU168" s="77"/>
      <c r="KYV168" s="77"/>
      <c r="KYW168" s="77"/>
      <c r="KYX168" s="77"/>
      <c r="KYY168" s="77"/>
      <c r="KYZ168" s="77"/>
      <c r="KZA168" s="77"/>
      <c r="KZB168" s="77"/>
      <c r="KZC168" s="77"/>
      <c r="KZD168" s="77"/>
      <c r="KZE168" s="77"/>
      <c r="KZF168" s="77"/>
      <c r="KZG168" s="77"/>
      <c r="KZH168" s="77"/>
      <c r="KZI168" s="77"/>
      <c r="KZJ168" s="77"/>
      <c r="KZK168" s="77"/>
      <c r="KZL168" s="77"/>
      <c r="KZM168" s="77"/>
      <c r="KZN168" s="77"/>
      <c r="KZO168" s="77"/>
      <c r="KZP168" s="77"/>
      <c r="KZQ168" s="77"/>
      <c r="KZR168" s="77"/>
      <c r="KZS168" s="77"/>
      <c r="KZT168" s="77"/>
      <c r="KZU168" s="77"/>
      <c r="KZV168" s="77"/>
      <c r="KZW168" s="77"/>
      <c r="KZX168" s="77"/>
      <c r="KZY168" s="77"/>
      <c r="KZZ168" s="77"/>
      <c r="LAA168" s="77"/>
      <c r="LAB168" s="77"/>
      <c r="LAC168" s="77"/>
      <c r="LAD168" s="77"/>
      <c r="LAE168" s="77"/>
      <c r="LAF168" s="77"/>
      <c r="LAG168" s="77"/>
      <c r="LAH168" s="77"/>
      <c r="LAI168" s="77"/>
      <c r="LAJ168" s="77"/>
      <c r="LAK168" s="77"/>
      <c r="LAL168" s="77"/>
      <c r="LAM168" s="77"/>
      <c r="LAN168" s="77"/>
      <c r="LAO168" s="77"/>
      <c r="LAP168" s="77"/>
      <c r="LAQ168" s="77"/>
      <c r="LAR168" s="77"/>
      <c r="LAS168" s="77"/>
      <c r="LAT168" s="77"/>
      <c r="LAU168" s="77"/>
      <c r="LAV168" s="77"/>
      <c r="LAW168" s="77"/>
      <c r="LAX168" s="77"/>
      <c r="LAY168" s="77"/>
      <c r="LAZ168" s="77"/>
      <c r="LBA168" s="77"/>
      <c r="LBB168" s="77"/>
      <c r="LBC168" s="77"/>
      <c r="LBD168" s="77"/>
      <c r="LBE168" s="77"/>
      <c r="LBF168" s="77"/>
      <c r="LBG168" s="77"/>
      <c r="LBH168" s="77"/>
      <c r="LBI168" s="77"/>
      <c r="LBJ168" s="77"/>
      <c r="LBK168" s="77"/>
      <c r="LBL168" s="77"/>
      <c r="LBM168" s="77"/>
      <c r="LBN168" s="77"/>
      <c r="LBO168" s="77"/>
      <c r="LBP168" s="77"/>
      <c r="LBQ168" s="77"/>
      <c r="LBR168" s="77"/>
      <c r="LBS168" s="77"/>
      <c r="LBT168" s="77"/>
      <c r="LBU168" s="77"/>
      <c r="LBV168" s="77"/>
      <c r="LBW168" s="77"/>
      <c r="LBX168" s="77"/>
      <c r="LBY168" s="77"/>
      <c r="LBZ168" s="77"/>
      <c r="LCA168" s="77"/>
      <c r="LCB168" s="77"/>
      <c r="LCC168" s="77"/>
      <c r="LCD168" s="77"/>
      <c r="LCE168" s="77"/>
      <c r="LCF168" s="77"/>
      <c r="LCG168" s="77"/>
      <c r="LCH168" s="77"/>
      <c r="LCI168" s="77"/>
      <c r="LCJ168" s="77"/>
      <c r="LCK168" s="77"/>
      <c r="LCL168" s="77"/>
      <c r="LCM168" s="77"/>
      <c r="LCN168" s="77"/>
      <c r="LCO168" s="77"/>
      <c r="LCP168" s="77"/>
      <c r="LCQ168" s="77"/>
      <c r="LCR168" s="77"/>
      <c r="LCS168" s="77"/>
      <c r="LCT168" s="77"/>
      <c r="LCU168" s="77"/>
      <c r="LCV168" s="77"/>
      <c r="LCW168" s="77"/>
      <c r="LCX168" s="77"/>
      <c r="LCY168" s="77"/>
      <c r="LCZ168" s="77"/>
      <c r="LDA168" s="77"/>
      <c r="LDB168" s="77"/>
      <c r="LDC168" s="77"/>
      <c r="LDD168" s="77"/>
      <c r="LDE168" s="77"/>
      <c r="LDF168" s="77"/>
      <c r="LDG168" s="77"/>
      <c r="LDH168" s="77"/>
      <c r="LDI168" s="77"/>
      <c r="LDJ168" s="77"/>
      <c r="LDK168" s="77"/>
      <c r="LDL168" s="77"/>
      <c r="LDM168" s="77"/>
      <c r="LDN168" s="77"/>
      <c r="LDO168" s="77"/>
      <c r="LDP168" s="77"/>
      <c r="LDQ168" s="77"/>
      <c r="LDR168" s="77"/>
      <c r="LDS168" s="77"/>
      <c r="LDT168" s="77"/>
      <c r="LDU168" s="77"/>
      <c r="LDV168" s="77"/>
      <c r="LDW168" s="77"/>
      <c r="LDX168" s="77"/>
      <c r="LDY168" s="77"/>
      <c r="LDZ168" s="77"/>
      <c r="LEA168" s="77"/>
      <c r="LEB168" s="77"/>
      <c r="LEC168" s="77"/>
      <c r="LED168" s="77"/>
      <c r="LEE168" s="77"/>
      <c r="LEF168" s="77"/>
      <c r="LEG168" s="77"/>
      <c r="LEH168" s="77"/>
      <c r="LEI168" s="77"/>
      <c r="LEJ168" s="77"/>
      <c r="LEK168" s="77"/>
      <c r="LEL168" s="77"/>
      <c r="LEM168" s="77"/>
      <c r="LEN168" s="77"/>
      <c r="LEO168" s="77"/>
      <c r="LEP168" s="77"/>
      <c r="LEQ168" s="77"/>
      <c r="LER168" s="77"/>
      <c r="LES168" s="77"/>
      <c r="LET168" s="77"/>
      <c r="LEU168" s="77"/>
      <c r="LEV168" s="77"/>
      <c r="LEW168" s="77"/>
      <c r="LEX168" s="77"/>
      <c r="LEY168" s="77"/>
      <c r="LEZ168" s="77"/>
      <c r="LFA168" s="77"/>
      <c r="LFB168" s="77"/>
      <c r="LFC168" s="77"/>
      <c r="LFD168" s="77"/>
      <c r="LFE168" s="77"/>
      <c r="LFF168" s="77"/>
      <c r="LFG168" s="77"/>
      <c r="LFH168" s="77"/>
      <c r="LFI168" s="77"/>
      <c r="LFJ168" s="77"/>
      <c r="LFK168" s="77"/>
      <c r="LFL168" s="77"/>
      <c r="LFM168" s="77"/>
      <c r="LFN168" s="77"/>
      <c r="LFO168" s="77"/>
      <c r="LFP168" s="77"/>
      <c r="LFQ168" s="77"/>
      <c r="LFR168" s="77"/>
      <c r="LFS168" s="77"/>
      <c r="LFT168" s="77"/>
      <c r="LFU168" s="77"/>
      <c r="LFV168" s="77"/>
      <c r="LFW168" s="77"/>
      <c r="LFX168" s="77"/>
      <c r="LFY168" s="77"/>
      <c r="LFZ168" s="77"/>
      <c r="LGA168" s="77"/>
      <c r="LGB168" s="77"/>
      <c r="LGC168" s="77"/>
      <c r="LGD168" s="77"/>
      <c r="LGE168" s="77"/>
      <c r="LGF168" s="77"/>
      <c r="LGG168" s="77"/>
      <c r="LGH168" s="77"/>
      <c r="LGI168" s="77"/>
      <c r="LGJ168" s="77"/>
      <c r="LGK168" s="77"/>
      <c r="LGL168" s="77"/>
      <c r="LGM168" s="77"/>
      <c r="LGN168" s="77"/>
      <c r="LGO168" s="77"/>
      <c r="LGP168" s="77"/>
      <c r="LGQ168" s="77"/>
      <c r="LGR168" s="77"/>
      <c r="LGS168" s="77"/>
      <c r="LGT168" s="77"/>
      <c r="LGU168" s="77"/>
      <c r="LGV168" s="77"/>
      <c r="LGW168" s="77"/>
      <c r="LGX168" s="77"/>
      <c r="LGY168" s="77"/>
      <c r="LGZ168" s="77"/>
      <c r="LHA168" s="77"/>
      <c r="LHB168" s="77"/>
      <c r="LHC168" s="77"/>
      <c r="LHD168" s="77"/>
      <c r="LHE168" s="77"/>
      <c r="LHF168" s="77"/>
      <c r="LHG168" s="77"/>
      <c r="LHH168" s="77"/>
      <c r="LHI168" s="77"/>
      <c r="LHJ168" s="77"/>
      <c r="LHK168" s="77"/>
      <c r="LHL168" s="77"/>
      <c r="LHM168" s="77"/>
      <c r="LHN168" s="77"/>
      <c r="LHO168" s="77"/>
      <c r="LHP168" s="77"/>
      <c r="LHQ168" s="77"/>
      <c r="LHR168" s="77"/>
      <c r="LHS168" s="77"/>
      <c r="LHT168" s="77"/>
      <c r="LHU168" s="77"/>
      <c r="LHV168" s="77"/>
      <c r="LHW168" s="77"/>
      <c r="LHX168" s="77"/>
      <c r="LHY168" s="77"/>
      <c r="LHZ168" s="77"/>
      <c r="LIA168" s="77"/>
      <c r="LIB168" s="77"/>
      <c r="LIC168" s="77"/>
      <c r="LID168" s="77"/>
      <c r="LIE168" s="77"/>
      <c r="LIF168" s="77"/>
      <c r="LIG168" s="77"/>
      <c r="LIH168" s="77"/>
      <c r="LII168" s="77"/>
      <c r="LIJ168" s="77"/>
      <c r="LIK168" s="77"/>
      <c r="LIL168" s="77"/>
      <c r="LIM168" s="77"/>
      <c r="LIN168" s="77"/>
      <c r="LIO168" s="77"/>
      <c r="LIP168" s="77"/>
      <c r="LIQ168" s="77"/>
      <c r="LIR168" s="77"/>
      <c r="LIS168" s="77"/>
      <c r="LIT168" s="77"/>
      <c r="LIU168" s="77"/>
      <c r="LIV168" s="77"/>
      <c r="LIW168" s="77"/>
      <c r="LIX168" s="77"/>
      <c r="LIY168" s="77"/>
      <c r="LIZ168" s="77"/>
      <c r="LJA168" s="77"/>
      <c r="LJB168" s="77"/>
      <c r="LJC168" s="77"/>
      <c r="LJD168" s="77"/>
      <c r="LJE168" s="77"/>
      <c r="LJF168" s="77"/>
      <c r="LJG168" s="77"/>
      <c r="LJH168" s="77"/>
      <c r="LJI168" s="77"/>
      <c r="LJJ168" s="77"/>
      <c r="LJK168" s="77"/>
      <c r="LJL168" s="77"/>
      <c r="LJM168" s="77"/>
      <c r="LJN168" s="77"/>
      <c r="LJO168" s="77"/>
      <c r="LJP168" s="77"/>
      <c r="LJQ168" s="77"/>
      <c r="LJR168" s="77"/>
      <c r="LJS168" s="77"/>
      <c r="LJT168" s="77"/>
      <c r="LJU168" s="77"/>
      <c r="LJV168" s="77"/>
      <c r="LJW168" s="77"/>
      <c r="LJX168" s="77"/>
      <c r="LJY168" s="77"/>
      <c r="LJZ168" s="77"/>
      <c r="LKA168" s="77"/>
      <c r="LKB168" s="77"/>
      <c r="LKC168" s="77"/>
      <c r="LKD168" s="77"/>
      <c r="LKE168" s="77"/>
      <c r="LKF168" s="77"/>
      <c r="LKG168" s="77"/>
      <c r="LKH168" s="77"/>
      <c r="LKI168" s="77"/>
      <c r="LKJ168" s="77"/>
      <c r="LKK168" s="77"/>
      <c r="LKL168" s="77"/>
      <c r="LKM168" s="77"/>
      <c r="LKN168" s="77"/>
      <c r="LKO168" s="77"/>
      <c r="LKP168" s="77"/>
      <c r="LKQ168" s="77"/>
      <c r="LKR168" s="77"/>
      <c r="LKS168" s="77"/>
      <c r="LKT168" s="77"/>
      <c r="LKU168" s="77"/>
      <c r="LKV168" s="77"/>
      <c r="LKW168" s="77"/>
      <c r="LKX168" s="77"/>
      <c r="LKY168" s="77"/>
      <c r="LKZ168" s="77"/>
      <c r="LLA168" s="77"/>
      <c r="LLB168" s="77"/>
      <c r="LLC168" s="77"/>
      <c r="LLD168" s="77"/>
      <c r="LLE168" s="77"/>
      <c r="LLF168" s="77"/>
      <c r="LLG168" s="77"/>
      <c r="LLH168" s="77"/>
      <c r="LLI168" s="77"/>
      <c r="LLJ168" s="77"/>
      <c r="LLK168" s="77"/>
      <c r="LLL168" s="77"/>
      <c r="LLM168" s="77"/>
      <c r="LLN168" s="77"/>
      <c r="LLO168" s="77"/>
      <c r="LLP168" s="77"/>
      <c r="LLQ168" s="77"/>
      <c r="LLR168" s="77"/>
      <c r="LLS168" s="77"/>
      <c r="LLT168" s="77"/>
      <c r="LLU168" s="77"/>
      <c r="LLV168" s="77"/>
      <c r="LLW168" s="77"/>
      <c r="LLX168" s="77"/>
      <c r="LLY168" s="77"/>
      <c r="LLZ168" s="77"/>
      <c r="LMA168" s="77"/>
      <c r="LMB168" s="77"/>
      <c r="LMC168" s="77"/>
      <c r="LMD168" s="77"/>
      <c r="LME168" s="77"/>
      <c r="LMF168" s="77"/>
      <c r="LMG168" s="77"/>
      <c r="LMH168" s="77"/>
      <c r="LMI168" s="77"/>
      <c r="LMJ168" s="77"/>
      <c r="LMK168" s="77"/>
      <c r="LML168" s="77"/>
      <c r="LMM168" s="77"/>
      <c r="LMN168" s="77"/>
      <c r="LMO168" s="77"/>
      <c r="LMP168" s="77"/>
      <c r="LMQ168" s="77"/>
      <c r="LMR168" s="77"/>
      <c r="LMS168" s="77"/>
      <c r="LMT168" s="77"/>
      <c r="LMU168" s="77"/>
      <c r="LMV168" s="77"/>
      <c r="LMW168" s="77"/>
      <c r="LMX168" s="77"/>
      <c r="LMY168" s="77"/>
      <c r="LMZ168" s="77"/>
      <c r="LNA168" s="77"/>
      <c r="LNB168" s="77"/>
      <c r="LNC168" s="77"/>
      <c r="LND168" s="77"/>
      <c r="LNE168" s="77"/>
      <c r="LNF168" s="77"/>
      <c r="LNG168" s="77"/>
      <c r="LNH168" s="77"/>
      <c r="LNI168" s="77"/>
      <c r="LNJ168" s="77"/>
      <c r="LNK168" s="77"/>
      <c r="LNL168" s="77"/>
      <c r="LNM168" s="77"/>
      <c r="LNN168" s="77"/>
      <c r="LNO168" s="77"/>
      <c r="LNP168" s="77"/>
      <c r="LNQ168" s="77"/>
      <c r="LNR168" s="77"/>
      <c r="LNS168" s="77"/>
      <c r="LNT168" s="77"/>
      <c r="LNU168" s="77"/>
      <c r="LNV168" s="77"/>
      <c r="LNW168" s="77"/>
      <c r="LNX168" s="77"/>
      <c r="LNY168" s="77"/>
      <c r="LNZ168" s="77"/>
      <c r="LOA168" s="77"/>
      <c r="LOB168" s="77"/>
      <c r="LOC168" s="77"/>
      <c r="LOD168" s="77"/>
      <c r="LOE168" s="77"/>
      <c r="LOF168" s="77"/>
      <c r="LOG168" s="77"/>
      <c r="LOH168" s="77"/>
      <c r="LOI168" s="77"/>
      <c r="LOJ168" s="77"/>
      <c r="LOK168" s="77"/>
      <c r="LOL168" s="77"/>
      <c r="LOM168" s="77"/>
      <c r="LON168" s="77"/>
      <c r="LOO168" s="77"/>
      <c r="LOP168" s="77"/>
      <c r="LOQ168" s="77"/>
      <c r="LOR168" s="77"/>
      <c r="LOS168" s="77"/>
      <c r="LOT168" s="77"/>
      <c r="LOU168" s="77"/>
      <c r="LOV168" s="77"/>
      <c r="LOW168" s="77"/>
      <c r="LOX168" s="77"/>
      <c r="LOY168" s="77"/>
      <c r="LOZ168" s="77"/>
      <c r="LPA168" s="77"/>
      <c r="LPB168" s="77"/>
      <c r="LPC168" s="77"/>
      <c r="LPD168" s="77"/>
      <c r="LPE168" s="77"/>
      <c r="LPF168" s="77"/>
      <c r="LPG168" s="77"/>
      <c r="LPH168" s="77"/>
      <c r="LPI168" s="77"/>
      <c r="LPJ168" s="77"/>
      <c r="LPK168" s="77"/>
      <c r="LPL168" s="77"/>
      <c r="LPM168" s="77"/>
      <c r="LPN168" s="77"/>
      <c r="LPO168" s="77"/>
      <c r="LPP168" s="77"/>
      <c r="LPQ168" s="77"/>
      <c r="LPR168" s="77"/>
      <c r="LPS168" s="77"/>
      <c r="LPT168" s="77"/>
      <c r="LPU168" s="77"/>
      <c r="LPV168" s="77"/>
      <c r="LPW168" s="77"/>
      <c r="LPX168" s="77"/>
      <c r="LPY168" s="77"/>
      <c r="LPZ168" s="77"/>
      <c r="LQA168" s="77"/>
      <c r="LQB168" s="77"/>
      <c r="LQC168" s="77"/>
      <c r="LQD168" s="77"/>
      <c r="LQE168" s="77"/>
      <c r="LQF168" s="77"/>
      <c r="LQG168" s="77"/>
      <c r="LQH168" s="77"/>
      <c r="LQI168" s="77"/>
      <c r="LQJ168" s="77"/>
      <c r="LQK168" s="77"/>
      <c r="LQL168" s="77"/>
      <c r="LQM168" s="77"/>
      <c r="LQN168" s="77"/>
      <c r="LQO168" s="77"/>
      <c r="LQP168" s="77"/>
      <c r="LQQ168" s="77"/>
      <c r="LQR168" s="77"/>
      <c r="LQS168" s="77"/>
      <c r="LQT168" s="77"/>
      <c r="LQU168" s="77"/>
      <c r="LQV168" s="77"/>
      <c r="LQW168" s="77"/>
      <c r="LQX168" s="77"/>
      <c r="LQY168" s="77"/>
      <c r="LQZ168" s="77"/>
      <c r="LRA168" s="77"/>
      <c r="LRB168" s="77"/>
      <c r="LRC168" s="77"/>
      <c r="LRD168" s="77"/>
      <c r="LRE168" s="77"/>
      <c r="LRF168" s="77"/>
      <c r="LRG168" s="77"/>
      <c r="LRH168" s="77"/>
      <c r="LRI168" s="77"/>
      <c r="LRJ168" s="77"/>
      <c r="LRK168" s="77"/>
      <c r="LRL168" s="77"/>
      <c r="LRM168" s="77"/>
      <c r="LRN168" s="77"/>
      <c r="LRO168" s="77"/>
      <c r="LRP168" s="77"/>
      <c r="LRQ168" s="77"/>
      <c r="LRR168" s="77"/>
      <c r="LRS168" s="77"/>
      <c r="LRT168" s="77"/>
      <c r="LRU168" s="77"/>
      <c r="LRV168" s="77"/>
      <c r="LRW168" s="77"/>
      <c r="LRX168" s="77"/>
      <c r="LRY168" s="77"/>
      <c r="LRZ168" s="77"/>
      <c r="LSA168" s="77"/>
      <c r="LSB168" s="77"/>
      <c r="LSC168" s="77"/>
      <c r="LSD168" s="77"/>
      <c r="LSE168" s="77"/>
      <c r="LSF168" s="77"/>
      <c r="LSG168" s="77"/>
      <c r="LSH168" s="77"/>
      <c r="LSI168" s="77"/>
      <c r="LSJ168" s="77"/>
      <c r="LSK168" s="77"/>
      <c r="LSL168" s="77"/>
      <c r="LSM168" s="77"/>
      <c r="LSN168" s="77"/>
      <c r="LSO168" s="77"/>
      <c r="LSP168" s="77"/>
      <c r="LSQ168" s="77"/>
      <c r="LSR168" s="77"/>
      <c r="LSS168" s="77"/>
      <c r="LST168" s="77"/>
      <c r="LSU168" s="77"/>
      <c r="LSV168" s="77"/>
      <c r="LSW168" s="77"/>
      <c r="LSX168" s="77"/>
      <c r="LSY168" s="77"/>
      <c r="LSZ168" s="77"/>
      <c r="LTA168" s="77"/>
      <c r="LTB168" s="77"/>
      <c r="LTC168" s="77"/>
      <c r="LTD168" s="77"/>
      <c r="LTE168" s="77"/>
      <c r="LTF168" s="77"/>
      <c r="LTG168" s="77"/>
      <c r="LTH168" s="77"/>
      <c r="LTI168" s="77"/>
      <c r="LTJ168" s="77"/>
      <c r="LTK168" s="77"/>
      <c r="LTL168" s="77"/>
      <c r="LTM168" s="77"/>
      <c r="LTN168" s="77"/>
      <c r="LTO168" s="77"/>
      <c r="LTP168" s="77"/>
      <c r="LTQ168" s="77"/>
      <c r="LTR168" s="77"/>
      <c r="LTS168" s="77"/>
      <c r="LTT168" s="77"/>
      <c r="LTU168" s="77"/>
      <c r="LTV168" s="77"/>
      <c r="LTW168" s="77"/>
      <c r="LTX168" s="77"/>
      <c r="LTY168" s="77"/>
      <c r="LTZ168" s="77"/>
      <c r="LUA168" s="77"/>
      <c r="LUB168" s="77"/>
      <c r="LUC168" s="77"/>
      <c r="LUD168" s="77"/>
      <c r="LUE168" s="77"/>
      <c r="LUF168" s="77"/>
      <c r="LUG168" s="77"/>
      <c r="LUH168" s="77"/>
      <c r="LUI168" s="77"/>
      <c r="LUJ168" s="77"/>
      <c r="LUK168" s="77"/>
      <c r="LUL168" s="77"/>
      <c r="LUM168" s="77"/>
      <c r="LUN168" s="77"/>
      <c r="LUO168" s="77"/>
      <c r="LUP168" s="77"/>
      <c r="LUQ168" s="77"/>
      <c r="LUR168" s="77"/>
      <c r="LUS168" s="77"/>
      <c r="LUT168" s="77"/>
      <c r="LUU168" s="77"/>
      <c r="LUV168" s="77"/>
      <c r="LUW168" s="77"/>
      <c r="LUX168" s="77"/>
      <c r="LUY168" s="77"/>
      <c r="LUZ168" s="77"/>
      <c r="LVA168" s="77"/>
      <c r="LVB168" s="77"/>
      <c r="LVC168" s="77"/>
      <c r="LVD168" s="77"/>
      <c r="LVE168" s="77"/>
      <c r="LVF168" s="77"/>
      <c r="LVG168" s="77"/>
      <c r="LVH168" s="77"/>
      <c r="LVI168" s="77"/>
      <c r="LVJ168" s="77"/>
      <c r="LVK168" s="77"/>
      <c r="LVL168" s="77"/>
      <c r="LVM168" s="77"/>
      <c r="LVN168" s="77"/>
      <c r="LVO168" s="77"/>
      <c r="LVP168" s="77"/>
      <c r="LVQ168" s="77"/>
      <c r="LVR168" s="77"/>
      <c r="LVS168" s="77"/>
      <c r="LVT168" s="77"/>
      <c r="LVU168" s="77"/>
      <c r="LVV168" s="77"/>
      <c r="LVW168" s="77"/>
      <c r="LVX168" s="77"/>
      <c r="LVY168" s="77"/>
      <c r="LVZ168" s="77"/>
      <c r="LWA168" s="77"/>
      <c r="LWB168" s="77"/>
      <c r="LWC168" s="77"/>
      <c r="LWD168" s="77"/>
      <c r="LWE168" s="77"/>
      <c r="LWF168" s="77"/>
      <c r="LWG168" s="77"/>
      <c r="LWH168" s="77"/>
      <c r="LWI168" s="77"/>
      <c r="LWJ168" s="77"/>
      <c r="LWK168" s="77"/>
      <c r="LWL168" s="77"/>
      <c r="LWM168" s="77"/>
      <c r="LWN168" s="77"/>
      <c r="LWO168" s="77"/>
      <c r="LWP168" s="77"/>
      <c r="LWQ168" s="77"/>
      <c r="LWR168" s="77"/>
      <c r="LWS168" s="77"/>
      <c r="LWT168" s="77"/>
      <c r="LWU168" s="77"/>
      <c r="LWV168" s="77"/>
      <c r="LWW168" s="77"/>
      <c r="LWX168" s="77"/>
      <c r="LWY168" s="77"/>
      <c r="LWZ168" s="77"/>
      <c r="LXA168" s="77"/>
      <c r="LXB168" s="77"/>
      <c r="LXC168" s="77"/>
      <c r="LXD168" s="77"/>
      <c r="LXE168" s="77"/>
      <c r="LXF168" s="77"/>
      <c r="LXG168" s="77"/>
      <c r="LXH168" s="77"/>
      <c r="LXI168" s="77"/>
      <c r="LXJ168" s="77"/>
      <c r="LXK168" s="77"/>
      <c r="LXL168" s="77"/>
      <c r="LXM168" s="77"/>
      <c r="LXN168" s="77"/>
      <c r="LXO168" s="77"/>
      <c r="LXP168" s="77"/>
      <c r="LXQ168" s="77"/>
      <c r="LXR168" s="77"/>
      <c r="LXS168" s="77"/>
      <c r="LXT168" s="77"/>
      <c r="LXU168" s="77"/>
      <c r="LXV168" s="77"/>
      <c r="LXW168" s="77"/>
      <c r="LXX168" s="77"/>
      <c r="LXY168" s="77"/>
      <c r="LXZ168" s="77"/>
      <c r="LYA168" s="77"/>
      <c r="LYB168" s="77"/>
      <c r="LYC168" s="77"/>
      <c r="LYD168" s="77"/>
      <c r="LYE168" s="77"/>
      <c r="LYF168" s="77"/>
      <c r="LYG168" s="77"/>
      <c r="LYH168" s="77"/>
      <c r="LYI168" s="77"/>
      <c r="LYJ168" s="77"/>
      <c r="LYK168" s="77"/>
      <c r="LYL168" s="77"/>
      <c r="LYM168" s="77"/>
      <c r="LYN168" s="77"/>
      <c r="LYO168" s="77"/>
      <c r="LYP168" s="77"/>
      <c r="LYQ168" s="77"/>
      <c r="LYR168" s="77"/>
      <c r="LYS168" s="77"/>
      <c r="LYT168" s="77"/>
      <c r="LYU168" s="77"/>
      <c r="LYV168" s="77"/>
      <c r="LYW168" s="77"/>
      <c r="LYX168" s="77"/>
      <c r="LYY168" s="77"/>
      <c r="LYZ168" s="77"/>
      <c r="LZA168" s="77"/>
      <c r="LZB168" s="77"/>
      <c r="LZC168" s="77"/>
      <c r="LZD168" s="77"/>
      <c r="LZE168" s="77"/>
      <c r="LZF168" s="77"/>
      <c r="LZG168" s="77"/>
      <c r="LZH168" s="77"/>
      <c r="LZI168" s="77"/>
      <c r="LZJ168" s="77"/>
      <c r="LZK168" s="77"/>
      <c r="LZL168" s="77"/>
      <c r="LZM168" s="77"/>
      <c r="LZN168" s="77"/>
      <c r="LZO168" s="77"/>
      <c r="LZP168" s="77"/>
      <c r="LZQ168" s="77"/>
      <c r="LZR168" s="77"/>
      <c r="LZS168" s="77"/>
      <c r="LZT168" s="77"/>
      <c r="LZU168" s="77"/>
      <c r="LZV168" s="77"/>
      <c r="LZW168" s="77"/>
      <c r="LZX168" s="77"/>
      <c r="LZY168" s="77"/>
      <c r="LZZ168" s="77"/>
      <c r="MAA168" s="77"/>
      <c r="MAB168" s="77"/>
      <c r="MAC168" s="77"/>
      <c r="MAD168" s="77"/>
      <c r="MAE168" s="77"/>
      <c r="MAF168" s="77"/>
      <c r="MAG168" s="77"/>
      <c r="MAH168" s="77"/>
      <c r="MAI168" s="77"/>
      <c r="MAJ168" s="77"/>
      <c r="MAK168" s="77"/>
      <c r="MAL168" s="77"/>
      <c r="MAM168" s="77"/>
      <c r="MAN168" s="77"/>
      <c r="MAO168" s="77"/>
      <c r="MAP168" s="77"/>
      <c r="MAQ168" s="77"/>
      <c r="MAR168" s="77"/>
      <c r="MAS168" s="77"/>
      <c r="MAT168" s="77"/>
      <c r="MAU168" s="77"/>
      <c r="MAV168" s="77"/>
      <c r="MAW168" s="77"/>
      <c r="MAX168" s="77"/>
      <c r="MAY168" s="77"/>
      <c r="MAZ168" s="77"/>
      <c r="MBA168" s="77"/>
      <c r="MBB168" s="77"/>
      <c r="MBC168" s="77"/>
      <c r="MBD168" s="77"/>
      <c r="MBE168" s="77"/>
      <c r="MBF168" s="77"/>
      <c r="MBG168" s="77"/>
      <c r="MBH168" s="77"/>
      <c r="MBI168" s="77"/>
      <c r="MBJ168" s="77"/>
      <c r="MBK168" s="77"/>
      <c r="MBL168" s="77"/>
      <c r="MBM168" s="77"/>
      <c r="MBN168" s="77"/>
      <c r="MBO168" s="77"/>
      <c r="MBP168" s="77"/>
      <c r="MBQ168" s="77"/>
      <c r="MBR168" s="77"/>
      <c r="MBS168" s="77"/>
      <c r="MBT168" s="77"/>
      <c r="MBU168" s="77"/>
      <c r="MBV168" s="77"/>
      <c r="MBW168" s="77"/>
      <c r="MBX168" s="77"/>
      <c r="MBY168" s="77"/>
      <c r="MBZ168" s="77"/>
      <c r="MCA168" s="77"/>
      <c r="MCB168" s="77"/>
      <c r="MCC168" s="77"/>
      <c r="MCD168" s="77"/>
      <c r="MCE168" s="77"/>
      <c r="MCF168" s="77"/>
      <c r="MCG168" s="77"/>
      <c r="MCH168" s="77"/>
      <c r="MCI168" s="77"/>
      <c r="MCJ168" s="77"/>
      <c r="MCK168" s="77"/>
      <c r="MCL168" s="77"/>
      <c r="MCM168" s="77"/>
      <c r="MCN168" s="77"/>
      <c r="MCO168" s="77"/>
      <c r="MCP168" s="77"/>
      <c r="MCQ168" s="77"/>
      <c r="MCR168" s="77"/>
      <c r="MCS168" s="77"/>
      <c r="MCT168" s="77"/>
      <c r="MCU168" s="77"/>
      <c r="MCV168" s="77"/>
      <c r="MCW168" s="77"/>
      <c r="MCX168" s="77"/>
      <c r="MCY168" s="77"/>
      <c r="MCZ168" s="77"/>
      <c r="MDA168" s="77"/>
      <c r="MDB168" s="77"/>
      <c r="MDC168" s="77"/>
      <c r="MDD168" s="77"/>
      <c r="MDE168" s="77"/>
      <c r="MDF168" s="77"/>
      <c r="MDG168" s="77"/>
      <c r="MDH168" s="77"/>
      <c r="MDI168" s="77"/>
      <c r="MDJ168" s="77"/>
      <c r="MDK168" s="77"/>
      <c r="MDL168" s="77"/>
      <c r="MDM168" s="77"/>
      <c r="MDN168" s="77"/>
      <c r="MDO168" s="77"/>
      <c r="MDP168" s="77"/>
      <c r="MDQ168" s="77"/>
      <c r="MDR168" s="77"/>
      <c r="MDS168" s="77"/>
      <c r="MDT168" s="77"/>
      <c r="MDU168" s="77"/>
      <c r="MDV168" s="77"/>
      <c r="MDW168" s="77"/>
      <c r="MDX168" s="77"/>
      <c r="MDY168" s="77"/>
      <c r="MDZ168" s="77"/>
      <c r="MEA168" s="77"/>
      <c r="MEB168" s="77"/>
      <c r="MEC168" s="77"/>
      <c r="MED168" s="77"/>
      <c r="MEE168" s="77"/>
      <c r="MEF168" s="77"/>
      <c r="MEG168" s="77"/>
      <c r="MEH168" s="77"/>
      <c r="MEI168" s="77"/>
      <c r="MEJ168" s="77"/>
      <c r="MEK168" s="77"/>
      <c r="MEL168" s="77"/>
      <c r="MEM168" s="77"/>
      <c r="MEN168" s="77"/>
      <c r="MEO168" s="77"/>
      <c r="MEP168" s="77"/>
      <c r="MEQ168" s="77"/>
      <c r="MER168" s="77"/>
      <c r="MES168" s="77"/>
      <c r="MET168" s="77"/>
      <c r="MEU168" s="77"/>
      <c r="MEV168" s="77"/>
      <c r="MEW168" s="77"/>
      <c r="MEX168" s="77"/>
      <c r="MEY168" s="77"/>
      <c r="MEZ168" s="77"/>
      <c r="MFA168" s="77"/>
      <c r="MFB168" s="77"/>
      <c r="MFC168" s="77"/>
      <c r="MFD168" s="77"/>
      <c r="MFE168" s="77"/>
      <c r="MFF168" s="77"/>
      <c r="MFG168" s="77"/>
      <c r="MFH168" s="77"/>
      <c r="MFI168" s="77"/>
      <c r="MFJ168" s="77"/>
      <c r="MFK168" s="77"/>
      <c r="MFL168" s="77"/>
      <c r="MFM168" s="77"/>
      <c r="MFN168" s="77"/>
      <c r="MFO168" s="77"/>
      <c r="MFP168" s="77"/>
      <c r="MFQ168" s="77"/>
      <c r="MFR168" s="77"/>
      <c r="MFS168" s="77"/>
      <c r="MFT168" s="77"/>
      <c r="MFU168" s="77"/>
      <c r="MFV168" s="77"/>
      <c r="MFW168" s="77"/>
      <c r="MFX168" s="77"/>
      <c r="MFY168" s="77"/>
      <c r="MFZ168" s="77"/>
      <c r="MGA168" s="77"/>
      <c r="MGB168" s="77"/>
      <c r="MGC168" s="77"/>
      <c r="MGD168" s="77"/>
      <c r="MGE168" s="77"/>
      <c r="MGF168" s="77"/>
      <c r="MGG168" s="77"/>
      <c r="MGH168" s="77"/>
      <c r="MGI168" s="77"/>
      <c r="MGJ168" s="77"/>
      <c r="MGK168" s="77"/>
      <c r="MGL168" s="77"/>
      <c r="MGM168" s="77"/>
      <c r="MGN168" s="77"/>
      <c r="MGO168" s="77"/>
      <c r="MGP168" s="77"/>
      <c r="MGQ168" s="77"/>
      <c r="MGR168" s="77"/>
      <c r="MGS168" s="77"/>
      <c r="MGT168" s="77"/>
      <c r="MGU168" s="77"/>
      <c r="MGV168" s="77"/>
      <c r="MGW168" s="77"/>
      <c r="MGX168" s="77"/>
      <c r="MGY168" s="77"/>
      <c r="MGZ168" s="77"/>
      <c r="MHA168" s="77"/>
      <c r="MHB168" s="77"/>
      <c r="MHC168" s="77"/>
      <c r="MHD168" s="77"/>
      <c r="MHE168" s="77"/>
      <c r="MHF168" s="77"/>
      <c r="MHG168" s="77"/>
      <c r="MHH168" s="77"/>
      <c r="MHI168" s="77"/>
      <c r="MHJ168" s="77"/>
      <c r="MHK168" s="77"/>
      <c r="MHL168" s="77"/>
      <c r="MHM168" s="77"/>
      <c r="MHN168" s="77"/>
      <c r="MHO168" s="77"/>
      <c r="MHP168" s="77"/>
      <c r="MHQ168" s="77"/>
      <c r="MHR168" s="77"/>
      <c r="MHS168" s="77"/>
      <c r="MHT168" s="77"/>
      <c r="MHU168" s="77"/>
      <c r="MHV168" s="77"/>
      <c r="MHW168" s="77"/>
      <c r="MHX168" s="77"/>
      <c r="MHY168" s="77"/>
      <c r="MHZ168" s="77"/>
      <c r="MIA168" s="77"/>
      <c r="MIB168" s="77"/>
      <c r="MIC168" s="77"/>
      <c r="MID168" s="77"/>
      <c r="MIE168" s="77"/>
      <c r="MIF168" s="77"/>
      <c r="MIG168" s="77"/>
      <c r="MIH168" s="77"/>
      <c r="MII168" s="77"/>
      <c r="MIJ168" s="77"/>
      <c r="MIK168" s="77"/>
      <c r="MIL168" s="77"/>
      <c r="MIM168" s="77"/>
      <c r="MIN168" s="77"/>
      <c r="MIO168" s="77"/>
      <c r="MIP168" s="77"/>
      <c r="MIQ168" s="77"/>
      <c r="MIR168" s="77"/>
      <c r="MIS168" s="77"/>
      <c r="MIT168" s="77"/>
      <c r="MIU168" s="77"/>
      <c r="MIV168" s="77"/>
      <c r="MIW168" s="77"/>
      <c r="MIX168" s="77"/>
      <c r="MIY168" s="77"/>
      <c r="MIZ168" s="77"/>
      <c r="MJA168" s="77"/>
      <c r="MJB168" s="77"/>
      <c r="MJC168" s="77"/>
      <c r="MJD168" s="77"/>
      <c r="MJE168" s="77"/>
      <c r="MJF168" s="77"/>
      <c r="MJG168" s="77"/>
      <c r="MJH168" s="77"/>
      <c r="MJI168" s="77"/>
      <c r="MJJ168" s="77"/>
      <c r="MJK168" s="77"/>
      <c r="MJL168" s="77"/>
      <c r="MJM168" s="77"/>
      <c r="MJN168" s="77"/>
      <c r="MJO168" s="77"/>
      <c r="MJP168" s="77"/>
      <c r="MJQ168" s="77"/>
      <c r="MJR168" s="77"/>
      <c r="MJS168" s="77"/>
      <c r="MJT168" s="77"/>
      <c r="MJU168" s="77"/>
      <c r="MJV168" s="77"/>
      <c r="MJW168" s="77"/>
      <c r="MJX168" s="77"/>
      <c r="MJY168" s="77"/>
      <c r="MJZ168" s="77"/>
      <c r="MKA168" s="77"/>
      <c r="MKB168" s="77"/>
      <c r="MKC168" s="77"/>
      <c r="MKD168" s="77"/>
      <c r="MKE168" s="77"/>
      <c r="MKF168" s="77"/>
      <c r="MKG168" s="77"/>
      <c r="MKH168" s="77"/>
      <c r="MKI168" s="77"/>
      <c r="MKJ168" s="77"/>
      <c r="MKK168" s="77"/>
      <c r="MKL168" s="77"/>
      <c r="MKM168" s="77"/>
      <c r="MKN168" s="77"/>
      <c r="MKO168" s="77"/>
      <c r="MKP168" s="77"/>
      <c r="MKQ168" s="77"/>
      <c r="MKR168" s="77"/>
      <c r="MKS168" s="77"/>
      <c r="MKT168" s="77"/>
      <c r="MKU168" s="77"/>
      <c r="MKV168" s="77"/>
      <c r="MKW168" s="77"/>
      <c r="MKX168" s="77"/>
      <c r="MKY168" s="77"/>
      <c r="MKZ168" s="77"/>
      <c r="MLA168" s="77"/>
      <c r="MLB168" s="77"/>
      <c r="MLC168" s="77"/>
      <c r="MLD168" s="77"/>
      <c r="MLE168" s="77"/>
      <c r="MLF168" s="77"/>
      <c r="MLG168" s="77"/>
      <c r="MLH168" s="77"/>
      <c r="MLI168" s="77"/>
      <c r="MLJ168" s="77"/>
      <c r="MLK168" s="77"/>
      <c r="MLL168" s="77"/>
      <c r="MLM168" s="77"/>
      <c r="MLN168" s="77"/>
      <c r="MLO168" s="77"/>
      <c r="MLP168" s="77"/>
      <c r="MLQ168" s="77"/>
      <c r="MLR168" s="77"/>
      <c r="MLS168" s="77"/>
      <c r="MLT168" s="77"/>
      <c r="MLU168" s="77"/>
      <c r="MLV168" s="77"/>
      <c r="MLW168" s="77"/>
      <c r="MLX168" s="77"/>
      <c r="MLY168" s="77"/>
      <c r="MLZ168" s="77"/>
      <c r="MMA168" s="77"/>
      <c r="MMB168" s="77"/>
      <c r="MMC168" s="77"/>
      <c r="MMD168" s="77"/>
      <c r="MME168" s="77"/>
      <c r="MMF168" s="77"/>
      <c r="MMG168" s="77"/>
      <c r="MMH168" s="77"/>
      <c r="MMI168" s="77"/>
      <c r="MMJ168" s="77"/>
      <c r="MMK168" s="77"/>
      <c r="MML168" s="77"/>
      <c r="MMM168" s="77"/>
      <c r="MMN168" s="77"/>
      <c r="MMO168" s="77"/>
      <c r="MMP168" s="77"/>
      <c r="MMQ168" s="77"/>
      <c r="MMR168" s="77"/>
      <c r="MMS168" s="77"/>
      <c r="MMT168" s="77"/>
      <c r="MMU168" s="77"/>
      <c r="MMV168" s="77"/>
      <c r="MMW168" s="77"/>
      <c r="MMX168" s="77"/>
      <c r="MMY168" s="77"/>
      <c r="MMZ168" s="77"/>
      <c r="MNA168" s="77"/>
      <c r="MNB168" s="77"/>
      <c r="MNC168" s="77"/>
      <c r="MND168" s="77"/>
      <c r="MNE168" s="77"/>
      <c r="MNF168" s="77"/>
      <c r="MNG168" s="77"/>
      <c r="MNH168" s="77"/>
      <c r="MNI168" s="77"/>
      <c r="MNJ168" s="77"/>
      <c r="MNK168" s="77"/>
      <c r="MNL168" s="77"/>
      <c r="MNM168" s="77"/>
      <c r="MNN168" s="77"/>
      <c r="MNO168" s="77"/>
      <c r="MNP168" s="77"/>
      <c r="MNQ168" s="77"/>
      <c r="MNR168" s="77"/>
      <c r="MNS168" s="77"/>
      <c r="MNT168" s="77"/>
      <c r="MNU168" s="77"/>
      <c r="MNV168" s="77"/>
      <c r="MNW168" s="77"/>
      <c r="MNX168" s="77"/>
      <c r="MNY168" s="77"/>
      <c r="MNZ168" s="77"/>
      <c r="MOA168" s="77"/>
      <c r="MOB168" s="77"/>
      <c r="MOC168" s="77"/>
      <c r="MOD168" s="77"/>
      <c r="MOE168" s="77"/>
      <c r="MOF168" s="77"/>
      <c r="MOG168" s="77"/>
      <c r="MOH168" s="77"/>
      <c r="MOI168" s="77"/>
      <c r="MOJ168" s="77"/>
      <c r="MOK168" s="77"/>
      <c r="MOL168" s="77"/>
      <c r="MOM168" s="77"/>
      <c r="MON168" s="77"/>
      <c r="MOO168" s="77"/>
      <c r="MOP168" s="77"/>
      <c r="MOQ168" s="77"/>
      <c r="MOR168" s="77"/>
      <c r="MOS168" s="77"/>
      <c r="MOT168" s="77"/>
      <c r="MOU168" s="77"/>
      <c r="MOV168" s="77"/>
      <c r="MOW168" s="77"/>
      <c r="MOX168" s="77"/>
      <c r="MOY168" s="77"/>
      <c r="MOZ168" s="77"/>
      <c r="MPA168" s="77"/>
      <c r="MPB168" s="77"/>
      <c r="MPC168" s="77"/>
      <c r="MPD168" s="77"/>
      <c r="MPE168" s="77"/>
      <c r="MPF168" s="77"/>
      <c r="MPG168" s="77"/>
      <c r="MPH168" s="77"/>
      <c r="MPI168" s="77"/>
      <c r="MPJ168" s="77"/>
      <c r="MPK168" s="77"/>
      <c r="MPL168" s="77"/>
      <c r="MPM168" s="77"/>
      <c r="MPN168" s="77"/>
      <c r="MPO168" s="77"/>
      <c r="MPP168" s="77"/>
      <c r="MPQ168" s="77"/>
      <c r="MPR168" s="77"/>
      <c r="MPS168" s="77"/>
      <c r="MPT168" s="77"/>
      <c r="MPU168" s="77"/>
      <c r="MPV168" s="77"/>
      <c r="MPW168" s="77"/>
      <c r="MPX168" s="77"/>
      <c r="MPY168" s="77"/>
      <c r="MPZ168" s="77"/>
      <c r="MQA168" s="77"/>
      <c r="MQB168" s="77"/>
      <c r="MQC168" s="77"/>
      <c r="MQD168" s="77"/>
      <c r="MQE168" s="77"/>
      <c r="MQF168" s="77"/>
      <c r="MQG168" s="77"/>
      <c r="MQH168" s="77"/>
      <c r="MQI168" s="77"/>
      <c r="MQJ168" s="77"/>
      <c r="MQK168" s="77"/>
      <c r="MQL168" s="77"/>
      <c r="MQM168" s="77"/>
      <c r="MQN168" s="77"/>
      <c r="MQO168" s="77"/>
      <c r="MQP168" s="77"/>
      <c r="MQQ168" s="77"/>
      <c r="MQR168" s="77"/>
      <c r="MQS168" s="77"/>
      <c r="MQT168" s="77"/>
      <c r="MQU168" s="77"/>
      <c r="MQV168" s="77"/>
      <c r="MQW168" s="77"/>
      <c r="MQX168" s="77"/>
      <c r="MQY168" s="77"/>
      <c r="MQZ168" s="77"/>
      <c r="MRA168" s="77"/>
      <c r="MRB168" s="77"/>
      <c r="MRC168" s="77"/>
      <c r="MRD168" s="77"/>
      <c r="MRE168" s="77"/>
      <c r="MRF168" s="77"/>
      <c r="MRG168" s="77"/>
      <c r="MRH168" s="77"/>
      <c r="MRI168" s="77"/>
      <c r="MRJ168" s="77"/>
      <c r="MRK168" s="77"/>
      <c r="MRL168" s="77"/>
      <c r="MRM168" s="77"/>
      <c r="MRN168" s="77"/>
      <c r="MRO168" s="77"/>
      <c r="MRP168" s="77"/>
      <c r="MRQ168" s="77"/>
      <c r="MRR168" s="77"/>
      <c r="MRS168" s="77"/>
      <c r="MRT168" s="77"/>
      <c r="MRU168" s="77"/>
      <c r="MRV168" s="77"/>
      <c r="MRW168" s="77"/>
      <c r="MRX168" s="77"/>
      <c r="MRY168" s="77"/>
      <c r="MRZ168" s="77"/>
      <c r="MSA168" s="77"/>
      <c r="MSB168" s="77"/>
      <c r="MSC168" s="77"/>
      <c r="MSD168" s="77"/>
      <c r="MSE168" s="77"/>
      <c r="MSF168" s="77"/>
      <c r="MSG168" s="77"/>
      <c r="MSH168" s="77"/>
      <c r="MSI168" s="77"/>
      <c r="MSJ168" s="77"/>
      <c r="MSK168" s="77"/>
      <c r="MSL168" s="77"/>
      <c r="MSM168" s="77"/>
      <c r="MSN168" s="77"/>
      <c r="MSO168" s="77"/>
      <c r="MSP168" s="77"/>
      <c r="MSQ168" s="77"/>
      <c r="MSR168" s="77"/>
      <c r="MSS168" s="77"/>
      <c r="MST168" s="77"/>
      <c r="MSU168" s="77"/>
      <c r="MSV168" s="77"/>
      <c r="MSW168" s="77"/>
      <c r="MSX168" s="77"/>
      <c r="MSY168" s="77"/>
      <c r="MSZ168" s="77"/>
      <c r="MTA168" s="77"/>
      <c r="MTB168" s="77"/>
      <c r="MTC168" s="77"/>
      <c r="MTD168" s="77"/>
      <c r="MTE168" s="77"/>
      <c r="MTF168" s="77"/>
      <c r="MTG168" s="77"/>
      <c r="MTH168" s="77"/>
      <c r="MTI168" s="77"/>
      <c r="MTJ168" s="77"/>
      <c r="MTK168" s="77"/>
      <c r="MTL168" s="77"/>
      <c r="MTM168" s="77"/>
      <c r="MTN168" s="77"/>
      <c r="MTO168" s="77"/>
      <c r="MTP168" s="77"/>
      <c r="MTQ168" s="77"/>
      <c r="MTR168" s="77"/>
      <c r="MTS168" s="77"/>
      <c r="MTT168" s="77"/>
      <c r="MTU168" s="77"/>
      <c r="MTV168" s="77"/>
      <c r="MTW168" s="77"/>
      <c r="MTX168" s="77"/>
      <c r="MTY168" s="77"/>
      <c r="MTZ168" s="77"/>
      <c r="MUA168" s="77"/>
      <c r="MUB168" s="77"/>
      <c r="MUC168" s="77"/>
      <c r="MUD168" s="77"/>
      <c r="MUE168" s="77"/>
      <c r="MUF168" s="77"/>
      <c r="MUG168" s="77"/>
      <c r="MUH168" s="77"/>
      <c r="MUI168" s="77"/>
      <c r="MUJ168" s="77"/>
      <c r="MUK168" s="77"/>
      <c r="MUL168" s="77"/>
      <c r="MUM168" s="77"/>
      <c r="MUN168" s="77"/>
      <c r="MUO168" s="77"/>
      <c r="MUP168" s="77"/>
      <c r="MUQ168" s="77"/>
      <c r="MUR168" s="77"/>
      <c r="MUS168" s="77"/>
      <c r="MUT168" s="77"/>
      <c r="MUU168" s="77"/>
      <c r="MUV168" s="77"/>
      <c r="MUW168" s="77"/>
      <c r="MUX168" s="77"/>
      <c r="MUY168" s="77"/>
      <c r="MUZ168" s="77"/>
      <c r="MVA168" s="77"/>
      <c r="MVB168" s="77"/>
      <c r="MVC168" s="77"/>
      <c r="MVD168" s="77"/>
      <c r="MVE168" s="77"/>
      <c r="MVF168" s="77"/>
      <c r="MVG168" s="77"/>
      <c r="MVH168" s="77"/>
      <c r="MVI168" s="77"/>
      <c r="MVJ168" s="77"/>
      <c r="MVK168" s="77"/>
      <c r="MVL168" s="77"/>
      <c r="MVM168" s="77"/>
      <c r="MVN168" s="77"/>
      <c r="MVO168" s="77"/>
      <c r="MVP168" s="77"/>
      <c r="MVQ168" s="77"/>
      <c r="MVR168" s="77"/>
      <c r="MVS168" s="77"/>
      <c r="MVT168" s="77"/>
      <c r="MVU168" s="77"/>
      <c r="MVV168" s="77"/>
      <c r="MVW168" s="77"/>
      <c r="MVX168" s="77"/>
      <c r="MVY168" s="77"/>
      <c r="MVZ168" s="77"/>
      <c r="MWA168" s="77"/>
      <c r="MWB168" s="77"/>
      <c r="MWC168" s="77"/>
      <c r="MWD168" s="77"/>
      <c r="MWE168" s="77"/>
      <c r="MWF168" s="77"/>
      <c r="MWG168" s="77"/>
      <c r="MWH168" s="77"/>
      <c r="MWI168" s="77"/>
      <c r="MWJ168" s="77"/>
      <c r="MWK168" s="77"/>
      <c r="MWL168" s="77"/>
      <c r="MWM168" s="77"/>
      <c r="MWN168" s="77"/>
      <c r="MWO168" s="77"/>
      <c r="MWP168" s="77"/>
      <c r="MWQ168" s="77"/>
      <c r="MWR168" s="77"/>
      <c r="MWS168" s="77"/>
      <c r="MWT168" s="77"/>
      <c r="MWU168" s="77"/>
      <c r="MWV168" s="77"/>
      <c r="MWW168" s="77"/>
      <c r="MWX168" s="77"/>
      <c r="MWY168" s="77"/>
      <c r="MWZ168" s="77"/>
      <c r="MXA168" s="77"/>
      <c r="MXB168" s="77"/>
      <c r="MXC168" s="77"/>
      <c r="MXD168" s="77"/>
      <c r="MXE168" s="77"/>
      <c r="MXF168" s="77"/>
      <c r="MXG168" s="77"/>
      <c r="MXH168" s="77"/>
      <c r="MXI168" s="77"/>
      <c r="MXJ168" s="77"/>
      <c r="MXK168" s="77"/>
      <c r="MXL168" s="77"/>
      <c r="MXM168" s="77"/>
      <c r="MXN168" s="77"/>
      <c r="MXO168" s="77"/>
      <c r="MXP168" s="77"/>
      <c r="MXQ168" s="77"/>
      <c r="MXR168" s="77"/>
      <c r="MXS168" s="77"/>
      <c r="MXT168" s="77"/>
      <c r="MXU168" s="77"/>
      <c r="MXV168" s="77"/>
      <c r="MXW168" s="77"/>
      <c r="MXX168" s="77"/>
      <c r="MXY168" s="77"/>
      <c r="MXZ168" s="77"/>
      <c r="MYA168" s="77"/>
      <c r="MYB168" s="77"/>
      <c r="MYC168" s="77"/>
      <c r="MYD168" s="77"/>
      <c r="MYE168" s="77"/>
      <c r="MYF168" s="77"/>
      <c r="MYG168" s="77"/>
      <c r="MYH168" s="77"/>
      <c r="MYI168" s="77"/>
      <c r="MYJ168" s="77"/>
      <c r="MYK168" s="77"/>
      <c r="MYL168" s="77"/>
      <c r="MYM168" s="77"/>
      <c r="MYN168" s="77"/>
      <c r="MYO168" s="77"/>
      <c r="MYP168" s="77"/>
      <c r="MYQ168" s="77"/>
      <c r="MYR168" s="77"/>
      <c r="MYS168" s="77"/>
      <c r="MYT168" s="77"/>
      <c r="MYU168" s="77"/>
      <c r="MYV168" s="77"/>
      <c r="MYW168" s="77"/>
      <c r="MYX168" s="77"/>
      <c r="MYY168" s="77"/>
      <c r="MYZ168" s="77"/>
      <c r="MZA168" s="77"/>
      <c r="MZB168" s="77"/>
      <c r="MZC168" s="77"/>
      <c r="MZD168" s="77"/>
      <c r="MZE168" s="77"/>
      <c r="MZF168" s="77"/>
      <c r="MZG168" s="77"/>
      <c r="MZH168" s="77"/>
      <c r="MZI168" s="77"/>
      <c r="MZJ168" s="77"/>
      <c r="MZK168" s="77"/>
      <c r="MZL168" s="77"/>
      <c r="MZM168" s="77"/>
      <c r="MZN168" s="77"/>
      <c r="MZO168" s="77"/>
      <c r="MZP168" s="77"/>
      <c r="MZQ168" s="77"/>
      <c r="MZR168" s="77"/>
      <c r="MZS168" s="77"/>
      <c r="MZT168" s="77"/>
      <c r="MZU168" s="77"/>
      <c r="MZV168" s="77"/>
      <c r="MZW168" s="77"/>
      <c r="MZX168" s="77"/>
      <c r="MZY168" s="77"/>
      <c r="MZZ168" s="77"/>
      <c r="NAA168" s="77"/>
      <c r="NAB168" s="77"/>
      <c r="NAC168" s="77"/>
      <c r="NAD168" s="77"/>
      <c r="NAE168" s="77"/>
      <c r="NAF168" s="77"/>
      <c r="NAG168" s="77"/>
      <c r="NAH168" s="77"/>
      <c r="NAI168" s="77"/>
      <c r="NAJ168" s="77"/>
      <c r="NAK168" s="77"/>
      <c r="NAL168" s="77"/>
      <c r="NAM168" s="77"/>
      <c r="NAN168" s="77"/>
      <c r="NAO168" s="77"/>
      <c r="NAP168" s="77"/>
      <c r="NAQ168" s="77"/>
      <c r="NAR168" s="77"/>
      <c r="NAS168" s="77"/>
      <c r="NAT168" s="77"/>
      <c r="NAU168" s="77"/>
      <c r="NAV168" s="77"/>
      <c r="NAW168" s="77"/>
      <c r="NAX168" s="77"/>
      <c r="NAY168" s="77"/>
      <c r="NAZ168" s="77"/>
      <c r="NBA168" s="77"/>
      <c r="NBB168" s="77"/>
      <c r="NBC168" s="77"/>
      <c r="NBD168" s="77"/>
      <c r="NBE168" s="77"/>
      <c r="NBF168" s="77"/>
      <c r="NBG168" s="77"/>
      <c r="NBH168" s="77"/>
      <c r="NBI168" s="77"/>
      <c r="NBJ168" s="77"/>
      <c r="NBK168" s="77"/>
      <c r="NBL168" s="77"/>
      <c r="NBM168" s="77"/>
      <c r="NBN168" s="77"/>
      <c r="NBO168" s="77"/>
      <c r="NBP168" s="77"/>
      <c r="NBQ168" s="77"/>
      <c r="NBR168" s="77"/>
      <c r="NBS168" s="77"/>
      <c r="NBT168" s="77"/>
      <c r="NBU168" s="77"/>
      <c r="NBV168" s="77"/>
      <c r="NBW168" s="77"/>
      <c r="NBX168" s="77"/>
      <c r="NBY168" s="77"/>
      <c r="NBZ168" s="77"/>
      <c r="NCA168" s="77"/>
      <c r="NCB168" s="77"/>
      <c r="NCC168" s="77"/>
      <c r="NCD168" s="77"/>
      <c r="NCE168" s="77"/>
      <c r="NCF168" s="77"/>
      <c r="NCG168" s="77"/>
      <c r="NCH168" s="77"/>
      <c r="NCI168" s="77"/>
      <c r="NCJ168" s="77"/>
      <c r="NCK168" s="77"/>
      <c r="NCL168" s="77"/>
      <c r="NCM168" s="77"/>
      <c r="NCN168" s="77"/>
      <c r="NCO168" s="77"/>
      <c r="NCP168" s="77"/>
      <c r="NCQ168" s="77"/>
      <c r="NCR168" s="77"/>
      <c r="NCS168" s="77"/>
      <c r="NCT168" s="77"/>
      <c r="NCU168" s="77"/>
      <c r="NCV168" s="77"/>
      <c r="NCW168" s="77"/>
      <c r="NCX168" s="77"/>
      <c r="NCY168" s="77"/>
      <c r="NCZ168" s="77"/>
      <c r="NDA168" s="77"/>
      <c r="NDB168" s="77"/>
      <c r="NDC168" s="77"/>
      <c r="NDD168" s="77"/>
      <c r="NDE168" s="77"/>
      <c r="NDF168" s="77"/>
      <c r="NDG168" s="77"/>
      <c r="NDH168" s="77"/>
      <c r="NDI168" s="77"/>
      <c r="NDJ168" s="77"/>
      <c r="NDK168" s="77"/>
      <c r="NDL168" s="77"/>
      <c r="NDM168" s="77"/>
      <c r="NDN168" s="77"/>
      <c r="NDO168" s="77"/>
      <c r="NDP168" s="77"/>
      <c r="NDQ168" s="77"/>
      <c r="NDR168" s="77"/>
      <c r="NDS168" s="77"/>
      <c r="NDT168" s="77"/>
      <c r="NDU168" s="77"/>
      <c r="NDV168" s="77"/>
      <c r="NDW168" s="77"/>
      <c r="NDX168" s="77"/>
      <c r="NDY168" s="77"/>
      <c r="NDZ168" s="77"/>
      <c r="NEA168" s="77"/>
      <c r="NEB168" s="77"/>
      <c r="NEC168" s="77"/>
      <c r="NED168" s="77"/>
      <c r="NEE168" s="77"/>
      <c r="NEF168" s="77"/>
      <c r="NEG168" s="77"/>
      <c r="NEH168" s="77"/>
      <c r="NEI168" s="77"/>
      <c r="NEJ168" s="77"/>
      <c r="NEK168" s="77"/>
      <c r="NEL168" s="77"/>
      <c r="NEM168" s="77"/>
      <c r="NEN168" s="77"/>
      <c r="NEO168" s="77"/>
      <c r="NEP168" s="77"/>
      <c r="NEQ168" s="77"/>
      <c r="NER168" s="77"/>
      <c r="NES168" s="77"/>
      <c r="NET168" s="77"/>
      <c r="NEU168" s="77"/>
      <c r="NEV168" s="77"/>
      <c r="NEW168" s="77"/>
      <c r="NEX168" s="77"/>
      <c r="NEY168" s="77"/>
      <c r="NEZ168" s="77"/>
      <c r="NFA168" s="77"/>
      <c r="NFB168" s="77"/>
      <c r="NFC168" s="77"/>
      <c r="NFD168" s="77"/>
      <c r="NFE168" s="77"/>
      <c r="NFF168" s="77"/>
      <c r="NFG168" s="77"/>
      <c r="NFH168" s="77"/>
      <c r="NFI168" s="77"/>
      <c r="NFJ168" s="77"/>
      <c r="NFK168" s="77"/>
      <c r="NFL168" s="77"/>
      <c r="NFM168" s="77"/>
      <c r="NFN168" s="77"/>
      <c r="NFO168" s="77"/>
      <c r="NFP168" s="77"/>
      <c r="NFQ168" s="77"/>
      <c r="NFR168" s="77"/>
      <c r="NFS168" s="77"/>
      <c r="NFT168" s="77"/>
      <c r="NFU168" s="77"/>
      <c r="NFV168" s="77"/>
      <c r="NFW168" s="77"/>
      <c r="NFX168" s="77"/>
      <c r="NFY168" s="77"/>
      <c r="NFZ168" s="77"/>
      <c r="NGA168" s="77"/>
      <c r="NGB168" s="77"/>
      <c r="NGC168" s="77"/>
      <c r="NGD168" s="77"/>
      <c r="NGE168" s="77"/>
      <c r="NGF168" s="77"/>
      <c r="NGG168" s="77"/>
      <c r="NGH168" s="77"/>
      <c r="NGI168" s="77"/>
      <c r="NGJ168" s="77"/>
      <c r="NGK168" s="77"/>
      <c r="NGL168" s="77"/>
      <c r="NGM168" s="77"/>
      <c r="NGN168" s="77"/>
      <c r="NGO168" s="77"/>
      <c r="NGP168" s="77"/>
      <c r="NGQ168" s="77"/>
      <c r="NGR168" s="77"/>
      <c r="NGS168" s="77"/>
      <c r="NGT168" s="77"/>
      <c r="NGU168" s="77"/>
      <c r="NGV168" s="77"/>
      <c r="NGW168" s="77"/>
      <c r="NGX168" s="77"/>
      <c r="NGY168" s="77"/>
      <c r="NGZ168" s="77"/>
      <c r="NHA168" s="77"/>
      <c r="NHB168" s="77"/>
      <c r="NHC168" s="77"/>
      <c r="NHD168" s="77"/>
      <c r="NHE168" s="77"/>
      <c r="NHF168" s="77"/>
      <c r="NHG168" s="77"/>
      <c r="NHH168" s="77"/>
      <c r="NHI168" s="77"/>
      <c r="NHJ168" s="77"/>
      <c r="NHK168" s="77"/>
      <c r="NHL168" s="77"/>
      <c r="NHM168" s="77"/>
      <c r="NHN168" s="77"/>
      <c r="NHO168" s="77"/>
      <c r="NHP168" s="77"/>
      <c r="NHQ168" s="77"/>
      <c r="NHR168" s="77"/>
      <c r="NHS168" s="77"/>
      <c r="NHT168" s="77"/>
      <c r="NHU168" s="77"/>
      <c r="NHV168" s="77"/>
      <c r="NHW168" s="77"/>
      <c r="NHX168" s="77"/>
      <c r="NHY168" s="77"/>
      <c r="NHZ168" s="77"/>
      <c r="NIA168" s="77"/>
      <c r="NIB168" s="77"/>
      <c r="NIC168" s="77"/>
      <c r="NID168" s="77"/>
      <c r="NIE168" s="77"/>
      <c r="NIF168" s="77"/>
      <c r="NIG168" s="77"/>
      <c r="NIH168" s="77"/>
      <c r="NII168" s="77"/>
      <c r="NIJ168" s="77"/>
      <c r="NIK168" s="77"/>
      <c r="NIL168" s="77"/>
      <c r="NIM168" s="77"/>
      <c r="NIN168" s="77"/>
      <c r="NIO168" s="77"/>
      <c r="NIP168" s="77"/>
      <c r="NIQ168" s="77"/>
      <c r="NIR168" s="77"/>
      <c r="NIS168" s="77"/>
      <c r="NIT168" s="77"/>
      <c r="NIU168" s="77"/>
      <c r="NIV168" s="77"/>
      <c r="NIW168" s="77"/>
      <c r="NIX168" s="77"/>
      <c r="NIY168" s="77"/>
      <c r="NIZ168" s="77"/>
      <c r="NJA168" s="77"/>
      <c r="NJB168" s="77"/>
      <c r="NJC168" s="77"/>
      <c r="NJD168" s="77"/>
      <c r="NJE168" s="77"/>
      <c r="NJF168" s="77"/>
      <c r="NJG168" s="77"/>
      <c r="NJH168" s="77"/>
      <c r="NJI168" s="77"/>
      <c r="NJJ168" s="77"/>
      <c r="NJK168" s="77"/>
      <c r="NJL168" s="77"/>
      <c r="NJM168" s="77"/>
      <c r="NJN168" s="77"/>
      <c r="NJO168" s="77"/>
      <c r="NJP168" s="77"/>
      <c r="NJQ168" s="77"/>
      <c r="NJR168" s="77"/>
      <c r="NJS168" s="77"/>
      <c r="NJT168" s="77"/>
      <c r="NJU168" s="77"/>
      <c r="NJV168" s="77"/>
      <c r="NJW168" s="77"/>
      <c r="NJX168" s="77"/>
      <c r="NJY168" s="77"/>
      <c r="NJZ168" s="77"/>
      <c r="NKA168" s="77"/>
      <c r="NKB168" s="77"/>
      <c r="NKC168" s="77"/>
      <c r="NKD168" s="77"/>
      <c r="NKE168" s="77"/>
      <c r="NKF168" s="77"/>
      <c r="NKG168" s="77"/>
      <c r="NKH168" s="77"/>
      <c r="NKI168" s="77"/>
      <c r="NKJ168" s="77"/>
      <c r="NKK168" s="77"/>
      <c r="NKL168" s="77"/>
      <c r="NKM168" s="77"/>
      <c r="NKN168" s="77"/>
      <c r="NKO168" s="77"/>
      <c r="NKP168" s="77"/>
      <c r="NKQ168" s="77"/>
      <c r="NKR168" s="77"/>
      <c r="NKS168" s="77"/>
      <c r="NKT168" s="77"/>
      <c r="NKU168" s="77"/>
      <c r="NKV168" s="77"/>
      <c r="NKW168" s="77"/>
      <c r="NKX168" s="77"/>
      <c r="NKY168" s="77"/>
      <c r="NKZ168" s="77"/>
      <c r="NLA168" s="77"/>
      <c r="NLB168" s="77"/>
      <c r="NLC168" s="77"/>
      <c r="NLD168" s="77"/>
      <c r="NLE168" s="77"/>
      <c r="NLF168" s="77"/>
      <c r="NLG168" s="77"/>
      <c r="NLH168" s="77"/>
      <c r="NLI168" s="77"/>
      <c r="NLJ168" s="77"/>
      <c r="NLK168" s="77"/>
      <c r="NLL168" s="77"/>
      <c r="NLM168" s="77"/>
      <c r="NLN168" s="77"/>
      <c r="NLO168" s="77"/>
      <c r="NLP168" s="77"/>
      <c r="NLQ168" s="77"/>
      <c r="NLR168" s="77"/>
      <c r="NLS168" s="77"/>
      <c r="NLT168" s="77"/>
      <c r="NLU168" s="77"/>
      <c r="NLV168" s="77"/>
      <c r="NLW168" s="77"/>
      <c r="NLX168" s="77"/>
      <c r="NLY168" s="77"/>
      <c r="NLZ168" s="77"/>
      <c r="NMA168" s="77"/>
      <c r="NMB168" s="77"/>
      <c r="NMC168" s="77"/>
      <c r="NMD168" s="77"/>
      <c r="NME168" s="77"/>
      <c r="NMF168" s="77"/>
      <c r="NMG168" s="77"/>
      <c r="NMH168" s="77"/>
      <c r="NMI168" s="77"/>
      <c r="NMJ168" s="77"/>
      <c r="NMK168" s="77"/>
      <c r="NML168" s="77"/>
      <c r="NMM168" s="77"/>
      <c r="NMN168" s="77"/>
      <c r="NMO168" s="77"/>
      <c r="NMP168" s="77"/>
      <c r="NMQ168" s="77"/>
      <c r="NMR168" s="77"/>
      <c r="NMS168" s="77"/>
      <c r="NMT168" s="77"/>
      <c r="NMU168" s="77"/>
      <c r="NMV168" s="77"/>
      <c r="NMW168" s="77"/>
      <c r="NMX168" s="77"/>
      <c r="NMY168" s="77"/>
      <c r="NMZ168" s="77"/>
      <c r="NNA168" s="77"/>
      <c r="NNB168" s="77"/>
      <c r="NNC168" s="77"/>
      <c r="NND168" s="77"/>
      <c r="NNE168" s="77"/>
      <c r="NNF168" s="77"/>
      <c r="NNG168" s="77"/>
      <c r="NNH168" s="77"/>
      <c r="NNI168" s="77"/>
      <c r="NNJ168" s="77"/>
      <c r="NNK168" s="77"/>
      <c r="NNL168" s="77"/>
      <c r="NNM168" s="77"/>
      <c r="NNN168" s="77"/>
      <c r="NNO168" s="77"/>
      <c r="NNP168" s="77"/>
      <c r="NNQ168" s="77"/>
      <c r="NNR168" s="77"/>
      <c r="NNS168" s="77"/>
      <c r="NNT168" s="77"/>
      <c r="NNU168" s="77"/>
      <c r="NNV168" s="77"/>
      <c r="NNW168" s="77"/>
      <c r="NNX168" s="77"/>
      <c r="NNY168" s="77"/>
      <c r="NNZ168" s="77"/>
      <c r="NOA168" s="77"/>
      <c r="NOB168" s="77"/>
      <c r="NOC168" s="77"/>
      <c r="NOD168" s="77"/>
      <c r="NOE168" s="77"/>
      <c r="NOF168" s="77"/>
      <c r="NOG168" s="77"/>
      <c r="NOH168" s="77"/>
      <c r="NOI168" s="77"/>
      <c r="NOJ168" s="77"/>
      <c r="NOK168" s="77"/>
      <c r="NOL168" s="77"/>
      <c r="NOM168" s="77"/>
      <c r="NON168" s="77"/>
      <c r="NOO168" s="77"/>
      <c r="NOP168" s="77"/>
      <c r="NOQ168" s="77"/>
      <c r="NOR168" s="77"/>
      <c r="NOS168" s="77"/>
      <c r="NOT168" s="77"/>
      <c r="NOU168" s="77"/>
      <c r="NOV168" s="77"/>
      <c r="NOW168" s="77"/>
      <c r="NOX168" s="77"/>
      <c r="NOY168" s="77"/>
      <c r="NOZ168" s="77"/>
      <c r="NPA168" s="77"/>
      <c r="NPB168" s="77"/>
      <c r="NPC168" s="77"/>
      <c r="NPD168" s="77"/>
      <c r="NPE168" s="77"/>
      <c r="NPF168" s="77"/>
      <c r="NPG168" s="77"/>
      <c r="NPH168" s="77"/>
      <c r="NPI168" s="77"/>
      <c r="NPJ168" s="77"/>
      <c r="NPK168" s="77"/>
      <c r="NPL168" s="77"/>
      <c r="NPM168" s="77"/>
      <c r="NPN168" s="77"/>
      <c r="NPO168" s="77"/>
      <c r="NPP168" s="77"/>
      <c r="NPQ168" s="77"/>
      <c r="NPR168" s="77"/>
      <c r="NPS168" s="77"/>
      <c r="NPT168" s="77"/>
      <c r="NPU168" s="77"/>
      <c r="NPV168" s="77"/>
      <c r="NPW168" s="77"/>
      <c r="NPX168" s="77"/>
      <c r="NPY168" s="77"/>
      <c r="NPZ168" s="77"/>
      <c r="NQA168" s="77"/>
      <c r="NQB168" s="77"/>
      <c r="NQC168" s="77"/>
      <c r="NQD168" s="77"/>
      <c r="NQE168" s="77"/>
      <c r="NQF168" s="77"/>
      <c r="NQG168" s="77"/>
      <c r="NQH168" s="77"/>
      <c r="NQI168" s="77"/>
      <c r="NQJ168" s="77"/>
      <c r="NQK168" s="77"/>
      <c r="NQL168" s="77"/>
      <c r="NQM168" s="77"/>
      <c r="NQN168" s="77"/>
      <c r="NQO168" s="77"/>
      <c r="NQP168" s="77"/>
      <c r="NQQ168" s="77"/>
      <c r="NQR168" s="77"/>
      <c r="NQS168" s="77"/>
      <c r="NQT168" s="77"/>
      <c r="NQU168" s="77"/>
      <c r="NQV168" s="77"/>
      <c r="NQW168" s="77"/>
      <c r="NQX168" s="77"/>
      <c r="NQY168" s="77"/>
      <c r="NQZ168" s="77"/>
      <c r="NRA168" s="77"/>
      <c r="NRB168" s="77"/>
      <c r="NRC168" s="77"/>
      <c r="NRD168" s="77"/>
      <c r="NRE168" s="77"/>
      <c r="NRF168" s="77"/>
      <c r="NRG168" s="77"/>
      <c r="NRH168" s="77"/>
      <c r="NRI168" s="77"/>
      <c r="NRJ168" s="77"/>
      <c r="NRK168" s="77"/>
      <c r="NRL168" s="77"/>
      <c r="NRM168" s="77"/>
      <c r="NRN168" s="77"/>
      <c r="NRO168" s="77"/>
      <c r="NRP168" s="77"/>
      <c r="NRQ168" s="77"/>
      <c r="NRR168" s="77"/>
      <c r="NRS168" s="77"/>
      <c r="NRT168" s="77"/>
      <c r="NRU168" s="77"/>
      <c r="NRV168" s="77"/>
      <c r="NRW168" s="77"/>
      <c r="NRX168" s="77"/>
      <c r="NRY168" s="77"/>
      <c r="NRZ168" s="77"/>
      <c r="NSA168" s="77"/>
      <c r="NSB168" s="77"/>
      <c r="NSC168" s="77"/>
      <c r="NSD168" s="77"/>
      <c r="NSE168" s="77"/>
      <c r="NSF168" s="77"/>
      <c r="NSG168" s="77"/>
      <c r="NSH168" s="77"/>
      <c r="NSI168" s="77"/>
      <c r="NSJ168" s="77"/>
      <c r="NSK168" s="77"/>
      <c r="NSL168" s="77"/>
      <c r="NSM168" s="77"/>
      <c r="NSN168" s="77"/>
      <c r="NSO168" s="77"/>
      <c r="NSP168" s="77"/>
      <c r="NSQ168" s="77"/>
      <c r="NSR168" s="77"/>
      <c r="NSS168" s="77"/>
      <c r="NST168" s="77"/>
      <c r="NSU168" s="77"/>
      <c r="NSV168" s="77"/>
      <c r="NSW168" s="77"/>
      <c r="NSX168" s="77"/>
      <c r="NSY168" s="77"/>
      <c r="NSZ168" s="77"/>
      <c r="NTA168" s="77"/>
      <c r="NTB168" s="77"/>
      <c r="NTC168" s="77"/>
      <c r="NTD168" s="77"/>
      <c r="NTE168" s="77"/>
      <c r="NTF168" s="77"/>
      <c r="NTG168" s="77"/>
      <c r="NTH168" s="77"/>
      <c r="NTI168" s="77"/>
      <c r="NTJ168" s="77"/>
      <c r="NTK168" s="77"/>
      <c r="NTL168" s="77"/>
      <c r="NTM168" s="77"/>
      <c r="NTN168" s="77"/>
      <c r="NTO168" s="77"/>
      <c r="NTP168" s="77"/>
      <c r="NTQ168" s="77"/>
      <c r="NTR168" s="77"/>
      <c r="NTS168" s="77"/>
      <c r="NTT168" s="77"/>
      <c r="NTU168" s="77"/>
      <c r="NTV168" s="77"/>
      <c r="NTW168" s="77"/>
      <c r="NTX168" s="77"/>
      <c r="NTY168" s="77"/>
      <c r="NTZ168" s="77"/>
      <c r="NUA168" s="77"/>
      <c r="NUB168" s="77"/>
      <c r="NUC168" s="77"/>
      <c r="NUD168" s="77"/>
      <c r="NUE168" s="77"/>
      <c r="NUF168" s="77"/>
      <c r="NUG168" s="77"/>
      <c r="NUH168" s="77"/>
      <c r="NUI168" s="77"/>
      <c r="NUJ168" s="77"/>
      <c r="NUK168" s="77"/>
      <c r="NUL168" s="77"/>
      <c r="NUM168" s="77"/>
      <c r="NUN168" s="77"/>
      <c r="NUO168" s="77"/>
      <c r="NUP168" s="77"/>
      <c r="NUQ168" s="77"/>
      <c r="NUR168" s="77"/>
      <c r="NUS168" s="77"/>
      <c r="NUT168" s="77"/>
      <c r="NUU168" s="77"/>
      <c r="NUV168" s="77"/>
      <c r="NUW168" s="77"/>
      <c r="NUX168" s="77"/>
      <c r="NUY168" s="77"/>
      <c r="NUZ168" s="77"/>
      <c r="NVA168" s="77"/>
      <c r="NVB168" s="77"/>
      <c r="NVC168" s="77"/>
      <c r="NVD168" s="77"/>
      <c r="NVE168" s="77"/>
      <c r="NVF168" s="77"/>
      <c r="NVG168" s="77"/>
      <c r="NVH168" s="77"/>
      <c r="NVI168" s="77"/>
      <c r="NVJ168" s="77"/>
      <c r="NVK168" s="77"/>
      <c r="NVL168" s="77"/>
      <c r="NVM168" s="77"/>
      <c r="NVN168" s="77"/>
      <c r="NVO168" s="77"/>
      <c r="NVP168" s="77"/>
      <c r="NVQ168" s="77"/>
      <c r="NVR168" s="77"/>
      <c r="NVS168" s="77"/>
      <c r="NVT168" s="77"/>
      <c r="NVU168" s="77"/>
      <c r="NVV168" s="77"/>
      <c r="NVW168" s="77"/>
      <c r="NVX168" s="77"/>
      <c r="NVY168" s="77"/>
      <c r="NVZ168" s="77"/>
      <c r="NWA168" s="77"/>
      <c r="NWB168" s="77"/>
      <c r="NWC168" s="77"/>
      <c r="NWD168" s="77"/>
      <c r="NWE168" s="77"/>
      <c r="NWF168" s="77"/>
      <c r="NWG168" s="77"/>
      <c r="NWH168" s="77"/>
      <c r="NWI168" s="77"/>
      <c r="NWJ168" s="77"/>
      <c r="NWK168" s="77"/>
      <c r="NWL168" s="77"/>
      <c r="NWM168" s="77"/>
      <c r="NWN168" s="77"/>
      <c r="NWO168" s="77"/>
      <c r="NWP168" s="77"/>
      <c r="NWQ168" s="77"/>
      <c r="NWR168" s="77"/>
      <c r="NWS168" s="77"/>
      <c r="NWT168" s="77"/>
      <c r="NWU168" s="77"/>
      <c r="NWV168" s="77"/>
      <c r="NWW168" s="77"/>
      <c r="NWX168" s="77"/>
      <c r="NWY168" s="77"/>
      <c r="NWZ168" s="77"/>
      <c r="NXA168" s="77"/>
      <c r="NXB168" s="77"/>
      <c r="NXC168" s="77"/>
      <c r="NXD168" s="77"/>
      <c r="NXE168" s="77"/>
      <c r="NXF168" s="77"/>
      <c r="NXG168" s="77"/>
      <c r="NXH168" s="77"/>
      <c r="NXI168" s="77"/>
      <c r="NXJ168" s="77"/>
      <c r="NXK168" s="77"/>
      <c r="NXL168" s="77"/>
      <c r="NXM168" s="77"/>
      <c r="NXN168" s="77"/>
      <c r="NXO168" s="77"/>
      <c r="NXP168" s="77"/>
      <c r="NXQ168" s="77"/>
      <c r="NXR168" s="77"/>
      <c r="NXS168" s="77"/>
      <c r="NXT168" s="77"/>
      <c r="NXU168" s="77"/>
      <c r="NXV168" s="77"/>
      <c r="NXW168" s="77"/>
      <c r="NXX168" s="77"/>
      <c r="NXY168" s="77"/>
      <c r="NXZ168" s="77"/>
      <c r="NYA168" s="77"/>
      <c r="NYB168" s="77"/>
      <c r="NYC168" s="77"/>
      <c r="NYD168" s="77"/>
      <c r="NYE168" s="77"/>
      <c r="NYF168" s="77"/>
      <c r="NYG168" s="77"/>
      <c r="NYH168" s="77"/>
      <c r="NYI168" s="77"/>
      <c r="NYJ168" s="77"/>
      <c r="NYK168" s="77"/>
      <c r="NYL168" s="77"/>
      <c r="NYM168" s="77"/>
      <c r="NYN168" s="77"/>
      <c r="NYO168" s="77"/>
      <c r="NYP168" s="77"/>
      <c r="NYQ168" s="77"/>
      <c r="NYR168" s="77"/>
      <c r="NYS168" s="77"/>
      <c r="NYT168" s="77"/>
      <c r="NYU168" s="77"/>
      <c r="NYV168" s="77"/>
      <c r="NYW168" s="77"/>
      <c r="NYX168" s="77"/>
      <c r="NYY168" s="77"/>
      <c r="NYZ168" s="77"/>
      <c r="NZA168" s="77"/>
      <c r="NZB168" s="77"/>
      <c r="NZC168" s="77"/>
      <c r="NZD168" s="77"/>
      <c r="NZE168" s="77"/>
      <c r="NZF168" s="77"/>
      <c r="NZG168" s="77"/>
      <c r="NZH168" s="77"/>
      <c r="NZI168" s="77"/>
      <c r="NZJ168" s="77"/>
      <c r="NZK168" s="77"/>
      <c r="NZL168" s="77"/>
      <c r="NZM168" s="77"/>
      <c r="NZN168" s="77"/>
      <c r="NZO168" s="77"/>
      <c r="NZP168" s="77"/>
      <c r="NZQ168" s="77"/>
      <c r="NZR168" s="77"/>
      <c r="NZS168" s="77"/>
      <c r="NZT168" s="77"/>
      <c r="NZU168" s="77"/>
      <c r="NZV168" s="77"/>
      <c r="NZW168" s="77"/>
      <c r="NZX168" s="77"/>
      <c r="NZY168" s="77"/>
      <c r="NZZ168" s="77"/>
      <c r="OAA168" s="77"/>
      <c r="OAB168" s="77"/>
      <c r="OAC168" s="77"/>
      <c r="OAD168" s="77"/>
      <c r="OAE168" s="77"/>
      <c r="OAF168" s="77"/>
      <c r="OAG168" s="77"/>
      <c r="OAH168" s="77"/>
      <c r="OAI168" s="77"/>
      <c r="OAJ168" s="77"/>
      <c r="OAK168" s="77"/>
      <c r="OAL168" s="77"/>
      <c r="OAM168" s="77"/>
      <c r="OAN168" s="77"/>
      <c r="OAO168" s="77"/>
      <c r="OAP168" s="77"/>
      <c r="OAQ168" s="77"/>
      <c r="OAR168" s="77"/>
      <c r="OAS168" s="77"/>
      <c r="OAT168" s="77"/>
      <c r="OAU168" s="77"/>
      <c r="OAV168" s="77"/>
      <c r="OAW168" s="77"/>
      <c r="OAX168" s="77"/>
      <c r="OAY168" s="77"/>
      <c r="OAZ168" s="77"/>
      <c r="OBA168" s="77"/>
      <c r="OBB168" s="77"/>
      <c r="OBC168" s="77"/>
      <c r="OBD168" s="77"/>
      <c r="OBE168" s="77"/>
      <c r="OBF168" s="77"/>
      <c r="OBG168" s="77"/>
      <c r="OBH168" s="77"/>
      <c r="OBI168" s="77"/>
      <c r="OBJ168" s="77"/>
      <c r="OBK168" s="77"/>
      <c r="OBL168" s="77"/>
      <c r="OBM168" s="77"/>
      <c r="OBN168" s="77"/>
      <c r="OBO168" s="77"/>
      <c r="OBP168" s="77"/>
      <c r="OBQ168" s="77"/>
      <c r="OBR168" s="77"/>
      <c r="OBS168" s="77"/>
      <c r="OBT168" s="77"/>
      <c r="OBU168" s="77"/>
      <c r="OBV168" s="77"/>
      <c r="OBW168" s="77"/>
      <c r="OBX168" s="77"/>
      <c r="OBY168" s="77"/>
      <c r="OBZ168" s="77"/>
      <c r="OCA168" s="77"/>
      <c r="OCB168" s="77"/>
      <c r="OCC168" s="77"/>
      <c r="OCD168" s="77"/>
      <c r="OCE168" s="77"/>
      <c r="OCF168" s="77"/>
      <c r="OCG168" s="77"/>
      <c r="OCH168" s="77"/>
      <c r="OCI168" s="77"/>
      <c r="OCJ168" s="77"/>
      <c r="OCK168" s="77"/>
      <c r="OCL168" s="77"/>
      <c r="OCM168" s="77"/>
      <c r="OCN168" s="77"/>
      <c r="OCO168" s="77"/>
      <c r="OCP168" s="77"/>
      <c r="OCQ168" s="77"/>
      <c r="OCR168" s="77"/>
      <c r="OCS168" s="77"/>
      <c r="OCT168" s="77"/>
      <c r="OCU168" s="77"/>
      <c r="OCV168" s="77"/>
      <c r="OCW168" s="77"/>
      <c r="OCX168" s="77"/>
      <c r="OCY168" s="77"/>
      <c r="OCZ168" s="77"/>
      <c r="ODA168" s="77"/>
      <c r="ODB168" s="77"/>
      <c r="ODC168" s="77"/>
      <c r="ODD168" s="77"/>
      <c r="ODE168" s="77"/>
      <c r="ODF168" s="77"/>
      <c r="ODG168" s="77"/>
      <c r="ODH168" s="77"/>
      <c r="ODI168" s="77"/>
      <c r="ODJ168" s="77"/>
      <c r="ODK168" s="77"/>
      <c r="ODL168" s="77"/>
      <c r="ODM168" s="77"/>
      <c r="ODN168" s="77"/>
      <c r="ODO168" s="77"/>
      <c r="ODP168" s="77"/>
      <c r="ODQ168" s="77"/>
      <c r="ODR168" s="77"/>
      <c r="ODS168" s="77"/>
      <c r="ODT168" s="77"/>
      <c r="ODU168" s="77"/>
      <c r="ODV168" s="77"/>
      <c r="ODW168" s="77"/>
      <c r="ODX168" s="77"/>
      <c r="ODY168" s="77"/>
      <c r="ODZ168" s="77"/>
      <c r="OEA168" s="77"/>
      <c r="OEB168" s="77"/>
      <c r="OEC168" s="77"/>
      <c r="OED168" s="77"/>
      <c r="OEE168" s="77"/>
      <c r="OEF168" s="77"/>
      <c r="OEG168" s="77"/>
      <c r="OEH168" s="77"/>
      <c r="OEI168" s="77"/>
      <c r="OEJ168" s="77"/>
      <c r="OEK168" s="77"/>
      <c r="OEL168" s="77"/>
      <c r="OEM168" s="77"/>
      <c r="OEN168" s="77"/>
      <c r="OEO168" s="77"/>
      <c r="OEP168" s="77"/>
      <c r="OEQ168" s="77"/>
      <c r="OER168" s="77"/>
      <c r="OES168" s="77"/>
      <c r="OET168" s="77"/>
      <c r="OEU168" s="77"/>
      <c r="OEV168" s="77"/>
      <c r="OEW168" s="77"/>
      <c r="OEX168" s="77"/>
      <c r="OEY168" s="77"/>
      <c r="OEZ168" s="77"/>
      <c r="OFA168" s="77"/>
      <c r="OFB168" s="77"/>
      <c r="OFC168" s="77"/>
      <c r="OFD168" s="77"/>
      <c r="OFE168" s="77"/>
      <c r="OFF168" s="77"/>
      <c r="OFG168" s="77"/>
      <c r="OFH168" s="77"/>
      <c r="OFI168" s="77"/>
      <c r="OFJ168" s="77"/>
      <c r="OFK168" s="77"/>
      <c r="OFL168" s="77"/>
      <c r="OFM168" s="77"/>
      <c r="OFN168" s="77"/>
      <c r="OFO168" s="77"/>
      <c r="OFP168" s="77"/>
      <c r="OFQ168" s="77"/>
      <c r="OFR168" s="77"/>
      <c r="OFS168" s="77"/>
      <c r="OFT168" s="77"/>
      <c r="OFU168" s="77"/>
      <c r="OFV168" s="77"/>
      <c r="OFW168" s="77"/>
      <c r="OFX168" s="77"/>
      <c r="OFY168" s="77"/>
      <c r="OFZ168" s="77"/>
      <c r="OGA168" s="77"/>
      <c r="OGB168" s="77"/>
      <c r="OGC168" s="77"/>
      <c r="OGD168" s="77"/>
      <c r="OGE168" s="77"/>
      <c r="OGF168" s="77"/>
      <c r="OGG168" s="77"/>
      <c r="OGH168" s="77"/>
      <c r="OGI168" s="77"/>
      <c r="OGJ168" s="77"/>
      <c r="OGK168" s="77"/>
      <c r="OGL168" s="77"/>
      <c r="OGM168" s="77"/>
      <c r="OGN168" s="77"/>
      <c r="OGO168" s="77"/>
      <c r="OGP168" s="77"/>
      <c r="OGQ168" s="77"/>
      <c r="OGR168" s="77"/>
      <c r="OGS168" s="77"/>
      <c r="OGT168" s="77"/>
      <c r="OGU168" s="77"/>
      <c r="OGV168" s="77"/>
      <c r="OGW168" s="77"/>
      <c r="OGX168" s="77"/>
      <c r="OGY168" s="77"/>
      <c r="OGZ168" s="77"/>
      <c r="OHA168" s="77"/>
      <c r="OHB168" s="77"/>
      <c r="OHC168" s="77"/>
      <c r="OHD168" s="77"/>
      <c r="OHE168" s="77"/>
      <c r="OHF168" s="77"/>
      <c r="OHG168" s="77"/>
      <c r="OHH168" s="77"/>
      <c r="OHI168" s="77"/>
      <c r="OHJ168" s="77"/>
      <c r="OHK168" s="77"/>
      <c r="OHL168" s="77"/>
      <c r="OHM168" s="77"/>
      <c r="OHN168" s="77"/>
      <c r="OHO168" s="77"/>
      <c r="OHP168" s="77"/>
      <c r="OHQ168" s="77"/>
      <c r="OHR168" s="77"/>
      <c r="OHS168" s="77"/>
      <c r="OHT168" s="77"/>
      <c r="OHU168" s="77"/>
      <c r="OHV168" s="77"/>
      <c r="OHW168" s="77"/>
      <c r="OHX168" s="77"/>
      <c r="OHY168" s="77"/>
      <c r="OHZ168" s="77"/>
      <c r="OIA168" s="77"/>
      <c r="OIB168" s="77"/>
      <c r="OIC168" s="77"/>
      <c r="OID168" s="77"/>
      <c r="OIE168" s="77"/>
      <c r="OIF168" s="77"/>
      <c r="OIG168" s="77"/>
      <c r="OIH168" s="77"/>
      <c r="OII168" s="77"/>
      <c r="OIJ168" s="77"/>
      <c r="OIK168" s="77"/>
      <c r="OIL168" s="77"/>
      <c r="OIM168" s="77"/>
      <c r="OIN168" s="77"/>
      <c r="OIO168" s="77"/>
      <c r="OIP168" s="77"/>
      <c r="OIQ168" s="77"/>
      <c r="OIR168" s="77"/>
      <c r="OIS168" s="77"/>
      <c r="OIT168" s="77"/>
      <c r="OIU168" s="77"/>
      <c r="OIV168" s="77"/>
      <c r="OIW168" s="77"/>
      <c r="OIX168" s="77"/>
      <c r="OIY168" s="77"/>
      <c r="OIZ168" s="77"/>
      <c r="OJA168" s="77"/>
      <c r="OJB168" s="77"/>
      <c r="OJC168" s="77"/>
      <c r="OJD168" s="77"/>
      <c r="OJE168" s="77"/>
      <c r="OJF168" s="77"/>
      <c r="OJG168" s="77"/>
      <c r="OJH168" s="77"/>
      <c r="OJI168" s="77"/>
      <c r="OJJ168" s="77"/>
      <c r="OJK168" s="77"/>
      <c r="OJL168" s="77"/>
      <c r="OJM168" s="77"/>
      <c r="OJN168" s="77"/>
      <c r="OJO168" s="77"/>
      <c r="OJP168" s="77"/>
      <c r="OJQ168" s="77"/>
      <c r="OJR168" s="77"/>
      <c r="OJS168" s="77"/>
      <c r="OJT168" s="77"/>
      <c r="OJU168" s="77"/>
      <c r="OJV168" s="77"/>
      <c r="OJW168" s="77"/>
      <c r="OJX168" s="77"/>
      <c r="OJY168" s="77"/>
      <c r="OJZ168" s="77"/>
      <c r="OKA168" s="77"/>
      <c r="OKB168" s="77"/>
      <c r="OKC168" s="77"/>
      <c r="OKD168" s="77"/>
      <c r="OKE168" s="77"/>
      <c r="OKF168" s="77"/>
      <c r="OKG168" s="77"/>
      <c r="OKH168" s="77"/>
      <c r="OKI168" s="77"/>
      <c r="OKJ168" s="77"/>
      <c r="OKK168" s="77"/>
      <c r="OKL168" s="77"/>
      <c r="OKM168" s="77"/>
      <c r="OKN168" s="77"/>
      <c r="OKO168" s="77"/>
      <c r="OKP168" s="77"/>
      <c r="OKQ168" s="77"/>
      <c r="OKR168" s="77"/>
      <c r="OKS168" s="77"/>
      <c r="OKT168" s="77"/>
      <c r="OKU168" s="77"/>
      <c r="OKV168" s="77"/>
      <c r="OKW168" s="77"/>
      <c r="OKX168" s="77"/>
      <c r="OKY168" s="77"/>
      <c r="OKZ168" s="77"/>
      <c r="OLA168" s="77"/>
      <c r="OLB168" s="77"/>
      <c r="OLC168" s="77"/>
      <c r="OLD168" s="77"/>
      <c r="OLE168" s="77"/>
      <c r="OLF168" s="77"/>
      <c r="OLG168" s="77"/>
      <c r="OLH168" s="77"/>
      <c r="OLI168" s="77"/>
      <c r="OLJ168" s="77"/>
      <c r="OLK168" s="77"/>
      <c r="OLL168" s="77"/>
      <c r="OLM168" s="77"/>
      <c r="OLN168" s="77"/>
      <c r="OLO168" s="77"/>
      <c r="OLP168" s="77"/>
      <c r="OLQ168" s="77"/>
      <c r="OLR168" s="77"/>
      <c r="OLS168" s="77"/>
      <c r="OLT168" s="77"/>
      <c r="OLU168" s="77"/>
      <c r="OLV168" s="77"/>
      <c r="OLW168" s="77"/>
      <c r="OLX168" s="77"/>
      <c r="OLY168" s="77"/>
      <c r="OLZ168" s="77"/>
      <c r="OMA168" s="77"/>
      <c r="OMB168" s="77"/>
      <c r="OMC168" s="77"/>
      <c r="OMD168" s="77"/>
      <c r="OME168" s="77"/>
      <c r="OMF168" s="77"/>
      <c r="OMG168" s="77"/>
      <c r="OMH168" s="77"/>
      <c r="OMI168" s="77"/>
      <c r="OMJ168" s="77"/>
      <c r="OMK168" s="77"/>
      <c r="OML168" s="77"/>
      <c r="OMM168" s="77"/>
      <c r="OMN168" s="77"/>
      <c r="OMO168" s="77"/>
      <c r="OMP168" s="77"/>
      <c r="OMQ168" s="77"/>
      <c r="OMR168" s="77"/>
      <c r="OMS168" s="77"/>
      <c r="OMT168" s="77"/>
      <c r="OMU168" s="77"/>
      <c r="OMV168" s="77"/>
      <c r="OMW168" s="77"/>
      <c r="OMX168" s="77"/>
      <c r="OMY168" s="77"/>
      <c r="OMZ168" s="77"/>
      <c r="ONA168" s="77"/>
      <c r="ONB168" s="77"/>
      <c r="ONC168" s="77"/>
      <c r="OND168" s="77"/>
      <c r="ONE168" s="77"/>
      <c r="ONF168" s="77"/>
      <c r="ONG168" s="77"/>
      <c r="ONH168" s="77"/>
      <c r="ONI168" s="77"/>
      <c r="ONJ168" s="77"/>
      <c r="ONK168" s="77"/>
      <c r="ONL168" s="77"/>
      <c r="ONM168" s="77"/>
      <c r="ONN168" s="77"/>
      <c r="ONO168" s="77"/>
      <c r="ONP168" s="77"/>
      <c r="ONQ168" s="77"/>
      <c r="ONR168" s="77"/>
      <c r="ONS168" s="77"/>
      <c r="ONT168" s="77"/>
      <c r="ONU168" s="77"/>
      <c r="ONV168" s="77"/>
      <c r="ONW168" s="77"/>
      <c r="ONX168" s="77"/>
      <c r="ONY168" s="77"/>
      <c r="ONZ168" s="77"/>
      <c r="OOA168" s="77"/>
      <c r="OOB168" s="77"/>
      <c r="OOC168" s="77"/>
      <c r="OOD168" s="77"/>
      <c r="OOE168" s="77"/>
      <c r="OOF168" s="77"/>
      <c r="OOG168" s="77"/>
      <c r="OOH168" s="77"/>
      <c r="OOI168" s="77"/>
      <c r="OOJ168" s="77"/>
      <c r="OOK168" s="77"/>
      <c r="OOL168" s="77"/>
      <c r="OOM168" s="77"/>
      <c r="OON168" s="77"/>
      <c r="OOO168" s="77"/>
      <c r="OOP168" s="77"/>
      <c r="OOQ168" s="77"/>
      <c r="OOR168" s="77"/>
      <c r="OOS168" s="77"/>
      <c r="OOT168" s="77"/>
      <c r="OOU168" s="77"/>
      <c r="OOV168" s="77"/>
      <c r="OOW168" s="77"/>
      <c r="OOX168" s="77"/>
      <c r="OOY168" s="77"/>
      <c r="OOZ168" s="77"/>
      <c r="OPA168" s="77"/>
      <c r="OPB168" s="77"/>
      <c r="OPC168" s="77"/>
      <c r="OPD168" s="77"/>
      <c r="OPE168" s="77"/>
      <c r="OPF168" s="77"/>
      <c r="OPG168" s="77"/>
      <c r="OPH168" s="77"/>
      <c r="OPI168" s="77"/>
      <c r="OPJ168" s="77"/>
      <c r="OPK168" s="77"/>
      <c r="OPL168" s="77"/>
      <c r="OPM168" s="77"/>
      <c r="OPN168" s="77"/>
      <c r="OPO168" s="77"/>
      <c r="OPP168" s="77"/>
      <c r="OPQ168" s="77"/>
      <c r="OPR168" s="77"/>
      <c r="OPS168" s="77"/>
      <c r="OPT168" s="77"/>
      <c r="OPU168" s="77"/>
      <c r="OPV168" s="77"/>
      <c r="OPW168" s="77"/>
      <c r="OPX168" s="77"/>
      <c r="OPY168" s="77"/>
      <c r="OPZ168" s="77"/>
      <c r="OQA168" s="77"/>
      <c r="OQB168" s="77"/>
      <c r="OQC168" s="77"/>
      <c r="OQD168" s="77"/>
      <c r="OQE168" s="77"/>
      <c r="OQF168" s="77"/>
      <c r="OQG168" s="77"/>
      <c r="OQH168" s="77"/>
      <c r="OQI168" s="77"/>
      <c r="OQJ168" s="77"/>
      <c r="OQK168" s="77"/>
      <c r="OQL168" s="77"/>
      <c r="OQM168" s="77"/>
      <c r="OQN168" s="77"/>
      <c r="OQO168" s="77"/>
      <c r="OQP168" s="77"/>
      <c r="OQQ168" s="77"/>
      <c r="OQR168" s="77"/>
      <c r="OQS168" s="77"/>
      <c r="OQT168" s="77"/>
      <c r="OQU168" s="77"/>
      <c r="OQV168" s="77"/>
      <c r="OQW168" s="77"/>
      <c r="OQX168" s="77"/>
      <c r="OQY168" s="77"/>
      <c r="OQZ168" s="77"/>
      <c r="ORA168" s="77"/>
      <c r="ORB168" s="77"/>
      <c r="ORC168" s="77"/>
      <c r="ORD168" s="77"/>
      <c r="ORE168" s="77"/>
      <c r="ORF168" s="77"/>
      <c r="ORG168" s="77"/>
      <c r="ORH168" s="77"/>
      <c r="ORI168" s="77"/>
      <c r="ORJ168" s="77"/>
      <c r="ORK168" s="77"/>
      <c r="ORL168" s="77"/>
      <c r="ORM168" s="77"/>
      <c r="ORN168" s="77"/>
      <c r="ORO168" s="77"/>
      <c r="ORP168" s="77"/>
      <c r="ORQ168" s="77"/>
      <c r="ORR168" s="77"/>
      <c r="ORS168" s="77"/>
      <c r="ORT168" s="77"/>
      <c r="ORU168" s="77"/>
      <c r="ORV168" s="77"/>
      <c r="ORW168" s="77"/>
      <c r="ORX168" s="77"/>
      <c r="ORY168" s="77"/>
      <c r="ORZ168" s="77"/>
      <c r="OSA168" s="77"/>
      <c r="OSB168" s="77"/>
      <c r="OSC168" s="77"/>
      <c r="OSD168" s="77"/>
      <c r="OSE168" s="77"/>
      <c r="OSF168" s="77"/>
      <c r="OSG168" s="77"/>
      <c r="OSH168" s="77"/>
      <c r="OSI168" s="77"/>
      <c r="OSJ168" s="77"/>
      <c r="OSK168" s="77"/>
      <c r="OSL168" s="77"/>
      <c r="OSM168" s="77"/>
      <c r="OSN168" s="77"/>
      <c r="OSO168" s="77"/>
      <c r="OSP168" s="77"/>
      <c r="OSQ168" s="77"/>
      <c r="OSR168" s="77"/>
      <c r="OSS168" s="77"/>
      <c r="OST168" s="77"/>
      <c r="OSU168" s="77"/>
      <c r="OSV168" s="77"/>
      <c r="OSW168" s="77"/>
      <c r="OSX168" s="77"/>
      <c r="OSY168" s="77"/>
      <c r="OSZ168" s="77"/>
      <c r="OTA168" s="77"/>
      <c r="OTB168" s="77"/>
      <c r="OTC168" s="77"/>
      <c r="OTD168" s="77"/>
      <c r="OTE168" s="77"/>
      <c r="OTF168" s="77"/>
      <c r="OTG168" s="77"/>
      <c r="OTH168" s="77"/>
      <c r="OTI168" s="77"/>
      <c r="OTJ168" s="77"/>
      <c r="OTK168" s="77"/>
      <c r="OTL168" s="77"/>
      <c r="OTM168" s="77"/>
      <c r="OTN168" s="77"/>
      <c r="OTO168" s="77"/>
      <c r="OTP168" s="77"/>
      <c r="OTQ168" s="77"/>
      <c r="OTR168" s="77"/>
      <c r="OTS168" s="77"/>
      <c r="OTT168" s="77"/>
      <c r="OTU168" s="77"/>
      <c r="OTV168" s="77"/>
      <c r="OTW168" s="77"/>
      <c r="OTX168" s="77"/>
      <c r="OTY168" s="77"/>
      <c r="OTZ168" s="77"/>
      <c r="OUA168" s="77"/>
      <c r="OUB168" s="77"/>
      <c r="OUC168" s="77"/>
      <c r="OUD168" s="77"/>
      <c r="OUE168" s="77"/>
      <c r="OUF168" s="77"/>
      <c r="OUG168" s="77"/>
      <c r="OUH168" s="77"/>
      <c r="OUI168" s="77"/>
      <c r="OUJ168" s="77"/>
      <c r="OUK168" s="77"/>
      <c r="OUL168" s="77"/>
      <c r="OUM168" s="77"/>
      <c r="OUN168" s="77"/>
      <c r="OUO168" s="77"/>
      <c r="OUP168" s="77"/>
      <c r="OUQ168" s="77"/>
      <c r="OUR168" s="77"/>
      <c r="OUS168" s="77"/>
      <c r="OUT168" s="77"/>
      <c r="OUU168" s="77"/>
      <c r="OUV168" s="77"/>
      <c r="OUW168" s="77"/>
      <c r="OUX168" s="77"/>
      <c r="OUY168" s="77"/>
      <c r="OUZ168" s="77"/>
      <c r="OVA168" s="77"/>
      <c r="OVB168" s="77"/>
      <c r="OVC168" s="77"/>
      <c r="OVD168" s="77"/>
      <c r="OVE168" s="77"/>
      <c r="OVF168" s="77"/>
      <c r="OVG168" s="77"/>
      <c r="OVH168" s="77"/>
      <c r="OVI168" s="77"/>
      <c r="OVJ168" s="77"/>
      <c r="OVK168" s="77"/>
      <c r="OVL168" s="77"/>
      <c r="OVM168" s="77"/>
      <c r="OVN168" s="77"/>
      <c r="OVO168" s="77"/>
      <c r="OVP168" s="77"/>
      <c r="OVQ168" s="77"/>
      <c r="OVR168" s="77"/>
      <c r="OVS168" s="77"/>
      <c r="OVT168" s="77"/>
      <c r="OVU168" s="77"/>
      <c r="OVV168" s="77"/>
      <c r="OVW168" s="77"/>
      <c r="OVX168" s="77"/>
      <c r="OVY168" s="77"/>
      <c r="OVZ168" s="77"/>
      <c r="OWA168" s="77"/>
      <c r="OWB168" s="77"/>
      <c r="OWC168" s="77"/>
      <c r="OWD168" s="77"/>
      <c r="OWE168" s="77"/>
      <c r="OWF168" s="77"/>
      <c r="OWG168" s="77"/>
      <c r="OWH168" s="77"/>
      <c r="OWI168" s="77"/>
      <c r="OWJ168" s="77"/>
      <c r="OWK168" s="77"/>
      <c r="OWL168" s="77"/>
      <c r="OWM168" s="77"/>
      <c r="OWN168" s="77"/>
      <c r="OWO168" s="77"/>
      <c r="OWP168" s="77"/>
      <c r="OWQ168" s="77"/>
      <c r="OWR168" s="77"/>
      <c r="OWS168" s="77"/>
      <c r="OWT168" s="77"/>
      <c r="OWU168" s="77"/>
      <c r="OWV168" s="77"/>
      <c r="OWW168" s="77"/>
      <c r="OWX168" s="77"/>
      <c r="OWY168" s="77"/>
      <c r="OWZ168" s="77"/>
      <c r="OXA168" s="77"/>
      <c r="OXB168" s="77"/>
      <c r="OXC168" s="77"/>
      <c r="OXD168" s="77"/>
      <c r="OXE168" s="77"/>
      <c r="OXF168" s="77"/>
      <c r="OXG168" s="77"/>
      <c r="OXH168" s="77"/>
      <c r="OXI168" s="77"/>
      <c r="OXJ168" s="77"/>
      <c r="OXK168" s="77"/>
      <c r="OXL168" s="77"/>
      <c r="OXM168" s="77"/>
      <c r="OXN168" s="77"/>
      <c r="OXO168" s="77"/>
      <c r="OXP168" s="77"/>
      <c r="OXQ168" s="77"/>
      <c r="OXR168" s="77"/>
      <c r="OXS168" s="77"/>
      <c r="OXT168" s="77"/>
      <c r="OXU168" s="77"/>
      <c r="OXV168" s="77"/>
      <c r="OXW168" s="77"/>
      <c r="OXX168" s="77"/>
      <c r="OXY168" s="77"/>
      <c r="OXZ168" s="77"/>
      <c r="OYA168" s="77"/>
      <c r="OYB168" s="77"/>
      <c r="OYC168" s="77"/>
      <c r="OYD168" s="77"/>
      <c r="OYE168" s="77"/>
      <c r="OYF168" s="77"/>
      <c r="OYG168" s="77"/>
      <c r="OYH168" s="77"/>
      <c r="OYI168" s="77"/>
      <c r="OYJ168" s="77"/>
      <c r="OYK168" s="77"/>
      <c r="OYL168" s="77"/>
      <c r="OYM168" s="77"/>
      <c r="OYN168" s="77"/>
      <c r="OYO168" s="77"/>
      <c r="OYP168" s="77"/>
      <c r="OYQ168" s="77"/>
      <c r="OYR168" s="77"/>
      <c r="OYS168" s="77"/>
      <c r="OYT168" s="77"/>
      <c r="OYU168" s="77"/>
      <c r="OYV168" s="77"/>
      <c r="OYW168" s="77"/>
      <c r="OYX168" s="77"/>
      <c r="OYY168" s="77"/>
      <c r="OYZ168" s="77"/>
      <c r="OZA168" s="77"/>
      <c r="OZB168" s="77"/>
      <c r="OZC168" s="77"/>
      <c r="OZD168" s="77"/>
      <c r="OZE168" s="77"/>
      <c r="OZF168" s="77"/>
      <c r="OZG168" s="77"/>
      <c r="OZH168" s="77"/>
      <c r="OZI168" s="77"/>
      <c r="OZJ168" s="77"/>
      <c r="OZK168" s="77"/>
      <c r="OZL168" s="77"/>
      <c r="OZM168" s="77"/>
      <c r="OZN168" s="77"/>
      <c r="OZO168" s="77"/>
      <c r="OZP168" s="77"/>
      <c r="OZQ168" s="77"/>
      <c r="OZR168" s="77"/>
      <c r="OZS168" s="77"/>
      <c r="OZT168" s="77"/>
      <c r="OZU168" s="77"/>
      <c r="OZV168" s="77"/>
      <c r="OZW168" s="77"/>
      <c r="OZX168" s="77"/>
      <c r="OZY168" s="77"/>
      <c r="OZZ168" s="77"/>
      <c r="PAA168" s="77"/>
      <c r="PAB168" s="77"/>
      <c r="PAC168" s="77"/>
      <c r="PAD168" s="77"/>
      <c r="PAE168" s="77"/>
      <c r="PAF168" s="77"/>
      <c r="PAG168" s="77"/>
      <c r="PAH168" s="77"/>
      <c r="PAI168" s="77"/>
      <c r="PAJ168" s="77"/>
      <c r="PAK168" s="77"/>
      <c r="PAL168" s="77"/>
      <c r="PAM168" s="77"/>
      <c r="PAN168" s="77"/>
      <c r="PAO168" s="77"/>
      <c r="PAP168" s="77"/>
      <c r="PAQ168" s="77"/>
      <c r="PAR168" s="77"/>
      <c r="PAS168" s="77"/>
      <c r="PAT168" s="77"/>
      <c r="PAU168" s="77"/>
      <c r="PAV168" s="77"/>
      <c r="PAW168" s="77"/>
      <c r="PAX168" s="77"/>
      <c r="PAY168" s="77"/>
      <c r="PAZ168" s="77"/>
      <c r="PBA168" s="77"/>
      <c r="PBB168" s="77"/>
      <c r="PBC168" s="77"/>
      <c r="PBD168" s="77"/>
      <c r="PBE168" s="77"/>
      <c r="PBF168" s="77"/>
      <c r="PBG168" s="77"/>
      <c r="PBH168" s="77"/>
      <c r="PBI168" s="77"/>
      <c r="PBJ168" s="77"/>
      <c r="PBK168" s="77"/>
      <c r="PBL168" s="77"/>
      <c r="PBM168" s="77"/>
      <c r="PBN168" s="77"/>
      <c r="PBO168" s="77"/>
      <c r="PBP168" s="77"/>
      <c r="PBQ168" s="77"/>
      <c r="PBR168" s="77"/>
      <c r="PBS168" s="77"/>
      <c r="PBT168" s="77"/>
      <c r="PBU168" s="77"/>
      <c r="PBV168" s="77"/>
      <c r="PBW168" s="77"/>
      <c r="PBX168" s="77"/>
      <c r="PBY168" s="77"/>
      <c r="PBZ168" s="77"/>
      <c r="PCA168" s="77"/>
      <c r="PCB168" s="77"/>
      <c r="PCC168" s="77"/>
      <c r="PCD168" s="77"/>
      <c r="PCE168" s="77"/>
      <c r="PCF168" s="77"/>
      <c r="PCG168" s="77"/>
      <c r="PCH168" s="77"/>
      <c r="PCI168" s="77"/>
      <c r="PCJ168" s="77"/>
      <c r="PCK168" s="77"/>
      <c r="PCL168" s="77"/>
      <c r="PCM168" s="77"/>
      <c r="PCN168" s="77"/>
      <c r="PCO168" s="77"/>
      <c r="PCP168" s="77"/>
      <c r="PCQ168" s="77"/>
      <c r="PCR168" s="77"/>
      <c r="PCS168" s="77"/>
      <c r="PCT168" s="77"/>
      <c r="PCU168" s="77"/>
      <c r="PCV168" s="77"/>
      <c r="PCW168" s="77"/>
      <c r="PCX168" s="77"/>
      <c r="PCY168" s="77"/>
      <c r="PCZ168" s="77"/>
      <c r="PDA168" s="77"/>
      <c r="PDB168" s="77"/>
      <c r="PDC168" s="77"/>
      <c r="PDD168" s="77"/>
      <c r="PDE168" s="77"/>
      <c r="PDF168" s="77"/>
      <c r="PDG168" s="77"/>
      <c r="PDH168" s="77"/>
      <c r="PDI168" s="77"/>
      <c r="PDJ168" s="77"/>
      <c r="PDK168" s="77"/>
      <c r="PDL168" s="77"/>
      <c r="PDM168" s="77"/>
      <c r="PDN168" s="77"/>
      <c r="PDO168" s="77"/>
      <c r="PDP168" s="77"/>
      <c r="PDQ168" s="77"/>
      <c r="PDR168" s="77"/>
      <c r="PDS168" s="77"/>
      <c r="PDT168" s="77"/>
      <c r="PDU168" s="77"/>
      <c r="PDV168" s="77"/>
      <c r="PDW168" s="77"/>
      <c r="PDX168" s="77"/>
      <c r="PDY168" s="77"/>
      <c r="PDZ168" s="77"/>
      <c r="PEA168" s="77"/>
      <c r="PEB168" s="77"/>
      <c r="PEC168" s="77"/>
      <c r="PED168" s="77"/>
      <c r="PEE168" s="77"/>
      <c r="PEF168" s="77"/>
      <c r="PEG168" s="77"/>
      <c r="PEH168" s="77"/>
      <c r="PEI168" s="77"/>
      <c r="PEJ168" s="77"/>
      <c r="PEK168" s="77"/>
      <c r="PEL168" s="77"/>
      <c r="PEM168" s="77"/>
      <c r="PEN168" s="77"/>
      <c r="PEO168" s="77"/>
      <c r="PEP168" s="77"/>
      <c r="PEQ168" s="77"/>
      <c r="PER168" s="77"/>
      <c r="PES168" s="77"/>
      <c r="PET168" s="77"/>
      <c r="PEU168" s="77"/>
      <c r="PEV168" s="77"/>
      <c r="PEW168" s="77"/>
      <c r="PEX168" s="77"/>
      <c r="PEY168" s="77"/>
      <c r="PEZ168" s="77"/>
      <c r="PFA168" s="77"/>
      <c r="PFB168" s="77"/>
      <c r="PFC168" s="77"/>
      <c r="PFD168" s="77"/>
      <c r="PFE168" s="77"/>
      <c r="PFF168" s="77"/>
      <c r="PFG168" s="77"/>
      <c r="PFH168" s="77"/>
      <c r="PFI168" s="77"/>
      <c r="PFJ168" s="77"/>
      <c r="PFK168" s="77"/>
      <c r="PFL168" s="77"/>
      <c r="PFM168" s="77"/>
      <c r="PFN168" s="77"/>
      <c r="PFO168" s="77"/>
      <c r="PFP168" s="77"/>
      <c r="PFQ168" s="77"/>
      <c r="PFR168" s="77"/>
      <c r="PFS168" s="77"/>
      <c r="PFT168" s="77"/>
      <c r="PFU168" s="77"/>
      <c r="PFV168" s="77"/>
      <c r="PFW168" s="77"/>
      <c r="PFX168" s="77"/>
      <c r="PFY168" s="77"/>
      <c r="PFZ168" s="77"/>
      <c r="PGA168" s="77"/>
      <c r="PGB168" s="77"/>
      <c r="PGC168" s="77"/>
      <c r="PGD168" s="77"/>
      <c r="PGE168" s="77"/>
      <c r="PGF168" s="77"/>
      <c r="PGG168" s="77"/>
      <c r="PGH168" s="77"/>
      <c r="PGI168" s="77"/>
      <c r="PGJ168" s="77"/>
      <c r="PGK168" s="77"/>
      <c r="PGL168" s="77"/>
      <c r="PGM168" s="77"/>
      <c r="PGN168" s="77"/>
      <c r="PGO168" s="77"/>
      <c r="PGP168" s="77"/>
      <c r="PGQ168" s="77"/>
      <c r="PGR168" s="77"/>
      <c r="PGS168" s="77"/>
      <c r="PGT168" s="77"/>
      <c r="PGU168" s="77"/>
      <c r="PGV168" s="77"/>
      <c r="PGW168" s="77"/>
      <c r="PGX168" s="77"/>
      <c r="PGY168" s="77"/>
      <c r="PGZ168" s="77"/>
      <c r="PHA168" s="77"/>
      <c r="PHB168" s="77"/>
      <c r="PHC168" s="77"/>
      <c r="PHD168" s="77"/>
      <c r="PHE168" s="77"/>
      <c r="PHF168" s="77"/>
      <c r="PHG168" s="77"/>
      <c r="PHH168" s="77"/>
      <c r="PHI168" s="77"/>
      <c r="PHJ168" s="77"/>
      <c r="PHK168" s="77"/>
      <c r="PHL168" s="77"/>
      <c r="PHM168" s="77"/>
      <c r="PHN168" s="77"/>
      <c r="PHO168" s="77"/>
      <c r="PHP168" s="77"/>
      <c r="PHQ168" s="77"/>
      <c r="PHR168" s="77"/>
      <c r="PHS168" s="77"/>
      <c r="PHT168" s="77"/>
      <c r="PHU168" s="77"/>
      <c r="PHV168" s="77"/>
      <c r="PHW168" s="77"/>
      <c r="PHX168" s="77"/>
      <c r="PHY168" s="77"/>
      <c r="PHZ168" s="77"/>
      <c r="PIA168" s="77"/>
      <c r="PIB168" s="77"/>
      <c r="PIC168" s="77"/>
      <c r="PID168" s="77"/>
      <c r="PIE168" s="77"/>
      <c r="PIF168" s="77"/>
      <c r="PIG168" s="77"/>
      <c r="PIH168" s="77"/>
      <c r="PII168" s="77"/>
      <c r="PIJ168" s="77"/>
      <c r="PIK168" s="77"/>
      <c r="PIL168" s="77"/>
      <c r="PIM168" s="77"/>
      <c r="PIN168" s="77"/>
      <c r="PIO168" s="77"/>
      <c r="PIP168" s="77"/>
      <c r="PIQ168" s="77"/>
      <c r="PIR168" s="77"/>
      <c r="PIS168" s="77"/>
      <c r="PIT168" s="77"/>
      <c r="PIU168" s="77"/>
      <c r="PIV168" s="77"/>
      <c r="PIW168" s="77"/>
      <c r="PIX168" s="77"/>
      <c r="PIY168" s="77"/>
      <c r="PIZ168" s="77"/>
      <c r="PJA168" s="77"/>
      <c r="PJB168" s="77"/>
      <c r="PJC168" s="77"/>
      <c r="PJD168" s="77"/>
      <c r="PJE168" s="77"/>
      <c r="PJF168" s="77"/>
      <c r="PJG168" s="77"/>
      <c r="PJH168" s="77"/>
      <c r="PJI168" s="77"/>
      <c r="PJJ168" s="77"/>
      <c r="PJK168" s="77"/>
      <c r="PJL168" s="77"/>
      <c r="PJM168" s="77"/>
      <c r="PJN168" s="77"/>
      <c r="PJO168" s="77"/>
      <c r="PJP168" s="77"/>
      <c r="PJQ168" s="77"/>
      <c r="PJR168" s="77"/>
      <c r="PJS168" s="77"/>
      <c r="PJT168" s="77"/>
      <c r="PJU168" s="77"/>
      <c r="PJV168" s="77"/>
      <c r="PJW168" s="77"/>
      <c r="PJX168" s="77"/>
      <c r="PJY168" s="77"/>
      <c r="PJZ168" s="77"/>
      <c r="PKA168" s="77"/>
      <c r="PKB168" s="77"/>
      <c r="PKC168" s="77"/>
      <c r="PKD168" s="77"/>
      <c r="PKE168" s="77"/>
      <c r="PKF168" s="77"/>
      <c r="PKG168" s="77"/>
      <c r="PKH168" s="77"/>
      <c r="PKI168" s="77"/>
      <c r="PKJ168" s="77"/>
      <c r="PKK168" s="77"/>
      <c r="PKL168" s="77"/>
      <c r="PKM168" s="77"/>
      <c r="PKN168" s="77"/>
      <c r="PKO168" s="77"/>
      <c r="PKP168" s="77"/>
      <c r="PKQ168" s="77"/>
      <c r="PKR168" s="77"/>
      <c r="PKS168" s="77"/>
      <c r="PKT168" s="77"/>
      <c r="PKU168" s="77"/>
      <c r="PKV168" s="77"/>
      <c r="PKW168" s="77"/>
      <c r="PKX168" s="77"/>
      <c r="PKY168" s="77"/>
      <c r="PKZ168" s="77"/>
      <c r="PLA168" s="77"/>
      <c r="PLB168" s="77"/>
      <c r="PLC168" s="77"/>
      <c r="PLD168" s="77"/>
      <c r="PLE168" s="77"/>
      <c r="PLF168" s="77"/>
      <c r="PLG168" s="77"/>
      <c r="PLH168" s="77"/>
      <c r="PLI168" s="77"/>
      <c r="PLJ168" s="77"/>
      <c r="PLK168" s="77"/>
      <c r="PLL168" s="77"/>
      <c r="PLM168" s="77"/>
      <c r="PLN168" s="77"/>
      <c r="PLO168" s="77"/>
      <c r="PLP168" s="77"/>
      <c r="PLQ168" s="77"/>
      <c r="PLR168" s="77"/>
      <c r="PLS168" s="77"/>
      <c r="PLT168" s="77"/>
      <c r="PLU168" s="77"/>
      <c r="PLV168" s="77"/>
      <c r="PLW168" s="77"/>
      <c r="PLX168" s="77"/>
      <c r="PLY168" s="77"/>
      <c r="PLZ168" s="77"/>
      <c r="PMA168" s="77"/>
      <c r="PMB168" s="77"/>
      <c r="PMC168" s="77"/>
      <c r="PMD168" s="77"/>
      <c r="PME168" s="77"/>
      <c r="PMF168" s="77"/>
      <c r="PMG168" s="77"/>
      <c r="PMH168" s="77"/>
      <c r="PMI168" s="77"/>
      <c r="PMJ168" s="77"/>
      <c r="PMK168" s="77"/>
      <c r="PML168" s="77"/>
      <c r="PMM168" s="77"/>
      <c r="PMN168" s="77"/>
      <c r="PMO168" s="77"/>
      <c r="PMP168" s="77"/>
      <c r="PMQ168" s="77"/>
      <c r="PMR168" s="77"/>
      <c r="PMS168" s="77"/>
      <c r="PMT168" s="77"/>
      <c r="PMU168" s="77"/>
      <c r="PMV168" s="77"/>
      <c r="PMW168" s="77"/>
      <c r="PMX168" s="77"/>
      <c r="PMY168" s="77"/>
      <c r="PMZ168" s="77"/>
      <c r="PNA168" s="77"/>
      <c r="PNB168" s="77"/>
      <c r="PNC168" s="77"/>
      <c r="PND168" s="77"/>
      <c r="PNE168" s="77"/>
      <c r="PNF168" s="77"/>
      <c r="PNG168" s="77"/>
      <c r="PNH168" s="77"/>
      <c r="PNI168" s="77"/>
      <c r="PNJ168" s="77"/>
      <c r="PNK168" s="77"/>
      <c r="PNL168" s="77"/>
      <c r="PNM168" s="77"/>
      <c r="PNN168" s="77"/>
      <c r="PNO168" s="77"/>
      <c r="PNP168" s="77"/>
      <c r="PNQ168" s="77"/>
      <c r="PNR168" s="77"/>
      <c r="PNS168" s="77"/>
      <c r="PNT168" s="77"/>
      <c r="PNU168" s="77"/>
      <c r="PNV168" s="77"/>
      <c r="PNW168" s="77"/>
      <c r="PNX168" s="77"/>
      <c r="PNY168" s="77"/>
      <c r="PNZ168" s="77"/>
      <c r="POA168" s="77"/>
      <c r="POB168" s="77"/>
      <c r="POC168" s="77"/>
      <c r="POD168" s="77"/>
      <c r="POE168" s="77"/>
      <c r="POF168" s="77"/>
      <c r="POG168" s="77"/>
      <c r="POH168" s="77"/>
      <c r="POI168" s="77"/>
      <c r="POJ168" s="77"/>
      <c r="POK168" s="77"/>
      <c r="POL168" s="77"/>
      <c r="POM168" s="77"/>
      <c r="PON168" s="77"/>
      <c r="POO168" s="77"/>
      <c r="POP168" s="77"/>
      <c r="POQ168" s="77"/>
      <c r="POR168" s="77"/>
      <c r="POS168" s="77"/>
      <c r="POT168" s="77"/>
      <c r="POU168" s="77"/>
      <c r="POV168" s="77"/>
      <c r="POW168" s="77"/>
      <c r="POX168" s="77"/>
      <c r="POY168" s="77"/>
      <c r="POZ168" s="77"/>
      <c r="PPA168" s="77"/>
      <c r="PPB168" s="77"/>
      <c r="PPC168" s="77"/>
      <c r="PPD168" s="77"/>
      <c r="PPE168" s="77"/>
      <c r="PPF168" s="77"/>
      <c r="PPG168" s="77"/>
      <c r="PPH168" s="77"/>
      <c r="PPI168" s="77"/>
      <c r="PPJ168" s="77"/>
      <c r="PPK168" s="77"/>
      <c r="PPL168" s="77"/>
      <c r="PPM168" s="77"/>
      <c r="PPN168" s="77"/>
      <c r="PPO168" s="77"/>
      <c r="PPP168" s="77"/>
      <c r="PPQ168" s="77"/>
      <c r="PPR168" s="77"/>
      <c r="PPS168" s="77"/>
      <c r="PPT168" s="77"/>
      <c r="PPU168" s="77"/>
      <c r="PPV168" s="77"/>
      <c r="PPW168" s="77"/>
      <c r="PPX168" s="77"/>
      <c r="PPY168" s="77"/>
      <c r="PPZ168" s="77"/>
      <c r="PQA168" s="77"/>
      <c r="PQB168" s="77"/>
      <c r="PQC168" s="77"/>
      <c r="PQD168" s="77"/>
      <c r="PQE168" s="77"/>
      <c r="PQF168" s="77"/>
      <c r="PQG168" s="77"/>
      <c r="PQH168" s="77"/>
      <c r="PQI168" s="77"/>
      <c r="PQJ168" s="77"/>
      <c r="PQK168" s="77"/>
      <c r="PQL168" s="77"/>
      <c r="PQM168" s="77"/>
      <c r="PQN168" s="77"/>
      <c r="PQO168" s="77"/>
      <c r="PQP168" s="77"/>
      <c r="PQQ168" s="77"/>
      <c r="PQR168" s="77"/>
      <c r="PQS168" s="77"/>
      <c r="PQT168" s="77"/>
      <c r="PQU168" s="77"/>
      <c r="PQV168" s="77"/>
      <c r="PQW168" s="77"/>
      <c r="PQX168" s="77"/>
      <c r="PQY168" s="77"/>
      <c r="PQZ168" s="77"/>
      <c r="PRA168" s="77"/>
      <c r="PRB168" s="77"/>
      <c r="PRC168" s="77"/>
      <c r="PRD168" s="77"/>
      <c r="PRE168" s="77"/>
      <c r="PRF168" s="77"/>
      <c r="PRG168" s="77"/>
      <c r="PRH168" s="77"/>
      <c r="PRI168" s="77"/>
      <c r="PRJ168" s="77"/>
      <c r="PRK168" s="77"/>
      <c r="PRL168" s="77"/>
      <c r="PRM168" s="77"/>
      <c r="PRN168" s="77"/>
      <c r="PRO168" s="77"/>
      <c r="PRP168" s="77"/>
      <c r="PRQ168" s="77"/>
      <c r="PRR168" s="77"/>
      <c r="PRS168" s="77"/>
      <c r="PRT168" s="77"/>
      <c r="PRU168" s="77"/>
      <c r="PRV168" s="77"/>
      <c r="PRW168" s="77"/>
      <c r="PRX168" s="77"/>
      <c r="PRY168" s="77"/>
      <c r="PRZ168" s="77"/>
      <c r="PSA168" s="77"/>
      <c r="PSB168" s="77"/>
      <c r="PSC168" s="77"/>
      <c r="PSD168" s="77"/>
      <c r="PSE168" s="77"/>
      <c r="PSF168" s="77"/>
      <c r="PSG168" s="77"/>
      <c r="PSH168" s="77"/>
      <c r="PSI168" s="77"/>
      <c r="PSJ168" s="77"/>
      <c r="PSK168" s="77"/>
      <c r="PSL168" s="77"/>
      <c r="PSM168" s="77"/>
      <c r="PSN168" s="77"/>
      <c r="PSO168" s="77"/>
      <c r="PSP168" s="77"/>
      <c r="PSQ168" s="77"/>
      <c r="PSR168" s="77"/>
      <c r="PSS168" s="77"/>
      <c r="PST168" s="77"/>
      <c r="PSU168" s="77"/>
      <c r="PSV168" s="77"/>
      <c r="PSW168" s="77"/>
      <c r="PSX168" s="77"/>
      <c r="PSY168" s="77"/>
      <c r="PSZ168" s="77"/>
      <c r="PTA168" s="77"/>
      <c r="PTB168" s="77"/>
      <c r="PTC168" s="77"/>
      <c r="PTD168" s="77"/>
      <c r="PTE168" s="77"/>
      <c r="PTF168" s="77"/>
      <c r="PTG168" s="77"/>
      <c r="PTH168" s="77"/>
      <c r="PTI168" s="77"/>
      <c r="PTJ168" s="77"/>
      <c r="PTK168" s="77"/>
      <c r="PTL168" s="77"/>
      <c r="PTM168" s="77"/>
      <c r="PTN168" s="77"/>
      <c r="PTO168" s="77"/>
      <c r="PTP168" s="77"/>
      <c r="PTQ168" s="77"/>
      <c r="PTR168" s="77"/>
      <c r="PTS168" s="77"/>
      <c r="PTT168" s="77"/>
      <c r="PTU168" s="77"/>
      <c r="PTV168" s="77"/>
      <c r="PTW168" s="77"/>
      <c r="PTX168" s="77"/>
      <c r="PTY168" s="77"/>
      <c r="PTZ168" s="77"/>
      <c r="PUA168" s="77"/>
      <c r="PUB168" s="77"/>
      <c r="PUC168" s="77"/>
      <c r="PUD168" s="77"/>
      <c r="PUE168" s="77"/>
      <c r="PUF168" s="77"/>
      <c r="PUG168" s="77"/>
      <c r="PUH168" s="77"/>
      <c r="PUI168" s="77"/>
      <c r="PUJ168" s="77"/>
      <c r="PUK168" s="77"/>
      <c r="PUL168" s="77"/>
      <c r="PUM168" s="77"/>
      <c r="PUN168" s="77"/>
      <c r="PUO168" s="77"/>
      <c r="PUP168" s="77"/>
      <c r="PUQ168" s="77"/>
      <c r="PUR168" s="77"/>
      <c r="PUS168" s="77"/>
      <c r="PUT168" s="77"/>
      <c r="PUU168" s="77"/>
      <c r="PUV168" s="77"/>
      <c r="PUW168" s="77"/>
      <c r="PUX168" s="77"/>
      <c r="PUY168" s="77"/>
      <c r="PUZ168" s="77"/>
      <c r="PVA168" s="77"/>
      <c r="PVB168" s="77"/>
      <c r="PVC168" s="77"/>
      <c r="PVD168" s="77"/>
      <c r="PVE168" s="77"/>
      <c r="PVF168" s="77"/>
      <c r="PVG168" s="77"/>
      <c r="PVH168" s="77"/>
      <c r="PVI168" s="77"/>
      <c r="PVJ168" s="77"/>
      <c r="PVK168" s="77"/>
      <c r="PVL168" s="77"/>
      <c r="PVM168" s="77"/>
      <c r="PVN168" s="77"/>
      <c r="PVO168" s="77"/>
      <c r="PVP168" s="77"/>
      <c r="PVQ168" s="77"/>
      <c r="PVR168" s="77"/>
      <c r="PVS168" s="77"/>
      <c r="PVT168" s="77"/>
      <c r="PVU168" s="77"/>
      <c r="PVV168" s="77"/>
      <c r="PVW168" s="77"/>
      <c r="PVX168" s="77"/>
      <c r="PVY168" s="77"/>
      <c r="PVZ168" s="77"/>
      <c r="PWA168" s="77"/>
      <c r="PWB168" s="77"/>
      <c r="PWC168" s="77"/>
      <c r="PWD168" s="77"/>
      <c r="PWE168" s="77"/>
      <c r="PWF168" s="77"/>
      <c r="PWG168" s="77"/>
      <c r="PWH168" s="77"/>
      <c r="PWI168" s="77"/>
      <c r="PWJ168" s="77"/>
      <c r="PWK168" s="77"/>
      <c r="PWL168" s="77"/>
      <c r="PWM168" s="77"/>
      <c r="PWN168" s="77"/>
      <c r="PWO168" s="77"/>
      <c r="PWP168" s="77"/>
      <c r="PWQ168" s="77"/>
      <c r="PWR168" s="77"/>
      <c r="PWS168" s="77"/>
      <c r="PWT168" s="77"/>
      <c r="PWU168" s="77"/>
      <c r="PWV168" s="77"/>
      <c r="PWW168" s="77"/>
      <c r="PWX168" s="77"/>
      <c r="PWY168" s="77"/>
      <c r="PWZ168" s="77"/>
      <c r="PXA168" s="77"/>
      <c r="PXB168" s="77"/>
      <c r="PXC168" s="77"/>
      <c r="PXD168" s="77"/>
      <c r="PXE168" s="77"/>
      <c r="PXF168" s="77"/>
      <c r="PXG168" s="77"/>
      <c r="PXH168" s="77"/>
      <c r="PXI168" s="77"/>
      <c r="PXJ168" s="77"/>
      <c r="PXK168" s="77"/>
      <c r="PXL168" s="77"/>
      <c r="PXM168" s="77"/>
      <c r="PXN168" s="77"/>
      <c r="PXO168" s="77"/>
      <c r="PXP168" s="77"/>
      <c r="PXQ168" s="77"/>
      <c r="PXR168" s="77"/>
      <c r="PXS168" s="77"/>
      <c r="PXT168" s="77"/>
      <c r="PXU168" s="77"/>
      <c r="PXV168" s="77"/>
      <c r="PXW168" s="77"/>
      <c r="PXX168" s="77"/>
      <c r="PXY168" s="77"/>
      <c r="PXZ168" s="77"/>
      <c r="PYA168" s="77"/>
      <c r="PYB168" s="77"/>
      <c r="PYC168" s="77"/>
      <c r="PYD168" s="77"/>
      <c r="PYE168" s="77"/>
      <c r="PYF168" s="77"/>
      <c r="PYG168" s="77"/>
      <c r="PYH168" s="77"/>
      <c r="PYI168" s="77"/>
      <c r="PYJ168" s="77"/>
      <c r="PYK168" s="77"/>
      <c r="PYL168" s="77"/>
      <c r="PYM168" s="77"/>
      <c r="PYN168" s="77"/>
      <c r="PYO168" s="77"/>
      <c r="PYP168" s="77"/>
      <c r="PYQ168" s="77"/>
      <c r="PYR168" s="77"/>
      <c r="PYS168" s="77"/>
      <c r="PYT168" s="77"/>
      <c r="PYU168" s="77"/>
      <c r="PYV168" s="77"/>
      <c r="PYW168" s="77"/>
      <c r="PYX168" s="77"/>
      <c r="PYY168" s="77"/>
      <c r="PYZ168" s="77"/>
      <c r="PZA168" s="77"/>
      <c r="PZB168" s="77"/>
      <c r="PZC168" s="77"/>
      <c r="PZD168" s="77"/>
      <c r="PZE168" s="77"/>
      <c r="PZF168" s="77"/>
      <c r="PZG168" s="77"/>
      <c r="PZH168" s="77"/>
      <c r="PZI168" s="77"/>
      <c r="PZJ168" s="77"/>
      <c r="PZK168" s="77"/>
      <c r="PZL168" s="77"/>
      <c r="PZM168" s="77"/>
      <c r="PZN168" s="77"/>
      <c r="PZO168" s="77"/>
      <c r="PZP168" s="77"/>
      <c r="PZQ168" s="77"/>
      <c r="PZR168" s="77"/>
      <c r="PZS168" s="77"/>
      <c r="PZT168" s="77"/>
      <c r="PZU168" s="77"/>
      <c r="PZV168" s="77"/>
      <c r="PZW168" s="77"/>
      <c r="PZX168" s="77"/>
      <c r="PZY168" s="77"/>
      <c r="PZZ168" s="77"/>
      <c r="QAA168" s="77"/>
      <c r="QAB168" s="77"/>
      <c r="QAC168" s="77"/>
      <c r="QAD168" s="77"/>
      <c r="QAE168" s="77"/>
      <c r="QAF168" s="77"/>
      <c r="QAG168" s="77"/>
      <c r="QAH168" s="77"/>
      <c r="QAI168" s="77"/>
      <c r="QAJ168" s="77"/>
      <c r="QAK168" s="77"/>
      <c r="QAL168" s="77"/>
      <c r="QAM168" s="77"/>
      <c r="QAN168" s="77"/>
      <c r="QAO168" s="77"/>
      <c r="QAP168" s="77"/>
      <c r="QAQ168" s="77"/>
      <c r="QAR168" s="77"/>
      <c r="QAS168" s="77"/>
      <c r="QAT168" s="77"/>
      <c r="QAU168" s="77"/>
      <c r="QAV168" s="77"/>
      <c r="QAW168" s="77"/>
      <c r="QAX168" s="77"/>
      <c r="QAY168" s="77"/>
      <c r="QAZ168" s="77"/>
      <c r="QBA168" s="77"/>
      <c r="QBB168" s="77"/>
      <c r="QBC168" s="77"/>
      <c r="QBD168" s="77"/>
      <c r="QBE168" s="77"/>
      <c r="QBF168" s="77"/>
      <c r="QBG168" s="77"/>
      <c r="QBH168" s="77"/>
      <c r="QBI168" s="77"/>
      <c r="QBJ168" s="77"/>
      <c r="QBK168" s="77"/>
      <c r="QBL168" s="77"/>
      <c r="QBM168" s="77"/>
      <c r="QBN168" s="77"/>
      <c r="QBO168" s="77"/>
      <c r="QBP168" s="77"/>
      <c r="QBQ168" s="77"/>
      <c r="QBR168" s="77"/>
      <c r="QBS168" s="77"/>
      <c r="QBT168" s="77"/>
      <c r="QBU168" s="77"/>
      <c r="QBV168" s="77"/>
      <c r="QBW168" s="77"/>
      <c r="QBX168" s="77"/>
      <c r="QBY168" s="77"/>
      <c r="QBZ168" s="77"/>
      <c r="QCA168" s="77"/>
      <c r="QCB168" s="77"/>
      <c r="QCC168" s="77"/>
      <c r="QCD168" s="77"/>
      <c r="QCE168" s="77"/>
      <c r="QCF168" s="77"/>
      <c r="QCG168" s="77"/>
      <c r="QCH168" s="77"/>
      <c r="QCI168" s="77"/>
      <c r="QCJ168" s="77"/>
      <c r="QCK168" s="77"/>
      <c r="QCL168" s="77"/>
      <c r="QCM168" s="77"/>
      <c r="QCN168" s="77"/>
      <c r="QCO168" s="77"/>
      <c r="QCP168" s="77"/>
      <c r="QCQ168" s="77"/>
      <c r="QCR168" s="77"/>
      <c r="QCS168" s="77"/>
      <c r="QCT168" s="77"/>
      <c r="QCU168" s="77"/>
      <c r="QCV168" s="77"/>
      <c r="QCW168" s="77"/>
      <c r="QCX168" s="77"/>
      <c r="QCY168" s="77"/>
      <c r="QCZ168" s="77"/>
      <c r="QDA168" s="77"/>
      <c r="QDB168" s="77"/>
      <c r="QDC168" s="77"/>
      <c r="QDD168" s="77"/>
      <c r="QDE168" s="77"/>
      <c r="QDF168" s="77"/>
      <c r="QDG168" s="77"/>
      <c r="QDH168" s="77"/>
      <c r="QDI168" s="77"/>
      <c r="QDJ168" s="77"/>
      <c r="QDK168" s="77"/>
      <c r="QDL168" s="77"/>
      <c r="QDM168" s="77"/>
      <c r="QDN168" s="77"/>
      <c r="QDO168" s="77"/>
      <c r="QDP168" s="77"/>
      <c r="QDQ168" s="77"/>
      <c r="QDR168" s="77"/>
      <c r="QDS168" s="77"/>
      <c r="QDT168" s="77"/>
      <c r="QDU168" s="77"/>
      <c r="QDV168" s="77"/>
      <c r="QDW168" s="77"/>
      <c r="QDX168" s="77"/>
      <c r="QDY168" s="77"/>
      <c r="QDZ168" s="77"/>
      <c r="QEA168" s="77"/>
      <c r="QEB168" s="77"/>
      <c r="QEC168" s="77"/>
      <c r="QED168" s="77"/>
      <c r="QEE168" s="77"/>
      <c r="QEF168" s="77"/>
      <c r="QEG168" s="77"/>
      <c r="QEH168" s="77"/>
      <c r="QEI168" s="77"/>
      <c r="QEJ168" s="77"/>
      <c r="QEK168" s="77"/>
      <c r="QEL168" s="77"/>
      <c r="QEM168" s="77"/>
      <c r="QEN168" s="77"/>
      <c r="QEO168" s="77"/>
      <c r="QEP168" s="77"/>
      <c r="QEQ168" s="77"/>
      <c r="QER168" s="77"/>
      <c r="QES168" s="77"/>
      <c r="QET168" s="77"/>
      <c r="QEU168" s="77"/>
      <c r="QEV168" s="77"/>
      <c r="QEW168" s="77"/>
      <c r="QEX168" s="77"/>
      <c r="QEY168" s="77"/>
      <c r="QEZ168" s="77"/>
      <c r="QFA168" s="77"/>
      <c r="QFB168" s="77"/>
      <c r="QFC168" s="77"/>
      <c r="QFD168" s="77"/>
      <c r="QFE168" s="77"/>
      <c r="QFF168" s="77"/>
      <c r="QFG168" s="77"/>
      <c r="QFH168" s="77"/>
      <c r="QFI168" s="77"/>
      <c r="QFJ168" s="77"/>
      <c r="QFK168" s="77"/>
      <c r="QFL168" s="77"/>
      <c r="QFM168" s="77"/>
      <c r="QFN168" s="77"/>
      <c r="QFO168" s="77"/>
      <c r="QFP168" s="77"/>
      <c r="QFQ168" s="77"/>
      <c r="QFR168" s="77"/>
      <c r="QFS168" s="77"/>
      <c r="QFT168" s="77"/>
      <c r="QFU168" s="77"/>
      <c r="QFV168" s="77"/>
      <c r="QFW168" s="77"/>
      <c r="QFX168" s="77"/>
      <c r="QFY168" s="77"/>
      <c r="QFZ168" s="77"/>
      <c r="QGA168" s="77"/>
      <c r="QGB168" s="77"/>
      <c r="QGC168" s="77"/>
      <c r="QGD168" s="77"/>
      <c r="QGE168" s="77"/>
      <c r="QGF168" s="77"/>
      <c r="QGG168" s="77"/>
      <c r="QGH168" s="77"/>
      <c r="QGI168" s="77"/>
      <c r="QGJ168" s="77"/>
      <c r="QGK168" s="77"/>
      <c r="QGL168" s="77"/>
      <c r="QGM168" s="77"/>
      <c r="QGN168" s="77"/>
      <c r="QGO168" s="77"/>
      <c r="QGP168" s="77"/>
      <c r="QGQ168" s="77"/>
      <c r="QGR168" s="77"/>
      <c r="QGS168" s="77"/>
      <c r="QGT168" s="77"/>
      <c r="QGU168" s="77"/>
      <c r="QGV168" s="77"/>
      <c r="QGW168" s="77"/>
      <c r="QGX168" s="77"/>
      <c r="QGY168" s="77"/>
      <c r="QGZ168" s="77"/>
      <c r="QHA168" s="77"/>
      <c r="QHB168" s="77"/>
      <c r="QHC168" s="77"/>
      <c r="QHD168" s="77"/>
      <c r="QHE168" s="77"/>
      <c r="QHF168" s="77"/>
      <c r="QHG168" s="77"/>
      <c r="QHH168" s="77"/>
      <c r="QHI168" s="77"/>
      <c r="QHJ168" s="77"/>
      <c r="QHK168" s="77"/>
      <c r="QHL168" s="77"/>
      <c r="QHM168" s="77"/>
      <c r="QHN168" s="77"/>
      <c r="QHO168" s="77"/>
      <c r="QHP168" s="77"/>
      <c r="QHQ168" s="77"/>
      <c r="QHR168" s="77"/>
      <c r="QHS168" s="77"/>
      <c r="QHT168" s="77"/>
      <c r="QHU168" s="77"/>
      <c r="QHV168" s="77"/>
      <c r="QHW168" s="77"/>
      <c r="QHX168" s="77"/>
      <c r="QHY168" s="77"/>
      <c r="QHZ168" s="77"/>
      <c r="QIA168" s="77"/>
      <c r="QIB168" s="77"/>
      <c r="QIC168" s="77"/>
      <c r="QID168" s="77"/>
      <c r="QIE168" s="77"/>
      <c r="QIF168" s="77"/>
      <c r="QIG168" s="77"/>
      <c r="QIH168" s="77"/>
      <c r="QII168" s="77"/>
      <c r="QIJ168" s="77"/>
      <c r="QIK168" s="77"/>
      <c r="QIL168" s="77"/>
      <c r="QIM168" s="77"/>
      <c r="QIN168" s="77"/>
      <c r="QIO168" s="77"/>
      <c r="QIP168" s="77"/>
      <c r="QIQ168" s="77"/>
      <c r="QIR168" s="77"/>
      <c r="QIS168" s="77"/>
      <c r="QIT168" s="77"/>
      <c r="QIU168" s="77"/>
      <c r="QIV168" s="77"/>
      <c r="QIW168" s="77"/>
      <c r="QIX168" s="77"/>
      <c r="QIY168" s="77"/>
      <c r="QIZ168" s="77"/>
      <c r="QJA168" s="77"/>
      <c r="QJB168" s="77"/>
      <c r="QJC168" s="77"/>
      <c r="QJD168" s="77"/>
      <c r="QJE168" s="77"/>
      <c r="QJF168" s="77"/>
      <c r="QJG168" s="77"/>
      <c r="QJH168" s="77"/>
      <c r="QJI168" s="77"/>
      <c r="QJJ168" s="77"/>
      <c r="QJK168" s="77"/>
      <c r="QJL168" s="77"/>
      <c r="QJM168" s="77"/>
      <c r="QJN168" s="77"/>
      <c r="QJO168" s="77"/>
      <c r="QJP168" s="77"/>
      <c r="QJQ168" s="77"/>
      <c r="QJR168" s="77"/>
      <c r="QJS168" s="77"/>
      <c r="QJT168" s="77"/>
      <c r="QJU168" s="77"/>
      <c r="QJV168" s="77"/>
      <c r="QJW168" s="77"/>
      <c r="QJX168" s="77"/>
      <c r="QJY168" s="77"/>
      <c r="QJZ168" s="77"/>
      <c r="QKA168" s="77"/>
      <c r="QKB168" s="77"/>
      <c r="QKC168" s="77"/>
      <c r="QKD168" s="77"/>
      <c r="QKE168" s="77"/>
      <c r="QKF168" s="77"/>
      <c r="QKG168" s="77"/>
      <c r="QKH168" s="77"/>
      <c r="QKI168" s="77"/>
      <c r="QKJ168" s="77"/>
      <c r="QKK168" s="77"/>
      <c r="QKL168" s="77"/>
      <c r="QKM168" s="77"/>
      <c r="QKN168" s="77"/>
      <c r="QKO168" s="77"/>
      <c r="QKP168" s="77"/>
      <c r="QKQ168" s="77"/>
      <c r="QKR168" s="77"/>
      <c r="QKS168" s="77"/>
      <c r="QKT168" s="77"/>
      <c r="QKU168" s="77"/>
      <c r="QKV168" s="77"/>
      <c r="QKW168" s="77"/>
      <c r="QKX168" s="77"/>
      <c r="QKY168" s="77"/>
      <c r="QKZ168" s="77"/>
      <c r="QLA168" s="77"/>
      <c r="QLB168" s="77"/>
      <c r="QLC168" s="77"/>
      <c r="QLD168" s="77"/>
      <c r="QLE168" s="77"/>
      <c r="QLF168" s="77"/>
      <c r="QLG168" s="77"/>
      <c r="QLH168" s="77"/>
      <c r="QLI168" s="77"/>
      <c r="QLJ168" s="77"/>
      <c r="QLK168" s="77"/>
      <c r="QLL168" s="77"/>
      <c r="QLM168" s="77"/>
      <c r="QLN168" s="77"/>
      <c r="QLO168" s="77"/>
      <c r="QLP168" s="77"/>
      <c r="QLQ168" s="77"/>
      <c r="QLR168" s="77"/>
      <c r="QLS168" s="77"/>
      <c r="QLT168" s="77"/>
      <c r="QLU168" s="77"/>
      <c r="QLV168" s="77"/>
      <c r="QLW168" s="77"/>
      <c r="QLX168" s="77"/>
      <c r="QLY168" s="77"/>
      <c r="QLZ168" s="77"/>
      <c r="QMA168" s="77"/>
      <c r="QMB168" s="77"/>
      <c r="QMC168" s="77"/>
      <c r="QMD168" s="77"/>
      <c r="QME168" s="77"/>
      <c r="QMF168" s="77"/>
      <c r="QMG168" s="77"/>
      <c r="QMH168" s="77"/>
      <c r="QMI168" s="77"/>
      <c r="QMJ168" s="77"/>
      <c r="QMK168" s="77"/>
      <c r="QML168" s="77"/>
      <c r="QMM168" s="77"/>
      <c r="QMN168" s="77"/>
      <c r="QMO168" s="77"/>
      <c r="QMP168" s="77"/>
      <c r="QMQ168" s="77"/>
      <c r="QMR168" s="77"/>
      <c r="QMS168" s="77"/>
      <c r="QMT168" s="77"/>
      <c r="QMU168" s="77"/>
      <c r="QMV168" s="77"/>
      <c r="QMW168" s="77"/>
      <c r="QMX168" s="77"/>
      <c r="QMY168" s="77"/>
      <c r="QMZ168" s="77"/>
      <c r="QNA168" s="77"/>
      <c r="QNB168" s="77"/>
      <c r="QNC168" s="77"/>
      <c r="QND168" s="77"/>
      <c r="QNE168" s="77"/>
      <c r="QNF168" s="77"/>
      <c r="QNG168" s="77"/>
      <c r="QNH168" s="77"/>
      <c r="QNI168" s="77"/>
      <c r="QNJ168" s="77"/>
      <c r="QNK168" s="77"/>
      <c r="QNL168" s="77"/>
      <c r="QNM168" s="77"/>
      <c r="QNN168" s="77"/>
      <c r="QNO168" s="77"/>
      <c r="QNP168" s="77"/>
      <c r="QNQ168" s="77"/>
      <c r="QNR168" s="77"/>
      <c r="QNS168" s="77"/>
      <c r="QNT168" s="77"/>
      <c r="QNU168" s="77"/>
      <c r="QNV168" s="77"/>
      <c r="QNW168" s="77"/>
      <c r="QNX168" s="77"/>
      <c r="QNY168" s="77"/>
      <c r="QNZ168" s="77"/>
      <c r="QOA168" s="77"/>
      <c r="QOB168" s="77"/>
      <c r="QOC168" s="77"/>
      <c r="QOD168" s="77"/>
      <c r="QOE168" s="77"/>
      <c r="QOF168" s="77"/>
      <c r="QOG168" s="77"/>
      <c r="QOH168" s="77"/>
      <c r="QOI168" s="77"/>
      <c r="QOJ168" s="77"/>
      <c r="QOK168" s="77"/>
      <c r="QOL168" s="77"/>
      <c r="QOM168" s="77"/>
      <c r="QON168" s="77"/>
      <c r="QOO168" s="77"/>
      <c r="QOP168" s="77"/>
      <c r="QOQ168" s="77"/>
      <c r="QOR168" s="77"/>
      <c r="QOS168" s="77"/>
      <c r="QOT168" s="77"/>
      <c r="QOU168" s="77"/>
      <c r="QOV168" s="77"/>
      <c r="QOW168" s="77"/>
      <c r="QOX168" s="77"/>
      <c r="QOY168" s="77"/>
      <c r="QOZ168" s="77"/>
      <c r="QPA168" s="77"/>
      <c r="QPB168" s="77"/>
      <c r="QPC168" s="77"/>
      <c r="QPD168" s="77"/>
      <c r="QPE168" s="77"/>
      <c r="QPF168" s="77"/>
      <c r="QPG168" s="77"/>
      <c r="QPH168" s="77"/>
      <c r="QPI168" s="77"/>
      <c r="QPJ168" s="77"/>
      <c r="QPK168" s="77"/>
      <c r="QPL168" s="77"/>
      <c r="QPM168" s="77"/>
      <c r="QPN168" s="77"/>
      <c r="QPO168" s="77"/>
      <c r="QPP168" s="77"/>
      <c r="QPQ168" s="77"/>
      <c r="QPR168" s="77"/>
      <c r="QPS168" s="77"/>
      <c r="QPT168" s="77"/>
      <c r="QPU168" s="77"/>
      <c r="QPV168" s="77"/>
      <c r="QPW168" s="77"/>
      <c r="QPX168" s="77"/>
      <c r="QPY168" s="77"/>
      <c r="QPZ168" s="77"/>
      <c r="QQA168" s="77"/>
      <c r="QQB168" s="77"/>
      <c r="QQC168" s="77"/>
      <c r="QQD168" s="77"/>
      <c r="QQE168" s="77"/>
      <c r="QQF168" s="77"/>
      <c r="QQG168" s="77"/>
      <c r="QQH168" s="77"/>
      <c r="QQI168" s="77"/>
      <c r="QQJ168" s="77"/>
      <c r="QQK168" s="77"/>
      <c r="QQL168" s="77"/>
      <c r="QQM168" s="77"/>
      <c r="QQN168" s="77"/>
      <c r="QQO168" s="77"/>
      <c r="QQP168" s="77"/>
      <c r="QQQ168" s="77"/>
      <c r="QQR168" s="77"/>
      <c r="QQS168" s="77"/>
      <c r="QQT168" s="77"/>
      <c r="QQU168" s="77"/>
      <c r="QQV168" s="77"/>
      <c r="QQW168" s="77"/>
      <c r="QQX168" s="77"/>
      <c r="QQY168" s="77"/>
      <c r="QQZ168" s="77"/>
      <c r="QRA168" s="77"/>
      <c r="QRB168" s="77"/>
      <c r="QRC168" s="77"/>
      <c r="QRD168" s="77"/>
      <c r="QRE168" s="77"/>
      <c r="QRF168" s="77"/>
      <c r="QRG168" s="77"/>
      <c r="QRH168" s="77"/>
      <c r="QRI168" s="77"/>
      <c r="QRJ168" s="77"/>
      <c r="QRK168" s="77"/>
      <c r="QRL168" s="77"/>
      <c r="QRM168" s="77"/>
      <c r="QRN168" s="77"/>
      <c r="QRO168" s="77"/>
      <c r="QRP168" s="77"/>
      <c r="QRQ168" s="77"/>
      <c r="QRR168" s="77"/>
      <c r="QRS168" s="77"/>
      <c r="QRT168" s="77"/>
      <c r="QRU168" s="77"/>
      <c r="QRV168" s="77"/>
      <c r="QRW168" s="77"/>
      <c r="QRX168" s="77"/>
      <c r="QRY168" s="77"/>
      <c r="QRZ168" s="77"/>
      <c r="QSA168" s="77"/>
      <c r="QSB168" s="77"/>
      <c r="QSC168" s="77"/>
      <c r="QSD168" s="77"/>
      <c r="QSE168" s="77"/>
      <c r="QSF168" s="77"/>
      <c r="QSG168" s="77"/>
      <c r="QSH168" s="77"/>
      <c r="QSI168" s="77"/>
      <c r="QSJ168" s="77"/>
      <c r="QSK168" s="77"/>
      <c r="QSL168" s="77"/>
      <c r="QSM168" s="77"/>
      <c r="QSN168" s="77"/>
      <c r="QSO168" s="77"/>
      <c r="QSP168" s="77"/>
      <c r="QSQ168" s="77"/>
      <c r="QSR168" s="77"/>
      <c r="QSS168" s="77"/>
      <c r="QST168" s="77"/>
      <c r="QSU168" s="77"/>
      <c r="QSV168" s="77"/>
      <c r="QSW168" s="77"/>
      <c r="QSX168" s="77"/>
      <c r="QSY168" s="77"/>
      <c r="QSZ168" s="77"/>
      <c r="QTA168" s="77"/>
      <c r="QTB168" s="77"/>
      <c r="QTC168" s="77"/>
      <c r="QTD168" s="77"/>
      <c r="QTE168" s="77"/>
      <c r="QTF168" s="77"/>
      <c r="QTG168" s="77"/>
      <c r="QTH168" s="77"/>
      <c r="QTI168" s="77"/>
      <c r="QTJ168" s="77"/>
      <c r="QTK168" s="77"/>
      <c r="QTL168" s="77"/>
      <c r="QTM168" s="77"/>
      <c r="QTN168" s="77"/>
      <c r="QTO168" s="77"/>
      <c r="QTP168" s="77"/>
      <c r="QTQ168" s="77"/>
      <c r="QTR168" s="77"/>
      <c r="QTS168" s="77"/>
      <c r="QTT168" s="77"/>
      <c r="QTU168" s="77"/>
      <c r="QTV168" s="77"/>
      <c r="QTW168" s="77"/>
      <c r="QTX168" s="77"/>
      <c r="QTY168" s="77"/>
      <c r="QTZ168" s="77"/>
      <c r="QUA168" s="77"/>
      <c r="QUB168" s="77"/>
      <c r="QUC168" s="77"/>
      <c r="QUD168" s="77"/>
      <c r="QUE168" s="77"/>
      <c r="QUF168" s="77"/>
      <c r="QUG168" s="77"/>
      <c r="QUH168" s="77"/>
      <c r="QUI168" s="77"/>
      <c r="QUJ168" s="77"/>
      <c r="QUK168" s="77"/>
      <c r="QUL168" s="77"/>
      <c r="QUM168" s="77"/>
      <c r="QUN168" s="77"/>
      <c r="QUO168" s="77"/>
      <c r="QUP168" s="77"/>
      <c r="QUQ168" s="77"/>
      <c r="QUR168" s="77"/>
      <c r="QUS168" s="77"/>
      <c r="QUT168" s="77"/>
      <c r="QUU168" s="77"/>
      <c r="QUV168" s="77"/>
      <c r="QUW168" s="77"/>
      <c r="QUX168" s="77"/>
      <c r="QUY168" s="77"/>
      <c r="QUZ168" s="77"/>
      <c r="QVA168" s="77"/>
      <c r="QVB168" s="77"/>
      <c r="QVC168" s="77"/>
      <c r="QVD168" s="77"/>
      <c r="QVE168" s="77"/>
      <c r="QVF168" s="77"/>
      <c r="QVG168" s="77"/>
      <c r="QVH168" s="77"/>
      <c r="QVI168" s="77"/>
      <c r="QVJ168" s="77"/>
      <c r="QVK168" s="77"/>
      <c r="QVL168" s="77"/>
      <c r="QVM168" s="77"/>
      <c r="QVN168" s="77"/>
      <c r="QVO168" s="77"/>
      <c r="QVP168" s="77"/>
      <c r="QVQ168" s="77"/>
      <c r="QVR168" s="77"/>
      <c r="QVS168" s="77"/>
      <c r="QVT168" s="77"/>
      <c r="QVU168" s="77"/>
      <c r="QVV168" s="77"/>
      <c r="QVW168" s="77"/>
      <c r="QVX168" s="77"/>
      <c r="QVY168" s="77"/>
      <c r="QVZ168" s="77"/>
      <c r="QWA168" s="77"/>
      <c r="QWB168" s="77"/>
      <c r="QWC168" s="77"/>
      <c r="QWD168" s="77"/>
      <c r="QWE168" s="77"/>
      <c r="QWF168" s="77"/>
      <c r="QWG168" s="77"/>
      <c r="QWH168" s="77"/>
      <c r="QWI168" s="77"/>
      <c r="QWJ168" s="77"/>
      <c r="QWK168" s="77"/>
      <c r="QWL168" s="77"/>
      <c r="QWM168" s="77"/>
      <c r="QWN168" s="77"/>
      <c r="QWO168" s="77"/>
      <c r="QWP168" s="77"/>
      <c r="QWQ168" s="77"/>
      <c r="QWR168" s="77"/>
      <c r="QWS168" s="77"/>
      <c r="QWT168" s="77"/>
      <c r="QWU168" s="77"/>
      <c r="QWV168" s="77"/>
      <c r="QWW168" s="77"/>
      <c r="QWX168" s="77"/>
      <c r="QWY168" s="77"/>
      <c r="QWZ168" s="77"/>
      <c r="QXA168" s="77"/>
      <c r="QXB168" s="77"/>
      <c r="QXC168" s="77"/>
      <c r="QXD168" s="77"/>
      <c r="QXE168" s="77"/>
      <c r="QXF168" s="77"/>
      <c r="QXG168" s="77"/>
      <c r="QXH168" s="77"/>
      <c r="QXI168" s="77"/>
      <c r="QXJ168" s="77"/>
      <c r="QXK168" s="77"/>
      <c r="QXL168" s="77"/>
      <c r="QXM168" s="77"/>
      <c r="QXN168" s="77"/>
      <c r="QXO168" s="77"/>
      <c r="QXP168" s="77"/>
      <c r="QXQ168" s="77"/>
      <c r="QXR168" s="77"/>
      <c r="QXS168" s="77"/>
      <c r="QXT168" s="77"/>
      <c r="QXU168" s="77"/>
      <c r="QXV168" s="77"/>
      <c r="QXW168" s="77"/>
      <c r="QXX168" s="77"/>
      <c r="QXY168" s="77"/>
      <c r="QXZ168" s="77"/>
      <c r="QYA168" s="77"/>
      <c r="QYB168" s="77"/>
      <c r="QYC168" s="77"/>
      <c r="QYD168" s="77"/>
      <c r="QYE168" s="77"/>
      <c r="QYF168" s="77"/>
      <c r="QYG168" s="77"/>
      <c r="QYH168" s="77"/>
      <c r="QYI168" s="77"/>
      <c r="QYJ168" s="77"/>
      <c r="QYK168" s="77"/>
      <c r="QYL168" s="77"/>
      <c r="QYM168" s="77"/>
      <c r="QYN168" s="77"/>
      <c r="QYO168" s="77"/>
      <c r="QYP168" s="77"/>
      <c r="QYQ168" s="77"/>
      <c r="QYR168" s="77"/>
      <c r="QYS168" s="77"/>
      <c r="QYT168" s="77"/>
      <c r="QYU168" s="77"/>
      <c r="QYV168" s="77"/>
      <c r="QYW168" s="77"/>
      <c r="QYX168" s="77"/>
      <c r="QYY168" s="77"/>
      <c r="QYZ168" s="77"/>
      <c r="QZA168" s="77"/>
      <c r="QZB168" s="77"/>
      <c r="QZC168" s="77"/>
      <c r="QZD168" s="77"/>
      <c r="QZE168" s="77"/>
      <c r="QZF168" s="77"/>
      <c r="QZG168" s="77"/>
      <c r="QZH168" s="77"/>
      <c r="QZI168" s="77"/>
      <c r="QZJ168" s="77"/>
      <c r="QZK168" s="77"/>
      <c r="QZL168" s="77"/>
      <c r="QZM168" s="77"/>
      <c r="QZN168" s="77"/>
      <c r="QZO168" s="77"/>
      <c r="QZP168" s="77"/>
      <c r="QZQ168" s="77"/>
      <c r="QZR168" s="77"/>
      <c r="QZS168" s="77"/>
      <c r="QZT168" s="77"/>
      <c r="QZU168" s="77"/>
      <c r="QZV168" s="77"/>
      <c r="QZW168" s="77"/>
      <c r="QZX168" s="77"/>
      <c r="QZY168" s="77"/>
      <c r="QZZ168" s="77"/>
      <c r="RAA168" s="77"/>
      <c r="RAB168" s="77"/>
      <c r="RAC168" s="77"/>
      <c r="RAD168" s="77"/>
      <c r="RAE168" s="77"/>
      <c r="RAF168" s="77"/>
      <c r="RAG168" s="77"/>
      <c r="RAH168" s="77"/>
      <c r="RAI168" s="77"/>
      <c r="RAJ168" s="77"/>
      <c r="RAK168" s="77"/>
      <c r="RAL168" s="77"/>
      <c r="RAM168" s="77"/>
      <c r="RAN168" s="77"/>
      <c r="RAO168" s="77"/>
      <c r="RAP168" s="77"/>
      <c r="RAQ168" s="77"/>
      <c r="RAR168" s="77"/>
      <c r="RAS168" s="77"/>
      <c r="RAT168" s="77"/>
      <c r="RAU168" s="77"/>
      <c r="RAV168" s="77"/>
      <c r="RAW168" s="77"/>
      <c r="RAX168" s="77"/>
      <c r="RAY168" s="77"/>
      <c r="RAZ168" s="77"/>
      <c r="RBA168" s="77"/>
      <c r="RBB168" s="77"/>
      <c r="RBC168" s="77"/>
      <c r="RBD168" s="77"/>
      <c r="RBE168" s="77"/>
      <c r="RBF168" s="77"/>
      <c r="RBG168" s="77"/>
      <c r="RBH168" s="77"/>
      <c r="RBI168" s="77"/>
      <c r="RBJ168" s="77"/>
      <c r="RBK168" s="77"/>
      <c r="RBL168" s="77"/>
      <c r="RBM168" s="77"/>
      <c r="RBN168" s="77"/>
      <c r="RBO168" s="77"/>
      <c r="RBP168" s="77"/>
      <c r="RBQ168" s="77"/>
      <c r="RBR168" s="77"/>
      <c r="RBS168" s="77"/>
      <c r="RBT168" s="77"/>
      <c r="RBU168" s="77"/>
      <c r="RBV168" s="77"/>
      <c r="RBW168" s="77"/>
      <c r="RBX168" s="77"/>
      <c r="RBY168" s="77"/>
      <c r="RBZ168" s="77"/>
      <c r="RCA168" s="77"/>
      <c r="RCB168" s="77"/>
      <c r="RCC168" s="77"/>
      <c r="RCD168" s="77"/>
      <c r="RCE168" s="77"/>
      <c r="RCF168" s="77"/>
      <c r="RCG168" s="77"/>
      <c r="RCH168" s="77"/>
      <c r="RCI168" s="77"/>
      <c r="RCJ168" s="77"/>
      <c r="RCK168" s="77"/>
      <c r="RCL168" s="77"/>
      <c r="RCM168" s="77"/>
      <c r="RCN168" s="77"/>
      <c r="RCO168" s="77"/>
      <c r="RCP168" s="77"/>
      <c r="RCQ168" s="77"/>
      <c r="RCR168" s="77"/>
      <c r="RCS168" s="77"/>
      <c r="RCT168" s="77"/>
      <c r="RCU168" s="77"/>
      <c r="RCV168" s="77"/>
      <c r="RCW168" s="77"/>
      <c r="RCX168" s="77"/>
      <c r="RCY168" s="77"/>
      <c r="RCZ168" s="77"/>
      <c r="RDA168" s="77"/>
      <c r="RDB168" s="77"/>
      <c r="RDC168" s="77"/>
      <c r="RDD168" s="77"/>
      <c r="RDE168" s="77"/>
      <c r="RDF168" s="77"/>
      <c r="RDG168" s="77"/>
      <c r="RDH168" s="77"/>
      <c r="RDI168" s="77"/>
      <c r="RDJ168" s="77"/>
      <c r="RDK168" s="77"/>
      <c r="RDL168" s="77"/>
      <c r="RDM168" s="77"/>
      <c r="RDN168" s="77"/>
      <c r="RDO168" s="77"/>
      <c r="RDP168" s="77"/>
      <c r="RDQ168" s="77"/>
      <c r="RDR168" s="77"/>
      <c r="RDS168" s="77"/>
      <c r="RDT168" s="77"/>
      <c r="RDU168" s="77"/>
      <c r="RDV168" s="77"/>
      <c r="RDW168" s="77"/>
      <c r="RDX168" s="77"/>
      <c r="RDY168" s="77"/>
      <c r="RDZ168" s="77"/>
      <c r="REA168" s="77"/>
      <c r="REB168" s="77"/>
      <c r="REC168" s="77"/>
      <c r="RED168" s="77"/>
      <c r="REE168" s="77"/>
      <c r="REF168" s="77"/>
      <c r="REG168" s="77"/>
      <c r="REH168" s="77"/>
      <c r="REI168" s="77"/>
      <c r="REJ168" s="77"/>
      <c r="REK168" s="77"/>
      <c r="REL168" s="77"/>
      <c r="REM168" s="77"/>
      <c r="REN168" s="77"/>
      <c r="REO168" s="77"/>
      <c r="REP168" s="77"/>
      <c r="REQ168" s="77"/>
      <c r="RER168" s="77"/>
      <c r="RES168" s="77"/>
      <c r="RET168" s="77"/>
      <c r="REU168" s="77"/>
      <c r="REV168" s="77"/>
      <c r="REW168" s="77"/>
      <c r="REX168" s="77"/>
      <c r="REY168" s="77"/>
      <c r="REZ168" s="77"/>
      <c r="RFA168" s="77"/>
      <c r="RFB168" s="77"/>
      <c r="RFC168" s="77"/>
      <c r="RFD168" s="77"/>
      <c r="RFE168" s="77"/>
      <c r="RFF168" s="77"/>
      <c r="RFG168" s="77"/>
      <c r="RFH168" s="77"/>
      <c r="RFI168" s="77"/>
      <c r="RFJ168" s="77"/>
      <c r="RFK168" s="77"/>
      <c r="RFL168" s="77"/>
      <c r="RFM168" s="77"/>
      <c r="RFN168" s="77"/>
      <c r="RFO168" s="77"/>
      <c r="RFP168" s="77"/>
      <c r="RFQ168" s="77"/>
      <c r="RFR168" s="77"/>
      <c r="RFS168" s="77"/>
      <c r="RFT168" s="77"/>
      <c r="RFU168" s="77"/>
      <c r="RFV168" s="77"/>
      <c r="RFW168" s="77"/>
      <c r="RFX168" s="77"/>
      <c r="RFY168" s="77"/>
      <c r="RFZ168" s="77"/>
      <c r="RGA168" s="77"/>
      <c r="RGB168" s="77"/>
      <c r="RGC168" s="77"/>
      <c r="RGD168" s="77"/>
      <c r="RGE168" s="77"/>
      <c r="RGF168" s="77"/>
      <c r="RGG168" s="77"/>
      <c r="RGH168" s="77"/>
      <c r="RGI168" s="77"/>
      <c r="RGJ168" s="77"/>
      <c r="RGK168" s="77"/>
      <c r="RGL168" s="77"/>
      <c r="RGM168" s="77"/>
      <c r="RGN168" s="77"/>
      <c r="RGO168" s="77"/>
      <c r="RGP168" s="77"/>
      <c r="RGQ168" s="77"/>
      <c r="RGR168" s="77"/>
      <c r="RGS168" s="77"/>
      <c r="RGT168" s="77"/>
      <c r="RGU168" s="77"/>
      <c r="RGV168" s="77"/>
      <c r="RGW168" s="77"/>
      <c r="RGX168" s="77"/>
      <c r="RGY168" s="77"/>
      <c r="RGZ168" s="77"/>
      <c r="RHA168" s="77"/>
      <c r="RHB168" s="77"/>
      <c r="RHC168" s="77"/>
      <c r="RHD168" s="77"/>
      <c r="RHE168" s="77"/>
      <c r="RHF168" s="77"/>
      <c r="RHG168" s="77"/>
      <c r="RHH168" s="77"/>
      <c r="RHI168" s="77"/>
      <c r="RHJ168" s="77"/>
      <c r="RHK168" s="77"/>
      <c r="RHL168" s="77"/>
      <c r="RHM168" s="77"/>
      <c r="RHN168" s="77"/>
      <c r="RHO168" s="77"/>
      <c r="RHP168" s="77"/>
      <c r="RHQ168" s="77"/>
      <c r="RHR168" s="77"/>
      <c r="RHS168" s="77"/>
      <c r="RHT168" s="77"/>
      <c r="RHU168" s="77"/>
      <c r="RHV168" s="77"/>
      <c r="RHW168" s="77"/>
      <c r="RHX168" s="77"/>
      <c r="RHY168" s="77"/>
      <c r="RHZ168" s="77"/>
      <c r="RIA168" s="77"/>
      <c r="RIB168" s="77"/>
      <c r="RIC168" s="77"/>
      <c r="RID168" s="77"/>
      <c r="RIE168" s="77"/>
      <c r="RIF168" s="77"/>
      <c r="RIG168" s="77"/>
      <c r="RIH168" s="77"/>
      <c r="RII168" s="77"/>
      <c r="RIJ168" s="77"/>
      <c r="RIK168" s="77"/>
      <c r="RIL168" s="77"/>
      <c r="RIM168" s="77"/>
      <c r="RIN168" s="77"/>
      <c r="RIO168" s="77"/>
      <c r="RIP168" s="77"/>
      <c r="RIQ168" s="77"/>
      <c r="RIR168" s="77"/>
      <c r="RIS168" s="77"/>
      <c r="RIT168" s="77"/>
      <c r="RIU168" s="77"/>
      <c r="RIV168" s="77"/>
      <c r="RIW168" s="77"/>
      <c r="RIX168" s="77"/>
      <c r="RIY168" s="77"/>
      <c r="RIZ168" s="77"/>
      <c r="RJA168" s="77"/>
      <c r="RJB168" s="77"/>
      <c r="RJC168" s="77"/>
      <c r="RJD168" s="77"/>
      <c r="RJE168" s="77"/>
      <c r="RJF168" s="77"/>
      <c r="RJG168" s="77"/>
      <c r="RJH168" s="77"/>
      <c r="RJI168" s="77"/>
      <c r="RJJ168" s="77"/>
      <c r="RJK168" s="77"/>
      <c r="RJL168" s="77"/>
      <c r="RJM168" s="77"/>
      <c r="RJN168" s="77"/>
      <c r="RJO168" s="77"/>
      <c r="RJP168" s="77"/>
      <c r="RJQ168" s="77"/>
      <c r="RJR168" s="77"/>
      <c r="RJS168" s="77"/>
      <c r="RJT168" s="77"/>
      <c r="RJU168" s="77"/>
      <c r="RJV168" s="77"/>
      <c r="RJW168" s="77"/>
      <c r="RJX168" s="77"/>
      <c r="RJY168" s="77"/>
      <c r="RJZ168" s="77"/>
      <c r="RKA168" s="77"/>
      <c r="RKB168" s="77"/>
      <c r="RKC168" s="77"/>
      <c r="RKD168" s="77"/>
      <c r="RKE168" s="77"/>
      <c r="RKF168" s="77"/>
      <c r="RKG168" s="77"/>
      <c r="RKH168" s="77"/>
      <c r="RKI168" s="77"/>
      <c r="RKJ168" s="77"/>
      <c r="RKK168" s="77"/>
      <c r="RKL168" s="77"/>
      <c r="RKM168" s="77"/>
      <c r="RKN168" s="77"/>
      <c r="RKO168" s="77"/>
      <c r="RKP168" s="77"/>
      <c r="RKQ168" s="77"/>
      <c r="RKR168" s="77"/>
      <c r="RKS168" s="77"/>
      <c r="RKT168" s="77"/>
      <c r="RKU168" s="77"/>
      <c r="RKV168" s="77"/>
      <c r="RKW168" s="77"/>
      <c r="RKX168" s="77"/>
      <c r="RKY168" s="77"/>
      <c r="RKZ168" s="77"/>
      <c r="RLA168" s="77"/>
      <c r="RLB168" s="77"/>
      <c r="RLC168" s="77"/>
      <c r="RLD168" s="77"/>
      <c r="RLE168" s="77"/>
      <c r="RLF168" s="77"/>
      <c r="RLG168" s="77"/>
      <c r="RLH168" s="77"/>
      <c r="RLI168" s="77"/>
      <c r="RLJ168" s="77"/>
      <c r="RLK168" s="77"/>
      <c r="RLL168" s="77"/>
      <c r="RLM168" s="77"/>
      <c r="RLN168" s="77"/>
      <c r="RLO168" s="77"/>
      <c r="RLP168" s="77"/>
      <c r="RLQ168" s="77"/>
      <c r="RLR168" s="77"/>
      <c r="RLS168" s="77"/>
      <c r="RLT168" s="77"/>
      <c r="RLU168" s="77"/>
      <c r="RLV168" s="77"/>
      <c r="RLW168" s="77"/>
      <c r="RLX168" s="77"/>
      <c r="RLY168" s="77"/>
      <c r="RLZ168" s="77"/>
      <c r="RMA168" s="77"/>
      <c r="RMB168" s="77"/>
      <c r="RMC168" s="77"/>
      <c r="RMD168" s="77"/>
      <c r="RME168" s="77"/>
      <c r="RMF168" s="77"/>
      <c r="RMG168" s="77"/>
      <c r="RMH168" s="77"/>
      <c r="RMI168" s="77"/>
      <c r="RMJ168" s="77"/>
      <c r="RMK168" s="77"/>
      <c r="RML168" s="77"/>
      <c r="RMM168" s="77"/>
      <c r="RMN168" s="77"/>
      <c r="RMO168" s="77"/>
      <c r="RMP168" s="77"/>
      <c r="RMQ168" s="77"/>
      <c r="RMR168" s="77"/>
      <c r="RMS168" s="77"/>
      <c r="RMT168" s="77"/>
      <c r="RMU168" s="77"/>
      <c r="RMV168" s="77"/>
      <c r="RMW168" s="77"/>
      <c r="RMX168" s="77"/>
      <c r="RMY168" s="77"/>
      <c r="RMZ168" s="77"/>
      <c r="RNA168" s="77"/>
      <c r="RNB168" s="77"/>
      <c r="RNC168" s="77"/>
      <c r="RND168" s="77"/>
      <c r="RNE168" s="77"/>
      <c r="RNF168" s="77"/>
      <c r="RNG168" s="77"/>
      <c r="RNH168" s="77"/>
      <c r="RNI168" s="77"/>
      <c r="RNJ168" s="77"/>
      <c r="RNK168" s="77"/>
      <c r="RNL168" s="77"/>
      <c r="RNM168" s="77"/>
      <c r="RNN168" s="77"/>
      <c r="RNO168" s="77"/>
      <c r="RNP168" s="77"/>
      <c r="RNQ168" s="77"/>
      <c r="RNR168" s="77"/>
      <c r="RNS168" s="77"/>
      <c r="RNT168" s="77"/>
      <c r="RNU168" s="77"/>
      <c r="RNV168" s="77"/>
      <c r="RNW168" s="77"/>
      <c r="RNX168" s="77"/>
      <c r="RNY168" s="77"/>
      <c r="RNZ168" s="77"/>
      <c r="ROA168" s="77"/>
      <c r="ROB168" s="77"/>
      <c r="ROC168" s="77"/>
      <c r="ROD168" s="77"/>
      <c r="ROE168" s="77"/>
      <c r="ROF168" s="77"/>
      <c r="ROG168" s="77"/>
      <c r="ROH168" s="77"/>
      <c r="ROI168" s="77"/>
      <c r="ROJ168" s="77"/>
      <c r="ROK168" s="77"/>
      <c r="ROL168" s="77"/>
      <c r="ROM168" s="77"/>
      <c r="RON168" s="77"/>
      <c r="ROO168" s="77"/>
      <c r="ROP168" s="77"/>
      <c r="ROQ168" s="77"/>
      <c r="ROR168" s="77"/>
      <c r="ROS168" s="77"/>
      <c r="ROT168" s="77"/>
      <c r="ROU168" s="77"/>
      <c r="ROV168" s="77"/>
      <c r="ROW168" s="77"/>
      <c r="ROX168" s="77"/>
      <c r="ROY168" s="77"/>
      <c r="ROZ168" s="77"/>
      <c r="RPA168" s="77"/>
      <c r="RPB168" s="77"/>
      <c r="RPC168" s="77"/>
      <c r="RPD168" s="77"/>
      <c r="RPE168" s="77"/>
      <c r="RPF168" s="77"/>
      <c r="RPG168" s="77"/>
      <c r="RPH168" s="77"/>
      <c r="RPI168" s="77"/>
      <c r="RPJ168" s="77"/>
      <c r="RPK168" s="77"/>
      <c r="RPL168" s="77"/>
      <c r="RPM168" s="77"/>
      <c r="RPN168" s="77"/>
      <c r="RPO168" s="77"/>
      <c r="RPP168" s="77"/>
      <c r="RPQ168" s="77"/>
      <c r="RPR168" s="77"/>
      <c r="RPS168" s="77"/>
      <c r="RPT168" s="77"/>
      <c r="RPU168" s="77"/>
      <c r="RPV168" s="77"/>
      <c r="RPW168" s="77"/>
      <c r="RPX168" s="77"/>
      <c r="RPY168" s="77"/>
      <c r="RPZ168" s="77"/>
      <c r="RQA168" s="77"/>
      <c r="RQB168" s="77"/>
      <c r="RQC168" s="77"/>
      <c r="RQD168" s="77"/>
      <c r="RQE168" s="77"/>
      <c r="RQF168" s="77"/>
      <c r="RQG168" s="77"/>
      <c r="RQH168" s="77"/>
      <c r="RQI168" s="77"/>
      <c r="RQJ168" s="77"/>
      <c r="RQK168" s="77"/>
      <c r="RQL168" s="77"/>
      <c r="RQM168" s="77"/>
      <c r="RQN168" s="77"/>
      <c r="RQO168" s="77"/>
      <c r="RQP168" s="77"/>
      <c r="RQQ168" s="77"/>
      <c r="RQR168" s="77"/>
      <c r="RQS168" s="77"/>
      <c r="RQT168" s="77"/>
      <c r="RQU168" s="77"/>
      <c r="RQV168" s="77"/>
      <c r="RQW168" s="77"/>
      <c r="RQX168" s="77"/>
      <c r="RQY168" s="77"/>
      <c r="RQZ168" s="77"/>
      <c r="RRA168" s="77"/>
      <c r="RRB168" s="77"/>
      <c r="RRC168" s="77"/>
      <c r="RRD168" s="77"/>
      <c r="RRE168" s="77"/>
      <c r="RRF168" s="77"/>
      <c r="RRG168" s="77"/>
      <c r="RRH168" s="77"/>
      <c r="RRI168" s="77"/>
      <c r="RRJ168" s="77"/>
      <c r="RRK168" s="77"/>
      <c r="RRL168" s="77"/>
      <c r="RRM168" s="77"/>
      <c r="RRN168" s="77"/>
      <c r="RRO168" s="77"/>
      <c r="RRP168" s="77"/>
      <c r="RRQ168" s="77"/>
      <c r="RRR168" s="77"/>
      <c r="RRS168" s="77"/>
      <c r="RRT168" s="77"/>
      <c r="RRU168" s="77"/>
      <c r="RRV168" s="77"/>
      <c r="RRW168" s="77"/>
      <c r="RRX168" s="77"/>
      <c r="RRY168" s="77"/>
      <c r="RRZ168" s="77"/>
      <c r="RSA168" s="77"/>
      <c r="RSB168" s="77"/>
      <c r="RSC168" s="77"/>
      <c r="RSD168" s="77"/>
      <c r="RSE168" s="77"/>
      <c r="RSF168" s="77"/>
      <c r="RSG168" s="77"/>
      <c r="RSH168" s="77"/>
      <c r="RSI168" s="77"/>
      <c r="RSJ168" s="77"/>
      <c r="RSK168" s="77"/>
      <c r="RSL168" s="77"/>
      <c r="RSM168" s="77"/>
      <c r="RSN168" s="77"/>
      <c r="RSO168" s="77"/>
      <c r="RSP168" s="77"/>
      <c r="RSQ168" s="77"/>
      <c r="RSR168" s="77"/>
      <c r="RSS168" s="77"/>
      <c r="RST168" s="77"/>
      <c r="RSU168" s="77"/>
      <c r="RSV168" s="77"/>
      <c r="RSW168" s="77"/>
      <c r="RSX168" s="77"/>
      <c r="RSY168" s="77"/>
      <c r="RSZ168" s="77"/>
      <c r="RTA168" s="77"/>
      <c r="RTB168" s="77"/>
      <c r="RTC168" s="77"/>
      <c r="RTD168" s="77"/>
      <c r="RTE168" s="77"/>
      <c r="RTF168" s="77"/>
      <c r="RTG168" s="77"/>
      <c r="RTH168" s="77"/>
      <c r="RTI168" s="77"/>
      <c r="RTJ168" s="77"/>
      <c r="RTK168" s="77"/>
      <c r="RTL168" s="77"/>
      <c r="RTM168" s="77"/>
      <c r="RTN168" s="77"/>
      <c r="RTO168" s="77"/>
      <c r="RTP168" s="77"/>
      <c r="RTQ168" s="77"/>
      <c r="RTR168" s="77"/>
      <c r="RTS168" s="77"/>
      <c r="RTT168" s="77"/>
      <c r="RTU168" s="77"/>
      <c r="RTV168" s="77"/>
      <c r="RTW168" s="77"/>
      <c r="RTX168" s="77"/>
      <c r="RTY168" s="77"/>
      <c r="RTZ168" s="77"/>
      <c r="RUA168" s="77"/>
      <c r="RUB168" s="77"/>
      <c r="RUC168" s="77"/>
      <c r="RUD168" s="77"/>
      <c r="RUE168" s="77"/>
      <c r="RUF168" s="77"/>
      <c r="RUG168" s="77"/>
      <c r="RUH168" s="77"/>
      <c r="RUI168" s="77"/>
      <c r="RUJ168" s="77"/>
      <c r="RUK168" s="77"/>
      <c r="RUL168" s="77"/>
      <c r="RUM168" s="77"/>
      <c r="RUN168" s="77"/>
      <c r="RUO168" s="77"/>
      <c r="RUP168" s="77"/>
      <c r="RUQ168" s="77"/>
      <c r="RUR168" s="77"/>
      <c r="RUS168" s="77"/>
      <c r="RUT168" s="77"/>
      <c r="RUU168" s="77"/>
      <c r="RUV168" s="77"/>
      <c r="RUW168" s="77"/>
      <c r="RUX168" s="77"/>
      <c r="RUY168" s="77"/>
      <c r="RUZ168" s="77"/>
      <c r="RVA168" s="77"/>
      <c r="RVB168" s="77"/>
      <c r="RVC168" s="77"/>
      <c r="RVD168" s="77"/>
      <c r="RVE168" s="77"/>
      <c r="RVF168" s="77"/>
      <c r="RVG168" s="77"/>
      <c r="RVH168" s="77"/>
      <c r="RVI168" s="77"/>
      <c r="RVJ168" s="77"/>
      <c r="RVK168" s="77"/>
      <c r="RVL168" s="77"/>
      <c r="RVM168" s="77"/>
      <c r="RVN168" s="77"/>
      <c r="RVO168" s="77"/>
      <c r="RVP168" s="77"/>
      <c r="RVQ168" s="77"/>
      <c r="RVR168" s="77"/>
      <c r="RVS168" s="77"/>
      <c r="RVT168" s="77"/>
      <c r="RVU168" s="77"/>
      <c r="RVV168" s="77"/>
      <c r="RVW168" s="77"/>
      <c r="RVX168" s="77"/>
      <c r="RVY168" s="77"/>
      <c r="RVZ168" s="77"/>
      <c r="RWA168" s="77"/>
      <c r="RWB168" s="77"/>
      <c r="RWC168" s="77"/>
      <c r="RWD168" s="77"/>
      <c r="RWE168" s="77"/>
      <c r="RWF168" s="77"/>
      <c r="RWG168" s="77"/>
      <c r="RWH168" s="77"/>
      <c r="RWI168" s="77"/>
      <c r="RWJ168" s="77"/>
      <c r="RWK168" s="77"/>
      <c r="RWL168" s="77"/>
      <c r="RWM168" s="77"/>
      <c r="RWN168" s="77"/>
      <c r="RWO168" s="77"/>
      <c r="RWP168" s="77"/>
      <c r="RWQ168" s="77"/>
      <c r="RWR168" s="77"/>
      <c r="RWS168" s="77"/>
      <c r="RWT168" s="77"/>
      <c r="RWU168" s="77"/>
      <c r="RWV168" s="77"/>
      <c r="RWW168" s="77"/>
      <c r="RWX168" s="77"/>
      <c r="RWY168" s="77"/>
      <c r="RWZ168" s="77"/>
      <c r="RXA168" s="77"/>
      <c r="RXB168" s="77"/>
      <c r="RXC168" s="77"/>
      <c r="RXD168" s="77"/>
      <c r="RXE168" s="77"/>
      <c r="RXF168" s="77"/>
      <c r="RXG168" s="77"/>
      <c r="RXH168" s="77"/>
      <c r="RXI168" s="77"/>
      <c r="RXJ168" s="77"/>
      <c r="RXK168" s="77"/>
      <c r="RXL168" s="77"/>
      <c r="RXM168" s="77"/>
      <c r="RXN168" s="77"/>
      <c r="RXO168" s="77"/>
      <c r="RXP168" s="77"/>
      <c r="RXQ168" s="77"/>
      <c r="RXR168" s="77"/>
      <c r="RXS168" s="77"/>
      <c r="RXT168" s="77"/>
      <c r="RXU168" s="77"/>
      <c r="RXV168" s="77"/>
      <c r="RXW168" s="77"/>
      <c r="RXX168" s="77"/>
      <c r="RXY168" s="77"/>
      <c r="RXZ168" s="77"/>
      <c r="RYA168" s="77"/>
      <c r="RYB168" s="77"/>
      <c r="RYC168" s="77"/>
      <c r="RYD168" s="77"/>
      <c r="RYE168" s="77"/>
      <c r="RYF168" s="77"/>
      <c r="RYG168" s="77"/>
      <c r="RYH168" s="77"/>
      <c r="RYI168" s="77"/>
      <c r="RYJ168" s="77"/>
      <c r="RYK168" s="77"/>
      <c r="RYL168" s="77"/>
      <c r="RYM168" s="77"/>
      <c r="RYN168" s="77"/>
      <c r="RYO168" s="77"/>
      <c r="RYP168" s="77"/>
      <c r="RYQ168" s="77"/>
      <c r="RYR168" s="77"/>
      <c r="RYS168" s="77"/>
      <c r="RYT168" s="77"/>
      <c r="RYU168" s="77"/>
      <c r="RYV168" s="77"/>
      <c r="RYW168" s="77"/>
      <c r="RYX168" s="77"/>
      <c r="RYY168" s="77"/>
      <c r="RYZ168" s="77"/>
      <c r="RZA168" s="77"/>
      <c r="RZB168" s="77"/>
      <c r="RZC168" s="77"/>
      <c r="RZD168" s="77"/>
      <c r="RZE168" s="77"/>
      <c r="RZF168" s="77"/>
      <c r="RZG168" s="77"/>
      <c r="RZH168" s="77"/>
      <c r="RZI168" s="77"/>
      <c r="RZJ168" s="77"/>
      <c r="RZK168" s="77"/>
      <c r="RZL168" s="77"/>
      <c r="RZM168" s="77"/>
      <c r="RZN168" s="77"/>
      <c r="RZO168" s="77"/>
      <c r="RZP168" s="77"/>
      <c r="RZQ168" s="77"/>
      <c r="RZR168" s="77"/>
      <c r="RZS168" s="77"/>
      <c r="RZT168" s="77"/>
      <c r="RZU168" s="77"/>
      <c r="RZV168" s="77"/>
      <c r="RZW168" s="77"/>
      <c r="RZX168" s="77"/>
      <c r="RZY168" s="77"/>
      <c r="RZZ168" s="77"/>
      <c r="SAA168" s="77"/>
      <c r="SAB168" s="77"/>
      <c r="SAC168" s="77"/>
      <c r="SAD168" s="77"/>
      <c r="SAE168" s="77"/>
      <c r="SAF168" s="77"/>
      <c r="SAG168" s="77"/>
      <c r="SAH168" s="77"/>
      <c r="SAI168" s="77"/>
      <c r="SAJ168" s="77"/>
      <c r="SAK168" s="77"/>
      <c r="SAL168" s="77"/>
      <c r="SAM168" s="77"/>
      <c r="SAN168" s="77"/>
      <c r="SAO168" s="77"/>
      <c r="SAP168" s="77"/>
      <c r="SAQ168" s="77"/>
      <c r="SAR168" s="77"/>
      <c r="SAS168" s="77"/>
      <c r="SAT168" s="77"/>
      <c r="SAU168" s="77"/>
      <c r="SAV168" s="77"/>
      <c r="SAW168" s="77"/>
      <c r="SAX168" s="77"/>
      <c r="SAY168" s="77"/>
      <c r="SAZ168" s="77"/>
      <c r="SBA168" s="77"/>
      <c r="SBB168" s="77"/>
      <c r="SBC168" s="77"/>
      <c r="SBD168" s="77"/>
      <c r="SBE168" s="77"/>
      <c r="SBF168" s="77"/>
      <c r="SBG168" s="77"/>
      <c r="SBH168" s="77"/>
      <c r="SBI168" s="77"/>
      <c r="SBJ168" s="77"/>
      <c r="SBK168" s="77"/>
      <c r="SBL168" s="77"/>
      <c r="SBM168" s="77"/>
      <c r="SBN168" s="77"/>
      <c r="SBO168" s="77"/>
      <c r="SBP168" s="77"/>
      <c r="SBQ168" s="77"/>
      <c r="SBR168" s="77"/>
      <c r="SBS168" s="77"/>
      <c r="SBT168" s="77"/>
      <c r="SBU168" s="77"/>
      <c r="SBV168" s="77"/>
      <c r="SBW168" s="77"/>
      <c r="SBX168" s="77"/>
      <c r="SBY168" s="77"/>
      <c r="SBZ168" s="77"/>
      <c r="SCA168" s="77"/>
      <c r="SCB168" s="77"/>
      <c r="SCC168" s="77"/>
      <c r="SCD168" s="77"/>
      <c r="SCE168" s="77"/>
      <c r="SCF168" s="77"/>
      <c r="SCG168" s="77"/>
      <c r="SCH168" s="77"/>
      <c r="SCI168" s="77"/>
      <c r="SCJ168" s="77"/>
      <c r="SCK168" s="77"/>
      <c r="SCL168" s="77"/>
      <c r="SCM168" s="77"/>
      <c r="SCN168" s="77"/>
      <c r="SCO168" s="77"/>
      <c r="SCP168" s="77"/>
      <c r="SCQ168" s="77"/>
      <c r="SCR168" s="77"/>
      <c r="SCS168" s="77"/>
      <c r="SCT168" s="77"/>
      <c r="SCU168" s="77"/>
      <c r="SCV168" s="77"/>
      <c r="SCW168" s="77"/>
      <c r="SCX168" s="77"/>
      <c r="SCY168" s="77"/>
      <c r="SCZ168" s="77"/>
      <c r="SDA168" s="77"/>
      <c r="SDB168" s="77"/>
      <c r="SDC168" s="77"/>
      <c r="SDD168" s="77"/>
      <c r="SDE168" s="77"/>
      <c r="SDF168" s="77"/>
      <c r="SDG168" s="77"/>
      <c r="SDH168" s="77"/>
      <c r="SDI168" s="77"/>
      <c r="SDJ168" s="77"/>
      <c r="SDK168" s="77"/>
      <c r="SDL168" s="77"/>
      <c r="SDM168" s="77"/>
      <c r="SDN168" s="77"/>
      <c r="SDO168" s="77"/>
      <c r="SDP168" s="77"/>
      <c r="SDQ168" s="77"/>
      <c r="SDR168" s="77"/>
      <c r="SDS168" s="77"/>
      <c r="SDT168" s="77"/>
      <c r="SDU168" s="77"/>
      <c r="SDV168" s="77"/>
      <c r="SDW168" s="77"/>
      <c r="SDX168" s="77"/>
      <c r="SDY168" s="77"/>
      <c r="SDZ168" s="77"/>
      <c r="SEA168" s="77"/>
      <c r="SEB168" s="77"/>
      <c r="SEC168" s="77"/>
      <c r="SED168" s="77"/>
      <c r="SEE168" s="77"/>
      <c r="SEF168" s="77"/>
      <c r="SEG168" s="77"/>
      <c r="SEH168" s="77"/>
      <c r="SEI168" s="77"/>
      <c r="SEJ168" s="77"/>
      <c r="SEK168" s="77"/>
      <c r="SEL168" s="77"/>
      <c r="SEM168" s="77"/>
      <c r="SEN168" s="77"/>
      <c r="SEO168" s="77"/>
      <c r="SEP168" s="77"/>
      <c r="SEQ168" s="77"/>
      <c r="SER168" s="77"/>
      <c r="SES168" s="77"/>
      <c r="SET168" s="77"/>
      <c r="SEU168" s="77"/>
      <c r="SEV168" s="77"/>
      <c r="SEW168" s="77"/>
      <c r="SEX168" s="77"/>
      <c r="SEY168" s="77"/>
      <c r="SEZ168" s="77"/>
      <c r="SFA168" s="77"/>
      <c r="SFB168" s="77"/>
      <c r="SFC168" s="77"/>
      <c r="SFD168" s="77"/>
      <c r="SFE168" s="77"/>
      <c r="SFF168" s="77"/>
      <c r="SFG168" s="77"/>
      <c r="SFH168" s="77"/>
      <c r="SFI168" s="77"/>
      <c r="SFJ168" s="77"/>
      <c r="SFK168" s="77"/>
      <c r="SFL168" s="77"/>
      <c r="SFM168" s="77"/>
      <c r="SFN168" s="77"/>
      <c r="SFO168" s="77"/>
      <c r="SFP168" s="77"/>
      <c r="SFQ168" s="77"/>
      <c r="SFR168" s="77"/>
      <c r="SFS168" s="77"/>
      <c r="SFT168" s="77"/>
      <c r="SFU168" s="77"/>
      <c r="SFV168" s="77"/>
      <c r="SFW168" s="77"/>
      <c r="SFX168" s="77"/>
      <c r="SFY168" s="77"/>
      <c r="SFZ168" s="77"/>
      <c r="SGA168" s="77"/>
      <c r="SGB168" s="77"/>
      <c r="SGC168" s="77"/>
      <c r="SGD168" s="77"/>
      <c r="SGE168" s="77"/>
      <c r="SGF168" s="77"/>
      <c r="SGG168" s="77"/>
      <c r="SGH168" s="77"/>
      <c r="SGI168" s="77"/>
      <c r="SGJ168" s="77"/>
      <c r="SGK168" s="77"/>
      <c r="SGL168" s="77"/>
      <c r="SGM168" s="77"/>
      <c r="SGN168" s="77"/>
      <c r="SGO168" s="77"/>
      <c r="SGP168" s="77"/>
      <c r="SGQ168" s="77"/>
      <c r="SGR168" s="77"/>
      <c r="SGS168" s="77"/>
      <c r="SGT168" s="77"/>
      <c r="SGU168" s="77"/>
      <c r="SGV168" s="77"/>
      <c r="SGW168" s="77"/>
      <c r="SGX168" s="77"/>
      <c r="SGY168" s="77"/>
      <c r="SGZ168" s="77"/>
      <c r="SHA168" s="77"/>
      <c r="SHB168" s="77"/>
      <c r="SHC168" s="77"/>
      <c r="SHD168" s="77"/>
      <c r="SHE168" s="77"/>
      <c r="SHF168" s="77"/>
      <c r="SHG168" s="77"/>
      <c r="SHH168" s="77"/>
      <c r="SHI168" s="77"/>
      <c r="SHJ168" s="77"/>
      <c r="SHK168" s="77"/>
      <c r="SHL168" s="77"/>
      <c r="SHM168" s="77"/>
      <c r="SHN168" s="77"/>
      <c r="SHO168" s="77"/>
      <c r="SHP168" s="77"/>
      <c r="SHQ168" s="77"/>
      <c r="SHR168" s="77"/>
      <c r="SHS168" s="77"/>
      <c r="SHT168" s="77"/>
      <c r="SHU168" s="77"/>
      <c r="SHV168" s="77"/>
      <c r="SHW168" s="77"/>
      <c r="SHX168" s="77"/>
      <c r="SHY168" s="77"/>
      <c r="SHZ168" s="77"/>
      <c r="SIA168" s="77"/>
      <c r="SIB168" s="77"/>
      <c r="SIC168" s="77"/>
      <c r="SID168" s="77"/>
      <c r="SIE168" s="77"/>
      <c r="SIF168" s="77"/>
      <c r="SIG168" s="77"/>
      <c r="SIH168" s="77"/>
      <c r="SII168" s="77"/>
      <c r="SIJ168" s="77"/>
      <c r="SIK168" s="77"/>
      <c r="SIL168" s="77"/>
      <c r="SIM168" s="77"/>
      <c r="SIN168" s="77"/>
      <c r="SIO168" s="77"/>
      <c r="SIP168" s="77"/>
      <c r="SIQ168" s="77"/>
      <c r="SIR168" s="77"/>
      <c r="SIS168" s="77"/>
      <c r="SIT168" s="77"/>
      <c r="SIU168" s="77"/>
      <c r="SIV168" s="77"/>
      <c r="SIW168" s="77"/>
      <c r="SIX168" s="77"/>
      <c r="SIY168" s="77"/>
      <c r="SIZ168" s="77"/>
      <c r="SJA168" s="77"/>
      <c r="SJB168" s="77"/>
      <c r="SJC168" s="77"/>
      <c r="SJD168" s="77"/>
      <c r="SJE168" s="77"/>
      <c r="SJF168" s="77"/>
      <c r="SJG168" s="77"/>
      <c r="SJH168" s="77"/>
      <c r="SJI168" s="77"/>
      <c r="SJJ168" s="77"/>
      <c r="SJK168" s="77"/>
      <c r="SJL168" s="77"/>
      <c r="SJM168" s="77"/>
      <c r="SJN168" s="77"/>
      <c r="SJO168" s="77"/>
      <c r="SJP168" s="77"/>
      <c r="SJQ168" s="77"/>
      <c r="SJR168" s="77"/>
      <c r="SJS168" s="77"/>
      <c r="SJT168" s="77"/>
      <c r="SJU168" s="77"/>
      <c r="SJV168" s="77"/>
      <c r="SJW168" s="77"/>
      <c r="SJX168" s="77"/>
      <c r="SJY168" s="77"/>
      <c r="SJZ168" s="77"/>
      <c r="SKA168" s="77"/>
      <c r="SKB168" s="77"/>
      <c r="SKC168" s="77"/>
      <c r="SKD168" s="77"/>
      <c r="SKE168" s="77"/>
      <c r="SKF168" s="77"/>
      <c r="SKG168" s="77"/>
      <c r="SKH168" s="77"/>
      <c r="SKI168" s="77"/>
      <c r="SKJ168" s="77"/>
      <c r="SKK168" s="77"/>
      <c r="SKL168" s="77"/>
      <c r="SKM168" s="77"/>
      <c r="SKN168" s="77"/>
      <c r="SKO168" s="77"/>
      <c r="SKP168" s="77"/>
      <c r="SKQ168" s="77"/>
      <c r="SKR168" s="77"/>
      <c r="SKS168" s="77"/>
      <c r="SKT168" s="77"/>
      <c r="SKU168" s="77"/>
      <c r="SKV168" s="77"/>
      <c r="SKW168" s="77"/>
      <c r="SKX168" s="77"/>
      <c r="SKY168" s="77"/>
      <c r="SKZ168" s="77"/>
      <c r="SLA168" s="77"/>
      <c r="SLB168" s="77"/>
      <c r="SLC168" s="77"/>
      <c r="SLD168" s="77"/>
      <c r="SLE168" s="77"/>
      <c r="SLF168" s="77"/>
      <c r="SLG168" s="77"/>
      <c r="SLH168" s="77"/>
      <c r="SLI168" s="77"/>
      <c r="SLJ168" s="77"/>
      <c r="SLK168" s="77"/>
      <c r="SLL168" s="77"/>
      <c r="SLM168" s="77"/>
      <c r="SLN168" s="77"/>
      <c r="SLO168" s="77"/>
      <c r="SLP168" s="77"/>
      <c r="SLQ168" s="77"/>
      <c r="SLR168" s="77"/>
      <c r="SLS168" s="77"/>
      <c r="SLT168" s="77"/>
      <c r="SLU168" s="77"/>
      <c r="SLV168" s="77"/>
      <c r="SLW168" s="77"/>
      <c r="SLX168" s="77"/>
      <c r="SLY168" s="77"/>
      <c r="SLZ168" s="77"/>
      <c r="SMA168" s="77"/>
      <c r="SMB168" s="77"/>
      <c r="SMC168" s="77"/>
      <c r="SMD168" s="77"/>
      <c r="SME168" s="77"/>
      <c r="SMF168" s="77"/>
      <c r="SMG168" s="77"/>
      <c r="SMH168" s="77"/>
      <c r="SMI168" s="77"/>
      <c r="SMJ168" s="77"/>
      <c r="SMK168" s="77"/>
      <c r="SML168" s="77"/>
      <c r="SMM168" s="77"/>
      <c r="SMN168" s="77"/>
      <c r="SMO168" s="77"/>
      <c r="SMP168" s="77"/>
      <c r="SMQ168" s="77"/>
      <c r="SMR168" s="77"/>
      <c r="SMS168" s="77"/>
      <c r="SMT168" s="77"/>
      <c r="SMU168" s="77"/>
      <c r="SMV168" s="77"/>
      <c r="SMW168" s="77"/>
      <c r="SMX168" s="77"/>
      <c r="SMY168" s="77"/>
      <c r="SMZ168" s="77"/>
      <c r="SNA168" s="77"/>
      <c r="SNB168" s="77"/>
      <c r="SNC168" s="77"/>
      <c r="SND168" s="77"/>
      <c r="SNE168" s="77"/>
      <c r="SNF168" s="77"/>
      <c r="SNG168" s="77"/>
      <c r="SNH168" s="77"/>
      <c r="SNI168" s="77"/>
      <c r="SNJ168" s="77"/>
      <c r="SNK168" s="77"/>
      <c r="SNL168" s="77"/>
      <c r="SNM168" s="77"/>
      <c r="SNN168" s="77"/>
      <c r="SNO168" s="77"/>
      <c r="SNP168" s="77"/>
      <c r="SNQ168" s="77"/>
      <c r="SNR168" s="77"/>
      <c r="SNS168" s="77"/>
      <c r="SNT168" s="77"/>
      <c r="SNU168" s="77"/>
      <c r="SNV168" s="77"/>
      <c r="SNW168" s="77"/>
      <c r="SNX168" s="77"/>
      <c r="SNY168" s="77"/>
      <c r="SNZ168" s="77"/>
      <c r="SOA168" s="77"/>
      <c r="SOB168" s="77"/>
      <c r="SOC168" s="77"/>
      <c r="SOD168" s="77"/>
      <c r="SOE168" s="77"/>
      <c r="SOF168" s="77"/>
      <c r="SOG168" s="77"/>
      <c r="SOH168" s="77"/>
      <c r="SOI168" s="77"/>
      <c r="SOJ168" s="77"/>
      <c r="SOK168" s="77"/>
      <c r="SOL168" s="77"/>
      <c r="SOM168" s="77"/>
      <c r="SON168" s="77"/>
      <c r="SOO168" s="77"/>
      <c r="SOP168" s="77"/>
      <c r="SOQ168" s="77"/>
      <c r="SOR168" s="77"/>
      <c r="SOS168" s="77"/>
      <c r="SOT168" s="77"/>
      <c r="SOU168" s="77"/>
      <c r="SOV168" s="77"/>
      <c r="SOW168" s="77"/>
      <c r="SOX168" s="77"/>
      <c r="SOY168" s="77"/>
      <c r="SOZ168" s="77"/>
      <c r="SPA168" s="77"/>
      <c r="SPB168" s="77"/>
      <c r="SPC168" s="77"/>
      <c r="SPD168" s="77"/>
      <c r="SPE168" s="77"/>
      <c r="SPF168" s="77"/>
      <c r="SPG168" s="77"/>
      <c r="SPH168" s="77"/>
      <c r="SPI168" s="77"/>
      <c r="SPJ168" s="77"/>
      <c r="SPK168" s="77"/>
      <c r="SPL168" s="77"/>
      <c r="SPM168" s="77"/>
      <c r="SPN168" s="77"/>
      <c r="SPO168" s="77"/>
      <c r="SPP168" s="77"/>
      <c r="SPQ168" s="77"/>
      <c r="SPR168" s="77"/>
      <c r="SPS168" s="77"/>
      <c r="SPT168" s="77"/>
      <c r="SPU168" s="77"/>
      <c r="SPV168" s="77"/>
      <c r="SPW168" s="77"/>
      <c r="SPX168" s="77"/>
      <c r="SPY168" s="77"/>
      <c r="SPZ168" s="77"/>
      <c r="SQA168" s="77"/>
      <c r="SQB168" s="77"/>
      <c r="SQC168" s="77"/>
      <c r="SQD168" s="77"/>
      <c r="SQE168" s="77"/>
      <c r="SQF168" s="77"/>
      <c r="SQG168" s="77"/>
      <c r="SQH168" s="77"/>
      <c r="SQI168" s="77"/>
      <c r="SQJ168" s="77"/>
      <c r="SQK168" s="77"/>
      <c r="SQL168" s="77"/>
      <c r="SQM168" s="77"/>
      <c r="SQN168" s="77"/>
      <c r="SQO168" s="77"/>
      <c r="SQP168" s="77"/>
      <c r="SQQ168" s="77"/>
      <c r="SQR168" s="77"/>
      <c r="SQS168" s="77"/>
      <c r="SQT168" s="77"/>
      <c r="SQU168" s="77"/>
      <c r="SQV168" s="77"/>
      <c r="SQW168" s="77"/>
      <c r="SQX168" s="77"/>
      <c r="SQY168" s="77"/>
      <c r="SQZ168" s="77"/>
      <c r="SRA168" s="77"/>
      <c r="SRB168" s="77"/>
      <c r="SRC168" s="77"/>
      <c r="SRD168" s="77"/>
      <c r="SRE168" s="77"/>
      <c r="SRF168" s="77"/>
      <c r="SRG168" s="77"/>
      <c r="SRH168" s="77"/>
      <c r="SRI168" s="77"/>
      <c r="SRJ168" s="77"/>
      <c r="SRK168" s="77"/>
      <c r="SRL168" s="77"/>
      <c r="SRM168" s="77"/>
      <c r="SRN168" s="77"/>
      <c r="SRO168" s="77"/>
      <c r="SRP168" s="77"/>
      <c r="SRQ168" s="77"/>
      <c r="SRR168" s="77"/>
      <c r="SRS168" s="77"/>
      <c r="SRT168" s="77"/>
      <c r="SRU168" s="77"/>
      <c r="SRV168" s="77"/>
      <c r="SRW168" s="77"/>
      <c r="SRX168" s="77"/>
      <c r="SRY168" s="77"/>
      <c r="SRZ168" s="77"/>
      <c r="SSA168" s="77"/>
      <c r="SSB168" s="77"/>
      <c r="SSC168" s="77"/>
      <c r="SSD168" s="77"/>
      <c r="SSE168" s="77"/>
      <c r="SSF168" s="77"/>
      <c r="SSG168" s="77"/>
      <c r="SSH168" s="77"/>
      <c r="SSI168" s="77"/>
      <c r="SSJ168" s="77"/>
      <c r="SSK168" s="77"/>
      <c r="SSL168" s="77"/>
      <c r="SSM168" s="77"/>
      <c r="SSN168" s="77"/>
      <c r="SSO168" s="77"/>
      <c r="SSP168" s="77"/>
      <c r="SSQ168" s="77"/>
      <c r="SSR168" s="77"/>
      <c r="SSS168" s="77"/>
      <c r="SST168" s="77"/>
      <c r="SSU168" s="77"/>
      <c r="SSV168" s="77"/>
      <c r="SSW168" s="77"/>
      <c r="SSX168" s="77"/>
      <c r="SSY168" s="77"/>
      <c r="SSZ168" s="77"/>
      <c r="STA168" s="77"/>
      <c r="STB168" s="77"/>
      <c r="STC168" s="77"/>
      <c r="STD168" s="77"/>
      <c r="STE168" s="77"/>
      <c r="STF168" s="77"/>
      <c r="STG168" s="77"/>
      <c r="STH168" s="77"/>
      <c r="STI168" s="77"/>
      <c r="STJ168" s="77"/>
      <c r="STK168" s="77"/>
      <c r="STL168" s="77"/>
      <c r="STM168" s="77"/>
      <c r="STN168" s="77"/>
      <c r="STO168" s="77"/>
      <c r="STP168" s="77"/>
      <c r="STQ168" s="77"/>
      <c r="STR168" s="77"/>
      <c r="STS168" s="77"/>
      <c r="STT168" s="77"/>
      <c r="STU168" s="77"/>
      <c r="STV168" s="77"/>
      <c r="STW168" s="77"/>
      <c r="STX168" s="77"/>
      <c r="STY168" s="77"/>
      <c r="STZ168" s="77"/>
      <c r="SUA168" s="77"/>
      <c r="SUB168" s="77"/>
      <c r="SUC168" s="77"/>
      <c r="SUD168" s="77"/>
      <c r="SUE168" s="77"/>
      <c r="SUF168" s="77"/>
      <c r="SUG168" s="77"/>
      <c r="SUH168" s="77"/>
      <c r="SUI168" s="77"/>
      <c r="SUJ168" s="77"/>
      <c r="SUK168" s="77"/>
      <c r="SUL168" s="77"/>
      <c r="SUM168" s="77"/>
      <c r="SUN168" s="77"/>
      <c r="SUO168" s="77"/>
      <c r="SUP168" s="77"/>
      <c r="SUQ168" s="77"/>
      <c r="SUR168" s="77"/>
      <c r="SUS168" s="77"/>
      <c r="SUT168" s="77"/>
      <c r="SUU168" s="77"/>
      <c r="SUV168" s="77"/>
      <c r="SUW168" s="77"/>
      <c r="SUX168" s="77"/>
      <c r="SUY168" s="77"/>
      <c r="SUZ168" s="77"/>
      <c r="SVA168" s="77"/>
      <c r="SVB168" s="77"/>
      <c r="SVC168" s="77"/>
      <c r="SVD168" s="77"/>
      <c r="SVE168" s="77"/>
      <c r="SVF168" s="77"/>
      <c r="SVG168" s="77"/>
      <c r="SVH168" s="77"/>
      <c r="SVI168" s="77"/>
      <c r="SVJ168" s="77"/>
      <c r="SVK168" s="77"/>
      <c r="SVL168" s="77"/>
      <c r="SVM168" s="77"/>
      <c r="SVN168" s="77"/>
      <c r="SVO168" s="77"/>
      <c r="SVP168" s="77"/>
      <c r="SVQ168" s="77"/>
      <c r="SVR168" s="77"/>
      <c r="SVS168" s="77"/>
      <c r="SVT168" s="77"/>
      <c r="SVU168" s="77"/>
      <c r="SVV168" s="77"/>
      <c r="SVW168" s="77"/>
      <c r="SVX168" s="77"/>
      <c r="SVY168" s="77"/>
      <c r="SVZ168" s="77"/>
      <c r="SWA168" s="77"/>
      <c r="SWB168" s="77"/>
      <c r="SWC168" s="77"/>
      <c r="SWD168" s="77"/>
      <c r="SWE168" s="77"/>
      <c r="SWF168" s="77"/>
      <c r="SWG168" s="77"/>
      <c r="SWH168" s="77"/>
      <c r="SWI168" s="77"/>
      <c r="SWJ168" s="77"/>
      <c r="SWK168" s="77"/>
      <c r="SWL168" s="77"/>
      <c r="SWM168" s="77"/>
      <c r="SWN168" s="77"/>
      <c r="SWO168" s="77"/>
      <c r="SWP168" s="77"/>
      <c r="SWQ168" s="77"/>
      <c r="SWR168" s="77"/>
      <c r="SWS168" s="77"/>
      <c r="SWT168" s="77"/>
      <c r="SWU168" s="77"/>
      <c r="SWV168" s="77"/>
      <c r="SWW168" s="77"/>
      <c r="SWX168" s="77"/>
      <c r="SWY168" s="77"/>
      <c r="SWZ168" s="77"/>
      <c r="SXA168" s="77"/>
      <c r="SXB168" s="77"/>
      <c r="SXC168" s="77"/>
      <c r="SXD168" s="77"/>
      <c r="SXE168" s="77"/>
      <c r="SXF168" s="77"/>
      <c r="SXG168" s="77"/>
      <c r="SXH168" s="77"/>
      <c r="SXI168" s="77"/>
      <c r="SXJ168" s="77"/>
      <c r="SXK168" s="77"/>
      <c r="SXL168" s="77"/>
      <c r="SXM168" s="77"/>
      <c r="SXN168" s="77"/>
      <c r="SXO168" s="77"/>
      <c r="SXP168" s="77"/>
      <c r="SXQ168" s="77"/>
      <c r="SXR168" s="77"/>
      <c r="SXS168" s="77"/>
      <c r="SXT168" s="77"/>
      <c r="SXU168" s="77"/>
      <c r="SXV168" s="77"/>
      <c r="SXW168" s="77"/>
      <c r="SXX168" s="77"/>
      <c r="SXY168" s="77"/>
      <c r="SXZ168" s="77"/>
      <c r="SYA168" s="77"/>
      <c r="SYB168" s="77"/>
      <c r="SYC168" s="77"/>
      <c r="SYD168" s="77"/>
      <c r="SYE168" s="77"/>
      <c r="SYF168" s="77"/>
      <c r="SYG168" s="77"/>
      <c r="SYH168" s="77"/>
      <c r="SYI168" s="77"/>
      <c r="SYJ168" s="77"/>
      <c r="SYK168" s="77"/>
      <c r="SYL168" s="77"/>
      <c r="SYM168" s="77"/>
      <c r="SYN168" s="77"/>
      <c r="SYO168" s="77"/>
      <c r="SYP168" s="77"/>
      <c r="SYQ168" s="77"/>
      <c r="SYR168" s="77"/>
      <c r="SYS168" s="77"/>
      <c r="SYT168" s="77"/>
      <c r="SYU168" s="77"/>
      <c r="SYV168" s="77"/>
      <c r="SYW168" s="77"/>
      <c r="SYX168" s="77"/>
      <c r="SYY168" s="77"/>
      <c r="SYZ168" s="77"/>
      <c r="SZA168" s="77"/>
      <c r="SZB168" s="77"/>
      <c r="SZC168" s="77"/>
      <c r="SZD168" s="77"/>
      <c r="SZE168" s="77"/>
      <c r="SZF168" s="77"/>
      <c r="SZG168" s="77"/>
      <c r="SZH168" s="77"/>
      <c r="SZI168" s="77"/>
      <c r="SZJ168" s="77"/>
      <c r="SZK168" s="77"/>
      <c r="SZL168" s="77"/>
      <c r="SZM168" s="77"/>
      <c r="SZN168" s="77"/>
      <c r="SZO168" s="77"/>
      <c r="SZP168" s="77"/>
      <c r="SZQ168" s="77"/>
      <c r="SZR168" s="77"/>
      <c r="SZS168" s="77"/>
      <c r="SZT168" s="77"/>
      <c r="SZU168" s="77"/>
      <c r="SZV168" s="77"/>
      <c r="SZW168" s="77"/>
      <c r="SZX168" s="77"/>
      <c r="SZY168" s="77"/>
      <c r="SZZ168" s="77"/>
      <c r="TAA168" s="77"/>
      <c r="TAB168" s="77"/>
      <c r="TAC168" s="77"/>
      <c r="TAD168" s="77"/>
      <c r="TAE168" s="77"/>
      <c r="TAF168" s="77"/>
      <c r="TAG168" s="77"/>
      <c r="TAH168" s="77"/>
      <c r="TAI168" s="77"/>
      <c r="TAJ168" s="77"/>
      <c r="TAK168" s="77"/>
      <c r="TAL168" s="77"/>
      <c r="TAM168" s="77"/>
      <c r="TAN168" s="77"/>
      <c r="TAO168" s="77"/>
      <c r="TAP168" s="77"/>
      <c r="TAQ168" s="77"/>
      <c r="TAR168" s="77"/>
      <c r="TAS168" s="77"/>
      <c r="TAT168" s="77"/>
      <c r="TAU168" s="77"/>
      <c r="TAV168" s="77"/>
      <c r="TAW168" s="77"/>
      <c r="TAX168" s="77"/>
      <c r="TAY168" s="77"/>
      <c r="TAZ168" s="77"/>
      <c r="TBA168" s="77"/>
      <c r="TBB168" s="77"/>
      <c r="TBC168" s="77"/>
      <c r="TBD168" s="77"/>
      <c r="TBE168" s="77"/>
      <c r="TBF168" s="77"/>
      <c r="TBG168" s="77"/>
      <c r="TBH168" s="77"/>
      <c r="TBI168" s="77"/>
      <c r="TBJ168" s="77"/>
      <c r="TBK168" s="77"/>
      <c r="TBL168" s="77"/>
      <c r="TBM168" s="77"/>
      <c r="TBN168" s="77"/>
      <c r="TBO168" s="77"/>
      <c r="TBP168" s="77"/>
      <c r="TBQ168" s="77"/>
      <c r="TBR168" s="77"/>
      <c r="TBS168" s="77"/>
      <c r="TBT168" s="77"/>
      <c r="TBU168" s="77"/>
      <c r="TBV168" s="77"/>
      <c r="TBW168" s="77"/>
      <c r="TBX168" s="77"/>
      <c r="TBY168" s="77"/>
      <c r="TBZ168" s="77"/>
      <c r="TCA168" s="77"/>
      <c r="TCB168" s="77"/>
      <c r="TCC168" s="77"/>
      <c r="TCD168" s="77"/>
      <c r="TCE168" s="77"/>
      <c r="TCF168" s="77"/>
      <c r="TCG168" s="77"/>
      <c r="TCH168" s="77"/>
      <c r="TCI168" s="77"/>
      <c r="TCJ168" s="77"/>
      <c r="TCK168" s="77"/>
      <c r="TCL168" s="77"/>
      <c r="TCM168" s="77"/>
      <c r="TCN168" s="77"/>
      <c r="TCO168" s="77"/>
      <c r="TCP168" s="77"/>
      <c r="TCQ168" s="77"/>
      <c r="TCR168" s="77"/>
      <c r="TCS168" s="77"/>
      <c r="TCT168" s="77"/>
      <c r="TCU168" s="77"/>
      <c r="TCV168" s="77"/>
      <c r="TCW168" s="77"/>
      <c r="TCX168" s="77"/>
      <c r="TCY168" s="77"/>
      <c r="TCZ168" s="77"/>
      <c r="TDA168" s="77"/>
      <c r="TDB168" s="77"/>
      <c r="TDC168" s="77"/>
      <c r="TDD168" s="77"/>
      <c r="TDE168" s="77"/>
      <c r="TDF168" s="77"/>
      <c r="TDG168" s="77"/>
      <c r="TDH168" s="77"/>
      <c r="TDI168" s="77"/>
      <c r="TDJ168" s="77"/>
      <c r="TDK168" s="77"/>
      <c r="TDL168" s="77"/>
      <c r="TDM168" s="77"/>
      <c r="TDN168" s="77"/>
      <c r="TDO168" s="77"/>
      <c r="TDP168" s="77"/>
      <c r="TDQ168" s="77"/>
      <c r="TDR168" s="77"/>
      <c r="TDS168" s="77"/>
      <c r="TDT168" s="77"/>
      <c r="TDU168" s="77"/>
      <c r="TDV168" s="77"/>
      <c r="TDW168" s="77"/>
      <c r="TDX168" s="77"/>
      <c r="TDY168" s="77"/>
      <c r="TDZ168" s="77"/>
      <c r="TEA168" s="77"/>
      <c r="TEB168" s="77"/>
      <c r="TEC168" s="77"/>
      <c r="TED168" s="77"/>
      <c r="TEE168" s="77"/>
      <c r="TEF168" s="77"/>
      <c r="TEG168" s="77"/>
      <c r="TEH168" s="77"/>
      <c r="TEI168" s="77"/>
      <c r="TEJ168" s="77"/>
      <c r="TEK168" s="77"/>
      <c r="TEL168" s="77"/>
      <c r="TEM168" s="77"/>
      <c r="TEN168" s="77"/>
      <c r="TEO168" s="77"/>
      <c r="TEP168" s="77"/>
      <c r="TEQ168" s="77"/>
      <c r="TER168" s="77"/>
      <c r="TES168" s="77"/>
      <c r="TET168" s="77"/>
      <c r="TEU168" s="77"/>
      <c r="TEV168" s="77"/>
      <c r="TEW168" s="77"/>
      <c r="TEX168" s="77"/>
      <c r="TEY168" s="77"/>
      <c r="TEZ168" s="77"/>
      <c r="TFA168" s="77"/>
      <c r="TFB168" s="77"/>
      <c r="TFC168" s="77"/>
      <c r="TFD168" s="77"/>
      <c r="TFE168" s="77"/>
      <c r="TFF168" s="77"/>
      <c r="TFG168" s="77"/>
      <c r="TFH168" s="77"/>
      <c r="TFI168" s="77"/>
      <c r="TFJ168" s="77"/>
      <c r="TFK168" s="77"/>
      <c r="TFL168" s="77"/>
      <c r="TFM168" s="77"/>
      <c r="TFN168" s="77"/>
      <c r="TFO168" s="77"/>
      <c r="TFP168" s="77"/>
      <c r="TFQ168" s="77"/>
      <c r="TFR168" s="77"/>
      <c r="TFS168" s="77"/>
      <c r="TFT168" s="77"/>
      <c r="TFU168" s="77"/>
      <c r="TFV168" s="77"/>
      <c r="TFW168" s="77"/>
      <c r="TFX168" s="77"/>
      <c r="TFY168" s="77"/>
      <c r="TFZ168" s="77"/>
      <c r="TGA168" s="77"/>
      <c r="TGB168" s="77"/>
      <c r="TGC168" s="77"/>
      <c r="TGD168" s="77"/>
      <c r="TGE168" s="77"/>
      <c r="TGF168" s="77"/>
      <c r="TGG168" s="77"/>
      <c r="TGH168" s="77"/>
      <c r="TGI168" s="77"/>
      <c r="TGJ168" s="77"/>
      <c r="TGK168" s="77"/>
      <c r="TGL168" s="77"/>
      <c r="TGM168" s="77"/>
      <c r="TGN168" s="77"/>
      <c r="TGO168" s="77"/>
      <c r="TGP168" s="77"/>
      <c r="TGQ168" s="77"/>
      <c r="TGR168" s="77"/>
      <c r="TGS168" s="77"/>
      <c r="TGT168" s="77"/>
      <c r="TGU168" s="77"/>
      <c r="TGV168" s="77"/>
      <c r="TGW168" s="77"/>
      <c r="TGX168" s="77"/>
      <c r="TGY168" s="77"/>
      <c r="TGZ168" s="77"/>
      <c r="THA168" s="77"/>
      <c r="THB168" s="77"/>
      <c r="THC168" s="77"/>
      <c r="THD168" s="77"/>
      <c r="THE168" s="77"/>
      <c r="THF168" s="77"/>
      <c r="THG168" s="77"/>
      <c r="THH168" s="77"/>
      <c r="THI168" s="77"/>
      <c r="THJ168" s="77"/>
      <c r="THK168" s="77"/>
      <c r="THL168" s="77"/>
      <c r="THM168" s="77"/>
      <c r="THN168" s="77"/>
      <c r="THO168" s="77"/>
      <c r="THP168" s="77"/>
      <c r="THQ168" s="77"/>
      <c r="THR168" s="77"/>
      <c r="THS168" s="77"/>
      <c r="THT168" s="77"/>
      <c r="THU168" s="77"/>
      <c r="THV168" s="77"/>
      <c r="THW168" s="77"/>
      <c r="THX168" s="77"/>
      <c r="THY168" s="77"/>
      <c r="THZ168" s="77"/>
      <c r="TIA168" s="77"/>
      <c r="TIB168" s="77"/>
      <c r="TIC168" s="77"/>
      <c r="TID168" s="77"/>
      <c r="TIE168" s="77"/>
      <c r="TIF168" s="77"/>
      <c r="TIG168" s="77"/>
      <c r="TIH168" s="77"/>
      <c r="TII168" s="77"/>
      <c r="TIJ168" s="77"/>
      <c r="TIK168" s="77"/>
      <c r="TIL168" s="77"/>
      <c r="TIM168" s="77"/>
      <c r="TIN168" s="77"/>
      <c r="TIO168" s="77"/>
      <c r="TIP168" s="77"/>
      <c r="TIQ168" s="77"/>
      <c r="TIR168" s="77"/>
      <c r="TIS168" s="77"/>
      <c r="TIT168" s="77"/>
      <c r="TIU168" s="77"/>
      <c r="TIV168" s="77"/>
      <c r="TIW168" s="77"/>
      <c r="TIX168" s="77"/>
      <c r="TIY168" s="77"/>
      <c r="TIZ168" s="77"/>
      <c r="TJA168" s="77"/>
      <c r="TJB168" s="77"/>
      <c r="TJC168" s="77"/>
      <c r="TJD168" s="77"/>
      <c r="TJE168" s="77"/>
      <c r="TJF168" s="77"/>
      <c r="TJG168" s="77"/>
      <c r="TJH168" s="77"/>
      <c r="TJI168" s="77"/>
      <c r="TJJ168" s="77"/>
      <c r="TJK168" s="77"/>
      <c r="TJL168" s="77"/>
      <c r="TJM168" s="77"/>
      <c r="TJN168" s="77"/>
      <c r="TJO168" s="77"/>
      <c r="TJP168" s="77"/>
      <c r="TJQ168" s="77"/>
      <c r="TJR168" s="77"/>
      <c r="TJS168" s="77"/>
      <c r="TJT168" s="77"/>
      <c r="TJU168" s="77"/>
      <c r="TJV168" s="77"/>
      <c r="TJW168" s="77"/>
      <c r="TJX168" s="77"/>
      <c r="TJY168" s="77"/>
      <c r="TJZ168" s="77"/>
      <c r="TKA168" s="77"/>
      <c r="TKB168" s="77"/>
      <c r="TKC168" s="77"/>
      <c r="TKD168" s="77"/>
      <c r="TKE168" s="77"/>
      <c r="TKF168" s="77"/>
      <c r="TKG168" s="77"/>
      <c r="TKH168" s="77"/>
      <c r="TKI168" s="77"/>
      <c r="TKJ168" s="77"/>
      <c r="TKK168" s="77"/>
      <c r="TKL168" s="77"/>
      <c r="TKM168" s="77"/>
      <c r="TKN168" s="77"/>
      <c r="TKO168" s="77"/>
      <c r="TKP168" s="77"/>
      <c r="TKQ168" s="77"/>
      <c r="TKR168" s="77"/>
      <c r="TKS168" s="77"/>
      <c r="TKT168" s="77"/>
      <c r="TKU168" s="77"/>
      <c r="TKV168" s="77"/>
      <c r="TKW168" s="77"/>
      <c r="TKX168" s="77"/>
      <c r="TKY168" s="77"/>
      <c r="TKZ168" s="77"/>
      <c r="TLA168" s="77"/>
      <c r="TLB168" s="77"/>
      <c r="TLC168" s="77"/>
      <c r="TLD168" s="77"/>
      <c r="TLE168" s="77"/>
      <c r="TLF168" s="77"/>
      <c r="TLG168" s="77"/>
      <c r="TLH168" s="77"/>
      <c r="TLI168" s="77"/>
      <c r="TLJ168" s="77"/>
      <c r="TLK168" s="77"/>
      <c r="TLL168" s="77"/>
      <c r="TLM168" s="77"/>
      <c r="TLN168" s="77"/>
      <c r="TLO168" s="77"/>
      <c r="TLP168" s="77"/>
      <c r="TLQ168" s="77"/>
      <c r="TLR168" s="77"/>
      <c r="TLS168" s="77"/>
      <c r="TLT168" s="77"/>
      <c r="TLU168" s="77"/>
      <c r="TLV168" s="77"/>
      <c r="TLW168" s="77"/>
      <c r="TLX168" s="77"/>
      <c r="TLY168" s="77"/>
      <c r="TLZ168" s="77"/>
      <c r="TMA168" s="77"/>
      <c r="TMB168" s="77"/>
      <c r="TMC168" s="77"/>
      <c r="TMD168" s="77"/>
      <c r="TME168" s="77"/>
      <c r="TMF168" s="77"/>
      <c r="TMG168" s="77"/>
      <c r="TMH168" s="77"/>
      <c r="TMI168" s="77"/>
      <c r="TMJ168" s="77"/>
      <c r="TMK168" s="77"/>
      <c r="TML168" s="77"/>
      <c r="TMM168" s="77"/>
      <c r="TMN168" s="77"/>
      <c r="TMO168" s="77"/>
      <c r="TMP168" s="77"/>
      <c r="TMQ168" s="77"/>
      <c r="TMR168" s="77"/>
      <c r="TMS168" s="77"/>
      <c r="TMT168" s="77"/>
      <c r="TMU168" s="77"/>
      <c r="TMV168" s="77"/>
      <c r="TMW168" s="77"/>
      <c r="TMX168" s="77"/>
      <c r="TMY168" s="77"/>
      <c r="TMZ168" s="77"/>
      <c r="TNA168" s="77"/>
      <c r="TNB168" s="77"/>
      <c r="TNC168" s="77"/>
      <c r="TND168" s="77"/>
      <c r="TNE168" s="77"/>
      <c r="TNF168" s="77"/>
      <c r="TNG168" s="77"/>
      <c r="TNH168" s="77"/>
      <c r="TNI168" s="77"/>
      <c r="TNJ168" s="77"/>
      <c r="TNK168" s="77"/>
      <c r="TNL168" s="77"/>
      <c r="TNM168" s="77"/>
      <c r="TNN168" s="77"/>
      <c r="TNO168" s="77"/>
      <c r="TNP168" s="77"/>
      <c r="TNQ168" s="77"/>
      <c r="TNR168" s="77"/>
      <c r="TNS168" s="77"/>
      <c r="TNT168" s="77"/>
      <c r="TNU168" s="77"/>
      <c r="TNV168" s="77"/>
      <c r="TNW168" s="77"/>
      <c r="TNX168" s="77"/>
      <c r="TNY168" s="77"/>
      <c r="TNZ168" s="77"/>
      <c r="TOA168" s="77"/>
      <c r="TOB168" s="77"/>
      <c r="TOC168" s="77"/>
      <c r="TOD168" s="77"/>
      <c r="TOE168" s="77"/>
      <c r="TOF168" s="77"/>
      <c r="TOG168" s="77"/>
      <c r="TOH168" s="77"/>
      <c r="TOI168" s="77"/>
      <c r="TOJ168" s="77"/>
      <c r="TOK168" s="77"/>
      <c r="TOL168" s="77"/>
      <c r="TOM168" s="77"/>
      <c r="TON168" s="77"/>
      <c r="TOO168" s="77"/>
      <c r="TOP168" s="77"/>
      <c r="TOQ168" s="77"/>
      <c r="TOR168" s="77"/>
      <c r="TOS168" s="77"/>
      <c r="TOT168" s="77"/>
      <c r="TOU168" s="77"/>
      <c r="TOV168" s="77"/>
      <c r="TOW168" s="77"/>
      <c r="TOX168" s="77"/>
      <c r="TOY168" s="77"/>
      <c r="TOZ168" s="77"/>
      <c r="TPA168" s="77"/>
      <c r="TPB168" s="77"/>
      <c r="TPC168" s="77"/>
      <c r="TPD168" s="77"/>
      <c r="TPE168" s="77"/>
      <c r="TPF168" s="77"/>
      <c r="TPG168" s="77"/>
      <c r="TPH168" s="77"/>
      <c r="TPI168" s="77"/>
      <c r="TPJ168" s="77"/>
      <c r="TPK168" s="77"/>
      <c r="TPL168" s="77"/>
      <c r="TPM168" s="77"/>
      <c r="TPN168" s="77"/>
      <c r="TPO168" s="77"/>
      <c r="TPP168" s="77"/>
      <c r="TPQ168" s="77"/>
      <c r="TPR168" s="77"/>
      <c r="TPS168" s="77"/>
      <c r="TPT168" s="77"/>
      <c r="TPU168" s="77"/>
      <c r="TPV168" s="77"/>
      <c r="TPW168" s="77"/>
      <c r="TPX168" s="77"/>
      <c r="TPY168" s="77"/>
      <c r="TPZ168" s="77"/>
      <c r="TQA168" s="77"/>
      <c r="TQB168" s="77"/>
      <c r="TQC168" s="77"/>
      <c r="TQD168" s="77"/>
      <c r="TQE168" s="77"/>
      <c r="TQF168" s="77"/>
      <c r="TQG168" s="77"/>
      <c r="TQH168" s="77"/>
      <c r="TQI168" s="77"/>
      <c r="TQJ168" s="77"/>
      <c r="TQK168" s="77"/>
      <c r="TQL168" s="77"/>
      <c r="TQM168" s="77"/>
      <c r="TQN168" s="77"/>
      <c r="TQO168" s="77"/>
      <c r="TQP168" s="77"/>
      <c r="TQQ168" s="77"/>
      <c r="TQR168" s="77"/>
      <c r="TQS168" s="77"/>
      <c r="TQT168" s="77"/>
      <c r="TQU168" s="77"/>
      <c r="TQV168" s="77"/>
      <c r="TQW168" s="77"/>
      <c r="TQX168" s="77"/>
      <c r="TQY168" s="77"/>
      <c r="TQZ168" s="77"/>
      <c r="TRA168" s="77"/>
      <c r="TRB168" s="77"/>
      <c r="TRC168" s="77"/>
      <c r="TRD168" s="77"/>
      <c r="TRE168" s="77"/>
      <c r="TRF168" s="77"/>
      <c r="TRG168" s="77"/>
      <c r="TRH168" s="77"/>
      <c r="TRI168" s="77"/>
      <c r="TRJ168" s="77"/>
      <c r="TRK168" s="77"/>
      <c r="TRL168" s="77"/>
      <c r="TRM168" s="77"/>
      <c r="TRN168" s="77"/>
      <c r="TRO168" s="77"/>
      <c r="TRP168" s="77"/>
      <c r="TRQ168" s="77"/>
      <c r="TRR168" s="77"/>
      <c r="TRS168" s="77"/>
      <c r="TRT168" s="77"/>
      <c r="TRU168" s="77"/>
      <c r="TRV168" s="77"/>
      <c r="TRW168" s="77"/>
      <c r="TRX168" s="77"/>
      <c r="TRY168" s="77"/>
      <c r="TRZ168" s="77"/>
      <c r="TSA168" s="77"/>
      <c r="TSB168" s="77"/>
      <c r="TSC168" s="77"/>
      <c r="TSD168" s="77"/>
      <c r="TSE168" s="77"/>
      <c r="TSF168" s="77"/>
      <c r="TSG168" s="77"/>
      <c r="TSH168" s="77"/>
      <c r="TSI168" s="77"/>
      <c r="TSJ168" s="77"/>
      <c r="TSK168" s="77"/>
      <c r="TSL168" s="77"/>
      <c r="TSM168" s="77"/>
      <c r="TSN168" s="77"/>
      <c r="TSO168" s="77"/>
      <c r="TSP168" s="77"/>
      <c r="TSQ168" s="77"/>
      <c r="TSR168" s="77"/>
      <c r="TSS168" s="77"/>
      <c r="TST168" s="77"/>
      <c r="TSU168" s="77"/>
      <c r="TSV168" s="77"/>
      <c r="TSW168" s="77"/>
      <c r="TSX168" s="77"/>
      <c r="TSY168" s="77"/>
      <c r="TSZ168" s="77"/>
      <c r="TTA168" s="77"/>
      <c r="TTB168" s="77"/>
      <c r="TTC168" s="77"/>
      <c r="TTD168" s="77"/>
      <c r="TTE168" s="77"/>
      <c r="TTF168" s="77"/>
      <c r="TTG168" s="77"/>
      <c r="TTH168" s="77"/>
      <c r="TTI168" s="77"/>
      <c r="TTJ168" s="77"/>
      <c r="TTK168" s="77"/>
      <c r="TTL168" s="77"/>
      <c r="TTM168" s="77"/>
      <c r="TTN168" s="77"/>
      <c r="TTO168" s="77"/>
      <c r="TTP168" s="77"/>
      <c r="TTQ168" s="77"/>
      <c r="TTR168" s="77"/>
      <c r="TTS168" s="77"/>
      <c r="TTT168" s="77"/>
      <c r="TTU168" s="77"/>
      <c r="TTV168" s="77"/>
      <c r="TTW168" s="77"/>
      <c r="TTX168" s="77"/>
      <c r="TTY168" s="77"/>
      <c r="TTZ168" s="77"/>
      <c r="TUA168" s="77"/>
      <c r="TUB168" s="77"/>
      <c r="TUC168" s="77"/>
      <c r="TUD168" s="77"/>
      <c r="TUE168" s="77"/>
      <c r="TUF168" s="77"/>
      <c r="TUG168" s="77"/>
      <c r="TUH168" s="77"/>
      <c r="TUI168" s="77"/>
      <c r="TUJ168" s="77"/>
      <c r="TUK168" s="77"/>
      <c r="TUL168" s="77"/>
      <c r="TUM168" s="77"/>
      <c r="TUN168" s="77"/>
      <c r="TUO168" s="77"/>
      <c r="TUP168" s="77"/>
      <c r="TUQ168" s="77"/>
      <c r="TUR168" s="77"/>
      <c r="TUS168" s="77"/>
      <c r="TUT168" s="77"/>
      <c r="TUU168" s="77"/>
      <c r="TUV168" s="77"/>
      <c r="TUW168" s="77"/>
      <c r="TUX168" s="77"/>
      <c r="TUY168" s="77"/>
      <c r="TUZ168" s="77"/>
      <c r="TVA168" s="77"/>
      <c r="TVB168" s="77"/>
      <c r="TVC168" s="77"/>
      <c r="TVD168" s="77"/>
      <c r="TVE168" s="77"/>
      <c r="TVF168" s="77"/>
      <c r="TVG168" s="77"/>
      <c r="TVH168" s="77"/>
      <c r="TVI168" s="77"/>
      <c r="TVJ168" s="77"/>
      <c r="TVK168" s="77"/>
      <c r="TVL168" s="77"/>
      <c r="TVM168" s="77"/>
      <c r="TVN168" s="77"/>
      <c r="TVO168" s="77"/>
      <c r="TVP168" s="77"/>
      <c r="TVQ168" s="77"/>
      <c r="TVR168" s="77"/>
      <c r="TVS168" s="77"/>
      <c r="TVT168" s="77"/>
      <c r="TVU168" s="77"/>
      <c r="TVV168" s="77"/>
      <c r="TVW168" s="77"/>
      <c r="TVX168" s="77"/>
      <c r="TVY168" s="77"/>
      <c r="TVZ168" s="77"/>
      <c r="TWA168" s="77"/>
      <c r="TWB168" s="77"/>
      <c r="TWC168" s="77"/>
      <c r="TWD168" s="77"/>
      <c r="TWE168" s="77"/>
      <c r="TWF168" s="77"/>
      <c r="TWG168" s="77"/>
      <c r="TWH168" s="77"/>
      <c r="TWI168" s="77"/>
      <c r="TWJ168" s="77"/>
      <c r="TWK168" s="77"/>
      <c r="TWL168" s="77"/>
      <c r="TWM168" s="77"/>
      <c r="TWN168" s="77"/>
      <c r="TWO168" s="77"/>
      <c r="TWP168" s="77"/>
      <c r="TWQ168" s="77"/>
      <c r="TWR168" s="77"/>
      <c r="TWS168" s="77"/>
      <c r="TWT168" s="77"/>
      <c r="TWU168" s="77"/>
      <c r="TWV168" s="77"/>
      <c r="TWW168" s="77"/>
      <c r="TWX168" s="77"/>
      <c r="TWY168" s="77"/>
      <c r="TWZ168" s="77"/>
      <c r="TXA168" s="77"/>
      <c r="TXB168" s="77"/>
      <c r="TXC168" s="77"/>
      <c r="TXD168" s="77"/>
      <c r="TXE168" s="77"/>
      <c r="TXF168" s="77"/>
      <c r="TXG168" s="77"/>
      <c r="TXH168" s="77"/>
      <c r="TXI168" s="77"/>
      <c r="TXJ168" s="77"/>
      <c r="TXK168" s="77"/>
      <c r="TXL168" s="77"/>
      <c r="TXM168" s="77"/>
      <c r="TXN168" s="77"/>
      <c r="TXO168" s="77"/>
      <c r="TXP168" s="77"/>
      <c r="TXQ168" s="77"/>
      <c r="TXR168" s="77"/>
      <c r="TXS168" s="77"/>
      <c r="TXT168" s="77"/>
      <c r="TXU168" s="77"/>
      <c r="TXV168" s="77"/>
      <c r="TXW168" s="77"/>
      <c r="TXX168" s="77"/>
      <c r="TXY168" s="77"/>
      <c r="TXZ168" s="77"/>
      <c r="TYA168" s="77"/>
      <c r="TYB168" s="77"/>
      <c r="TYC168" s="77"/>
      <c r="TYD168" s="77"/>
      <c r="TYE168" s="77"/>
      <c r="TYF168" s="77"/>
      <c r="TYG168" s="77"/>
      <c r="TYH168" s="77"/>
      <c r="TYI168" s="77"/>
      <c r="TYJ168" s="77"/>
      <c r="TYK168" s="77"/>
      <c r="TYL168" s="77"/>
      <c r="TYM168" s="77"/>
      <c r="TYN168" s="77"/>
      <c r="TYO168" s="77"/>
      <c r="TYP168" s="77"/>
      <c r="TYQ168" s="77"/>
      <c r="TYR168" s="77"/>
      <c r="TYS168" s="77"/>
      <c r="TYT168" s="77"/>
      <c r="TYU168" s="77"/>
      <c r="TYV168" s="77"/>
      <c r="TYW168" s="77"/>
      <c r="TYX168" s="77"/>
      <c r="TYY168" s="77"/>
      <c r="TYZ168" s="77"/>
      <c r="TZA168" s="77"/>
      <c r="TZB168" s="77"/>
      <c r="TZC168" s="77"/>
      <c r="TZD168" s="77"/>
      <c r="TZE168" s="77"/>
      <c r="TZF168" s="77"/>
      <c r="TZG168" s="77"/>
      <c r="TZH168" s="77"/>
      <c r="TZI168" s="77"/>
      <c r="TZJ168" s="77"/>
      <c r="TZK168" s="77"/>
      <c r="TZL168" s="77"/>
      <c r="TZM168" s="77"/>
      <c r="TZN168" s="77"/>
      <c r="TZO168" s="77"/>
      <c r="TZP168" s="77"/>
      <c r="TZQ168" s="77"/>
      <c r="TZR168" s="77"/>
      <c r="TZS168" s="77"/>
      <c r="TZT168" s="77"/>
      <c r="TZU168" s="77"/>
      <c r="TZV168" s="77"/>
      <c r="TZW168" s="77"/>
      <c r="TZX168" s="77"/>
      <c r="TZY168" s="77"/>
      <c r="TZZ168" s="77"/>
      <c r="UAA168" s="77"/>
      <c r="UAB168" s="77"/>
      <c r="UAC168" s="77"/>
      <c r="UAD168" s="77"/>
      <c r="UAE168" s="77"/>
      <c r="UAF168" s="77"/>
      <c r="UAG168" s="77"/>
      <c r="UAH168" s="77"/>
      <c r="UAI168" s="77"/>
      <c r="UAJ168" s="77"/>
      <c r="UAK168" s="77"/>
      <c r="UAL168" s="77"/>
      <c r="UAM168" s="77"/>
      <c r="UAN168" s="77"/>
      <c r="UAO168" s="77"/>
      <c r="UAP168" s="77"/>
      <c r="UAQ168" s="77"/>
      <c r="UAR168" s="77"/>
      <c r="UAS168" s="77"/>
      <c r="UAT168" s="77"/>
      <c r="UAU168" s="77"/>
      <c r="UAV168" s="77"/>
      <c r="UAW168" s="77"/>
      <c r="UAX168" s="77"/>
      <c r="UAY168" s="77"/>
      <c r="UAZ168" s="77"/>
      <c r="UBA168" s="77"/>
      <c r="UBB168" s="77"/>
      <c r="UBC168" s="77"/>
      <c r="UBD168" s="77"/>
      <c r="UBE168" s="77"/>
      <c r="UBF168" s="77"/>
      <c r="UBG168" s="77"/>
      <c r="UBH168" s="77"/>
      <c r="UBI168" s="77"/>
      <c r="UBJ168" s="77"/>
      <c r="UBK168" s="77"/>
      <c r="UBL168" s="77"/>
      <c r="UBM168" s="77"/>
      <c r="UBN168" s="77"/>
      <c r="UBO168" s="77"/>
      <c r="UBP168" s="77"/>
      <c r="UBQ168" s="77"/>
      <c r="UBR168" s="77"/>
      <c r="UBS168" s="77"/>
      <c r="UBT168" s="77"/>
      <c r="UBU168" s="77"/>
      <c r="UBV168" s="77"/>
      <c r="UBW168" s="77"/>
      <c r="UBX168" s="77"/>
      <c r="UBY168" s="77"/>
      <c r="UBZ168" s="77"/>
      <c r="UCA168" s="77"/>
      <c r="UCB168" s="77"/>
      <c r="UCC168" s="77"/>
      <c r="UCD168" s="77"/>
      <c r="UCE168" s="77"/>
      <c r="UCF168" s="77"/>
      <c r="UCG168" s="77"/>
      <c r="UCH168" s="77"/>
      <c r="UCI168" s="77"/>
      <c r="UCJ168" s="77"/>
      <c r="UCK168" s="77"/>
      <c r="UCL168" s="77"/>
      <c r="UCM168" s="77"/>
      <c r="UCN168" s="77"/>
      <c r="UCO168" s="77"/>
      <c r="UCP168" s="77"/>
      <c r="UCQ168" s="77"/>
      <c r="UCR168" s="77"/>
      <c r="UCS168" s="77"/>
      <c r="UCT168" s="77"/>
      <c r="UCU168" s="77"/>
      <c r="UCV168" s="77"/>
      <c r="UCW168" s="77"/>
      <c r="UCX168" s="77"/>
      <c r="UCY168" s="77"/>
      <c r="UCZ168" s="77"/>
      <c r="UDA168" s="77"/>
      <c r="UDB168" s="77"/>
      <c r="UDC168" s="77"/>
      <c r="UDD168" s="77"/>
      <c r="UDE168" s="77"/>
      <c r="UDF168" s="77"/>
      <c r="UDG168" s="77"/>
      <c r="UDH168" s="77"/>
      <c r="UDI168" s="77"/>
      <c r="UDJ168" s="77"/>
      <c r="UDK168" s="77"/>
      <c r="UDL168" s="77"/>
      <c r="UDM168" s="77"/>
      <c r="UDN168" s="77"/>
      <c r="UDO168" s="77"/>
      <c r="UDP168" s="77"/>
      <c r="UDQ168" s="77"/>
      <c r="UDR168" s="77"/>
      <c r="UDS168" s="77"/>
      <c r="UDT168" s="77"/>
      <c r="UDU168" s="77"/>
      <c r="UDV168" s="77"/>
      <c r="UDW168" s="77"/>
      <c r="UDX168" s="77"/>
      <c r="UDY168" s="77"/>
      <c r="UDZ168" s="77"/>
      <c r="UEA168" s="77"/>
      <c r="UEB168" s="77"/>
      <c r="UEC168" s="77"/>
      <c r="UED168" s="77"/>
      <c r="UEE168" s="77"/>
      <c r="UEF168" s="77"/>
      <c r="UEG168" s="77"/>
      <c r="UEH168" s="77"/>
      <c r="UEI168" s="77"/>
      <c r="UEJ168" s="77"/>
      <c r="UEK168" s="77"/>
      <c r="UEL168" s="77"/>
      <c r="UEM168" s="77"/>
      <c r="UEN168" s="77"/>
      <c r="UEO168" s="77"/>
      <c r="UEP168" s="77"/>
      <c r="UEQ168" s="77"/>
      <c r="UER168" s="77"/>
      <c r="UES168" s="77"/>
      <c r="UET168" s="77"/>
      <c r="UEU168" s="77"/>
      <c r="UEV168" s="77"/>
      <c r="UEW168" s="77"/>
      <c r="UEX168" s="77"/>
      <c r="UEY168" s="77"/>
      <c r="UEZ168" s="77"/>
      <c r="UFA168" s="77"/>
      <c r="UFB168" s="77"/>
      <c r="UFC168" s="77"/>
      <c r="UFD168" s="77"/>
      <c r="UFE168" s="77"/>
      <c r="UFF168" s="77"/>
      <c r="UFG168" s="77"/>
      <c r="UFH168" s="77"/>
      <c r="UFI168" s="77"/>
      <c r="UFJ168" s="77"/>
      <c r="UFK168" s="77"/>
      <c r="UFL168" s="77"/>
      <c r="UFM168" s="77"/>
      <c r="UFN168" s="77"/>
      <c r="UFO168" s="77"/>
      <c r="UFP168" s="77"/>
      <c r="UFQ168" s="77"/>
      <c r="UFR168" s="77"/>
      <c r="UFS168" s="77"/>
      <c r="UFT168" s="77"/>
      <c r="UFU168" s="77"/>
      <c r="UFV168" s="77"/>
      <c r="UFW168" s="77"/>
      <c r="UFX168" s="77"/>
      <c r="UFY168" s="77"/>
      <c r="UFZ168" s="77"/>
      <c r="UGA168" s="77"/>
      <c r="UGB168" s="77"/>
      <c r="UGC168" s="77"/>
      <c r="UGD168" s="77"/>
      <c r="UGE168" s="77"/>
      <c r="UGF168" s="77"/>
      <c r="UGG168" s="77"/>
      <c r="UGH168" s="77"/>
      <c r="UGI168" s="77"/>
      <c r="UGJ168" s="77"/>
      <c r="UGK168" s="77"/>
      <c r="UGL168" s="77"/>
      <c r="UGM168" s="77"/>
      <c r="UGN168" s="77"/>
      <c r="UGO168" s="77"/>
      <c r="UGP168" s="77"/>
      <c r="UGQ168" s="77"/>
      <c r="UGR168" s="77"/>
      <c r="UGS168" s="77"/>
      <c r="UGT168" s="77"/>
      <c r="UGU168" s="77"/>
      <c r="UGV168" s="77"/>
      <c r="UGW168" s="77"/>
      <c r="UGX168" s="77"/>
      <c r="UGY168" s="77"/>
      <c r="UGZ168" s="77"/>
      <c r="UHA168" s="77"/>
      <c r="UHB168" s="77"/>
      <c r="UHC168" s="77"/>
      <c r="UHD168" s="77"/>
      <c r="UHE168" s="77"/>
      <c r="UHF168" s="77"/>
      <c r="UHG168" s="77"/>
      <c r="UHH168" s="77"/>
      <c r="UHI168" s="77"/>
      <c r="UHJ168" s="77"/>
      <c r="UHK168" s="77"/>
      <c r="UHL168" s="77"/>
      <c r="UHM168" s="77"/>
      <c r="UHN168" s="77"/>
      <c r="UHO168" s="77"/>
      <c r="UHP168" s="77"/>
      <c r="UHQ168" s="77"/>
      <c r="UHR168" s="77"/>
      <c r="UHS168" s="77"/>
      <c r="UHT168" s="77"/>
      <c r="UHU168" s="77"/>
      <c r="UHV168" s="77"/>
      <c r="UHW168" s="77"/>
      <c r="UHX168" s="77"/>
      <c r="UHY168" s="77"/>
      <c r="UHZ168" s="77"/>
      <c r="UIA168" s="77"/>
      <c r="UIB168" s="77"/>
      <c r="UIC168" s="77"/>
      <c r="UID168" s="77"/>
      <c r="UIE168" s="77"/>
      <c r="UIF168" s="77"/>
      <c r="UIG168" s="77"/>
      <c r="UIH168" s="77"/>
      <c r="UII168" s="77"/>
      <c r="UIJ168" s="77"/>
      <c r="UIK168" s="77"/>
      <c r="UIL168" s="77"/>
      <c r="UIM168" s="77"/>
      <c r="UIN168" s="77"/>
      <c r="UIO168" s="77"/>
      <c r="UIP168" s="77"/>
      <c r="UIQ168" s="77"/>
      <c r="UIR168" s="77"/>
      <c r="UIS168" s="77"/>
      <c r="UIT168" s="77"/>
      <c r="UIU168" s="77"/>
      <c r="UIV168" s="77"/>
      <c r="UIW168" s="77"/>
      <c r="UIX168" s="77"/>
      <c r="UIY168" s="77"/>
      <c r="UIZ168" s="77"/>
      <c r="UJA168" s="77"/>
      <c r="UJB168" s="77"/>
      <c r="UJC168" s="77"/>
      <c r="UJD168" s="77"/>
      <c r="UJE168" s="77"/>
      <c r="UJF168" s="77"/>
      <c r="UJG168" s="77"/>
      <c r="UJH168" s="77"/>
      <c r="UJI168" s="77"/>
      <c r="UJJ168" s="77"/>
      <c r="UJK168" s="77"/>
      <c r="UJL168" s="77"/>
      <c r="UJM168" s="77"/>
      <c r="UJN168" s="77"/>
      <c r="UJO168" s="77"/>
      <c r="UJP168" s="77"/>
      <c r="UJQ168" s="77"/>
      <c r="UJR168" s="77"/>
      <c r="UJS168" s="77"/>
      <c r="UJT168" s="77"/>
      <c r="UJU168" s="77"/>
      <c r="UJV168" s="77"/>
      <c r="UJW168" s="77"/>
      <c r="UJX168" s="77"/>
      <c r="UJY168" s="77"/>
      <c r="UJZ168" s="77"/>
      <c r="UKA168" s="77"/>
      <c r="UKB168" s="77"/>
      <c r="UKC168" s="77"/>
      <c r="UKD168" s="77"/>
      <c r="UKE168" s="77"/>
      <c r="UKF168" s="77"/>
      <c r="UKG168" s="77"/>
      <c r="UKH168" s="77"/>
      <c r="UKI168" s="77"/>
      <c r="UKJ168" s="77"/>
      <c r="UKK168" s="77"/>
      <c r="UKL168" s="77"/>
      <c r="UKM168" s="77"/>
      <c r="UKN168" s="77"/>
      <c r="UKO168" s="77"/>
      <c r="UKP168" s="77"/>
      <c r="UKQ168" s="77"/>
      <c r="UKR168" s="77"/>
      <c r="UKS168" s="77"/>
      <c r="UKT168" s="77"/>
      <c r="UKU168" s="77"/>
      <c r="UKV168" s="77"/>
      <c r="UKW168" s="77"/>
      <c r="UKX168" s="77"/>
      <c r="UKY168" s="77"/>
      <c r="UKZ168" s="77"/>
      <c r="ULA168" s="77"/>
      <c r="ULB168" s="77"/>
      <c r="ULC168" s="77"/>
      <c r="ULD168" s="77"/>
      <c r="ULE168" s="77"/>
      <c r="ULF168" s="77"/>
      <c r="ULG168" s="77"/>
      <c r="ULH168" s="77"/>
      <c r="ULI168" s="77"/>
      <c r="ULJ168" s="77"/>
      <c r="ULK168" s="77"/>
      <c r="ULL168" s="77"/>
      <c r="ULM168" s="77"/>
      <c r="ULN168" s="77"/>
      <c r="ULO168" s="77"/>
      <c r="ULP168" s="77"/>
      <c r="ULQ168" s="77"/>
      <c r="ULR168" s="77"/>
      <c r="ULS168" s="77"/>
      <c r="ULT168" s="77"/>
      <c r="ULU168" s="77"/>
      <c r="ULV168" s="77"/>
      <c r="ULW168" s="77"/>
      <c r="ULX168" s="77"/>
      <c r="ULY168" s="77"/>
      <c r="ULZ168" s="77"/>
      <c r="UMA168" s="77"/>
      <c r="UMB168" s="77"/>
      <c r="UMC168" s="77"/>
      <c r="UMD168" s="77"/>
      <c r="UME168" s="77"/>
      <c r="UMF168" s="77"/>
      <c r="UMG168" s="77"/>
      <c r="UMH168" s="77"/>
      <c r="UMI168" s="77"/>
      <c r="UMJ168" s="77"/>
      <c r="UMK168" s="77"/>
      <c r="UML168" s="77"/>
      <c r="UMM168" s="77"/>
      <c r="UMN168" s="77"/>
      <c r="UMO168" s="77"/>
      <c r="UMP168" s="77"/>
      <c r="UMQ168" s="77"/>
      <c r="UMR168" s="77"/>
      <c r="UMS168" s="77"/>
      <c r="UMT168" s="77"/>
      <c r="UMU168" s="77"/>
      <c r="UMV168" s="77"/>
      <c r="UMW168" s="77"/>
      <c r="UMX168" s="77"/>
      <c r="UMY168" s="77"/>
      <c r="UMZ168" s="77"/>
      <c r="UNA168" s="77"/>
      <c r="UNB168" s="77"/>
      <c r="UNC168" s="77"/>
      <c r="UND168" s="77"/>
      <c r="UNE168" s="77"/>
      <c r="UNF168" s="77"/>
      <c r="UNG168" s="77"/>
      <c r="UNH168" s="77"/>
      <c r="UNI168" s="77"/>
      <c r="UNJ168" s="77"/>
      <c r="UNK168" s="77"/>
      <c r="UNL168" s="77"/>
      <c r="UNM168" s="77"/>
      <c r="UNN168" s="77"/>
      <c r="UNO168" s="77"/>
      <c r="UNP168" s="77"/>
      <c r="UNQ168" s="77"/>
      <c r="UNR168" s="77"/>
      <c r="UNS168" s="77"/>
      <c r="UNT168" s="77"/>
      <c r="UNU168" s="77"/>
      <c r="UNV168" s="77"/>
      <c r="UNW168" s="77"/>
      <c r="UNX168" s="77"/>
      <c r="UNY168" s="77"/>
      <c r="UNZ168" s="77"/>
      <c r="UOA168" s="77"/>
      <c r="UOB168" s="77"/>
      <c r="UOC168" s="77"/>
      <c r="UOD168" s="77"/>
      <c r="UOE168" s="77"/>
      <c r="UOF168" s="77"/>
      <c r="UOG168" s="77"/>
      <c r="UOH168" s="77"/>
      <c r="UOI168" s="77"/>
      <c r="UOJ168" s="77"/>
      <c r="UOK168" s="77"/>
      <c r="UOL168" s="77"/>
      <c r="UOM168" s="77"/>
      <c r="UON168" s="77"/>
      <c r="UOO168" s="77"/>
      <c r="UOP168" s="77"/>
      <c r="UOQ168" s="77"/>
      <c r="UOR168" s="77"/>
      <c r="UOS168" s="77"/>
      <c r="UOT168" s="77"/>
      <c r="UOU168" s="77"/>
      <c r="UOV168" s="77"/>
      <c r="UOW168" s="77"/>
      <c r="UOX168" s="77"/>
      <c r="UOY168" s="77"/>
      <c r="UOZ168" s="77"/>
      <c r="UPA168" s="77"/>
      <c r="UPB168" s="77"/>
      <c r="UPC168" s="77"/>
      <c r="UPD168" s="77"/>
      <c r="UPE168" s="77"/>
      <c r="UPF168" s="77"/>
      <c r="UPG168" s="77"/>
      <c r="UPH168" s="77"/>
      <c r="UPI168" s="77"/>
      <c r="UPJ168" s="77"/>
      <c r="UPK168" s="77"/>
      <c r="UPL168" s="77"/>
      <c r="UPM168" s="77"/>
      <c r="UPN168" s="77"/>
      <c r="UPO168" s="77"/>
      <c r="UPP168" s="77"/>
      <c r="UPQ168" s="77"/>
      <c r="UPR168" s="77"/>
      <c r="UPS168" s="77"/>
      <c r="UPT168" s="77"/>
      <c r="UPU168" s="77"/>
      <c r="UPV168" s="77"/>
      <c r="UPW168" s="77"/>
      <c r="UPX168" s="77"/>
      <c r="UPY168" s="77"/>
      <c r="UPZ168" s="77"/>
      <c r="UQA168" s="77"/>
      <c r="UQB168" s="77"/>
      <c r="UQC168" s="77"/>
      <c r="UQD168" s="77"/>
      <c r="UQE168" s="77"/>
      <c r="UQF168" s="77"/>
      <c r="UQG168" s="77"/>
      <c r="UQH168" s="77"/>
      <c r="UQI168" s="77"/>
      <c r="UQJ168" s="77"/>
      <c r="UQK168" s="77"/>
      <c r="UQL168" s="77"/>
      <c r="UQM168" s="77"/>
      <c r="UQN168" s="77"/>
      <c r="UQO168" s="77"/>
      <c r="UQP168" s="77"/>
      <c r="UQQ168" s="77"/>
      <c r="UQR168" s="77"/>
      <c r="UQS168" s="77"/>
      <c r="UQT168" s="77"/>
      <c r="UQU168" s="77"/>
      <c r="UQV168" s="77"/>
      <c r="UQW168" s="77"/>
      <c r="UQX168" s="77"/>
      <c r="UQY168" s="77"/>
      <c r="UQZ168" s="77"/>
      <c r="URA168" s="77"/>
      <c r="URB168" s="77"/>
      <c r="URC168" s="77"/>
      <c r="URD168" s="77"/>
      <c r="URE168" s="77"/>
      <c r="URF168" s="77"/>
      <c r="URG168" s="77"/>
      <c r="URH168" s="77"/>
      <c r="URI168" s="77"/>
      <c r="URJ168" s="77"/>
      <c r="URK168" s="77"/>
      <c r="URL168" s="77"/>
      <c r="URM168" s="77"/>
      <c r="URN168" s="77"/>
      <c r="URO168" s="77"/>
      <c r="URP168" s="77"/>
      <c r="URQ168" s="77"/>
      <c r="URR168" s="77"/>
      <c r="URS168" s="77"/>
      <c r="URT168" s="77"/>
      <c r="URU168" s="77"/>
      <c r="URV168" s="77"/>
      <c r="URW168" s="77"/>
      <c r="URX168" s="77"/>
      <c r="URY168" s="77"/>
      <c r="URZ168" s="77"/>
      <c r="USA168" s="77"/>
      <c r="USB168" s="77"/>
      <c r="USC168" s="77"/>
      <c r="USD168" s="77"/>
      <c r="USE168" s="77"/>
      <c r="USF168" s="77"/>
      <c r="USG168" s="77"/>
      <c r="USH168" s="77"/>
      <c r="USI168" s="77"/>
      <c r="USJ168" s="77"/>
      <c r="USK168" s="77"/>
      <c r="USL168" s="77"/>
      <c r="USM168" s="77"/>
      <c r="USN168" s="77"/>
      <c r="USO168" s="77"/>
      <c r="USP168" s="77"/>
      <c r="USQ168" s="77"/>
      <c r="USR168" s="77"/>
      <c r="USS168" s="77"/>
      <c r="UST168" s="77"/>
      <c r="USU168" s="77"/>
      <c r="USV168" s="77"/>
      <c r="USW168" s="77"/>
      <c r="USX168" s="77"/>
      <c r="USY168" s="77"/>
      <c r="USZ168" s="77"/>
      <c r="UTA168" s="77"/>
      <c r="UTB168" s="77"/>
      <c r="UTC168" s="77"/>
      <c r="UTD168" s="77"/>
      <c r="UTE168" s="77"/>
      <c r="UTF168" s="77"/>
      <c r="UTG168" s="77"/>
      <c r="UTH168" s="77"/>
      <c r="UTI168" s="77"/>
      <c r="UTJ168" s="77"/>
      <c r="UTK168" s="77"/>
      <c r="UTL168" s="77"/>
      <c r="UTM168" s="77"/>
      <c r="UTN168" s="77"/>
      <c r="UTO168" s="77"/>
      <c r="UTP168" s="77"/>
      <c r="UTQ168" s="77"/>
      <c r="UTR168" s="77"/>
      <c r="UTS168" s="77"/>
      <c r="UTT168" s="77"/>
      <c r="UTU168" s="77"/>
      <c r="UTV168" s="77"/>
      <c r="UTW168" s="77"/>
      <c r="UTX168" s="77"/>
      <c r="UTY168" s="77"/>
      <c r="UTZ168" s="77"/>
      <c r="UUA168" s="77"/>
      <c r="UUB168" s="77"/>
      <c r="UUC168" s="77"/>
      <c r="UUD168" s="77"/>
      <c r="UUE168" s="77"/>
      <c r="UUF168" s="77"/>
      <c r="UUG168" s="77"/>
      <c r="UUH168" s="77"/>
      <c r="UUI168" s="77"/>
      <c r="UUJ168" s="77"/>
      <c r="UUK168" s="77"/>
      <c r="UUL168" s="77"/>
      <c r="UUM168" s="77"/>
      <c r="UUN168" s="77"/>
      <c r="UUO168" s="77"/>
      <c r="UUP168" s="77"/>
      <c r="UUQ168" s="77"/>
      <c r="UUR168" s="77"/>
      <c r="UUS168" s="77"/>
      <c r="UUT168" s="77"/>
      <c r="UUU168" s="77"/>
      <c r="UUV168" s="77"/>
      <c r="UUW168" s="77"/>
      <c r="UUX168" s="77"/>
      <c r="UUY168" s="77"/>
      <c r="UUZ168" s="77"/>
      <c r="UVA168" s="77"/>
      <c r="UVB168" s="77"/>
      <c r="UVC168" s="77"/>
      <c r="UVD168" s="77"/>
      <c r="UVE168" s="77"/>
      <c r="UVF168" s="77"/>
      <c r="UVG168" s="77"/>
      <c r="UVH168" s="77"/>
      <c r="UVI168" s="77"/>
      <c r="UVJ168" s="77"/>
      <c r="UVK168" s="77"/>
      <c r="UVL168" s="77"/>
      <c r="UVM168" s="77"/>
      <c r="UVN168" s="77"/>
      <c r="UVO168" s="77"/>
      <c r="UVP168" s="77"/>
      <c r="UVQ168" s="77"/>
      <c r="UVR168" s="77"/>
      <c r="UVS168" s="77"/>
      <c r="UVT168" s="77"/>
      <c r="UVU168" s="77"/>
      <c r="UVV168" s="77"/>
      <c r="UVW168" s="77"/>
      <c r="UVX168" s="77"/>
      <c r="UVY168" s="77"/>
      <c r="UVZ168" s="77"/>
      <c r="UWA168" s="77"/>
      <c r="UWB168" s="77"/>
      <c r="UWC168" s="77"/>
      <c r="UWD168" s="77"/>
      <c r="UWE168" s="77"/>
      <c r="UWF168" s="77"/>
      <c r="UWG168" s="77"/>
      <c r="UWH168" s="77"/>
      <c r="UWI168" s="77"/>
      <c r="UWJ168" s="77"/>
      <c r="UWK168" s="77"/>
      <c r="UWL168" s="77"/>
      <c r="UWM168" s="77"/>
      <c r="UWN168" s="77"/>
      <c r="UWO168" s="77"/>
      <c r="UWP168" s="77"/>
      <c r="UWQ168" s="77"/>
      <c r="UWR168" s="77"/>
      <c r="UWS168" s="77"/>
      <c r="UWT168" s="77"/>
      <c r="UWU168" s="77"/>
      <c r="UWV168" s="77"/>
      <c r="UWW168" s="77"/>
      <c r="UWX168" s="77"/>
      <c r="UWY168" s="77"/>
      <c r="UWZ168" s="77"/>
      <c r="UXA168" s="77"/>
      <c r="UXB168" s="77"/>
      <c r="UXC168" s="77"/>
      <c r="UXD168" s="77"/>
      <c r="UXE168" s="77"/>
      <c r="UXF168" s="77"/>
      <c r="UXG168" s="77"/>
      <c r="UXH168" s="77"/>
      <c r="UXI168" s="77"/>
      <c r="UXJ168" s="77"/>
      <c r="UXK168" s="77"/>
      <c r="UXL168" s="77"/>
      <c r="UXM168" s="77"/>
      <c r="UXN168" s="77"/>
      <c r="UXO168" s="77"/>
      <c r="UXP168" s="77"/>
      <c r="UXQ168" s="77"/>
      <c r="UXR168" s="77"/>
      <c r="UXS168" s="77"/>
      <c r="UXT168" s="77"/>
      <c r="UXU168" s="77"/>
      <c r="UXV168" s="77"/>
      <c r="UXW168" s="77"/>
      <c r="UXX168" s="77"/>
      <c r="UXY168" s="77"/>
      <c r="UXZ168" s="77"/>
      <c r="UYA168" s="77"/>
      <c r="UYB168" s="77"/>
      <c r="UYC168" s="77"/>
      <c r="UYD168" s="77"/>
      <c r="UYE168" s="77"/>
      <c r="UYF168" s="77"/>
      <c r="UYG168" s="77"/>
      <c r="UYH168" s="77"/>
      <c r="UYI168" s="77"/>
      <c r="UYJ168" s="77"/>
      <c r="UYK168" s="77"/>
      <c r="UYL168" s="77"/>
      <c r="UYM168" s="77"/>
      <c r="UYN168" s="77"/>
      <c r="UYO168" s="77"/>
      <c r="UYP168" s="77"/>
      <c r="UYQ168" s="77"/>
      <c r="UYR168" s="77"/>
      <c r="UYS168" s="77"/>
      <c r="UYT168" s="77"/>
      <c r="UYU168" s="77"/>
      <c r="UYV168" s="77"/>
      <c r="UYW168" s="77"/>
      <c r="UYX168" s="77"/>
      <c r="UYY168" s="77"/>
      <c r="UYZ168" s="77"/>
      <c r="UZA168" s="77"/>
      <c r="UZB168" s="77"/>
      <c r="UZC168" s="77"/>
      <c r="UZD168" s="77"/>
      <c r="UZE168" s="77"/>
      <c r="UZF168" s="77"/>
      <c r="UZG168" s="77"/>
      <c r="UZH168" s="77"/>
      <c r="UZI168" s="77"/>
      <c r="UZJ168" s="77"/>
      <c r="UZK168" s="77"/>
      <c r="UZL168" s="77"/>
      <c r="UZM168" s="77"/>
      <c r="UZN168" s="77"/>
      <c r="UZO168" s="77"/>
      <c r="UZP168" s="77"/>
      <c r="UZQ168" s="77"/>
      <c r="UZR168" s="77"/>
      <c r="UZS168" s="77"/>
      <c r="UZT168" s="77"/>
      <c r="UZU168" s="77"/>
      <c r="UZV168" s="77"/>
      <c r="UZW168" s="77"/>
      <c r="UZX168" s="77"/>
      <c r="UZY168" s="77"/>
      <c r="UZZ168" s="77"/>
      <c r="VAA168" s="77"/>
      <c r="VAB168" s="77"/>
      <c r="VAC168" s="77"/>
      <c r="VAD168" s="77"/>
      <c r="VAE168" s="77"/>
      <c r="VAF168" s="77"/>
      <c r="VAG168" s="77"/>
      <c r="VAH168" s="77"/>
      <c r="VAI168" s="77"/>
      <c r="VAJ168" s="77"/>
      <c r="VAK168" s="77"/>
      <c r="VAL168" s="77"/>
      <c r="VAM168" s="77"/>
      <c r="VAN168" s="77"/>
      <c r="VAO168" s="77"/>
      <c r="VAP168" s="77"/>
      <c r="VAQ168" s="77"/>
      <c r="VAR168" s="77"/>
      <c r="VAS168" s="77"/>
      <c r="VAT168" s="77"/>
      <c r="VAU168" s="77"/>
      <c r="VAV168" s="77"/>
      <c r="VAW168" s="77"/>
      <c r="VAX168" s="77"/>
      <c r="VAY168" s="77"/>
      <c r="VAZ168" s="77"/>
      <c r="VBA168" s="77"/>
      <c r="VBB168" s="77"/>
      <c r="VBC168" s="77"/>
      <c r="VBD168" s="77"/>
      <c r="VBE168" s="77"/>
      <c r="VBF168" s="77"/>
      <c r="VBG168" s="77"/>
      <c r="VBH168" s="77"/>
      <c r="VBI168" s="77"/>
      <c r="VBJ168" s="77"/>
      <c r="VBK168" s="77"/>
      <c r="VBL168" s="77"/>
      <c r="VBM168" s="77"/>
      <c r="VBN168" s="77"/>
      <c r="VBO168" s="77"/>
      <c r="VBP168" s="77"/>
      <c r="VBQ168" s="77"/>
      <c r="VBR168" s="77"/>
      <c r="VBS168" s="77"/>
      <c r="VBT168" s="77"/>
      <c r="VBU168" s="77"/>
      <c r="VBV168" s="77"/>
      <c r="VBW168" s="77"/>
      <c r="VBX168" s="77"/>
      <c r="VBY168" s="77"/>
      <c r="VBZ168" s="77"/>
      <c r="VCA168" s="77"/>
      <c r="VCB168" s="77"/>
      <c r="VCC168" s="77"/>
      <c r="VCD168" s="77"/>
      <c r="VCE168" s="77"/>
      <c r="VCF168" s="77"/>
      <c r="VCG168" s="77"/>
      <c r="VCH168" s="77"/>
      <c r="VCI168" s="77"/>
      <c r="VCJ168" s="77"/>
      <c r="VCK168" s="77"/>
      <c r="VCL168" s="77"/>
      <c r="VCM168" s="77"/>
      <c r="VCN168" s="77"/>
      <c r="VCO168" s="77"/>
      <c r="VCP168" s="77"/>
      <c r="VCQ168" s="77"/>
      <c r="VCR168" s="77"/>
      <c r="VCS168" s="77"/>
      <c r="VCT168" s="77"/>
      <c r="VCU168" s="77"/>
      <c r="VCV168" s="77"/>
      <c r="VCW168" s="77"/>
      <c r="VCX168" s="77"/>
      <c r="VCY168" s="77"/>
      <c r="VCZ168" s="77"/>
      <c r="VDA168" s="77"/>
      <c r="VDB168" s="77"/>
      <c r="VDC168" s="77"/>
      <c r="VDD168" s="77"/>
      <c r="VDE168" s="77"/>
      <c r="VDF168" s="77"/>
      <c r="VDG168" s="77"/>
      <c r="VDH168" s="77"/>
      <c r="VDI168" s="77"/>
      <c r="VDJ168" s="77"/>
      <c r="VDK168" s="77"/>
      <c r="VDL168" s="77"/>
      <c r="VDM168" s="77"/>
      <c r="VDN168" s="77"/>
      <c r="VDO168" s="77"/>
      <c r="VDP168" s="77"/>
      <c r="VDQ168" s="77"/>
      <c r="VDR168" s="77"/>
      <c r="VDS168" s="77"/>
      <c r="VDT168" s="77"/>
      <c r="VDU168" s="77"/>
      <c r="VDV168" s="77"/>
      <c r="VDW168" s="77"/>
      <c r="VDX168" s="77"/>
      <c r="VDY168" s="77"/>
      <c r="VDZ168" s="77"/>
      <c r="VEA168" s="77"/>
      <c r="VEB168" s="77"/>
      <c r="VEC168" s="77"/>
      <c r="VED168" s="77"/>
      <c r="VEE168" s="77"/>
      <c r="VEF168" s="77"/>
      <c r="VEG168" s="77"/>
      <c r="VEH168" s="77"/>
      <c r="VEI168" s="77"/>
      <c r="VEJ168" s="77"/>
      <c r="VEK168" s="77"/>
      <c r="VEL168" s="77"/>
      <c r="VEM168" s="77"/>
      <c r="VEN168" s="77"/>
      <c r="VEO168" s="77"/>
      <c r="VEP168" s="77"/>
      <c r="VEQ168" s="77"/>
      <c r="VER168" s="77"/>
      <c r="VES168" s="77"/>
      <c r="VET168" s="77"/>
      <c r="VEU168" s="77"/>
      <c r="VEV168" s="77"/>
      <c r="VEW168" s="77"/>
      <c r="VEX168" s="77"/>
      <c r="VEY168" s="77"/>
      <c r="VEZ168" s="77"/>
      <c r="VFA168" s="77"/>
      <c r="VFB168" s="77"/>
      <c r="VFC168" s="77"/>
      <c r="VFD168" s="77"/>
      <c r="VFE168" s="77"/>
      <c r="VFF168" s="77"/>
      <c r="VFG168" s="77"/>
      <c r="VFH168" s="77"/>
      <c r="VFI168" s="77"/>
      <c r="VFJ168" s="77"/>
      <c r="VFK168" s="77"/>
      <c r="VFL168" s="77"/>
      <c r="VFM168" s="77"/>
      <c r="VFN168" s="77"/>
      <c r="VFO168" s="77"/>
      <c r="VFP168" s="77"/>
      <c r="VFQ168" s="77"/>
      <c r="VFR168" s="77"/>
      <c r="VFS168" s="77"/>
      <c r="VFT168" s="77"/>
      <c r="VFU168" s="77"/>
      <c r="VFV168" s="77"/>
      <c r="VFW168" s="77"/>
      <c r="VFX168" s="77"/>
      <c r="VFY168" s="77"/>
      <c r="VFZ168" s="77"/>
      <c r="VGA168" s="77"/>
      <c r="VGB168" s="77"/>
      <c r="VGC168" s="77"/>
      <c r="VGD168" s="77"/>
      <c r="VGE168" s="77"/>
      <c r="VGF168" s="77"/>
      <c r="VGG168" s="77"/>
      <c r="VGH168" s="77"/>
      <c r="VGI168" s="77"/>
      <c r="VGJ168" s="77"/>
      <c r="VGK168" s="77"/>
      <c r="VGL168" s="77"/>
      <c r="VGM168" s="77"/>
      <c r="VGN168" s="77"/>
      <c r="VGO168" s="77"/>
      <c r="VGP168" s="77"/>
      <c r="VGQ168" s="77"/>
      <c r="VGR168" s="77"/>
      <c r="VGS168" s="77"/>
      <c r="VGT168" s="77"/>
      <c r="VGU168" s="77"/>
      <c r="VGV168" s="77"/>
      <c r="VGW168" s="77"/>
      <c r="VGX168" s="77"/>
      <c r="VGY168" s="77"/>
      <c r="VGZ168" s="77"/>
      <c r="VHA168" s="77"/>
      <c r="VHB168" s="77"/>
      <c r="VHC168" s="77"/>
      <c r="VHD168" s="77"/>
      <c r="VHE168" s="77"/>
      <c r="VHF168" s="77"/>
      <c r="VHG168" s="77"/>
      <c r="VHH168" s="77"/>
      <c r="VHI168" s="77"/>
      <c r="VHJ168" s="77"/>
      <c r="VHK168" s="77"/>
      <c r="VHL168" s="77"/>
      <c r="VHM168" s="77"/>
      <c r="VHN168" s="77"/>
      <c r="VHO168" s="77"/>
      <c r="VHP168" s="77"/>
      <c r="VHQ168" s="77"/>
      <c r="VHR168" s="77"/>
      <c r="VHS168" s="77"/>
      <c r="VHT168" s="77"/>
      <c r="VHU168" s="77"/>
      <c r="VHV168" s="77"/>
      <c r="VHW168" s="77"/>
      <c r="VHX168" s="77"/>
      <c r="VHY168" s="77"/>
      <c r="VHZ168" s="77"/>
      <c r="VIA168" s="77"/>
      <c r="VIB168" s="77"/>
      <c r="VIC168" s="77"/>
      <c r="VID168" s="77"/>
      <c r="VIE168" s="77"/>
      <c r="VIF168" s="77"/>
      <c r="VIG168" s="77"/>
      <c r="VIH168" s="77"/>
      <c r="VII168" s="77"/>
      <c r="VIJ168" s="77"/>
      <c r="VIK168" s="77"/>
      <c r="VIL168" s="77"/>
      <c r="VIM168" s="77"/>
      <c r="VIN168" s="77"/>
      <c r="VIO168" s="77"/>
      <c r="VIP168" s="77"/>
      <c r="VIQ168" s="77"/>
      <c r="VIR168" s="77"/>
      <c r="VIS168" s="77"/>
      <c r="VIT168" s="77"/>
      <c r="VIU168" s="77"/>
      <c r="VIV168" s="77"/>
      <c r="VIW168" s="77"/>
      <c r="VIX168" s="77"/>
      <c r="VIY168" s="77"/>
      <c r="VIZ168" s="77"/>
      <c r="VJA168" s="77"/>
      <c r="VJB168" s="77"/>
      <c r="VJC168" s="77"/>
      <c r="VJD168" s="77"/>
      <c r="VJE168" s="77"/>
      <c r="VJF168" s="77"/>
      <c r="VJG168" s="77"/>
      <c r="VJH168" s="77"/>
      <c r="VJI168" s="77"/>
      <c r="VJJ168" s="77"/>
      <c r="VJK168" s="77"/>
      <c r="VJL168" s="77"/>
      <c r="VJM168" s="77"/>
      <c r="VJN168" s="77"/>
      <c r="VJO168" s="77"/>
      <c r="VJP168" s="77"/>
      <c r="VJQ168" s="77"/>
      <c r="VJR168" s="77"/>
      <c r="VJS168" s="77"/>
      <c r="VJT168" s="77"/>
      <c r="VJU168" s="77"/>
      <c r="VJV168" s="77"/>
      <c r="VJW168" s="77"/>
      <c r="VJX168" s="77"/>
      <c r="VJY168" s="77"/>
      <c r="VJZ168" s="77"/>
      <c r="VKA168" s="77"/>
      <c r="VKB168" s="77"/>
      <c r="VKC168" s="77"/>
      <c r="VKD168" s="77"/>
      <c r="VKE168" s="77"/>
      <c r="VKF168" s="77"/>
      <c r="VKG168" s="77"/>
      <c r="VKH168" s="77"/>
      <c r="VKI168" s="77"/>
      <c r="VKJ168" s="77"/>
      <c r="VKK168" s="77"/>
      <c r="VKL168" s="77"/>
      <c r="VKM168" s="77"/>
      <c r="VKN168" s="77"/>
      <c r="VKO168" s="77"/>
      <c r="VKP168" s="77"/>
      <c r="VKQ168" s="77"/>
      <c r="VKR168" s="77"/>
      <c r="VKS168" s="77"/>
      <c r="VKT168" s="77"/>
      <c r="VKU168" s="77"/>
      <c r="VKV168" s="77"/>
      <c r="VKW168" s="77"/>
      <c r="VKX168" s="77"/>
      <c r="VKY168" s="77"/>
      <c r="VKZ168" s="77"/>
      <c r="VLA168" s="77"/>
      <c r="VLB168" s="77"/>
      <c r="VLC168" s="77"/>
      <c r="VLD168" s="77"/>
      <c r="VLE168" s="77"/>
      <c r="VLF168" s="77"/>
      <c r="VLG168" s="77"/>
      <c r="VLH168" s="77"/>
      <c r="VLI168" s="77"/>
      <c r="VLJ168" s="77"/>
      <c r="VLK168" s="77"/>
      <c r="VLL168" s="77"/>
      <c r="VLM168" s="77"/>
      <c r="VLN168" s="77"/>
      <c r="VLO168" s="77"/>
      <c r="VLP168" s="77"/>
      <c r="VLQ168" s="77"/>
      <c r="VLR168" s="77"/>
      <c r="VLS168" s="77"/>
      <c r="VLT168" s="77"/>
      <c r="VLU168" s="77"/>
      <c r="VLV168" s="77"/>
      <c r="VLW168" s="77"/>
      <c r="VLX168" s="77"/>
      <c r="VLY168" s="77"/>
      <c r="VLZ168" s="77"/>
      <c r="VMA168" s="77"/>
      <c r="VMB168" s="77"/>
      <c r="VMC168" s="77"/>
      <c r="VMD168" s="77"/>
      <c r="VME168" s="77"/>
      <c r="VMF168" s="77"/>
      <c r="VMG168" s="77"/>
      <c r="VMH168" s="77"/>
      <c r="VMI168" s="77"/>
      <c r="VMJ168" s="77"/>
      <c r="VMK168" s="77"/>
      <c r="VML168" s="77"/>
      <c r="VMM168" s="77"/>
      <c r="VMN168" s="77"/>
      <c r="VMO168" s="77"/>
      <c r="VMP168" s="77"/>
      <c r="VMQ168" s="77"/>
      <c r="VMR168" s="77"/>
      <c r="VMS168" s="77"/>
      <c r="VMT168" s="77"/>
      <c r="VMU168" s="77"/>
      <c r="VMV168" s="77"/>
      <c r="VMW168" s="77"/>
      <c r="VMX168" s="77"/>
      <c r="VMY168" s="77"/>
      <c r="VMZ168" s="77"/>
      <c r="VNA168" s="77"/>
      <c r="VNB168" s="77"/>
      <c r="VNC168" s="77"/>
      <c r="VND168" s="77"/>
      <c r="VNE168" s="77"/>
      <c r="VNF168" s="77"/>
      <c r="VNG168" s="77"/>
      <c r="VNH168" s="77"/>
      <c r="VNI168" s="77"/>
      <c r="VNJ168" s="77"/>
      <c r="VNK168" s="77"/>
      <c r="VNL168" s="77"/>
      <c r="VNM168" s="77"/>
      <c r="VNN168" s="77"/>
      <c r="VNO168" s="77"/>
      <c r="VNP168" s="77"/>
      <c r="VNQ168" s="77"/>
      <c r="VNR168" s="77"/>
      <c r="VNS168" s="77"/>
      <c r="VNT168" s="77"/>
      <c r="VNU168" s="77"/>
      <c r="VNV168" s="77"/>
      <c r="VNW168" s="77"/>
      <c r="VNX168" s="77"/>
      <c r="VNY168" s="77"/>
      <c r="VNZ168" s="77"/>
      <c r="VOA168" s="77"/>
      <c r="VOB168" s="77"/>
      <c r="VOC168" s="77"/>
      <c r="VOD168" s="77"/>
      <c r="VOE168" s="77"/>
      <c r="VOF168" s="77"/>
      <c r="VOG168" s="77"/>
      <c r="VOH168" s="77"/>
      <c r="VOI168" s="77"/>
      <c r="VOJ168" s="77"/>
      <c r="VOK168" s="77"/>
      <c r="VOL168" s="77"/>
      <c r="VOM168" s="77"/>
      <c r="VON168" s="77"/>
      <c r="VOO168" s="77"/>
      <c r="VOP168" s="77"/>
      <c r="VOQ168" s="77"/>
      <c r="VOR168" s="77"/>
      <c r="VOS168" s="77"/>
      <c r="VOT168" s="77"/>
      <c r="VOU168" s="77"/>
      <c r="VOV168" s="77"/>
      <c r="VOW168" s="77"/>
      <c r="VOX168" s="77"/>
      <c r="VOY168" s="77"/>
      <c r="VOZ168" s="77"/>
      <c r="VPA168" s="77"/>
      <c r="VPB168" s="77"/>
      <c r="VPC168" s="77"/>
      <c r="VPD168" s="77"/>
      <c r="VPE168" s="77"/>
      <c r="VPF168" s="77"/>
      <c r="VPG168" s="77"/>
      <c r="VPH168" s="77"/>
      <c r="VPI168" s="77"/>
      <c r="VPJ168" s="77"/>
      <c r="VPK168" s="77"/>
      <c r="VPL168" s="77"/>
      <c r="VPM168" s="77"/>
      <c r="VPN168" s="77"/>
      <c r="VPO168" s="77"/>
      <c r="VPP168" s="77"/>
      <c r="VPQ168" s="77"/>
      <c r="VPR168" s="77"/>
      <c r="VPS168" s="77"/>
      <c r="VPT168" s="77"/>
      <c r="VPU168" s="77"/>
      <c r="VPV168" s="77"/>
      <c r="VPW168" s="77"/>
      <c r="VPX168" s="77"/>
      <c r="VPY168" s="77"/>
      <c r="VPZ168" s="77"/>
      <c r="VQA168" s="77"/>
      <c r="VQB168" s="77"/>
      <c r="VQC168" s="77"/>
      <c r="VQD168" s="77"/>
      <c r="VQE168" s="77"/>
      <c r="VQF168" s="77"/>
      <c r="VQG168" s="77"/>
      <c r="VQH168" s="77"/>
      <c r="VQI168" s="77"/>
      <c r="VQJ168" s="77"/>
      <c r="VQK168" s="77"/>
      <c r="VQL168" s="77"/>
      <c r="VQM168" s="77"/>
      <c r="VQN168" s="77"/>
      <c r="VQO168" s="77"/>
      <c r="VQP168" s="77"/>
      <c r="VQQ168" s="77"/>
      <c r="VQR168" s="77"/>
      <c r="VQS168" s="77"/>
      <c r="VQT168" s="77"/>
      <c r="VQU168" s="77"/>
      <c r="VQV168" s="77"/>
      <c r="VQW168" s="77"/>
      <c r="VQX168" s="77"/>
      <c r="VQY168" s="77"/>
      <c r="VQZ168" s="77"/>
      <c r="VRA168" s="77"/>
      <c r="VRB168" s="77"/>
      <c r="VRC168" s="77"/>
      <c r="VRD168" s="77"/>
      <c r="VRE168" s="77"/>
      <c r="VRF168" s="77"/>
      <c r="VRG168" s="77"/>
      <c r="VRH168" s="77"/>
      <c r="VRI168" s="77"/>
      <c r="VRJ168" s="77"/>
      <c r="VRK168" s="77"/>
      <c r="VRL168" s="77"/>
      <c r="VRM168" s="77"/>
      <c r="VRN168" s="77"/>
      <c r="VRO168" s="77"/>
      <c r="VRP168" s="77"/>
      <c r="VRQ168" s="77"/>
      <c r="VRR168" s="77"/>
      <c r="VRS168" s="77"/>
      <c r="VRT168" s="77"/>
      <c r="VRU168" s="77"/>
      <c r="VRV168" s="77"/>
      <c r="VRW168" s="77"/>
      <c r="VRX168" s="77"/>
      <c r="VRY168" s="77"/>
      <c r="VRZ168" s="77"/>
      <c r="VSA168" s="77"/>
      <c r="VSB168" s="77"/>
      <c r="VSC168" s="77"/>
      <c r="VSD168" s="77"/>
      <c r="VSE168" s="77"/>
      <c r="VSF168" s="77"/>
      <c r="VSG168" s="77"/>
      <c r="VSH168" s="77"/>
      <c r="VSI168" s="77"/>
      <c r="VSJ168" s="77"/>
      <c r="VSK168" s="77"/>
      <c r="VSL168" s="77"/>
      <c r="VSM168" s="77"/>
      <c r="VSN168" s="77"/>
      <c r="VSO168" s="77"/>
      <c r="VSP168" s="77"/>
      <c r="VSQ168" s="77"/>
      <c r="VSR168" s="77"/>
      <c r="VSS168" s="77"/>
      <c r="VST168" s="77"/>
      <c r="VSU168" s="77"/>
      <c r="VSV168" s="77"/>
      <c r="VSW168" s="77"/>
      <c r="VSX168" s="77"/>
      <c r="VSY168" s="77"/>
      <c r="VSZ168" s="77"/>
      <c r="VTA168" s="77"/>
      <c r="VTB168" s="77"/>
      <c r="VTC168" s="77"/>
      <c r="VTD168" s="77"/>
      <c r="VTE168" s="77"/>
      <c r="VTF168" s="77"/>
      <c r="VTG168" s="77"/>
      <c r="VTH168" s="77"/>
      <c r="VTI168" s="77"/>
      <c r="VTJ168" s="77"/>
      <c r="VTK168" s="77"/>
      <c r="VTL168" s="77"/>
      <c r="VTM168" s="77"/>
      <c r="VTN168" s="77"/>
      <c r="VTO168" s="77"/>
      <c r="VTP168" s="77"/>
      <c r="VTQ168" s="77"/>
      <c r="VTR168" s="77"/>
      <c r="VTS168" s="77"/>
      <c r="VTT168" s="77"/>
      <c r="VTU168" s="77"/>
      <c r="VTV168" s="77"/>
      <c r="VTW168" s="77"/>
      <c r="VTX168" s="77"/>
      <c r="VTY168" s="77"/>
      <c r="VTZ168" s="77"/>
      <c r="VUA168" s="77"/>
      <c r="VUB168" s="77"/>
      <c r="VUC168" s="77"/>
      <c r="VUD168" s="77"/>
      <c r="VUE168" s="77"/>
      <c r="VUF168" s="77"/>
      <c r="VUG168" s="77"/>
      <c r="VUH168" s="77"/>
      <c r="VUI168" s="77"/>
      <c r="VUJ168" s="77"/>
      <c r="VUK168" s="77"/>
      <c r="VUL168" s="77"/>
      <c r="VUM168" s="77"/>
      <c r="VUN168" s="77"/>
      <c r="VUO168" s="77"/>
      <c r="VUP168" s="77"/>
      <c r="VUQ168" s="77"/>
      <c r="VUR168" s="77"/>
      <c r="VUS168" s="77"/>
      <c r="VUT168" s="77"/>
      <c r="VUU168" s="77"/>
      <c r="VUV168" s="77"/>
      <c r="VUW168" s="77"/>
      <c r="VUX168" s="77"/>
      <c r="VUY168" s="77"/>
      <c r="VUZ168" s="77"/>
      <c r="VVA168" s="77"/>
      <c r="VVB168" s="77"/>
      <c r="VVC168" s="77"/>
      <c r="VVD168" s="77"/>
      <c r="VVE168" s="77"/>
      <c r="VVF168" s="77"/>
      <c r="VVG168" s="77"/>
      <c r="VVH168" s="77"/>
      <c r="VVI168" s="77"/>
      <c r="VVJ168" s="77"/>
      <c r="VVK168" s="77"/>
      <c r="VVL168" s="77"/>
      <c r="VVM168" s="77"/>
      <c r="VVN168" s="77"/>
      <c r="VVO168" s="77"/>
      <c r="VVP168" s="77"/>
      <c r="VVQ168" s="77"/>
      <c r="VVR168" s="77"/>
      <c r="VVS168" s="77"/>
      <c r="VVT168" s="77"/>
      <c r="VVU168" s="77"/>
      <c r="VVV168" s="77"/>
      <c r="VVW168" s="77"/>
      <c r="VVX168" s="77"/>
      <c r="VVY168" s="77"/>
      <c r="VVZ168" s="77"/>
      <c r="VWA168" s="77"/>
      <c r="VWB168" s="77"/>
      <c r="VWC168" s="77"/>
      <c r="VWD168" s="77"/>
      <c r="VWE168" s="77"/>
      <c r="VWF168" s="77"/>
      <c r="VWG168" s="77"/>
      <c r="VWH168" s="77"/>
      <c r="VWI168" s="77"/>
      <c r="VWJ168" s="77"/>
      <c r="VWK168" s="77"/>
      <c r="VWL168" s="77"/>
      <c r="VWM168" s="77"/>
      <c r="VWN168" s="77"/>
      <c r="VWO168" s="77"/>
      <c r="VWP168" s="77"/>
      <c r="VWQ168" s="77"/>
      <c r="VWR168" s="77"/>
      <c r="VWS168" s="77"/>
      <c r="VWT168" s="77"/>
      <c r="VWU168" s="77"/>
      <c r="VWV168" s="77"/>
      <c r="VWW168" s="77"/>
      <c r="VWX168" s="77"/>
      <c r="VWY168" s="77"/>
      <c r="VWZ168" s="77"/>
      <c r="VXA168" s="77"/>
      <c r="VXB168" s="77"/>
      <c r="VXC168" s="77"/>
      <c r="VXD168" s="77"/>
      <c r="VXE168" s="77"/>
      <c r="VXF168" s="77"/>
      <c r="VXG168" s="77"/>
      <c r="VXH168" s="77"/>
      <c r="VXI168" s="77"/>
      <c r="VXJ168" s="77"/>
      <c r="VXK168" s="77"/>
      <c r="VXL168" s="77"/>
      <c r="VXM168" s="77"/>
      <c r="VXN168" s="77"/>
      <c r="VXO168" s="77"/>
      <c r="VXP168" s="77"/>
      <c r="VXQ168" s="77"/>
      <c r="VXR168" s="77"/>
      <c r="VXS168" s="77"/>
      <c r="VXT168" s="77"/>
      <c r="VXU168" s="77"/>
      <c r="VXV168" s="77"/>
      <c r="VXW168" s="77"/>
      <c r="VXX168" s="77"/>
      <c r="VXY168" s="77"/>
      <c r="VXZ168" s="77"/>
      <c r="VYA168" s="77"/>
      <c r="VYB168" s="77"/>
      <c r="VYC168" s="77"/>
      <c r="VYD168" s="77"/>
      <c r="VYE168" s="77"/>
      <c r="VYF168" s="77"/>
      <c r="VYG168" s="77"/>
      <c r="VYH168" s="77"/>
      <c r="VYI168" s="77"/>
      <c r="VYJ168" s="77"/>
      <c r="VYK168" s="77"/>
      <c r="VYL168" s="77"/>
      <c r="VYM168" s="77"/>
      <c r="VYN168" s="77"/>
      <c r="VYO168" s="77"/>
      <c r="VYP168" s="77"/>
      <c r="VYQ168" s="77"/>
      <c r="VYR168" s="77"/>
      <c r="VYS168" s="77"/>
      <c r="VYT168" s="77"/>
      <c r="VYU168" s="77"/>
      <c r="VYV168" s="77"/>
      <c r="VYW168" s="77"/>
      <c r="VYX168" s="77"/>
      <c r="VYY168" s="77"/>
      <c r="VYZ168" s="77"/>
      <c r="VZA168" s="77"/>
      <c r="VZB168" s="77"/>
      <c r="VZC168" s="77"/>
      <c r="VZD168" s="77"/>
      <c r="VZE168" s="77"/>
      <c r="VZF168" s="77"/>
      <c r="VZG168" s="77"/>
      <c r="VZH168" s="77"/>
      <c r="VZI168" s="77"/>
      <c r="VZJ168" s="77"/>
      <c r="VZK168" s="77"/>
      <c r="VZL168" s="77"/>
      <c r="VZM168" s="77"/>
      <c r="VZN168" s="77"/>
      <c r="VZO168" s="77"/>
      <c r="VZP168" s="77"/>
      <c r="VZQ168" s="77"/>
      <c r="VZR168" s="77"/>
      <c r="VZS168" s="77"/>
      <c r="VZT168" s="77"/>
      <c r="VZU168" s="77"/>
      <c r="VZV168" s="77"/>
      <c r="VZW168" s="77"/>
      <c r="VZX168" s="77"/>
      <c r="VZY168" s="77"/>
      <c r="VZZ168" s="77"/>
      <c r="WAA168" s="77"/>
      <c r="WAB168" s="77"/>
      <c r="WAC168" s="77"/>
      <c r="WAD168" s="77"/>
      <c r="WAE168" s="77"/>
      <c r="WAF168" s="77"/>
      <c r="WAG168" s="77"/>
      <c r="WAH168" s="77"/>
      <c r="WAI168" s="77"/>
      <c r="WAJ168" s="77"/>
      <c r="WAK168" s="77"/>
      <c r="WAL168" s="77"/>
      <c r="WAM168" s="77"/>
      <c r="WAN168" s="77"/>
      <c r="WAO168" s="77"/>
      <c r="WAP168" s="77"/>
      <c r="WAQ168" s="77"/>
      <c r="WAR168" s="77"/>
      <c r="WAS168" s="77"/>
      <c r="WAT168" s="77"/>
      <c r="WAU168" s="77"/>
      <c r="WAV168" s="77"/>
      <c r="WAW168" s="77"/>
      <c r="WAX168" s="77"/>
      <c r="WAY168" s="77"/>
      <c r="WAZ168" s="77"/>
      <c r="WBA168" s="77"/>
      <c r="WBB168" s="77"/>
      <c r="WBC168" s="77"/>
      <c r="WBD168" s="77"/>
      <c r="WBE168" s="77"/>
      <c r="WBF168" s="77"/>
      <c r="WBG168" s="77"/>
      <c r="WBH168" s="77"/>
      <c r="WBI168" s="77"/>
      <c r="WBJ168" s="77"/>
      <c r="WBK168" s="77"/>
      <c r="WBL168" s="77"/>
      <c r="WBM168" s="77"/>
      <c r="WBN168" s="77"/>
      <c r="WBO168" s="77"/>
      <c r="WBP168" s="77"/>
      <c r="WBQ168" s="77"/>
      <c r="WBR168" s="77"/>
      <c r="WBS168" s="77"/>
      <c r="WBT168" s="77"/>
      <c r="WBU168" s="77"/>
      <c r="WBV168" s="77"/>
      <c r="WBW168" s="77"/>
      <c r="WBX168" s="77"/>
      <c r="WBY168" s="77"/>
      <c r="WBZ168" s="77"/>
      <c r="WCA168" s="77"/>
      <c r="WCB168" s="77"/>
      <c r="WCC168" s="77"/>
      <c r="WCD168" s="77"/>
      <c r="WCE168" s="77"/>
      <c r="WCF168" s="77"/>
      <c r="WCG168" s="77"/>
      <c r="WCH168" s="77"/>
      <c r="WCI168" s="77"/>
      <c r="WCJ168" s="77"/>
      <c r="WCK168" s="77"/>
      <c r="WCL168" s="77"/>
      <c r="WCM168" s="77"/>
      <c r="WCN168" s="77"/>
      <c r="WCO168" s="77"/>
      <c r="WCP168" s="77"/>
      <c r="WCQ168" s="77"/>
      <c r="WCR168" s="77"/>
      <c r="WCS168" s="77"/>
      <c r="WCT168" s="77"/>
      <c r="WCU168" s="77"/>
      <c r="WCV168" s="77"/>
      <c r="WCW168" s="77"/>
      <c r="WCX168" s="77"/>
      <c r="WCY168" s="77"/>
      <c r="WCZ168" s="77"/>
      <c r="WDA168" s="77"/>
      <c r="WDB168" s="77"/>
      <c r="WDC168" s="77"/>
      <c r="WDD168" s="77"/>
      <c r="WDE168" s="77"/>
      <c r="WDF168" s="77"/>
      <c r="WDG168" s="77"/>
      <c r="WDH168" s="77"/>
      <c r="WDI168" s="77"/>
      <c r="WDJ168" s="77"/>
      <c r="WDK168" s="77"/>
      <c r="WDL168" s="77"/>
      <c r="WDM168" s="77"/>
      <c r="WDN168" s="77"/>
      <c r="WDO168" s="77"/>
      <c r="WDP168" s="77"/>
      <c r="WDQ168" s="77"/>
      <c r="WDR168" s="77"/>
      <c r="WDS168" s="77"/>
      <c r="WDT168" s="77"/>
      <c r="WDU168" s="77"/>
      <c r="WDV168" s="77"/>
      <c r="WDW168" s="77"/>
      <c r="WDX168" s="77"/>
      <c r="WDY168" s="77"/>
      <c r="WDZ168" s="77"/>
      <c r="WEA168" s="77"/>
      <c r="WEB168" s="77"/>
      <c r="WEC168" s="77"/>
      <c r="WED168" s="77"/>
      <c r="WEE168" s="77"/>
      <c r="WEF168" s="77"/>
      <c r="WEG168" s="77"/>
      <c r="WEH168" s="77"/>
      <c r="WEI168" s="77"/>
      <c r="WEJ168" s="77"/>
      <c r="WEK168" s="77"/>
      <c r="WEL168" s="77"/>
      <c r="WEM168" s="77"/>
      <c r="WEN168" s="77"/>
      <c r="WEO168" s="77"/>
      <c r="WEP168" s="77"/>
      <c r="WEQ168" s="77"/>
      <c r="WER168" s="77"/>
      <c r="WES168" s="77"/>
      <c r="WET168" s="77"/>
      <c r="WEU168" s="77"/>
      <c r="WEV168" s="77"/>
      <c r="WEW168" s="77"/>
      <c r="WEX168" s="77"/>
      <c r="WEY168" s="77"/>
      <c r="WEZ168" s="77"/>
      <c r="WFA168" s="77"/>
      <c r="WFB168" s="77"/>
      <c r="WFC168" s="77"/>
      <c r="WFD168" s="77"/>
      <c r="WFE168" s="77"/>
      <c r="WFF168" s="77"/>
      <c r="WFG168" s="77"/>
      <c r="WFH168" s="77"/>
      <c r="WFI168" s="77"/>
      <c r="WFJ168" s="77"/>
      <c r="WFK168" s="77"/>
      <c r="WFL168" s="77"/>
      <c r="WFM168" s="77"/>
      <c r="WFN168" s="77"/>
      <c r="WFO168" s="77"/>
      <c r="WFP168" s="77"/>
      <c r="WFQ168" s="77"/>
      <c r="WFR168" s="77"/>
      <c r="WFS168" s="77"/>
      <c r="WFT168" s="77"/>
      <c r="WFU168" s="77"/>
      <c r="WFV168" s="77"/>
      <c r="WFW168" s="77"/>
      <c r="WFX168" s="77"/>
      <c r="WFY168" s="77"/>
      <c r="WFZ168" s="77"/>
      <c r="WGA168" s="77"/>
      <c r="WGB168" s="77"/>
      <c r="WGC168" s="77"/>
      <c r="WGD168" s="77"/>
      <c r="WGE168" s="77"/>
      <c r="WGF168" s="77"/>
      <c r="WGG168" s="77"/>
      <c r="WGH168" s="77"/>
      <c r="WGI168" s="77"/>
      <c r="WGJ168" s="77"/>
      <c r="WGK168" s="77"/>
      <c r="WGL168" s="77"/>
      <c r="WGM168" s="77"/>
      <c r="WGN168" s="77"/>
      <c r="WGO168" s="77"/>
      <c r="WGP168" s="77"/>
      <c r="WGQ168" s="77"/>
      <c r="WGR168" s="77"/>
      <c r="WGS168" s="77"/>
      <c r="WGT168" s="77"/>
      <c r="WGU168" s="77"/>
      <c r="WGV168" s="77"/>
      <c r="WGW168" s="77"/>
      <c r="WGX168" s="77"/>
      <c r="WGY168" s="77"/>
      <c r="WGZ168" s="77"/>
      <c r="WHA168" s="77"/>
      <c r="WHB168" s="77"/>
      <c r="WHC168" s="77"/>
      <c r="WHD168" s="77"/>
      <c r="WHE168" s="77"/>
      <c r="WHF168" s="77"/>
      <c r="WHG168" s="77"/>
      <c r="WHH168" s="77"/>
      <c r="WHI168" s="77"/>
      <c r="WHJ168" s="77"/>
      <c r="WHK168" s="77"/>
      <c r="WHL168" s="77"/>
      <c r="WHM168" s="77"/>
      <c r="WHN168" s="77"/>
      <c r="WHO168" s="77"/>
      <c r="WHP168" s="77"/>
      <c r="WHQ168" s="77"/>
      <c r="WHR168" s="77"/>
      <c r="WHS168" s="77"/>
      <c r="WHT168" s="77"/>
      <c r="WHU168" s="77"/>
      <c r="WHV168" s="77"/>
      <c r="WHW168" s="77"/>
      <c r="WHX168" s="77"/>
      <c r="WHY168" s="77"/>
      <c r="WHZ168" s="77"/>
      <c r="WIA168" s="77"/>
      <c r="WIB168" s="77"/>
      <c r="WIC168" s="77"/>
      <c r="WID168" s="77"/>
      <c r="WIE168" s="77"/>
      <c r="WIF168" s="77"/>
      <c r="WIG168" s="77"/>
      <c r="WIH168" s="77"/>
      <c r="WII168" s="77"/>
      <c r="WIJ168" s="77"/>
      <c r="WIK168" s="77"/>
      <c r="WIL168" s="77"/>
      <c r="WIM168" s="77"/>
      <c r="WIN168" s="77"/>
      <c r="WIO168" s="77"/>
      <c r="WIP168" s="77"/>
      <c r="WIQ168" s="77"/>
      <c r="WIR168" s="77"/>
      <c r="WIS168" s="77"/>
      <c r="WIT168" s="77"/>
      <c r="WIU168" s="77"/>
      <c r="WIV168" s="77"/>
      <c r="WIW168" s="77"/>
      <c r="WIX168" s="77"/>
      <c r="WIY168" s="77"/>
      <c r="WIZ168" s="77"/>
      <c r="WJA168" s="77"/>
      <c r="WJB168" s="77"/>
      <c r="WJC168" s="77"/>
      <c r="WJD168" s="77"/>
      <c r="WJE168" s="77"/>
      <c r="WJF168" s="77"/>
      <c r="WJG168" s="77"/>
      <c r="WJH168" s="77"/>
      <c r="WJI168" s="77"/>
      <c r="WJJ168" s="77"/>
      <c r="WJK168" s="77"/>
      <c r="WJL168" s="77"/>
      <c r="WJM168" s="77"/>
      <c r="WJN168" s="77"/>
      <c r="WJO168" s="77"/>
      <c r="WJP168" s="77"/>
      <c r="WJQ168" s="77"/>
      <c r="WJR168" s="77"/>
      <c r="WJS168" s="77"/>
      <c r="WJT168" s="77"/>
      <c r="WJU168" s="77"/>
      <c r="WJV168" s="77"/>
      <c r="WJW168" s="77"/>
      <c r="WJX168" s="77"/>
      <c r="WJY168" s="77"/>
      <c r="WJZ168" s="77"/>
      <c r="WKA168" s="77"/>
      <c r="WKB168" s="77"/>
      <c r="WKC168" s="77"/>
      <c r="WKD168" s="77"/>
      <c r="WKE168" s="77"/>
      <c r="WKF168" s="77"/>
      <c r="WKG168" s="77"/>
      <c r="WKH168" s="77"/>
      <c r="WKI168" s="77"/>
      <c r="WKJ168" s="77"/>
      <c r="WKK168" s="77"/>
      <c r="WKL168" s="77"/>
      <c r="WKM168" s="77"/>
      <c r="WKN168" s="77"/>
      <c r="WKO168" s="77"/>
      <c r="WKP168" s="77"/>
      <c r="WKQ168" s="77"/>
      <c r="WKR168" s="77"/>
      <c r="WKS168" s="77"/>
      <c r="WKT168" s="77"/>
      <c r="WKU168" s="77"/>
      <c r="WKV168" s="77"/>
      <c r="WKW168" s="77"/>
      <c r="WKX168" s="77"/>
      <c r="WKY168" s="77"/>
      <c r="WKZ168" s="77"/>
      <c r="WLA168" s="77"/>
      <c r="WLB168" s="77"/>
      <c r="WLC168" s="77"/>
      <c r="WLD168" s="77"/>
      <c r="WLE168" s="77"/>
      <c r="WLF168" s="77"/>
      <c r="WLG168" s="77"/>
      <c r="WLH168" s="77"/>
      <c r="WLI168" s="77"/>
      <c r="WLJ168" s="77"/>
      <c r="WLK168" s="77"/>
      <c r="WLL168" s="77"/>
      <c r="WLM168" s="77"/>
      <c r="WLN168" s="77"/>
      <c r="WLO168" s="77"/>
      <c r="WLP168" s="77"/>
      <c r="WLQ168" s="77"/>
      <c r="WLR168" s="77"/>
      <c r="WLS168" s="77"/>
      <c r="WLT168" s="77"/>
      <c r="WLU168" s="77"/>
      <c r="WLV168" s="77"/>
      <c r="WLW168" s="77"/>
      <c r="WLX168" s="77"/>
      <c r="WLY168" s="77"/>
      <c r="WLZ168" s="77"/>
      <c r="WMA168" s="77"/>
      <c r="WMB168" s="77"/>
      <c r="WMC168" s="77"/>
      <c r="WMD168" s="77"/>
      <c r="WME168" s="77"/>
      <c r="WMF168" s="77"/>
      <c r="WMG168" s="77"/>
      <c r="WMH168" s="77"/>
      <c r="WMI168" s="77"/>
      <c r="WMJ168" s="77"/>
      <c r="WMK168" s="77"/>
      <c r="WML168" s="77"/>
      <c r="WMM168" s="77"/>
      <c r="WMN168" s="77"/>
      <c r="WMO168" s="77"/>
      <c r="WMP168" s="77"/>
      <c r="WMQ168" s="77"/>
      <c r="WMR168" s="77"/>
      <c r="WMS168" s="77"/>
      <c r="WMT168" s="77"/>
      <c r="WMU168" s="77"/>
      <c r="WMV168" s="77"/>
      <c r="WMW168" s="77"/>
      <c r="WMX168" s="77"/>
      <c r="WMY168" s="77"/>
      <c r="WMZ168" s="77"/>
      <c r="WNA168" s="77"/>
      <c r="WNB168" s="77"/>
      <c r="WNC168" s="77"/>
      <c r="WND168" s="77"/>
      <c r="WNE168" s="77"/>
      <c r="WNF168" s="77"/>
      <c r="WNG168" s="77"/>
      <c r="WNH168" s="77"/>
      <c r="WNI168" s="77"/>
      <c r="WNJ168" s="77"/>
      <c r="WNK168" s="77"/>
      <c r="WNL168" s="77"/>
      <c r="WNM168" s="77"/>
      <c r="WNN168" s="77"/>
      <c r="WNO168" s="77"/>
      <c r="WNP168" s="77"/>
      <c r="WNQ168" s="77"/>
      <c r="WNR168" s="77"/>
      <c r="WNS168" s="77"/>
      <c r="WNT168" s="77"/>
      <c r="WNU168" s="77"/>
      <c r="WNV168" s="77"/>
      <c r="WNW168" s="77"/>
      <c r="WNX168" s="77"/>
      <c r="WNY168" s="77"/>
      <c r="WNZ168" s="77"/>
      <c r="WOA168" s="77"/>
      <c r="WOB168" s="77"/>
      <c r="WOC168" s="77"/>
      <c r="WOD168" s="77"/>
      <c r="WOE168" s="77"/>
      <c r="WOF168" s="77"/>
      <c r="WOG168" s="77"/>
      <c r="WOH168" s="77"/>
      <c r="WOI168" s="77"/>
      <c r="WOJ168" s="77"/>
      <c r="WOK168" s="77"/>
      <c r="WOL168" s="77"/>
      <c r="WOM168" s="77"/>
      <c r="WON168" s="77"/>
      <c r="WOO168" s="77"/>
      <c r="WOP168" s="77"/>
      <c r="WOQ168" s="77"/>
      <c r="WOR168" s="77"/>
      <c r="WOS168" s="77"/>
      <c r="WOT168" s="77"/>
      <c r="WOU168" s="77"/>
      <c r="WOV168" s="77"/>
      <c r="WOW168" s="77"/>
      <c r="WOX168" s="77"/>
      <c r="WOY168" s="77"/>
      <c r="WOZ168" s="77"/>
      <c r="WPA168" s="77"/>
      <c r="WPB168" s="77"/>
      <c r="WPC168" s="77"/>
      <c r="WPD168" s="77"/>
      <c r="WPE168" s="77"/>
      <c r="WPF168" s="77"/>
      <c r="WPG168" s="77"/>
      <c r="WPH168" s="77"/>
      <c r="WPI168" s="77"/>
      <c r="WPJ168" s="77"/>
      <c r="WPK168" s="77"/>
      <c r="WPL168" s="77"/>
      <c r="WPM168" s="77"/>
      <c r="WPN168" s="77"/>
      <c r="WPO168" s="77"/>
      <c r="WPP168" s="77"/>
      <c r="WPQ168" s="77"/>
      <c r="WPR168" s="77"/>
      <c r="WPS168" s="77"/>
      <c r="WPT168" s="77"/>
      <c r="WPU168" s="77"/>
      <c r="WPV168" s="77"/>
      <c r="WPW168" s="77"/>
      <c r="WPX168" s="77"/>
      <c r="WPY168" s="77"/>
      <c r="WPZ168" s="77"/>
      <c r="WQA168" s="77"/>
      <c r="WQB168" s="77"/>
      <c r="WQC168" s="77"/>
      <c r="WQD168" s="77"/>
      <c r="WQE168" s="77"/>
      <c r="WQF168" s="77"/>
      <c r="WQG168" s="77"/>
      <c r="WQH168" s="77"/>
      <c r="WQI168" s="77"/>
      <c r="WQJ168" s="77"/>
      <c r="WQK168" s="77"/>
      <c r="WQL168" s="77"/>
      <c r="WQM168" s="77"/>
      <c r="WQN168" s="77"/>
      <c r="WQO168" s="77"/>
      <c r="WQP168" s="77"/>
      <c r="WQQ168" s="77"/>
      <c r="WQR168" s="77"/>
      <c r="WQS168" s="77"/>
      <c r="WQT168" s="77"/>
      <c r="WQU168" s="77"/>
      <c r="WQV168" s="77"/>
      <c r="WQW168" s="77"/>
      <c r="WQX168" s="77"/>
      <c r="WQY168" s="77"/>
      <c r="WQZ168" s="77"/>
      <c r="WRA168" s="77"/>
      <c r="WRB168" s="77"/>
      <c r="WRC168" s="77"/>
      <c r="WRD168" s="77"/>
      <c r="WRE168" s="77"/>
      <c r="WRF168" s="77"/>
      <c r="WRG168" s="77"/>
      <c r="WRH168" s="77"/>
      <c r="WRI168" s="77"/>
      <c r="WRJ168" s="77"/>
      <c r="WRK168" s="77"/>
      <c r="WRL168" s="77"/>
      <c r="WRM168" s="77"/>
      <c r="WRN168" s="77"/>
      <c r="WRO168" s="77"/>
      <c r="WRP168" s="77"/>
      <c r="WRQ168" s="77"/>
      <c r="WRR168" s="77"/>
      <c r="WRS168" s="77"/>
      <c r="WRT168" s="77"/>
      <c r="WRU168" s="77"/>
      <c r="WRV168" s="77"/>
      <c r="WRW168" s="77"/>
      <c r="WRX168" s="77"/>
      <c r="WRY168" s="77"/>
      <c r="WRZ168" s="77"/>
      <c r="WSA168" s="77"/>
      <c r="WSB168" s="77"/>
      <c r="WSC168" s="77"/>
      <c r="WSD168" s="77"/>
      <c r="WSE168" s="77"/>
      <c r="WSF168" s="77"/>
      <c r="WSG168" s="77"/>
      <c r="WSH168" s="77"/>
      <c r="WSI168" s="77"/>
      <c r="WSJ168" s="77"/>
      <c r="WSK168" s="77"/>
      <c r="WSL168" s="77"/>
      <c r="WSM168" s="77"/>
      <c r="WSN168" s="77"/>
      <c r="WSO168" s="77"/>
      <c r="WSP168" s="77"/>
      <c r="WSQ168" s="77"/>
      <c r="WSR168" s="77"/>
      <c r="WSS168" s="77"/>
      <c r="WST168" s="77"/>
      <c r="WSU168" s="77"/>
      <c r="WSV168" s="77"/>
      <c r="WSW168" s="77"/>
      <c r="WSX168" s="77"/>
      <c r="WSY168" s="77"/>
      <c r="WSZ168" s="77"/>
      <c r="WTA168" s="77"/>
      <c r="WTB168" s="77"/>
      <c r="WTC168" s="77"/>
      <c r="WTD168" s="77"/>
      <c r="WTE168" s="77"/>
      <c r="WTF168" s="77"/>
      <c r="WTG168" s="77"/>
      <c r="WTH168" s="77"/>
      <c r="WTI168" s="77"/>
      <c r="WTJ168" s="77"/>
      <c r="WTK168" s="77"/>
      <c r="WTL168" s="77"/>
      <c r="WTM168" s="77"/>
      <c r="WTN168" s="77"/>
      <c r="WTO168" s="77"/>
      <c r="WTP168" s="77"/>
      <c r="WTQ168" s="77"/>
      <c r="WTR168" s="77"/>
      <c r="WTS168" s="77"/>
      <c r="WTT168" s="77"/>
      <c r="WTU168" s="77"/>
      <c r="WTV168" s="77"/>
      <c r="WTW168" s="77"/>
      <c r="WTX168" s="77"/>
      <c r="WTY168" s="77"/>
      <c r="WTZ168" s="77"/>
      <c r="WUA168" s="77"/>
      <c r="WUB168" s="77"/>
      <c r="WUC168" s="77"/>
      <c r="WUD168" s="77"/>
      <c r="WUE168" s="77"/>
      <c r="WUF168" s="77"/>
      <c r="WUG168" s="77"/>
      <c r="WUH168" s="77"/>
      <c r="WUI168" s="77"/>
      <c r="WUJ168" s="77"/>
      <c r="WUK168" s="77"/>
      <c r="WUL168" s="77"/>
      <c r="WUM168" s="77"/>
      <c r="WUN168" s="77"/>
      <c r="WUO168" s="77"/>
      <c r="WUP168" s="77"/>
      <c r="WUQ168" s="77"/>
      <c r="WUR168" s="77"/>
      <c r="WUS168" s="77"/>
      <c r="WUT168" s="77"/>
      <c r="WUU168" s="77"/>
      <c r="WUV168" s="77"/>
      <c r="WUW168" s="77"/>
      <c r="WUX168" s="77"/>
      <c r="WUY168" s="77"/>
      <c r="WUZ168" s="77"/>
      <c r="WVA168" s="77"/>
      <c r="WVB168" s="77"/>
      <c r="WVC168" s="77"/>
      <c r="WVD168" s="77"/>
      <c r="WVE168" s="77"/>
      <c r="WVF168" s="77"/>
      <c r="WVG168" s="77"/>
      <c r="WVH168" s="77"/>
      <c r="WVI168" s="77"/>
      <c r="WVJ168" s="77"/>
      <c r="WVK168" s="77"/>
      <c r="WVL168" s="77"/>
      <c r="WVM168" s="77"/>
      <c r="WVN168" s="77"/>
      <c r="WVO168" s="77"/>
      <c r="WVP168" s="77"/>
      <c r="WVQ168" s="77"/>
      <c r="WVR168" s="77"/>
      <c r="WVS168" s="77"/>
      <c r="WVT168" s="77"/>
      <c r="WVU168" s="77"/>
      <c r="WVV168" s="77"/>
      <c r="WVW168" s="77"/>
      <c r="WVX168" s="77"/>
      <c r="WVY168" s="77"/>
      <c r="WVZ168" s="77"/>
      <c r="WWA168" s="77"/>
      <c r="WWB168" s="77"/>
    </row>
    <row r="169" spans="1:16148" s="71" customFormat="1" ht="16" customHeight="1">
      <c r="A169" s="77"/>
      <c r="B169" s="77"/>
      <c r="C169" s="78"/>
      <c r="D169" s="78"/>
      <c r="E169" s="78"/>
      <c r="F169" s="78"/>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c r="IZ169" s="77"/>
      <c r="JA169" s="77"/>
      <c r="JB169" s="77"/>
      <c r="JC169" s="77"/>
      <c r="JD169" s="77"/>
      <c r="JE169" s="77"/>
      <c r="JF169" s="77"/>
      <c r="JG169" s="77"/>
      <c r="JH169" s="77"/>
      <c r="JI169" s="77"/>
      <c r="JJ169" s="77"/>
      <c r="JK169" s="77"/>
      <c r="JL169" s="77"/>
      <c r="JM169" s="77"/>
      <c r="JN169" s="77"/>
      <c r="JO169" s="77"/>
      <c r="JP169" s="77"/>
      <c r="JQ169" s="77"/>
      <c r="JR169" s="77"/>
      <c r="JS169" s="77"/>
      <c r="JT169" s="77"/>
      <c r="JU169" s="77"/>
      <c r="JV169" s="77"/>
      <c r="JW169" s="77"/>
      <c r="JX169" s="77"/>
      <c r="JY169" s="77"/>
      <c r="JZ169" s="77"/>
      <c r="KA169" s="77"/>
      <c r="KB169" s="77"/>
      <c r="KC169" s="77"/>
      <c r="KD169" s="77"/>
      <c r="KE169" s="77"/>
      <c r="KF169" s="77"/>
      <c r="KG169" s="77"/>
      <c r="KH169" s="77"/>
      <c r="KI169" s="77"/>
      <c r="KJ169" s="77"/>
      <c r="KK169" s="77"/>
      <c r="KL169" s="77"/>
      <c r="KM169" s="77"/>
      <c r="KN169" s="77"/>
      <c r="KO169" s="77"/>
      <c r="KP169" s="77"/>
      <c r="KQ169" s="77"/>
      <c r="KR169" s="77"/>
      <c r="KS169" s="77"/>
      <c r="KT169" s="77"/>
      <c r="KU169" s="77"/>
      <c r="KV169" s="77"/>
      <c r="KW169" s="77"/>
      <c r="KX169" s="77"/>
      <c r="KY169" s="77"/>
      <c r="KZ169" s="77"/>
      <c r="LA169" s="77"/>
      <c r="LB169" s="77"/>
      <c r="LC169" s="77"/>
      <c r="LD169" s="77"/>
      <c r="LE169" s="77"/>
      <c r="LF169" s="77"/>
      <c r="LG169" s="77"/>
      <c r="LH169" s="77"/>
      <c r="LI169" s="77"/>
      <c r="LJ169" s="77"/>
      <c r="LK169" s="77"/>
      <c r="LL169" s="77"/>
      <c r="LM169" s="77"/>
      <c r="LN169" s="77"/>
      <c r="LO169" s="77"/>
      <c r="LP169" s="77"/>
      <c r="LQ169" s="77"/>
      <c r="LR169" s="77"/>
      <c r="LS169" s="77"/>
      <c r="LT169" s="77"/>
      <c r="LU169" s="77"/>
      <c r="LV169" s="77"/>
      <c r="LW169" s="77"/>
      <c r="LX169" s="77"/>
      <c r="LY169" s="77"/>
      <c r="LZ169" s="77"/>
      <c r="MA169" s="77"/>
      <c r="MB169" s="77"/>
      <c r="MC169" s="77"/>
      <c r="MD169" s="77"/>
      <c r="ME169" s="77"/>
      <c r="MF169" s="77"/>
      <c r="MG169" s="77"/>
      <c r="MH169" s="77"/>
      <c r="MI169" s="77"/>
      <c r="MJ169" s="77"/>
      <c r="MK169" s="77"/>
      <c r="ML169" s="77"/>
      <c r="MM169" s="77"/>
      <c r="MN169" s="77"/>
      <c r="MO169" s="77"/>
      <c r="MP169" s="77"/>
      <c r="MQ169" s="77"/>
      <c r="MR169" s="77"/>
      <c r="MS169" s="77"/>
      <c r="MT169" s="77"/>
      <c r="MU169" s="77"/>
      <c r="MV169" s="77"/>
      <c r="MW169" s="77"/>
      <c r="MX169" s="77"/>
      <c r="MY169" s="77"/>
      <c r="MZ169" s="77"/>
      <c r="NA169" s="77"/>
      <c r="NB169" s="77"/>
      <c r="NC169" s="77"/>
      <c r="ND169" s="77"/>
      <c r="NE169" s="77"/>
      <c r="NF169" s="77"/>
      <c r="NG169" s="77"/>
      <c r="NH169" s="77"/>
      <c r="NI169" s="77"/>
      <c r="NJ169" s="77"/>
      <c r="NK169" s="77"/>
      <c r="NL169" s="77"/>
      <c r="NM169" s="77"/>
      <c r="NN169" s="77"/>
      <c r="NO169" s="77"/>
      <c r="NP169" s="77"/>
      <c r="NQ169" s="77"/>
      <c r="NR169" s="77"/>
      <c r="NS169" s="77"/>
      <c r="NT169" s="77"/>
      <c r="NU169" s="77"/>
      <c r="NV169" s="77"/>
      <c r="NW169" s="77"/>
      <c r="NX169" s="77"/>
      <c r="NY169" s="77"/>
      <c r="NZ169" s="77"/>
      <c r="OA169" s="77"/>
      <c r="OB169" s="77"/>
      <c r="OC169" s="77"/>
      <c r="OD169" s="77"/>
      <c r="OE169" s="77"/>
      <c r="OF169" s="77"/>
      <c r="OG169" s="77"/>
      <c r="OH169" s="77"/>
      <c r="OI169" s="77"/>
      <c r="OJ169" s="77"/>
      <c r="OK169" s="77"/>
      <c r="OL169" s="77"/>
      <c r="OM169" s="77"/>
      <c r="ON169" s="77"/>
      <c r="OO169" s="77"/>
      <c r="OP169" s="77"/>
      <c r="OQ169" s="77"/>
      <c r="OR169" s="77"/>
      <c r="OS169" s="77"/>
      <c r="OT169" s="77"/>
      <c r="OU169" s="77"/>
      <c r="OV169" s="77"/>
      <c r="OW169" s="77"/>
      <c r="OX169" s="77"/>
      <c r="OY169" s="77"/>
      <c r="OZ169" s="77"/>
      <c r="PA169" s="77"/>
      <c r="PB169" s="77"/>
      <c r="PC169" s="77"/>
      <c r="PD169" s="77"/>
      <c r="PE169" s="77"/>
      <c r="PF169" s="77"/>
      <c r="PG169" s="77"/>
      <c r="PH169" s="77"/>
      <c r="PI169" s="77"/>
      <c r="PJ169" s="77"/>
      <c r="PK169" s="77"/>
      <c r="PL169" s="77"/>
      <c r="PM169" s="77"/>
      <c r="PN169" s="77"/>
      <c r="PO169" s="77"/>
      <c r="PP169" s="77"/>
      <c r="PQ169" s="77"/>
      <c r="PR169" s="77"/>
      <c r="PS169" s="77"/>
      <c r="PT169" s="77"/>
      <c r="PU169" s="77"/>
      <c r="PV169" s="77"/>
      <c r="PW169" s="77"/>
      <c r="PX169" s="77"/>
      <c r="PY169" s="77"/>
      <c r="PZ169" s="77"/>
      <c r="QA169" s="77"/>
      <c r="QB169" s="77"/>
      <c r="QC169" s="77"/>
      <c r="QD169" s="77"/>
      <c r="QE169" s="77"/>
      <c r="QF169" s="77"/>
      <c r="QG169" s="77"/>
      <c r="QH169" s="77"/>
      <c r="QI169" s="77"/>
      <c r="QJ169" s="77"/>
      <c r="QK169" s="77"/>
      <c r="QL169" s="77"/>
      <c r="QM169" s="77"/>
      <c r="QN169" s="77"/>
      <c r="QO169" s="77"/>
      <c r="QP169" s="77"/>
      <c r="QQ169" s="77"/>
      <c r="QR169" s="77"/>
      <c r="QS169" s="77"/>
      <c r="QT169" s="77"/>
      <c r="QU169" s="77"/>
      <c r="QV169" s="77"/>
      <c r="QW169" s="77"/>
      <c r="QX169" s="77"/>
      <c r="QY169" s="77"/>
      <c r="QZ169" s="77"/>
      <c r="RA169" s="77"/>
      <c r="RB169" s="77"/>
      <c r="RC169" s="77"/>
      <c r="RD169" s="77"/>
      <c r="RE169" s="77"/>
      <c r="RF169" s="77"/>
      <c r="RG169" s="77"/>
      <c r="RH169" s="77"/>
      <c r="RI169" s="77"/>
      <c r="RJ169" s="77"/>
      <c r="RK169" s="77"/>
      <c r="RL169" s="77"/>
      <c r="RM169" s="77"/>
      <c r="RN169" s="77"/>
      <c r="RO169" s="77"/>
      <c r="RP169" s="77"/>
      <c r="RQ169" s="77"/>
      <c r="RR169" s="77"/>
      <c r="RS169" s="77"/>
      <c r="RT169" s="77"/>
      <c r="RU169" s="77"/>
      <c r="RV169" s="77"/>
      <c r="RW169" s="77"/>
      <c r="RX169" s="77"/>
      <c r="RY169" s="77"/>
      <c r="RZ169" s="77"/>
      <c r="SA169" s="77"/>
      <c r="SB169" s="77"/>
      <c r="SC169" s="77"/>
      <c r="SD169" s="77"/>
      <c r="SE169" s="77"/>
      <c r="SF169" s="77"/>
      <c r="SG169" s="77"/>
      <c r="SH169" s="77"/>
      <c r="SI169" s="77"/>
      <c r="SJ169" s="77"/>
      <c r="SK169" s="77"/>
      <c r="SL169" s="77"/>
      <c r="SM169" s="77"/>
      <c r="SN169" s="77"/>
      <c r="SO169" s="77"/>
      <c r="SP169" s="77"/>
      <c r="SQ169" s="77"/>
      <c r="SR169" s="77"/>
      <c r="SS169" s="77"/>
      <c r="ST169" s="77"/>
      <c r="SU169" s="77"/>
      <c r="SV169" s="77"/>
      <c r="SW169" s="77"/>
      <c r="SX169" s="77"/>
      <c r="SY169" s="77"/>
      <c r="SZ169" s="77"/>
      <c r="TA169" s="77"/>
      <c r="TB169" s="77"/>
      <c r="TC169" s="77"/>
      <c r="TD169" s="77"/>
      <c r="TE169" s="77"/>
      <c r="TF169" s="77"/>
      <c r="TG169" s="77"/>
      <c r="TH169" s="77"/>
      <c r="TI169" s="77"/>
      <c r="TJ169" s="77"/>
      <c r="TK169" s="77"/>
      <c r="TL169" s="77"/>
      <c r="TM169" s="77"/>
      <c r="TN169" s="77"/>
      <c r="TO169" s="77"/>
      <c r="TP169" s="77"/>
      <c r="TQ169" s="77"/>
      <c r="TR169" s="77"/>
      <c r="TS169" s="77"/>
      <c r="TT169" s="77"/>
      <c r="TU169" s="77"/>
      <c r="TV169" s="77"/>
      <c r="TW169" s="77"/>
      <c r="TX169" s="77"/>
      <c r="TY169" s="77"/>
      <c r="TZ169" s="77"/>
      <c r="UA169" s="77"/>
      <c r="UB169" s="77"/>
      <c r="UC169" s="77"/>
      <c r="UD169" s="77"/>
      <c r="UE169" s="77"/>
      <c r="UF169" s="77"/>
      <c r="UG169" s="77"/>
      <c r="UH169" s="77"/>
      <c r="UI169" s="77"/>
      <c r="UJ169" s="77"/>
      <c r="UK169" s="77"/>
      <c r="UL169" s="77"/>
      <c r="UM169" s="77"/>
      <c r="UN169" s="77"/>
      <c r="UO169" s="77"/>
      <c r="UP169" s="77"/>
      <c r="UQ169" s="77"/>
      <c r="UR169" s="77"/>
      <c r="US169" s="77"/>
      <c r="UT169" s="77"/>
      <c r="UU169" s="77"/>
      <c r="UV169" s="77"/>
      <c r="UW169" s="77"/>
      <c r="UX169" s="77"/>
      <c r="UY169" s="77"/>
      <c r="UZ169" s="77"/>
      <c r="VA169" s="77"/>
      <c r="VB169" s="77"/>
      <c r="VC169" s="77"/>
      <c r="VD169" s="77"/>
      <c r="VE169" s="77"/>
      <c r="VF169" s="77"/>
      <c r="VG169" s="77"/>
      <c r="VH169" s="77"/>
      <c r="VI169" s="77"/>
      <c r="VJ169" s="77"/>
      <c r="VK169" s="77"/>
      <c r="VL169" s="77"/>
      <c r="VM169" s="77"/>
      <c r="VN169" s="77"/>
      <c r="VO169" s="77"/>
      <c r="VP169" s="77"/>
      <c r="VQ169" s="77"/>
      <c r="VR169" s="77"/>
      <c r="VS169" s="77"/>
      <c r="VT169" s="77"/>
      <c r="VU169" s="77"/>
      <c r="VV169" s="77"/>
      <c r="VW169" s="77"/>
      <c r="VX169" s="77"/>
      <c r="VY169" s="77"/>
      <c r="VZ169" s="77"/>
      <c r="WA169" s="77"/>
      <c r="WB169" s="77"/>
      <c r="WC169" s="77"/>
      <c r="WD169" s="77"/>
      <c r="WE169" s="77"/>
      <c r="WF169" s="77"/>
      <c r="WG169" s="77"/>
      <c r="WH169" s="77"/>
      <c r="WI169" s="77"/>
      <c r="WJ169" s="77"/>
      <c r="WK169" s="77"/>
      <c r="WL169" s="77"/>
      <c r="WM169" s="77"/>
      <c r="WN169" s="77"/>
      <c r="WO169" s="77"/>
      <c r="WP169" s="77"/>
      <c r="WQ169" s="77"/>
      <c r="WR169" s="77"/>
      <c r="WS169" s="77"/>
      <c r="WT169" s="77"/>
      <c r="WU169" s="77"/>
      <c r="WV169" s="77"/>
      <c r="WW169" s="77"/>
      <c r="WX169" s="77"/>
      <c r="WY169" s="77"/>
      <c r="WZ169" s="77"/>
      <c r="XA169" s="77"/>
      <c r="XB169" s="77"/>
      <c r="XC169" s="77"/>
      <c r="XD169" s="77"/>
      <c r="XE169" s="77"/>
      <c r="XF169" s="77"/>
      <c r="XG169" s="77"/>
      <c r="XH169" s="77"/>
      <c r="XI169" s="77"/>
      <c r="XJ169" s="77"/>
      <c r="XK169" s="77"/>
      <c r="XL169" s="77"/>
      <c r="XM169" s="77"/>
      <c r="XN169" s="77"/>
      <c r="XO169" s="77"/>
      <c r="XP169" s="77"/>
      <c r="XQ169" s="77"/>
      <c r="XR169" s="77"/>
      <c r="XS169" s="77"/>
      <c r="XT169" s="77"/>
      <c r="XU169" s="77"/>
      <c r="XV169" s="77"/>
      <c r="XW169" s="77"/>
      <c r="XX169" s="77"/>
      <c r="XY169" s="77"/>
      <c r="XZ169" s="77"/>
      <c r="YA169" s="77"/>
      <c r="YB169" s="77"/>
      <c r="YC169" s="77"/>
      <c r="YD169" s="77"/>
      <c r="YE169" s="77"/>
      <c r="YF169" s="77"/>
      <c r="YG169" s="77"/>
      <c r="YH169" s="77"/>
      <c r="YI169" s="77"/>
      <c r="YJ169" s="77"/>
      <c r="YK169" s="77"/>
      <c r="YL169" s="77"/>
      <c r="YM169" s="77"/>
      <c r="YN169" s="77"/>
      <c r="YO169" s="77"/>
      <c r="YP169" s="77"/>
      <c r="YQ169" s="77"/>
      <c r="YR169" s="77"/>
      <c r="YS169" s="77"/>
      <c r="YT169" s="77"/>
      <c r="YU169" s="77"/>
      <c r="YV169" s="77"/>
      <c r="YW169" s="77"/>
      <c r="YX169" s="77"/>
      <c r="YY169" s="77"/>
      <c r="YZ169" s="77"/>
      <c r="ZA169" s="77"/>
      <c r="ZB169" s="77"/>
      <c r="ZC169" s="77"/>
      <c r="ZD169" s="77"/>
      <c r="ZE169" s="77"/>
      <c r="ZF169" s="77"/>
      <c r="ZG169" s="77"/>
      <c r="ZH169" s="77"/>
      <c r="ZI169" s="77"/>
      <c r="ZJ169" s="77"/>
      <c r="ZK169" s="77"/>
      <c r="ZL169" s="77"/>
      <c r="ZM169" s="77"/>
      <c r="ZN169" s="77"/>
      <c r="ZO169" s="77"/>
      <c r="ZP169" s="77"/>
      <c r="ZQ169" s="77"/>
      <c r="ZR169" s="77"/>
      <c r="ZS169" s="77"/>
      <c r="ZT169" s="77"/>
      <c r="ZU169" s="77"/>
      <c r="ZV169" s="77"/>
      <c r="ZW169" s="77"/>
      <c r="ZX169" s="77"/>
      <c r="ZY169" s="77"/>
      <c r="ZZ169" s="77"/>
      <c r="AAA169" s="77"/>
      <c r="AAB169" s="77"/>
      <c r="AAC169" s="77"/>
      <c r="AAD169" s="77"/>
      <c r="AAE169" s="77"/>
      <c r="AAF169" s="77"/>
      <c r="AAG169" s="77"/>
      <c r="AAH169" s="77"/>
      <c r="AAI169" s="77"/>
      <c r="AAJ169" s="77"/>
      <c r="AAK169" s="77"/>
      <c r="AAL169" s="77"/>
      <c r="AAM169" s="77"/>
      <c r="AAN169" s="77"/>
      <c r="AAO169" s="77"/>
      <c r="AAP169" s="77"/>
      <c r="AAQ169" s="77"/>
      <c r="AAR169" s="77"/>
      <c r="AAS169" s="77"/>
      <c r="AAT169" s="77"/>
      <c r="AAU169" s="77"/>
      <c r="AAV169" s="77"/>
      <c r="AAW169" s="77"/>
      <c r="AAX169" s="77"/>
      <c r="AAY169" s="77"/>
      <c r="AAZ169" s="77"/>
      <c r="ABA169" s="77"/>
      <c r="ABB169" s="77"/>
      <c r="ABC169" s="77"/>
      <c r="ABD169" s="77"/>
      <c r="ABE169" s="77"/>
      <c r="ABF169" s="77"/>
      <c r="ABG169" s="77"/>
      <c r="ABH169" s="77"/>
      <c r="ABI169" s="77"/>
      <c r="ABJ169" s="77"/>
      <c r="ABK169" s="77"/>
      <c r="ABL169" s="77"/>
      <c r="ABM169" s="77"/>
      <c r="ABN169" s="77"/>
      <c r="ABO169" s="77"/>
      <c r="ABP169" s="77"/>
      <c r="ABQ169" s="77"/>
      <c r="ABR169" s="77"/>
      <c r="ABS169" s="77"/>
      <c r="ABT169" s="77"/>
      <c r="ABU169" s="77"/>
      <c r="ABV169" s="77"/>
      <c r="ABW169" s="77"/>
      <c r="ABX169" s="77"/>
      <c r="ABY169" s="77"/>
      <c r="ABZ169" s="77"/>
      <c r="ACA169" s="77"/>
      <c r="ACB169" s="77"/>
      <c r="ACC169" s="77"/>
      <c r="ACD169" s="77"/>
      <c r="ACE169" s="77"/>
      <c r="ACF169" s="77"/>
      <c r="ACG169" s="77"/>
      <c r="ACH169" s="77"/>
      <c r="ACI169" s="77"/>
      <c r="ACJ169" s="77"/>
      <c r="ACK169" s="77"/>
      <c r="ACL169" s="77"/>
      <c r="ACM169" s="77"/>
      <c r="ACN169" s="77"/>
      <c r="ACO169" s="77"/>
      <c r="ACP169" s="77"/>
      <c r="ACQ169" s="77"/>
      <c r="ACR169" s="77"/>
      <c r="ACS169" s="77"/>
      <c r="ACT169" s="77"/>
      <c r="ACU169" s="77"/>
      <c r="ACV169" s="77"/>
      <c r="ACW169" s="77"/>
      <c r="ACX169" s="77"/>
      <c r="ACY169" s="77"/>
      <c r="ACZ169" s="77"/>
      <c r="ADA169" s="77"/>
      <c r="ADB169" s="77"/>
      <c r="ADC169" s="77"/>
      <c r="ADD169" s="77"/>
      <c r="ADE169" s="77"/>
      <c r="ADF169" s="77"/>
      <c r="ADG169" s="77"/>
      <c r="ADH169" s="77"/>
      <c r="ADI169" s="77"/>
      <c r="ADJ169" s="77"/>
      <c r="ADK169" s="77"/>
      <c r="ADL169" s="77"/>
      <c r="ADM169" s="77"/>
      <c r="ADN169" s="77"/>
      <c r="ADO169" s="77"/>
      <c r="ADP169" s="77"/>
      <c r="ADQ169" s="77"/>
      <c r="ADR169" s="77"/>
      <c r="ADS169" s="77"/>
      <c r="ADT169" s="77"/>
      <c r="ADU169" s="77"/>
      <c r="ADV169" s="77"/>
      <c r="ADW169" s="77"/>
      <c r="ADX169" s="77"/>
      <c r="ADY169" s="77"/>
      <c r="ADZ169" s="77"/>
      <c r="AEA169" s="77"/>
      <c r="AEB169" s="77"/>
      <c r="AEC169" s="77"/>
      <c r="AED169" s="77"/>
      <c r="AEE169" s="77"/>
      <c r="AEF169" s="77"/>
      <c r="AEG169" s="77"/>
      <c r="AEH169" s="77"/>
      <c r="AEI169" s="77"/>
      <c r="AEJ169" s="77"/>
      <c r="AEK169" s="77"/>
      <c r="AEL169" s="77"/>
      <c r="AEM169" s="77"/>
      <c r="AEN169" s="77"/>
      <c r="AEO169" s="77"/>
      <c r="AEP169" s="77"/>
      <c r="AEQ169" s="77"/>
      <c r="AER169" s="77"/>
      <c r="AES169" s="77"/>
      <c r="AET169" s="77"/>
      <c r="AEU169" s="77"/>
      <c r="AEV169" s="77"/>
      <c r="AEW169" s="77"/>
      <c r="AEX169" s="77"/>
      <c r="AEY169" s="77"/>
      <c r="AEZ169" s="77"/>
      <c r="AFA169" s="77"/>
      <c r="AFB169" s="77"/>
      <c r="AFC169" s="77"/>
      <c r="AFD169" s="77"/>
      <c r="AFE169" s="77"/>
      <c r="AFF169" s="77"/>
      <c r="AFG169" s="77"/>
      <c r="AFH169" s="77"/>
      <c r="AFI169" s="77"/>
      <c r="AFJ169" s="77"/>
      <c r="AFK169" s="77"/>
      <c r="AFL169" s="77"/>
      <c r="AFM169" s="77"/>
      <c r="AFN169" s="77"/>
      <c r="AFO169" s="77"/>
      <c r="AFP169" s="77"/>
      <c r="AFQ169" s="77"/>
      <c r="AFR169" s="77"/>
      <c r="AFS169" s="77"/>
      <c r="AFT169" s="77"/>
      <c r="AFU169" s="77"/>
      <c r="AFV169" s="77"/>
      <c r="AFW169" s="77"/>
      <c r="AFX169" s="77"/>
      <c r="AFY169" s="77"/>
      <c r="AFZ169" s="77"/>
      <c r="AGA169" s="77"/>
      <c r="AGB169" s="77"/>
      <c r="AGC169" s="77"/>
      <c r="AGD169" s="77"/>
      <c r="AGE169" s="77"/>
      <c r="AGF169" s="77"/>
      <c r="AGG169" s="77"/>
      <c r="AGH169" s="77"/>
      <c r="AGI169" s="77"/>
      <c r="AGJ169" s="77"/>
      <c r="AGK169" s="77"/>
      <c r="AGL169" s="77"/>
      <c r="AGM169" s="77"/>
      <c r="AGN169" s="77"/>
      <c r="AGO169" s="77"/>
      <c r="AGP169" s="77"/>
      <c r="AGQ169" s="77"/>
      <c r="AGR169" s="77"/>
      <c r="AGS169" s="77"/>
      <c r="AGT169" s="77"/>
      <c r="AGU169" s="77"/>
      <c r="AGV169" s="77"/>
      <c r="AGW169" s="77"/>
      <c r="AGX169" s="77"/>
      <c r="AGY169" s="77"/>
      <c r="AGZ169" s="77"/>
      <c r="AHA169" s="77"/>
      <c r="AHB169" s="77"/>
      <c r="AHC169" s="77"/>
      <c r="AHD169" s="77"/>
      <c r="AHE169" s="77"/>
      <c r="AHF169" s="77"/>
      <c r="AHG169" s="77"/>
      <c r="AHH169" s="77"/>
      <c r="AHI169" s="77"/>
      <c r="AHJ169" s="77"/>
      <c r="AHK169" s="77"/>
      <c r="AHL169" s="77"/>
      <c r="AHM169" s="77"/>
      <c r="AHN169" s="77"/>
      <c r="AHO169" s="77"/>
      <c r="AHP169" s="77"/>
      <c r="AHQ169" s="77"/>
      <c r="AHR169" s="77"/>
      <c r="AHS169" s="77"/>
      <c r="AHT169" s="77"/>
      <c r="AHU169" s="77"/>
      <c r="AHV169" s="77"/>
      <c r="AHW169" s="77"/>
      <c r="AHX169" s="77"/>
      <c r="AHY169" s="77"/>
      <c r="AHZ169" s="77"/>
      <c r="AIA169" s="77"/>
      <c r="AIB169" s="77"/>
      <c r="AIC169" s="77"/>
      <c r="AID169" s="77"/>
      <c r="AIE169" s="77"/>
      <c r="AIF169" s="77"/>
      <c r="AIG169" s="77"/>
      <c r="AIH169" s="77"/>
      <c r="AII169" s="77"/>
      <c r="AIJ169" s="77"/>
      <c r="AIK169" s="77"/>
      <c r="AIL169" s="77"/>
      <c r="AIM169" s="77"/>
      <c r="AIN169" s="77"/>
      <c r="AIO169" s="77"/>
      <c r="AIP169" s="77"/>
      <c r="AIQ169" s="77"/>
      <c r="AIR169" s="77"/>
      <c r="AIS169" s="77"/>
      <c r="AIT169" s="77"/>
      <c r="AIU169" s="77"/>
      <c r="AIV169" s="77"/>
      <c r="AIW169" s="77"/>
      <c r="AIX169" s="77"/>
      <c r="AIY169" s="77"/>
      <c r="AIZ169" s="77"/>
      <c r="AJA169" s="77"/>
      <c r="AJB169" s="77"/>
      <c r="AJC169" s="77"/>
      <c r="AJD169" s="77"/>
      <c r="AJE169" s="77"/>
      <c r="AJF169" s="77"/>
      <c r="AJG169" s="77"/>
      <c r="AJH169" s="77"/>
      <c r="AJI169" s="77"/>
      <c r="AJJ169" s="77"/>
      <c r="AJK169" s="77"/>
      <c r="AJL169" s="77"/>
      <c r="AJM169" s="77"/>
      <c r="AJN169" s="77"/>
      <c r="AJO169" s="77"/>
      <c r="AJP169" s="77"/>
      <c r="AJQ169" s="77"/>
      <c r="AJR169" s="77"/>
      <c r="AJS169" s="77"/>
      <c r="AJT169" s="77"/>
      <c r="AJU169" s="77"/>
      <c r="AJV169" s="77"/>
      <c r="AJW169" s="77"/>
      <c r="AJX169" s="77"/>
      <c r="AJY169" s="77"/>
      <c r="AJZ169" s="77"/>
      <c r="AKA169" s="77"/>
      <c r="AKB169" s="77"/>
      <c r="AKC169" s="77"/>
      <c r="AKD169" s="77"/>
      <c r="AKE169" s="77"/>
      <c r="AKF169" s="77"/>
      <c r="AKG169" s="77"/>
      <c r="AKH169" s="77"/>
      <c r="AKI169" s="77"/>
      <c r="AKJ169" s="77"/>
      <c r="AKK169" s="77"/>
      <c r="AKL169" s="77"/>
      <c r="AKM169" s="77"/>
      <c r="AKN169" s="77"/>
      <c r="AKO169" s="77"/>
      <c r="AKP169" s="77"/>
      <c r="AKQ169" s="77"/>
      <c r="AKR169" s="77"/>
      <c r="AKS169" s="77"/>
      <c r="AKT169" s="77"/>
      <c r="AKU169" s="77"/>
      <c r="AKV169" s="77"/>
      <c r="AKW169" s="77"/>
      <c r="AKX169" s="77"/>
      <c r="AKY169" s="77"/>
      <c r="AKZ169" s="77"/>
      <c r="ALA169" s="77"/>
      <c r="ALB169" s="77"/>
      <c r="ALC169" s="77"/>
      <c r="ALD169" s="77"/>
      <c r="ALE169" s="77"/>
      <c r="ALF169" s="77"/>
      <c r="ALG169" s="77"/>
      <c r="ALH169" s="77"/>
      <c r="ALI169" s="77"/>
      <c r="ALJ169" s="77"/>
      <c r="ALK169" s="77"/>
      <c r="ALL169" s="77"/>
      <c r="ALM169" s="77"/>
      <c r="ALN169" s="77"/>
      <c r="ALO169" s="77"/>
      <c r="ALP169" s="77"/>
      <c r="ALQ169" s="77"/>
      <c r="ALR169" s="77"/>
      <c r="ALS169" s="77"/>
      <c r="ALT169" s="77"/>
      <c r="ALU169" s="77"/>
      <c r="ALV169" s="77"/>
      <c r="ALW169" s="77"/>
      <c r="ALX169" s="77"/>
      <c r="ALY169" s="77"/>
      <c r="ALZ169" s="77"/>
      <c r="AMA169" s="77"/>
      <c r="AMB169" s="77"/>
      <c r="AMC169" s="77"/>
      <c r="AMD169" s="77"/>
      <c r="AME169" s="77"/>
      <c r="AMF169" s="77"/>
      <c r="AMG169" s="77"/>
      <c r="AMH169" s="77"/>
      <c r="AMI169" s="77"/>
      <c r="AMJ169" s="77"/>
      <c r="AMK169" s="77"/>
      <c r="AML169" s="77"/>
      <c r="AMM169" s="77"/>
      <c r="AMN169" s="77"/>
      <c r="AMO169" s="77"/>
      <c r="AMP169" s="77"/>
      <c r="AMQ169" s="77"/>
      <c r="AMR169" s="77"/>
      <c r="AMS169" s="77"/>
      <c r="AMT169" s="77"/>
      <c r="AMU169" s="77"/>
      <c r="AMV169" s="77"/>
      <c r="AMW169" s="77"/>
      <c r="AMX169" s="77"/>
      <c r="AMY169" s="77"/>
      <c r="AMZ169" s="77"/>
      <c r="ANA169" s="77"/>
      <c r="ANB169" s="77"/>
      <c r="ANC169" s="77"/>
      <c r="AND169" s="77"/>
      <c r="ANE169" s="77"/>
      <c r="ANF169" s="77"/>
      <c r="ANG169" s="77"/>
      <c r="ANH169" s="77"/>
      <c r="ANI169" s="77"/>
      <c r="ANJ169" s="77"/>
      <c r="ANK169" s="77"/>
      <c r="ANL169" s="77"/>
      <c r="ANM169" s="77"/>
      <c r="ANN169" s="77"/>
      <c r="ANO169" s="77"/>
      <c r="ANP169" s="77"/>
      <c r="ANQ169" s="77"/>
      <c r="ANR169" s="77"/>
      <c r="ANS169" s="77"/>
      <c r="ANT169" s="77"/>
      <c r="ANU169" s="77"/>
      <c r="ANV169" s="77"/>
      <c r="ANW169" s="77"/>
      <c r="ANX169" s="77"/>
      <c r="ANY169" s="77"/>
      <c r="ANZ169" s="77"/>
      <c r="AOA169" s="77"/>
      <c r="AOB169" s="77"/>
      <c r="AOC169" s="77"/>
      <c r="AOD169" s="77"/>
      <c r="AOE169" s="77"/>
      <c r="AOF169" s="77"/>
      <c r="AOG169" s="77"/>
      <c r="AOH169" s="77"/>
      <c r="AOI169" s="77"/>
      <c r="AOJ169" s="77"/>
      <c r="AOK169" s="77"/>
      <c r="AOL169" s="77"/>
      <c r="AOM169" s="77"/>
      <c r="AON169" s="77"/>
      <c r="AOO169" s="77"/>
      <c r="AOP169" s="77"/>
      <c r="AOQ169" s="77"/>
      <c r="AOR169" s="77"/>
      <c r="AOS169" s="77"/>
      <c r="AOT169" s="77"/>
      <c r="AOU169" s="77"/>
      <c r="AOV169" s="77"/>
      <c r="AOW169" s="77"/>
      <c r="AOX169" s="77"/>
      <c r="AOY169" s="77"/>
      <c r="AOZ169" s="77"/>
      <c r="APA169" s="77"/>
      <c r="APB169" s="77"/>
      <c r="APC169" s="77"/>
      <c r="APD169" s="77"/>
      <c r="APE169" s="77"/>
      <c r="APF169" s="77"/>
      <c r="APG169" s="77"/>
      <c r="APH169" s="77"/>
      <c r="API169" s="77"/>
      <c r="APJ169" s="77"/>
      <c r="APK169" s="77"/>
      <c r="APL169" s="77"/>
      <c r="APM169" s="77"/>
      <c r="APN169" s="77"/>
      <c r="APO169" s="77"/>
      <c r="APP169" s="77"/>
      <c r="APQ169" s="77"/>
      <c r="APR169" s="77"/>
      <c r="APS169" s="77"/>
      <c r="APT169" s="77"/>
      <c r="APU169" s="77"/>
      <c r="APV169" s="77"/>
      <c r="APW169" s="77"/>
      <c r="APX169" s="77"/>
      <c r="APY169" s="77"/>
      <c r="APZ169" s="77"/>
      <c r="AQA169" s="77"/>
      <c r="AQB169" s="77"/>
      <c r="AQC169" s="77"/>
      <c r="AQD169" s="77"/>
      <c r="AQE169" s="77"/>
      <c r="AQF169" s="77"/>
      <c r="AQG169" s="77"/>
      <c r="AQH169" s="77"/>
      <c r="AQI169" s="77"/>
      <c r="AQJ169" s="77"/>
      <c r="AQK169" s="77"/>
      <c r="AQL169" s="77"/>
      <c r="AQM169" s="77"/>
      <c r="AQN169" s="77"/>
      <c r="AQO169" s="77"/>
      <c r="AQP169" s="77"/>
      <c r="AQQ169" s="77"/>
      <c r="AQR169" s="77"/>
      <c r="AQS169" s="77"/>
      <c r="AQT169" s="77"/>
      <c r="AQU169" s="77"/>
      <c r="AQV169" s="77"/>
      <c r="AQW169" s="77"/>
      <c r="AQX169" s="77"/>
      <c r="AQY169" s="77"/>
      <c r="AQZ169" s="77"/>
      <c r="ARA169" s="77"/>
      <c r="ARB169" s="77"/>
      <c r="ARC169" s="77"/>
      <c r="ARD169" s="77"/>
      <c r="ARE169" s="77"/>
      <c r="ARF169" s="77"/>
      <c r="ARG169" s="77"/>
      <c r="ARH169" s="77"/>
      <c r="ARI169" s="77"/>
      <c r="ARJ169" s="77"/>
      <c r="ARK169" s="77"/>
      <c r="ARL169" s="77"/>
      <c r="ARM169" s="77"/>
      <c r="ARN169" s="77"/>
      <c r="ARO169" s="77"/>
      <c r="ARP169" s="77"/>
      <c r="ARQ169" s="77"/>
      <c r="ARR169" s="77"/>
      <c r="ARS169" s="77"/>
      <c r="ART169" s="77"/>
      <c r="ARU169" s="77"/>
      <c r="ARV169" s="77"/>
      <c r="ARW169" s="77"/>
      <c r="ARX169" s="77"/>
      <c r="ARY169" s="77"/>
      <c r="ARZ169" s="77"/>
      <c r="ASA169" s="77"/>
      <c r="ASB169" s="77"/>
      <c r="ASC169" s="77"/>
      <c r="ASD169" s="77"/>
      <c r="ASE169" s="77"/>
      <c r="ASF169" s="77"/>
      <c r="ASG169" s="77"/>
      <c r="ASH169" s="77"/>
      <c r="ASI169" s="77"/>
      <c r="ASJ169" s="77"/>
      <c r="ASK169" s="77"/>
      <c r="ASL169" s="77"/>
      <c r="ASM169" s="77"/>
      <c r="ASN169" s="77"/>
      <c r="ASO169" s="77"/>
      <c r="ASP169" s="77"/>
      <c r="ASQ169" s="77"/>
      <c r="ASR169" s="77"/>
      <c r="ASS169" s="77"/>
      <c r="AST169" s="77"/>
      <c r="ASU169" s="77"/>
      <c r="ASV169" s="77"/>
      <c r="ASW169" s="77"/>
      <c r="ASX169" s="77"/>
      <c r="ASY169" s="77"/>
      <c r="ASZ169" s="77"/>
      <c r="ATA169" s="77"/>
      <c r="ATB169" s="77"/>
      <c r="ATC169" s="77"/>
      <c r="ATD169" s="77"/>
      <c r="ATE169" s="77"/>
      <c r="ATF169" s="77"/>
      <c r="ATG169" s="77"/>
      <c r="ATH169" s="77"/>
      <c r="ATI169" s="77"/>
      <c r="ATJ169" s="77"/>
      <c r="ATK169" s="77"/>
      <c r="ATL169" s="77"/>
      <c r="ATM169" s="77"/>
      <c r="ATN169" s="77"/>
      <c r="ATO169" s="77"/>
      <c r="ATP169" s="77"/>
      <c r="ATQ169" s="77"/>
      <c r="ATR169" s="77"/>
      <c r="ATS169" s="77"/>
      <c r="ATT169" s="77"/>
      <c r="ATU169" s="77"/>
      <c r="ATV169" s="77"/>
      <c r="ATW169" s="77"/>
      <c r="ATX169" s="77"/>
      <c r="ATY169" s="77"/>
      <c r="ATZ169" s="77"/>
      <c r="AUA169" s="77"/>
      <c r="AUB169" s="77"/>
      <c r="AUC169" s="77"/>
      <c r="AUD169" s="77"/>
      <c r="AUE169" s="77"/>
      <c r="AUF169" s="77"/>
      <c r="AUG169" s="77"/>
      <c r="AUH169" s="77"/>
      <c r="AUI169" s="77"/>
      <c r="AUJ169" s="77"/>
      <c r="AUK169" s="77"/>
      <c r="AUL169" s="77"/>
      <c r="AUM169" s="77"/>
      <c r="AUN169" s="77"/>
      <c r="AUO169" s="77"/>
      <c r="AUP169" s="77"/>
      <c r="AUQ169" s="77"/>
      <c r="AUR169" s="77"/>
      <c r="AUS169" s="77"/>
      <c r="AUT169" s="77"/>
      <c r="AUU169" s="77"/>
      <c r="AUV169" s="77"/>
      <c r="AUW169" s="77"/>
      <c r="AUX169" s="77"/>
      <c r="AUY169" s="77"/>
      <c r="AUZ169" s="77"/>
      <c r="AVA169" s="77"/>
      <c r="AVB169" s="77"/>
      <c r="AVC169" s="77"/>
      <c r="AVD169" s="77"/>
      <c r="AVE169" s="77"/>
      <c r="AVF169" s="77"/>
      <c r="AVG169" s="77"/>
      <c r="AVH169" s="77"/>
      <c r="AVI169" s="77"/>
      <c r="AVJ169" s="77"/>
      <c r="AVK169" s="77"/>
      <c r="AVL169" s="77"/>
      <c r="AVM169" s="77"/>
      <c r="AVN169" s="77"/>
      <c r="AVO169" s="77"/>
      <c r="AVP169" s="77"/>
      <c r="AVQ169" s="77"/>
      <c r="AVR169" s="77"/>
      <c r="AVS169" s="77"/>
      <c r="AVT169" s="77"/>
      <c r="AVU169" s="77"/>
      <c r="AVV169" s="77"/>
      <c r="AVW169" s="77"/>
      <c r="AVX169" s="77"/>
      <c r="AVY169" s="77"/>
      <c r="AVZ169" s="77"/>
      <c r="AWA169" s="77"/>
      <c r="AWB169" s="77"/>
      <c r="AWC169" s="77"/>
      <c r="AWD169" s="77"/>
      <c r="AWE169" s="77"/>
      <c r="AWF169" s="77"/>
      <c r="AWG169" s="77"/>
      <c r="AWH169" s="77"/>
      <c r="AWI169" s="77"/>
      <c r="AWJ169" s="77"/>
      <c r="AWK169" s="77"/>
      <c r="AWL169" s="77"/>
      <c r="AWM169" s="77"/>
      <c r="AWN169" s="77"/>
      <c r="AWO169" s="77"/>
      <c r="AWP169" s="77"/>
      <c r="AWQ169" s="77"/>
      <c r="AWR169" s="77"/>
      <c r="AWS169" s="77"/>
      <c r="AWT169" s="77"/>
      <c r="AWU169" s="77"/>
      <c r="AWV169" s="77"/>
      <c r="AWW169" s="77"/>
      <c r="AWX169" s="77"/>
      <c r="AWY169" s="77"/>
      <c r="AWZ169" s="77"/>
      <c r="AXA169" s="77"/>
      <c r="AXB169" s="77"/>
      <c r="AXC169" s="77"/>
      <c r="AXD169" s="77"/>
      <c r="AXE169" s="77"/>
      <c r="AXF169" s="77"/>
      <c r="AXG169" s="77"/>
      <c r="AXH169" s="77"/>
      <c r="AXI169" s="77"/>
      <c r="AXJ169" s="77"/>
      <c r="AXK169" s="77"/>
      <c r="AXL169" s="77"/>
      <c r="AXM169" s="77"/>
      <c r="AXN169" s="77"/>
      <c r="AXO169" s="77"/>
      <c r="AXP169" s="77"/>
      <c r="AXQ169" s="77"/>
      <c r="AXR169" s="77"/>
      <c r="AXS169" s="77"/>
      <c r="AXT169" s="77"/>
      <c r="AXU169" s="77"/>
      <c r="AXV169" s="77"/>
      <c r="AXW169" s="77"/>
      <c r="AXX169" s="77"/>
      <c r="AXY169" s="77"/>
      <c r="AXZ169" s="77"/>
      <c r="AYA169" s="77"/>
      <c r="AYB169" s="77"/>
      <c r="AYC169" s="77"/>
      <c r="AYD169" s="77"/>
      <c r="AYE169" s="77"/>
      <c r="AYF169" s="77"/>
      <c r="AYG169" s="77"/>
      <c r="AYH169" s="77"/>
      <c r="AYI169" s="77"/>
      <c r="AYJ169" s="77"/>
      <c r="AYK169" s="77"/>
      <c r="AYL169" s="77"/>
      <c r="AYM169" s="77"/>
      <c r="AYN169" s="77"/>
      <c r="AYO169" s="77"/>
      <c r="AYP169" s="77"/>
      <c r="AYQ169" s="77"/>
      <c r="AYR169" s="77"/>
      <c r="AYS169" s="77"/>
      <c r="AYT169" s="77"/>
      <c r="AYU169" s="77"/>
      <c r="AYV169" s="77"/>
      <c r="AYW169" s="77"/>
      <c r="AYX169" s="77"/>
      <c r="AYY169" s="77"/>
      <c r="AYZ169" s="77"/>
      <c r="AZA169" s="77"/>
      <c r="AZB169" s="77"/>
      <c r="AZC169" s="77"/>
      <c r="AZD169" s="77"/>
      <c r="AZE169" s="77"/>
      <c r="AZF169" s="77"/>
      <c r="AZG169" s="77"/>
      <c r="AZH169" s="77"/>
      <c r="AZI169" s="77"/>
      <c r="AZJ169" s="77"/>
      <c r="AZK169" s="77"/>
      <c r="AZL169" s="77"/>
      <c r="AZM169" s="77"/>
      <c r="AZN169" s="77"/>
      <c r="AZO169" s="77"/>
      <c r="AZP169" s="77"/>
      <c r="AZQ169" s="77"/>
      <c r="AZR169" s="77"/>
      <c r="AZS169" s="77"/>
      <c r="AZT169" s="77"/>
      <c r="AZU169" s="77"/>
      <c r="AZV169" s="77"/>
      <c r="AZW169" s="77"/>
      <c r="AZX169" s="77"/>
      <c r="AZY169" s="77"/>
      <c r="AZZ169" s="77"/>
      <c r="BAA169" s="77"/>
      <c r="BAB169" s="77"/>
      <c r="BAC169" s="77"/>
      <c r="BAD169" s="77"/>
      <c r="BAE169" s="77"/>
      <c r="BAF169" s="77"/>
      <c r="BAG169" s="77"/>
      <c r="BAH169" s="77"/>
      <c r="BAI169" s="77"/>
      <c r="BAJ169" s="77"/>
      <c r="BAK169" s="77"/>
      <c r="BAL169" s="77"/>
      <c r="BAM169" s="77"/>
      <c r="BAN169" s="77"/>
      <c r="BAO169" s="77"/>
      <c r="BAP169" s="77"/>
      <c r="BAQ169" s="77"/>
      <c r="BAR169" s="77"/>
      <c r="BAS169" s="77"/>
      <c r="BAT169" s="77"/>
      <c r="BAU169" s="77"/>
      <c r="BAV169" s="77"/>
      <c r="BAW169" s="77"/>
      <c r="BAX169" s="77"/>
      <c r="BAY169" s="77"/>
      <c r="BAZ169" s="77"/>
      <c r="BBA169" s="77"/>
      <c r="BBB169" s="77"/>
      <c r="BBC169" s="77"/>
      <c r="BBD169" s="77"/>
      <c r="BBE169" s="77"/>
      <c r="BBF169" s="77"/>
      <c r="BBG169" s="77"/>
      <c r="BBH169" s="77"/>
      <c r="BBI169" s="77"/>
      <c r="BBJ169" s="77"/>
      <c r="BBK169" s="77"/>
      <c r="BBL169" s="77"/>
      <c r="BBM169" s="77"/>
      <c r="BBN169" s="77"/>
      <c r="BBO169" s="77"/>
      <c r="BBP169" s="77"/>
      <c r="BBQ169" s="77"/>
      <c r="BBR169" s="77"/>
      <c r="BBS169" s="77"/>
      <c r="BBT169" s="77"/>
      <c r="BBU169" s="77"/>
      <c r="BBV169" s="77"/>
      <c r="BBW169" s="77"/>
      <c r="BBX169" s="77"/>
      <c r="BBY169" s="77"/>
      <c r="BBZ169" s="77"/>
      <c r="BCA169" s="77"/>
      <c r="BCB169" s="77"/>
      <c r="BCC169" s="77"/>
      <c r="BCD169" s="77"/>
      <c r="BCE169" s="77"/>
      <c r="BCF169" s="77"/>
      <c r="BCG169" s="77"/>
      <c r="BCH169" s="77"/>
      <c r="BCI169" s="77"/>
      <c r="BCJ169" s="77"/>
      <c r="BCK169" s="77"/>
      <c r="BCL169" s="77"/>
      <c r="BCM169" s="77"/>
      <c r="BCN169" s="77"/>
      <c r="BCO169" s="77"/>
      <c r="BCP169" s="77"/>
      <c r="BCQ169" s="77"/>
      <c r="BCR169" s="77"/>
      <c r="BCS169" s="77"/>
      <c r="BCT169" s="77"/>
      <c r="BCU169" s="77"/>
      <c r="BCV169" s="77"/>
      <c r="BCW169" s="77"/>
      <c r="BCX169" s="77"/>
      <c r="BCY169" s="77"/>
      <c r="BCZ169" s="77"/>
      <c r="BDA169" s="77"/>
      <c r="BDB169" s="77"/>
      <c r="BDC169" s="77"/>
      <c r="BDD169" s="77"/>
      <c r="BDE169" s="77"/>
      <c r="BDF169" s="77"/>
      <c r="BDG169" s="77"/>
      <c r="BDH169" s="77"/>
      <c r="BDI169" s="77"/>
      <c r="BDJ169" s="77"/>
      <c r="BDK169" s="77"/>
      <c r="BDL169" s="77"/>
      <c r="BDM169" s="77"/>
      <c r="BDN169" s="77"/>
      <c r="BDO169" s="77"/>
      <c r="BDP169" s="77"/>
      <c r="BDQ169" s="77"/>
      <c r="BDR169" s="77"/>
      <c r="BDS169" s="77"/>
      <c r="BDT169" s="77"/>
      <c r="BDU169" s="77"/>
      <c r="BDV169" s="77"/>
      <c r="BDW169" s="77"/>
      <c r="BDX169" s="77"/>
      <c r="BDY169" s="77"/>
      <c r="BDZ169" s="77"/>
      <c r="BEA169" s="77"/>
      <c r="BEB169" s="77"/>
      <c r="BEC169" s="77"/>
      <c r="BED169" s="77"/>
      <c r="BEE169" s="77"/>
      <c r="BEF169" s="77"/>
      <c r="BEG169" s="77"/>
      <c r="BEH169" s="77"/>
      <c r="BEI169" s="77"/>
      <c r="BEJ169" s="77"/>
      <c r="BEK169" s="77"/>
      <c r="BEL169" s="77"/>
      <c r="BEM169" s="77"/>
      <c r="BEN169" s="77"/>
      <c r="BEO169" s="77"/>
      <c r="BEP169" s="77"/>
      <c r="BEQ169" s="77"/>
      <c r="BER169" s="77"/>
      <c r="BES169" s="77"/>
      <c r="BET169" s="77"/>
      <c r="BEU169" s="77"/>
      <c r="BEV169" s="77"/>
      <c r="BEW169" s="77"/>
      <c r="BEX169" s="77"/>
      <c r="BEY169" s="77"/>
      <c r="BEZ169" s="77"/>
      <c r="BFA169" s="77"/>
      <c r="BFB169" s="77"/>
      <c r="BFC169" s="77"/>
      <c r="BFD169" s="77"/>
      <c r="BFE169" s="77"/>
      <c r="BFF169" s="77"/>
      <c r="BFG169" s="77"/>
      <c r="BFH169" s="77"/>
      <c r="BFI169" s="77"/>
      <c r="BFJ169" s="77"/>
      <c r="BFK169" s="77"/>
      <c r="BFL169" s="77"/>
      <c r="BFM169" s="77"/>
      <c r="BFN169" s="77"/>
      <c r="BFO169" s="77"/>
      <c r="BFP169" s="77"/>
      <c r="BFQ169" s="77"/>
      <c r="BFR169" s="77"/>
      <c r="BFS169" s="77"/>
      <c r="BFT169" s="77"/>
      <c r="BFU169" s="77"/>
      <c r="BFV169" s="77"/>
      <c r="BFW169" s="77"/>
      <c r="BFX169" s="77"/>
      <c r="BFY169" s="77"/>
      <c r="BFZ169" s="77"/>
      <c r="BGA169" s="77"/>
      <c r="BGB169" s="77"/>
      <c r="BGC169" s="77"/>
      <c r="BGD169" s="77"/>
      <c r="BGE169" s="77"/>
      <c r="BGF169" s="77"/>
      <c r="BGG169" s="77"/>
      <c r="BGH169" s="77"/>
      <c r="BGI169" s="77"/>
      <c r="BGJ169" s="77"/>
      <c r="BGK169" s="77"/>
      <c r="BGL169" s="77"/>
      <c r="BGM169" s="77"/>
      <c r="BGN169" s="77"/>
      <c r="BGO169" s="77"/>
      <c r="BGP169" s="77"/>
      <c r="BGQ169" s="77"/>
      <c r="BGR169" s="77"/>
      <c r="BGS169" s="77"/>
      <c r="BGT169" s="77"/>
      <c r="BGU169" s="77"/>
      <c r="BGV169" s="77"/>
      <c r="BGW169" s="77"/>
      <c r="BGX169" s="77"/>
      <c r="BGY169" s="77"/>
      <c r="BGZ169" s="77"/>
      <c r="BHA169" s="77"/>
      <c r="BHB169" s="77"/>
      <c r="BHC169" s="77"/>
      <c r="BHD169" s="77"/>
      <c r="BHE169" s="77"/>
      <c r="BHF169" s="77"/>
      <c r="BHG169" s="77"/>
      <c r="BHH169" s="77"/>
      <c r="BHI169" s="77"/>
      <c r="BHJ169" s="77"/>
      <c r="BHK169" s="77"/>
      <c r="BHL169" s="77"/>
      <c r="BHM169" s="77"/>
      <c r="BHN169" s="77"/>
      <c r="BHO169" s="77"/>
      <c r="BHP169" s="77"/>
      <c r="BHQ169" s="77"/>
      <c r="BHR169" s="77"/>
      <c r="BHS169" s="77"/>
      <c r="BHT169" s="77"/>
      <c r="BHU169" s="77"/>
      <c r="BHV169" s="77"/>
      <c r="BHW169" s="77"/>
      <c r="BHX169" s="77"/>
      <c r="BHY169" s="77"/>
      <c r="BHZ169" s="77"/>
      <c r="BIA169" s="77"/>
      <c r="BIB169" s="77"/>
      <c r="BIC169" s="77"/>
      <c r="BID169" s="77"/>
      <c r="BIE169" s="77"/>
      <c r="BIF169" s="77"/>
      <c r="BIG169" s="77"/>
      <c r="BIH169" s="77"/>
      <c r="BII169" s="77"/>
      <c r="BIJ169" s="77"/>
      <c r="BIK169" s="77"/>
      <c r="BIL169" s="77"/>
      <c r="BIM169" s="77"/>
      <c r="BIN169" s="77"/>
      <c r="BIO169" s="77"/>
      <c r="BIP169" s="77"/>
      <c r="BIQ169" s="77"/>
      <c r="BIR169" s="77"/>
      <c r="BIS169" s="77"/>
      <c r="BIT169" s="77"/>
      <c r="BIU169" s="77"/>
      <c r="BIV169" s="77"/>
      <c r="BIW169" s="77"/>
      <c r="BIX169" s="77"/>
      <c r="BIY169" s="77"/>
      <c r="BIZ169" s="77"/>
      <c r="BJA169" s="77"/>
      <c r="BJB169" s="77"/>
      <c r="BJC169" s="77"/>
      <c r="BJD169" s="77"/>
      <c r="BJE169" s="77"/>
      <c r="BJF169" s="77"/>
      <c r="BJG169" s="77"/>
      <c r="BJH169" s="77"/>
      <c r="BJI169" s="77"/>
      <c r="BJJ169" s="77"/>
      <c r="BJK169" s="77"/>
      <c r="BJL169" s="77"/>
      <c r="BJM169" s="77"/>
      <c r="BJN169" s="77"/>
      <c r="BJO169" s="77"/>
      <c r="BJP169" s="77"/>
      <c r="BJQ169" s="77"/>
      <c r="BJR169" s="77"/>
      <c r="BJS169" s="77"/>
      <c r="BJT169" s="77"/>
      <c r="BJU169" s="77"/>
      <c r="BJV169" s="77"/>
      <c r="BJW169" s="77"/>
      <c r="BJX169" s="77"/>
      <c r="BJY169" s="77"/>
      <c r="BJZ169" s="77"/>
      <c r="BKA169" s="77"/>
      <c r="BKB169" s="77"/>
      <c r="BKC169" s="77"/>
      <c r="BKD169" s="77"/>
      <c r="BKE169" s="77"/>
      <c r="BKF169" s="77"/>
      <c r="BKG169" s="77"/>
      <c r="BKH169" s="77"/>
      <c r="BKI169" s="77"/>
      <c r="BKJ169" s="77"/>
      <c r="BKK169" s="77"/>
      <c r="BKL169" s="77"/>
      <c r="BKM169" s="77"/>
      <c r="BKN169" s="77"/>
      <c r="BKO169" s="77"/>
      <c r="BKP169" s="77"/>
      <c r="BKQ169" s="77"/>
      <c r="BKR169" s="77"/>
      <c r="BKS169" s="77"/>
      <c r="BKT169" s="77"/>
      <c r="BKU169" s="77"/>
      <c r="BKV169" s="77"/>
      <c r="BKW169" s="77"/>
      <c r="BKX169" s="77"/>
      <c r="BKY169" s="77"/>
      <c r="BKZ169" s="77"/>
      <c r="BLA169" s="77"/>
      <c r="BLB169" s="77"/>
      <c r="BLC169" s="77"/>
      <c r="BLD169" s="77"/>
      <c r="BLE169" s="77"/>
      <c r="BLF169" s="77"/>
      <c r="BLG169" s="77"/>
      <c r="BLH169" s="77"/>
      <c r="BLI169" s="77"/>
      <c r="BLJ169" s="77"/>
      <c r="BLK169" s="77"/>
      <c r="BLL169" s="77"/>
      <c r="BLM169" s="77"/>
      <c r="BLN169" s="77"/>
      <c r="BLO169" s="77"/>
      <c r="BLP169" s="77"/>
      <c r="BLQ169" s="77"/>
      <c r="BLR169" s="77"/>
      <c r="BLS169" s="77"/>
      <c r="BLT169" s="77"/>
      <c r="BLU169" s="77"/>
      <c r="BLV169" s="77"/>
      <c r="BLW169" s="77"/>
      <c r="BLX169" s="77"/>
      <c r="BLY169" s="77"/>
      <c r="BLZ169" s="77"/>
      <c r="BMA169" s="77"/>
      <c r="BMB169" s="77"/>
      <c r="BMC169" s="77"/>
      <c r="BMD169" s="77"/>
      <c r="BME169" s="77"/>
      <c r="BMF169" s="77"/>
      <c r="BMG169" s="77"/>
      <c r="BMH169" s="77"/>
      <c r="BMI169" s="77"/>
      <c r="BMJ169" s="77"/>
      <c r="BMK169" s="77"/>
      <c r="BML169" s="77"/>
      <c r="BMM169" s="77"/>
      <c r="BMN169" s="77"/>
      <c r="BMO169" s="77"/>
      <c r="BMP169" s="77"/>
      <c r="BMQ169" s="77"/>
      <c r="BMR169" s="77"/>
      <c r="BMS169" s="77"/>
      <c r="BMT169" s="77"/>
      <c r="BMU169" s="77"/>
      <c r="BMV169" s="77"/>
      <c r="BMW169" s="77"/>
      <c r="BMX169" s="77"/>
      <c r="BMY169" s="77"/>
      <c r="BMZ169" s="77"/>
      <c r="BNA169" s="77"/>
      <c r="BNB169" s="77"/>
      <c r="BNC169" s="77"/>
      <c r="BND169" s="77"/>
      <c r="BNE169" s="77"/>
      <c r="BNF169" s="77"/>
      <c r="BNG169" s="77"/>
      <c r="BNH169" s="77"/>
      <c r="BNI169" s="77"/>
      <c r="BNJ169" s="77"/>
      <c r="BNK169" s="77"/>
      <c r="BNL169" s="77"/>
      <c r="BNM169" s="77"/>
      <c r="BNN169" s="77"/>
      <c r="BNO169" s="77"/>
      <c r="BNP169" s="77"/>
      <c r="BNQ169" s="77"/>
      <c r="BNR169" s="77"/>
      <c r="BNS169" s="77"/>
      <c r="BNT169" s="77"/>
      <c r="BNU169" s="77"/>
      <c r="BNV169" s="77"/>
      <c r="BNW169" s="77"/>
      <c r="BNX169" s="77"/>
      <c r="BNY169" s="77"/>
      <c r="BNZ169" s="77"/>
      <c r="BOA169" s="77"/>
      <c r="BOB169" s="77"/>
      <c r="BOC169" s="77"/>
      <c r="BOD169" s="77"/>
      <c r="BOE169" s="77"/>
      <c r="BOF169" s="77"/>
      <c r="BOG169" s="77"/>
      <c r="BOH169" s="77"/>
      <c r="BOI169" s="77"/>
      <c r="BOJ169" s="77"/>
      <c r="BOK169" s="77"/>
      <c r="BOL169" s="77"/>
      <c r="BOM169" s="77"/>
      <c r="BON169" s="77"/>
      <c r="BOO169" s="77"/>
      <c r="BOP169" s="77"/>
      <c r="BOQ169" s="77"/>
      <c r="BOR169" s="77"/>
      <c r="BOS169" s="77"/>
      <c r="BOT169" s="77"/>
      <c r="BOU169" s="77"/>
      <c r="BOV169" s="77"/>
      <c r="BOW169" s="77"/>
      <c r="BOX169" s="77"/>
      <c r="BOY169" s="77"/>
      <c r="BOZ169" s="77"/>
      <c r="BPA169" s="77"/>
      <c r="BPB169" s="77"/>
      <c r="BPC169" s="77"/>
      <c r="BPD169" s="77"/>
      <c r="BPE169" s="77"/>
      <c r="BPF169" s="77"/>
      <c r="BPG169" s="77"/>
      <c r="BPH169" s="77"/>
      <c r="BPI169" s="77"/>
      <c r="BPJ169" s="77"/>
      <c r="BPK169" s="77"/>
      <c r="BPL169" s="77"/>
      <c r="BPM169" s="77"/>
      <c r="BPN169" s="77"/>
      <c r="BPO169" s="77"/>
      <c r="BPP169" s="77"/>
      <c r="BPQ169" s="77"/>
      <c r="BPR169" s="77"/>
      <c r="BPS169" s="77"/>
      <c r="BPT169" s="77"/>
      <c r="BPU169" s="77"/>
      <c r="BPV169" s="77"/>
      <c r="BPW169" s="77"/>
      <c r="BPX169" s="77"/>
      <c r="BPY169" s="77"/>
      <c r="BPZ169" s="77"/>
      <c r="BQA169" s="77"/>
      <c r="BQB169" s="77"/>
      <c r="BQC169" s="77"/>
      <c r="BQD169" s="77"/>
      <c r="BQE169" s="77"/>
      <c r="BQF169" s="77"/>
      <c r="BQG169" s="77"/>
      <c r="BQH169" s="77"/>
      <c r="BQI169" s="77"/>
      <c r="BQJ169" s="77"/>
      <c r="BQK169" s="77"/>
      <c r="BQL169" s="77"/>
      <c r="BQM169" s="77"/>
      <c r="BQN169" s="77"/>
      <c r="BQO169" s="77"/>
      <c r="BQP169" s="77"/>
      <c r="BQQ169" s="77"/>
      <c r="BQR169" s="77"/>
      <c r="BQS169" s="77"/>
      <c r="BQT169" s="77"/>
      <c r="BQU169" s="77"/>
      <c r="BQV169" s="77"/>
      <c r="BQW169" s="77"/>
      <c r="BQX169" s="77"/>
      <c r="BQY169" s="77"/>
      <c r="BQZ169" s="77"/>
      <c r="BRA169" s="77"/>
      <c r="BRB169" s="77"/>
      <c r="BRC169" s="77"/>
      <c r="BRD169" s="77"/>
      <c r="BRE169" s="77"/>
      <c r="BRF169" s="77"/>
      <c r="BRG169" s="77"/>
      <c r="BRH169" s="77"/>
      <c r="BRI169" s="77"/>
      <c r="BRJ169" s="77"/>
      <c r="BRK169" s="77"/>
      <c r="BRL169" s="77"/>
      <c r="BRM169" s="77"/>
      <c r="BRN169" s="77"/>
      <c r="BRO169" s="77"/>
      <c r="BRP169" s="77"/>
      <c r="BRQ169" s="77"/>
      <c r="BRR169" s="77"/>
      <c r="BRS169" s="77"/>
      <c r="BRT169" s="77"/>
      <c r="BRU169" s="77"/>
      <c r="BRV169" s="77"/>
      <c r="BRW169" s="77"/>
      <c r="BRX169" s="77"/>
      <c r="BRY169" s="77"/>
      <c r="BRZ169" s="77"/>
      <c r="BSA169" s="77"/>
      <c r="BSB169" s="77"/>
      <c r="BSC169" s="77"/>
      <c r="BSD169" s="77"/>
      <c r="BSE169" s="77"/>
      <c r="BSF169" s="77"/>
      <c r="BSG169" s="77"/>
      <c r="BSH169" s="77"/>
      <c r="BSI169" s="77"/>
      <c r="BSJ169" s="77"/>
      <c r="BSK169" s="77"/>
      <c r="BSL169" s="77"/>
      <c r="BSM169" s="77"/>
      <c r="BSN169" s="77"/>
      <c r="BSO169" s="77"/>
      <c r="BSP169" s="77"/>
      <c r="BSQ169" s="77"/>
      <c r="BSR169" s="77"/>
      <c r="BSS169" s="77"/>
      <c r="BST169" s="77"/>
      <c r="BSU169" s="77"/>
      <c r="BSV169" s="77"/>
      <c r="BSW169" s="77"/>
      <c r="BSX169" s="77"/>
      <c r="BSY169" s="77"/>
      <c r="BSZ169" s="77"/>
      <c r="BTA169" s="77"/>
      <c r="BTB169" s="77"/>
      <c r="BTC169" s="77"/>
      <c r="BTD169" s="77"/>
      <c r="BTE169" s="77"/>
      <c r="BTF169" s="77"/>
      <c r="BTG169" s="77"/>
      <c r="BTH169" s="77"/>
      <c r="BTI169" s="77"/>
      <c r="BTJ169" s="77"/>
      <c r="BTK169" s="77"/>
      <c r="BTL169" s="77"/>
      <c r="BTM169" s="77"/>
      <c r="BTN169" s="77"/>
      <c r="BTO169" s="77"/>
      <c r="BTP169" s="77"/>
      <c r="BTQ169" s="77"/>
      <c r="BTR169" s="77"/>
      <c r="BTS169" s="77"/>
      <c r="BTT169" s="77"/>
      <c r="BTU169" s="77"/>
      <c r="BTV169" s="77"/>
      <c r="BTW169" s="77"/>
      <c r="BTX169" s="77"/>
      <c r="BTY169" s="77"/>
      <c r="BTZ169" s="77"/>
      <c r="BUA169" s="77"/>
      <c r="BUB169" s="77"/>
      <c r="BUC169" s="77"/>
      <c r="BUD169" s="77"/>
      <c r="BUE169" s="77"/>
      <c r="BUF169" s="77"/>
      <c r="BUG169" s="77"/>
      <c r="BUH169" s="77"/>
      <c r="BUI169" s="77"/>
      <c r="BUJ169" s="77"/>
      <c r="BUK169" s="77"/>
      <c r="BUL169" s="77"/>
      <c r="BUM169" s="77"/>
      <c r="BUN169" s="77"/>
      <c r="BUO169" s="77"/>
      <c r="BUP169" s="77"/>
      <c r="BUQ169" s="77"/>
      <c r="BUR169" s="77"/>
      <c r="BUS169" s="77"/>
      <c r="BUT169" s="77"/>
      <c r="BUU169" s="77"/>
      <c r="BUV169" s="77"/>
      <c r="BUW169" s="77"/>
      <c r="BUX169" s="77"/>
      <c r="BUY169" s="77"/>
      <c r="BUZ169" s="77"/>
      <c r="BVA169" s="77"/>
      <c r="BVB169" s="77"/>
      <c r="BVC169" s="77"/>
      <c r="BVD169" s="77"/>
      <c r="BVE169" s="77"/>
      <c r="BVF169" s="77"/>
      <c r="BVG169" s="77"/>
      <c r="BVH169" s="77"/>
      <c r="BVI169" s="77"/>
      <c r="BVJ169" s="77"/>
      <c r="BVK169" s="77"/>
      <c r="BVL169" s="77"/>
      <c r="BVM169" s="77"/>
      <c r="BVN169" s="77"/>
      <c r="BVO169" s="77"/>
      <c r="BVP169" s="77"/>
      <c r="BVQ169" s="77"/>
      <c r="BVR169" s="77"/>
      <c r="BVS169" s="77"/>
      <c r="BVT169" s="77"/>
      <c r="BVU169" s="77"/>
      <c r="BVV169" s="77"/>
      <c r="BVW169" s="77"/>
      <c r="BVX169" s="77"/>
      <c r="BVY169" s="77"/>
      <c r="BVZ169" s="77"/>
      <c r="BWA169" s="77"/>
      <c r="BWB169" s="77"/>
      <c r="BWC169" s="77"/>
      <c r="BWD169" s="77"/>
      <c r="BWE169" s="77"/>
      <c r="BWF169" s="77"/>
      <c r="BWG169" s="77"/>
      <c r="BWH169" s="77"/>
      <c r="BWI169" s="77"/>
      <c r="BWJ169" s="77"/>
      <c r="BWK169" s="77"/>
      <c r="BWL169" s="77"/>
      <c r="BWM169" s="77"/>
      <c r="BWN169" s="77"/>
      <c r="BWO169" s="77"/>
      <c r="BWP169" s="77"/>
      <c r="BWQ169" s="77"/>
      <c r="BWR169" s="77"/>
      <c r="BWS169" s="77"/>
      <c r="BWT169" s="77"/>
      <c r="BWU169" s="77"/>
      <c r="BWV169" s="77"/>
      <c r="BWW169" s="77"/>
      <c r="BWX169" s="77"/>
      <c r="BWY169" s="77"/>
      <c r="BWZ169" s="77"/>
      <c r="BXA169" s="77"/>
      <c r="BXB169" s="77"/>
      <c r="BXC169" s="77"/>
      <c r="BXD169" s="77"/>
      <c r="BXE169" s="77"/>
      <c r="BXF169" s="77"/>
      <c r="BXG169" s="77"/>
      <c r="BXH169" s="77"/>
      <c r="BXI169" s="77"/>
      <c r="BXJ169" s="77"/>
      <c r="BXK169" s="77"/>
      <c r="BXL169" s="77"/>
      <c r="BXM169" s="77"/>
      <c r="BXN169" s="77"/>
      <c r="BXO169" s="77"/>
      <c r="BXP169" s="77"/>
      <c r="BXQ169" s="77"/>
      <c r="BXR169" s="77"/>
      <c r="BXS169" s="77"/>
      <c r="BXT169" s="77"/>
      <c r="BXU169" s="77"/>
      <c r="BXV169" s="77"/>
      <c r="BXW169" s="77"/>
      <c r="BXX169" s="77"/>
      <c r="BXY169" s="77"/>
      <c r="BXZ169" s="77"/>
      <c r="BYA169" s="77"/>
      <c r="BYB169" s="77"/>
      <c r="BYC169" s="77"/>
      <c r="BYD169" s="77"/>
      <c r="BYE169" s="77"/>
      <c r="BYF169" s="77"/>
      <c r="BYG169" s="77"/>
      <c r="BYH169" s="77"/>
      <c r="BYI169" s="77"/>
      <c r="BYJ169" s="77"/>
      <c r="BYK169" s="77"/>
      <c r="BYL169" s="77"/>
      <c r="BYM169" s="77"/>
      <c r="BYN169" s="77"/>
      <c r="BYO169" s="77"/>
      <c r="BYP169" s="77"/>
      <c r="BYQ169" s="77"/>
      <c r="BYR169" s="77"/>
      <c r="BYS169" s="77"/>
      <c r="BYT169" s="77"/>
      <c r="BYU169" s="77"/>
      <c r="BYV169" s="77"/>
      <c r="BYW169" s="77"/>
      <c r="BYX169" s="77"/>
      <c r="BYY169" s="77"/>
      <c r="BYZ169" s="77"/>
      <c r="BZA169" s="77"/>
      <c r="BZB169" s="77"/>
      <c r="BZC169" s="77"/>
      <c r="BZD169" s="77"/>
      <c r="BZE169" s="77"/>
      <c r="BZF169" s="77"/>
      <c r="BZG169" s="77"/>
      <c r="BZH169" s="77"/>
      <c r="BZI169" s="77"/>
      <c r="BZJ169" s="77"/>
      <c r="BZK169" s="77"/>
      <c r="BZL169" s="77"/>
      <c r="BZM169" s="77"/>
      <c r="BZN169" s="77"/>
      <c r="BZO169" s="77"/>
      <c r="BZP169" s="77"/>
      <c r="BZQ169" s="77"/>
      <c r="BZR169" s="77"/>
      <c r="BZS169" s="77"/>
      <c r="BZT169" s="77"/>
      <c r="BZU169" s="77"/>
      <c r="BZV169" s="77"/>
      <c r="BZW169" s="77"/>
      <c r="BZX169" s="77"/>
      <c r="BZY169" s="77"/>
      <c r="BZZ169" s="77"/>
      <c r="CAA169" s="77"/>
      <c r="CAB169" s="77"/>
      <c r="CAC169" s="77"/>
      <c r="CAD169" s="77"/>
      <c r="CAE169" s="77"/>
      <c r="CAF169" s="77"/>
      <c r="CAG169" s="77"/>
      <c r="CAH169" s="77"/>
      <c r="CAI169" s="77"/>
      <c r="CAJ169" s="77"/>
      <c r="CAK169" s="77"/>
      <c r="CAL169" s="77"/>
      <c r="CAM169" s="77"/>
      <c r="CAN169" s="77"/>
      <c r="CAO169" s="77"/>
      <c r="CAP169" s="77"/>
      <c r="CAQ169" s="77"/>
      <c r="CAR169" s="77"/>
      <c r="CAS169" s="77"/>
      <c r="CAT169" s="77"/>
      <c r="CAU169" s="77"/>
      <c r="CAV169" s="77"/>
      <c r="CAW169" s="77"/>
      <c r="CAX169" s="77"/>
      <c r="CAY169" s="77"/>
      <c r="CAZ169" s="77"/>
      <c r="CBA169" s="77"/>
      <c r="CBB169" s="77"/>
      <c r="CBC169" s="77"/>
      <c r="CBD169" s="77"/>
      <c r="CBE169" s="77"/>
      <c r="CBF169" s="77"/>
      <c r="CBG169" s="77"/>
      <c r="CBH169" s="77"/>
      <c r="CBI169" s="77"/>
      <c r="CBJ169" s="77"/>
      <c r="CBK169" s="77"/>
      <c r="CBL169" s="77"/>
      <c r="CBM169" s="77"/>
      <c r="CBN169" s="77"/>
      <c r="CBO169" s="77"/>
      <c r="CBP169" s="77"/>
      <c r="CBQ169" s="77"/>
      <c r="CBR169" s="77"/>
      <c r="CBS169" s="77"/>
      <c r="CBT169" s="77"/>
      <c r="CBU169" s="77"/>
      <c r="CBV169" s="77"/>
      <c r="CBW169" s="77"/>
      <c r="CBX169" s="77"/>
      <c r="CBY169" s="77"/>
      <c r="CBZ169" s="77"/>
      <c r="CCA169" s="77"/>
      <c r="CCB169" s="77"/>
      <c r="CCC169" s="77"/>
      <c r="CCD169" s="77"/>
      <c r="CCE169" s="77"/>
      <c r="CCF169" s="77"/>
      <c r="CCG169" s="77"/>
      <c r="CCH169" s="77"/>
      <c r="CCI169" s="77"/>
      <c r="CCJ169" s="77"/>
      <c r="CCK169" s="77"/>
      <c r="CCL169" s="77"/>
      <c r="CCM169" s="77"/>
      <c r="CCN169" s="77"/>
      <c r="CCO169" s="77"/>
      <c r="CCP169" s="77"/>
      <c r="CCQ169" s="77"/>
      <c r="CCR169" s="77"/>
      <c r="CCS169" s="77"/>
      <c r="CCT169" s="77"/>
      <c r="CCU169" s="77"/>
      <c r="CCV169" s="77"/>
      <c r="CCW169" s="77"/>
      <c r="CCX169" s="77"/>
      <c r="CCY169" s="77"/>
      <c r="CCZ169" s="77"/>
      <c r="CDA169" s="77"/>
      <c r="CDB169" s="77"/>
      <c r="CDC169" s="77"/>
      <c r="CDD169" s="77"/>
      <c r="CDE169" s="77"/>
      <c r="CDF169" s="77"/>
      <c r="CDG169" s="77"/>
      <c r="CDH169" s="77"/>
      <c r="CDI169" s="77"/>
      <c r="CDJ169" s="77"/>
      <c r="CDK169" s="77"/>
      <c r="CDL169" s="77"/>
      <c r="CDM169" s="77"/>
      <c r="CDN169" s="77"/>
      <c r="CDO169" s="77"/>
      <c r="CDP169" s="77"/>
      <c r="CDQ169" s="77"/>
      <c r="CDR169" s="77"/>
      <c r="CDS169" s="77"/>
      <c r="CDT169" s="77"/>
      <c r="CDU169" s="77"/>
      <c r="CDV169" s="77"/>
      <c r="CDW169" s="77"/>
      <c r="CDX169" s="77"/>
      <c r="CDY169" s="77"/>
      <c r="CDZ169" s="77"/>
      <c r="CEA169" s="77"/>
      <c r="CEB169" s="77"/>
      <c r="CEC169" s="77"/>
      <c r="CED169" s="77"/>
      <c r="CEE169" s="77"/>
      <c r="CEF169" s="77"/>
      <c r="CEG169" s="77"/>
      <c r="CEH169" s="77"/>
      <c r="CEI169" s="77"/>
      <c r="CEJ169" s="77"/>
      <c r="CEK169" s="77"/>
      <c r="CEL169" s="77"/>
      <c r="CEM169" s="77"/>
      <c r="CEN169" s="77"/>
      <c r="CEO169" s="77"/>
      <c r="CEP169" s="77"/>
      <c r="CEQ169" s="77"/>
      <c r="CER169" s="77"/>
      <c r="CES169" s="77"/>
      <c r="CET169" s="77"/>
      <c r="CEU169" s="77"/>
      <c r="CEV169" s="77"/>
      <c r="CEW169" s="77"/>
      <c r="CEX169" s="77"/>
      <c r="CEY169" s="77"/>
      <c r="CEZ169" s="77"/>
      <c r="CFA169" s="77"/>
      <c r="CFB169" s="77"/>
      <c r="CFC169" s="77"/>
      <c r="CFD169" s="77"/>
      <c r="CFE169" s="77"/>
      <c r="CFF169" s="77"/>
      <c r="CFG169" s="77"/>
      <c r="CFH169" s="77"/>
      <c r="CFI169" s="77"/>
      <c r="CFJ169" s="77"/>
      <c r="CFK169" s="77"/>
      <c r="CFL169" s="77"/>
      <c r="CFM169" s="77"/>
      <c r="CFN169" s="77"/>
      <c r="CFO169" s="77"/>
      <c r="CFP169" s="77"/>
      <c r="CFQ169" s="77"/>
      <c r="CFR169" s="77"/>
      <c r="CFS169" s="77"/>
      <c r="CFT169" s="77"/>
      <c r="CFU169" s="77"/>
      <c r="CFV169" s="77"/>
      <c r="CFW169" s="77"/>
      <c r="CFX169" s="77"/>
      <c r="CFY169" s="77"/>
      <c r="CFZ169" s="77"/>
      <c r="CGA169" s="77"/>
      <c r="CGB169" s="77"/>
      <c r="CGC169" s="77"/>
      <c r="CGD169" s="77"/>
      <c r="CGE169" s="77"/>
      <c r="CGF169" s="77"/>
      <c r="CGG169" s="77"/>
      <c r="CGH169" s="77"/>
      <c r="CGI169" s="77"/>
      <c r="CGJ169" s="77"/>
      <c r="CGK169" s="77"/>
      <c r="CGL169" s="77"/>
      <c r="CGM169" s="77"/>
      <c r="CGN169" s="77"/>
      <c r="CGO169" s="77"/>
      <c r="CGP169" s="77"/>
      <c r="CGQ169" s="77"/>
      <c r="CGR169" s="77"/>
      <c r="CGS169" s="77"/>
      <c r="CGT169" s="77"/>
      <c r="CGU169" s="77"/>
      <c r="CGV169" s="77"/>
      <c r="CGW169" s="77"/>
      <c r="CGX169" s="77"/>
      <c r="CGY169" s="77"/>
      <c r="CGZ169" s="77"/>
      <c r="CHA169" s="77"/>
      <c r="CHB169" s="77"/>
      <c r="CHC169" s="77"/>
      <c r="CHD169" s="77"/>
      <c r="CHE169" s="77"/>
      <c r="CHF169" s="77"/>
      <c r="CHG169" s="77"/>
      <c r="CHH169" s="77"/>
      <c r="CHI169" s="77"/>
      <c r="CHJ169" s="77"/>
      <c r="CHK169" s="77"/>
      <c r="CHL169" s="77"/>
      <c r="CHM169" s="77"/>
      <c r="CHN169" s="77"/>
      <c r="CHO169" s="77"/>
      <c r="CHP169" s="77"/>
      <c r="CHQ169" s="77"/>
      <c r="CHR169" s="77"/>
      <c r="CHS169" s="77"/>
      <c r="CHT169" s="77"/>
      <c r="CHU169" s="77"/>
      <c r="CHV169" s="77"/>
      <c r="CHW169" s="77"/>
      <c r="CHX169" s="77"/>
      <c r="CHY169" s="77"/>
      <c r="CHZ169" s="77"/>
      <c r="CIA169" s="77"/>
      <c r="CIB169" s="77"/>
      <c r="CIC169" s="77"/>
      <c r="CID169" s="77"/>
      <c r="CIE169" s="77"/>
      <c r="CIF169" s="77"/>
      <c r="CIG169" s="77"/>
      <c r="CIH169" s="77"/>
      <c r="CII169" s="77"/>
      <c r="CIJ169" s="77"/>
      <c r="CIK169" s="77"/>
      <c r="CIL169" s="77"/>
      <c r="CIM169" s="77"/>
      <c r="CIN169" s="77"/>
      <c r="CIO169" s="77"/>
      <c r="CIP169" s="77"/>
      <c r="CIQ169" s="77"/>
      <c r="CIR169" s="77"/>
      <c r="CIS169" s="77"/>
      <c r="CIT169" s="77"/>
      <c r="CIU169" s="77"/>
      <c r="CIV169" s="77"/>
      <c r="CIW169" s="77"/>
      <c r="CIX169" s="77"/>
      <c r="CIY169" s="77"/>
      <c r="CIZ169" s="77"/>
      <c r="CJA169" s="77"/>
      <c r="CJB169" s="77"/>
      <c r="CJC169" s="77"/>
      <c r="CJD169" s="77"/>
      <c r="CJE169" s="77"/>
      <c r="CJF169" s="77"/>
      <c r="CJG169" s="77"/>
      <c r="CJH169" s="77"/>
      <c r="CJI169" s="77"/>
      <c r="CJJ169" s="77"/>
      <c r="CJK169" s="77"/>
      <c r="CJL169" s="77"/>
      <c r="CJM169" s="77"/>
      <c r="CJN169" s="77"/>
      <c r="CJO169" s="77"/>
      <c r="CJP169" s="77"/>
      <c r="CJQ169" s="77"/>
      <c r="CJR169" s="77"/>
      <c r="CJS169" s="77"/>
      <c r="CJT169" s="77"/>
      <c r="CJU169" s="77"/>
      <c r="CJV169" s="77"/>
      <c r="CJW169" s="77"/>
      <c r="CJX169" s="77"/>
      <c r="CJY169" s="77"/>
      <c r="CJZ169" s="77"/>
      <c r="CKA169" s="77"/>
      <c r="CKB169" s="77"/>
      <c r="CKC169" s="77"/>
      <c r="CKD169" s="77"/>
      <c r="CKE169" s="77"/>
      <c r="CKF169" s="77"/>
      <c r="CKG169" s="77"/>
      <c r="CKH169" s="77"/>
      <c r="CKI169" s="77"/>
      <c r="CKJ169" s="77"/>
      <c r="CKK169" s="77"/>
      <c r="CKL169" s="77"/>
      <c r="CKM169" s="77"/>
      <c r="CKN169" s="77"/>
      <c r="CKO169" s="77"/>
      <c r="CKP169" s="77"/>
      <c r="CKQ169" s="77"/>
      <c r="CKR169" s="77"/>
      <c r="CKS169" s="77"/>
      <c r="CKT169" s="77"/>
      <c r="CKU169" s="77"/>
      <c r="CKV169" s="77"/>
      <c r="CKW169" s="77"/>
      <c r="CKX169" s="77"/>
      <c r="CKY169" s="77"/>
      <c r="CKZ169" s="77"/>
      <c r="CLA169" s="77"/>
      <c r="CLB169" s="77"/>
      <c r="CLC169" s="77"/>
      <c r="CLD169" s="77"/>
      <c r="CLE169" s="77"/>
      <c r="CLF169" s="77"/>
      <c r="CLG169" s="77"/>
      <c r="CLH169" s="77"/>
      <c r="CLI169" s="77"/>
      <c r="CLJ169" s="77"/>
      <c r="CLK169" s="77"/>
      <c r="CLL169" s="77"/>
      <c r="CLM169" s="77"/>
      <c r="CLN169" s="77"/>
      <c r="CLO169" s="77"/>
      <c r="CLP169" s="77"/>
      <c r="CLQ169" s="77"/>
      <c r="CLR169" s="77"/>
      <c r="CLS169" s="77"/>
      <c r="CLT169" s="77"/>
      <c r="CLU169" s="77"/>
      <c r="CLV169" s="77"/>
      <c r="CLW169" s="77"/>
      <c r="CLX169" s="77"/>
      <c r="CLY169" s="77"/>
      <c r="CLZ169" s="77"/>
      <c r="CMA169" s="77"/>
      <c r="CMB169" s="77"/>
      <c r="CMC169" s="77"/>
      <c r="CMD169" s="77"/>
      <c r="CME169" s="77"/>
      <c r="CMF169" s="77"/>
      <c r="CMG169" s="77"/>
      <c r="CMH169" s="77"/>
      <c r="CMI169" s="77"/>
      <c r="CMJ169" s="77"/>
      <c r="CMK169" s="77"/>
      <c r="CML169" s="77"/>
      <c r="CMM169" s="77"/>
      <c r="CMN169" s="77"/>
      <c r="CMO169" s="77"/>
      <c r="CMP169" s="77"/>
      <c r="CMQ169" s="77"/>
      <c r="CMR169" s="77"/>
      <c r="CMS169" s="77"/>
      <c r="CMT169" s="77"/>
      <c r="CMU169" s="77"/>
      <c r="CMV169" s="77"/>
      <c r="CMW169" s="77"/>
      <c r="CMX169" s="77"/>
      <c r="CMY169" s="77"/>
      <c r="CMZ169" s="77"/>
      <c r="CNA169" s="77"/>
      <c r="CNB169" s="77"/>
      <c r="CNC169" s="77"/>
      <c r="CND169" s="77"/>
      <c r="CNE169" s="77"/>
      <c r="CNF169" s="77"/>
      <c r="CNG169" s="77"/>
      <c r="CNH169" s="77"/>
      <c r="CNI169" s="77"/>
      <c r="CNJ169" s="77"/>
      <c r="CNK169" s="77"/>
      <c r="CNL169" s="77"/>
      <c r="CNM169" s="77"/>
      <c r="CNN169" s="77"/>
      <c r="CNO169" s="77"/>
      <c r="CNP169" s="77"/>
      <c r="CNQ169" s="77"/>
      <c r="CNR169" s="77"/>
      <c r="CNS169" s="77"/>
      <c r="CNT169" s="77"/>
      <c r="CNU169" s="77"/>
      <c r="CNV169" s="77"/>
      <c r="CNW169" s="77"/>
      <c r="CNX169" s="77"/>
      <c r="CNY169" s="77"/>
      <c r="CNZ169" s="77"/>
      <c r="COA169" s="77"/>
      <c r="COB169" s="77"/>
      <c r="COC169" s="77"/>
      <c r="COD169" s="77"/>
      <c r="COE169" s="77"/>
      <c r="COF169" s="77"/>
      <c r="COG169" s="77"/>
      <c r="COH169" s="77"/>
      <c r="COI169" s="77"/>
      <c r="COJ169" s="77"/>
      <c r="COK169" s="77"/>
      <c r="COL169" s="77"/>
      <c r="COM169" s="77"/>
      <c r="CON169" s="77"/>
      <c r="COO169" s="77"/>
      <c r="COP169" s="77"/>
      <c r="COQ169" s="77"/>
      <c r="COR169" s="77"/>
      <c r="COS169" s="77"/>
      <c r="COT169" s="77"/>
      <c r="COU169" s="77"/>
      <c r="COV169" s="77"/>
      <c r="COW169" s="77"/>
      <c r="COX169" s="77"/>
      <c r="COY169" s="77"/>
      <c r="COZ169" s="77"/>
      <c r="CPA169" s="77"/>
      <c r="CPB169" s="77"/>
      <c r="CPC169" s="77"/>
      <c r="CPD169" s="77"/>
      <c r="CPE169" s="77"/>
      <c r="CPF169" s="77"/>
      <c r="CPG169" s="77"/>
      <c r="CPH169" s="77"/>
      <c r="CPI169" s="77"/>
      <c r="CPJ169" s="77"/>
      <c r="CPK169" s="77"/>
      <c r="CPL169" s="77"/>
      <c r="CPM169" s="77"/>
      <c r="CPN169" s="77"/>
      <c r="CPO169" s="77"/>
      <c r="CPP169" s="77"/>
      <c r="CPQ169" s="77"/>
      <c r="CPR169" s="77"/>
      <c r="CPS169" s="77"/>
      <c r="CPT169" s="77"/>
      <c r="CPU169" s="77"/>
      <c r="CPV169" s="77"/>
      <c r="CPW169" s="77"/>
      <c r="CPX169" s="77"/>
      <c r="CPY169" s="77"/>
      <c r="CPZ169" s="77"/>
      <c r="CQA169" s="77"/>
      <c r="CQB169" s="77"/>
      <c r="CQC169" s="77"/>
      <c r="CQD169" s="77"/>
      <c r="CQE169" s="77"/>
      <c r="CQF169" s="77"/>
      <c r="CQG169" s="77"/>
      <c r="CQH169" s="77"/>
      <c r="CQI169" s="77"/>
      <c r="CQJ169" s="77"/>
      <c r="CQK169" s="77"/>
      <c r="CQL169" s="77"/>
      <c r="CQM169" s="77"/>
      <c r="CQN169" s="77"/>
      <c r="CQO169" s="77"/>
      <c r="CQP169" s="77"/>
      <c r="CQQ169" s="77"/>
      <c r="CQR169" s="77"/>
      <c r="CQS169" s="77"/>
      <c r="CQT169" s="77"/>
      <c r="CQU169" s="77"/>
      <c r="CQV169" s="77"/>
      <c r="CQW169" s="77"/>
      <c r="CQX169" s="77"/>
      <c r="CQY169" s="77"/>
      <c r="CQZ169" s="77"/>
      <c r="CRA169" s="77"/>
      <c r="CRB169" s="77"/>
      <c r="CRC169" s="77"/>
      <c r="CRD169" s="77"/>
      <c r="CRE169" s="77"/>
      <c r="CRF169" s="77"/>
      <c r="CRG169" s="77"/>
      <c r="CRH169" s="77"/>
      <c r="CRI169" s="77"/>
      <c r="CRJ169" s="77"/>
      <c r="CRK169" s="77"/>
      <c r="CRL169" s="77"/>
      <c r="CRM169" s="77"/>
      <c r="CRN169" s="77"/>
      <c r="CRO169" s="77"/>
      <c r="CRP169" s="77"/>
      <c r="CRQ169" s="77"/>
      <c r="CRR169" s="77"/>
      <c r="CRS169" s="77"/>
      <c r="CRT169" s="77"/>
      <c r="CRU169" s="77"/>
      <c r="CRV169" s="77"/>
      <c r="CRW169" s="77"/>
      <c r="CRX169" s="77"/>
      <c r="CRY169" s="77"/>
      <c r="CRZ169" s="77"/>
      <c r="CSA169" s="77"/>
      <c r="CSB169" s="77"/>
      <c r="CSC169" s="77"/>
      <c r="CSD169" s="77"/>
      <c r="CSE169" s="77"/>
      <c r="CSF169" s="77"/>
      <c r="CSG169" s="77"/>
      <c r="CSH169" s="77"/>
      <c r="CSI169" s="77"/>
      <c r="CSJ169" s="77"/>
      <c r="CSK169" s="77"/>
      <c r="CSL169" s="77"/>
      <c r="CSM169" s="77"/>
      <c r="CSN169" s="77"/>
      <c r="CSO169" s="77"/>
      <c r="CSP169" s="77"/>
      <c r="CSQ169" s="77"/>
      <c r="CSR169" s="77"/>
      <c r="CSS169" s="77"/>
      <c r="CST169" s="77"/>
      <c r="CSU169" s="77"/>
      <c r="CSV169" s="77"/>
      <c r="CSW169" s="77"/>
      <c r="CSX169" s="77"/>
      <c r="CSY169" s="77"/>
      <c r="CSZ169" s="77"/>
      <c r="CTA169" s="77"/>
      <c r="CTB169" s="77"/>
      <c r="CTC169" s="77"/>
      <c r="CTD169" s="77"/>
      <c r="CTE169" s="77"/>
      <c r="CTF169" s="77"/>
      <c r="CTG169" s="77"/>
      <c r="CTH169" s="77"/>
      <c r="CTI169" s="77"/>
      <c r="CTJ169" s="77"/>
      <c r="CTK169" s="77"/>
      <c r="CTL169" s="77"/>
      <c r="CTM169" s="77"/>
      <c r="CTN169" s="77"/>
      <c r="CTO169" s="77"/>
      <c r="CTP169" s="77"/>
      <c r="CTQ169" s="77"/>
      <c r="CTR169" s="77"/>
      <c r="CTS169" s="77"/>
      <c r="CTT169" s="77"/>
      <c r="CTU169" s="77"/>
      <c r="CTV169" s="77"/>
      <c r="CTW169" s="77"/>
      <c r="CTX169" s="77"/>
      <c r="CTY169" s="77"/>
      <c r="CTZ169" s="77"/>
      <c r="CUA169" s="77"/>
      <c r="CUB169" s="77"/>
      <c r="CUC169" s="77"/>
      <c r="CUD169" s="77"/>
      <c r="CUE169" s="77"/>
      <c r="CUF169" s="77"/>
      <c r="CUG169" s="77"/>
      <c r="CUH169" s="77"/>
      <c r="CUI169" s="77"/>
      <c r="CUJ169" s="77"/>
      <c r="CUK169" s="77"/>
      <c r="CUL169" s="77"/>
      <c r="CUM169" s="77"/>
      <c r="CUN169" s="77"/>
      <c r="CUO169" s="77"/>
      <c r="CUP169" s="77"/>
      <c r="CUQ169" s="77"/>
      <c r="CUR169" s="77"/>
      <c r="CUS169" s="77"/>
      <c r="CUT169" s="77"/>
      <c r="CUU169" s="77"/>
      <c r="CUV169" s="77"/>
      <c r="CUW169" s="77"/>
      <c r="CUX169" s="77"/>
      <c r="CUY169" s="77"/>
      <c r="CUZ169" s="77"/>
      <c r="CVA169" s="77"/>
      <c r="CVB169" s="77"/>
      <c r="CVC169" s="77"/>
      <c r="CVD169" s="77"/>
      <c r="CVE169" s="77"/>
      <c r="CVF169" s="77"/>
      <c r="CVG169" s="77"/>
      <c r="CVH169" s="77"/>
      <c r="CVI169" s="77"/>
      <c r="CVJ169" s="77"/>
      <c r="CVK169" s="77"/>
      <c r="CVL169" s="77"/>
      <c r="CVM169" s="77"/>
      <c r="CVN169" s="77"/>
      <c r="CVO169" s="77"/>
      <c r="CVP169" s="77"/>
      <c r="CVQ169" s="77"/>
      <c r="CVR169" s="77"/>
      <c r="CVS169" s="77"/>
      <c r="CVT169" s="77"/>
      <c r="CVU169" s="77"/>
      <c r="CVV169" s="77"/>
      <c r="CVW169" s="77"/>
      <c r="CVX169" s="77"/>
      <c r="CVY169" s="77"/>
      <c r="CVZ169" s="77"/>
      <c r="CWA169" s="77"/>
      <c r="CWB169" s="77"/>
      <c r="CWC169" s="77"/>
      <c r="CWD169" s="77"/>
      <c r="CWE169" s="77"/>
      <c r="CWF169" s="77"/>
      <c r="CWG169" s="77"/>
      <c r="CWH169" s="77"/>
      <c r="CWI169" s="77"/>
      <c r="CWJ169" s="77"/>
      <c r="CWK169" s="77"/>
      <c r="CWL169" s="77"/>
      <c r="CWM169" s="77"/>
      <c r="CWN169" s="77"/>
      <c r="CWO169" s="77"/>
      <c r="CWP169" s="77"/>
      <c r="CWQ169" s="77"/>
      <c r="CWR169" s="77"/>
      <c r="CWS169" s="77"/>
      <c r="CWT169" s="77"/>
      <c r="CWU169" s="77"/>
      <c r="CWV169" s="77"/>
      <c r="CWW169" s="77"/>
      <c r="CWX169" s="77"/>
      <c r="CWY169" s="77"/>
      <c r="CWZ169" s="77"/>
      <c r="CXA169" s="77"/>
      <c r="CXB169" s="77"/>
      <c r="CXC169" s="77"/>
      <c r="CXD169" s="77"/>
      <c r="CXE169" s="77"/>
      <c r="CXF169" s="77"/>
      <c r="CXG169" s="77"/>
      <c r="CXH169" s="77"/>
      <c r="CXI169" s="77"/>
      <c r="CXJ169" s="77"/>
      <c r="CXK169" s="77"/>
      <c r="CXL169" s="77"/>
      <c r="CXM169" s="77"/>
      <c r="CXN169" s="77"/>
      <c r="CXO169" s="77"/>
      <c r="CXP169" s="77"/>
      <c r="CXQ169" s="77"/>
      <c r="CXR169" s="77"/>
      <c r="CXS169" s="77"/>
      <c r="CXT169" s="77"/>
      <c r="CXU169" s="77"/>
      <c r="CXV169" s="77"/>
      <c r="CXW169" s="77"/>
      <c r="CXX169" s="77"/>
      <c r="CXY169" s="77"/>
      <c r="CXZ169" s="77"/>
      <c r="CYA169" s="77"/>
      <c r="CYB169" s="77"/>
      <c r="CYC169" s="77"/>
      <c r="CYD169" s="77"/>
      <c r="CYE169" s="77"/>
      <c r="CYF169" s="77"/>
      <c r="CYG169" s="77"/>
      <c r="CYH169" s="77"/>
      <c r="CYI169" s="77"/>
      <c r="CYJ169" s="77"/>
      <c r="CYK169" s="77"/>
      <c r="CYL169" s="77"/>
      <c r="CYM169" s="77"/>
      <c r="CYN169" s="77"/>
      <c r="CYO169" s="77"/>
      <c r="CYP169" s="77"/>
      <c r="CYQ169" s="77"/>
      <c r="CYR169" s="77"/>
      <c r="CYS169" s="77"/>
      <c r="CYT169" s="77"/>
      <c r="CYU169" s="77"/>
      <c r="CYV169" s="77"/>
      <c r="CYW169" s="77"/>
      <c r="CYX169" s="77"/>
      <c r="CYY169" s="77"/>
      <c r="CYZ169" s="77"/>
      <c r="CZA169" s="77"/>
      <c r="CZB169" s="77"/>
      <c r="CZC169" s="77"/>
      <c r="CZD169" s="77"/>
      <c r="CZE169" s="77"/>
      <c r="CZF169" s="77"/>
      <c r="CZG169" s="77"/>
      <c r="CZH169" s="77"/>
      <c r="CZI169" s="77"/>
      <c r="CZJ169" s="77"/>
      <c r="CZK169" s="77"/>
      <c r="CZL169" s="77"/>
      <c r="CZM169" s="77"/>
      <c r="CZN169" s="77"/>
      <c r="CZO169" s="77"/>
      <c r="CZP169" s="77"/>
      <c r="CZQ169" s="77"/>
      <c r="CZR169" s="77"/>
      <c r="CZS169" s="77"/>
      <c r="CZT169" s="77"/>
      <c r="CZU169" s="77"/>
      <c r="CZV169" s="77"/>
      <c r="CZW169" s="77"/>
      <c r="CZX169" s="77"/>
      <c r="CZY169" s="77"/>
      <c r="CZZ169" s="77"/>
      <c r="DAA169" s="77"/>
      <c r="DAB169" s="77"/>
      <c r="DAC169" s="77"/>
      <c r="DAD169" s="77"/>
      <c r="DAE169" s="77"/>
      <c r="DAF169" s="77"/>
      <c r="DAG169" s="77"/>
      <c r="DAH169" s="77"/>
      <c r="DAI169" s="77"/>
      <c r="DAJ169" s="77"/>
      <c r="DAK169" s="77"/>
      <c r="DAL169" s="77"/>
      <c r="DAM169" s="77"/>
      <c r="DAN169" s="77"/>
      <c r="DAO169" s="77"/>
      <c r="DAP169" s="77"/>
      <c r="DAQ169" s="77"/>
      <c r="DAR169" s="77"/>
      <c r="DAS169" s="77"/>
      <c r="DAT169" s="77"/>
      <c r="DAU169" s="77"/>
      <c r="DAV169" s="77"/>
      <c r="DAW169" s="77"/>
      <c r="DAX169" s="77"/>
      <c r="DAY169" s="77"/>
      <c r="DAZ169" s="77"/>
      <c r="DBA169" s="77"/>
      <c r="DBB169" s="77"/>
      <c r="DBC169" s="77"/>
      <c r="DBD169" s="77"/>
      <c r="DBE169" s="77"/>
      <c r="DBF169" s="77"/>
      <c r="DBG169" s="77"/>
      <c r="DBH169" s="77"/>
      <c r="DBI169" s="77"/>
      <c r="DBJ169" s="77"/>
      <c r="DBK169" s="77"/>
      <c r="DBL169" s="77"/>
      <c r="DBM169" s="77"/>
      <c r="DBN169" s="77"/>
      <c r="DBO169" s="77"/>
      <c r="DBP169" s="77"/>
      <c r="DBQ169" s="77"/>
      <c r="DBR169" s="77"/>
      <c r="DBS169" s="77"/>
      <c r="DBT169" s="77"/>
      <c r="DBU169" s="77"/>
      <c r="DBV169" s="77"/>
      <c r="DBW169" s="77"/>
      <c r="DBX169" s="77"/>
      <c r="DBY169" s="77"/>
      <c r="DBZ169" s="77"/>
      <c r="DCA169" s="77"/>
      <c r="DCB169" s="77"/>
      <c r="DCC169" s="77"/>
      <c r="DCD169" s="77"/>
      <c r="DCE169" s="77"/>
      <c r="DCF169" s="77"/>
      <c r="DCG169" s="77"/>
      <c r="DCH169" s="77"/>
      <c r="DCI169" s="77"/>
      <c r="DCJ169" s="77"/>
      <c r="DCK169" s="77"/>
      <c r="DCL169" s="77"/>
      <c r="DCM169" s="77"/>
      <c r="DCN169" s="77"/>
      <c r="DCO169" s="77"/>
      <c r="DCP169" s="77"/>
      <c r="DCQ169" s="77"/>
      <c r="DCR169" s="77"/>
      <c r="DCS169" s="77"/>
      <c r="DCT169" s="77"/>
      <c r="DCU169" s="77"/>
      <c r="DCV169" s="77"/>
      <c r="DCW169" s="77"/>
      <c r="DCX169" s="77"/>
      <c r="DCY169" s="77"/>
      <c r="DCZ169" s="77"/>
      <c r="DDA169" s="77"/>
      <c r="DDB169" s="77"/>
      <c r="DDC169" s="77"/>
      <c r="DDD169" s="77"/>
      <c r="DDE169" s="77"/>
      <c r="DDF169" s="77"/>
      <c r="DDG169" s="77"/>
      <c r="DDH169" s="77"/>
      <c r="DDI169" s="77"/>
      <c r="DDJ169" s="77"/>
      <c r="DDK169" s="77"/>
      <c r="DDL169" s="77"/>
      <c r="DDM169" s="77"/>
      <c r="DDN169" s="77"/>
      <c r="DDO169" s="77"/>
      <c r="DDP169" s="77"/>
      <c r="DDQ169" s="77"/>
      <c r="DDR169" s="77"/>
      <c r="DDS169" s="77"/>
      <c r="DDT169" s="77"/>
      <c r="DDU169" s="77"/>
      <c r="DDV169" s="77"/>
      <c r="DDW169" s="77"/>
      <c r="DDX169" s="77"/>
      <c r="DDY169" s="77"/>
      <c r="DDZ169" s="77"/>
      <c r="DEA169" s="77"/>
      <c r="DEB169" s="77"/>
      <c r="DEC169" s="77"/>
      <c r="DED169" s="77"/>
      <c r="DEE169" s="77"/>
      <c r="DEF169" s="77"/>
      <c r="DEG169" s="77"/>
      <c r="DEH169" s="77"/>
      <c r="DEI169" s="77"/>
      <c r="DEJ169" s="77"/>
      <c r="DEK169" s="77"/>
      <c r="DEL169" s="77"/>
      <c r="DEM169" s="77"/>
      <c r="DEN169" s="77"/>
      <c r="DEO169" s="77"/>
      <c r="DEP169" s="77"/>
      <c r="DEQ169" s="77"/>
      <c r="DER169" s="77"/>
      <c r="DES169" s="77"/>
      <c r="DET169" s="77"/>
      <c r="DEU169" s="77"/>
      <c r="DEV169" s="77"/>
      <c r="DEW169" s="77"/>
      <c r="DEX169" s="77"/>
      <c r="DEY169" s="77"/>
      <c r="DEZ169" s="77"/>
      <c r="DFA169" s="77"/>
      <c r="DFB169" s="77"/>
      <c r="DFC169" s="77"/>
      <c r="DFD169" s="77"/>
      <c r="DFE169" s="77"/>
      <c r="DFF169" s="77"/>
      <c r="DFG169" s="77"/>
      <c r="DFH169" s="77"/>
      <c r="DFI169" s="77"/>
      <c r="DFJ169" s="77"/>
      <c r="DFK169" s="77"/>
      <c r="DFL169" s="77"/>
      <c r="DFM169" s="77"/>
      <c r="DFN169" s="77"/>
      <c r="DFO169" s="77"/>
      <c r="DFP169" s="77"/>
      <c r="DFQ169" s="77"/>
      <c r="DFR169" s="77"/>
      <c r="DFS169" s="77"/>
      <c r="DFT169" s="77"/>
      <c r="DFU169" s="77"/>
      <c r="DFV169" s="77"/>
      <c r="DFW169" s="77"/>
      <c r="DFX169" s="77"/>
      <c r="DFY169" s="77"/>
      <c r="DFZ169" s="77"/>
      <c r="DGA169" s="77"/>
      <c r="DGB169" s="77"/>
      <c r="DGC169" s="77"/>
      <c r="DGD169" s="77"/>
      <c r="DGE169" s="77"/>
      <c r="DGF169" s="77"/>
      <c r="DGG169" s="77"/>
      <c r="DGH169" s="77"/>
      <c r="DGI169" s="77"/>
      <c r="DGJ169" s="77"/>
      <c r="DGK169" s="77"/>
      <c r="DGL169" s="77"/>
      <c r="DGM169" s="77"/>
      <c r="DGN169" s="77"/>
      <c r="DGO169" s="77"/>
      <c r="DGP169" s="77"/>
      <c r="DGQ169" s="77"/>
      <c r="DGR169" s="77"/>
      <c r="DGS169" s="77"/>
      <c r="DGT169" s="77"/>
      <c r="DGU169" s="77"/>
      <c r="DGV169" s="77"/>
      <c r="DGW169" s="77"/>
      <c r="DGX169" s="77"/>
      <c r="DGY169" s="77"/>
      <c r="DGZ169" s="77"/>
      <c r="DHA169" s="77"/>
      <c r="DHB169" s="77"/>
      <c r="DHC169" s="77"/>
      <c r="DHD169" s="77"/>
      <c r="DHE169" s="77"/>
      <c r="DHF169" s="77"/>
      <c r="DHG169" s="77"/>
      <c r="DHH169" s="77"/>
      <c r="DHI169" s="77"/>
      <c r="DHJ169" s="77"/>
      <c r="DHK169" s="77"/>
      <c r="DHL169" s="77"/>
      <c r="DHM169" s="77"/>
      <c r="DHN169" s="77"/>
      <c r="DHO169" s="77"/>
      <c r="DHP169" s="77"/>
      <c r="DHQ169" s="77"/>
      <c r="DHR169" s="77"/>
      <c r="DHS169" s="77"/>
      <c r="DHT169" s="77"/>
      <c r="DHU169" s="77"/>
      <c r="DHV169" s="77"/>
      <c r="DHW169" s="77"/>
      <c r="DHX169" s="77"/>
      <c r="DHY169" s="77"/>
      <c r="DHZ169" s="77"/>
      <c r="DIA169" s="77"/>
      <c r="DIB169" s="77"/>
      <c r="DIC169" s="77"/>
      <c r="DID169" s="77"/>
      <c r="DIE169" s="77"/>
      <c r="DIF169" s="77"/>
      <c r="DIG169" s="77"/>
      <c r="DIH169" s="77"/>
      <c r="DII169" s="77"/>
      <c r="DIJ169" s="77"/>
      <c r="DIK169" s="77"/>
      <c r="DIL169" s="77"/>
      <c r="DIM169" s="77"/>
      <c r="DIN169" s="77"/>
      <c r="DIO169" s="77"/>
      <c r="DIP169" s="77"/>
      <c r="DIQ169" s="77"/>
      <c r="DIR169" s="77"/>
      <c r="DIS169" s="77"/>
      <c r="DIT169" s="77"/>
      <c r="DIU169" s="77"/>
      <c r="DIV169" s="77"/>
      <c r="DIW169" s="77"/>
      <c r="DIX169" s="77"/>
      <c r="DIY169" s="77"/>
      <c r="DIZ169" s="77"/>
      <c r="DJA169" s="77"/>
      <c r="DJB169" s="77"/>
      <c r="DJC169" s="77"/>
      <c r="DJD169" s="77"/>
      <c r="DJE169" s="77"/>
      <c r="DJF169" s="77"/>
      <c r="DJG169" s="77"/>
      <c r="DJH169" s="77"/>
      <c r="DJI169" s="77"/>
      <c r="DJJ169" s="77"/>
      <c r="DJK169" s="77"/>
      <c r="DJL169" s="77"/>
      <c r="DJM169" s="77"/>
      <c r="DJN169" s="77"/>
      <c r="DJO169" s="77"/>
      <c r="DJP169" s="77"/>
      <c r="DJQ169" s="77"/>
      <c r="DJR169" s="77"/>
      <c r="DJS169" s="77"/>
      <c r="DJT169" s="77"/>
      <c r="DJU169" s="77"/>
      <c r="DJV169" s="77"/>
      <c r="DJW169" s="77"/>
      <c r="DJX169" s="77"/>
      <c r="DJY169" s="77"/>
      <c r="DJZ169" s="77"/>
      <c r="DKA169" s="77"/>
      <c r="DKB169" s="77"/>
      <c r="DKC169" s="77"/>
      <c r="DKD169" s="77"/>
      <c r="DKE169" s="77"/>
      <c r="DKF169" s="77"/>
      <c r="DKG169" s="77"/>
      <c r="DKH169" s="77"/>
      <c r="DKI169" s="77"/>
      <c r="DKJ169" s="77"/>
      <c r="DKK169" s="77"/>
      <c r="DKL169" s="77"/>
      <c r="DKM169" s="77"/>
      <c r="DKN169" s="77"/>
      <c r="DKO169" s="77"/>
      <c r="DKP169" s="77"/>
      <c r="DKQ169" s="77"/>
      <c r="DKR169" s="77"/>
      <c r="DKS169" s="77"/>
      <c r="DKT169" s="77"/>
      <c r="DKU169" s="77"/>
      <c r="DKV169" s="77"/>
      <c r="DKW169" s="77"/>
      <c r="DKX169" s="77"/>
      <c r="DKY169" s="77"/>
      <c r="DKZ169" s="77"/>
      <c r="DLA169" s="77"/>
      <c r="DLB169" s="77"/>
      <c r="DLC169" s="77"/>
      <c r="DLD169" s="77"/>
      <c r="DLE169" s="77"/>
      <c r="DLF169" s="77"/>
      <c r="DLG169" s="77"/>
      <c r="DLH169" s="77"/>
      <c r="DLI169" s="77"/>
      <c r="DLJ169" s="77"/>
      <c r="DLK169" s="77"/>
      <c r="DLL169" s="77"/>
      <c r="DLM169" s="77"/>
      <c r="DLN169" s="77"/>
      <c r="DLO169" s="77"/>
      <c r="DLP169" s="77"/>
      <c r="DLQ169" s="77"/>
      <c r="DLR169" s="77"/>
      <c r="DLS169" s="77"/>
      <c r="DLT169" s="77"/>
      <c r="DLU169" s="77"/>
      <c r="DLV169" s="77"/>
      <c r="DLW169" s="77"/>
      <c r="DLX169" s="77"/>
      <c r="DLY169" s="77"/>
      <c r="DLZ169" s="77"/>
      <c r="DMA169" s="77"/>
      <c r="DMB169" s="77"/>
      <c r="DMC169" s="77"/>
      <c r="DMD169" s="77"/>
      <c r="DME169" s="77"/>
      <c r="DMF169" s="77"/>
      <c r="DMG169" s="77"/>
      <c r="DMH169" s="77"/>
      <c r="DMI169" s="77"/>
      <c r="DMJ169" s="77"/>
      <c r="DMK169" s="77"/>
      <c r="DML169" s="77"/>
      <c r="DMM169" s="77"/>
      <c r="DMN169" s="77"/>
      <c r="DMO169" s="77"/>
      <c r="DMP169" s="77"/>
      <c r="DMQ169" s="77"/>
      <c r="DMR169" s="77"/>
      <c r="DMS169" s="77"/>
      <c r="DMT169" s="77"/>
      <c r="DMU169" s="77"/>
      <c r="DMV169" s="77"/>
      <c r="DMW169" s="77"/>
      <c r="DMX169" s="77"/>
      <c r="DMY169" s="77"/>
      <c r="DMZ169" s="77"/>
      <c r="DNA169" s="77"/>
      <c r="DNB169" s="77"/>
      <c r="DNC169" s="77"/>
      <c r="DND169" s="77"/>
      <c r="DNE169" s="77"/>
      <c r="DNF169" s="77"/>
      <c r="DNG169" s="77"/>
      <c r="DNH169" s="77"/>
      <c r="DNI169" s="77"/>
      <c r="DNJ169" s="77"/>
      <c r="DNK169" s="77"/>
      <c r="DNL169" s="77"/>
      <c r="DNM169" s="77"/>
      <c r="DNN169" s="77"/>
      <c r="DNO169" s="77"/>
      <c r="DNP169" s="77"/>
      <c r="DNQ169" s="77"/>
      <c r="DNR169" s="77"/>
      <c r="DNS169" s="77"/>
      <c r="DNT169" s="77"/>
      <c r="DNU169" s="77"/>
      <c r="DNV169" s="77"/>
      <c r="DNW169" s="77"/>
      <c r="DNX169" s="77"/>
      <c r="DNY169" s="77"/>
      <c r="DNZ169" s="77"/>
      <c r="DOA169" s="77"/>
      <c r="DOB169" s="77"/>
      <c r="DOC169" s="77"/>
      <c r="DOD169" s="77"/>
      <c r="DOE169" s="77"/>
      <c r="DOF169" s="77"/>
      <c r="DOG169" s="77"/>
      <c r="DOH169" s="77"/>
      <c r="DOI169" s="77"/>
      <c r="DOJ169" s="77"/>
      <c r="DOK169" s="77"/>
      <c r="DOL169" s="77"/>
      <c r="DOM169" s="77"/>
      <c r="DON169" s="77"/>
      <c r="DOO169" s="77"/>
      <c r="DOP169" s="77"/>
      <c r="DOQ169" s="77"/>
      <c r="DOR169" s="77"/>
      <c r="DOS169" s="77"/>
      <c r="DOT169" s="77"/>
      <c r="DOU169" s="77"/>
      <c r="DOV169" s="77"/>
      <c r="DOW169" s="77"/>
      <c r="DOX169" s="77"/>
      <c r="DOY169" s="77"/>
      <c r="DOZ169" s="77"/>
      <c r="DPA169" s="77"/>
      <c r="DPB169" s="77"/>
      <c r="DPC169" s="77"/>
      <c r="DPD169" s="77"/>
      <c r="DPE169" s="77"/>
      <c r="DPF169" s="77"/>
      <c r="DPG169" s="77"/>
      <c r="DPH169" s="77"/>
      <c r="DPI169" s="77"/>
      <c r="DPJ169" s="77"/>
      <c r="DPK169" s="77"/>
      <c r="DPL169" s="77"/>
      <c r="DPM169" s="77"/>
      <c r="DPN169" s="77"/>
      <c r="DPO169" s="77"/>
      <c r="DPP169" s="77"/>
      <c r="DPQ169" s="77"/>
      <c r="DPR169" s="77"/>
      <c r="DPS169" s="77"/>
      <c r="DPT169" s="77"/>
      <c r="DPU169" s="77"/>
      <c r="DPV169" s="77"/>
      <c r="DPW169" s="77"/>
      <c r="DPX169" s="77"/>
      <c r="DPY169" s="77"/>
      <c r="DPZ169" s="77"/>
      <c r="DQA169" s="77"/>
      <c r="DQB169" s="77"/>
      <c r="DQC169" s="77"/>
      <c r="DQD169" s="77"/>
      <c r="DQE169" s="77"/>
      <c r="DQF169" s="77"/>
      <c r="DQG169" s="77"/>
      <c r="DQH169" s="77"/>
      <c r="DQI169" s="77"/>
      <c r="DQJ169" s="77"/>
      <c r="DQK169" s="77"/>
      <c r="DQL169" s="77"/>
      <c r="DQM169" s="77"/>
      <c r="DQN169" s="77"/>
      <c r="DQO169" s="77"/>
      <c r="DQP169" s="77"/>
      <c r="DQQ169" s="77"/>
      <c r="DQR169" s="77"/>
      <c r="DQS169" s="77"/>
      <c r="DQT169" s="77"/>
      <c r="DQU169" s="77"/>
      <c r="DQV169" s="77"/>
      <c r="DQW169" s="77"/>
      <c r="DQX169" s="77"/>
      <c r="DQY169" s="77"/>
      <c r="DQZ169" s="77"/>
      <c r="DRA169" s="77"/>
      <c r="DRB169" s="77"/>
      <c r="DRC169" s="77"/>
      <c r="DRD169" s="77"/>
      <c r="DRE169" s="77"/>
      <c r="DRF169" s="77"/>
      <c r="DRG169" s="77"/>
      <c r="DRH169" s="77"/>
      <c r="DRI169" s="77"/>
      <c r="DRJ169" s="77"/>
      <c r="DRK169" s="77"/>
      <c r="DRL169" s="77"/>
      <c r="DRM169" s="77"/>
      <c r="DRN169" s="77"/>
      <c r="DRO169" s="77"/>
      <c r="DRP169" s="77"/>
      <c r="DRQ169" s="77"/>
      <c r="DRR169" s="77"/>
      <c r="DRS169" s="77"/>
      <c r="DRT169" s="77"/>
      <c r="DRU169" s="77"/>
      <c r="DRV169" s="77"/>
      <c r="DRW169" s="77"/>
      <c r="DRX169" s="77"/>
      <c r="DRY169" s="77"/>
      <c r="DRZ169" s="77"/>
      <c r="DSA169" s="77"/>
      <c r="DSB169" s="77"/>
      <c r="DSC169" s="77"/>
      <c r="DSD169" s="77"/>
      <c r="DSE169" s="77"/>
      <c r="DSF169" s="77"/>
      <c r="DSG169" s="77"/>
      <c r="DSH169" s="77"/>
      <c r="DSI169" s="77"/>
      <c r="DSJ169" s="77"/>
      <c r="DSK169" s="77"/>
      <c r="DSL169" s="77"/>
      <c r="DSM169" s="77"/>
      <c r="DSN169" s="77"/>
      <c r="DSO169" s="77"/>
      <c r="DSP169" s="77"/>
      <c r="DSQ169" s="77"/>
      <c r="DSR169" s="77"/>
      <c r="DSS169" s="77"/>
      <c r="DST169" s="77"/>
      <c r="DSU169" s="77"/>
      <c r="DSV169" s="77"/>
      <c r="DSW169" s="77"/>
      <c r="DSX169" s="77"/>
      <c r="DSY169" s="77"/>
      <c r="DSZ169" s="77"/>
      <c r="DTA169" s="77"/>
      <c r="DTB169" s="77"/>
      <c r="DTC169" s="77"/>
      <c r="DTD169" s="77"/>
      <c r="DTE169" s="77"/>
      <c r="DTF169" s="77"/>
      <c r="DTG169" s="77"/>
      <c r="DTH169" s="77"/>
      <c r="DTI169" s="77"/>
      <c r="DTJ169" s="77"/>
      <c r="DTK169" s="77"/>
      <c r="DTL169" s="77"/>
      <c r="DTM169" s="77"/>
      <c r="DTN169" s="77"/>
      <c r="DTO169" s="77"/>
      <c r="DTP169" s="77"/>
      <c r="DTQ169" s="77"/>
      <c r="DTR169" s="77"/>
      <c r="DTS169" s="77"/>
      <c r="DTT169" s="77"/>
      <c r="DTU169" s="77"/>
      <c r="DTV169" s="77"/>
      <c r="DTW169" s="77"/>
      <c r="DTX169" s="77"/>
      <c r="DTY169" s="77"/>
      <c r="DTZ169" s="77"/>
      <c r="DUA169" s="77"/>
      <c r="DUB169" s="77"/>
      <c r="DUC169" s="77"/>
      <c r="DUD169" s="77"/>
      <c r="DUE169" s="77"/>
      <c r="DUF169" s="77"/>
      <c r="DUG169" s="77"/>
      <c r="DUH169" s="77"/>
      <c r="DUI169" s="77"/>
      <c r="DUJ169" s="77"/>
      <c r="DUK169" s="77"/>
      <c r="DUL169" s="77"/>
      <c r="DUM169" s="77"/>
      <c r="DUN169" s="77"/>
      <c r="DUO169" s="77"/>
      <c r="DUP169" s="77"/>
      <c r="DUQ169" s="77"/>
      <c r="DUR169" s="77"/>
      <c r="DUS169" s="77"/>
      <c r="DUT169" s="77"/>
      <c r="DUU169" s="77"/>
      <c r="DUV169" s="77"/>
      <c r="DUW169" s="77"/>
      <c r="DUX169" s="77"/>
      <c r="DUY169" s="77"/>
      <c r="DUZ169" s="77"/>
      <c r="DVA169" s="77"/>
      <c r="DVB169" s="77"/>
      <c r="DVC169" s="77"/>
      <c r="DVD169" s="77"/>
      <c r="DVE169" s="77"/>
      <c r="DVF169" s="77"/>
      <c r="DVG169" s="77"/>
      <c r="DVH169" s="77"/>
      <c r="DVI169" s="77"/>
      <c r="DVJ169" s="77"/>
      <c r="DVK169" s="77"/>
      <c r="DVL169" s="77"/>
      <c r="DVM169" s="77"/>
      <c r="DVN169" s="77"/>
      <c r="DVO169" s="77"/>
      <c r="DVP169" s="77"/>
      <c r="DVQ169" s="77"/>
      <c r="DVR169" s="77"/>
      <c r="DVS169" s="77"/>
      <c r="DVT169" s="77"/>
      <c r="DVU169" s="77"/>
      <c r="DVV169" s="77"/>
      <c r="DVW169" s="77"/>
      <c r="DVX169" s="77"/>
      <c r="DVY169" s="77"/>
      <c r="DVZ169" s="77"/>
      <c r="DWA169" s="77"/>
      <c r="DWB169" s="77"/>
      <c r="DWC169" s="77"/>
      <c r="DWD169" s="77"/>
      <c r="DWE169" s="77"/>
      <c r="DWF169" s="77"/>
      <c r="DWG169" s="77"/>
      <c r="DWH169" s="77"/>
      <c r="DWI169" s="77"/>
      <c r="DWJ169" s="77"/>
      <c r="DWK169" s="77"/>
      <c r="DWL169" s="77"/>
      <c r="DWM169" s="77"/>
      <c r="DWN169" s="77"/>
      <c r="DWO169" s="77"/>
      <c r="DWP169" s="77"/>
      <c r="DWQ169" s="77"/>
      <c r="DWR169" s="77"/>
      <c r="DWS169" s="77"/>
      <c r="DWT169" s="77"/>
      <c r="DWU169" s="77"/>
      <c r="DWV169" s="77"/>
      <c r="DWW169" s="77"/>
      <c r="DWX169" s="77"/>
      <c r="DWY169" s="77"/>
      <c r="DWZ169" s="77"/>
      <c r="DXA169" s="77"/>
      <c r="DXB169" s="77"/>
      <c r="DXC169" s="77"/>
      <c r="DXD169" s="77"/>
      <c r="DXE169" s="77"/>
      <c r="DXF169" s="77"/>
      <c r="DXG169" s="77"/>
      <c r="DXH169" s="77"/>
      <c r="DXI169" s="77"/>
      <c r="DXJ169" s="77"/>
      <c r="DXK169" s="77"/>
      <c r="DXL169" s="77"/>
      <c r="DXM169" s="77"/>
      <c r="DXN169" s="77"/>
      <c r="DXO169" s="77"/>
      <c r="DXP169" s="77"/>
      <c r="DXQ169" s="77"/>
      <c r="DXR169" s="77"/>
      <c r="DXS169" s="77"/>
      <c r="DXT169" s="77"/>
      <c r="DXU169" s="77"/>
      <c r="DXV169" s="77"/>
      <c r="DXW169" s="77"/>
      <c r="DXX169" s="77"/>
      <c r="DXY169" s="77"/>
      <c r="DXZ169" s="77"/>
      <c r="DYA169" s="77"/>
      <c r="DYB169" s="77"/>
      <c r="DYC169" s="77"/>
      <c r="DYD169" s="77"/>
      <c r="DYE169" s="77"/>
      <c r="DYF169" s="77"/>
      <c r="DYG169" s="77"/>
      <c r="DYH169" s="77"/>
      <c r="DYI169" s="77"/>
      <c r="DYJ169" s="77"/>
      <c r="DYK169" s="77"/>
      <c r="DYL169" s="77"/>
      <c r="DYM169" s="77"/>
      <c r="DYN169" s="77"/>
      <c r="DYO169" s="77"/>
      <c r="DYP169" s="77"/>
      <c r="DYQ169" s="77"/>
      <c r="DYR169" s="77"/>
      <c r="DYS169" s="77"/>
      <c r="DYT169" s="77"/>
      <c r="DYU169" s="77"/>
      <c r="DYV169" s="77"/>
      <c r="DYW169" s="77"/>
      <c r="DYX169" s="77"/>
      <c r="DYY169" s="77"/>
      <c r="DYZ169" s="77"/>
      <c r="DZA169" s="77"/>
      <c r="DZB169" s="77"/>
      <c r="DZC169" s="77"/>
      <c r="DZD169" s="77"/>
      <c r="DZE169" s="77"/>
      <c r="DZF169" s="77"/>
      <c r="DZG169" s="77"/>
      <c r="DZH169" s="77"/>
      <c r="DZI169" s="77"/>
      <c r="DZJ169" s="77"/>
      <c r="DZK169" s="77"/>
      <c r="DZL169" s="77"/>
      <c r="DZM169" s="77"/>
      <c r="DZN169" s="77"/>
      <c r="DZO169" s="77"/>
      <c r="DZP169" s="77"/>
      <c r="DZQ169" s="77"/>
      <c r="DZR169" s="77"/>
      <c r="DZS169" s="77"/>
      <c r="DZT169" s="77"/>
      <c r="DZU169" s="77"/>
      <c r="DZV169" s="77"/>
      <c r="DZW169" s="77"/>
      <c r="DZX169" s="77"/>
      <c r="DZY169" s="77"/>
      <c r="DZZ169" s="77"/>
      <c r="EAA169" s="77"/>
      <c r="EAB169" s="77"/>
      <c r="EAC169" s="77"/>
      <c r="EAD169" s="77"/>
      <c r="EAE169" s="77"/>
      <c r="EAF169" s="77"/>
      <c r="EAG169" s="77"/>
      <c r="EAH169" s="77"/>
      <c r="EAI169" s="77"/>
      <c r="EAJ169" s="77"/>
      <c r="EAK169" s="77"/>
      <c r="EAL169" s="77"/>
      <c r="EAM169" s="77"/>
      <c r="EAN169" s="77"/>
      <c r="EAO169" s="77"/>
      <c r="EAP169" s="77"/>
      <c r="EAQ169" s="77"/>
      <c r="EAR169" s="77"/>
      <c r="EAS169" s="77"/>
      <c r="EAT169" s="77"/>
      <c r="EAU169" s="77"/>
      <c r="EAV169" s="77"/>
      <c r="EAW169" s="77"/>
      <c r="EAX169" s="77"/>
      <c r="EAY169" s="77"/>
      <c r="EAZ169" s="77"/>
      <c r="EBA169" s="77"/>
      <c r="EBB169" s="77"/>
      <c r="EBC169" s="77"/>
      <c r="EBD169" s="77"/>
      <c r="EBE169" s="77"/>
      <c r="EBF169" s="77"/>
      <c r="EBG169" s="77"/>
      <c r="EBH169" s="77"/>
      <c r="EBI169" s="77"/>
      <c r="EBJ169" s="77"/>
      <c r="EBK169" s="77"/>
      <c r="EBL169" s="77"/>
      <c r="EBM169" s="77"/>
      <c r="EBN169" s="77"/>
      <c r="EBO169" s="77"/>
      <c r="EBP169" s="77"/>
      <c r="EBQ169" s="77"/>
      <c r="EBR169" s="77"/>
      <c r="EBS169" s="77"/>
      <c r="EBT169" s="77"/>
      <c r="EBU169" s="77"/>
      <c r="EBV169" s="77"/>
      <c r="EBW169" s="77"/>
      <c r="EBX169" s="77"/>
      <c r="EBY169" s="77"/>
      <c r="EBZ169" s="77"/>
      <c r="ECA169" s="77"/>
      <c r="ECB169" s="77"/>
      <c r="ECC169" s="77"/>
      <c r="ECD169" s="77"/>
      <c r="ECE169" s="77"/>
      <c r="ECF169" s="77"/>
      <c r="ECG169" s="77"/>
      <c r="ECH169" s="77"/>
      <c r="ECI169" s="77"/>
      <c r="ECJ169" s="77"/>
      <c r="ECK169" s="77"/>
      <c r="ECL169" s="77"/>
      <c r="ECM169" s="77"/>
      <c r="ECN169" s="77"/>
      <c r="ECO169" s="77"/>
      <c r="ECP169" s="77"/>
      <c r="ECQ169" s="77"/>
      <c r="ECR169" s="77"/>
      <c r="ECS169" s="77"/>
      <c r="ECT169" s="77"/>
      <c r="ECU169" s="77"/>
      <c r="ECV169" s="77"/>
      <c r="ECW169" s="77"/>
      <c r="ECX169" s="77"/>
      <c r="ECY169" s="77"/>
      <c r="ECZ169" s="77"/>
      <c r="EDA169" s="77"/>
      <c r="EDB169" s="77"/>
      <c r="EDC169" s="77"/>
      <c r="EDD169" s="77"/>
      <c r="EDE169" s="77"/>
      <c r="EDF169" s="77"/>
      <c r="EDG169" s="77"/>
      <c r="EDH169" s="77"/>
      <c r="EDI169" s="77"/>
      <c r="EDJ169" s="77"/>
      <c r="EDK169" s="77"/>
      <c r="EDL169" s="77"/>
      <c r="EDM169" s="77"/>
      <c r="EDN169" s="77"/>
      <c r="EDO169" s="77"/>
      <c r="EDP169" s="77"/>
      <c r="EDQ169" s="77"/>
      <c r="EDR169" s="77"/>
      <c r="EDS169" s="77"/>
      <c r="EDT169" s="77"/>
      <c r="EDU169" s="77"/>
      <c r="EDV169" s="77"/>
      <c r="EDW169" s="77"/>
      <c r="EDX169" s="77"/>
      <c r="EDY169" s="77"/>
      <c r="EDZ169" s="77"/>
      <c r="EEA169" s="77"/>
      <c r="EEB169" s="77"/>
      <c r="EEC169" s="77"/>
      <c r="EED169" s="77"/>
      <c r="EEE169" s="77"/>
      <c r="EEF169" s="77"/>
      <c r="EEG169" s="77"/>
      <c r="EEH169" s="77"/>
      <c r="EEI169" s="77"/>
      <c r="EEJ169" s="77"/>
      <c r="EEK169" s="77"/>
      <c r="EEL169" s="77"/>
      <c r="EEM169" s="77"/>
      <c r="EEN169" s="77"/>
      <c r="EEO169" s="77"/>
      <c r="EEP169" s="77"/>
      <c r="EEQ169" s="77"/>
      <c r="EER169" s="77"/>
      <c r="EES169" s="77"/>
      <c r="EET169" s="77"/>
      <c r="EEU169" s="77"/>
      <c r="EEV169" s="77"/>
      <c r="EEW169" s="77"/>
      <c r="EEX169" s="77"/>
      <c r="EEY169" s="77"/>
      <c r="EEZ169" s="77"/>
      <c r="EFA169" s="77"/>
      <c r="EFB169" s="77"/>
      <c r="EFC169" s="77"/>
      <c r="EFD169" s="77"/>
      <c r="EFE169" s="77"/>
      <c r="EFF169" s="77"/>
      <c r="EFG169" s="77"/>
      <c r="EFH169" s="77"/>
      <c r="EFI169" s="77"/>
      <c r="EFJ169" s="77"/>
      <c r="EFK169" s="77"/>
      <c r="EFL169" s="77"/>
      <c r="EFM169" s="77"/>
      <c r="EFN169" s="77"/>
      <c r="EFO169" s="77"/>
      <c r="EFP169" s="77"/>
      <c r="EFQ169" s="77"/>
      <c r="EFR169" s="77"/>
      <c r="EFS169" s="77"/>
      <c r="EFT169" s="77"/>
      <c r="EFU169" s="77"/>
      <c r="EFV169" s="77"/>
      <c r="EFW169" s="77"/>
      <c r="EFX169" s="77"/>
      <c r="EFY169" s="77"/>
      <c r="EFZ169" s="77"/>
      <c r="EGA169" s="77"/>
      <c r="EGB169" s="77"/>
      <c r="EGC169" s="77"/>
      <c r="EGD169" s="77"/>
      <c r="EGE169" s="77"/>
      <c r="EGF169" s="77"/>
      <c r="EGG169" s="77"/>
      <c r="EGH169" s="77"/>
      <c r="EGI169" s="77"/>
      <c r="EGJ169" s="77"/>
      <c r="EGK169" s="77"/>
      <c r="EGL169" s="77"/>
      <c r="EGM169" s="77"/>
      <c r="EGN169" s="77"/>
      <c r="EGO169" s="77"/>
      <c r="EGP169" s="77"/>
      <c r="EGQ169" s="77"/>
      <c r="EGR169" s="77"/>
      <c r="EGS169" s="77"/>
      <c r="EGT169" s="77"/>
      <c r="EGU169" s="77"/>
      <c r="EGV169" s="77"/>
      <c r="EGW169" s="77"/>
      <c r="EGX169" s="77"/>
      <c r="EGY169" s="77"/>
      <c r="EGZ169" s="77"/>
      <c r="EHA169" s="77"/>
      <c r="EHB169" s="77"/>
      <c r="EHC169" s="77"/>
      <c r="EHD169" s="77"/>
      <c r="EHE169" s="77"/>
      <c r="EHF169" s="77"/>
      <c r="EHG169" s="77"/>
      <c r="EHH169" s="77"/>
      <c r="EHI169" s="77"/>
      <c r="EHJ169" s="77"/>
      <c r="EHK169" s="77"/>
      <c r="EHL169" s="77"/>
      <c r="EHM169" s="77"/>
      <c r="EHN169" s="77"/>
      <c r="EHO169" s="77"/>
      <c r="EHP169" s="77"/>
      <c r="EHQ169" s="77"/>
      <c r="EHR169" s="77"/>
      <c r="EHS169" s="77"/>
      <c r="EHT169" s="77"/>
      <c r="EHU169" s="77"/>
      <c r="EHV169" s="77"/>
      <c r="EHW169" s="77"/>
      <c r="EHX169" s="77"/>
      <c r="EHY169" s="77"/>
      <c r="EHZ169" s="77"/>
      <c r="EIA169" s="77"/>
      <c r="EIB169" s="77"/>
      <c r="EIC169" s="77"/>
      <c r="EID169" s="77"/>
      <c r="EIE169" s="77"/>
      <c r="EIF169" s="77"/>
      <c r="EIG169" s="77"/>
      <c r="EIH169" s="77"/>
      <c r="EII169" s="77"/>
      <c r="EIJ169" s="77"/>
      <c r="EIK169" s="77"/>
      <c r="EIL169" s="77"/>
      <c r="EIM169" s="77"/>
      <c r="EIN169" s="77"/>
      <c r="EIO169" s="77"/>
      <c r="EIP169" s="77"/>
      <c r="EIQ169" s="77"/>
      <c r="EIR169" s="77"/>
      <c r="EIS169" s="77"/>
      <c r="EIT169" s="77"/>
      <c r="EIU169" s="77"/>
      <c r="EIV169" s="77"/>
      <c r="EIW169" s="77"/>
      <c r="EIX169" s="77"/>
      <c r="EIY169" s="77"/>
      <c r="EIZ169" s="77"/>
      <c r="EJA169" s="77"/>
      <c r="EJB169" s="77"/>
      <c r="EJC169" s="77"/>
      <c r="EJD169" s="77"/>
      <c r="EJE169" s="77"/>
      <c r="EJF169" s="77"/>
      <c r="EJG169" s="77"/>
      <c r="EJH169" s="77"/>
      <c r="EJI169" s="77"/>
      <c r="EJJ169" s="77"/>
      <c r="EJK169" s="77"/>
      <c r="EJL169" s="77"/>
      <c r="EJM169" s="77"/>
      <c r="EJN169" s="77"/>
      <c r="EJO169" s="77"/>
      <c r="EJP169" s="77"/>
      <c r="EJQ169" s="77"/>
      <c r="EJR169" s="77"/>
      <c r="EJS169" s="77"/>
      <c r="EJT169" s="77"/>
      <c r="EJU169" s="77"/>
      <c r="EJV169" s="77"/>
      <c r="EJW169" s="77"/>
      <c r="EJX169" s="77"/>
      <c r="EJY169" s="77"/>
      <c r="EJZ169" s="77"/>
      <c r="EKA169" s="77"/>
      <c r="EKB169" s="77"/>
      <c r="EKC169" s="77"/>
      <c r="EKD169" s="77"/>
      <c r="EKE169" s="77"/>
      <c r="EKF169" s="77"/>
      <c r="EKG169" s="77"/>
      <c r="EKH169" s="77"/>
      <c r="EKI169" s="77"/>
      <c r="EKJ169" s="77"/>
      <c r="EKK169" s="77"/>
      <c r="EKL169" s="77"/>
      <c r="EKM169" s="77"/>
      <c r="EKN169" s="77"/>
      <c r="EKO169" s="77"/>
      <c r="EKP169" s="77"/>
      <c r="EKQ169" s="77"/>
      <c r="EKR169" s="77"/>
      <c r="EKS169" s="77"/>
      <c r="EKT169" s="77"/>
      <c r="EKU169" s="77"/>
      <c r="EKV169" s="77"/>
      <c r="EKW169" s="77"/>
      <c r="EKX169" s="77"/>
      <c r="EKY169" s="77"/>
      <c r="EKZ169" s="77"/>
      <c r="ELA169" s="77"/>
      <c r="ELB169" s="77"/>
      <c r="ELC169" s="77"/>
      <c r="ELD169" s="77"/>
      <c r="ELE169" s="77"/>
      <c r="ELF169" s="77"/>
      <c r="ELG169" s="77"/>
      <c r="ELH169" s="77"/>
      <c r="ELI169" s="77"/>
      <c r="ELJ169" s="77"/>
      <c r="ELK169" s="77"/>
      <c r="ELL169" s="77"/>
      <c r="ELM169" s="77"/>
      <c r="ELN169" s="77"/>
      <c r="ELO169" s="77"/>
      <c r="ELP169" s="77"/>
      <c r="ELQ169" s="77"/>
      <c r="ELR169" s="77"/>
      <c r="ELS169" s="77"/>
      <c r="ELT169" s="77"/>
      <c r="ELU169" s="77"/>
      <c r="ELV169" s="77"/>
      <c r="ELW169" s="77"/>
      <c r="ELX169" s="77"/>
      <c r="ELY169" s="77"/>
      <c r="ELZ169" s="77"/>
      <c r="EMA169" s="77"/>
      <c r="EMB169" s="77"/>
      <c r="EMC169" s="77"/>
      <c r="EMD169" s="77"/>
      <c r="EME169" s="77"/>
      <c r="EMF169" s="77"/>
      <c r="EMG169" s="77"/>
      <c r="EMH169" s="77"/>
      <c r="EMI169" s="77"/>
      <c r="EMJ169" s="77"/>
      <c r="EMK169" s="77"/>
      <c r="EML169" s="77"/>
      <c r="EMM169" s="77"/>
      <c r="EMN169" s="77"/>
      <c r="EMO169" s="77"/>
      <c r="EMP169" s="77"/>
      <c r="EMQ169" s="77"/>
      <c r="EMR169" s="77"/>
      <c r="EMS169" s="77"/>
      <c r="EMT169" s="77"/>
      <c r="EMU169" s="77"/>
      <c r="EMV169" s="77"/>
      <c r="EMW169" s="77"/>
      <c r="EMX169" s="77"/>
      <c r="EMY169" s="77"/>
      <c r="EMZ169" s="77"/>
      <c r="ENA169" s="77"/>
      <c r="ENB169" s="77"/>
      <c r="ENC169" s="77"/>
      <c r="END169" s="77"/>
      <c r="ENE169" s="77"/>
      <c r="ENF169" s="77"/>
      <c r="ENG169" s="77"/>
      <c r="ENH169" s="77"/>
      <c r="ENI169" s="77"/>
      <c r="ENJ169" s="77"/>
      <c r="ENK169" s="77"/>
      <c r="ENL169" s="77"/>
      <c r="ENM169" s="77"/>
      <c r="ENN169" s="77"/>
      <c r="ENO169" s="77"/>
      <c r="ENP169" s="77"/>
      <c r="ENQ169" s="77"/>
      <c r="ENR169" s="77"/>
      <c r="ENS169" s="77"/>
      <c r="ENT169" s="77"/>
      <c r="ENU169" s="77"/>
      <c r="ENV169" s="77"/>
      <c r="ENW169" s="77"/>
      <c r="ENX169" s="77"/>
      <c r="ENY169" s="77"/>
      <c r="ENZ169" s="77"/>
      <c r="EOA169" s="77"/>
      <c r="EOB169" s="77"/>
      <c r="EOC169" s="77"/>
      <c r="EOD169" s="77"/>
      <c r="EOE169" s="77"/>
      <c r="EOF169" s="77"/>
      <c r="EOG169" s="77"/>
      <c r="EOH169" s="77"/>
      <c r="EOI169" s="77"/>
      <c r="EOJ169" s="77"/>
      <c r="EOK169" s="77"/>
      <c r="EOL169" s="77"/>
      <c r="EOM169" s="77"/>
      <c r="EON169" s="77"/>
      <c r="EOO169" s="77"/>
      <c r="EOP169" s="77"/>
      <c r="EOQ169" s="77"/>
      <c r="EOR169" s="77"/>
      <c r="EOS169" s="77"/>
      <c r="EOT169" s="77"/>
      <c r="EOU169" s="77"/>
      <c r="EOV169" s="77"/>
      <c r="EOW169" s="77"/>
      <c r="EOX169" s="77"/>
      <c r="EOY169" s="77"/>
      <c r="EOZ169" s="77"/>
      <c r="EPA169" s="77"/>
      <c r="EPB169" s="77"/>
      <c r="EPC169" s="77"/>
      <c r="EPD169" s="77"/>
      <c r="EPE169" s="77"/>
      <c r="EPF169" s="77"/>
      <c r="EPG169" s="77"/>
      <c r="EPH169" s="77"/>
      <c r="EPI169" s="77"/>
      <c r="EPJ169" s="77"/>
      <c r="EPK169" s="77"/>
      <c r="EPL169" s="77"/>
      <c r="EPM169" s="77"/>
      <c r="EPN169" s="77"/>
      <c r="EPO169" s="77"/>
      <c r="EPP169" s="77"/>
      <c r="EPQ169" s="77"/>
      <c r="EPR169" s="77"/>
      <c r="EPS169" s="77"/>
      <c r="EPT169" s="77"/>
      <c r="EPU169" s="77"/>
      <c r="EPV169" s="77"/>
      <c r="EPW169" s="77"/>
      <c r="EPX169" s="77"/>
      <c r="EPY169" s="77"/>
      <c r="EPZ169" s="77"/>
      <c r="EQA169" s="77"/>
      <c r="EQB169" s="77"/>
      <c r="EQC169" s="77"/>
      <c r="EQD169" s="77"/>
      <c r="EQE169" s="77"/>
      <c r="EQF169" s="77"/>
      <c r="EQG169" s="77"/>
      <c r="EQH169" s="77"/>
      <c r="EQI169" s="77"/>
      <c r="EQJ169" s="77"/>
      <c r="EQK169" s="77"/>
      <c r="EQL169" s="77"/>
      <c r="EQM169" s="77"/>
      <c r="EQN169" s="77"/>
      <c r="EQO169" s="77"/>
      <c r="EQP169" s="77"/>
      <c r="EQQ169" s="77"/>
      <c r="EQR169" s="77"/>
      <c r="EQS169" s="77"/>
      <c r="EQT169" s="77"/>
      <c r="EQU169" s="77"/>
      <c r="EQV169" s="77"/>
      <c r="EQW169" s="77"/>
      <c r="EQX169" s="77"/>
      <c r="EQY169" s="77"/>
      <c r="EQZ169" s="77"/>
      <c r="ERA169" s="77"/>
      <c r="ERB169" s="77"/>
      <c r="ERC169" s="77"/>
      <c r="ERD169" s="77"/>
      <c r="ERE169" s="77"/>
      <c r="ERF169" s="77"/>
      <c r="ERG169" s="77"/>
      <c r="ERH169" s="77"/>
      <c r="ERI169" s="77"/>
      <c r="ERJ169" s="77"/>
      <c r="ERK169" s="77"/>
      <c r="ERL169" s="77"/>
      <c r="ERM169" s="77"/>
      <c r="ERN169" s="77"/>
      <c r="ERO169" s="77"/>
      <c r="ERP169" s="77"/>
      <c r="ERQ169" s="77"/>
      <c r="ERR169" s="77"/>
      <c r="ERS169" s="77"/>
      <c r="ERT169" s="77"/>
      <c r="ERU169" s="77"/>
      <c r="ERV169" s="77"/>
      <c r="ERW169" s="77"/>
      <c r="ERX169" s="77"/>
      <c r="ERY169" s="77"/>
      <c r="ERZ169" s="77"/>
      <c r="ESA169" s="77"/>
      <c r="ESB169" s="77"/>
      <c r="ESC169" s="77"/>
      <c r="ESD169" s="77"/>
      <c r="ESE169" s="77"/>
      <c r="ESF169" s="77"/>
      <c r="ESG169" s="77"/>
      <c r="ESH169" s="77"/>
      <c r="ESI169" s="77"/>
      <c r="ESJ169" s="77"/>
      <c r="ESK169" s="77"/>
      <c r="ESL169" s="77"/>
      <c r="ESM169" s="77"/>
      <c r="ESN169" s="77"/>
      <c r="ESO169" s="77"/>
      <c r="ESP169" s="77"/>
      <c r="ESQ169" s="77"/>
      <c r="ESR169" s="77"/>
      <c r="ESS169" s="77"/>
      <c r="EST169" s="77"/>
      <c r="ESU169" s="77"/>
      <c r="ESV169" s="77"/>
      <c r="ESW169" s="77"/>
      <c r="ESX169" s="77"/>
      <c r="ESY169" s="77"/>
      <c r="ESZ169" s="77"/>
      <c r="ETA169" s="77"/>
      <c r="ETB169" s="77"/>
      <c r="ETC169" s="77"/>
      <c r="ETD169" s="77"/>
      <c r="ETE169" s="77"/>
      <c r="ETF169" s="77"/>
      <c r="ETG169" s="77"/>
      <c r="ETH169" s="77"/>
      <c r="ETI169" s="77"/>
      <c r="ETJ169" s="77"/>
      <c r="ETK169" s="77"/>
      <c r="ETL169" s="77"/>
      <c r="ETM169" s="77"/>
      <c r="ETN169" s="77"/>
      <c r="ETO169" s="77"/>
      <c r="ETP169" s="77"/>
      <c r="ETQ169" s="77"/>
      <c r="ETR169" s="77"/>
      <c r="ETS169" s="77"/>
      <c r="ETT169" s="77"/>
      <c r="ETU169" s="77"/>
      <c r="ETV169" s="77"/>
      <c r="ETW169" s="77"/>
      <c r="ETX169" s="77"/>
      <c r="ETY169" s="77"/>
      <c r="ETZ169" s="77"/>
      <c r="EUA169" s="77"/>
      <c r="EUB169" s="77"/>
      <c r="EUC169" s="77"/>
      <c r="EUD169" s="77"/>
      <c r="EUE169" s="77"/>
      <c r="EUF169" s="77"/>
      <c r="EUG169" s="77"/>
      <c r="EUH169" s="77"/>
      <c r="EUI169" s="77"/>
      <c r="EUJ169" s="77"/>
      <c r="EUK169" s="77"/>
      <c r="EUL169" s="77"/>
      <c r="EUM169" s="77"/>
      <c r="EUN169" s="77"/>
      <c r="EUO169" s="77"/>
      <c r="EUP169" s="77"/>
      <c r="EUQ169" s="77"/>
      <c r="EUR169" s="77"/>
      <c r="EUS169" s="77"/>
      <c r="EUT169" s="77"/>
      <c r="EUU169" s="77"/>
      <c r="EUV169" s="77"/>
      <c r="EUW169" s="77"/>
      <c r="EUX169" s="77"/>
      <c r="EUY169" s="77"/>
      <c r="EUZ169" s="77"/>
      <c r="EVA169" s="77"/>
      <c r="EVB169" s="77"/>
      <c r="EVC169" s="77"/>
      <c r="EVD169" s="77"/>
      <c r="EVE169" s="77"/>
      <c r="EVF169" s="77"/>
      <c r="EVG169" s="77"/>
      <c r="EVH169" s="77"/>
      <c r="EVI169" s="77"/>
      <c r="EVJ169" s="77"/>
      <c r="EVK169" s="77"/>
      <c r="EVL169" s="77"/>
      <c r="EVM169" s="77"/>
      <c r="EVN169" s="77"/>
      <c r="EVO169" s="77"/>
      <c r="EVP169" s="77"/>
      <c r="EVQ169" s="77"/>
      <c r="EVR169" s="77"/>
      <c r="EVS169" s="77"/>
      <c r="EVT169" s="77"/>
      <c r="EVU169" s="77"/>
      <c r="EVV169" s="77"/>
      <c r="EVW169" s="77"/>
      <c r="EVX169" s="77"/>
      <c r="EVY169" s="77"/>
      <c r="EVZ169" s="77"/>
      <c r="EWA169" s="77"/>
      <c r="EWB169" s="77"/>
      <c r="EWC169" s="77"/>
      <c r="EWD169" s="77"/>
      <c r="EWE169" s="77"/>
      <c r="EWF169" s="77"/>
      <c r="EWG169" s="77"/>
      <c r="EWH169" s="77"/>
      <c r="EWI169" s="77"/>
      <c r="EWJ169" s="77"/>
      <c r="EWK169" s="77"/>
      <c r="EWL169" s="77"/>
      <c r="EWM169" s="77"/>
      <c r="EWN169" s="77"/>
      <c r="EWO169" s="77"/>
      <c r="EWP169" s="77"/>
      <c r="EWQ169" s="77"/>
      <c r="EWR169" s="77"/>
      <c r="EWS169" s="77"/>
      <c r="EWT169" s="77"/>
      <c r="EWU169" s="77"/>
      <c r="EWV169" s="77"/>
      <c r="EWW169" s="77"/>
      <c r="EWX169" s="77"/>
      <c r="EWY169" s="77"/>
      <c r="EWZ169" s="77"/>
      <c r="EXA169" s="77"/>
      <c r="EXB169" s="77"/>
      <c r="EXC169" s="77"/>
      <c r="EXD169" s="77"/>
      <c r="EXE169" s="77"/>
      <c r="EXF169" s="77"/>
      <c r="EXG169" s="77"/>
      <c r="EXH169" s="77"/>
      <c r="EXI169" s="77"/>
      <c r="EXJ169" s="77"/>
      <c r="EXK169" s="77"/>
      <c r="EXL169" s="77"/>
      <c r="EXM169" s="77"/>
      <c r="EXN169" s="77"/>
      <c r="EXO169" s="77"/>
      <c r="EXP169" s="77"/>
      <c r="EXQ169" s="77"/>
      <c r="EXR169" s="77"/>
      <c r="EXS169" s="77"/>
      <c r="EXT169" s="77"/>
      <c r="EXU169" s="77"/>
      <c r="EXV169" s="77"/>
      <c r="EXW169" s="77"/>
      <c r="EXX169" s="77"/>
      <c r="EXY169" s="77"/>
      <c r="EXZ169" s="77"/>
      <c r="EYA169" s="77"/>
      <c r="EYB169" s="77"/>
      <c r="EYC169" s="77"/>
      <c r="EYD169" s="77"/>
      <c r="EYE169" s="77"/>
      <c r="EYF169" s="77"/>
      <c r="EYG169" s="77"/>
      <c r="EYH169" s="77"/>
      <c r="EYI169" s="77"/>
      <c r="EYJ169" s="77"/>
      <c r="EYK169" s="77"/>
      <c r="EYL169" s="77"/>
      <c r="EYM169" s="77"/>
      <c r="EYN169" s="77"/>
      <c r="EYO169" s="77"/>
      <c r="EYP169" s="77"/>
      <c r="EYQ169" s="77"/>
      <c r="EYR169" s="77"/>
      <c r="EYS169" s="77"/>
      <c r="EYT169" s="77"/>
      <c r="EYU169" s="77"/>
      <c r="EYV169" s="77"/>
      <c r="EYW169" s="77"/>
      <c r="EYX169" s="77"/>
      <c r="EYY169" s="77"/>
      <c r="EYZ169" s="77"/>
      <c r="EZA169" s="77"/>
      <c r="EZB169" s="77"/>
      <c r="EZC169" s="77"/>
      <c r="EZD169" s="77"/>
      <c r="EZE169" s="77"/>
      <c r="EZF169" s="77"/>
      <c r="EZG169" s="77"/>
      <c r="EZH169" s="77"/>
      <c r="EZI169" s="77"/>
      <c r="EZJ169" s="77"/>
      <c r="EZK169" s="77"/>
      <c r="EZL169" s="77"/>
      <c r="EZM169" s="77"/>
      <c r="EZN169" s="77"/>
      <c r="EZO169" s="77"/>
      <c r="EZP169" s="77"/>
      <c r="EZQ169" s="77"/>
      <c r="EZR169" s="77"/>
      <c r="EZS169" s="77"/>
      <c r="EZT169" s="77"/>
      <c r="EZU169" s="77"/>
      <c r="EZV169" s="77"/>
      <c r="EZW169" s="77"/>
      <c r="EZX169" s="77"/>
      <c r="EZY169" s="77"/>
      <c r="EZZ169" s="77"/>
      <c r="FAA169" s="77"/>
      <c r="FAB169" s="77"/>
      <c r="FAC169" s="77"/>
      <c r="FAD169" s="77"/>
      <c r="FAE169" s="77"/>
      <c r="FAF169" s="77"/>
      <c r="FAG169" s="77"/>
      <c r="FAH169" s="77"/>
      <c r="FAI169" s="77"/>
      <c r="FAJ169" s="77"/>
      <c r="FAK169" s="77"/>
      <c r="FAL169" s="77"/>
      <c r="FAM169" s="77"/>
      <c r="FAN169" s="77"/>
      <c r="FAO169" s="77"/>
      <c r="FAP169" s="77"/>
      <c r="FAQ169" s="77"/>
      <c r="FAR169" s="77"/>
      <c r="FAS169" s="77"/>
      <c r="FAT169" s="77"/>
      <c r="FAU169" s="77"/>
      <c r="FAV169" s="77"/>
      <c r="FAW169" s="77"/>
      <c r="FAX169" s="77"/>
      <c r="FAY169" s="77"/>
      <c r="FAZ169" s="77"/>
      <c r="FBA169" s="77"/>
      <c r="FBB169" s="77"/>
      <c r="FBC169" s="77"/>
      <c r="FBD169" s="77"/>
      <c r="FBE169" s="77"/>
      <c r="FBF169" s="77"/>
      <c r="FBG169" s="77"/>
      <c r="FBH169" s="77"/>
      <c r="FBI169" s="77"/>
      <c r="FBJ169" s="77"/>
      <c r="FBK169" s="77"/>
      <c r="FBL169" s="77"/>
      <c r="FBM169" s="77"/>
      <c r="FBN169" s="77"/>
      <c r="FBO169" s="77"/>
      <c r="FBP169" s="77"/>
      <c r="FBQ169" s="77"/>
      <c r="FBR169" s="77"/>
      <c r="FBS169" s="77"/>
      <c r="FBT169" s="77"/>
      <c r="FBU169" s="77"/>
      <c r="FBV169" s="77"/>
      <c r="FBW169" s="77"/>
      <c r="FBX169" s="77"/>
      <c r="FBY169" s="77"/>
      <c r="FBZ169" s="77"/>
      <c r="FCA169" s="77"/>
      <c r="FCB169" s="77"/>
      <c r="FCC169" s="77"/>
      <c r="FCD169" s="77"/>
      <c r="FCE169" s="77"/>
      <c r="FCF169" s="77"/>
      <c r="FCG169" s="77"/>
      <c r="FCH169" s="77"/>
      <c r="FCI169" s="77"/>
      <c r="FCJ169" s="77"/>
      <c r="FCK169" s="77"/>
      <c r="FCL169" s="77"/>
      <c r="FCM169" s="77"/>
      <c r="FCN169" s="77"/>
      <c r="FCO169" s="77"/>
      <c r="FCP169" s="77"/>
      <c r="FCQ169" s="77"/>
      <c r="FCR169" s="77"/>
      <c r="FCS169" s="77"/>
      <c r="FCT169" s="77"/>
      <c r="FCU169" s="77"/>
      <c r="FCV169" s="77"/>
      <c r="FCW169" s="77"/>
      <c r="FCX169" s="77"/>
      <c r="FCY169" s="77"/>
      <c r="FCZ169" s="77"/>
      <c r="FDA169" s="77"/>
      <c r="FDB169" s="77"/>
      <c r="FDC169" s="77"/>
      <c r="FDD169" s="77"/>
      <c r="FDE169" s="77"/>
      <c r="FDF169" s="77"/>
      <c r="FDG169" s="77"/>
      <c r="FDH169" s="77"/>
      <c r="FDI169" s="77"/>
      <c r="FDJ169" s="77"/>
      <c r="FDK169" s="77"/>
      <c r="FDL169" s="77"/>
      <c r="FDM169" s="77"/>
      <c r="FDN169" s="77"/>
      <c r="FDO169" s="77"/>
      <c r="FDP169" s="77"/>
      <c r="FDQ169" s="77"/>
      <c r="FDR169" s="77"/>
      <c r="FDS169" s="77"/>
      <c r="FDT169" s="77"/>
      <c r="FDU169" s="77"/>
      <c r="FDV169" s="77"/>
      <c r="FDW169" s="77"/>
      <c r="FDX169" s="77"/>
      <c r="FDY169" s="77"/>
      <c r="FDZ169" s="77"/>
      <c r="FEA169" s="77"/>
      <c r="FEB169" s="77"/>
      <c r="FEC169" s="77"/>
      <c r="FED169" s="77"/>
      <c r="FEE169" s="77"/>
      <c r="FEF169" s="77"/>
      <c r="FEG169" s="77"/>
      <c r="FEH169" s="77"/>
      <c r="FEI169" s="77"/>
      <c r="FEJ169" s="77"/>
      <c r="FEK169" s="77"/>
      <c r="FEL169" s="77"/>
      <c r="FEM169" s="77"/>
      <c r="FEN169" s="77"/>
      <c r="FEO169" s="77"/>
      <c r="FEP169" s="77"/>
      <c r="FEQ169" s="77"/>
      <c r="FER169" s="77"/>
      <c r="FES169" s="77"/>
      <c r="FET169" s="77"/>
      <c r="FEU169" s="77"/>
      <c r="FEV169" s="77"/>
      <c r="FEW169" s="77"/>
      <c r="FEX169" s="77"/>
      <c r="FEY169" s="77"/>
      <c r="FEZ169" s="77"/>
      <c r="FFA169" s="77"/>
      <c r="FFB169" s="77"/>
      <c r="FFC169" s="77"/>
      <c r="FFD169" s="77"/>
      <c r="FFE169" s="77"/>
      <c r="FFF169" s="77"/>
      <c r="FFG169" s="77"/>
      <c r="FFH169" s="77"/>
      <c r="FFI169" s="77"/>
      <c r="FFJ169" s="77"/>
      <c r="FFK169" s="77"/>
      <c r="FFL169" s="77"/>
      <c r="FFM169" s="77"/>
      <c r="FFN169" s="77"/>
      <c r="FFO169" s="77"/>
      <c r="FFP169" s="77"/>
      <c r="FFQ169" s="77"/>
      <c r="FFR169" s="77"/>
      <c r="FFS169" s="77"/>
      <c r="FFT169" s="77"/>
      <c r="FFU169" s="77"/>
      <c r="FFV169" s="77"/>
      <c r="FFW169" s="77"/>
      <c r="FFX169" s="77"/>
      <c r="FFY169" s="77"/>
      <c r="FFZ169" s="77"/>
      <c r="FGA169" s="77"/>
      <c r="FGB169" s="77"/>
      <c r="FGC169" s="77"/>
      <c r="FGD169" s="77"/>
      <c r="FGE169" s="77"/>
      <c r="FGF169" s="77"/>
      <c r="FGG169" s="77"/>
      <c r="FGH169" s="77"/>
      <c r="FGI169" s="77"/>
      <c r="FGJ169" s="77"/>
      <c r="FGK169" s="77"/>
      <c r="FGL169" s="77"/>
      <c r="FGM169" s="77"/>
      <c r="FGN169" s="77"/>
      <c r="FGO169" s="77"/>
      <c r="FGP169" s="77"/>
      <c r="FGQ169" s="77"/>
      <c r="FGR169" s="77"/>
      <c r="FGS169" s="77"/>
      <c r="FGT169" s="77"/>
      <c r="FGU169" s="77"/>
      <c r="FGV169" s="77"/>
      <c r="FGW169" s="77"/>
      <c r="FGX169" s="77"/>
      <c r="FGY169" s="77"/>
      <c r="FGZ169" s="77"/>
      <c r="FHA169" s="77"/>
      <c r="FHB169" s="77"/>
      <c r="FHC169" s="77"/>
      <c r="FHD169" s="77"/>
      <c r="FHE169" s="77"/>
      <c r="FHF169" s="77"/>
      <c r="FHG169" s="77"/>
      <c r="FHH169" s="77"/>
      <c r="FHI169" s="77"/>
      <c r="FHJ169" s="77"/>
      <c r="FHK169" s="77"/>
      <c r="FHL169" s="77"/>
      <c r="FHM169" s="77"/>
      <c r="FHN169" s="77"/>
      <c r="FHO169" s="77"/>
      <c r="FHP169" s="77"/>
      <c r="FHQ169" s="77"/>
      <c r="FHR169" s="77"/>
      <c r="FHS169" s="77"/>
      <c r="FHT169" s="77"/>
      <c r="FHU169" s="77"/>
      <c r="FHV169" s="77"/>
      <c r="FHW169" s="77"/>
      <c r="FHX169" s="77"/>
      <c r="FHY169" s="77"/>
      <c r="FHZ169" s="77"/>
      <c r="FIA169" s="77"/>
      <c r="FIB169" s="77"/>
      <c r="FIC169" s="77"/>
      <c r="FID169" s="77"/>
      <c r="FIE169" s="77"/>
      <c r="FIF169" s="77"/>
      <c r="FIG169" s="77"/>
      <c r="FIH169" s="77"/>
      <c r="FII169" s="77"/>
      <c r="FIJ169" s="77"/>
      <c r="FIK169" s="77"/>
      <c r="FIL169" s="77"/>
      <c r="FIM169" s="77"/>
      <c r="FIN169" s="77"/>
      <c r="FIO169" s="77"/>
      <c r="FIP169" s="77"/>
      <c r="FIQ169" s="77"/>
      <c r="FIR169" s="77"/>
      <c r="FIS169" s="77"/>
      <c r="FIT169" s="77"/>
      <c r="FIU169" s="77"/>
      <c r="FIV169" s="77"/>
      <c r="FIW169" s="77"/>
      <c r="FIX169" s="77"/>
      <c r="FIY169" s="77"/>
      <c r="FIZ169" s="77"/>
      <c r="FJA169" s="77"/>
      <c r="FJB169" s="77"/>
      <c r="FJC169" s="77"/>
      <c r="FJD169" s="77"/>
      <c r="FJE169" s="77"/>
      <c r="FJF169" s="77"/>
      <c r="FJG169" s="77"/>
      <c r="FJH169" s="77"/>
      <c r="FJI169" s="77"/>
      <c r="FJJ169" s="77"/>
      <c r="FJK169" s="77"/>
      <c r="FJL169" s="77"/>
      <c r="FJM169" s="77"/>
      <c r="FJN169" s="77"/>
      <c r="FJO169" s="77"/>
      <c r="FJP169" s="77"/>
      <c r="FJQ169" s="77"/>
      <c r="FJR169" s="77"/>
      <c r="FJS169" s="77"/>
      <c r="FJT169" s="77"/>
      <c r="FJU169" s="77"/>
      <c r="FJV169" s="77"/>
      <c r="FJW169" s="77"/>
      <c r="FJX169" s="77"/>
      <c r="FJY169" s="77"/>
      <c r="FJZ169" s="77"/>
      <c r="FKA169" s="77"/>
      <c r="FKB169" s="77"/>
      <c r="FKC169" s="77"/>
      <c r="FKD169" s="77"/>
      <c r="FKE169" s="77"/>
      <c r="FKF169" s="77"/>
      <c r="FKG169" s="77"/>
      <c r="FKH169" s="77"/>
      <c r="FKI169" s="77"/>
      <c r="FKJ169" s="77"/>
      <c r="FKK169" s="77"/>
      <c r="FKL169" s="77"/>
      <c r="FKM169" s="77"/>
      <c r="FKN169" s="77"/>
      <c r="FKO169" s="77"/>
      <c r="FKP169" s="77"/>
      <c r="FKQ169" s="77"/>
      <c r="FKR169" s="77"/>
      <c r="FKS169" s="77"/>
      <c r="FKT169" s="77"/>
      <c r="FKU169" s="77"/>
      <c r="FKV169" s="77"/>
      <c r="FKW169" s="77"/>
      <c r="FKX169" s="77"/>
      <c r="FKY169" s="77"/>
      <c r="FKZ169" s="77"/>
      <c r="FLA169" s="77"/>
      <c r="FLB169" s="77"/>
      <c r="FLC169" s="77"/>
      <c r="FLD169" s="77"/>
      <c r="FLE169" s="77"/>
      <c r="FLF169" s="77"/>
      <c r="FLG169" s="77"/>
      <c r="FLH169" s="77"/>
      <c r="FLI169" s="77"/>
      <c r="FLJ169" s="77"/>
      <c r="FLK169" s="77"/>
      <c r="FLL169" s="77"/>
      <c r="FLM169" s="77"/>
      <c r="FLN169" s="77"/>
      <c r="FLO169" s="77"/>
      <c r="FLP169" s="77"/>
      <c r="FLQ169" s="77"/>
      <c r="FLR169" s="77"/>
      <c r="FLS169" s="77"/>
      <c r="FLT169" s="77"/>
      <c r="FLU169" s="77"/>
      <c r="FLV169" s="77"/>
      <c r="FLW169" s="77"/>
      <c r="FLX169" s="77"/>
      <c r="FLY169" s="77"/>
      <c r="FLZ169" s="77"/>
      <c r="FMA169" s="77"/>
      <c r="FMB169" s="77"/>
      <c r="FMC169" s="77"/>
      <c r="FMD169" s="77"/>
      <c r="FME169" s="77"/>
      <c r="FMF169" s="77"/>
      <c r="FMG169" s="77"/>
      <c r="FMH169" s="77"/>
      <c r="FMI169" s="77"/>
      <c r="FMJ169" s="77"/>
      <c r="FMK169" s="77"/>
      <c r="FML169" s="77"/>
      <c r="FMM169" s="77"/>
      <c r="FMN169" s="77"/>
      <c r="FMO169" s="77"/>
      <c r="FMP169" s="77"/>
      <c r="FMQ169" s="77"/>
      <c r="FMR169" s="77"/>
      <c r="FMS169" s="77"/>
      <c r="FMT169" s="77"/>
      <c r="FMU169" s="77"/>
      <c r="FMV169" s="77"/>
      <c r="FMW169" s="77"/>
      <c r="FMX169" s="77"/>
      <c r="FMY169" s="77"/>
      <c r="FMZ169" s="77"/>
      <c r="FNA169" s="77"/>
      <c r="FNB169" s="77"/>
      <c r="FNC169" s="77"/>
      <c r="FND169" s="77"/>
      <c r="FNE169" s="77"/>
      <c r="FNF169" s="77"/>
      <c r="FNG169" s="77"/>
      <c r="FNH169" s="77"/>
      <c r="FNI169" s="77"/>
      <c r="FNJ169" s="77"/>
      <c r="FNK169" s="77"/>
      <c r="FNL169" s="77"/>
      <c r="FNM169" s="77"/>
      <c r="FNN169" s="77"/>
      <c r="FNO169" s="77"/>
      <c r="FNP169" s="77"/>
      <c r="FNQ169" s="77"/>
      <c r="FNR169" s="77"/>
      <c r="FNS169" s="77"/>
      <c r="FNT169" s="77"/>
      <c r="FNU169" s="77"/>
      <c r="FNV169" s="77"/>
      <c r="FNW169" s="77"/>
      <c r="FNX169" s="77"/>
      <c r="FNY169" s="77"/>
      <c r="FNZ169" s="77"/>
      <c r="FOA169" s="77"/>
      <c r="FOB169" s="77"/>
      <c r="FOC169" s="77"/>
      <c r="FOD169" s="77"/>
      <c r="FOE169" s="77"/>
      <c r="FOF169" s="77"/>
      <c r="FOG169" s="77"/>
      <c r="FOH169" s="77"/>
      <c r="FOI169" s="77"/>
      <c r="FOJ169" s="77"/>
      <c r="FOK169" s="77"/>
      <c r="FOL169" s="77"/>
      <c r="FOM169" s="77"/>
      <c r="FON169" s="77"/>
      <c r="FOO169" s="77"/>
      <c r="FOP169" s="77"/>
      <c r="FOQ169" s="77"/>
      <c r="FOR169" s="77"/>
      <c r="FOS169" s="77"/>
      <c r="FOT169" s="77"/>
      <c r="FOU169" s="77"/>
      <c r="FOV169" s="77"/>
      <c r="FOW169" s="77"/>
      <c r="FOX169" s="77"/>
      <c r="FOY169" s="77"/>
      <c r="FOZ169" s="77"/>
      <c r="FPA169" s="77"/>
      <c r="FPB169" s="77"/>
      <c r="FPC169" s="77"/>
      <c r="FPD169" s="77"/>
      <c r="FPE169" s="77"/>
      <c r="FPF169" s="77"/>
      <c r="FPG169" s="77"/>
      <c r="FPH169" s="77"/>
      <c r="FPI169" s="77"/>
      <c r="FPJ169" s="77"/>
      <c r="FPK169" s="77"/>
      <c r="FPL169" s="77"/>
      <c r="FPM169" s="77"/>
      <c r="FPN169" s="77"/>
      <c r="FPO169" s="77"/>
      <c r="FPP169" s="77"/>
      <c r="FPQ169" s="77"/>
      <c r="FPR169" s="77"/>
      <c r="FPS169" s="77"/>
      <c r="FPT169" s="77"/>
      <c r="FPU169" s="77"/>
      <c r="FPV169" s="77"/>
      <c r="FPW169" s="77"/>
      <c r="FPX169" s="77"/>
      <c r="FPY169" s="77"/>
      <c r="FPZ169" s="77"/>
      <c r="FQA169" s="77"/>
      <c r="FQB169" s="77"/>
      <c r="FQC169" s="77"/>
      <c r="FQD169" s="77"/>
      <c r="FQE169" s="77"/>
      <c r="FQF169" s="77"/>
      <c r="FQG169" s="77"/>
      <c r="FQH169" s="77"/>
      <c r="FQI169" s="77"/>
      <c r="FQJ169" s="77"/>
      <c r="FQK169" s="77"/>
      <c r="FQL169" s="77"/>
      <c r="FQM169" s="77"/>
      <c r="FQN169" s="77"/>
      <c r="FQO169" s="77"/>
      <c r="FQP169" s="77"/>
      <c r="FQQ169" s="77"/>
      <c r="FQR169" s="77"/>
      <c r="FQS169" s="77"/>
      <c r="FQT169" s="77"/>
      <c r="FQU169" s="77"/>
      <c r="FQV169" s="77"/>
      <c r="FQW169" s="77"/>
      <c r="FQX169" s="77"/>
      <c r="FQY169" s="77"/>
      <c r="FQZ169" s="77"/>
      <c r="FRA169" s="77"/>
      <c r="FRB169" s="77"/>
      <c r="FRC169" s="77"/>
      <c r="FRD169" s="77"/>
      <c r="FRE169" s="77"/>
      <c r="FRF169" s="77"/>
      <c r="FRG169" s="77"/>
      <c r="FRH169" s="77"/>
      <c r="FRI169" s="77"/>
      <c r="FRJ169" s="77"/>
      <c r="FRK169" s="77"/>
      <c r="FRL169" s="77"/>
      <c r="FRM169" s="77"/>
      <c r="FRN169" s="77"/>
      <c r="FRO169" s="77"/>
      <c r="FRP169" s="77"/>
      <c r="FRQ169" s="77"/>
      <c r="FRR169" s="77"/>
      <c r="FRS169" s="77"/>
      <c r="FRT169" s="77"/>
      <c r="FRU169" s="77"/>
      <c r="FRV169" s="77"/>
      <c r="FRW169" s="77"/>
      <c r="FRX169" s="77"/>
      <c r="FRY169" s="77"/>
      <c r="FRZ169" s="77"/>
      <c r="FSA169" s="77"/>
      <c r="FSB169" s="77"/>
      <c r="FSC169" s="77"/>
      <c r="FSD169" s="77"/>
      <c r="FSE169" s="77"/>
      <c r="FSF169" s="77"/>
      <c r="FSG169" s="77"/>
      <c r="FSH169" s="77"/>
      <c r="FSI169" s="77"/>
      <c r="FSJ169" s="77"/>
      <c r="FSK169" s="77"/>
      <c r="FSL169" s="77"/>
      <c r="FSM169" s="77"/>
      <c r="FSN169" s="77"/>
      <c r="FSO169" s="77"/>
      <c r="FSP169" s="77"/>
      <c r="FSQ169" s="77"/>
      <c r="FSR169" s="77"/>
      <c r="FSS169" s="77"/>
      <c r="FST169" s="77"/>
      <c r="FSU169" s="77"/>
      <c r="FSV169" s="77"/>
      <c r="FSW169" s="77"/>
      <c r="FSX169" s="77"/>
      <c r="FSY169" s="77"/>
      <c r="FSZ169" s="77"/>
      <c r="FTA169" s="77"/>
      <c r="FTB169" s="77"/>
      <c r="FTC169" s="77"/>
      <c r="FTD169" s="77"/>
      <c r="FTE169" s="77"/>
      <c r="FTF169" s="77"/>
      <c r="FTG169" s="77"/>
      <c r="FTH169" s="77"/>
      <c r="FTI169" s="77"/>
      <c r="FTJ169" s="77"/>
      <c r="FTK169" s="77"/>
      <c r="FTL169" s="77"/>
      <c r="FTM169" s="77"/>
      <c r="FTN169" s="77"/>
      <c r="FTO169" s="77"/>
      <c r="FTP169" s="77"/>
      <c r="FTQ169" s="77"/>
      <c r="FTR169" s="77"/>
      <c r="FTS169" s="77"/>
      <c r="FTT169" s="77"/>
      <c r="FTU169" s="77"/>
      <c r="FTV169" s="77"/>
      <c r="FTW169" s="77"/>
      <c r="FTX169" s="77"/>
      <c r="FTY169" s="77"/>
      <c r="FTZ169" s="77"/>
      <c r="FUA169" s="77"/>
      <c r="FUB169" s="77"/>
      <c r="FUC169" s="77"/>
      <c r="FUD169" s="77"/>
      <c r="FUE169" s="77"/>
      <c r="FUF169" s="77"/>
      <c r="FUG169" s="77"/>
      <c r="FUH169" s="77"/>
      <c r="FUI169" s="77"/>
      <c r="FUJ169" s="77"/>
      <c r="FUK169" s="77"/>
      <c r="FUL169" s="77"/>
      <c r="FUM169" s="77"/>
      <c r="FUN169" s="77"/>
      <c r="FUO169" s="77"/>
      <c r="FUP169" s="77"/>
      <c r="FUQ169" s="77"/>
      <c r="FUR169" s="77"/>
      <c r="FUS169" s="77"/>
      <c r="FUT169" s="77"/>
      <c r="FUU169" s="77"/>
      <c r="FUV169" s="77"/>
      <c r="FUW169" s="77"/>
      <c r="FUX169" s="77"/>
      <c r="FUY169" s="77"/>
      <c r="FUZ169" s="77"/>
      <c r="FVA169" s="77"/>
      <c r="FVB169" s="77"/>
      <c r="FVC169" s="77"/>
      <c r="FVD169" s="77"/>
      <c r="FVE169" s="77"/>
      <c r="FVF169" s="77"/>
      <c r="FVG169" s="77"/>
      <c r="FVH169" s="77"/>
      <c r="FVI169" s="77"/>
      <c r="FVJ169" s="77"/>
      <c r="FVK169" s="77"/>
      <c r="FVL169" s="77"/>
      <c r="FVM169" s="77"/>
      <c r="FVN169" s="77"/>
      <c r="FVO169" s="77"/>
      <c r="FVP169" s="77"/>
      <c r="FVQ169" s="77"/>
      <c r="FVR169" s="77"/>
      <c r="FVS169" s="77"/>
      <c r="FVT169" s="77"/>
      <c r="FVU169" s="77"/>
      <c r="FVV169" s="77"/>
      <c r="FVW169" s="77"/>
      <c r="FVX169" s="77"/>
      <c r="FVY169" s="77"/>
      <c r="FVZ169" s="77"/>
      <c r="FWA169" s="77"/>
      <c r="FWB169" s="77"/>
      <c r="FWC169" s="77"/>
      <c r="FWD169" s="77"/>
      <c r="FWE169" s="77"/>
      <c r="FWF169" s="77"/>
      <c r="FWG169" s="77"/>
      <c r="FWH169" s="77"/>
      <c r="FWI169" s="77"/>
      <c r="FWJ169" s="77"/>
      <c r="FWK169" s="77"/>
      <c r="FWL169" s="77"/>
      <c r="FWM169" s="77"/>
      <c r="FWN169" s="77"/>
      <c r="FWO169" s="77"/>
      <c r="FWP169" s="77"/>
      <c r="FWQ169" s="77"/>
      <c r="FWR169" s="77"/>
      <c r="FWS169" s="77"/>
      <c r="FWT169" s="77"/>
      <c r="FWU169" s="77"/>
      <c r="FWV169" s="77"/>
      <c r="FWW169" s="77"/>
      <c r="FWX169" s="77"/>
      <c r="FWY169" s="77"/>
      <c r="FWZ169" s="77"/>
      <c r="FXA169" s="77"/>
      <c r="FXB169" s="77"/>
      <c r="FXC169" s="77"/>
      <c r="FXD169" s="77"/>
      <c r="FXE169" s="77"/>
      <c r="FXF169" s="77"/>
      <c r="FXG169" s="77"/>
      <c r="FXH169" s="77"/>
      <c r="FXI169" s="77"/>
      <c r="FXJ169" s="77"/>
      <c r="FXK169" s="77"/>
      <c r="FXL169" s="77"/>
      <c r="FXM169" s="77"/>
      <c r="FXN169" s="77"/>
      <c r="FXO169" s="77"/>
      <c r="FXP169" s="77"/>
      <c r="FXQ169" s="77"/>
      <c r="FXR169" s="77"/>
      <c r="FXS169" s="77"/>
      <c r="FXT169" s="77"/>
      <c r="FXU169" s="77"/>
      <c r="FXV169" s="77"/>
      <c r="FXW169" s="77"/>
      <c r="FXX169" s="77"/>
      <c r="FXY169" s="77"/>
      <c r="FXZ169" s="77"/>
      <c r="FYA169" s="77"/>
      <c r="FYB169" s="77"/>
      <c r="FYC169" s="77"/>
      <c r="FYD169" s="77"/>
      <c r="FYE169" s="77"/>
      <c r="FYF169" s="77"/>
      <c r="FYG169" s="77"/>
      <c r="FYH169" s="77"/>
      <c r="FYI169" s="77"/>
      <c r="FYJ169" s="77"/>
      <c r="FYK169" s="77"/>
      <c r="FYL169" s="77"/>
      <c r="FYM169" s="77"/>
      <c r="FYN169" s="77"/>
      <c r="FYO169" s="77"/>
      <c r="FYP169" s="77"/>
      <c r="FYQ169" s="77"/>
      <c r="FYR169" s="77"/>
      <c r="FYS169" s="77"/>
      <c r="FYT169" s="77"/>
      <c r="FYU169" s="77"/>
      <c r="FYV169" s="77"/>
      <c r="FYW169" s="77"/>
      <c r="FYX169" s="77"/>
      <c r="FYY169" s="77"/>
      <c r="FYZ169" s="77"/>
      <c r="FZA169" s="77"/>
      <c r="FZB169" s="77"/>
      <c r="FZC169" s="77"/>
      <c r="FZD169" s="77"/>
      <c r="FZE169" s="77"/>
      <c r="FZF169" s="77"/>
      <c r="FZG169" s="77"/>
      <c r="FZH169" s="77"/>
      <c r="FZI169" s="77"/>
      <c r="FZJ169" s="77"/>
      <c r="FZK169" s="77"/>
      <c r="FZL169" s="77"/>
      <c r="FZM169" s="77"/>
      <c r="FZN169" s="77"/>
      <c r="FZO169" s="77"/>
      <c r="FZP169" s="77"/>
      <c r="FZQ169" s="77"/>
      <c r="FZR169" s="77"/>
      <c r="FZS169" s="77"/>
      <c r="FZT169" s="77"/>
      <c r="FZU169" s="77"/>
      <c r="FZV169" s="77"/>
      <c r="FZW169" s="77"/>
      <c r="FZX169" s="77"/>
      <c r="FZY169" s="77"/>
      <c r="FZZ169" s="77"/>
      <c r="GAA169" s="77"/>
      <c r="GAB169" s="77"/>
      <c r="GAC169" s="77"/>
      <c r="GAD169" s="77"/>
      <c r="GAE169" s="77"/>
      <c r="GAF169" s="77"/>
      <c r="GAG169" s="77"/>
      <c r="GAH169" s="77"/>
      <c r="GAI169" s="77"/>
      <c r="GAJ169" s="77"/>
      <c r="GAK169" s="77"/>
      <c r="GAL169" s="77"/>
      <c r="GAM169" s="77"/>
      <c r="GAN169" s="77"/>
      <c r="GAO169" s="77"/>
      <c r="GAP169" s="77"/>
      <c r="GAQ169" s="77"/>
      <c r="GAR169" s="77"/>
      <c r="GAS169" s="77"/>
      <c r="GAT169" s="77"/>
      <c r="GAU169" s="77"/>
      <c r="GAV169" s="77"/>
      <c r="GAW169" s="77"/>
      <c r="GAX169" s="77"/>
      <c r="GAY169" s="77"/>
      <c r="GAZ169" s="77"/>
      <c r="GBA169" s="77"/>
      <c r="GBB169" s="77"/>
      <c r="GBC169" s="77"/>
      <c r="GBD169" s="77"/>
      <c r="GBE169" s="77"/>
      <c r="GBF169" s="77"/>
      <c r="GBG169" s="77"/>
      <c r="GBH169" s="77"/>
      <c r="GBI169" s="77"/>
      <c r="GBJ169" s="77"/>
      <c r="GBK169" s="77"/>
      <c r="GBL169" s="77"/>
      <c r="GBM169" s="77"/>
      <c r="GBN169" s="77"/>
      <c r="GBO169" s="77"/>
      <c r="GBP169" s="77"/>
      <c r="GBQ169" s="77"/>
      <c r="GBR169" s="77"/>
      <c r="GBS169" s="77"/>
      <c r="GBT169" s="77"/>
      <c r="GBU169" s="77"/>
      <c r="GBV169" s="77"/>
      <c r="GBW169" s="77"/>
      <c r="GBX169" s="77"/>
      <c r="GBY169" s="77"/>
      <c r="GBZ169" s="77"/>
      <c r="GCA169" s="77"/>
      <c r="GCB169" s="77"/>
      <c r="GCC169" s="77"/>
      <c r="GCD169" s="77"/>
      <c r="GCE169" s="77"/>
      <c r="GCF169" s="77"/>
      <c r="GCG169" s="77"/>
      <c r="GCH169" s="77"/>
      <c r="GCI169" s="77"/>
      <c r="GCJ169" s="77"/>
      <c r="GCK169" s="77"/>
      <c r="GCL169" s="77"/>
      <c r="GCM169" s="77"/>
      <c r="GCN169" s="77"/>
      <c r="GCO169" s="77"/>
      <c r="GCP169" s="77"/>
      <c r="GCQ169" s="77"/>
      <c r="GCR169" s="77"/>
      <c r="GCS169" s="77"/>
      <c r="GCT169" s="77"/>
      <c r="GCU169" s="77"/>
      <c r="GCV169" s="77"/>
      <c r="GCW169" s="77"/>
      <c r="GCX169" s="77"/>
      <c r="GCY169" s="77"/>
      <c r="GCZ169" s="77"/>
      <c r="GDA169" s="77"/>
      <c r="GDB169" s="77"/>
      <c r="GDC169" s="77"/>
      <c r="GDD169" s="77"/>
      <c r="GDE169" s="77"/>
      <c r="GDF169" s="77"/>
      <c r="GDG169" s="77"/>
      <c r="GDH169" s="77"/>
      <c r="GDI169" s="77"/>
      <c r="GDJ169" s="77"/>
      <c r="GDK169" s="77"/>
      <c r="GDL169" s="77"/>
      <c r="GDM169" s="77"/>
      <c r="GDN169" s="77"/>
      <c r="GDO169" s="77"/>
      <c r="GDP169" s="77"/>
      <c r="GDQ169" s="77"/>
      <c r="GDR169" s="77"/>
      <c r="GDS169" s="77"/>
      <c r="GDT169" s="77"/>
      <c r="GDU169" s="77"/>
      <c r="GDV169" s="77"/>
      <c r="GDW169" s="77"/>
      <c r="GDX169" s="77"/>
      <c r="GDY169" s="77"/>
      <c r="GDZ169" s="77"/>
      <c r="GEA169" s="77"/>
      <c r="GEB169" s="77"/>
      <c r="GEC169" s="77"/>
      <c r="GED169" s="77"/>
      <c r="GEE169" s="77"/>
      <c r="GEF169" s="77"/>
      <c r="GEG169" s="77"/>
      <c r="GEH169" s="77"/>
      <c r="GEI169" s="77"/>
      <c r="GEJ169" s="77"/>
      <c r="GEK169" s="77"/>
      <c r="GEL169" s="77"/>
      <c r="GEM169" s="77"/>
      <c r="GEN169" s="77"/>
      <c r="GEO169" s="77"/>
      <c r="GEP169" s="77"/>
      <c r="GEQ169" s="77"/>
      <c r="GER169" s="77"/>
      <c r="GES169" s="77"/>
      <c r="GET169" s="77"/>
      <c r="GEU169" s="77"/>
      <c r="GEV169" s="77"/>
      <c r="GEW169" s="77"/>
      <c r="GEX169" s="77"/>
      <c r="GEY169" s="77"/>
      <c r="GEZ169" s="77"/>
      <c r="GFA169" s="77"/>
      <c r="GFB169" s="77"/>
      <c r="GFC169" s="77"/>
      <c r="GFD169" s="77"/>
      <c r="GFE169" s="77"/>
      <c r="GFF169" s="77"/>
      <c r="GFG169" s="77"/>
      <c r="GFH169" s="77"/>
      <c r="GFI169" s="77"/>
      <c r="GFJ169" s="77"/>
      <c r="GFK169" s="77"/>
      <c r="GFL169" s="77"/>
      <c r="GFM169" s="77"/>
      <c r="GFN169" s="77"/>
      <c r="GFO169" s="77"/>
      <c r="GFP169" s="77"/>
      <c r="GFQ169" s="77"/>
      <c r="GFR169" s="77"/>
      <c r="GFS169" s="77"/>
      <c r="GFT169" s="77"/>
      <c r="GFU169" s="77"/>
      <c r="GFV169" s="77"/>
      <c r="GFW169" s="77"/>
      <c r="GFX169" s="77"/>
      <c r="GFY169" s="77"/>
      <c r="GFZ169" s="77"/>
      <c r="GGA169" s="77"/>
      <c r="GGB169" s="77"/>
      <c r="GGC169" s="77"/>
      <c r="GGD169" s="77"/>
      <c r="GGE169" s="77"/>
      <c r="GGF169" s="77"/>
      <c r="GGG169" s="77"/>
      <c r="GGH169" s="77"/>
      <c r="GGI169" s="77"/>
      <c r="GGJ169" s="77"/>
      <c r="GGK169" s="77"/>
      <c r="GGL169" s="77"/>
      <c r="GGM169" s="77"/>
      <c r="GGN169" s="77"/>
      <c r="GGO169" s="77"/>
      <c r="GGP169" s="77"/>
      <c r="GGQ169" s="77"/>
      <c r="GGR169" s="77"/>
      <c r="GGS169" s="77"/>
      <c r="GGT169" s="77"/>
      <c r="GGU169" s="77"/>
      <c r="GGV169" s="77"/>
      <c r="GGW169" s="77"/>
      <c r="GGX169" s="77"/>
      <c r="GGY169" s="77"/>
      <c r="GGZ169" s="77"/>
      <c r="GHA169" s="77"/>
      <c r="GHB169" s="77"/>
      <c r="GHC169" s="77"/>
      <c r="GHD169" s="77"/>
      <c r="GHE169" s="77"/>
      <c r="GHF169" s="77"/>
      <c r="GHG169" s="77"/>
      <c r="GHH169" s="77"/>
      <c r="GHI169" s="77"/>
      <c r="GHJ169" s="77"/>
      <c r="GHK169" s="77"/>
      <c r="GHL169" s="77"/>
      <c r="GHM169" s="77"/>
      <c r="GHN169" s="77"/>
      <c r="GHO169" s="77"/>
      <c r="GHP169" s="77"/>
      <c r="GHQ169" s="77"/>
      <c r="GHR169" s="77"/>
      <c r="GHS169" s="77"/>
      <c r="GHT169" s="77"/>
      <c r="GHU169" s="77"/>
      <c r="GHV169" s="77"/>
      <c r="GHW169" s="77"/>
      <c r="GHX169" s="77"/>
      <c r="GHY169" s="77"/>
      <c r="GHZ169" s="77"/>
      <c r="GIA169" s="77"/>
      <c r="GIB169" s="77"/>
      <c r="GIC169" s="77"/>
      <c r="GID169" s="77"/>
      <c r="GIE169" s="77"/>
      <c r="GIF169" s="77"/>
      <c r="GIG169" s="77"/>
      <c r="GIH169" s="77"/>
      <c r="GII169" s="77"/>
      <c r="GIJ169" s="77"/>
      <c r="GIK169" s="77"/>
      <c r="GIL169" s="77"/>
      <c r="GIM169" s="77"/>
      <c r="GIN169" s="77"/>
      <c r="GIO169" s="77"/>
      <c r="GIP169" s="77"/>
      <c r="GIQ169" s="77"/>
      <c r="GIR169" s="77"/>
      <c r="GIS169" s="77"/>
      <c r="GIT169" s="77"/>
      <c r="GIU169" s="77"/>
      <c r="GIV169" s="77"/>
      <c r="GIW169" s="77"/>
      <c r="GIX169" s="77"/>
      <c r="GIY169" s="77"/>
      <c r="GIZ169" s="77"/>
      <c r="GJA169" s="77"/>
      <c r="GJB169" s="77"/>
      <c r="GJC169" s="77"/>
      <c r="GJD169" s="77"/>
      <c r="GJE169" s="77"/>
      <c r="GJF169" s="77"/>
      <c r="GJG169" s="77"/>
      <c r="GJH169" s="77"/>
      <c r="GJI169" s="77"/>
      <c r="GJJ169" s="77"/>
      <c r="GJK169" s="77"/>
      <c r="GJL169" s="77"/>
      <c r="GJM169" s="77"/>
      <c r="GJN169" s="77"/>
      <c r="GJO169" s="77"/>
      <c r="GJP169" s="77"/>
      <c r="GJQ169" s="77"/>
      <c r="GJR169" s="77"/>
      <c r="GJS169" s="77"/>
      <c r="GJT169" s="77"/>
      <c r="GJU169" s="77"/>
      <c r="GJV169" s="77"/>
      <c r="GJW169" s="77"/>
      <c r="GJX169" s="77"/>
      <c r="GJY169" s="77"/>
      <c r="GJZ169" s="77"/>
      <c r="GKA169" s="77"/>
      <c r="GKB169" s="77"/>
      <c r="GKC169" s="77"/>
      <c r="GKD169" s="77"/>
      <c r="GKE169" s="77"/>
      <c r="GKF169" s="77"/>
      <c r="GKG169" s="77"/>
      <c r="GKH169" s="77"/>
      <c r="GKI169" s="77"/>
      <c r="GKJ169" s="77"/>
      <c r="GKK169" s="77"/>
      <c r="GKL169" s="77"/>
      <c r="GKM169" s="77"/>
      <c r="GKN169" s="77"/>
      <c r="GKO169" s="77"/>
      <c r="GKP169" s="77"/>
      <c r="GKQ169" s="77"/>
      <c r="GKR169" s="77"/>
      <c r="GKS169" s="77"/>
      <c r="GKT169" s="77"/>
      <c r="GKU169" s="77"/>
      <c r="GKV169" s="77"/>
      <c r="GKW169" s="77"/>
      <c r="GKX169" s="77"/>
      <c r="GKY169" s="77"/>
      <c r="GKZ169" s="77"/>
      <c r="GLA169" s="77"/>
      <c r="GLB169" s="77"/>
      <c r="GLC169" s="77"/>
      <c r="GLD169" s="77"/>
      <c r="GLE169" s="77"/>
      <c r="GLF169" s="77"/>
      <c r="GLG169" s="77"/>
      <c r="GLH169" s="77"/>
      <c r="GLI169" s="77"/>
      <c r="GLJ169" s="77"/>
      <c r="GLK169" s="77"/>
      <c r="GLL169" s="77"/>
      <c r="GLM169" s="77"/>
      <c r="GLN169" s="77"/>
      <c r="GLO169" s="77"/>
      <c r="GLP169" s="77"/>
      <c r="GLQ169" s="77"/>
      <c r="GLR169" s="77"/>
      <c r="GLS169" s="77"/>
      <c r="GLT169" s="77"/>
      <c r="GLU169" s="77"/>
      <c r="GLV169" s="77"/>
      <c r="GLW169" s="77"/>
      <c r="GLX169" s="77"/>
      <c r="GLY169" s="77"/>
      <c r="GLZ169" s="77"/>
      <c r="GMA169" s="77"/>
      <c r="GMB169" s="77"/>
      <c r="GMC169" s="77"/>
      <c r="GMD169" s="77"/>
      <c r="GME169" s="77"/>
      <c r="GMF169" s="77"/>
      <c r="GMG169" s="77"/>
      <c r="GMH169" s="77"/>
      <c r="GMI169" s="77"/>
      <c r="GMJ169" s="77"/>
      <c r="GMK169" s="77"/>
      <c r="GML169" s="77"/>
      <c r="GMM169" s="77"/>
      <c r="GMN169" s="77"/>
      <c r="GMO169" s="77"/>
      <c r="GMP169" s="77"/>
      <c r="GMQ169" s="77"/>
      <c r="GMR169" s="77"/>
      <c r="GMS169" s="77"/>
      <c r="GMT169" s="77"/>
      <c r="GMU169" s="77"/>
      <c r="GMV169" s="77"/>
      <c r="GMW169" s="77"/>
      <c r="GMX169" s="77"/>
      <c r="GMY169" s="77"/>
      <c r="GMZ169" s="77"/>
      <c r="GNA169" s="77"/>
      <c r="GNB169" s="77"/>
      <c r="GNC169" s="77"/>
      <c r="GND169" s="77"/>
      <c r="GNE169" s="77"/>
      <c r="GNF169" s="77"/>
      <c r="GNG169" s="77"/>
      <c r="GNH169" s="77"/>
      <c r="GNI169" s="77"/>
      <c r="GNJ169" s="77"/>
      <c r="GNK169" s="77"/>
      <c r="GNL169" s="77"/>
      <c r="GNM169" s="77"/>
      <c r="GNN169" s="77"/>
      <c r="GNO169" s="77"/>
      <c r="GNP169" s="77"/>
      <c r="GNQ169" s="77"/>
      <c r="GNR169" s="77"/>
      <c r="GNS169" s="77"/>
      <c r="GNT169" s="77"/>
      <c r="GNU169" s="77"/>
      <c r="GNV169" s="77"/>
      <c r="GNW169" s="77"/>
      <c r="GNX169" s="77"/>
      <c r="GNY169" s="77"/>
      <c r="GNZ169" s="77"/>
      <c r="GOA169" s="77"/>
      <c r="GOB169" s="77"/>
      <c r="GOC169" s="77"/>
      <c r="GOD169" s="77"/>
      <c r="GOE169" s="77"/>
      <c r="GOF169" s="77"/>
      <c r="GOG169" s="77"/>
      <c r="GOH169" s="77"/>
      <c r="GOI169" s="77"/>
      <c r="GOJ169" s="77"/>
      <c r="GOK169" s="77"/>
      <c r="GOL169" s="77"/>
      <c r="GOM169" s="77"/>
      <c r="GON169" s="77"/>
      <c r="GOO169" s="77"/>
      <c r="GOP169" s="77"/>
      <c r="GOQ169" s="77"/>
      <c r="GOR169" s="77"/>
      <c r="GOS169" s="77"/>
      <c r="GOT169" s="77"/>
      <c r="GOU169" s="77"/>
      <c r="GOV169" s="77"/>
      <c r="GOW169" s="77"/>
      <c r="GOX169" s="77"/>
      <c r="GOY169" s="77"/>
      <c r="GOZ169" s="77"/>
      <c r="GPA169" s="77"/>
      <c r="GPB169" s="77"/>
      <c r="GPC169" s="77"/>
      <c r="GPD169" s="77"/>
      <c r="GPE169" s="77"/>
      <c r="GPF169" s="77"/>
      <c r="GPG169" s="77"/>
      <c r="GPH169" s="77"/>
      <c r="GPI169" s="77"/>
      <c r="GPJ169" s="77"/>
      <c r="GPK169" s="77"/>
      <c r="GPL169" s="77"/>
      <c r="GPM169" s="77"/>
      <c r="GPN169" s="77"/>
      <c r="GPO169" s="77"/>
      <c r="GPP169" s="77"/>
      <c r="GPQ169" s="77"/>
      <c r="GPR169" s="77"/>
      <c r="GPS169" s="77"/>
      <c r="GPT169" s="77"/>
      <c r="GPU169" s="77"/>
      <c r="GPV169" s="77"/>
      <c r="GPW169" s="77"/>
      <c r="GPX169" s="77"/>
      <c r="GPY169" s="77"/>
      <c r="GPZ169" s="77"/>
      <c r="GQA169" s="77"/>
      <c r="GQB169" s="77"/>
      <c r="GQC169" s="77"/>
      <c r="GQD169" s="77"/>
      <c r="GQE169" s="77"/>
      <c r="GQF169" s="77"/>
      <c r="GQG169" s="77"/>
      <c r="GQH169" s="77"/>
      <c r="GQI169" s="77"/>
      <c r="GQJ169" s="77"/>
      <c r="GQK169" s="77"/>
      <c r="GQL169" s="77"/>
      <c r="GQM169" s="77"/>
      <c r="GQN169" s="77"/>
      <c r="GQO169" s="77"/>
      <c r="GQP169" s="77"/>
      <c r="GQQ169" s="77"/>
      <c r="GQR169" s="77"/>
      <c r="GQS169" s="77"/>
      <c r="GQT169" s="77"/>
      <c r="GQU169" s="77"/>
      <c r="GQV169" s="77"/>
      <c r="GQW169" s="77"/>
      <c r="GQX169" s="77"/>
      <c r="GQY169" s="77"/>
      <c r="GQZ169" s="77"/>
      <c r="GRA169" s="77"/>
      <c r="GRB169" s="77"/>
      <c r="GRC169" s="77"/>
      <c r="GRD169" s="77"/>
      <c r="GRE169" s="77"/>
      <c r="GRF169" s="77"/>
      <c r="GRG169" s="77"/>
      <c r="GRH169" s="77"/>
      <c r="GRI169" s="77"/>
      <c r="GRJ169" s="77"/>
      <c r="GRK169" s="77"/>
      <c r="GRL169" s="77"/>
      <c r="GRM169" s="77"/>
      <c r="GRN169" s="77"/>
      <c r="GRO169" s="77"/>
      <c r="GRP169" s="77"/>
      <c r="GRQ169" s="77"/>
      <c r="GRR169" s="77"/>
      <c r="GRS169" s="77"/>
      <c r="GRT169" s="77"/>
      <c r="GRU169" s="77"/>
      <c r="GRV169" s="77"/>
      <c r="GRW169" s="77"/>
      <c r="GRX169" s="77"/>
      <c r="GRY169" s="77"/>
      <c r="GRZ169" s="77"/>
      <c r="GSA169" s="77"/>
      <c r="GSB169" s="77"/>
      <c r="GSC169" s="77"/>
      <c r="GSD169" s="77"/>
      <c r="GSE169" s="77"/>
      <c r="GSF169" s="77"/>
      <c r="GSG169" s="77"/>
      <c r="GSH169" s="77"/>
      <c r="GSI169" s="77"/>
      <c r="GSJ169" s="77"/>
      <c r="GSK169" s="77"/>
      <c r="GSL169" s="77"/>
      <c r="GSM169" s="77"/>
      <c r="GSN169" s="77"/>
      <c r="GSO169" s="77"/>
      <c r="GSP169" s="77"/>
      <c r="GSQ169" s="77"/>
      <c r="GSR169" s="77"/>
      <c r="GSS169" s="77"/>
      <c r="GST169" s="77"/>
      <c r="GSU169" s="77"/>
      <c r="GSV169" s="77"/>
      <c r="GSW169" s="77"/>
      <c r="GSX169" s="77"/>
      <c r="GSY169" s="77"/>
      <c r="GSZ169" s="77"/>
      <c r="GTA169" s="77"/>
      <c r="GTB169" s="77"/>
      <c r="GTC169" s="77"/>
      <c r="GTD169" s="77"/>
      <c r="GTE169" s="77"/>
      <c r="GTF169" s="77"/>
      <c r="GTG169" s="77"/>
      <c r="GTH169" s="77"/>
      <c r="GTI169" s="77"/>
      <c r="GTJ169" s="77"/>
      <c r="GTK169" s="77"/>
      <c r="GTL169" s="77"/>
      <c r="GTM169" s="77"/>
      <c r="GTN169" s="77"/>
      <c r="GTO169" s="77"/>
      <c r="GTP169" s="77"/>
      <c r="GTQ169" s="77"/>
      <c r="GTR169" s="77"/>
      <c r="GTS169" s="77"/>
      <c r="GTT169" s="77"/>
      <c r="GTU169" s="77"/>
      <c r="GTV169" s="77"/>
      <c r="GTW169" s="77"/>
      <c r="GTX169" s="77"/>
      <c r="GTY169" s="77"/>
      <c r="GTZ169" s="77"/>
      <c r="GUA169" s="77"/>
      <c r="GUB169" s="77"/>
      <c r="GUC169" s="77"/>
      <c r="GUD169" s="77"/>
      <c r="GUE169" s="77"/>
      <c r="GUF169" s="77"/>
      <c r="GUG169" s="77"/>
      <c r="GUH169" s="77"/>
      <c r="GUI169" s="77"/>
      <c r="GUJ169" s="77"/>
      <c r="GUK169" s="77"/>
      <c r="GUL169" s="77"/>
      <c r="GUM169" s="77"/>
      <c r="GUN169" s="77"/>
      <c r="GUO169" s="77"/>
      <c r="GUP169" s="77"/>
      <c r="GUQ169" s="77"/>
      <c r="GUR169" s="77"/>
      <c r="GUS169" s="77"/>
      <c r="GUT169" s="77"/>
      <c r="GUU169" s="77"/>
      <c r="GUV169" s="77"/>
      <c r="GUW169" s="77"/>
      <c r="GUX169" s="77"/>
      <c r="GUY169" s="77"/>
      <c r="GUZ169" s="77"/>
      <c r="GVA169" s="77"/>
      <c r="GVB169" s="77"/>
      <c r="GVC169" s="77"/>
      <c r="GVD169" s="77"/>
      <c r="GVE169" s="77"/>
      <c r="GVF169" s="77"/>
      <c r="GVG169" s="77"/>
      <c r="GVH169" s="77"/>
      <c r="GVI169" s="77"/>
      <c r="GVJ169" s="77"/>
      <c r="GVK169" s="77"/>
      <c r="GVL169" s="77"/>
      <c r="GVM169" s="77"/>
      <c r="GVN169" s="77"/>
      <c r="GVO169" s="77"/>
      <c r="GVP169" s="77"/>
      <c r="GVQ169" s="77"/>
      <c r="GVR169" s="77"/>
      <c r="GVS169" s="77"/>
      <c r="GVT169" s="77"/>
      <c r="GVU169" s="77"/>
      <c r="GVV169" s="77"/>
      <c r="GVW169" s="77"/>
      <c r="GVX169" s="77"/>
      <c r="GVY169" s="77"/>
      <c r="GVZ169" s="77"/>
      <c r="GWA169" s="77"/>
      <c r="GWB169" s="77"/>
      <c r="GWC169" s="77"/>
      <c r="GWD169" s="77"/>
      <c r="GWE169" s="77"/>
      <c r="GWF169" s="77"/>
      <c r="GWG169" s="77"/>
      <c r="GWH169" s="77"/>
      <c r="GWI169" s="77"/>
      <c r="GWJ169" s="77"/>
      <c r="GWK169" s="77"/>
      <c r="GWL169" s="77"/>
      <c r="GWM169" s="77"/>
      <c r="GWN169" s="77"/>
      <c r="GWO169" s="77"/>
      <c r="GWP169" s="77"/>
      <c r="GWQ169" s="77"/>
      <c r="GWR169" s="77"/>
      <c r="GWS169" s="77"/>
      <c r="GWT169" s="77"/>
      <c r="GWU169" s="77"/>
      <c r="GWV169" s="77"/>
      <c r="GWW169" s="77"/>
      <c r="GWX169" s="77"/>
      <c r="GWY169" s="77"/>
      <c r="GWZ169" s="77"/>
      <c r="GXA169" s="77"/>
      <c r="GXB169" s="77"/>
      <c r="GXC169" s="77"/>
      <c r="GXD169" s="77"/>
      <c r="GXE169" s="77"/>
      <c r="GXF169" s="77"/>
      <c r="GXG169" s="77"/>
      <c r="GXH169" s="77"/>
      <c r="GXI169" s="77"/>
      <c r="GXJ169" s="77"/>
      <c r="GXK169" s="77"/>
      <c r="GXL169" s="77"/>
      <c r="GXM169" s="77"/>
      <c r="GXN169" s="77"/>
      <c r="GXO169" s="77"/>
      <c r="GXP169" s="77"/>
      <c r="GXQ169" s="77"/>
      <c r="GXR169" s="77"/>
      <c r="GXS169" s="77"/>
      <c r="GXT169" s="77"/>
      <c r="GXU169" s="77"/>
      <c r="GXV169" s="77"/>
      <c r="GXW169" s="77"/>
      <c r="GXX169" s="77"/>
      <c r="GXY169" s="77"/>
      <c r="GXZ169" s="77"/>
      <c r="GYA169" s="77"/>
      <c r="GYB169" s="77"/>
      <c r="GYC169" s="77"/>
      <c r="GYD169" s="77"/>
      <c r="GYE169" s="77"/>
      <c r="GYF169" s="77"/>
      <c r="GYG169" s="77"/>
      <c r="GYH169" s="77"/>
      <c r="GYI169" s="77"/>
      <c r="GYJ169" s="77"/>
      <c r="GYK169" s="77"/>
      <c r="GYL169" s="77"/>
      <c r="GYM169" s="77"/>
      <c r="GYN169" s="77"/>
      <c r="GYO169" s="77"/>
      <c r="GYP169" s="77"/>
      <c r="GYQ169" s="77"/>
      <c r="GYR169" s="77"/>
      <c r="GYS169" s="77"/>
      <c r="GYT169" s="77"/>
      <c r="GYU169" s="77"/>
      <c r="GYV169" s="77"/>
      <c r="GYW169" s="77"/>
      <c r="GYX169" s="77"/>
      <c r="GYY169" s="77"/>
      <c r="GYZ169" s="77"/>
      <c r="GZA169" s="77"/>
      <c r="GZB169" s="77"/>
      <c r="GZC169" s="77"/>
      <c r="GZD169" s="77"/>
      <c r="GZE169" s="77"/>
      <c r="GZF169" s="77"/>
      <c r="GZG169" s="77"/>
      <c r="GZH169" s="77"/>
      <c r="GZI169" s="77"/>
      <c r="GZJ169" s="77"/>
      <c r="GZK169" s="77"/>
      <c r="GZL169" s="77"/>
      <c r="GZM169" s="77"/>
      <c r="GZN169" s="77"/>
      <c r="GZO169" s="77"/>
      <c r="GZP169" s="77"/>
      <c r="GZQ169" s="77"/>
      <c r="GZR169" s="77"/>
      <c r="GZS169" s="77"/>
      <c r="GZT169" s="77"/>
      <c r="GZU169" s="77"/>
      <c r="GZV169" s="77"/>
      <c r="GZW169" s="77"/>
      <c r="GZX169" s="77"/>
      <c r="GZY169" s="77"/>
      <c r="GZZ169" s="77"/>
      <c r="HAA169" s="77"/>
      <c r="HAB169" s="77"/>
      <c r="HAC169" s="77"/>
      <c r="HAD169" s="77"/>
      <c r="HAE169" s="77"/>
      <c r="HAF169" s="77"/>
      <c r="HAG169" s="77"/>
      <c r="HAH169" s="77"/>
      <c r="HAI169" s="77"/>
      <c r="HAJ169" s="77"/>
      <c r="HAK169" s="77"/>
      <c r="HAL169" s="77"/>
      <c r="HAM169" s="77"/>
      <c r="HAN169" s="77"/>
      <c r="HAO169" s="77"/>
      <c r="HAP169" s="77"/>
      <c r="HAQ169" s="77"/>
      <c r="HAR169" s="77"/>
      <c r="HAS169" s="77"/>
      <c r="HAT169" s="77"/>
      <c r="HAU169" s="77"/>
      <c r="HAV169" s="77"/>
      <c r="HAW169" s="77"/>
      <c r="HAX169" s="77"/>
      <c r="HAY169" s="77"/>
      <c r="HAZ169" s="77"/>
      <c r="HBA169" s="77"/>
      <c r="HBB169" s="77"/>
      <c r="HBC169" s="77"/>
      <c r="HBD169" s="77"/>
      <c r="HBE169" s="77"/>
      <c r="HBF169" s="77"/>
      <c r="HBG169" s="77"/>
      <c r="HBH169" s="77"/>
      <c r="HBI169" s="77"/>
      <c r="HBJ169" s="77"/>
      <c r="HBK169" s="77"/>
      <c r="HBL169" s="77"/>
      <c r="HBM169" s="77"/>
      <c r="HBN169" s="77"/>
      <c r="HBO169" s="77"/>
      <c r="HBP169" s="77"/>
      <c r="HBQ169" s="77"/>
      <c r="HBR169" s="77"/>
      <c r="HBS169" s="77"/>
      <c r="HBT169" s="77"/>
      <c r="HBU169" s="77"/>
      <c r="HBV169" s="77"/>
      <c r="HBW169" s="77"/>
      <c r="HBX169" s="77"/>
      <c r="HBY169" s="77"/>
      <c r="HBZ169" s="77"/>
      <c r="HCA169" s="77"/>
      <c r="HCB169" s="77"/>
      <c r="HCC169" s="77"/>
      <c r="HCD169" s="77"/>
      <c r="HCE169" s="77"/>
      <c r="HCF169" s="77"/>
      <c r="HCG169" s="77"/>
      <c r="HCH169" s="77"/>
      <c r="HCI169" s="77"/>
      <c r="HCJ169" s="77"/>
      <c r="HCK169" s="77"/>
      <c r="HCL169" s="77"/>
      <c r="HCM169" s="77"/>
      <c r="HCN169" s="77"/>
      <c r="HCO169" s="77"/>
      <c r="HCP169" s="77"/>
      <c r="HCQ169" s="77"/>
      <c r="HCR169" s="77"/>
      <c r="HCS169" s="77"/>
      <c r="HCT169" s="77"/>
      <c r="HCU169" s="77"/>
      <c r="HCV169" s="77"/>
      <c r="HCW169" s="77"/>
      <c r="HCX169" s="77"/>
      <c r="HCY169" s="77"/>
      <c r="HCZ169" s="77"/>
      <c r="HDA169" s="77"/>
      <c r="HDB169" s="77"/>
      <c r="HDC169" s="77"/>
      <c r="HDD169" s="77"/>
      <c r="HDE169" s="77"/>
      <c r="HDF169" s="77"/>
      <c r="HDG169" s="77"/>
      <c r="HDH169" s="77"/>
      <c r="HDI169" s="77"/>
      <c r="HDJ169" s="77"/>
      <c r="HDK169" s="77"/>
      <c r="HDL169" s="77"/>
      <c r="HDM169" s="77"/>
      <c r="HDN169" s="77"/>
      <c r="HDO169" s="77"/>
      <c r="HDP169" s="77"/>
      <c r="HDQ169" s="77"/>
      <c r="HDR169" s="77"/>
      <c r="HDS169" s="77"/>
      <c r="HDT169" s="77"/>
      <c r="HDU169" s="77"/>
      <c r="HDV169" s="77"/>
      <c r="HDW169" s="77"/>
      <c r="HDX169" s="77"/>
      <c r="HDY169" s="77"/>
      <c r="HDZ169" s="77"/>
      <c r="HEA169" s="77"/>
      <c r="HEB169" s="77"/>
      <c r="HEC169" s="77"/>
      <c r="HED169" s="77"/>
      <c r="HEE169" s="77"/>
      <c r="HEF169" s="77"/>
      <c r="HEG169" s="77"/>
      <c r="HEH169" s="77"/>
      <c r="HEI169" s="77"/>
      <c r="HEJ169" s="77"/>
      <c r="HEK169" s="77"/>
      <c r="HEL169" s="77"/>
      <c r="HEM169" s="77"/>
      <c r="HEN169" s="77"/>
      <c r="HEO169" s="77"/>
      <c r="HEP169" s="77"/>
      <c r="HEQ169" s="77"/>
      <c r="HER169" s="77"/>
      <c r="HES169" s="77"/>
      <c r="HET169" s="77"/>
      <c r="HEU169" s="77"/>
      <c r="HEV169" s="77"/>
      <c r="HEW169" s="77"/>
      <c r="HEX169" s="77"/>
      <c r="HEY169" s="77"/>
      <c r="HEZ169" s="77"/>
      <c r="HFA169" s="77"/>
      <c r="HFB169" s="77"/>
      <c r="HFC169" s="77"/>
      <c r="HFD169" s="77"/>
      <c r="HFE169" s="77"/>
      <c r="HFF169" s="77"/>
      <c r="HFG169" s="77"/>
      <c r="HFH169" s="77"/>
      <c r="HFI169" s="77"/>
      <c r="HFJ169" s="77"/>
      <c r="HFK169" s="77"/>
      <c r="HFL169" s="77"/>
      <c r="HFM169" s="77"/>
      <c r="HFN169" s="77"/>
      <c r="HFO169" s="77"/>
      <c r="HFP169" s="77"/>
      <c r="HFQ169" s="77"/>
      <c r="HFR169" s="77"/>
      <c r="HFS169" s="77"/>
      <c r="HFT169" s="77"/>
      <c r="HFU169" s="77"/>
      <c r="HFV169" s="77"/>
      <c r="HFW169" s="77"/>
      <c r="HFX169" s="77"/>
      <c r="HFY169" s="77"/>
      <c r="HFZ169" s="77"/>
      <c r="HGA169" s="77"/>
      <c r="HGB169" s="77"/>
      <c r="HGC169" s="77"/>
      <c r="HGD169" s="77"/>
      <c r="HGE169" s="77"/>
      <c r="HGF169" s="77"/>
      <c r="HGG169" s="77"/>
      <c r="HGH169" s="77"/>
      <c r="HGI169" s="77"/>
      <c r="HGJ169" s="77"/>
      <c r="HGK169" s="77"/>
      <c r="HGL169" s="77"/>
      <c r="HGM169" s="77"/>
      <c r="HGN169" s="77"/>
      <c r="HGO169" s="77"/>
      <c r="HGP169" s="77"/>
      <c r="HGQ169" s="77"/>
      <c r="HGR169" s="77"/>
      <c r="HGS169" s="77"/>
      <c r="HGT169" s="77"/>
      <c r="HGU169" s="77"/>
      <c r="HGV169" s="77"/>
      <c r="HGW169" s="77"/>
      <c r="HGX169" s="77"/>
      <c r="HGY169" s="77"/>
      <c r="HGZ169" s="77"/>
      <c r="HHA169" s="77"/>
      <c r="HHB169" s="77"/>
      <c r="HHC169" s="77"/>
      <c r="HHD169" s="77"/>
      <c r="HHE169" s="77"/>
      <c r="HHF169" s="77"/>
      <c r="HHG169" s="77"/>
      <c r="HHH169" s="77"/>
      <c r="HHI169" s="77"/>
      <c r="HHJ169" s="77"/>
      <c r="HHK169" s="77"/>
      <c r="HHL169" s="77"/>
      <c r="HHM169" s="77"/>
      <c r="HHN169" s="77"/>
      <c r="HHO169" s="77"/>
      <c r="HHP169" s="77"/>
      <c r="HHQ169" s="77"/>
      <c r="HHR169" s="77"/>
      <c r="HHS169" s="77"/>
      <c r="HHT169" s="77"/>
      <c r="HHU169" s="77"/>
      <c r="HHV169" s="77"/>
      <c r="HHW169" s="77"/>
      <c r="HHX169" s="77"/>
      <c r="HHY169" s="77"/>
      <c r="HHZ169" s="77"/>
      <c r="HIA169" s="77"/>
      <c r="HIB169" s="77"/>
      <c r="HIC169" s="77"/>
      <c r="HID169" s="77"/>
      <c r="HIE169" s="77"/>
      <c r="HIF169" s="77"/>
      <c r="HIG169" s="77"/>
      <c r="HIH169" s="77"/>
      <c r="HII169" s="77"/>
      <c r="HIJ169" s="77"/>
      <c r="HIK169" s="77"/>
      <c r="HIL169" s="77"/>
      <c r="HIM169" s="77"/>
      <c r="HIN169" s="77"/>
      <c r="HIO169" s="77"/>
      <c r="HIP169" s="77"/>
      <c r="HIQ169" s="77"/>
      <c r="HIR169" s="77"/>
      <c r="HIS169" s="77"/>
      <c r="HIT169" s="77"/>
      <c r="HIU169" s="77"/>
      <c r="HIV169" s="77"/>
      <c r="HIW169" s="77"/>
      <c r="HIX169" s="77"/>
      <c r="HIY169" s="77"/>
      <c r="HIZ169" s="77"/>
      <c r="HJA169" s="77"/>
      <c r="HJB169" s="77"/>
      <c r="HJC169" s="77"/>
      <c r="HJD169" s="77"/>
      <c r="HJE169" s="77"/>
      <c r="HJF169" s="77"/>
      <c r="HJG169" s="77"/>
      <c r="HJH169" s="77"/>
      <c r="HJI169" s="77"/>
      <c r="HJJ169" s="77"/>
      <c r="HJK169" s="77"/>
      <c r="HJL169" s="77"/>
      <c r="HJM169" s="77"/>
      <c r="HJN169" s="77"/>
      <c r="HJO169" s="77"/>
      <c r="HJP169" s="77"/>
      <c r="HJQ169" s="77"/>
      <c r="HJR169" s="77"/>
      <c r="HJS169" s="77"/>
      <c r="HJT169" s="77"/>
      <c r="HJU169" s="77"/>
      <c r="HJV169" s="77"/>
      <c r="HJW169" s="77"/>
      <c r="HJX169" s="77"/>
      <c r="HJY169" s="77"/>
      <c r="HJZ169" s="77"/>
      <c r="HKA169" s="77"/>
      <c r="HKB169" s="77"/>
      <c r="HKC169" s="77"/>
      <c r="HKD169" s="77"/>
      <c r="HKE169" s="77"/>
      <c r="HKF169" s="77"/>
      <c r="HKG169" s="77"/>
      <c r="HKH169" s="77"/>
      <c r="HKI169" s="77"/>
      <c r="HKJ169" s="77"/>
      <c r="HKK169" s="77"/>
      <c r="HKL169" s="77"/>
      <c r="HKM169" s="77"/>
      <c r="HKN169" s="77"/>
      <c r="HKO169" s="77"/>
      <c r="HKP169" s="77"/>
      <c r="HKQ169" s="77"/>
      <c r="HKR169" s="77"/>
      <c r="HKS169" s="77"/>
      <c r="HKT169" s="77"/>
      <c r="HKU169" s="77"/>
      <c r="HKV169" s="77"/>
      <c r="HKW169" s="77"/>
      <c r="HKX169" s="77"/>
      <c r="HKY169" s="77"/>
      <c r="HKZ169" s="77"/>
      <c r="HLA169" s="77"/>
      <c r="HLB169" s="77"/>
      <c r="HLC169" s="77"/>
      <c r="HLD169" s="77"/>
      <c r="HLE169" s="77"/>
      <c r="HLF169" s="77"/>
      <c r="HLG169" s="77"/>
      <c r="HLH169" s="77"/>
      <c r="HLI169" s="77"/>
      <c r="HLJ169" s="77"/>
      <c r="HLK169" s="77"/>
      <c r="HLL169" s="77"/>
      <c r="HLM169" s="77"/>
      <c r="HLN169" s="77"/>
      <c r="HLO169" s="77"/>
      <c r="HLP169" s="77"/>
      <c r="HLQ169" s="77"/>
      <c r="HLR169" s="77"/>
      <c r="HLS169" s="77"/>
      <c r="HLT169" s="77"/>
      <c r="HLU169" s="77"/>
      <c r="HLV169" s="77"/>
      <c r="HLW169" s="77"/>
      <c r="HLX169" s="77"/>
      <c r="HLY169" s="77"/>
      <c r="HLZ169" s="77"/>
      <c r="HMA169" s="77"/>
      <c r="HMB169" s="77"/>
      <c r="HMC169" s="77"/>
      <c r="HMD169" s="77"/>
      <c r="HME169" s="77"/>
      <c r="HMF169" s="77"/>
      <c r="HMG169" s="77"/>
      <c r="HMH169" s="77"/>
      <c r="HMI169" s="77"/>
      <c r="HMJ169" s="77"/>
      <c r="HMK169" s="77"/>
      <c r="HML169" s="77"/>
      <c r="HMM169" s="77"/>
      <c r="HMN169" s="77"/>
      <c r="HMO169" s="77"/>
      <c r="HMP169" s="77"/>
      <c r="HMQ169" s="77"/>
      <c r="HMR169" s="77"/>
      <c r="HMS169" s="77"/>
      <c r="HMT169" s="77"/>
      <c r="HMU169" s="77"/>
      <c r="HMV169" s="77"/>
      <c r="HMW169" s="77"/>
      <c r="HMX169" s="77"/>
      <c r="HMY169" s="77"/>
      <c r="HMZ169" s="77"/>
      <c r="HNA169" s="77"/>
      <c r="HNB169" s="77"/>
      <c r="HNC169" s="77"/>
      <c r="HND169" s="77"/>
      <c r="HNE169" s="77"/>
      <c r="HNF169" s="77"/>
      <c r="HNG169" s="77"/>
      <c r="HNH169" s="77"/>
      <c r="HNI169" s="77"/>
      <c r="HNJ169" s="77"/>
      <c r="HNK169" s="77"/>
      <c r="HNL169" s="77"/>
      <c r="HNM169" s="77"/>
      <c r="HNN169" s="77"/>
      <c r="HNO169" s="77"/>
      <c r="HNP169" s="77"/>
      <c r="HNQ169" s="77"/>
      <c r="HNR169" s="77"/>
      <c r="HNS169" s="77"/>
      <c r="HNT169" s="77"/>
      <c r="HNU169" s="77"/>
      <c r="HNV169" s="77"/>
      <c r="HNW169" s="77"/>
      <c r="HNX169" s="77"/>
      <c r="HNY169" s="77"/>
      <c r="HNZ169" s="77"/>
      <c r="HOA169" s="77"/>
      <c r="HOB169" s="77"/>
      <c r="HOC169" s="77"/>
      <c r="HOD169" s="77"/>
      <c r="HOE169" s="77"/>
      <c r="HOF169" s="77"/>
      <c r="HOG169" s="77"/>
      <c r="HOH169" s="77"/>
      <c r="HOI169" s="77"/>
      <c r="HOJ169" s="77"/>
      <c r="HOK169" s="77"/>
      <c r="HOL169" s="77"/>
      <c r="HOM169" s="77"/>
      <c r="HON169" s="77"/>
      <c r="HOO169" s="77"/>
      <c r="HOP169" s="77"/>
      <c r="HOQ169" s="77"/>
      <c r="HOR169" s="77"/>
      <c r="HOS169" s="77"/>
      <c r="HOT169" s="77"/>
      <c r="HOU169" s="77"/>
      <c r="HOV169" s="77"/>
      <c r="HOW169" s="77"/>
      <c r="HOX169" s="77"/>
      <c r="HOY169" s="77"/>
      <c r="HOZ169" s="77"/>
      <c r="HPA169" s="77"/>
      <c r="HPB169" s="77"/>
      <c r="HPC169" s="77"/>
      <c r="HPD169" s="77"/>
      <c r="HPE169" s="77"/>
      <c r="HPF169" s="77"/>
      <c r="HPG169" s="77"/>
      <c r="HPH169" s="77"/>
      <c r="HPI169" s="77"/>
      <c r="HPJ169" s="77"/>
      <c r="HPK169" s="77"/>
      <c r="HPL169" s="77"/>
      <c r="HPM169" s="77"/>
      <c r="HPN169" s="77"/>
      <c r="HPO169" s="77"/>
      <c r="HPP169" s="77"/>
      <c r="HPQ169" s="77"/>
      <c r="HPR169" s="77"/>
      <c r="HPS169" s="77"/>
      <c r="HPT169" s="77"/>
      <c r="HPU169" s="77"/>
      <c r="HPV169" s="77"/>
      <c r="HPW169" s="77"/>
      <c r="HPX169" s="77"/>
      <c r="HPY169" s="77"/>
      <c r="HPZ169" s="77"/>
      <c r="HQA169" s="77"/>
      <c r="HQB169" s="77"/>
      <c r="HQC169" s="77"/>
      <c r="HQD169" s="77"/>
      <c r="HQE169" s="77"/>
      <c r="HQF169" s="77"/>
      <c r="HQG169" s="77"/>
      <c r="HQH169" s="77"/>
      <c r="HQI169" s="77"/>
      <c r="HQJ169" s="77"/>
      <c r="HQK169" s="77"/>
      <c r="HQL169" s="77"/>
      <c r="HQM169" s="77"/>
      <c r="HQN169" s="77"/>
      <c r="HQO169" s="77"/>
      <c r="HQP169" s="77"/>
      <c r="HQQ169" s="77"/>
      <c r="HQR169" s="77"/>
      <c r="HQS169" s="77"/>
      <c r="HQT169" s="77"/>
      <c r="HQU169" s="77"/>
      <c r="HQV169" s="77"/>
      <c r="HQW169" s="77"/>
      <c r="HQX169" s="77"/>
      <c r="HQY169" s="77"/>
      <c r="HQZ169" s="77"/>
      <c r="HRA169" s="77"/>
      <c r="HRB169" s="77"/>
      <c r="HRC169" s="77"/>
      <c r="HRD169" s="77"/>
      <c r="HRE169" s="77"/>
      <c r="HRF169" s="77"/>
      <c r="HRG169" s="77"/>
      <c r="HRH169" s="77"/>
      <c r="HRI169" s="77"/>
      <c r="HRJ169" s="77"/>
      <c r="HRK169" s="77"/>
      <c r="HRL169" s="77"/>
      <c r="HRM169" s="77"/>
      <c r="HRN169" s="77"/>
      <c r="HRO169" s="77"/>
      <c r="HRP169" s="77"/>
      <c r="HRQ169" s="77"/>
      <c r="HRR169" s="77"/>
      <c r="HRS169" s="77"/>
      <c r="HRT169" s="77"/>
      <c r="HRU169" s="77"/>
      <c r="HRV169" s="77"/>
      <c r="HRW169" s="77"/>
      <c r="HRX169" s="77"/>
      <c r="HRY169" s="77"/>
      <c r="HRZ169" s="77"/>
      <c r="HSA169" s="77"/>
      <c r="HSB169" s="77"/>
      <c r="HSC169" s="77"/>
      <c r="HSD169" s="77"/>
      <c r="HSE169" s="77"/>
      <c r="HSF169" s="77"/>
      <c r="HSG169" s="77"/>
      <c r="HSH169" s="77"/>
      <c r="HSI169" s="77"/>
      <c r="HSJ169" s="77"/>
      <c r="HSK169" s="77"/>
      <c r="HSL169" s="77"/>
      <c r="HSM169" s="77"/>
      <c r="HSN169" s="77"/>
      <c r="HSO169" s="77"/>
      <c r="HSP169" s="77"/>
      <c r="HSQ169" s="77"/>
      <c r="HSR169" s="77"/>
      <c r="HSS169" s="77"/>
      <c r="HST169" s="77"/>
      <c r="HSU169" s="77"/>
      <c r="HSV169" s="77"/>
      <c r="HSW169" s="77"/>
      <c r="HSX169" s="77"/>
      <c r="HSY169" s="77"/>
      <c r="HSZ169" s="77"/>
      <c r="HTA169" s="77"/>
      <c r="HTB169" s="77"/>
      <c r="HTC169" s="77"/>
      <c r="HTD169" s="77"/>
      <c r="HTE169" s="77"/>
      <c r="HTF169" s="77"/>
      <c r="HTG169" s="77"/>
      <c r="HTH169" s="77"/>
      <c r="HTI169" s="77"/>
      <c r="HTJ169" s="77"/>
      <c r="HTK169" s="77"/>
      <c r="HTL169" s="77"/>
      <c r="HTM169" s="77"/>
      <c r="HTN169" s="77"/>
      <c r="HTO169" s="77"/>
      <c r="HTP169" s="77"/>
      <c r="HTQ169" s="77"/>
      <c r="HTR169" s="77"/>
      <c r="HTS169" s="77"/>
      <c r="HTT169" s="77"/>
      <c r="HTU169" s="77"/>
      <c r="HTV169" s="77"/>
      <c r="HTW169" s="77"/>
      <c r="HTX169" s="77"/>
      <c r="HTY169" s="77"/>
      <c r="HTZ169" s="77"/>
      <c r="HUA169" s="77"/>
      <c r="HUB169" s="77"/>
      <c r="HUC169" s="77"/>
      <c r="HUD169" s="77"/>
      <c r="HUE169" s="77"/>
      <c r="HUF169" s="77"/>
      <c r="HUG169" s="77"/>
      <c r="HUH169" s="77"/>
      <c r="HUI169" s="77"/>
      <c r="HUJ169" s="77"/>
      <c r="HUK169" s="77"/>
      <c r="HUL169" s="77"/>
      <c r="HUM169" s="77"/>
      <c r="HUN169" s="77"/>
      <c r="HUO169" s="77"/>
      <c r="HUP169" s="77"/>
      <c r="HUQ169" s="77"/>
      <c r="HUR169" s="77"/>
      <c r="HUS169" s="77"/>
      <c r="HUT169" s="77"/>
      <c r="HUU169" s="77"/>
      <c r="HUV169" s="77"/>
      <c r="HUW169" s="77"/>
      <c r="HUX169" s="77"/>
      <c r="HUY169" s="77"/>
      <c r="HUZ169" s="77"/>
      <c r="HVA169" s="77"/>
      <c r="HVB169" s="77"/>
      <c r="HVC169" s="77"/>
      <c r="HVD169" s="77"/>
      <c r="HVE169" s="77"/>
      <c r="HVF169" s="77"/>
      <c r="HVG169" s="77"/>
      <c r="HVH169" s="77"/>
      <c r="HVI169" s="77"/>
      <c r="HVJ169" s="77"/>
      <c r="HVK169" s="77"/>
      <c r="HVL169" s="77"/>
      <c r="HVM169" s="77"/>
      <c r="HVN169" s="77"/>
      <c r="HVO169" s="77"/>
      <c r="HVP169" s="77"/>
      <c r="HVQ169" s="77"/>
      <c r="HVR169" s="77"/>
      <c r="HVS169" s="77"/>
      <c r="HVT169" s="77"/>
      <c r="HVU169" s="77"/>
      <c r="HVV169" s="77"/>
      <c r="HVW169" s="77"/>
      <c r="HVX169" s="77"/>
      <c r="HVY169" s="77"/>
      <c r="HVZ169" s="77"/>
      <c r="HWA169" s="77"/>
      <c r="HWB169" s="77"/>
      <c r="HWC169" s="77"/>
      <c r="HWD169" s="77"/>
      <c r="HWE169" s="77"/>
      <c r="HWF169" s="77"/>
      <c r="HWG169" s="77"/>
      <c r="HWH169" s="77"/>
      <c r="HWI169" s="77"/>
      <c r="HWJ169" s="77"/>
      <c r="HWK169" s="77"/>
      <c r="HWL169" s="77"/>
      <c r="HWM169" s="77"/>
      <c r="HWN169" s="77"/>
      <c r="HWO169" s="77"/>
      <c r="HWP169" s="77"/>
      <c r="HWQ169" s="77"/>
      <c r="HWR169" s="77"/>
      <c r="HWS169" s="77"/>
      <c r="HWT169" s="77"/>
      <c r="HWU169" s="77"/>
      <c r="HWV169" s="77"/>
      <c r="HWW169" s="77"/>
      <c r="HWX169" s="77"/>
      <c r="HWY169" s="77"/>
      <c r="HWZ169" s="77"/>
      <c r="HXA169" s="77"/>
      <c r="HXB169" s="77"/>
      <c r="HXC169" s="77"/>
      <c r="HXD169" s="77"/>
      <c r="HXE169" s="77"/>
      <c r="HXF169" s="77"/>
      <c r="HXG169" s="77"/>
      <c r="HXH169" s="77"/>
      <c r="HXI169" s="77"/>
      <c r="HXJ169" s="77"/>
      <c r="HXK169" s="77"/>
      <c r="HXL169" s="77"/>
      <c r="HXM169" s="77"/>
      <c r="HXN169" s="77"/>
      <c r="HXO169" s="77"/>
      <c r="HXP169" s="77"/>
      <c r="HXQ169" s="77"/>
      <c r="HXR169" s="77"/>
      <c r="HXS169" s="77"/>
      <c r="HXT169" s="77"/>
      <c r="HXU169" s="77"/>
      <c r="HXV169" s="77"/>
      <c r="HXW169" s="77"/>
      <c r="HXX169" s="77"/>
      <c r="HXY169" s="77"/>
      <c r="HXZ169" s="77"/>
      <c r="HYA169" s="77"/>
      <c r="HYB169" s="77"/>
      <c r="HYC169" s="77"/>
      <c r="HYD169" s="77"/>
      <c r="HYE169" s="77"/>
      <c r="HYF169" s="77"/>
      <c r="HYG169" s="77"/>
      <c r="HYH169" s="77"/>
      <c r="HYI169" s="77"/>
      <c r="HYJ169" s="77"/>
      <c r="HYK169" s="77"/>
      <c r="HYL169" s="77"/>
      <c r="HYM169" s="77"/>
      <c r="HYN169" s="77"/>
      <c r="HYO169" s="77"/>
      <c r="HYP169" s="77"/>
      <c r="HYQ169" s="77"/>
      <c r="HYR169" s="77"/>
      <c r="HYS169" s="77"/>
      <c r="HYT169" s="77"/>
      <c r="HYU169" s="77"/>
      <c r="HYV169" s="77"/>
      <c r="HYW169" s="77"/>
      <c r="HYX169" s="77"/>
      <c r="HYY169" s="77"/>
      <c r="HYZ169" s="77"/>
      <c r="HZA169" s="77"/>
      <c r="HZB169" s="77"/>
      <c r="HZC169" s="77"/>
      <c r="HZD169" s="77"/>
      <c r="HZE169" s="77"/>
      <c r="HZF169" s="77"/>
      <c r="HZG169" s="77"/>
      <c r="HZH169" s="77"/>
      <c r="HZI169" s="77"/>
      <c r="HZJ169" s="77"/>
      <c r="HZK169" s="77"/>
      <c r="HZL169" s="77"/>
      <c r="HZM169" s="77"/>
      <c r="HZN169" s="77"/>
      <c r="HZO169" s="77"/>
      <c r="HZP169" s="77"/>
      <c r="HZQ169" s="77"/>
      <c r="HZR169" s="77"/>
      <c r="HZS169" s="77"/>
      <c r="HZT169" s="77"/>
      <c r="HZU169" s="77"/>
      <c r="HZV169" s="77"/>
      <c r="HZW169" s="77"/>
      <c r="HZX169" s="77"/>
      <c r="HZY169" s="77"/>
      <c r="HZZ169" s="77"/>
      <c r="IAA169" s="77"/>
      <c r="IAB169" s="77"/>
      <c r="IAC169" s="77"/>
      <c r="IAD169" s="77"/>
      <c r="IAE169" s="77"/>
      <c r="IAF169" s="77"/>
      <c r="IAG169" s="77"/>
      <c r="IAH169" s="77"/>
      <c r="IAI169" s="77"/>
      <c r="IAJ169" s="77"/>
      <c r="IAK169" s="77"/>
      <c r="IAL169" s="77"/>
      <c r="IAM169" s="77"/>
      <c r="IAN169" s="77"/>
      <c r="IAO169" s="77"/>
      <c r="IAP169" s="77"/>
      <c r="IAQ169" s="77"/>
      <c r="IAR169" s="77"/>
      <c r="IAS169" s="77"/>
      <c r="IAT169" s="77"/>
      <c r="IAU169" s="77"/>
      <c r="IAV169" s="77"/>
      <c r="IAW169" s="77"/>
      <c r="IAX169" s="77"/>
      <c r="IAY169" s="77"/>
      <c r="IAZ169" s="77"/>
      <c r="IBA169" s="77"/>
      <c r="IBB169" s="77"/>
      <c r="IBC169" s="77"/>
      <c r="IBD169" s="77"/>
      <c r="IBE169" s="77"/>
      <c r="IBF169" s="77"/>
      <c r="IBG169" s="77"/>
      <c r="IBH169" s="77"/>
      <c r="IBI169" s="77"/>
      <c r="IBJ169" s="77"/>
      <c r="IBK169" s="77"/>
      <c r="IBL169" s="77"/>
      <c r="IBM169" s="77"/>
      <c r="IBN169" s="77"/>
      <c r="IBO169" s="77"/>
      <c r="IBP169" s="77"/>
      <c r="IBQ169" s="77"/>
      <c r="IBR169" s="77"/>
      <c r="IBS169" s="77"/>
      <c r="IBT169" s="77"/>
      <c r="IBU169" s="77"/>
      <c r="IBV169" s="77"/>
      <c r="IBW169" s="77"/>
      <c r="IBX169" s="77"/>
      <c r="IBY169" s="77"/>
      <c r="IBZ169" s="77"/>
      <c r="ICA169" s="77"/>
      <c r="ICB169" s="77"/>
      <c r="ICC169" s="77"/>
      <c r="ICD169" s="77"/>
      <c r="ICE169" s="77"/>
      <c r="ICF169" s="77"/>
      <c r="ICG169" s="77"/>
      <c r="ICH169" s="77"/>
      <c r="ICI169" s="77"/>
      <c r="ICJ169" s="77"/>
      <c r="ICK169" s="77"/>
      <c r="ICL169" s="77"/>
      <c r="ICM169" s="77"/>
      <c r="ICN169" s="77"/>
      <c r="ICO169" s="77"/>
      <c r="ICP169" s="77"/>
      <c r="ICQ169" s="77"/>
      <c r="ICR169" s="77"/>
      <c r="ICS169" s="77"/>
      <c r="ICT169" s="77"/>
      <c r="ICU169" s="77"/>
      <c r="ICV169" s="77"/>
      <c r="ICW169" s="77"/>
      <c r="ICX169" s="77"/>
      <c r="ICY169" s="77"/>
      <c r="ICZ169" s="77"/>
      <c r="IDA169" s="77"/>
      <c r="IDB169" s="77"/>
      <c r="IDC169" s="77"/>
      <c r="IDD169" s="77"/>
      <c r="IDE169" s="77"/>
      <c r="IDF169" s="77"/>
      <c r="IDG169" s="77"/>
      <c r="IDH169" s="77"/>
      <c r="IDI169" s="77"/>
      <c r="IDJ169" s="77"/>
      <c r="IDK169" s="77"/>
      <c r="IDL169" s="77"/>
      <c r="IDM169" s="77"/>
      <c r="IDN169" s="77"/>
      <c r="IDO169" s="77"/>
      <c r="IDP169" s="77"/>
      <c r="IDQ169" s="77"/>
      <c r="IDR169" s="77"/>
      <c r="IDS169" s="77"/>
      <c r="IDT169" s="77"/>
      <c r="IDU169" s="77"/>
      <c r="IDV169" s="77"/>
      <c r="IDW169" s="77"/>
      <c r="IDX169" s="77"/>
      <c r="IDY169" s="77"/>
      <c r="IDZ169" s="77"/>
      <c r="IEA169" s="77"/>
      <c r="IEB169" s="77"/>
      <c r="IEC169" s="77"/>
      <c r="IED169" s="77"/>
      <c r="IEE169" s="77"/>
      <c r="IEF169" s="77"/>
      <c r="IEG169" s="77"/>
      <c r="IEH169" s="77"/>
      <c r="IEI169" s="77"/>
      <c r="IEJ169" s="77"/>
      <c r="IEK169" s="77"/>
      <c r="IEL169" s="77"/>
      <c r="IEM169" s="77"/>
      <c r="IEN169" s="77"/>
      <c r="IEO169" s="77"/>
      <c r="IEP169" s="77"/>
      <c r="IEQ169" s="77"/>
      <c r="IER169" s="77"/>
      <c r="IES169" s="77"/>
      <c r="IET169" s="77"/>
      <c r="IEU169" s="77"/>
      <c r="IEV169" s="77"/>
      <c r="IEW169" s="77"/>
      <c r="IEX169" s="77"/>
      <c r="IEY169" s="77"/>
      <c r="IEZ169" s="77"/>
      <c r="IFA169" s="77"/>
      <c r="IFB169" s="77"/>
      <c r="IFC169" s="77"/>
      <c r="IFD169" s="77"/>
      <c r="IFE169" s="77"/>
      <c r="IFF169" s="77"/>
      <c r="IFG169" s="77"/>
      <c r="IFH169" s="77"/>
      <c r="IFI169" s="77"/>
      <c r="IFJ169" s="77"/>
      <c r="IFK169" s="77"/>
      <c r="IFL169" s="77"/>
      <c r="IFM169" s="77"/>
      <c r="IFN169" s="77"/>
      <c r="IFO169" s="77"/>
      <c r="IFP169" s="77"/>
      <c r="IFQ169" s="77"/>
      <c r="IFR169" s="77"/>
      <c r="IFS169" s="77"/>
      <c r="IFT169" s="77"/>
      <c r="IFU169" s="77"/>
      <c r="IFV169" s="77"/>
      <c r="IFW169" s="77"/>
      <c r="IFX169" s="77"/>
      <c r="IFY169" s="77"/>
      <c r="IFZ169" s="77"/>
      <c r="IGA169" s="77"/>
      <c r="IGB169" s="77"/>
      <c r="IGC169" s="77"/>
      <c r="IGD169" s="77"/>
      <c r="IGE169" s="77"/>
      <c r="IGF169" s="77"/>
      <c r="IGG169" s="77"/>
      <c r="IGH169" s="77"/>
      <c r="IGI169" s="77"/>
      <c r="IGJ169" s="77"/>
      <c r="IGK169" s="77"/>
      <c r="IGL169" s="77"/>
      <c r="IGM169" s="77"/>
      <c r="IGN169" s="77"/>
      <c r="IGO169" s="77"/>
      <c r="IGP169" s="77"/>
      <c r="IGQ169" s="77"/>
      <c r="IGR169" s="77"/>
      <c r="IGS169" s="77"/>
      <c r="IGT169" s="77"/>
      <c r="IGU169" s="77"/>
      <c r="IGV169" s="77"/>
      <c r="IGW169" s="77"/>
      <c r="IGX169" s="77"/>
      <c r="IGY169" s="77"/>
      <c r="IGZ169" s="77"/>
      <c r="IHA169" s="77"/>
      <c r="IHB169" s="77"/>
      <c r="IHC169" s="77"/>
      <c r="IHD169" s="77"/>
      <c r="IHE169" s="77"/>
      <c r="IHF169" s="77"/>
      <c r="IHG169" s="77"/>
      <c r="IHH169" s="77"/>
      <c r="IHI169" s="77"/>
      <c r="IHJ169" s="77"/>
      <c r="IHK169" s="77"/>
      <c r="IHL169" s="77"/>
      <c r="IHM169" s="77"/>
      <c r="IHN169" s="77"/>
      <c r="IHO169" s="77"/>
      <c r="IHP169" s="77"/>
      <c r="IHQ169" s="77"/>
      <c r="IHR169" s="77"/>
      <c r="IHS169" s="77"/>
      <c r="IHT169" s="77"/>
      <c r="IHU169" s="77"/>
      <c r="IHV169" s="77"/>
      <c r="IHW169" s="77"/>
      <c r="IHX169" s="77"/>
      <c r="IHY169" s="77"/>
      <c r="IHZ169" s="77"/>
      <c r="IIA169" s="77"/>
      <c r="IIB169" s="77"/>
      <c r="IIC169" s="77"/>
      <c r="IID169" s="77"/>
      <c r="IIE169" s="77"/>
      <c r="IIF169" s="77"/>
      <c r="IIG169" s="77"/>
      <c r="IIH169" s="77"/>
      <c r="III169" s="77"/>
      <c r="IIJ169" s="77"/>
      <c r="IIK169" s="77"/>
      <c r="IIL169" s="77"/>
      <c r="IIM169" s="77"/>
      <c r="IIN169" s="77"/>
      <c r="IIO169" s="77"/>
      <c r="IIP169" s="77"/>
      <c r="IIQ169" s="77"/>
      <c r="IIR169" s="77"/>
      <c r="IIS169" s="77"/>
      <c r="IIT169" s="77"/>
      <c r="IIU169" s="77"/>
      <c r="IIV169" s="77"/>
      <c r="IIW169" s="77"/>
      <c r="IIX169" s="77"/>
      <c r="IIY169" s="77"/>
      <c r="IIZ169" s="77"/>
      <c r="IJA169" s="77"/>
      <c r="IJB169" s="77"/>
      <c r="IJC169" s="77"/>
      <c r="IJD169" s="77"/>
      <c r="IJE169" s="77"/>
      <c r="IJF169" s="77"/>
      <c r="IJG169" s="77"/>
      <c r="IJH169" s="77"/>
      <c r="IJI169" s="77"/>
      <c r="IJJ169" s="77"/>
      <c r="IJK169" s="77"/>
      <c r="IJL169" s="77"/>
      <c r="IJM169" s="77"/>
      <c r="IJN169" s="77"/>
      <c r="IJO169" s="77"/>
      <c r="IJP169" s="77"/>
      <c r="IJQ169" s="77"/>
      <c r="IJR169" s="77"/>
      <c r="IJS169" s="77"/>
      <c r="IJT169" s="77"/>
      <c r="IJU169" s="77"/>
      <c r="IJV169" s="77"/>
      <c r="IJW169" s="77"/>
      <c r="IJX169" s="77"/>
      <c r="IJY169" s="77"/>
      <c r="IJZ169" s="77"/>
      <c r="IKA169" s="77"/>
      <c r="IKB169" s="77"/>
      <c r="IKC169" s="77"/>
      <c r="IKD169" s="77"/>
      <c r="IKE169" s="77"/>
      <c r="IKF169" s="77"/>
      <c r="IKG169" s="77"/>
      <c r="IKH169" s="77"/>
      <c r="IKI169" s="77"/>
      <c r="IKJ169" s="77"/>
      <c r="IKK169" s="77"/>
      <c r="IKL169" s="77"/>
      <c r="IKM169" s="77"/>
      <c r="IKN169" s="77"/>
      <c r="IKO169" s="77"/>
      <c r="IKP169" s="77"/>
      <c r="IKQ169" s="77"/>
      <c r="IKR169" s="77"/>
      <c r="IKS169" s="77"/>
      <c r="IKT169" s="77"/>
      <c r="IKU169" s="77"/>
      <c r="IKV169" s="77"/>
      <c r="IKW169" s="77"/>
      <c r="IKX169" s="77"/>
      <c r="IKY169" s="77"/>
      <c r="IKZ169" s="77"/>
      <c r="ILA169" s="77"/>
      <c r="ILB169" s="77"/>
      <c r="ILC169" s="77"/>
      <c r="ILD169" s="77"/>
      <c r="ILE169" s="77"/>
      <c r="ILF169" s="77"/>
      <c r="ILG169" s="77"/>
      <c r="ILH169" s="77"/>
      <c r="ILI169" s="77"/>
      <c r="ILJ169" s="77"/>
      <c r="ILK169" s="77"/>
      <c r="ILL169" s="77"/>
      <c r="ILM169" s="77"/>
      <c r="ILN169" s="77"/>
      <c r="ILO169" s="77"/>
      <c r="ILP169" s="77"/>
      <c r="ILQ169" s="77"/>
      <c r="ILR169" s="77"/>
      <c r="ILS169" s="77"/>
      <c r="ILT169" s="77"/>
      <c r="ILU169" s="77"/>
      <c r="ILV169" s="77"/>
      <c r="ILW169" s="77"/>
      <c r="ILX169" s="77"/>
      <c r="ILY169" s="77"/>
      <c r="ILZ169" s="77"/>
      <c r="IMA169" s="77"/>
      <c r="IMB169" s="77"/>
      <c r="IMC169" s="77"/>
      <c r="IMD169" s="77"/>
      <c r="IME169" s="77"/>
      <c r="IMF169" s="77"/>
      <c r="IMG169" s="77"/>
      <c r="IMH169" s="77"/>
      <c r="IMI169" s="77"/>
      <c r="IMJ169" s="77"/>
      <c r="IMK169" s="77"/>
      <c r="IML169" s="77"/>
      <c r="IMM169" s="77"/>
      <c r="IMN169" s="77"/>
      <c r="IMO169" s="77"/>
      <c r="IMP169" s="77"/>
      <c r="IMQ169" s="77"/>
      <c r="IMR169" s="77"/>
      <c r="IMS169" s="77"/>
      <c r="IMT169" s="77"/>
      <c r="IMU169" s="77"/>
      <c r="IMV169" s="77"/>
      <c r="IMW169" s="77"/>
      <c r="IMX169" s="77"/>
      <c r="IMY169" s="77"/>
      <c r="IMZ169" s="77"/>
      <c r="INA169" s="77"/>
      <c r="INB169" s="77"/>
      <c r="INC169" s="77"/>
      <c r="IND169" s="77"/>
      <c r="INE169" s="77"/>
      <c r="INF169" s="77"/>
      <c r="ING169" s="77"/>
      <c r="INH169" s="77"/>
      <c r="INI169" s="77"/>
      <c r="INJ169" s="77"/>
      <c r="INK169" s="77"/>
      <c r="INL169" s="77"/>
      <c r="INM169" s="77"/>
      <c r="INN169" s="77"/>
      <c r="INO169" s="77"/>
      <c r="INP169" s="77"/>
      <c r="INQ169" s="77"/>
      <c r="INR169" s="77"/>
      <c r="INS169" s="77"/>
      <c r="INT169" s="77"/>
      <c r="INU169" s="77"/>
      <c r="INV169" s="77"/>
      <c r="INW169" s="77"/>
      <c r="INX169" s="77"/>
      <c r="INY169" s="77"/>
      <c r="INZ169" s="77"/>
      <c r="IOA169" s="77"/>
      <c r="IOB169" s="77"/>
      <c r="IOC169" s="77"/>
      <c r="IOD169" s="77"/>
      <c r="IOE169" s="77"/>
      <c r="IOF169" s="77"/>
      <c r="IOG169" s="77"/>
      <c r="IOH169" s="77"/>
      <c r="IOI169" s="77"/>
      <c r="IOJ169" s="77"/>
      <c r="IOK169" s="77"/>
      <c r="IOL169" s="77"/>
      <c r="IOM169" s="77"/>
      <c r="ION169" s="77"/>
      <c r="IOO169" s="77"/>
      <c r="IOP169" s="77"/>
      <c r="IOQ169" s="77"/>
      <c r="IOR169" s="77"/>
      <c r="IOS169" s="77"/>
      <c r="IOT169" s="77"/>
      <c r="IOU169" s="77"/>
      <c r="IOV169" s="77"/>
      <c r="IOW169" s="77"/>
      <c r="IOX169" s="77"/>
      <c r="IOY169" s="77"/>
      <c r="IOZ169" s="77"/>
      <c r="IPA169" s="77"/>
      <c r="IPB169" s="77"/>
      <c r="IPC169" s="77"/>
      <c r="IPD169" s="77"/>
      <c r="IPE169" s="77"/>
      <c r="IPF169" s="77"/>
      <c r="IPG169" s="77"/>
      <c r="IPH169" s="77"/>
      <c r="IPI169" s="77"/>
      <c r="IPJ169" s="77"/>
      <c r="IPK169" s="77"/>
      <c r="IPL169" s="77"/>
      <c r="IPM169" s="77"/>
      <c r="IPN169" s="77"/>
      <c r="IPO169" s="77"/>
      <c r="IPP169" s="77"/>
      <c r="IPQ169" s="77"/>
      <c r="IPR169" s="77"/>
      <c r="IPS169" s="77"/>
      <c r="IPT169" s="77"/>
      <c r="IPU169" s="77"/>
      <c r="IPV169" s="77"/>
      <c r="IPW169" s="77"/>
      <c r="IPX169" s="77"/>
      <c r="IPY169" s="77"/>
      <c r="IPZ169" s="77"/>
      <c r="IQA169" s="77"/>
      <c r="IQB169" s="77"/>
      <c r="IQC169" s="77"/>
      <c r="IQD169" s="77"/>
      <c r="IQE169" s="77"/>
      <c r="IQF169" s="77"/>
      <c r="IQG169" s="77"/>
      <c r="IQH169" s="77"/>
      <c r="IQI169" s="77"/>
      <c r="IQJ169" s="77"/>
      <c r="IQK169" s="77"/>
      <c r="IQL169" s="77"/>
      <c r="IQM169" s="77"/>
      <c r="IQN169" s="77"/>
      <c r="IQO169" s="77"/>
      <c r="IQP169" s="77"/>
      <c r="IQQ169" s="77"/>
      <c r="IQR169" s="77"/>
      <c r="IQS169" s="77"/>
      <c r="IQT169" s="77"/>
      <c r="IQU169" s="77"/>
      <c r="IQV169" s="77"/>
      <c r="IQW169" s="77"/>
      <c r="IQX169" s="77"/>
      <c r="IQY169" s="77"/>
      <c r="IQZ169" s="77"/>
      <c r="IRA169" s="77"/>
      <c r="IRB169" s="77"/>
      <c r="IRC169" s="77"/>
      <c r="IRD169" s="77"/>
      <c r="IRE169" s="77"/>
      <c r="IRF169" s="77"/>
      <c r="IRG169" s="77"/>
      <c r="IRH169" s="77"/>
      <c r="IRI169" s="77"/>
      <c r="IRJ169" s="77"/>
      <c r="IRK169" s="77"/>
      <c r="IRL169" s="77"/>
      <c r="IRM169" s="77"/>
      <c r="IRN169" s="77"/>
      <c r="IRO169" s="77"/>
      <c r="IRP169" s="77"/>
      <c r="IRQ169" s="77"/>
      <c r="IRR169" s="77"/>
      <c r="IRS169" s="77"/>
      <c r="IRT169" s="77"/>
      <c r="IRU169" s="77"/>
      <c r="IRV169" s="77"/>
      <c r="IRW169" s="77"/>
      <c r="IRX169" s="77"/>
      <c r="IRY169" s="77"/>
      <c r="IRZ169" s="77"/>
      <c r="ISA169" s="77"/>
      <c r="ISB169" s="77"/>
      <c r="ISC169" s="77"/>
      <c r="ISD169" s="77"/>
      <c r="ISE169" s="77"/>
      <c r="ISF169" s="77"/>
      <c r="ISG169" s="77"/>
      <c r="ISH169" s="77"/>
      <c r="ISI169" s="77"/>
      <c r="ISJ169" s="77"/>
      <c r="ISK169" s="77"/>
      <c r="ISL169" s="77"/>
      <c r="ISM169" s="77"/>
      <c r="ISN169" s="77"/>
      <c r="ISO169" s="77"/>
      <c r="ISP169" s="77"/>
      <c r="ISQ169" s="77"/>
      <c r="ISR169" s="77"/>
      <c r="ISS169" s="77"/>
      <c r="IST169" s="77"/>
      <c r="ISU169" s="77"/>
      <c r="ISV169" s="77"/>
      <c r="ISW169" s="77"/>
      <c r="ISX169" s="77"/>
      <c r="ISY169" s="77"/>
      <c r="ISZ169" s="77"/>
      <c r="ITA169" s="77"/>
      <c r="ITB169" s="77"/>
      <c r="ITC169" s="77"/>
      <c r="ITD169" s="77"/>
      <c r="ITE169" s="77"/>
      <c r="ITF169" s="77"/>
      <c r="ITG169" s="77"/>
      <c r="ITH169" s="77"/>
      <c r="ITI169" s="77"/>
      <c r="ITJ169" s="77"/>
      <c r="ITK169" s="77"/>
      <c r="ITL169" s="77"/>
      <c r="ITM169" s="77"/>
      <c r="ITN169" s="77"/>
      <c r="ITO169" s="77"/>
      <c r="ITP169" s="77"/>
      <c r="ITQ169" s="77"/>
      <c r="ITR169" s="77"/>
      <c r="ITS169" s="77"/>
      <c r="ITT169" s="77"/>
      <c r="ITU169" s="77"/>
      <c r="ITV169" s="77"/>
      <c r="ITW169" s="77"/>
      <c r="ITX169" s="77"/>
      <c r="ITY169" s="77"/>
      <c r="ITZ169" s="77"/>
      <c r="IUA169" s="77"/>
      <c r="IUB169" s="77"/>
      <c r="IUC169" s="77"/>
      <c r="IUD169" s="77"/>
      <c r="IUE169" s="77"/>
      <c r="IUF169" s="77"/>
      <c r="IUG169" s="77"/>
      <c r="IUH169" s="77"/>
      <c r="IUI169" s="77"/>
      <c r="IUJ169" s="77"/>
      <c r="IUK169" s="77"/>
      <c r="IUL169" s="77"/>
      <c r="IUM169" s="77"/>
      <c r="IUN169" s="77"/>
      <c r="IUO169" s="77"/>
      <c r="IUP169" s="77"/>
      <c r="IUQ169" s="77"/>
      <c r="IUR169" s="77"/>
      <c r="IUS169" s="77"/>
      <c r="IUT169" s="77"/>
      <c r="IUU169" s="77"/>
      <c r="IUV169" s="77"/>
      <c r="IUW169" s="77"/>
      <c r="IUX169" s="77"/>
      <c r="IUY169" s="77"/>
      <c r="IUZ169" s="77"/>
      <c r="IVA169" s="77"/>
      <c r="IVB169" s="77"/>
      <c r="IVC169" s="77"/>
      <c r="IVD169" s="77"/>
      <c r="IVE169" s="77"/>
      <c r="IVF169" s="77"/>
      <c r="IVG169" s="77"/>
      <c r="IVH169" s="77"/>
      <c r="IVI169" s="77"/>
      <c r="IVJ169" s="77"/>
      <c r="IVK169" s="77"/>
      <c r="IVL169" s="77"/>
      <c r="IVM169" s="77"/>
      <c r="IVN169" s="77"/>
      <c r="IVO169" s="77"/>
      <c r="IVP169" s="77"/>
      <c r="IVQ169" s="77"/>
      <c r="IVR169" s="77"/>
      <c r="IVS169" s="77"/>
      <c r="IVT169" s="77"/>
      <c r="IVU169" s="77"/>
      <c r="IVV169" s="77"/>
      <c r="IVW169" s="77"/>
      <c r="IVX169" s="77"/>
      <c r="IVY169" s="77"/>
      <c r="IVZ169" s="77"/>
      <c r="IWA169" s="77"/>
      <c r="IWB169" s="77"/>
      <c r="IWC169" s="77"/>
      <c r="IWD169" s="77"/>
      <c r="IWE169" s="77"/>
      <c r="IWF169" s="77"/>
      <c r="IWG169" s="77"/>
      <c r="IWH169" s="77"/>
      <c r="IWI169" s="77"/>
      <c r="IWJ169" s="77"/>
      <c r="IWK169" s="77"/>
      <c r="IWL169" s="77"/>
      <c r="IWM169" s="77"/>
      <c r="IWN169" s="77"/>
      <c r="IWO169" s="77"/>
      <c r="IWP169" s="77"/>
      <c r="IWQ169" s="77"/>
      <c r="IWR169" s="77"/>
      <c r="IWS169" s="77"/>
      <c r="IWT169" s="77"/>
      <c r="IWU169" s="77"/>
      <c r="IWV169" s="77"/>
      <c r="IWW169" s="77"/>
      <c r="IWX169" s="77"/>
      <c r="IWY169" s="77"/>
      <c r="IWZ169" s="77"/>
      <c r="IXA169" s="77"/>
      <c r="IXB169" s="77"/>
      <c r="IXC169" s="77"/>
      <c r="IXD169" s="77"/>
      <c r="IXE169" s="77"/>
      <c r="IXF169" s="77"/>
      <c r="IXG169" s="77"/>
      <c r="IXH169" s="77"/>
      <c r="IXI169" s="77"/>
      <c r="IXJ169" s="77"/>
      <c r="IXK169" s="77"/>
      <c r="IXL169" s="77"/>
      <c r="IXM169" s="77"/>
      <c r="IXN169" s="77"/>
      <c r="IXO169" s="77"/>
      <c r="IXP169" s="77"/>
      <c r="IXQ169" s="77"/>
      <c r="IXR169" s="77"/>
      <c r="IXS169" s="77"/>
      <c r="IXT169" s="77"/>
      <c r="IXU169" s="77"/>
      <c r="IXV169" s="77"/>
      <c r="IXW169" s="77"/>
      <c r="IXX169" s="77"/>
      <c r="IXY169" s="77"/>
      <c r="IXZ169" s="77"/>
      <c r="IYA169" s="77"/>
      <c r="IYB169" s="77"/>
      <c r="IYC169" s="77"/>
      <c r="IYD169" s="77"/>
      <c r="IYE169" s="77"/>
      <c r="IYF169" s="77"/>
      <c r="IYG169" s="77"/>
      <c r="IYH169" s="77"/>
      <c r="IYI169" s="77"/>
      <c r="IYJ169" s="77"/>
      <c r="IYK169" s="77"/>
      <c r="IYL169" s="77"/>
      <c r="IYM169" s="77"/>
      <c r="IYN169" s="77"/>
      <c r="IYO169" s="77"/>
      <c r="IYP169" s="77"/>
      <c r="IYQ169" s="77"/>
      <c r="IYR169" s="77"/>
      <c r="IYS169" s="77"/>
      <c r="IYT169" s="77"/>
      <c r="IYU169" s="77"/>
      <c r="IYV169" s="77"/>
      <c r="IYW169" s="77"/>
      <c r="IYX169" s="77"/>
      <c r="IYY169" s="77"/>
      <c r="IYZ169" s="77"/>
      <c r="IZA169" s="77"/>
      <c r="IZB169" s="77"/>
      <c r="IZC169" s="77"/>
      <c r="IZD169" s="77"/>
      <c r="IZE169" s="77"/>
      <c r="IZF169" s="77"/>
      <c r="IZG169" s="77"/>
      <c r="IZH169" s="77"/>
      <c r="IZI169" s="77"/>
      <c r="IZJ169" s="77"/>
      <c r="IZK169" s="77"/>
      <c r="IZL169" s="77"/>
      <c r="IZM169" s="77"/>
      <c r="IZN169" s="77"/>
      <c r="IZO169" s="77"/>
      <c r="IZP169" s="77"/>
      <c r="IZQ169" s="77"/>
      <c r="IZR169" s="77"/>
      <c r="IZS169" s="77"/>
      <c r="IZT169" s="77"/>
      <c r="IZU169" s="77"/>
      <c r="IZV169" s="77"/>
      <c r="IZW169" s="77"/>
      <c r="IZX169" s="77"/>
      <c r="IZY169" s="77"/>
      <c r="IZZ169" s="77"/>
      <c r="JAA169" s="77"/>
      <c r="JAB169" s="77"/>
      <c r="JAC169" s="77"/>
      <c r="JAD169" s="77"/>
      <c r="JAE169" s="77"/>
      <c r="JAF169" s="77"/>
      <c r="JAG169" s="77"/>
      <c r="JAH169" s="77"/>
      <c r="JAI169" s="77"/>
      <c r="JAJ169" s="77"/>
      <c r="JAK169" s="77"/>
      <c r="JAL169" s="77"/>
      <c r="JAM169" s="77"/>
      <c r="JAN169" s="77"/>
      <c r="JAO169" s="77"/>
      <c r="JAP169" s="77"/>
      <c r="JAQ169" s="77"/>
      <c r="JAR169" s="77"/>
      <c r="JAS169" s="77"/>
      <c r="JAT169" s="77"/>
      <c r="JAU169" s="77"/>
      <c r="JAV169" s="77"/>
      <c r="JAW169" s="77"/>
      <c r="JAX169" s="77"/>
      <c r="JAY169" s="77"/>
      <c r="JAZ169" s="77"/>
      <c r="JBA169" s="77"/>
      <c r="JBB169" s="77"/>
      <c r="JBC169" s="77"/>
      <c r="JBD169" s="77"/>
      <c r="JBE169" s="77"/>
      <c r="JBF169" s="77"/>
      <c r="JBG169" s="77"/>
      <c r="JBH169" s="77"/>
      <c r="JBI169" s="77"/>
      <c r="JBJ169" s="77"/>
      <c r="JBK169" s="77"/>
      <c r="JBL169" s="77"/>
      <c r="JBM169" s="77"/>
      <c r="JBN169" s="77"/>
      <c r="JBO169" s="77"/>
      <c r="JBP169" s="77"/>
      <c r="JBQ169" s="77"/>
      <c r="JBR169" s="77"/>
      <c r="JBS169" s="77"/>
      <c r="JBT169" s="77"/>
      <c r="JBU169" s="77"/>
      <c r="JBV169" s="77"/>
      <c r="JBW169" s="77"/>
      <c r="JBX169" s="77"/>
      <c r="JBY169" s="77"/>
      <c r="JBZ169" s="77"/>
      <c r="JCA169" s="77"/>
      <c r="JCB169" s="77"/>
      <c r="JCC169" s="77"/>
      <c r="JCD169" s="77"/>
      <c r="JCE169" s="77"/>
      <c r="JCF169" s="77"/>
      <c r="JCG169" s="77"/>
      <c r="JCH169" s="77"/>
      <c r="JCI169" s="77"/>
      <c r="JCJ169" s="77"/>
      <c r="JCK169" s="77"/>
      <c r="JCL169" s="77"/>
      <c r="JCM169" s="77"/>
      <c r="JCN169" s="77"/>
      <c r="JCO169" s="77"/>
      <c r="JCP169" s="77"/>
      <c r="JCQ169" s="77"/>
      <c r="JCR169" s="77"/>
      <c r="JCS169" s="77"/>
      <c r="JCT169" s="77"/>
      <c r="JCU169" s="77"/>
      <c r="JCV169" s="77"/>
      <c r="JCW169" s="77"/>
      <c r="JCX169" s="77"/>
      <c r="JCY169" s="77"/>
      <c r="JCZ169" s="77"/>
      <c r="JDA169" s="77"/>
      <c r="JDB169" s="77"/>
      <c r="JDC169" s="77"/>
      <c r="JDD169" s="77"/>
      <c r="JDE169" s="77"/>
      <c r="JDF169" s="77"/>
      <c r="JDG169" s="77"/>
      <c r="JDH169" s="77"/>
      <c r="JDI169" s="77"/>
      <c r="JDJ169" s="77"/>
      <c r="JDK169" s="77"/>
      <c r="JDL169" s="77"/>
      <c r="JDM169" s="77"/>
      <c r="JDN169" s="77"/>
      <c r="JDO169" s="77"/>
      <c r="JDP169" s="77"/>
      <c r="JDQ169" s="77"/>
      <c r="JDR169" s="77"/>
      <c r="JDS169" s="77"/>
      <c r="JDT169" s="77"/>
      <c r="JDU169" s="77"/>
      <c r="JDV169" s="77"/>
      <c r="JDW169" s="77"/>
      <c r="JDX169" s="77"/>
      <c r="JDY169" s="77"/>
      <c r="JDZ169" s="77"/>
      <c r="JEA169" s="77"/>
      <c r="JEB169" s="77"/>
      <c r="JEC169" s="77"/>
      <c r="JED169" s="77"/>
      <c r="JEE169" s="77"/>
      <c r="JEF169" s="77"/>
      <c r="JEG169" s="77"/>
      <c r="JEH169" s="77"/>
      <c r="JEI169" s="77"/>
      <c r="JEJ169" s="77"/>
      <c r="JEK169" s="77"/>
      <c r="JEL169" s="77"/>
      <c r="JEM169" s="77"/>
      <c r="JEN169" s="77"/>
      <c r="JEO169" s="77"/>
      <c r="JEP169" s="77"/>
      <c r="JEQ169" s="77"/>
      <c r="JER169" s="77"/>
      <c r="JES169" s="77"/>
      <c r="JET169" s="77"/>
      <c r="JEU169" s="77"/>
      <c r="JEV169" s="77"/>
      <c r="JEW169" s="77"/>
      <c r="JEX169" s="77"/>
      <c r="JEY169" s="77"/>
      <c r="JEZ169" s="77"/>
      <c r="JFA169" s="77"/>
      <c r="JFB169" s="77"/>
      <c r="JFC169" s="77"/>
      <c r="JFD169" s="77"/>
      <c r="JFE169" s="77"/>
      <c r="JFF169" s="77"/>
      <c r="JFG169" s="77"/>
      <c r="JFH169" s="77"/>
      <c r="JFI169" s="77"/>
      <c r="JFJ169" s="77"/>
      <c r="JFK169" s="77"/>
      <c r="JFL169" s="77"/>
      <c r="JFM169" s="77"/>
      <c r="JFN169" s="77"/>
      <c r="JFO169" s="77"/>
      <c r="JFP169" s="77"/>
      <c r="JFQ169" s="77"/>
      <c r="JFR169" s="77"/>
      <c r="JFS169" s="77"/>
      <c r="JFT169" s="77"/>
      <c r="JFU169" s="77"/>
      <c r="JFV169" s="77"/>
      <c r="JFW169" s="77"/>
      <c r="JFX169" s="77"/>
      <c r="JFY169" s="77"/>
      <c r="JFZ169" s="77"/>
      <c r="JGA169" s="77"/>
      <c r="JGB169" s="77"/>
      <c r="JGC169" s="77"/>
      <c r="JGD169" s="77"/>
      <c r="JGE169" s="77"/>
      <c r="JGF169" s="77"/>
      <c r="JGG169" s="77"/>
      <c r="JGH169" s="77"/>
      <c r="JGI169" s="77"/>
      <c r="JGJ169" s="77"/>
      <c r="JGK169" s="77"/>
      <c r="JGL169" s="77"/>
      <c r="JGM169" s="77"/>
      <c r="JGN169" s="77"/>
      <c r="JGO169" s="77"/>
      <c r="JGP169" s="77"/>
      <c r="JGQ169" s="77"/>
      <c r="JGR169" s="77"/>
      <c r="JGS169" s="77"/>
      <c r="JGT169" s="77"/>
      <c r="JGU169" s="77"/>
      <c r="JGV169" s="77"/>
      <c r="JGW169" s="77"/>
      <c r="JGX169" s="77"/>
      <c r="JGY169" s="77"/>
      <c r="JGZ169" s="77"/>
      <c r="JHA169" s="77"/>
      <c r="JHB169" s="77"/>
      <c r="JHC169" s="77"/>
      <c r="JHD169" s="77"/>
      <c r="JHE169" s="77"/>
      <c r="JHF169" s="77"/>
      <c r="JHG169" s="77"/>
      <c r="JHH169" s="77"/>
      <c r="JHI169" s="77"/>
      <c r="JHJ169" s="77"/>
      <c r="JHK169" s="77"/>
      <c r="JHL169" s="77"/>
      <c r="JHM169" s="77"/>
      <c r="JHN169" s="77"/>
      <c r="JHO169" s="77"/>
      <c r="JHP169" s="77"/>
      <c r="JHQ169" s="77"/>
      <c r="JHR169" s="77"/>
      <c r="JHS169" s="77"/>
      <c r="JHT169" s="77"/>
      <c r="JHU169" s="77"/>
      <c r="JHV169" s="77"/>
      <c r="JHW169" s="77"/>
      <c r="JHX169" s="77"/>
      <c r="JHY169" s="77"/>
      <c r="JHZ169" s="77"/>
      <c r="JIA169" s="77"/>
      <c r="JIB169" s="77"/>
      <c r="JIC169" s="77"/>
      <c r="JID169" s="77"/>
      <c r="JIE169" s="77"/>
      <c r="JIF169" s="77"/>
      <c r="JIG169" s="77"/>
      <c r="JIH169" s="77"/>
      <c r="JII169" s="77"/>
      <c r="JIJ169" s="77"/>
      <c r="JIK169" s="77"/>
      <c r="JIL169" s="77"/>
      <c r="JIM169" s="77"/>
      <c r="JIN169" s="77"/>
      <c r="JIO169" s="77"/>
      <c r="JIP169" s="77"/>
      <c r="JIQ169" s="77"/>
      <c r="JIR169" s="77"/>
      <c r="JIS169" s="77"/>
      <c r="JIT169" s="77"/>
      <c r="JIU169" s="77"/>
      <c r="JIV169" s="77"/>
      <c r="JIW169" s="77"/>
      <c r="JIX169" s="77"/>
      <c r="JIY169" s="77"/>
      <c r="JIZ169" s="77"/>
      <c r="JJA169" s="77"/>
      <c r="JJB169" s="77"/>
      <c r="JJC169" s="77"/>
      <c r="JJD169" s="77"/>
      <c r="JJE169" s="77"/>
      <c r="JJF169" s="77"/>
      <c r="JJG169" s="77"/>
      <c r="JJH169" s="77"/>
      <c r="JJI169" s="77"/>
      <c r="JJJ169" s="77"/>
      <c r="JJK169" s="77"/>
      <c r="JJL169" s="77"/>
      <c r="JJM169" s="77"/>
      <c r="JJN169" s="77"/>
      <c r="JJO169" s="77"/>
      <c r="JJP169" s="77"/>
      <c r="JJQ169" s="77"/>
      <c r="JJR169" s="77"/>
      <c r="JJS169" s="77"/>
      <c r="JJT169" s="77"/>
      <c r="JJU169" s="77"/>
      <c r="JJV169" s="77"/>
      <c r="JJW169" s="77"/>
      <c r="JJX169" s="77"/>
      <c r="JJY169" s="77"/>
      <c r="JJZ169" s="77"/>
      <c r="JKA169" s="77"/>
      <c r="JKB169" s="77"/>
      <c r="JKC169" s="77"/>
      <c r="JKD169" s="77"/>
      <c r="JKE169" s="77"/>
      <c r="JKF169" s="77"/>
      <c r="JKG169" s="77"/>
      <c r="JKH169" s="77"/>
      <c r="JKI169" s="77"/>
      <c r="JKJ169" s="77"/>
      <c r="JKK169" s="77"/>
      <c r="JKL169" s="77"/>
      <c r="JKM169" s="77"/>
      <c r="JKN169" s="77"/>
      <c r="JKO169" s="77"/>
      <c r="JKP169" s="77"/>
      <c r="JKQ169" s="77"/>
      <c r="JKR169" s="77"/>
      <c r="JKS169" s="77"/>
      <c r="JKT169" s="77"/>
      <c r="JKU169" s="77"/>
      <c r="JKV169" s="77"/>
      <c r="JKW169" s="77"/>
      <c r="JKX169" s="77"/>
      <c r="JKY169" s="77"/>
      <c r="JKZ169" s="77"/>
      <c r="JLA169" s="77"/>
      <c r="JLB169" s="77"/>
      <c r="JLC169" s="77"/>
      <c r="JLD169" s="77"/>
      <c r="JLE169" s="77"/>
      <c r="JLF169" s="77"/>
      <c r="JLG169" s="77"/>
      <c r="JLH169" s="77"/>
      <c r="JLI169" s="77"/>
      <c r="JLJ169" s="77"/>
      <c r="JLK169" s="77"/>
      <c r="JLL169" s="77"/>
      <c r="JLM169" s="77"/>
      <c r="JLN169" s="77"/>
      <c r="JLO169" s="77"/>
      <c r="JLP169" s="77"/>
      <c r="JLQ169" s="77"/>
      <c r="JLR169" s="77"/>
      <c r="JLS169" s="77"/>
      <c r="JLT169" s="77"/>
      <c r="JLU169" s="77"/>
      <c r="JLV169" s="77"/>
      <c r="JLW169" s="77"/>
      <c r="JLX169" s="77"/>
      <c r="JLY169" s="77"/>
      <c r="JLZ169" s="77"/>
      <c r="JMA169" s="77"/>
      <c r="JMB169" s="77"/>
      <c r="JMC169" s="77"/>
      <c r="JMD169" s="77"/>
      <c r="JME169" s="77"/>
      <c r="JMF169" s="77"/>
      <c r="JMG169" s="77"/>
      <c r="JMH169" s="77"/>
      <c r="JMI169" s="77"/>
      <c r="JMJ169" s="77"/>
      <c r="JMK169" s="77"/>
      <c r="JML169" s="77"/>
      <c r="JMM169" s="77"/>
      <c r="JMN169" s="77"/>
      <c r="JMO169" s="77"/>
      <c r="JMP169" s="77"/>
      <c r="JMQ169" s="77"/>
      <c r="JMR169" s="77"/>
      <c r="JMS169" s="77"/>
      <c r="JMT169" s="77"/>
      <c r="JMU169" s="77"/>
      <c r="JMV169" s="77"/>
      <c r="JMW169" s="77"/>
      <c r="JMX169" s="77"/>
      <c r="JMY169" s="77"/>
      <c r="JMZ169" s="77"/>
      <c r="JNA169" s="77"/>
      <c r="JNB169" s="77"/>
      <c r="JNC169" s="77"/>
      <c r="JND169" s="77"/>
      <c r="JNE169" s="77"/>
      <c r="JNF169" s="77"/>
      <c r="JNG169" s="77"/>
      <c r="JNH169" s="77"/>
      <c r="JNI169" s="77"/>
      <c r="JNJ169" s="77"/>
      <c r="JNK169" s="77"/>
      <c r="JNL169" s="77"/>
      <c r="JNM169" s="77"/>
      <c r="JNN169" s="77"/>
      <c r="JNO169" s="77"/>
      <c r="JNP169" s="77"/>
      <c r="JNQ169" s="77"/>
      <c r="JNR169" s="77"/>
      <c r="JNS169" s="77"/>
      <c r="JNT169" s="77"/>
      <c r="JNU169" s="77"/>
      <c r="JNV169" s="77"/>
      <c r="JNW169" s="77"/>
      <c r="JNX169" s="77"/>
      <c r="JNY169" s="77"/>
      <c r="JNZ169" s="77"/>
      <c r="JOA169" s="77"/>
      <c r="JOB169" s="77"/>
      <c r="JOC169" s="77"/>
      <c r="JOD169" s="77"/>
      <c r="JOE169" s="77"/>
      <c r="JOF169" s="77"/>
      <c r="JOG169" s="77"/>
      <c r="JOH169" s="77"/>
      <c r="JOI169" s="77"/>
      <c r="JOJ169" s="77"/>
      <c r="JOK169" s="77"/>
      <c r="JOL169" s="77"/>
      <c r="JOM169" s="77"/>
      <c r="JON169" s="77"/>
      <c r="JOO169" s="77"/>
      <c r="JOP169" s="77"/>
      <c r="JOQ169" s="77"/>
      <c r="JOR169" s="77"/>
      <c r="JOS169" s="77"/>
      <c r="JOT169" s="77"/>
      <c r="JOU169" s="77"/>
      <c r="JOV169" s="77"/>
      <c r="JOW169" s="77"/>
      <c r="JOX169" s="77"/>
      <c r="JOY169" s="77"/>
      <c r="JOZ169" s="77"/>
      <c r="JPA169" s="77"/>
      <c r="JPB169" s="77"/>
      <c r="JPC169" s="77"/>
      <c r="JPD169" s="77"/>
      <c r="JPE169" s="77"/>
      <c r="JPF169" s="77"/>
      <c r="JPG169" s="77"/>
      <c r="JPH169" s="77"/>
      <c r="JPI169" s="77"/>
      <c r="JPJ169" s="77"/>
      <c r="JPK169" s="77"/>
      <c r="JPL169" s="77"/>
      <c r="JPM169" s="77"/>
      <c r="JPN169" s="77"/>
      <c r="JPO169" s="77"/>
      <c r="JPP169" s="77"/>
      <c r="JPQ169" s="77"/>
      <c r="JPR169" s="77"/>
      <c r="JPS169" s="77"/>
      <c r="JPT169" s="77"/>
      <c r="JPU169" s="77"/>
      <c r="JPV169" s="77"/>
      <c r="JPW169" s="77"/>
      <c r="JPX169" s="77"/>
      <c r="JPY169" s="77"/>
      <c r="JPZ169" s="77"/>
      <c r="JQA169" s="77"/>
      <c r="JQB169" s="77"/>
      <c r="JQC169" s="77"/>
      <c r="JQD169" s="77"/>
      <c r="JQE169" s="77"/>
      <c r="JQF169" s="77"/>
      <c r="JQG169" s="77"/>
      <c r="JQH169" s="77"/>
      <c r="JQI169" s="77"/>
      <c r="JQJ169" s="77"/>
      <c r="JQK169" s="77"/>
      <c r="JQL169" s="77"/>
      <c r="JQM169" s="77"/>
      <c r="JQN169" s="77"/>
      <c r="JQO169" s="77"/>
      <c r="JQP169" s="77"/>
      <c r="JQQ169" s="77"/>
      <c r="JQR169" s="77"/>
      <c r="JQS169" s="77"/>
      <c r="JQT169" s="77"/>
      <c r="JQU169" s="77"/>
      <c r="JQV169" s="77"/>
      <c r="JQW169" s="77"/>
      <c r="JQX169" s="77"/>
      <c r="JQY169" s="77"/>
      <c r="JQZ169" s="77"/>
      <c r="JRA169" s="77"/>
      <c r="JRB169" s="77"/>
      <c r="JRC169" s="77"/>
      <c r="JRD169" s="77"/>
      <c r="JRE169" s="77"/>
      <c r="JRF169" s="77"/>
      <c r="JRG169" s="77"/>
      <c r="JRH169" s="77"/>
      <c r="JRI169" s="77"/>
      <c r="JRJ169" s="77"/>
      <c r="JRK169" s="77"/>
      <c r="JRL169" s="77"/>
      <c r="JRM169" s="77"/>
      <c r="JRN169" s="77"/>
      <c r="JRO169" s="77"/>
      <c r="JRP169" s="77"/>
      <c r="JRQ169" s="77"/>
      <c r="JRR169" s="77"/>
      <c r="JRS169" s="77"/>
      <c r="JRT169" s="77"/>
      <c r="JRU169" s="77"/>
      <c r="JRV169" s="77"/>
      <c r="JRW169" s="77"/>
      <c r="JRX169" s="77"/>
      <c r="JRY169" s="77"/>
      <c r="JRZ169" s="77"/>
      <c r="JSA169" s="77"/>
      <c r="JSB169" s="77"/>
      <c r="JSC169" s="77"/>
      <c r="JSD169" s="77"/>
      <c r="JSE169" s="77"/>
      <c r="JSF169" s="77"/>
      <c r="JSG169" s="77"/>
      <c r="JSH169" s="77"/>
      <c r="JSI169" s="77"/>
      <c r="JSJ169" s="77"/>
      <c r="JSK169" s="77"/>
      <c r="JSL169" s="77"/>
      <c r="JSM169" s="77"/>
      <c r="JSN169" s="77"/>
      <c r="JSO169" s="77"/>
      <c r="JSP169" s="77"/>
      <c r="JSQ169" s="77"/>
      <c r="JSR169" s="77"/>
      <c r="JSS169" s="77"/>
      <c r="JST169" s="77"/>
      <c r="JSU169" s="77"/>
      <c r="JSV169" s="77"/>
      <c r="JSW169" s="77"/>
      <c r="JSX169" s="77"/>
      <c r="JSY169" s="77"/>
      <c r="JSZ169" s="77"/>
      <c r="JTA169" s="77"/>
      <c r="JTB169" s="77"/>
      <c r="JTC169" s="77"/>
      <c r="JTD169" s="77"/>
      <c r="JTE169" s="77"/>
      <c r="JTF169" s="77"/>
      <c r="JTG169" s="77"/>
      <c r="JTH169" s="77"/>
      <c r="JTI169" s="77"/>
      <c r="JTJ169" s="77"/>
      <c r="JTK169" s="77"/>
      <c r="JTL169" s="77"/>
      <c r="JTM169" s="77"/>
      <c r="JTN169" s="77"/>
      <c r="JTO169" s="77"/>
      <c r="JTP169" s="77"/>
      <c r="JTQ169" s="77"/>
      <c r="JTR169" s="77"/>
      <c r="JTS169" s="77"/>
      <c r="JTT169" s="77"/>
      <c r="JTU169" s="77"/>
      <c r="JTV169" s="77"/>
      <c r="JTW169" s="77"/>
      <c r="JTX169" s="77"/>
      <c r="JTY169" s="77"/>
      <c r="JTZ169" s="77"/>
      <c r="JUA169" s="77"/>
      <c r="JUB169" s="77"/>
      <c r="JUC169" s="77"/>
      <c r="JUD169" s="77"/>
      <c r="JUE169" s="77"/>
      <c r="JUF169" s="77"/>
      <c r="JUG169" s="77"/>
      <c r="JUH169" s="77"/>
      <c r="JUI169" s="77"/>
      <c r="JUJ169" s="77"/>
      <c r="JUK169" s="77"/>
      <c r="JUL169" s="77"/>
      <c r="JUM169" s="77"/>
      <c r="JUN169" s="77"/>
      <c r="JUO169" s="77"/>
      <c r="JUP169" s="77"/>
      <c r="JUQ169" s="77"/>
      <c r="JUR169" s="77"/>
      <c r="JUS169" s="77"/>
      <c r="JUT169" s="77"/>
      <c r="JUU169" s="77"/>
      <c r="JUV169" s="77"/>
      <c r="JUW169" s="77"/>
      <c r="JUX169" s="77"/>
      <c r="JUY169" s="77"/>
      <c r="JUZ169" s="77"/>
      <c r="JVA169" s="77"/>
      <c r="JVB169" s="77"/>
      <c r="JVC169" s="77"/>
      <c r="JVD169" s="77"/>
      <c r="JVE169" s="77"/>
      <c r="JVF169" s="77"/>
      <c r="JVG169" s="77"/>
      <c r="JVH169" s="77"/>
      <c r="JVI169" s="77"/>
      <c r="JVJ169" s="77"/>
      <c r="JVK169" s="77"/>
      <c r="JVL169" s="77"/>
      <c r="JVM169" s="77"/>
      <c r="JVN169" s="77"/>
      <c r="JVO169" s="77"/>
      <c r="JVP169" s="77"/>
      <c r="JVQ169" s="77"/>
      <c r="JVR169" s="77"/>
      <c r="JVS169" s="77"/>
      <c r="JVT169" s="77"/>
      <c r="JVU169" s="77"/>
      <c r="JVV169" s="77"/>
      <c r="JVW169" s="77"/>
      <c r="JVX169" s="77"/>
      <c r="JVY169" s="77"/>
      <c r="JVZ169" s="77"/>
      <c r="JWA169" s="77"/>
      <c r="JWB169" s="77"/>
      <c r="JWC169" s="77"/>
      <c r="JWD169" s="77"/>
      <c r="JWE169" s="77"/>
      <c r="JWF169" s="77"/>
      <c r="JWG169" s="77"/>
      <c r="JWH169" s="77"/>
      <c r="JWI169" s="77"/>
      <c r="JWJ169" s="77"/>
      <c r="JWK169" s="77"/>
      <c r="JWL169" s="77"/>
      <c r="JWM169" s="77"/>
      <c r="JWN169" s="77"/>
      <c r="JWO169" s="77"/>
      <c r="JWP169" s="77"/>
      <c r="JWQ169" s="77"/>
      <c r="JWR169" s="77"/>
      <c r="JWS169" s="77"/>
      <c r="JWT169" s="77"/>
      <c r="JWU169" s="77"/>
      <c r="JWV169" s="77"/>
      <c r="JWW169" s="77"/>
      <c r="JWX169" s="77"/>
      <c r="JWY169" s="77"/>
      <c r="JWZ169" s="77"/>
      <c r="JXA169" s="77"/>
      <c r="JXB169" s="77"/>
      <c r="JXC169" s="77"/>
      <c r="JXD169" s="77"/>
      <c r="JXE169" s="77"/>
      <c r="JXF169" s="77"/>
      <c r="JXG169" s="77"/>
      <c r="JXH169" s="77"/>
      <c r="JXI169" s="77"/>
      <c r="JXJ169" s="77"/>
      <c r="JXK169" s="77"/>
      <c r="JXL169" s="77"/>
      <c r="JXM169" s="77"/>
      <c r="JXN169" s="77"/>
      <c r="JXO169" s="77"/>
      <c r="JXP169" s="77"/>
      <c r="JXQ169" s="77"/>
      <c r="JXR169" s="77"/>
      <c r="JXS169" s="77"/>
      <c r="JXT169" s="77"/>
      <c r="JXU169" s="77"/>
      <c r="JXV169" s="77"/>
      <c r="JXW169" s="77"/>
      <c r="JXX169" s="77"/>
      <c r="JXY169" s="77"/>
      <c r="JXZ169" s="77"/>
      <c r="JYA169" s="77"/>
      <c r="JYB169" s="77"/>
      <c r="JYC169" s="77"/>
      <c r="JYD169" s="77"/>
      <c r="JYE169" s="77"/>
      <c r="JYF169" s="77"/>
      <c r="JYG169" s="77"/>
      <c r="JYH169" s="77"/>
      <c r="JYI169" s="77"/>
      <c r="JYJ169" s="77"/>
      <c r="JYK169" s="77"/>
      <c r="JYL169" s="77"/>
      <c r="JYM169" s="77"/>
      <c r="JYN169" s="77"/>
      <c r="JYO169" s="77"/>
      <c r="JYP169" s="77"/>
      <c r="JYQ169" s="77"/>
      <c r="JYR169" s="77"/>
      <c r="JYS169" s="77"/>
      <c r="JYT169" s="77"/>
      <c r="JYU169" s="77"/>
      <c r="JYV169" s="77"/>
      <c r="JYW169" s="77"/>
      <c r="JYX169" s="77"/>
      <c r="JYY169" s="77"/>
      <c r="JYZ169" s="77"/>
      <c r="JZA169" s="77"/>
      <c r="JZB169" s="77"/>
      <c r="JZC169" s="77"/>
      <c r="JZD169" s="77"/>
      <c r="JZE169" s="77"/>
      <c r="JZF169" s="77"/>
      <c r="JZG169" s="77"/>
      <c r="JZH169" s="77"/>
      <c r="JZI169" s="77"/>
      <c r="JZJ169" s="77"/>
      <c r="JZK169" s="77"/>
      <c r="JZL169" s="77"/>
      <c r="JZM169" s="77"/>
      <c r="JZN169" s="77"/>
      <c r="JZO169" s="77"/>
      <c r="JZP169" s="77"/>
      <c r="JZQ169" s="77"/>
      <c r="JZR169" s="77"/>
      <c r="JZS169" s="77"/>
      <c r="JZT169" s="77"/>
      <c r="JZU169" s="77"/>
      <c r="JZV169" s="77"/>
      <c r="JZW169" s="77"/>
      <c r="JZX169" s="77"/>
      <c r="JZY169" s="77"/>
      <c r="JZZ169" s="77"/>
      <c r="KAA169" s="77"/>
      <c r="KAB169" s="77"/>
      <c r="KAC169" s="77"/>
      <c r="KAD169" s="77"/>
      <c r="KAE169" s="77"/>
      <c r="KAF169" s="77"/>
      <c r="KAG169" s="77"/>
      <c r="KAH169" s="77"/>
      <c r="KAI169" s="77"/>
      <c r="KAJ169" s="77"/>
      <c r="KAK169" s="77"/>
      <c r="KAL169" s="77"/>
      <c r="KAM169" s="77"/>
      <c r="KAN169" s="77"/>
      <c r="KAO169" s="77"/>
      <c r="KAP169" s="77"/>
      <c r="KAQ169" s="77"/>
      <c r="KAR169" s="77"/>
      <c r="KAS169" s="77"/>
      <c r="KAT169" s="77"/>
      <c r="KAU169" s="77"/>
      <c r="KAV169" s="77"/>
      <c r="KAW169" s="77"/>
      <c r="KAX169" s="77"/>
      <c r="KAY169" s="77"/>
      <c r="KAZ169" s="77"/>
      <c r="KBA169" s="77"/>
      <c r="KBB169" s="77"/>
      <c r="KBC169" s="77"/>
      <c r="KBD169" s="77"/>
      <c r="KBE169" s="77"/>
      <c r="KBF169" s="77"/>
      <c r="KBG169" s="77"/>
      <c r="KBH169" s="77"/>
      <c r="KBI169" s="77"/>
      <c r="KBJ169" s="77"/>
      <c r="KBK169" s="77"/>
      <c r="KBL169" s="77"/>
      <c r="KBM169" s="77"/>
      <c r="KBN169" s="77"/>
      <c r="KBO169" s="77"/>
      <c r="KBP169" s="77"/>
      <c r="KBQ169" s="77"/>
      <c r="KBR169" s="77"/>
      <c r="KBS169" s="77"/>
      <c r="KBT169" s="77"/>
      <c r="KBU169" s="77"/>
      <c r="KBV169" s="77"/>
      <c r="KBW169" s="77"/>
      <c r="KBX169" s="77"/>
      <c r="KBY169" s="77"/>
      <c r="KBZ169" s="77"/>
      <c r="KCA169" s="77"/>
      <c r="KCB169" s="77"/>
      <c r="KCC169" s="77"/>
      <c r="KCD169" s="77"/>
      <c r="KCE169" s="77"/>
      <c r="KCF169" s="77"/>
      <c r="KCG169" s="77"/>
      <c r="KCH169" s="77"/>
      <c r="KCI169" s="77"/>
      <c r="KCJ169" s="77"/>
      <c r="KCK169" s="77"/>
      <c r="KCL169" s="77"/>
      <c r="KCM169" s="77"/>
      <c r="KCN169" s="77"/>
      <c r="KCO169" s="77"/>
      <c r="KCP169" s="77"/>
      <c r="KCQ169" s="77"/>
      <c r="KCR169" s="77"/>
      <c r="KCS169" s="77"/>
      <c r="KCT169" s="77"/>
      <c r="KCU169" s="77"/>
      <c r="KCV169" s="77"/>
      <c r="KCW169" s="77"/>
      <c r="KCX169" s="77"/>
      <c r="KCY169" s="77"/>
      <c r="KCZ169" s="77"/>
      <c r="KDA169" s="77"/>
      <c r="KDB169" s="77"/>
      <c r="KDC169" s="77"/>
      <c r="KDD169" s="77"/>
      <c r="KDE169" s="77"/>
      <c r="KDF169" s="77"/>
      <c r="KDG169" s="77"/>
      <c r="KDH169" s="77"/>
      <c r="KDI169" s="77"/>
      <c r="KDJ169" s="77"/>
      <c r="KDK169" s="77"/>
      <c r="KDL169" s="77"/>
      <c r="KDM169" s="77"/>
      <c r="KDN169" s="77"/>
      <c r="KDO169" s="77"/>
      <c r="KDP169" s="77"/>
      <c r="KDQ169" s="77"/>
      <c r="KDR169" s="77"/>
      <c r="KDS169" s="77"/>
      <c r="KDT169" s="77"/>
      <c r="KDU169" s="77"/>
      <c r="KDV169" s="77"/>
      <c r="KDW169" s="77"/>
      <c r="KDX169" s="77"/>
      <c r="KDY169" s="77"/>
      <c r="KDZ169" s="77"/>
      <c r="KEA169" s="77"/>
      <c r="KEB169" s="77"/>
      <c r="KEC169" s="77"/>
      <c r="KED169" s="77"/>
      <c r="KEE169" s="77"/>
      <c r="KEF169" s="77"/>
      <c r="KEG169" s="77"/>
      <c r="KEH169" s="77"/>
      <c r="KEI169" s="77"/>
      <c r="KEJ169" s="77"/>
      <c r="KEK169" s="77"/>
      <c r="KEL169" s="77"/>
      <c r="KEM169" s="77"/>
      <c r="KEN169" s="77"/>
      <c r="KEO169" s="77"/>
      <c r="KEP169" s="77"/>
      <c r="KEQ169" s="77"/>
      <c r="KER169" s="77"/>
      <c r="KES169" s="77"/>
      <c r="KET169" s="77"/>
      <c r="KEU169" s="77"/>
      <c r="KEV169" s="77"/>
      <c r="KEW169" s="77"/>
      <c r="KEX169" s="77"/>
      <c r="KEY169" s="77"/>
      <c r="KEZ169" s="77"/>
      <c r="KFA169" s="77"/>
      <c r="KFB169" s="77"/>
      <c r="KFC169" s="77"/>
      <c r="KFD169" s="77"/>
      <c r="KFE169" s="77"/>
      <c r="KFF169" s="77"/>
      <c r="KFG169" s="77"/>
      <c r="KFH169" s="77"/>
      <c r="KFI169" s="77"/>
      <c r="KFJ169" s="77"/>
      <c r="KFK169" s="77"/>
      <c r="KFL169" s="77"/>
      <c r="KFM169" s="77"/>
      <c r="KFN169" s="77"/>
      <c r="KFO169" s="77"/>
      <c r="KFP169" s="77"/>
      <c r="KFQ169" s="77"/>
      <c r="KFR169" s="77"/>
      <c r="KFS169" s="77"/>
      <c r="KFT169" s="77"/>
      <c r="KFU169" s="77"/>
      <c r="KFV169" s="77"/>
      <c r="KFW169" s="77"/>
      <c r="KFX169" s="77"/>
      <c r="KFY169" s="77"/>
      <c r="KFZ169" s="77"/>
      <c r="KGA169" s="77"/>
      <c r="KGB169" s="77"/>
      <c r="KGC169" s="77"/>
      <c r="KGD169" s="77"/>
      <c r="KGE169" s="77"/>
      <c r="KGF169" s="77"/>
      <c r="KGG169" s="77"/>
      <c r="KGH169" s="77"/>
      <c r="KGI169" s="77"/>
      <c r="KGJ169" s="77"/>
      <c r="KGK169" s="77"/>
      <c r="KGL169" s="77"/>
      <c r="KGM169" s="77"/>
      <c r="KGN169" s="77"/>
      <c r="KGO169" s="77"/>
      <c r="KGP169" s="77"/>
      <c r="KGQ169" s="77"/>
      <c r="KGR169" s="77"/>
      <c r="KGS169" s="77"/>
      <c r="KGT169" s="77"/>
      <c r="KGU169" s="77"/>
      <c r="KGV169" s="77"/>
      <c r="KGW169" s="77"/>
      <c r="KGX169" s="77"/>
      <c r="KGY169" s="77"/>
      <c r="KGZ169" s="77"/>
      <c r="KHA169" s="77"/>
      <c r="KHB169" s="77"/>
      <c r="KHC169" s="77"/>
      <c r="KHD169" s="77"/>
      <c r="KHE169" s="77"/>
      <c r="KHF169" s="77"/>
      <c r="KHG169" s="77"/>
      <c r="KHH169" s="77"/>
      <c r="KHI169" s="77"/>
      <c r="KHJ169" s="77"/>
      <c r="KHK169" s="77"/>
      <c r="KHL169" s="77"/>
      <c r="KHM169" s="77"/>
      <c r="KHN169" s="77"/>
      <c r="KHO169" s="77"/>
      <c r="KHP169" s="77"/>
      <c r="KHQ169" s="77"/>
      <c r="KHR169" s="77"/>
      <c r="KHS169" s="77"/>
      <c r="KHT169" s="77"/>
      <c r="KHU169" s="77"/>
      <c r="KHV169" s="77"/>
      <c r="KHW169" s="77"/>
      <c r="KHX169" s="77"/>
      <c r="KHY169" s="77"/>
      <c r="KHZ169" s="77"/>
      <c r="KIA169" s="77"/>
      <c r="KIB169" s="77"/>
      <c r="KIC169" s="77"/>
      <c r="KID169" s="77"/>
      <c r="KIE169" s="77"/>
      <c r="KIF169" s="77"/>
      <c r="KIG169" s="77"/>
      <c r="KIH169" s="77"/>
      <c r="KII169" s="77"/>
      <c r="KIJ169" s="77"/>
      <c r="KIK169" s="77"/>
      <c r="KIL169" s="77"/>
      <c r="KIM169" s="77"/>
      <c r="KIN169" s="77"/>
      <c r="KIO169" s="77"/>
      <c r="KIP169" s="77"/>
      <c r="KIQ169" s="77"/>
      <c r="KIR169" s="77"/>
      <c r="KIS169" s="77"/>
      <c r="KIT169" s="77"/>
      <c r="KIU169" s="77"/>
      <c r="KIV169" s="77"/>
      <c r="KIW169" s="77"/>
      <c r="KIX169" s="77"/>
      <c r="KIY169" s="77"/>
      <c r="KIZ169" s="77"/>
      <c r="KJA169" s="77"/>
      <c r="KJB169" s="77"/>
      <c r="KJC169" s="77"/>
      <c r="KJD169" s="77"/>
      <c r="KJE169" s="77"/>
      <c r="KJF169" s="77"/>
      <c r="KJG169" s="77"/>
      <c r="KJH169" s="77"/>
      <c r="KJI169" s="77"/>
      <c r="KJJ169" s="77"/>
      <c r="KJK169" s="77"/>
      <c r="KJL169" s="77"/>
      <c r="KJM169" s="77"/>
      <c r="KJN169" s="77"/>
      <c r="KJO169" s="77"/>
      <c r="KJP169" s="77"/>
      <c r="KJQ169" s="77"/>
      <c r="KJR169" s="77"/>
      <c r="KJS169" s="77"/>
      <c r="KJT169" s="77"/>
      <c r="KJU169" s="77"/>
      <c r="KJV169" s="77"/>
      <c r="KJW169" s="77"/>
      <c r="KJX169" s="77"/>
      <c r="KJY169" s="77"/>
      <c r="KJZ169" s="77"/>
      <c r="KKA169" s="77"/>
      <c r="KKB169" s="77"/>
      <c r="KKC169" s="77"/>
      <c r="KKD169" s="77"/>
      <c r="KKE169" s="77"/>
      <c r="KKF169" s="77"/>
      <c r="KKG169" s="77"/>
      <c r="KKH169" s="77"/>
      <c r="KKI169" s="77"/>
      <c r="KKJ169" s="77"/>
      <c r="KKK169" s="77"/>
      <c r="KKL169" s="77"/>
      <c r="KKM169" s="77"/>
      <c r="KKN169" s="77"/>
      <c r="KKO169" s="77"/>
      <c r="KKP169" s="77"/>
      <c r="KKQ169" s="77"/>
      <c r="KKR169" s="77"/>
      <c r="KKS169" s="77"/>
      <c r="KKT169" s="77"/>
      <c r="KKU169" s="77"/>
      <c r="KKV169" s="77"/>
      <c r="KKW169" s="77"/>
      <c r="KKX169" s="77"/>
      <c r="KKY169" s="77"/>
      <c r="KKZ169" s="77"/>
      <c r="KLA169" s="77"/>
      <c r="KLB169" s="77"/>
      <c r="KLC169" s="77"/>
      <c r="KLD169" s="77"/>
      <c r="KLE169" s="77"/>
      <c r="KLF169" s="77"/>
      <c r="KLG169" s="77"/>
      <c r="KLH169" s="77"/>
      <c r="KLI169" s="77"/>
      <c r="KLJ169" s="77"/>
      <c r="KLK169" s="77"/>
      <c r="KLL169" s="77"/>
      <c r="KLM169" s="77"/>
      <c r="KLN169" s="77"/>
      <c r="KLO169" s="77"/>
      <c r="KLP169" s="77"/>
      <c r="KLQ169" s="77"/>
      <c r="KLR169" s="77"/>
      <c r="KLS169" s="77"/>
      <c r="KLT169" s="77"/>
      <c r="KLU169" s="77"/>
      <c r="KLV169" s="77"/>
      <c r="KLW169" s="77"/>
      <c r="KLX169" s="77"/>
      <c r="KLY169" s="77"/>
      <c r="KLZ169" s="77"/>
      <c r="KMA169" s="77"/>
      <c r="KMB169" s="77"/>
      <c r="KMC169" s="77"/>
      <c r="KMD169" s="77"/>
      <c r="KME169" s="77"/>
      <c r="KMF169" s="77"/>
      <c r="KMG169" s="77"/>
      <c r="KMH169" s="77"/>
      <c r="KMI169" s="77"/>
      <c r="KMJ169" s="77"/>
      <c r="KMK169" s="77"/>
      <c r="KML169" s="77"/>
      <c r="KMM169" s="77"/>
      <c r="KMN169" s="77"/>
      <c r="KMO169" s="77"/>
      <c r="KMP169" s="77"/>
      <c r="KMQ169" s="77"/>
      <c r="KMR169" s="77"/>
      <c r="KMS169" s="77"/>
      <c r="KMT169" s="77"/>
      <c r="KMU169" s="77"/>
      <c r="KMV169" s="77"/>
      <c r="KMW169" s="77"/>
      <c r="KMX169" s="77"/>
      <c r="KMY169" s="77"/>
      <c r="KMZ169" s="77"/>
      <c r="KNA169" s="77"/>
      <c r="KNB169" s="77"/>
      <c r="KNC169" s="77"/>
      <c r="KND169" s="77"/>
      <c r="KNE169" s="77"/>
      <c r="KNF169" s="77"/>
      <c r="KNG169" s="77"/>
      <c r="KNH169" s="77"/>
      <c r="KNI169" s="77"/>
      <c r="KNJ169" s="77"/>
      <c r="KNK169" s="77"/>
      <c r="KNL169" s="77"/>
      <c r="KNM169" s="77"/>
      <c r="KNN169" s="77"/>
      <c r="KNO169" s="77"/>
      <c r="KNP169" s="77"/>
      <c r="KNQ169" s="77"/>
      <c r="KNR169" s="77"/>
      <c r="KNS169" s="77"/>
      <c r="KNT169" s="77"/>
      <c r="KNU169" s="77"/>
      <c r="KNV169" s="77"/>
      <c r="KNW169" s="77"/>
      <c r="KNX169" s="77"/>
      <c r="KNY169" s="77"/>
      <c r="KNZ169" s="77"/>
      <c r="KOA169" s="77"/>
      <c r="KOB169" s="77"/>
      <c r="KOC169" s="77"/>
      <c r="KOD169" s="77"/>
      <c r="KOE169" s="77"/>
      <c r="KOF169" s="77"/>
      <c r="KOG169" s="77"/>
      <c r="KOH169" s="77"/>
      <c r="KOI169" s="77"/>
      <c r="KOJ169" s="77"/>
      <c r="KOK169" s="77"/>
      <c r="KOL169" s="77"/>
      <c r="KOM169" s="77"/>
      <c r="KON169" s="77"/>
      <c r="KOO169" s="77"/>
      <c r="KOP169" s="77"/>
      <c r="KOQ169" s="77"/>
      <c r="KOR169" s="77"/>
      <c r="KOS169" s="77"/>
      <c r="KOT169" s="77"/>
      <c r="KOU169" s="77"/>
      <c r="KOV169" s="77"/>
      <c r="KOW169" s="77"/>
      <c r="KOX169" s="77"/>
      <c r="KOY169" s="77"/>
      <c r="KOZ169" s="77"/>
      <c r="KPA169" s="77"/>
      <c r="KPB169" s="77"/>
      <c r="KPC169" s="77"/>
      <c r="KPD169" s="77"/>
      <c r="KPE169" s="77"/>
      <c r="KPF169" s="77"/>
      <c r="KPG169" s="77"/>
      <c r="KPH169" s="77"/>
      <c r="KPI169" s="77"/>
      <c r="KPJ169" s="77"/>
      <c r="KPK169" s="77"/>
      <c r="KPL169" s="77"/>
      <c r="KPM169" s="77"/>
      <c r="KPN169" s="77"/>
      <c r="KPO169" s="77"/>
      <c r="KPP169" s="77"/>
      <c r="KPQ169" s="77"/>
      <c r="KPR169" s="77"/>
      <c r="KPS169" s="77"/>
      <c r="KPT169" s="77"/>
      <c r="KPU169" s="77"/>
      <c r="KPV169" s="77"/>
      <c r="KPW169" s="77"/>
      <c r="KPX169" s="77"/>
      <c r="KPY169" s="77"/>
      <c r="KPZ169" s="77"/>
      <c r="KQA169" s="77"/>
      <c r="KQB169" s="77"/>
      <c r="KQC169" s="77"/>
      <c r="KQD169" s="77"/>
      <c r="KQE169" s="77"/>
      <c r="KQF169" s="77"/>
      <c r="KQG169" s="77"/>
      <c r="KQH169" s="77"/>
      <c r="KQI169" s="77"/>
      <c r="KQJ169" s="77"/>
      <c r="KQK169" s="77"/>
      <c r="KQL169" s="77"/>
      <c r="KQM169" s="77"/>
      <c r="KQN169" s="77"/>
      <c r="KQO169" s="77"/>
      <c r="KQP169" s="77"/>
      <c r="KQQ169" s="77"/>
      <c r="KQR169" s="77"/>
      <c r="KQS169" s="77"/>
      <c r="KQT169" s="77"/>
      <c r="KQU169" s="77"/>
      <c r="KQV169" s="77"/>
      <c r="KQW169" s="77"/>
      <c r="KQX169" s="77"/>
      <c r="KQY169" s="77"/>
      <c r="KQZ169" s="77"/>
      <c r="KRA169" s="77"/>
      <c r="KRB169" s="77"/>
      <c r="KRC169" s="77"/>
      <c r="KRD169" s="77"/>
      <c r="KRE169" s="77"/>
      <c r="KRF169" s="77"/>
      <c r="KRG169" s="77"/>
      <c r="KRH169" s="77"/>
      <c r="KRI169" s="77"/>
      <c r="KRJ169" s="77"/>
      <c r="KRK169" s="77"/>
      <c r="KRL169" s="77"/>
      <c r="KRM169" s="77"/>
      <c r="KRN169" s="77"/>
      <c r="KRO169" s="77"/>
      <c r="KRP169" s="77"/>
      <c r="KRQ169" s="77"/>
      <c r="KRR169" s="77"/>
      <c r="KRS169" s="77"/>
      <c r="KRT169" s="77"/>
      <c r="KRU169" s="77"/>
      <c r="KRV169" s="77"/>
      <c r="KRW169" s="77"/>
      <c r="KRX169" s="77"/>
      <c r="KRY169" s="77"/>
      <c r="KRZ169" s="77"/>
      <c r="KSA169" s="77"/>
      <c r="KSB169" s="77"/>
      <c r="KSC169" s="77"/>
      <c r="KSD169" s="77"/>
      <c r="KSE169" s="77"/>
      <c r="KSF169" s="77"/>
      <c r="KSG169" s="77"/>
      <c r="KSH169" s="77"/>
      <c r="KSI169" s="77"/>
      <c r="KSJ169" s="77"/>
      <c r="KSK169" s="77"/>
      <c r="KSL169" s="77"/>
      <c r="KSM169" s="77"/>
      <c r="KSN169" s="77"/>
      <c r="KSO169" s="77"/>
      <c r="KSP169" s="77"/>
      <c r="KSQ169" s="77"/>
      <c r="KSR169" s="77"/>
      <c r="KSS169" s="77"/>
      <c r="KST169" s="77"/>
      <c r="KSU169" s="77"/>
      <c r="KSV169" s="77"/>
      <c r="KSW169" s="77"/>
      <c r="KSX169" s="77"/>
      <c r="KSY169" s="77"/>
      <c r="KSZ169" s="77"/>
      <c r="KTA169" s="77"/>
      <c r="KTB169" s="77"/>
      <c r="KTC169" s="77"/>
      <c r="KTD169" s="77"/>
      <c r="KTE169" s="77"/>
      <c r="KTF169" s="77"/>
      <c r="KTG169" s="77"/>
      <c r="KTH169" s="77"/>
      <c r="KTI169" s="77"/>
      <c r="KTJ169" s="77"/>
      <c r="KTK169" s="77"/>
      <c r="KTL169" s="77"/>
      <c r="KTM169" s="77"/>
      <c r="KTN169" s="77"/>
      <c r="KTO169" s="77"/>
      <c r="KTP169" s="77"/>
      <c r="KTQ169" s="77"/>
      <c r="KTR169" s="77"/>
      <c r="KTS169" s="77"/>
      <c r="KTT169" s="77"/>
      <c r="KTU169" s="77"/>
      <c r="KTV169" s="77"/>
      <c r="KTW169" s="77"/>
      <c r="KTX169" s="77"/>
      <c r="KTY169" s="77"/>
      <c r="KTZ169" s="77"/>
      <c r="KUA169" s="77"/>
      <c r="KUB169" s="77"/>
      <c r="KUC169" s="77"/>
      <c r="KUD169" s="77"/>
      <c r="KUE169" s="77"/>
      <c r="KUF169" s="77"/>
      <c r="KUG169" s="77"/>
      <c r="KUH169" s="77"/>
      <c r="KUI169" s="77"/>
      <c r="KUJ169" s="77"/>
      <c r="KUK169" s="77"/>
      <c r="KUL169" s="77"/>
      <c r="KUM169" s="77"/>
      <c r="KUN169" s="77"/>
      <c r="KUO169" s="77"/>
      <c r="KUP169" s="77"/>
      <c r="KUQ169" s="77"/>
      <c r="KUR169" s="77"/>
      <c r="KUS169" s="77"/>
      <c r="KUT169" s="77"/>
      <c r="KUU169" s="77"/>
      <c r="KUV169" s="77"/>
      <c r="KUW169" s="77"/>
      <c r="KUX169" s="77"/>
      <c r="KUY169" s="77"/>
      <c r="KUZ169" s="77"/>
      <c r="KVA169" s="77"/>
      <c r="KVB169" s="77"/>
      <c r="KVC169" s="77"/>
      <c r="KVD169" s="77"/>
      <c r="KVE169" s="77"/>
      <c r="KVF169" s="77"/>
      <c r="KVG169" s="77"/>
      <c r="KVH169" s="77"/>
      <c r="KVI169" s="77"/>
      <c r="KVJ169" s="77"/>
      <c r="KVK169" s="77"/>
      <c r="KVL169" s="77"/>
      <c r="KVM169" s="77"/>
      <c r="KVN169" s="77"/>
      <c r="KVO169" s="77"/>
      <c r="KVP169" s="77"/>
      <c r="KVQ169" s="77"/>
      <c r="KVR169" s="77"/>
      <c r="KVS169" s="77"/>
      <c r="KVT169" s="77"/>
      <c r="KVU169" s="77"/>
      <c r="KVV169" s="77"/>
      <c r="KVW169" s="77"/>
      <c r="KVX169" s="77"/>
      <c r="KVY169" s="77"/>
      <c r="KVZ169" s="77"/>
      <c r="KWA169" s="77"/>
      <c r="KWB169" s="77"/>
      <c r="KWC169" s="77"/>
      <c r="KWD169" s="77"/>
      <c r="KWE169" s="77"/>
      <c r="KWF169" s="77"/>
      <c r="KWG169" s="77"/>
      <c r="KWH169" s="77"/>
      <c r="KWI169" s="77"/>
      <c r="KWJ169" s="77"/>
      <c r="KWK169" s="77"/>
      <c r="KWL169" s="77"/>
      <c r="KWM169" s="77"/>
      <c r="KWN169" s="77"/>
      <c r="KWO169" s="77"/>
      <c r="KWP169" s="77"/>
      <c r="KWQ169" s="77"/>
      <c r="KWR169" s="77"/>
      <c r="KWS169" s="77"/>
      <c r="KWT169" s="77"/>
      <c r="KWU169" s="77"/>
      <c r="KWV169" s="77"/>
      <c r="KWW169" s="77"/>
      <c r="KWX169" s="77"/>
      <c r="KWY169" s="77"/>
      <c r="KWZ169" s="77"/>
      <c r="KXA169" s="77"/>
      <c r="KXB169" s="77"/>
      <c r="KXC169" s="77"/>
      <c r="KXD169" s="77"/>
      <c r="KXE169" s="77"/>
      <c r="KXF169" s="77"/>
      <c r="KXG169" s="77"/>
      <c r="KXH169" s="77"/>
      <c r="KXI169" s="77"/>
      <c r="KXJ169" s="77"/>
      <c r="KXK169" s="77"/>
      <c r="KXL169" s="77"/>
      <c r="KXM169" s="77"/>
      <c r="KXN169" s="77"/>
      <c r="KXO169" s="77"/>
      <c r="KXP169" s="77"/>
      <c r="KXQ169" s="77"/>
      <c r="KXR169" s="77"/>
      <c r="KXS169" s="77"/>
      <c r="KXT169" s="77"/>
      <c r="KXU169" s="77"/>
      <c r="KXV169" s="77"/>
      <c r="KXW169" s="77"/>
      <c r="KXX169" s="77"/>
      <c r="KXY169" s="77"/>
      <c r="KXZ169" s="77"/>
      <c r="KYA169" s="77"/>
      <c r="KYB169" s="77"/>
      <c r="KYC169" s="77"/>
      <c r="KYD169" s="77"/>
      <c r="KYE169" s="77"/>
      <c r="KYF169" s="77"/>
      <c r="KYG169" s="77"/>
      <c r="KYH169" s="77"/>
      <c r="KYI169" s="77"/>
      <c r="KYJ169" s="77"/>
      <c r="KYK169" s="77"/>
      <c r="KYL169" s="77"/>
      <c r="KYM169" s="77"/>
      <c r="KYN169" s="77"/>
      <c r="KYO169" s="77"/>
      <c r="KYP169" s="77"/>
      <c r="KYQ169" s="77"/>
      <c r="KYR169" s="77"/>
      <c r="KYS169" s="77"/>
      <c r="KYT169" s="77"/>
      <c r="KYU169" s="77"/>
      <c r="KYV169" s="77"/>
      <c r="KYW169" s="77"/>
      <c r="KYX169" s="77"/>
      <c r="KYY169" s="77"/>
      <c r="KYZ169" s="77"/>
      <c r="KZA169" s="77"/>
      <c r="KZB169" s="77"/>
      <c r="KZC169" s="77"/>
      <c r="KZD169" s="77"/>
      <c r="KZE169" s="77"/>
      <c r="KZF169" s="77"/>
      <c r="KZG169" s="77"/>
      <c r="KZH169" s="77"/>
      <c r="KZI169" s="77"/>
      <c r="KZJ169" s="77"/>
      <c r="KZK169" s="77"/>
      <c r="KZL169" s="77"/>
      <c r="KZM169" s="77"/>
      <c r="KZN169" s="77"/>
      <c r="KZO169" s="77"/>
      <c r="KZP169" s="77"/>
      <c r="KZQ169" s="77"/>
      <c r="KZR169" s="77"/>
      <c r="KZS169" s="77"/>
      <c r="KZT169" s="77"/>
      <c r="KZU169" s="77"/>
      <c r="KZV169" s="77"/>
      <c r="KZW169" s="77"/>
      <c r="KZX169" s="77"/>
      <c r="KZY169" s="77"/>
      <c r="KZZ169" s="77"/>
      <c r="LAA169" s="77"/>
      <c r="LAB169" s="77"/>
      <c r="LAC169" s="77"/>
      <c r="LAD169" s="77"/>
      <c r="LAE169" s="77"/>
      <c r="LAF169" s="77"/>
      <c r="LAG169" s="77"/>
      <c r="LAH169" s="77"/>
      <c r="LAI169" s="77"/>
      <c r="LAJ169" s="77"/>
      <c r="LAK169" s="77"/>
      <c r="LAL169" s="77"/>
      <c r="LAM169" s="77"/>
      <c r="LAN169" s="77"/>
      <c r="LAO169" s="77"/>
      <c r="LAP169" s="77"/>
      <c r="LAQ169" s="77"/>
      <c r="LAR169" s="77"/>
      <c r="LAS169" s="77"/>
      <c r="LAT169" s="77"/>
      <c r="LAU169" s="77"/>
      <c r="LAV169" s="77"/>
      <c r="LAW169" s="77"/>
      <c r="LAX169" s="77"/>
      <c r="LAY169" s="77"/>
      <c r="LAZ169" s="77"/>
      <c r="LBA169" s="77"/>
      <c r="LBB169" s="77"/>
      <c r="LBC169" s="77"/>
      <c r="LBD169" s="77"/>
      <c r="LBE169" s="77"/>
      <c r="LBF169" s="77"/>
      <c r="LBG169" s="77"/>
      <c r="LBH169" s="77"/>
      <c r="LBI169" s="77"/>
      <c r="LBJ169" s="77"/>
      <c r="LBK169" s="77"/>
      <c r="LBL169" s="77"/>
      <c r="LBM169" s="77"/>
      <c r="LBN169" s="77"/>
      <c r="LBO169" s="77"/>
      <c r="LBP169" s="77"/>
      <c r="LBQ169" s="77"/>
      <c r="LBR169" s="77"/>
      <c r="LBS169" s="77"/>
      <c r="LBT169" s="77"/>
      <c r="LBU169" s="77"/>
      <c r="LBV169" s="77"/>
      <c r="LBW169" s="77"/>
      <c r="LBX169" s="77"/>
      <c r="LBY169" s="77"/>
      <c r="LBZ169" s="77"/>
      <c r="LCA169" s="77"/>
      <c r="LCB169" s="77"/>
      <c r="LCC169" s="77"/>
      <c r="LCD169" s="77"/>
      <c r="LCE169" s="77"/>
      <c r="LCF169" s="77"/>
      <c r="LCG169" s="77"/>
      <c r="LCH169" s="77"/>
      <c r="LCI169" s="77"/>
      <c r="LCJ169" s="77"/>
      <c r="LCK169" s="77"/>
      <c r="LCL169" s="77"/>
      <c r="LCM169" s="77"/>
      <c r="LCN169" s="77"/>
      <c r="LCO169" s="77"/>
      <c r="LCP169" s="77"/>
      <c r="LCQ169" s="77"/>
      <c r="LCR169" s="77"/>
      <c r="LCS169" s="77"/>
      <c r="LCT169" s="77"/>
      <c r="LCU169" s="77"/>
      <c r="LCV169" s="77"/>
      <c r="LCW169" s="77"/>
      <c r="LCX169" s="77"/>
      <c r="LCY169" s="77"/>
      <c r="LCZ169" s="77"/>
      <c r="LDA169" s="77"/>
      <c r="LDB169" s="77"/>
      <c r="LDC169" s="77"/>
      <c r="LDD169" s="77"/>
      <c r="LDE169" s="77"/>
      <c r="LDF169" s="77"/>
      <c r="LDG169" s="77"/>
      <c r="LDH169" s="77"/>
      <c r="LDI169" s="77"/>
      <c r="LDJ169" s="77"/>
      <c r="LDK169" s="77"/>
      <c r="LDL169" s="77"/>
      <c r="LDM169" s="77"/>
      <c r="LDN169" s="77"/>
      <c r="LDO169" s="77"/>
      <c r="LDP169" s="77"/>
      <c r="LDQ169" s="77"/>
      <c r="LDR169" s="77"/>
      <c r="LDS169" s="77"/>
      <c r="LDT169" s="77"/>
      <c r="LDU169" s="77"/>
      <c r="LDV169" s="77"/>
      <c r="LDW169" s="77"/>
      <c r="LDX169" s="77"/>
      <c r="LDY169" s="77"/>
      <c r="LDZ169" s="77"/>
      <c r="LEA169" s="77"/>
      <c r="LEB169" s="77"/>
      <c r="LEC169" s="77"/>
      <c r="LED169" s="77"/>
      <c r="LEE169" s="77"/>
      <c r="LEF169" s="77"/>
      <c r="LEG169" s="77"/>
      <c r="LEH169" s="77"/>
      <c r="LEI169" s="77"/>
      <c r="LEJ169" s="77"/>
      <c r="LEK169" s="77"/>
      <c r="LEL169" s="77"/>
      <c r="LEM169" s="77"/>
      <c r="LEN169" s="77"/>
      <c r="LEO169" s="77"/>
      <c r="LEP169" s="77"/>
      <c r="LEQ169" s="77"/>
      <c r="LER169" s="77"/>
      <c r="LES169" s="77"/>
      <c r="LET169" s="77"/>
      <c r="LEU169" s="77"/>
      <c r="LEV169" s="77"/>
      <c r="LEW169" s="77"/>
      <c r="LEX169" s="77"/>
      <c r="LEY169" s="77"/>
      <c r="LEZ169" s="77"/>
      <c r="LFA169" s="77"/>
      <c r="LFB169" s="77"/>
      <c r="LFC169" s="77"/>
      <c r="LFD169" s="77"/>
      <c r="LFE169" s="77"/>
      <c r="LFF169" s="77"/>
      <c r="LFG169" s="77"/>
      <c r="LFH169" s="77"/>
      <c r="LFI169" s="77"/>
      <c r="LFJ169" s="77"/>
      <c r="LFK169" s="77"/>
      <c r="LFL169" s="77"/>
      <c r="LFM169" s="77"/>
      <c r="LFN169" s="77"/>
      <c r="LFO169" s="77"/>
      <c r="LFP169" s="77"/>
      <c r="LFQ169" s="77"/>
      <c r="LFR169" s="77"/>
      <c r="LFS169" s="77"/>
      <c r="LFT169" s="77"/>
      <c r="LFU169" s="77"/>
      <c r="LFV169" s="77"/>
      <c r="LFW169" s="77"/>
      <c r="LFX169" s="77"/>
      <c r="LFY169" s="77"/>
      <c r="LFZ169" s="77"/>
      <c r="LGA169" s="77"/>
      <c r="LGB169" s="77"/>
      <c r="LGC169" s="77"/>
      <c r="LGD169" s="77"/>
      <c r="LGE169" s="77"/>
      <c r="LGF169" s="77"/>
      <c r="LGG169" s="77"/>
      <c r="LGH169" s="77"/>
      <c r="LGI169" s="77"/>
      <c r="LGJ169" s="77"/>
      <c r="LGK169" s="77"/>
      <c r="LGL169" s="77"/>
      <c r="LGM169" s="77"/>
      <c r="LGN169" s="77"/>
      <c r="LGO169" s="77"/>
      <c r="LGP169" s="77"/>
      <c r="LGQ169" s="77"/>
      <c r="LGR169" s="77"/>
      <c r="LGS169" s="77"/>
      <c r="LGT169" s="77"/>
      <c r="LGU169" s="77"/>
      <c r="LGV169" s="77"/>
      <c r="LGW169" s="77"/>
      <c r="LGX169" s="77"/>
      <c r="LGY169" s="77"/>
      <c r="LGZ169" s="77"/>
      <c r="LHA169" s="77"/>
      <c r="LHB169" s="77"/>
      <c r="LHC169" s="77"/>
      <c r="LHD169" s="77"/>
      <c r="LHE169" s="77"/>
      <c r="LHF169" s="77"/>
      <c r="LHG169" s="77"/>
      <c r="LHH169" s="77"/>
      <c r="LHI169" s="77"/>
      <c r="LHJ169" s="77"/>
      <c r="LHK169" s="77"/>
      <c r="LHL169" s="77"/>
      <c r="LHM169" s="77"/>
      <c r="LHN169" s="77"/>
      <c r="LHO169" s="77"/>
      <c r="LHP169" s="77"/>
      <c r="LHQ169" s="77"/>
      <c r="LHR169" s="77"/>
      <c r="LHS169" s="77"/>
      <c r="LHT169" s="77"/>
      <c r="LHU169" s="77"/>
      <c r="LHV169" s="77"/>
      <c r="LHW169" s="77"/>
      <c r="LHX169" s="77"/>
      <c r="LHY169" s="77"/>
      <c r="LHZ169" s="77"/>
      <c r="LIA169" s="77"/>
      <c r="LIB169" s="77"/>
      <c r="LIC169" s="77"/>
      <c r="LID169" s="77"/>
      <c r="LIE169" s="77"/>
      <c r="LIF169" s="77"/>
      <c r="LIG169" s="77"/>
      <c r="LIH169" s="77"/>
      <c r="LII169" s="77"/>
      <c r="LIJ169" s="77"/>
      <c r="LIK169" s="77"/>
      <c r="LIL169" s="77"/>
      <c r="LIM169" s="77"/>
      <c r="LIN169" s="77"/>
      <c r="LIO169" s="77"/>
      <c r="LIP169" s="77"/>
      <c r="LIQ169" s="77"/>
      <c r="LIR169" s="77"/>
      <c r="LIS169" s="77"/>
      <c r="LIT169" s="77"/>
      <c r="LIU169" s="77"/>
      <c r="LIV169" s="77"/>
      <c r="LIW169" s="77"/>
      <c r="LIX169" s="77"/>
      <c r="LIY169" s="77"/>
      <c r="LIZ169" s="77"/>
      <c r="LJA169" s="77"/>
      <c r="LJB169" s="77"/>
      <c r="LJC169" s="77"/>
      <c r="LJD169" s="77"/>
      <c r="LJE169" s="77"/>
      <c r="LJF169" s="77"/>
      <c r="LJG169" s="77"/>
      <c r="LJH169" s="77"/>
      <c r="LJI169" s="77"/>
      <c r="LJJ169" s="77"/>
      <c r="LJK169" s="77"/>
      <c r="LJL169" s="77"/>
      <c r="LJM169" s="77"/>
      <c r="LJN169" s="77"/>
      <c r="LJO169" s="77"/>
      <c r="LJP169" s="77"/>
      <c r="LJQ169" s="77"/>
      <c r="LJR169" s="77"/>
      <c r="LJS169" s="77"/>
      <c r="LJT169" s="77"/>
      <c r="LJU169" s="77"/>
      <c r="LJV169" s="77"/>
      <c r="LJW169" s="77"/>
      <c r="LJX169" s="77"/>
      <c r="LJY169" s="77"/>
      <c r="LJZ169" s="77"/>
      <c r="LKA169" s="77"/>
      <c r="LKB169" s="77"/>
      <c r="LKC169" s="77"/>
      <c r="LKD169" s="77"/>
      <c r="LKE169" s="77"/>
      <c r="LKF169" s="77"/>
      <c r="LKG169" s="77"/>
      <c r="LKH169" s="77"/>
      <c r="LKI169" s="77"/>
      <c r="LKJ169" s="77"/>
      <c r="LKK169" s="77"/>
      <c r="LKL169" s="77"/>
      <c r="LKM169" s="77"/>
      <c r="LKN169" s="77"/>
      <c r="LKO169" s="77"/>
      <c r="LKP169" s="77"/>
      <c r="LKQ169" s="77"/>
      <c r="LKR169" s="77"/>
      <c r="LKS169" s="77"/>
      <c r="LKT169" s="77"/>
      <c r="LKU169" s="77"/>
      <c r="LKV169" s="77"/>
      <c r="LKW169" s="77"/>
      <c r="LKX169" s="77"/>
      <c r="LKY169" s="77"/>
      <c r="LKZ169" s="77"/>
      <c r="LLA169" s="77"/>
      <c r="LLB169" s="77"/>
      <c r="LLC169" s="77"/>
      <c r="LLD169" s="77"/>
      <c r="LLE169" s="77"/>
      <c r="LLF169" s="77"/>
      <c r="LLG169" s="77"/>
      <c r="LLH169" s="77"/>
      <c r="LLI169" s="77"/>
      <c r="LLJ169" s="77"/>
      <c r="LLK169" s="77"/>
      <c r="LLL169" s="77"/>
      <c r="LLM169" s="77"/>
      <c r="LLN169" s="77"/>
      <c r="LLO169" s="77"/>
      <c r="LLP169" s="77"/>
      <c r="LLQ169" s="77"/>
      <c r="LLR169" s="77"/>
      <c r="LLS169" s="77"/>
      <c r="LLT169" s="77"/>
      <c r="LLU169" s="77"/>
      <c r="LLV169" s="77"/>
      <c r="LLW169" s="77"/>
      <c r="LLX169" s="77"/>
      <c r="LLY169" s="77"/>
      <c r="LLZ169" s="77"/>
      <c r="LMA169" s="77"/>
      <c r="LMB169" s="77"/>
      <c r="LMC169" s="77"/>
      <c r="LMD169" s="77"/>
      <c r="LME169" s="77"/>
      <c r="LMF169" s="77"/>
      <c r="LMG169" s="77"/>
      <c r="LMH169" s="77"/>
      <c r="LMI169" s="77"/>
      <c r="LMJ169" s="77"/>
      <c r="LMK169" s="77"/>
      <c r="LML169" s="77"/>
      <c r="LMM169" s="77"/>
      <c r="LMN169" s="77"/>
      <c r="LMO169" s="77"/>
      <c r="LMP169" s="77"/>
      <c r="LMQ169" s="77"/>
      <c r="LMR169" s="77"/>
      <c r="LMS169" s="77"/>
      <c r="LMT169" s="77"/>
      <c r="LMU169" s="77"/>
      <c r="LMV169" s="77"/>
      <c r="LMW169" s="77"/>
      <c r="LMX169" s="77"/>
      <c r="LMY169" s="77"/>
      <c r="LMZ169" s="77"/>
      <c r="LNA169" s="77"/>
      <c r="LNB169" s="77"/>
      <c r="LNC169" s="77"/>
      <c r="LND169" s="77"/>
      <c r="LNE169" s="77"/>
      <c r="LNF169" s="77"/>
      <c r="LNG169" s="77"/>
      <c r="LNH169" s="77"/>
      <c r="LNI169" s="77"/>
      <c r="LNJ169" s="77"/>
      <c r="LNK169" s="77"/>
      <c r="LNL169" s="77"/>
      <c r="LNM169" s="77"/>
      <c r="LNN169" s="77"/>
      <c r="LNO169" s="77"/>
      <c r="LNP169" s="77"/>
      <c r="LNQ169" s="77"/>
      <c r="LNR169" s="77"/>
      <c r="LNS169" s="77"/>
      <c r="LNT169" s="77"/>
      <c r="LNU169" s="77"/>
      <c r="LNV169" s="77"/>
      <c r="LNW169" s="77"/>
      <c r="LNX169" s="77"/>
      <c r="LNY169" s="77"/>
      <c r="LNZ169" s="77"/>
      <c r="LOA169" s="77"/>
      <c r="LOB169" s="77"/>
      <c r="LOC169" s="77"/>
      <c r="LOD169" s="77"/>
      <c r="LOE169" s="77"/>
      <c r="LOF169" s="77"/>
      <c r="LOG169" s="77"/>
      <c r="LOH169" s="77"/>
      <c r="LOI169" s="77"/>
      <c r="LOJ169" s="77"/>
      <c r="LOK169" s="77"/>
      <c r="LOL169" s="77"/>
      <c r="LOM169" s="77"/>
      <c r="LON169" s="77"/>
      <c r="LOO169" s="77"/>
      <c r="LOP169" s="77"/>
      <c r="LOQ169" s="77"/>
      <c r="LOR169" s="77"/>
      <c r="LOS169" s="77"/>
      <c r="LOT169" s="77"/>
      <c r="LOU169" s="77"/>
      <c r="LOV169" s="77"/>
      <c r="LOW169" s="77"/>
      <c r="LOX169" s="77"/>
      <c r="LOY169" s="77"/>
      <c r="LOZ169" s="77"/>
      <c r="LPA169" s="77"/>
      <c r="LPB169" s="77"/>
      <c r="LPC169" s="77"/>
      <c r="LPD169" s="77"/>
      <c r="LPE169" s="77"/>
      <c r="LPF169" s="77"/>
      <c r="LPG169" s="77"/>
      <c r="LPH169" s="77"/>
      <c r="LPI169" s="77"/>
      <c r="LPJ169" s="77"/>
      <c r="LPK169" s="77"/>
      <c r="LPL169" s="77"/>
      <c r="LPM169" s="77"/>
      <c r="LPN169" s="77"/>
      <c r="LPO169" s="77"/>
      <c r="LPP169" s="77"/>
      <c r="LPQ169" s="77"/>
      <c r="LPR169" s="77"/>
      <c r="LPS169" s="77"/>
      <c r="LPT169" s="77"/>
      <c r="LPU169" s="77"/>
      <c r="LPV169" s="77"/>
      <c r="LPW169" s="77"/>
      <c r="LPX169" s="77"/>
      <c r="LPY169" s="77"/>
      <c r="LPZ169" s="77"/>
      <c r="LQA169" s="77"/>
      <c r="LQB169" s="77"/>
      <c r="LQC169" s="77"/>
      <c r="LQD169" s="77"/>
      <c r="LQE169" s="77"/>
      <c r="LQF169" s="77"/>
      <c r="LQG169" s="77"/>
      <c r="LQH169" s="77"/>
      <c r="LQI169" s="77"/>
      <c r="LQJ169" s="77"/>
      <c r="LQK169" s="77"/>
      <c r="LQL169" s="77"/>
      <c r="LQM169" s="77"/>
      <c r="LQN169" s="77"/>
      <c r="LQO169" s="77"/>
      <c r="LQP169" s="77"/>
      <c r="LQQ169" s="77"/>
      <c r="LQR169" s="77"/>
      <c r="LQS169" s="77"/>
      <c r="LQT169" s="77"/>
      <c r="LQU169" s="77"/>
      <c r="LQV169" s="77"/>
      <c r="LQW169" s="77"/>
      <c r="LQX169" s="77"/>
      <c r="LQY169" s="77"/>
      <c r="LQZ169" s="77"/>
      <c r="LRA169" s="77"/>
      <c r="LRB169" s="77"/>
      <c r="LRC169" s="77"/>
      <c r="LRD169" s="77"/>
      <c r="LRE169" s="77"/>
      <c r="LRF169" s="77"/>
      <c r="LRG169" s="77"/>
      <c r="LRH169" s="77"/>
      <c r="LRI169" s="77"/>
      <c r="LRJ169" s="77"/>
      <c r="LRK169" s="77"/>
      <c r="LRL169" s="77"/>
      <c r="LRM169" s="77"/>
      <c r="LRN169" s="77"/>
      <c r="LRO169" s="77"/>
      <c r="LRP169" s="77"/>
      <c r="LRQ169" s="77"/>
      <c r="LRR169" s="77"/>
      <c r="LRS169" s="77"/>
      <c r="LRT169" s="77"/>
      <c r="LRU169" s="77"/>
      <c r="LRV169" s="77"/>
      <c r="LRW169" s="77"/>
      <c r="LRX169" s="77"/>
      <c r="LRY169" s="77"/>
      <c r="LRZ169" s="77"/>
      <c r="LSA169" s="77"/>
      <c r="LSB169" s="77"/>
      <c r="LSC169" s="77"/>
      <c r="LSD169" s="77"/>
      <c r="LSE169" s="77"/>
      <c r="LSF169" s="77"/>
      <c r="LSG169" s="77"/>
      <c r="LSH169" s="77"/>
      <c r="LSI169" s="77"/>
      <c r="LSJ169" s="77"/>
      <c r="LSK169" s="77"/>
      <c r="LSL169" s="77"/>
      <c r="LSM169" s="77"/>
      <c r="LSN169" s="77"/>
      <c r="LSO169" s="77"/>
      <c r="LSP169" s="77"/>
      <c r="LSQ169" s="77"/>
      <c r="LSR169" s="77"/>
      <c r="LSS169" s="77"/>
      <c r="LST169" s="77"/>
      <c r="LSU169" s="77"/>
      <c r="LSV169" s="77"/>
      <c r="LSW169" s="77"/>
      <c r="LSX169" s="77"/>
      <c r="LSY169" s="77"/>
      <c r="LSZ169" s="77"/>
      <c r="LTA169" s="77"/>
      <c r="LTB169" s="77"/>
      <c r="LTC169" s="77"/>
      <c r="LTD169" s="77"/>
      <c r="LTE169" s="77"/>
      <c r="LTF169" s="77"/>
      <c r="LTG169" s="77"/>
      <c r="LTH169" s="77"/>
      <c r="LTI169" s="77"/>
      <c r="LTJ169" s="77"/>
      <c r="LTK169" s="77"/>
      <c r="LTL169" s="77"/>
      <c r="LTM169" s="77"/>
      <c r="LTN169" s="77"/>
      <c r="LTO169" s="77"/>
      <c r="LTP169" s="77"/>
      <c r="LTQ169" s="77"/>
      <c r="LTR169" s="77"/>
      <c r="LTS169" s="77"/>
      <c r="LTT169" s="77"/>
      <c r="LTU169" s="77"/>
      <c r="LTV169" s="77"/>
      <c r="LTW169" s="77"/>
      <c r="LTX169" s="77"/>
      <c r="LTY169" s="77"/>
      <c r="LTZ169" s="77"/>
      <c r="LUA169" s="77"/>
      <c r="LUB169" s="77"/>
      <c r="LUC169" s="77"/>
      <c r="LUD169" s="77"/>
      <c r="LUE169" s="77"/>
      <c r="LUF169" s="77"/>
      <c r="LUG169" s="77"/>
      <c r="LUH169" s="77"/>
      <c r="LUI169" s="77"/>
      <c r="LUJ169" s="77"/>
      <c r="LUK169" s="77"/>
      <c r="LUL169" s="77"/>
      <c r="LUM169" s="77"/>
      <c r="LUN169" s="77"/>
      <c r="LUO169" s="77"/>
      <c r="LUP169" s="77"/>
      <c r="LUQ169" s="77"/>
      <c r="LUR169" s="77"/>
      <c r="LUS169" s="77"/>
      <c r="LUT169" s="77"/>
      <c r="LUU169" s="77"/>
      <c r="LUV169" s="77"/>
      <c r="LUW169" s="77"/>
      <c r="LUX169" s="77"/>
      <c r="LUY169" s="77"/>
      <c r="LUZ169" s="77"/>
      <c r="LVA169" s="77"/>
      <c r="LVB169" s="77"/>
      <c r="LVC169" s="77"/>
      <c r="LVD169" s="77"/>
      <c r="LVE169" s="77"/>
      <c r="LVF169" s="77"/>
      <c r="LVG169" s="77"/>
      <c r="LVH169" s="77"/>
      <c r="LVI169" s="77"/>
      <c r="LVJ169" s="77"/>
      <c r="LVK169" s="77"/>
      <c r="LVL169" s="77"/>
      <c r="LVM169" s="77"/>
      <c r="LVN169" s="77"/>
      <c r="LVO169" s="77"/>
      <c r="LVP169" s="77"/>
      <c r="LVQ169" s="77"/>
      <c r="LVR169" s="77"/>
      <c r="LVS169" s="77"/>
      <c r="LVT169" s="77"/>
      <c r="LVU169" s="77"/>
      <c r="LVV169" s="77"/>
      <c r="LVW169" s="77"/>
      <c r="LVX169" s="77"/>
      <c r="LVY169" s="77"/>
      <c r="LVZ169" s="77"/>
      <c r="LWA169" s="77"/>
      <c r="LWB169" s="77"/>
      <c r="LWC169" s="77"/>
      <c r="LWD169" s="77"/>
      <c r="LWE169" s="77"/>
      <c r="LWF169" s="77"/>
      <c r="LWG169" s="77"/>
      <c r="LWH169" s="77"/>
      <c r="LWI169" s="77"/>
      <c r="LWJ169" s="77"/>
      <c r="LWK169" s="77"/>
      <c r="LWL169" s="77"/>
      <c r="LWM169" s="77"/>
      <c r="LWN169" s="77"/>
      <c r="LWO169" s="77"/>
      <c r="LWP169" s="77"/>
      <c r="LWQ169" s="77"/>
      <c r="LWR169" s="77"/>
      <c r="LWS169" s="77"/>
      <c r="LWT169" s="77"/>
      <c r="LWU169" s="77"/>
      <c r="LWV169" s="77"/>
      <c r="LWW169" s="77"/>
      <c r="LWX169" s="77"/>
      <c r="LWY169" s="77"/>
      <c r="LWZ169" s="77"/>
      <c r="LXA169" s="77"/>
      <c r="LXB169" s="77"/>
      <c r="LXC169" s="77"/>
      <c r="LXD169" s="77"/>
      <c r="LXE169" s="77"/>
      <c r="LXF169" s="77"/>
      <c r="LXG169" s="77"/>
      <c r="LXH169" s="77"/>
      <c r="LXI169" s="77"/>
      <c r="LXJ169" s="77"/>
      <c r="LXK169" s="77"/>
      <c r="LXL169" s="77"/>
      <c r="LXM169" s="77"/>
      <c r="LXN169" s="77"/>
      <c r="LXO169" s="77"/>
      <c r="LXP169" s="77"/>
      <c r="LXQ169" s="77"/>
      <c r="LXR169" s="77"/>
      <c r="LXS169" s="77"/>
      <c r="LXT169" s="77"/>
      <c r="LXU169" s="77"/>
      <c r="LXV169" s="77"/>
      <c r="LXW169" s="77"/>
      <c r="LXX169" s="77"/>
      <c r="LXY169" s="77"/>
      <c r="LXZ169" s="77"/>
      <c r="LYA169" s="77"/>
      <c r="LYB169" s="77"/>
      <c r="LYC169" s="77"/>
      <c r="LYD169" s="77"/>
      <c r="LYE169" s="77"/>
      <c r="LYF169" s="77"/>
      <c r="LYG169" s="77"/>
      <c r="LYH169" s="77"/>
      <c r="LYI169" s="77"/>
      <c r="LYJ169" s="77"/>
      <c r="LYK169" s="77"/>
      <c r="LYL169" s="77"/>
      <c r="LYM169" s="77"/>
      <c r="LYN169" s="77"/>
      <c r="LYO169" s="77"/>
      <c r="LYP169" s="77"/>
      <c r="LYQ169" s="77"/>
      <c r="LYR169" s="77"/>
      <c r="LYS169" s="77"/>
      <c r="LYT169" s="77"/>
      <c r="LYU169" s="77"/>
      <c r="LYV169" s="77"/>
      <c r="LYW169" s="77"/>
      <c r="LYX169" s="77"/>
      <c r="LYY169" s="77"/>
      <c r="LYZ169" s="77"/>
      <c r="LZA169" s="77"/>
      <c r="LZB169" s="77"/>
      <c r="LZC169" s="77"/>
      <c r="LZD169" s="77"/>
      <c r="LZE169" s="77"/>
      <c r="LZF169" s="77"/>
      <c r="LZG169" s="77"/>
      <c r="LZH169" s="77"/>
      <c r="LZI169" s="77"/>
      <c r="LZJ169" s="77"/>
      <c r="LZK169" s="77"/>
      <c r="LZL169" s="77"/>
      <c r="LZM169" s="77"/>
      <c r="LZN169" s="77"/>
      <c r="LZO169" s="77"/>
      <c r="LZP169" s="77"/>
      <c r="LZQ169" s="77"/>
      <c r="LZR169" s="77"/>
      <c r="LZS169" s="77"/>
      <c r="LZT169" s="77"/>
      <c r="LZU169" s="77"/>
      <c r="LZV169" s="77"/>
      <c r="LZW169" s="77"/>
      <c r="LZX169" s="77"/>
      <c r="LZY169" s="77"/>
      <c r="LZZ169" s="77"/>
      <c r="MAA169" s="77"/>
      <c r="MAB169" s="77"/>
      <c r="MAC169" s="77"/>
      <c r="MAD169" s="77"/>
      <c r="MAE169" s="77"/>
      <c r="MAF169" s="77"/>
      <c r="MAG169" s="77"/>
      <c r="MAH169" s="77"/>
      <c r="MAI169" s="77"/>
      <c r="MAJ169" s="77"/>
      <c r="MAK169" s="77"/>
      <c r="MAL169" s="77"/>
      <c r="MAM169" s="77"/>
      <c r="MAN169" s="77"/>
      <c r="MAO169" s="77"/>
      <c r="MAP169" s="77"/>
      <c r="MAQ169" s="77"/>
      <c r="MAR169" s="77"/>
      <c r="MAS169" s="77"/>
      <c r="MAT169" s="77"/>
      <c r="MAU169" s="77"/>
      <c r="MAV169" s="77"/>
      <c r="MAW169" s="77"/>
      <c r="MAX169" s="77"/>
      <c r="MAY169" s="77"/>
      <c r="MAZ169" s="77"/>
      <c r="MBA169" s="77"/>
      <c r="MBB169" s="77"/>
      <c r="MBC169" s="77"/>
      <c r="MBD169" s="77"/>
      <c r="MBE169" s="77"/>
      <c r="MBF169" s="77"/>
      <c r="MBG169" s="77"/>
      <c r="MBH169" s="77"/>
      <c r="MBI169" s="77"/>
      <c r="MBJ169" s="77"/>
      <c r="MBK169" s="77"/>
      <c r="MBL169" s="77"/>
      <c r="MBM169" s="77"/>
      <c r="MBN169" s="77"/>
      <c r="MBO169" s="77"/>
      <c r="MBP169" s="77"/>
      <c r="MBQ169" s="77"/>
      <c r="MBR169" s="77"/>
      <c r="MBS169" s="77"/>
      <c r="MBT169" s="77"/>
      <c r="MBU169" s="77"/>
      <c r="MBV169" s="77"/>
      <c r="MBW169" s="77"/>
      <c r="MBX169" s="77"/>
      <c r="MBY169" s="77"/>
      <c r="MBZ169" s="77"/>
      <c r="MCA169" s="77"/>
      <c r="MCB169" s="77"/>
      <c r="MCC169" s="77"/>
      <c r="MCD169" s="77"/>
      <c r="MCE169" s="77"/>
      <c r="MCF169" s="77"/>
      <c r="MCG169" s="77"/>
      <c r="MCH169" s="77"/>
      <c r="MCI169" s="77"/>
      <c r="MCJ169" s="77"/>
      <c r="MCK169" s="77"/>
      <c r="MCL169" s="77"/>
      <c r="MCM169" s="77"/>
      <c r="MCN169" s="77"/>
      <c r="MCO169" s="77"/>
      <c r="MCP169" s="77"/>
      <c r="MCQ169" s="77"/>
      <c r="MCR169" s="77"/>
      <c r="MCS169" s="77"/>
      <c r="MCT169" s="77"/>
      <c r="MCU169" s="77"/>
      <c r="MCV169" s="77"/>
      <c r="MCW169" s="77"/>
      <c r="MCX169" s="77"/>
      <c r="MCY169" s="77"/>
      <c r="MCZ169" s="77"/>
      <c r="MDA169" s="77"/>
      <c r="MDB169" s="77"/>
      <c r="MDC169" s="77"/>
      <c r="MDD169" s="77"/>
      <c r="MDE169" s="77"/>
      <c r="MDF169" s="77"/>
      <c r="MDG169" s="77"/>
      <c r="MDH169" s="77"/>
      <c r="MDI169" s="77"/>
      <c r="MDJ169" s="77"/>
      <c r="MDK169" s="77"/>
      <c r="MDL169" s="77"/>
      <c r="MDM169" s="77"/>
      <c r="MDN169" s="77"/>
      <c r="MDO169" s="77"/>
      <c r="MDP169" s="77"/>
      <c r="MDQ169" s="77"/>
      <c r="MDR169" s="77"/>
      <c r="MDS169" s="77"/>
      <c r="MDT169" s="77"/>
      <c r="MDU169" s="77"/>
      <c r="MDV169" s="77"/>
      <c r="MDW169" s="77"/>
      <c r="MDX169" s="77"/>
      <c r="MDY169" s="77"/>
      <c r="MDZ169" s="77"/>
      <c r="MEA169" s="77"/>
      <c r="MEB169" s="77"/>
      <c r="MEC169" s="77"/>
      <c r="MED169" s="77"/>
      <c r="MEE169" s="77"/>
      <c r="MEF169" s="77"/>
      <c r="MEG169" s="77"/>
      <c r="MEH169" s="77"/>
      <c r="MEI169" s="77"/>
      <c r="MEJ169" s="77"/>
      <c r="MEK169" s="77"/>
      <c r="MEL169" s="77"/>
      <c r="MEM169" s="77"/>
      <c r="MEN169" s="77"/>
      <c r="MEO169" s="77"/>
      <c r="MEP169" s="77"/>
      <c r="MEQ169" s="77"/>
      <c r="MER169" s="77"/>
      <c r="MES169" s="77"/>
      <c r="MET169" s="77"/>
      <c r="MEU169" s="77"/>
      <c r="MEV169" s="77"/>
      <c r="MEW169" s="77"/>
      <c r="MEX169" s="77"/>
      <c r="MEY169" s="77"/>
      <c r="MEZ169" s="77"/>
      <c r="MFA169" s="77"/>
      <c r="MFB169" s="77"/>
      <c r="MFC169" s="77"/>
      <c r="MFD169" s="77"/>
      <c r="MFE169" s="77"/>
      <c r="MFF169" s="77"/>
      <c r="MFG169" s="77"/>
      <c r="MFH169" s="77"/>
      <c r="MFI169" s="77"/>
      <c r="MFJ169" s="77"/>
      <c r="MFK169" s="77"/>
      <c r="MFL169" s="77"/>
      <c r="MFM169" s="77"/>
      <c r="MFN169" s="77"/>
      <c r="MFO169" s="77"/>
      <c r="MFP169" s="77"/>
      <c r="MFQ169" s="77"/>
      <c r="MFR169" s="77"/>
      <c r="MFS169" s="77"/>
      <c r="MFT169" s="77"/>
      <c r="MFU169" s="77"/>
      <c r="MFV169" s="77"/>
      <c r="MFW169" s="77"/>
      <c r="MFX169" s="77"/>
      <c r="MFY169" s="77"/>
      <c r="MFZ169" s="77"/>
      <c r="MGA169" s="77"/>
      <c r="MGB169" s="77"/>
      <c r="MGC169" s="77"/>
      <c r="MGD169" s="77"/>
      <c r="MGE169" s="77"/>
      <c r="MGF169" s="77"/>
      <c r="MGG169" s="77"/>
      <c r="MGH169" s="77"/>
      <c r="MGI169" s="77"/>
      <c r="MGJ169" s="77"/>
      <c r="MGK169" s="77"/>
      <c r="MGL169" s="77"/>
      <c r="MGM169" s="77"/>
      <c r="MGN169" s="77"/>
      <c r="MGO169" s="77"/>
      <c r="MGP169" s="77"/>
      <c r="MGQ169" s="77"/>
      <c r="MGR169" s="77"/>
      <c r="MGS169" s="77"/>
      <c r="MGT169" s="77"/>
      <c r="MGU169" s="77"/>
      <c r="MGV169" s="77"/>
      <c r="MGW169" s="77"/>
      <c r="MGX169" s="77"/>
      <c r="MGY169" s="77"/>
      <c r="MGZ169" s="77"/>
      <c r="MHA169" s="77"/>
      <c r="MHB169" s="77"/>
      <c r="MHC169" s="77"/>
      <c r="MHD169" s="77"/>
      <c r="MHE169" s="77"/>
      <c r="MHF169" s="77"/>
      <c r="MHG169" s="77"/>
      <c r="MHH169" s="77"/>
      <c r="MHI169" s="77"/>
      <c r="MHJ169" s="77"/>
      <c r="MHK169" s="77"/>
      <c r="MHL169" s="77"/>
      <c r="MHM169" s="77"/>
      <c r="MHN169" s="77"/>
      <c r="MHO169" s="77"/>
      <c r="MHP169" s="77"/>
      <c r="MHQ169" s="77"/>
      <c r="MHR169" s="77"/>
      <c r="MHS169" s="77"/>
      <c r="MHT169" s="77"/>
      <c r="MHU169" s="77"/>
      <c r="MHV169" s="77"/>
      <c r="MHW169" s="77"/>
      <c r="MHX169" s="77"/>
      <c r="MHY169" s="77"/>
      <c r="MHZ169" s="77"/>
      <c r="MIA169" s="77"/>
      <c r="MIB169" s="77"/>
      <c r="MIC169" s="77"/>
      <c r="MID169" s="77"/>
      <c r="MIE169" s="77"/>
      <c r="MIF169" s="77"/>
      <c r="MIG169" s="77"/>
      <c r="MIH169" s="77"/>
      <c r="MII169" s="77"/>
      <c r="MIJ169" s="77"/>
      <c r="MIK169" s="77"/>
      <c r="MIL169" s="77"/>
      <c r="MIM169" s="77"/>
      <c r="MIN169" s="77"/>
      <c r="MIO169" s="77"/>
      <c r="MIP169" s="77"/>
      <c r="MIQ169" s="77"/>
      <c r="MIR169" s="77"/>
      <c r="MIS169" s="77"/>
      <c r="MIT169" s="77"/>
      <c r="MIU169" s="77"/>
      <c r="MIV169" s="77"/>
      <c r="MIW169" s="77"/>
      <c r="MIX169" s="77"/>
      <c r="MIY169" s="77"/>
      <c r="MIZ169" s="77"/>
      <c r="MJA169" s="77"/>
      <c r="MJB169" s="77"/>
      <c r="MJC169" s="77"/>
      <c r="MJD169" s="77"/>
      <c r="MJE169" s="77"/>
      <c r="MJF169" s="77"/>
      <c r="MJG169" s="77"/>
      <c r="MJH169" s="77"/>
      <c r="MJI169" s="77"/>
      <c r="MJJ169" s="77"/>
      <c r="MJK169" s="77"/>
      <c r="MJL169" s="77"/>
      <c r="MJM169" s="77"/>
      <c r="MJN169" s="77"/>
      <c r="MJO169" s="77"/>
      <c r="MJP169" s="77"/>
      <c r="MJQ169" s="77"/>
      <c r="MJR169" s="77"/>
      <c r="MJS169" s="77"/>
      <c r="MJT169" s="77"/>
      <c r="MJU169" s="77"/>
      <c r="MJV169" s="77"/>
      <c r="MJW169" s="77"/>
      <c r="MJX169" s="77"/>
      <c r="MJY169" s="77"/>
      <c r="MJZ169" s="77"/>
      <c r="MKA169" s="77"/>
      <c r="MKB169" s="77"/>
      <c r="MKC169" s="77"/>
      <c r="MKD169" s="77"/>
      <c r="MKE169" s="77"/>
      <c r="MKF169" s="77"/>
      <c r="MKG169" s="77"/>
      <c r="MKH169" s="77"/>
      <c r="MKI169" s="77"/>
      <c r="MKJ169" s="77"/>
      <c r="MKK169" s="77"/>
      <c r="MKL169" s="77"/>
      <c r="MKM169" s="77"/>
      <c r="MKN169" s="77"/>
      <c r="MKO169" s="77"/>
      <c r="MKP169" s="77"/>
      <c r="MKQ169" s="77"/>
      <c r="MKR169" s="77"/>
      <c r="MKS169" s="77"/>
      <c r="MKT169" s="77"/>
      <c r="MKU169" s="77"/>
      <c r="MKV169" s="77"/>
      <c r="MKW169" s="77"/>
      <c r="MKX169" s="77"/>
      <c r="MKY169" s="77"/>
      <c r="MKZ169" s="77"/>
      <c r="MLA169" s="77"/>
      <c r="MLB169" s="77"/>
      <c r="MLC169" s="77"/>
      <c r="MLD169" s="77"/>
      <c r="MLE169" s="77"/>
      <c r="MLF169" s="77"/>
      <c r="MLG169" s="77"/>
      <c r="MLH169" s="77"/>
      <c r="MLI169" s="77"/>
      <c r="MLJ169" s="77"/>
      <c r="MLK169" s="77"/>
      <c r="MLL169" s="77"/>
      <c r="MLM169" s="77"/>
      <c r="MLN169" s="77"/>
      <c r="MLO169" s="77"/>
      <c r="MLP169" s="77"/>
      <c r="MLQ169" s="77"/>
      <c r="MLR169" s="77"/>
      <c r="MLS169" s="77"/>
      <c r="MLT169" s="77"/>
      <c r="MLU169" s="77"/>
      <c r="MLV169" s="77"/>
      <c r="MLW169" s="77"/>
      <c r="MLX169" s="77"/>
      <c r="MLY169" s="77"/>
      <c r="MLZ169" s="77"/>
      <c r="MMA169" s="77"/>
      <c r="MMB169" s="77"/>
      <c r="MMC169" s="77"/>
      <c r="MMD169" s="77"/>
      <c r="MME169" s="77"/>
      <c r="MMF169" s="77"/>
      <c r="MMG169" s="77"/>
      <c r="MMH169" s="77"/>
      <c r="MMI169" s="77"/>
      <c r="MMJ169" s="77"/>
      <c r="MMK169" s="77"/>
      <c r="MML169" s="77"/>
      <c r="MMM169" s="77"/>
      <c r="MMN169" s="77"/>
      <c r="MMO169" s="77"/>
      <c r="MMP169" s="77"/>
      <c r="MMQ169" s="77"/>
      <c r="MMR169" s="77"/>
      <c r="MMS169" s="77"/>
      <c r="MMT169" s="77"/>
      <c r="MMU169" s="77"/>
      <c r="MMV169" s="77"/>
      <c r="MMW169" s="77"/>
      <c r="MMX169" s="77"/>
      <c r="MMY169" s="77"/>
      <c r="MMZ169" s="77"/>
      <c r="MNA169" s="77"/>
      <c r="MNB169" s="77"/>
      <c r="MNC169" s="77"/>
      <c r="MND169" s="77"/>
      <c r="MNE169" s="77"/>
      <c r="MNF169" s="77"/>
      <c r="MNG169" s="77"/>
      <c r="MNH169" s="77"/>
      <c r="MNI169" s="77"/>
      <c r="MNJ169" s="77"/>
      <c r="MNK169" s="77"/>
      <c r="MNL169" s="77"/>
      <c r="MNM169" s="77"/>
      <c r="MNN169" s="77"/>
      <c r="MNO169" s="77"/>
      <c r="MNP169" s="77"/>
      <c r="MNQ169" s="77"/>
      <c r="MNR169" s="77"/>
      <c r="MNS169" s="77"/>
      <c r="MNT169" s="77"/>
      <c r="MNU169" s="77"/>
      <c r="MNV169" s="77"/>
      <c r="MNW169" s="77"/>
      <c r="MNX169" s="77"/>
      <c r="MNY169" s="77"/>
      <c r="MNZ169" s="77"/>
      <c r="MOA169" s="77"/>
      <c r="MOB169" s="77"/>
      <c r="MOC169" s="77"/>
      <c r="MOD169" s="77"/>
      <c r="MOE169" s="77"/>
      <c r="MOF169" s="77"/>
      <c r="MOG169" s="77"/>
      <c r="MOH169" s="77"/>
      <c r="MOI169" s="77"/>
      <c r="MOJ169" s="77"/>
      <c r="MOK169" s="77"/>
      <c r="MOL169" s="77"/>
      <c r="MOM169" s="77"/>
      <c r="MON169" s="77"/>
      <c r="MOO169" s="77"/>
      <c r="MOP169" s="77"/>
      <c r="MOQ169" s="77"/>
      <c r="MOR169" s="77"/>
      <c r="MOS169" s="77"/>
      <c r="MOT169" s="77"/>
      <c r="MOU169" s="77"/>
      <c r="MOV169" s="77"/>
      <c r="MOW169" s="77"/>
      <c r="MOX169" s="77"/>
      <c r="MOY169" s="77"/>
      <c r="MOZ169" s="77"/>
      <c r="MPA169" s="77"/>
      <c r="MPB169" s="77"/>
      <c r="MPC169" s="77"/>
      <c r="MPD169" s="77"/>
      <c r="MPE169" s="77"/>
      <c r="MPF169" s="77"/>
      <c r="MPG169" s="77"/>
      <c r="MPH169" s="77"/>
      <c r="MPI169" s="77"/>
      <c r="MPJ169" s="77"/>
      <c r="MPK169" s="77"/>
      <c r="MPL169" s="77"/>
      <c r="MPM169" s="77"/>
      <c r="MPN169" s="77"/>
      <c r="MPO169" s="77"/>
      <c r="MPP169" s="77"/>
      <c r="MPQ169" s="77"/>
      <c r="MPR169" s="77"/>
      <c r="MPS169" s="77"/>
      <c r="MPT169" s="77"/>
      <c r="MPU169" s="77"/>
      <c r="MPV169" s="77"/>
      <c r="MPW169" s="77"/>
      <c r="MPX169" s="77"/>
      <c r="MPY169" s="77"/>
      <c r="MPZ169" s="77"/>
      <c r="MQA169" s="77"/>
      <c r="MQB169" s="77"/>
      <c r="MQC169" s="77"/>
      <c r="MQD169" s="77"/>
      <c r="MQE169" s="77"/>
      <c r="MQF169" s="77"/>
      <c r="MQG169" s="77"/>
      <c r="MQH169" s="77"/>
      <c r="MQI169" s="77"/>
      <c r="MQJ169" s="77"/>
      <c r="MQK169" s="77"/>
      <c r="MQL169" s="77"/>
      <c r="MQM169" s="77"/>
      <c r="MQN169" s="77"/>
      <c r="MQO169" s="77"/>
      <c r="MQP169" s="77"/>
      <c r="MQQ169" s="77"/>
      <c r="MQR169" s="77"/>
      <c r="MQS169" s="77"/>
      <c r="MQT169" s="77"/>
      <c r="MQU169" s="77"/>
      <c r="MQV169" s="77"/>
      <c r="MQW169" s="77"/>
      <c r="MQX169" s="77"/>
      <c r="MQY169" s="77"/>
      <c r="MQZ169" s="77"/>
      <c r="MRA169" s="77"/>
      <c r="MRB169" s="77"/>
      <c r="MRC169" s="77"/>
      <c r="MRD169" s="77"/>
      <c r="MRE169" s="77"/>
      <c r="MRF169" s="77"/>
      <c r="MRG169" s="77"/>
      <c r="MRH169" s="77"/>
      <c r="MRI169" s="77"/>
      <c r="MRJ169" s="77"/>
      <c r="MRK169" s="77"/>
      <c r="MRL169" s="77"/>
      <c r="MRM169" s="77"/>
      <c r="MRN169" s="77"/>
      <c r="MRO169" s="77"/>
      <c r="MRP169" s="77"/>
      <c r="MRQ169" s="77"/>
      <c r="MRR169" s="77"/>
      <c r="MRS169" s="77"/>
      <c r="MRT169" s="77"/>
      <c r="MRU169" s="77"/>
      <c r="MRV169" s="77"/>
      <c r="MRW169" s="77"/>
      <c r="MRX169" s="77"/>
      <c r="MRY169" s="77"/>
      <c r="MRZ169" s="77"/>
      <c r="MSA169" s="77"/>
      <c r="MSB169" s="77"/>
      <c r="MSC169" s="77"/>
      <c r="MSD169" s="77"/>
      <c r="MSE169" s="77"/>
      <c r="MSF169" s="77"/>
      <c r="MSG169" s="77"/>
      <c r="MSH169" s="77"/>
      <c r="MSI169" s="77"/>
      <c r="MSJ169" s="77"/>
      <c r="MSK169" s="77"/>
      <c r="MSL169" s="77"/>
      <c r="MSM169" s="77"/>
      <c r="MSN169" s="77"/>
      <c r="MSO169" s="77"/>
      <c r="MSP169" s="77"/>
      <c r="MSQ169" s="77"/>
      <c r="MSR169" s="77"/>
      <c r="MSS169" s="77"/>
      <c r="MST169" s="77"/>
      <c r="MSU169" s="77"/>
      <c r="MSV169" s="77"/>
      <c r="MSW169" s="77"/>
      <c r="MSX169" s="77"/>
      <c r="MSY169" s="77"/>
      <c r="MSZ169" s="77"/>
      <c r="MTA169" s="77"/>
      <c r="MTB169" s="77"/>
      <c r="MTC169" s="77"/>
      <c r="MTD169" s="77"/>
      <c r="MTE169" s="77"/>
      <c r="MTF169" s="77"/>
      <c r="MTG169" s="77"/>
      <c r="MTH169" s="77"/>
      <c r="MTI169" s="77"/>
      <c r="MTJ169" s="77"/>
      <c r="MTK169" s="77"/>
      <c r="MTL169" s="77"/>
      <c r="MTM169" s="77"/>
      <c r="MTN169" s="77"/>
      <c r="MTO169" s="77"/>
      <c r="MTP169" s="77"/>
      <c r="MTQ169" s="77"/>
      <c r="MTR169" s="77"/>
      <c r="MTS169" s="77"/>
      <c r="MTT169" s="77"/>
      <c r="MTU169" s="77"/>
      <c r="MTV169" s="77"/>
      <c r="MTW169" s="77"/>
      <c r="MTX169" s="77"/>
      <c r="MTY169" s="77"/>
      <c r="MTZ169" s="77"/>
      <c r="MUA169" s="77"/>
      <c r="MUB169" s="77"/>
      <c r="MUC169" s="77"/>
      <c r="MUD169" s="77"/>
      <c r="MUE169" s="77"/>
      <c r="MUF169" s="77"/>
      <c r="MUG169" s="77"/>
      <c r="MUH169" s="77"/>
      <c r="MUI169" s="77"/>
      <c r="MUJ169" s="77"/>
      <c r="MUK169" s="77"/>
      <c r="MUL169" s="77"/>
      <c r="MUM169" s="77"/>
      <c r="MUN169" s="77"/>
      <c r="MUO169" s="77"/>
      <c r="MUP169" s="77"/>
      <c r="MUQ169" s="77"/>
      <c r="MUR169" s="77"/>
      <c r="MUS169" s="77"/>
      <c r="MUT169" s="77"/>
      <c r="MUU169" s="77"/>
      <c r="MUV169" s="77"/>
      <c r="MUW169" s="77"/>
      <c r="MUX169" s="77"/>
      <c r="MUY169" s="77"/>
      <c r="MUZ169" s="77"/>
      <c r="MVA169" s="77"/>
      <c r="MVB169" s="77"/>
      <c r="MVC169" s="77"/>
      <c r="MVD169" s="77"/>
      <c r="MVE169" s="77"/>
      <c r="MVF169" s="77"/>
      <c r="MVG169" s="77"/>
      <c r="MVH169" s="77"/>
      <c r="MVI169" s="77"/>
      <c r="MVJ169" s="77"/>
      <c r="MVK169" s="77"/>
      <c r="MVL169" s="77"/>
      <c r="MVM169" s="77"/>
      <c r="MVN169" s="77"/>
      <c r="MVO169" s="77"/>
      <c r="MVP169" s="77"/>
      <c r="MVQ169" s="77"/>
      <c r="MVR169" s="77"/>
      <c r="MVS169" s="77"/>
      <c r="MVT169" s="77"/>
      <c r="MVU169" s="77"/>
      <c r="MVV169" s="77"/>
      <c r="MVW169" s="77"/>
      <c r="MVX169" s="77"/>
      <c r="MVY169" s="77"/>
      <c r="MVZ169" s="77"/>
      <c r="MWA169" s="77"/>
      <c r="MWB169" s="77"/>
      <c r="MWC169" s="77"/>
      <c r="MWD169" s="77"/>
      <c r="MWE169" s="77"/>
      <c r="MWF169" s="77"/>
      <c r="MWG169" s="77"/>
      <c r="MWH169" s="77"/>
      <c r="MWI169" s="77"/>
      <c r="MWJ169" s="77"/>
      <c r="MWK169" s="77"/>
      <c r="MWL169" s="77"/>
      <c r="MWM169" s="77"/>
      <c r="MWN169" s="77"/>
      <c r="MWO169" s="77"/>
      <c r="MWP169" s="77"/>
      <c r="MWQ169" s="77"/>
      <c r="MWR169" s="77"/>
      <c r="MWS169" s="77"/>
      <c r="MWT169" s="77"/>
      <c r="MWU169" s="77"/>
      <c r="MWV169" s="77"/>
      <c r="MWW169" s="77"/>
      <c r="MWX169" s="77"/>
      <c r="MWY169" s="77"/>
      <c r="MWZ169" s="77"/>
      <c r="MXA169" s="77"/>
      <c r="MXB169" s="77"/>
      <c r="MXC169" s="77"/>
      <c r="MXD169" s="77"/>
      <c r="MXE169" s="77"/>
      <c r="MXF169" s="77"/>
      <c r="MXG169" s="77"/>
      <c r="MXH169" s="77"/>
      <c r="MXI169" s="77"/>
      <c r="MXJ169" s="77"/>
      <c r="MXK169" s="77"/>
      <c r="MXL169" s="77"/>
      <c r="MXM169" s="77"/>
      <c r="MXN169" s="77"/>
      <c r="MXO169" s="77"/>
      <c r="MXP169" s="77"/>
      <c r="MXQ169" s="77"/>
      <c r="MXR169" s="77"/>
      <c r="MXS169" s="77"/>
      <c r="MXT169" s="77"/>
      <c r="MXU169" s="77"/>
      <c r="MXV169" s="77"/>
      <c r="MXW169" s="77"/>
      <c r="MXX169" s="77"/>
      <c r="MXY169" s="77"/>
      <c r="MXZ169" s="77"/>
      <c r="MYA169" s="77"/>
      <c r="MYB169" s="77"/>
      <c r="MYC169" s="77"/>
      <c r="MYD169" s="77"/>
      <c r="MYE169" s="77"/>
      <c r="MYF169" s="77"/>
      <c r="MYG169" s="77"/>
      <c r="MYH169" s="77"/>
      <c r="MYI169" s="77"/>
      <c r="MYJ169" s="77"/>
      <c r="MYK169" s="77"/>
      <c r="MYL169" s="77"/>
      <c r="MYM169" s="77"/>
      <c r="MYN169" s="77"/>
      <c r="MYO169" s="77"/>
      <c r="MYP169" s="77"/>
      <c r="MYQ169" s="77"/>
      <c r="MYR169" s="77"/>
      <c r="MYS169" s="77"/>
      <c r="MYT169" s="77"/>
      <c r="MYU169" s="77"/>
      <c r="MYV169" s="77"/>
      <c r="MYW169" s="77"/>
      <c r="MYX169" s="77"/>
      <c r="MYY169" s="77"/>
      <c r="MYZ169" s="77"/>
      <c r="MZA169" s="77"/>
      <c r="MZB169" s="77"/>
      <c r="MZC169" s="77"/>
      <c r="MZD169" s="77"/>
      <c r="MZE169" s="77"/>
      <c r="MZF169" s="77"/>
      <c r="MZG169" s="77"/>
      <c r="MZH169" s="77"/>
      <c r="MZI169" s="77"/>
      <c r="MZJ169" s="77"/>
      <c r="MZK169" s="77"/>
      <c r="MZL169" s="77"/>
      <c r="MZM169" s="77"/>
      <c r="MZN169" s="77"/>
      <c r="MZO169" s="77"/>
      <c r="MZP169" s="77"/>
      <c r="MZQ169" s="77"/>
      <c r="MZR169" s="77"/>
      <c r="MZS169" s="77"/>
      <c r="MZT169" s="77"/>
      <c r="MZU169" s="77"/>
      <c r="MZV169" s="77"/>
      <c r="MZW169" s="77"/>
      <c r="MZX169" s="77"/>
      <c r="MZY169" s="77"/>
      <c r="MZZ169" s="77"/>
      <c r="NAA169" s="77"/>
      <c r="NAB169" s="77"/>
      <c r="NAC169" s="77"/>
      <c r="NAD169" s="77"/>
      <c r="NAE169" s="77"/>
      <c r="NAF169" s="77"/>
      <c r="NAG169" s="77"/>
      <c r="NAH169" s="77"/>
      <c r="NAI169" s="77"/>
      <c r="NAJ169" s="77"/>
      <c r="NAK169" s="77"/>
      <c r="NAL169" s="77"/>
      <c r="NAM169" s="77"/>
      <c r="NAN169" s="77"/>
      <c r="NAO169" s="77"/>
      <c r="NAP169" s="77"/>
      <c r="NAQ169" s="77"/>
      <c r="NAR169" s="77"/>
      <c r="NAS169" s="77"/>
      <c r="NAT169" s="77"/>
      <c r="NAU169" s="77"/>
      <c r="NAV169" s="77"/>
      <c r="NAW169" s="77"/>
      <c r="NAX169" s="77"/>
      <c r="NAY169" s="77"/>
      <c r="NAZ169" s="77"/>
      <c r="NBA169" s="77"/>
      <c r="NBB169" s="77"/>
      <c r="NBC169" s="77"/>
      <c r="NBD169" s="77"/>
      <c r="NBE169" s="77"/>
      <c r="NBF169" s="77"/>
      <c r="NBG169" s="77"/>
      <c r="NBH169" s="77"/>
      <c r="NBI169" s="77"/>
      <c r="NBJ169" s="77"/>
      <c r="NBK169" s="77"/>
      <c r="NBL169" s="77"/>
      <c r="NBM169" s="77"/>
      <c r="NBN169" s="77"/>
      <c r="NBO169" s="77"/>
      <c r="NBP169" s="77"/>
      <c r="NBQ169" s="77"/>
      <c r="NBR169" s="77"/>
      <c r="NBS169" s="77"/>
      <c r="NBT169" s="77"/>
      <c r="NBU169" s="77"/>
      <c r="NBV169" s="77"/>
      <c r="NBW169" s="77"/>
      <c r="NBX169" s="77"/>
      <c r="NBY169" s="77"/>
      <c r="NBZ169" s="77"/>
      <c r="NCA169" s="77"/>
      <c r="NCB169" s="77"/>
      <c r="NCC169" s="77"/>
      <c r="NCD169" s="77"/>
      <c r="NCE169" s="77"/>
      <c r="NCF169" s="77"/>
      <c r="NCG169" s="77"/>
      <c r="NCH169" s="77"/>
      <c r="NCI169" s="77"/>
      <c r="NCJ169" s="77"/>
      <c r="NCK169" s="77"/>
      <c r="NCL169" s="77"/>
      <c r="NCM169" s="77"/>
      <c r="NCN169" s="77"/>
      <c r="NCO169" s="77"/>
      <c r="NCP169" s="77"/>
      <c r="NCQ169" s="77"/>
      <c r="NCR169" s="77"/>
      <c r="NCS169" s="77"/>
      <c r="NCT169" s="77"/>
      <c r="NCU169" s="77"/>
      <c r="NCV169" s="77"/>
      <c r="NCW169" s="77"/>
      <c r="NCX169" s="77"/>
      <c r="NCY169" s="77"/>
      <c r="NCZ169" s="77"/>
      <c r="NDA169" s="77"/>
      <c r="NDB169" s="77"/>
      <c r="NDC169" s="77"/>
      <c r="NDD169" s="77"/>
      <c r="NDE169" s="77"/>
      <c r="NDF169" s="77"/>
      <c r="NDG169" s="77"/>
      <c r="NDH169" s="77"/>
      <c r="NDI169" s="77"/>
      <c r="NDJ169" s="77"/>
      <c r="NDK169" s="77"/>
      <c r="NDL169" s="77"/>
      <c r="NDM169" s="77"/>
      <c r="NDN169" s="77"/>
      <c r="NDO169" s="77"/>
      <c r="NDP169" s="77"/>
      <c r="NDQ169" s="77"/>
      <c r="NDR169" s="77"/>
      <c r="NDS169" s="77"/>
      <c r="NDT169" s="77"/>
      <c r="NDU169" s="77"/>
      <c r="NDV169" s="77"/>
      <c r="NDW169" s="77"/>
      <c r="NDX169" s="77"/>
      <c r="NDY169" s="77"/>
      <c r="NDZ169" s="77"/>
      <c r="NEA169" s="77"/>
      <c r="NEB169" s="77"/>
      <c r="NEC169" s="77"/>
      <c r="NED169" s="77"/>
      <c r="NEE169" s="77"/>
      <c r="NEF169" s="77"/>
      <c r="NEG169" s="77"/>
      <c r="NEH169" s="77"/>
      <c r="NEI169" s="77"/>
      <c r="NEJ169" s="77"/>
      <c r="NEK169" s="77"/>
      <c r="NEL169" s="77"/>
      <c r="NEM169" s="77"/>
      <c r="NEN169" s="77"/>
      <c r="NEO169" s="77"/>
      <c r="NEP169" s="77"/>
      <c r="NEQ169" s="77"/>
      <c r="NER169" s="77"/>
      <c r="NES169" s="77"/>
      <c r="NET169" s="77"/>
      <c r="NEU169" s="77"/>
      <c r="NEV169" s="77"/>
      <c r="NEW169" s="77"/>
      <c r="NEX169" s="77"/>
      <c r="NEY169" s="77"/>
      <c r="NEZ169" s="77"/>
      <c r="NFA169" s="77"/>
      <c r="NFB169" s="77"/>
      <c r="NFC169" s="77"/>
      <c r="NFD169" s="77"/>
      <c r="NFE169" s="77"/>
      <c r="NFF169" s="77"/>
      <c r="NFG169" s="77"/>
      <c r="NFH169" s="77"/>
      <c r="NFI169" s="77"/>
      <c r="NFJ169" s="77"/>
      <c r="NFK169" s="77"/>
      <c r="NFL169" s="77"/>
      <c r="NFM169" s="77"/>
      <c r="NFN169" s="77"/>
      <c r="NFO169" s="77"/>
      <c r="NFP169" s="77"/>
      <c r="NFQ169" s="77"/>
      <c r="NFR169" s="77"/>
      <c r="NFS169" s="77"/>
      <c r="NFT169" s="77"/>
      <c r="NFU169" s="77"/>
      <c r="NFV169" s="77"/>
      <c r="NFW169" s="77"/>
      <c r="NFX169" s="77"/>
      <c r="NFY169" s="77"/>
      <c r="NFZ169" s="77"/>
      <c r="NGA169" s="77"/>
      <c r="NGB169" s="77"/>
      <c r="NGC169" s="77"/>
      <c r="NGD169" s="77"/>
      <c r="NGE169" s="77"/>
      <c r="NGF169" s="77"/>
      <c r="NGG169" s="77"/>
      <c r="NGH169" s="77"/>
      <c r="NGI169" s="77"/>
      <c r="NGJ169" s="77"/>
      <c r="NGK169" s="77"/>
      <c r="NGL169" s="77"/>
      <c r="NGM169" s="77"/>
      <c r="NGN169" s="77"/>
      <c r="NGO169" s="77"/>
      <c r="NGP169" s="77"/>
      <c r="NGQ169" s="77"/>
      <c r="NGR169" s="77"/>
      <c r="NGS169" s="77"/>
      <c r="NGT169" s="77"/>
      <c r="NGU169" s="77"/>
      <c r="NGV169" s="77"/>
      <c r="NGW169" s="77"/>
      <c r="NGX169" s="77"/>
      <c r="NGY169" s="77"/>
      <c r="NGZ169" s="77"/>
      <c r="NHA169" s="77"/>
      <c r="NHB169" s="77"/>
      <c r="NHC169" s="77"/>
      <c r="NHD169" s="77"/>
      <c r="NHE169" s="77"/>
      <c r="NHF169" s="77"/>
      <c r="NHG169" s="77"/>
      <c r="NHH169" s="77"/>
      <c r="NHI169" s="77"/>
      <c r="NHJ169" s="77"/>
      <c r="NHK169" s="77"/>
      <c r="NHL169" s="77"/>
      <c r="NHM169" s="77"/>
      <c r="NHN169" s="77"/>
      <c r="NHO169" s="77"/>
      <c r="NHP169" s="77"/>
      <c r="NHQ169" s="77"/>
      <c r="NHR169" s="77"/>
      <c r="NHS169" s="77"/>
      <c r="NHT169" s="77"/>
      <c r="NHU169" s="77"/>
      <c r="NHV169" s="77"/>
      <c r="NHW169" s="77"/>
      <c r="NHX169" s="77"/>
      <c r="NHY169" s="77"/>
      <c r="NHZ169" s="77"/>
      <c r="NIA169" s="77"/>
      <c r="NIB169" s="77"/>
      <c r="NIC169" s="77"/>
      <c r="NID169" s="77"/>
      <c r="NIE169" s="77"/>
      <c r="NIF169" s="77"/>
      <c r="NIG169" s="77"/>
      <c r="NIH169" s="77"/>
      <c r="NII169" s="77"/>
      <c r="NIJ169" s="77"/>
      <c r="NIK169" s="77"/>
      <c r="NIL169" s="77"/>
      <c r="NIM169" s="77"/>
      <c r="NIN169" s="77"/>
      <c r="NIO169" s="77"/>
      <c r="NIP169" s="77"/>
      <c r="NIQ169" s="77"/>
      <c r="NIR169" s="77"/>
      <c r="NIS169" s="77"/>
      <c r="NIT169" s="77"/>
      <c r="NIU169" s="77"/>
      <c r="NIV169" s="77"/>
      <c r="NIW169" s="77"/>
      <c r="NIX169" s="77"/>
      <c r="NIY169" s="77"/>
      <c r="NIZ169" s="77"/>
      <c r="NJA169" s="77"/>
      <c r="NJB169" s="77"/>
      <c r="NJC169" s="77"/>
      <c r="NJD169" s="77"/>
      <c r="NJE169" s="77"/>
      <c r="NJF169" s="77"/>
      <c r="NJG169" s="77"/>
      <c r="NJH169" s="77"/>
      <c r="NJI169" s="77"/>
      <c r="NJJ169" s="77"/>
      <c r="NJK169" s="77"/>
      <c r="NJL169" s="77"/>
      <c r="NJM169" s="77"/>
      <c r="NJN169" s="77"/>
      <c r="NJO169" s="77"/>
      <c r="NJP169" s="77"/>
      <c r="NJQ169" s="77"/>
      <c r="NJR169" s="77"/>
      <c r="NJS169" s="77"/>
      <c r="NJT169" s="77"/>
      <c r="NJU169" s="77"/>
      <c r="NJV169" s="77"/>
      <c r="NJW169" s="77"/>
      <c r="NJX169" s="77"/>
      <c r="NJY169" s="77"/>
      <c r="NJZ169" s="77"/>
      <c r="NKA169" s="77"/>
      <c r="NKB169" s="77"/>
      <c r="NKC169" s="77"/>
      <c r="NKD169" s="77"/>
      <c r="NKE169" s="77"/>
      <c r="NKF169" s="77"/>
      <c r="NKG169" s="77"/>
      <c r="NKH169" s="77"/>
      <c r="NKI169" s="77"/>
      <c r="NKJ169" s="77"/>
      <c r="NKK169" s="77"/>
      <c r="NKL169" s="77"/>
      <c r="NKM169" s="77"/>
      <c r="NKN169" s="77"/>
      <c r="NKO169" s="77"/>
      <c r="NKP169" s="77"/>
      <c r="NKQ169" s="77"/>
      <c r="NKR169" s="77"/>
      <c r="NKS169" s="77"/>
      <c r="NKT169" s="77"/>
      <c r="NKU169" s="77"/>
      <c r="NKV169" s="77"/>
      <c r="NKW169" s="77"/>
      <c r="NKX169" s="77"/>
      <c r="NKY169" s="77"/>
      <c r="NKZ169" s="77"/>
      <c r="NLA169" s="77"/>
      <c r="NLB169" s="77"/>
      <c r="NLC169" s="77"/>
      <c r="NLD169" s="77"/>
      <c r="NLE169" s="77"/>
      <c r="NLF169" s="77"/>
      <c r="NLG169" s="77"/>
      <c r="NLH169" s="77"/>
      <c r="NLI169" s="77"/>
      <c r="NLJ169" s="77"/>
      <c r="NLK169" s="77"/>
      <c r="NLL169" s="77"/>
      <c r="NLM169" s="77"/>
      <c r="NLN169" s="77"/>
      <c r="NLO169" s="77"/>
      <c r="NLP169" s="77"/>
      <c r="NLQ169" s="77"/>
      <c r="NLR169" s="77"/>
      <c r="NLS169" s="77"/>
      <c r="NLT169" s="77"/>
      <c r="NLU169" s="77"/>
      <c r="NLV169" s="77"/>
      <c r="NLW169" s="77"/>
      <c r="NLX169" s="77"/>
      <c r="NLY169" s="77"/>
      <c r="NLZ169" s="77"/>
      <c r="NMA169" s="77"/>
      <c r="NMB169" s="77"/>
      <c r="NMC169" s="77"/>
      <c r="NMD169" s="77"/>
      <c r="NME169" s="77"/>
      <c r="NMF169" s="77"/>
      <c r="NMG169" s="77"/>
      <c r="NMH169" s="77"/>
      <c r="NMI169" s="77"/>
      <c r="NMJ169" s="77"/>
      <c r="NMK169" s="77"/>
      <c r="NML169" s="77"/>
      <c r="NMM169" s="77"/>
      <c r="NMN169" s="77"/>
      <c r="NMO169" s="77"/>
      <c r="NMP169" s="77"/>
      <c r="NMQ169" s="77"/>
      <c r="NMR169" s="77"/>
      <c r="NMS169" s="77"/>
      <c r="NMT169" s="77"/>
      <c r="NMU169" s="77"/>
      <c r="NMV169" s="77"/>
      <c r="NMW169" s="77"/>
      <c r="NMX169" s="77"/>
      <c r="NMY169" s="77"/>
      <c r="NMZ169" s="77"/>
      <c r="NNA169" s="77"/>
      <c r="NNB169" s="77"/>
      <c r="NNC169" s="77"/>
      <c r="NND169" s="77"/>
      <c r="NNE169" s="77"/>
      <c r="NNF169" s="77"/>
      <c r="NNG169" s="77"/>
      <c r="NNH169" s="77"/>
      <c r="NNI169" s="77"/>
      <c r="NNJ169" s="77"/>
      <c r="NNK169" s="77"/>
      <c r="NNL169" s="77"/>
      <c r="NNM169" s="77"/>
      <c r="NNN169" s="77"/>
      <c r="NNO169" s="77"/>
      <c r="NNP169" s="77"/>
      <c r="NNQ169" s="77"/>
      <c r="NNR169" s="77"/>
      <c r="NNS169" s="77"/>
      <c r="NNT169" s="77"/>
      <c r="NNU169" s="77"/>
      <c r="NNV169" s="77"/>
      <c r="NNW169" s="77"/>
      <c r="NNX169" s="77"/>
      <c r="NNY169" s="77"/>
      <c r="NNZ169" s="77"/>
      <c r="NOA169" s="77"/>
      <c r="NOB169" s="77"/>
      <c r="NOC169" s="77"/>
      <c r="NOD169" s="77"/>
      <c r="NOE169" s="77"/>
      <c r="NOF169" s="77"/>
      <c r="NOG169" s="77"/>
      <c r="NOH169" s="77"/>
      <c r="NOI169" s="77"/>
      <c r="NOJ169" s="77"/>
      <c r="NOK169" s="77"/>
      <c r="NOL169" s="77"/>
      <c r="NOM169" s="77"/>
      <c r="NON169" s="77"/>
      <c r="NOO169" s="77"/>
      <c r="NOP169" s="77"/>
      <c r="NOQ169" s="77"/>
      <c r="NOR169" s="77"/>
      <c r="NOS169" s="77"/>
      <c r="NOT169" s="77"/>
      <c r="NOU169" s="77"/>
      <c r="NOV169" s="77"/>
      <c r="NOW169" s="77"/>
      <c r="NOX169" s="77"/>
      <c r="NOY169" s="77"/>
      <c r="NOZ169" s="77"/>
      <c r="NPA169" s="77"/>
      <c r="NPB169" s="77"/>
      <c r="NPC169" s="77"/>
      <c r="NPD169" s="77"/>
      <c r="NPE169" s="77"/>
      <c r="NPF169" s="77"/>
      <c r="NPG169" s="77"/>
      <c r="NPH169" s="77"/>
      <c r="NPI169" s="77"/>
      <c r="NPJ169" s="77"/>
      <c r="NPK169" s="77"/>
      <c r="NPL169" s="77"/>
      <c r="NPM169" s="77"/>
      <c r="NPN169" s="77"/>
      <c r="NPO169" s="77"/>
      <c r="NPP169" s="77"/>
      <c r="NPQ169" s="77"/>
      <c r="NPR169" s="77"/>
      <c r="NPS169" s="77"/>
      <c r="NPT169" s="77"/>
      <c r="NPU169" s="77"/>
      <c r="NPV169" s="77"/>
      <c r="NPW169" s="77"/>
      <c r="NPX169" s="77"/>
      <c r="NPY169" s="77"/>
      <c r="NPZ169" s="77"/>
      <c r="NQA169" s="77"/>
      <c r="NQB169" s="77"/>
      <c r="NQC169" s="77"/>
      <c r="NQD169" s="77"/>
      <c r="NQE169" s="77"/>
      <c r="NQF169" s="77"/>
      <c r="NQG169" s="77"/>
      <c r="NQH169" s="77"/>
      <c r="NQI169" s="77"/>
      <c r="NQJ169" s="77"/>
      <c r="NQK169" s="77"/>
      <c r="NQL169" s="77"/>
      <c r="NQM169" s="77"/>
      <c r="NQN169" s="77"/>
      <c r="NQO169" s="77"/>
      <c r="NQP169" s="77"/>
      <c r="NQQ169" s="77"/>
      <c r="NQR169" s="77"/>
      <c r="NQS169" s="77"/>
      <c r="NQT169" s="77"/>
      <c r="NQU169" s="77"/>
      <c r="NQV169" s="77"/>
      <c r="NQW169" s="77"/>
      <c r="NQX169" s="77"/>
      <c r="NQY169" s="77"/>
      <c r="NQZ169" s="77"/>
      <c r="NRA169" s="77"/>
      <c r="NRB169" s="77"/>
      <c r="NRC169" s="77"/>
      <c r="NRD169" s="77"/>
      <c r="NRE169" s="77"/>
      <c r="NRF169" s="77"/>
      <c r="NRG169" s="77"/>
      <c r="NRH169" s="77"/>
      <c r="NRI169" s="77"/>
      <c r="NRJ169" s="77"/>
      <c r="NRK169" s="77"/>
      <c r="NRL169" s="77"/>
      <c r="NRM169" s="77"/>
      <c r="NRN169" s="77"/>
      <c r="NRO169" s="77"/>
      <c r="NRP169" s="77"/>
      <c r="NRQ169" s="77"/>
      <c r="NRR169" s="77"/>
      <c r="NRS169" s="77"/>
      <c r="NRT169" s="77"/>
      <c r="NRU169" s="77"/>
      <c r="NRV169" s="77"/>
      <c r="NRW169" s="77"/>
      <c r="NRX169" s="77"/>
      <c r="NRY169" s="77"/>
      <c r="NRZ169" s="77"/>
      <c r="NSA169" s="77"/>
      <c r="NSB169" s="77"/>
      <c r="NSC169" s="77"/>
      <c r="NSD169" s="77"/>
      <c r="NSE169" s="77"/>
      <c r="NSF169" s="77"/>
      <c r="NSG169" s="77"/>
      <c r="NSH169" s="77"/>
      <c r="NSI169" s="77"/>
      <c r="NSJ169" s="77"/>
      <c r="NSK169" s="77"/>
      <c r="NSL169" s="77"/>
      <c r="NSM169" s="77"/>
      <c r="NSN169" s="77"/>
      <c r="NSO169" s="77"/>
      <c r="NSP169" s="77"/>
      <c r="NSQ169" s="77"/>
      <c r="NSR169" s="77"/>
      <c r="NSS169" s="77"/>
      <c r="NST169" s="77"/>
      <c r="NSU169" s="77"/>
      <c r="NSV169" s="77"/>
      <c r="NSW169" s="77"/>
      <c r="NSX169" s="77"/>
      <c r="NSY169" s="77"/>
      <c r="NSZ169" s="77"/>
      <c r="NTA169" s="77"/>
      <c r="NTB169" s="77"/>
      <c r="NTC169" s="77"/>
      <c r="NTD169" s="77"/>
      <c r="NTE169" s="77"/>
      <c r="NTF169" s="77"/>
      <c r="NTG169" s="77"/>
      <c r="NTH169" s="77"/>
      <c r="NTI169" s="77"/>
      <c r="NTJ169" s="77"/>
      <c r="NTK169" s="77"/>
      <c r="NTL169" s="77"/>
      <c r="NTM169" s="77"/>
      <c r="NTN169" s="77"/>
      <c r="NTO169" s="77"/>
      <c r="NTP169" s="77"/>
      <c r="NTQ169" s="77"/>
      <c r="NTR169" s="77"/>
      <c r="NTS169" s="77"/>
      <c r="NTT169" s="77"/>
      <c r="NTU169" s="77"/>
      <c r="NTV169" s="77"/>
      <c r="NTW169" s="77"/>
      <c r="NTX169" s="77"/>
      <c r="NTY169" s="77"/>
      <c r="NTZ169" s="77"/>
      <c r="NUA169" s="77"/>
      <c r="NUB169" s="77"/>
      <c r="NUC169" s="77"/>
      <c r="NUD169" s="77"/>
      <c r="NUE169" s="77"/>
      <c r="NUF169" s="77"/>
      <c r="NUG169" s="77"/>
      <c r="NUH169" s="77"/>
      <c r="NUI169" s="77"/>
      <c r="NUJ169" s="77"/>
      <c r="NUK169" s="77"/>
      <c r="NUL169" s="77"/>
      <c r="NUM169" s="77"/>
      <c r="NUN169" s="77"/>
      <c r="NUO169" s="77"/>
      <c r="NUP169" s="77"/>
      <c r="NUQ169" s="77"/>
      <c r="NUR169" s="77"/>
      <c r="NUS169" s="77"/>
      <c r="NUT169" s="77"/>
      <c r="NUU169" s="77"/>
      <c r="NUV169" s="77"/>
      <c r="NUW169" s="77"/>
      <c r="NUX169" s="77"/>
      <c r="NUY169" s="77"/>
      <c r="NUZ169" s="77"/>
      <c r="NVA169" s="77"/>
      <c r="NVB169" s="77"/>
      <c r="NVC169" s="77"/>
      <c r="NVD169" s="77"/>
      <c r="NVE169" s="77"/>
      <c r="NVF169" s="77"/>
      <c r="NVG169" s="77"/>
      <c r="NVH169" s="77"/>
      <c r="NVI169" s="77"/>
      <c r="NVJ169" s="77"/>
      <c r="NVK169" s="77"/>
      <c r="NVL169" s="77"/>
      <c r="NVM169" s="77"/>
      <c r="NVN169" s="77"/>
      <c r="NVO169" s="77"/>
      <c r="NVP169" s="77"/>
      <c r="NVQ169" s="77"/>
      <c r="NVR169" s="77"/>
      <c r="NVS169" s="77"/>
      <c r="NVT169" s="77"/>
      <c r="NVU169" s="77"/>
      <c r="NVV169" s="77"/>
      <c r="NVW169" s="77"/>
      <c r="NVX169" s="77"/>
      <c r="NVY169" s="77"/>
      <c r="NVZ169" s="77"/>
      <c r="NWA169" s="77"/>
      <c r="NWB169" s="77"/>
      <c r="NWC169" s="77"/>
      <c r="NWD169" s="77"/>
      <c r="NWE169" s="77"/>
      <c r="NWF169" s="77"/>
      <c r="NWG169" s="77"/>
      <c r="NWH169" s="77"/>
      <c r="NWI169" s="77"/>
      <c r="NWJ169" s="77"/>
      <c r="NWK169" s="77"/>
      <c r="NWL169" s="77"/>
      <c r="NWM169" s="77"/>
      <c r="NWN169" s="77"/>
      <c r="NWO169" s="77"/>
      <c r="NWP169" s="77"/>
      <c r="NWQ169" s="77"/>
      <c r="NWR169" s="77"/>
      <c r="NWS169" s="77"/>
      <c r="NWT169" s="77"/>
      <c r="NWU169" s="77"/>
      <c r="NWV169" s="77"/>
      <c r="NWW169" s="77"/>
      <c r="NWX169" s="77"/>
      <c r="NWY169" s="77"/>
      <c r="NWZ169" s="77"/>
      <c r="NXA169" s="77"/>
      <c r="NXB169" s="77"/>
      <c r="NXC169" s="77"/>
      <c r="NXD169" s="77"/>
      <c r="NXE169" s="77"/>
      <c r="NXF169" s="77"/>
      <c r="NXG169" s="77"/>
      <c r="NXH169" s="77"/>
      <c r="NXI169" s="77"/>
      <c r="NXJ169" s="77"/>
      <c r="NXK169" s="77"/>
      <c r="NXL169" s="77"/>
      <c r="NXM169" s="77"/>
      <c r="NXN169" s="77"/>
      <c r="NXO169" s="77"/>
      <c r="NXP169" s="77"/>
      <c r="NXQ169" s="77"/>
      <c r="NXR169" s="77"/>
      <c r="NXS169" s="77"/>
      <c r="NXT169" s="77"/>
      <c r="NXU169" s="77"/>
      <c r="NXV169" s="77"/>
      <c r="NXW169" s="77"/>
      <c r="NXX169" s="77"/>
      <c r="NXY169" s="77"/>
      <c r="NXZ169" s="77"/>
      <c r="NYA169" s="77"/>
      <c r="NYB169" s="77"/>
      <c r="NYC169" s="77"/>
      <c r="NYD169" s="77"/>
      <c r="NYE169" s="77"/>
      <c r="NYF169" s="77"/>
      <c r="NYG169" s="77"/>
      <c r="NYH169" s="77"/>
      <c r="NYI169" s="77"/>
      <c r="NYJ169" s="77"/>
      <c r="NYK169" s="77"/>
      <c r="NYL169" s="77"/>
      <c r="NYM169" s="77"/>
      <c r="NYN169" s="77"/>
      <c r="NYO169" s="77"/>
      <c r="NYP169" s="77"/>
      <c r="NYQ169" s="77"/>
      <c r="NYR169" s="77"/>
      <c r="NYS169" s="77"/>
      <c r="NYT169" s="77"/>
      <c r="NYU169" s="77"/>
      <c r="NYV169" s="77"/>
      <c r="NYW169" s="77"/>
      <c r="NYX169" s="77"/>
      <c r="NYY169" s="77"/>
      <c r="NYZ169" s="77"/>
      <c r="NZA169" s="77"/>
      <c r="NZB169" s="77"/>
      <c r="NZC169" s="77"/>
      <c r="NZD169" s="77"/>
      <c r="NZE169" s="77"/>
      <c r="NZF169" s="77"/>
      <c r="NZG169" s="77"/>
      <c r="NZH169" s="77"/>
      <c r="NZI169" s="77"/>
      <c r="NZJ169" s="77"/>
      <c r="NZK169" s="77"/>
      <c r="NZL169" s="77"/>
      <c r="NZM169" s="77"/>
      <c r="NZN169" s="77"/>
      <c r="NZO169" s="77"/>
      <c r="NZP169" s="77"/>
      <c r="NZQ169" s="77"/>
      <c r="NZR169" s="77"/>
      <c r="NZS169" s="77"/>
      <c r="NZT169" s="77"/>
      <c r="NZU169" s="77"/>
      <c r="NZV169" s="77"/>
      <c r="NZW169" s="77"/>
      <c r="NZX169" s="77"/>
      <c r="NZY169" s="77"/>
      <c r="NZZ169" s="77"/>
      <c r="OAA169" s="77"/>
      <c r="OAB169" s="77"/>
      <c r="OAC169" s="77"/>
      <c r="OAD169" s="77"/>
      <c r="OAE169" s="77"/>
      <c r="OAF169" s="77"/>
      <c r="OAG169" s="77"/>
      <c r="OAH169" s="77"/>
      <c r="OAI169" s="77"/>
      <c r="OAJ169" s="77"/>
      <c r="OAK169" s="77"/>
      <c r="OAL169" s="77"/>
      <c r="OAM169" s="77"/>
      <c r="OAN169" s="77"/>
      <c r="OAO169" s="77"/>
      <c r="OAP169" s="77"/>
      <c r="OAQ169" s="77"/>
      <c r="OAR169" s="77"/>
      <c r="OAS169" s="77"/>
      <c r="OAT169" s="77"/>
      <c r="OAU169" s="77"/>
      <c r="OAV169" s="77"/>
      <c r="OAW169" s="77"/>
      <c r="OAX169" s="77"/>
      <c r="OAY169" s="77"/>
      <c r="OAZ169" s="77"/>
      <c r="OBA169" s="77"/>
      <c r="OBB169" s="77"/>
      <c r="OBC169" s="77"/>
      <c r="OBD169" s="77"/>
      <c r="OBE169" s="77"/>
      <c r="OBF169" s="77"/>
      <c r="OBG169" s="77"/>
      <c r="OBH169" s="77"/>
      <c r="OBI169" s="77"/>
      <c r="OBJ169" s="77"/>
      <c r="OBK169" s="77"/>
      <c r="OBL169" s="77"/>
      <c r="OBM169" s="77"/>
      <c r="OBN169" s="77"/>
      <c r="OBO169" s="77"/>
      <c r="OBP169" s="77"/>
      <c r="OBQ169" s="77"/>
      <c r="OBR169" s="77"/>
      <c r="OBS169" s="77"/>
      <c r="OBT169" s="77"/>
      <c r="OBU169" s="77"/>
      <c r="OBV169" s="77"/>
      <c r="OBW169" s="77"/>
      <c r="OBX169" s="77"/>
      <c r="OBY169" s="77"/>
      <c r="OBZ169" s="77"/>
      <c r="OCA169" s="77"/>
      <c r="OCB169" s="77"/>
      <c r="OCC169" s="77"/>
      <c r="OCD169" s="77"/>
      <c r="OCE169" s="77"/>
      <c r="OCF169" s="77"/>
      <c r="OCG169" s="77"/>
      <c r="OCH169" s="77"/>
      <c r="OCI169" s="77"/>
      <c r="OCJ169" s="77"/>
      <c r="OCK169" s="77"/>
      <c r="OCL169" s="77"/>
      <c r="OCM169" s="77"/>
      <c r="OCN169" s="77"/>
      <c r="OCO169" s="77"/>
      <c r="OCP169" s="77"/>
      <c r="OCQ169" s="77"/>
      <c r="OCR169" s="77"/>
      <c r="OCS169" s="77"/>
      <c r="OCT169" s="77"/>
      <c r="OCU169" s="77"/>
      <c r="OCV169" s="77"/>
      <c r="OCW169" s="77"/>
      <c r="OCX169" s="77"/>
      <c r="OCY169" s="77"/>
      <c r="OCZ169" s="77"/>
      <c r="ODA169" s="77"/>
      <c r="ODB169" s="77"/>
      <c r="ODC169" s="77"/>
      <c r="ODD169" s="77"/>
      <c r="ODE169" s="77"/>
      <c r="ODF169" s="77"/>
      <c r="ODG169" s="77"/>
      <c r="ODH169" s="77"/>
      <c r="ODI169" s="77"/>
      <c r="ODJ169" s="77"/>
      <c r="ODK169" s="77"/>
      <c r="ODL169" s="77"/>
      <c r="ODM169" s="77"/>
      <c r="ODN169" s="77"/>
      <c r="ODO169" s="77"/>
      <c r="ODP169" s="77"/>
      <c r="ODQ169" s="77"/>
      <c r="ODR169" s="77"/>
      <c r="ODS169" s="77"/>
      <c r="ODT169" s="77"/>
      <c r="ODU169" s="77"/>
      <c r="ODV169" s="77"/>
      <c r="ODW169" s="77"/>
      <c r="ODX169" s="77"/>
      <c r="ODY169" s="77"/>
      <c r="ODZ169" s="77"/>
      <c r="OEA169" s="77"/>
      <c r="OEB169" s="77"/>
      <c r="OEC169" s="77"/>
      <c r="OED169" s="77"/>
      <c r="OEE169" s="77"/>
      <c r="OEF169" s="77"/>
      <c r="OEG169" s="77"/>
      <c r="OEH169" s="77"/>
      <c r="OEI169" s="77"/>
      <c r="OEJ169" s="77"/>
      <c r="OEK169" s="77"/>
      <c r="OEL169" s="77"/>
      <c r="OEM169" s="77"/>
      <c r="OEN169" s="77"/>
      <c r="OEO169" s="77"/>
      <c r="OEP169" s="77"/>
      <c r="OEQ169" s="77"/>
      <c r="OER169" s="77"/>
      <c r="OES169" s="77"/>
      <c r="OET169" s="77"/>
      <c r="OEU169" s="77"/>
      <c r="OEV169" s="77"/>
      <c r="OEW169" s="77"/>
      <c r="OEX169" s="77"/>
      <c r="OEY169" s="77"/>
      <c r="OEZ169" s="77"/>
      <c r="OFA169" s="77"/>
      <c r="OFB169" s="77"/>
      <c r="OFC169" s="77"/>
      <c r="OFD169" s="77"/>
      <c r="OFE169" s="77"/>
      <c r="OFF169" s="77"/>
      <c r="OFG169" s="77"/>
      <c r="OFH169" s="77"/>
      <c r="OFI169" s="77"/>
      <c r="OFJ169" s="77"/>
      <c r="OFK169" s="77"/>
      <c r="OFL169" s="77"/>
      <c r="OFM169" s="77"/>
      <c r="OFN169" s="77"/>
      <c r="OFO169" s="77"/>
      <c r="OFP169" s="77"/>
      <c r="OFQ169" s="77"/>
      <c r="OFR169" s="77"/>
      <c r="OFS169" s="77"/>
      <c r="OFT169" s="77"/>
      <c r="OFU169" s="77"/>
      <c r="OFV169" s="77"/>
      <c r="OFW169" s="77"/>
      <c r="OFX169" s="77"/>
      <c r="OFY169" s="77"/>
      <c r="OFZ169" s="77"/>
      <c r="OGA169" s="77"/>
      <c r="OGB169" s="77"/>
      <c r="OGC169" s="77"/>
      <c r="OGD169" s="77"/>
      <c r="OGE169" s="77"/>
      <c r="OGF169" s="77"/>
      <c r="OGG169" s="77"/>
      <c r="OGH169" s="77"/>
      <c r="OGI169" s="77"/>
      <c r="OGJ169" s="77"/>
      <c r="OGK169" s="77"/>
      <c r="OGL169" s="77"/>
      <c r="OGM169" s="77"/>
      <c r="OGN169" s="77"/>
      <c r="OGO169" s="77"/>
      <c r="OGP169" s="77"/>
      <c r="OGQ169" s="77"/>
      <c r="OGR169" s="77"/>
      <c r="OGS169" s="77"/>
      <c r="OGT169" s="77"/>
      <c r="OGU169" s="77"/>
      <c r="OGV169" s="77"/>
      <c r="OGW169" s="77"/>
      <c r="OGX169" s="77"/>
      <c r="OGY169" s="77"/>
      <c r="OGZ169" s="77"/>
      <c r="OHA169" s="77"/>
      <c r="OHB169" s="77"/>
      <c r="OHC169" s="77"/>
      <c r="OHD169" s="77"/>
      <c r="OHE169" s="77"/>
      <c r="OHF169" s="77"/>
      <c r="OHG169" s="77"/>
      <c r="OHH169" s="77"/>
      <c r="OHI169" s="77"/>
      <c r="OHJ169" s="77"/>
      <c r="OHK169" s="77"/>
      <c r="OHL169" s="77"/>
      <c r="OHM169" s="77"/>
      <c r="OHN169" s="77"/>
      <c r="OHO169" s="77"/>
      <c r="OHP169" s="77"/>
      <c r="OHQ169" s="77"/>
      <c r="OHR169" s="77"/>
      <c r="OHS169" s="77"/>
      <c r="OHT169" s="77"/>
      <c r="OHU169" s="77"/>
      <c r="OHV169" s="77"/>
      <c r="OHW169" s="77"/>
      <c r="OHX169" s="77"/>
      <c r="OHY169" s="77"/>
      <c r="OHZ169" s="77"/>
      <c r="OIA169" s="77"/>
      <c r="OIB169" s="77"/>
      <c r="OIC169" s="77"/>
      <c r="OID169" s="77"/>
      <c r="OIE169" s="77"/>
      <c r="OIF169" s="77"/>
      <c r="OIG169" s="77"/>
      <c r="OIH169" s="77"/>
      <c r="OII169" s="77"/>
      <c r="OIJ169" s="77"/>
      <c r="OIK169" s="77"/>
      <c r="OIL169" s="77"/>
      <c r="OIM169" s="77"/>
      <c r="OIN169" s="77"/>
      <c r="OIO169" s="77"/>
      <c r="OIP169" s="77"/>
      <c r="OIQ169" s="77"/>
      <c r="OIR169" s="77"/>
      <c r="OIS169" s="77"/>
      <c r="OIT169" s="77"/>
      <c r="OIU169" s="77"/>
      <c r="OIV169" s="77"/>
      <c r="OIW169" s="77"/>
      <c r="OIX169" s="77"/>
      <c r="OIY169" s="77"/>
      <c r="OIZ169" s="77"/>
      <c r="OJA169" s="77"/>
      <c r="OJB169" s="77"/>
      <c r="OJC169" s="77"/>
      <c r="OJD169" s="77"/>
      <c r="OJE169" s="77"/>
      <c r="OJF169" s="77"/>
      <c r="OJG169" s="77"/>
      <c r="OJH169" s="77"/>
      <c r="OJI169" s="77"/>
      <c r="OJJ169" s="77"/>
      <c r="OJK169" s="77"/>
      <c r="OJL169" s="77"/>
      <c r="OJM169" s="77"/>
      <c r="OJN169" s="77"/>
      <c r="OJO169" s="77"/>
      <c r="OJP169" s="77"/>
      <c r="OJQ169" s="77"/>
      <c r="OJR169" s="77"/>
      <c r="OJS169" s="77"/>
      <c r="OJT169" s="77"/>
      <c r="OJU169" s="77"/>
      <c r="OJV169" s="77"/>
      <c r="OJW169" s="77"/>
      <c r="OJX169" s="77"/>
      <c r="OJY169" s="77"/>
      <c r="OJZ169" s="77"/>
      <c r="OKA169" s="77"/>
      <c r="OKB169" s="77"/>
      <c r="OKC169" s="77"/>
      <c r="OKD169" s="77"/>
      <c r="OKE169" s="77"/>
      <c r="OKF169" s="77"/>
      <c r="OKG169" s="77"/>
      <c r="OKH169" s="77"/>
      <c r="OKI169" s="77"/>
      <c r="OKJ169" s="77"/>
      <c r="OKK169" s="77"/>
      <c r="OKL169" s="77"/>
      <c r="OKM169" s="77"/>
      <c r="OKN169" s="77"/>
      <c r="OKO169" s="77"/>
      <c r="OKP169" s="77"/>
      <c r="OKQ169" s="77"/>
      <c r="OKR169" s="77"/>
      <c r="OKS169" s="77"/>
      <c r="OKT169" s="77"/>
      <c r="OKU169" s="77"/>
      <c r="OKV169" s="77"/>
      <c r="OKW169" s="77"/>
      <c r="OKX169" s="77"/>
      <c r="OKY169" s="77"/>
      <c r="OKZ169" s="77"/>
      <c r="OLA169" s="77"/>
      <c r="OLB169" s="77"/>
      <c r="OLC169" s="77"/>
      <c r="OLD169" s="77"/>
      <c r="OLE169" s="77"/>
      <c r="OLF169" s="77"/>
      <c r="OLG169" s="77"/>
      <c r="OLH169" s="77"/>
      <c r="OLI169" s="77"/>
      <c r="OLJ169" s="77"/>
      <c r="OLK169" s="77"/>
      <c r="OLL169" s="77"/>
      <c r="OLM169" s="77"/>
      <c r="OLN169" s="77"/>
      <c r="OLO169" s="77"/>
      <c r="OLP169" s="77"/>
      <c r="OLQ169" s="77"/>
      <c r="OLR169" s="77"/>
      <c r="OLS169" s="77"/>
      <c r="OLT169" s="77"/>
      <c r="OLU169" s="77"/>
      <c r="OLV169" s="77"/>
      <c r="OLW169" s="77"/>
      <c r="OLX169" s="77"/>
      <c r="OLY169" s="77"/>
      <c r="OLZ169" s="77"/>
      <c r="OMA169" s="77"/>
      <c r="OMB169" s="77"/>
      <c r="OMC169" s="77"/>
      <c r="OMD169" s="77"/>
      <c r="OME169" s="77"/>
      <c r="OMF169" s="77"/>
      <c r="OMG169" s="77"/>
      <c r="OMH169" s="77"/>
      <c r="OMI169" s="77"/>
      <c r="OMJ169" s="77"/>
      <c r="OMK169" s="77"/>
      <c r="OML169" s="77"/>
      <c r="OMM169" s="77"/>
      <c r="OMN169" s="77"/>
      <c r="OMO169" s="77"/>
      <c r="OMP169" s="77"/>
      <c r="OMQ169" s="77"/>
      <c r="OMR169" s="77"/>
      <c r="OMS169" s="77"/>
      <c r="OMT169" s="77"/>
      <c r="OMU169" s="77"/>
      <c r="OMV169" s="77"/>
      <c r="OMW169" s="77"/>
      <c r="OMX169" s="77"/>
      <c r="OMY169" s="77"/>
      <c r="OMZ169" s="77"/>
      <c r="ONA169" s="77"/>
      <c r="ONB169" s="77"/>
      <c r="ONC169" s="77"/>
      <c r="OND169" s="77"/>
      <c r="ONE169" s="77"/>
      <c r="ONF169" s="77"/>
      <c r="ONG169" s="77"/>
      <c r="ONH169" s="77"/>
      <c r="ONI169" s="77"/>
      <c r="ONJ169" s="77"/>
      <c r="ONK169" s="77"/>
      <c r="ONL169" s="77"/>
      <c r="ONM169" s="77"/>
      <c r="ONN169" s="77"/>
      <c r="ONO169" s="77"/>
      <c r="ONP169" s="77"/>
      <c r="ONQ169" s="77"/>
      <c r="ONR169" s="77"/>
      <c r="ONS169" s="77"/>
      <c r="ONT169" s="77"/>
      <c r="ONU169" s="77"/>
      <c r="ONV169" s="77"/>
      <c r="ONW169" s="77"/>
      <c r="ONX169" s="77"/>
      <c r="ONY169" s="77"/>
      <c r="ONZ169" s="77"/>
      <c r="OOA169" s="77"/>
      <c r="OOB169" s="77"/>
      <c r="OOC169" s="77"/>
      <c r="OOD169" s="77"/>
      <c r="OOE169" s="77"/>
      <c r="OOF169" s="77"/>
      <c r="OOG169" s="77"/>
      <c r="OOH169" s="77"/>
      <c r="OOI169" s="77"/>
      <c r="OOJ169" s="77"/>
      <c r="OOK169" s="77"/>
      <c r="OOL169" s="77"/>
      <c r="OOM169" s="77"/>
      <c r="OON169" s="77"/>
      <c r="OOO169" s="77"/>
      <c r="OOP169" s="77"/>
      <c r="OOQ169" s="77"/>
      <c r="OOR169" s="77"/>
      <c r="OOS169" s="77"/>
      <c r="OOT169" s="77"/>
      <c r="OOU169" s="77"/>
      <c r="OOV169" s="77"/>
      <c r="OOW169" s="77"/>
      <c r="OOX169" s="77"/>
      <c r="OOY169" s="77"/>
      <c r="OOZ169" s="77"/>
      <c r="OPA169" s="77"/>
      <c r="OPB169" s="77"/>
      <c r="OPC169" s="77"/>
      <c r="OPD169" s="77"/>
      <c r="OPE169" s="77"/>
      <c r="OPF169" s="77"/>
      <c r="OPG169" s="77"/>
      <c r="OPH169" s="77"/>
      <c r="OPI169" s="77"/>
      <c r="OPJ169" s="77"/>
      <c r="OPK169" s="77"/>
      <c r="OPL169" s="77"/>
      <c r="OPM169" s="77"/>
      <c r="OPN169" s="77"/>
      <c r="OPO169" s="77"/>
      <c r="OPP169" s="77"/>
      <c r="OPQ169" s="77"/>
      <c r="OPR169" s="77"/>
      <c r="OPS169" s="77"/>
      <c r="OPT169" s="77"/>
      <c r="OPU169" s="77"/>
      <c r="OPV169" s="77"/>
      <c r="OPW169" s="77"/>
      <c r="OPX169" s="77"/>
      <c r="OPY169" s="77"/>
      <c r="OPZ169" s="77"/>
      <c r="OQA169" s="77"/>
      <c r="OQB169" s="77"/>
      <c r="OQC169" s="77"/>
      <c r="OQD169" s="77"/>
      <c r="OQE169" s="77"/>
      <c r="OQF169" s="77"/>
      <c r="OQG169" s="77"/>
      <c r="OQH169" s="77"/>
      <c r="OQI169" s="77"/>
      <c r="OQJ169" s="77"/>
      <c r="OQK169" s="77"/>
      <c r="OQL169" s="77"/>
      <c r="OQM169" s="77"/>
      <c r="OQN169" s="77"/>
      <c r="OQO169" s="77"/>
      <c r="OQP169" s="77"/>
      <c r="OQQ169" s="77"/>
      <c r="OQR169" s="77"/>
      <c r="OQS169" s="77"/>
      <c r="OQT169" s="77"/>
      <c r="OQU169" s="77"/>
      <c r="OQV169" s="77"/>
      <c r="OQW169" s="77"/>
      <c r="OQX169" s="77"/>
      <c r="OQY169" s="77"/>
      <c r="OQZ169" s="77"/>
      <c r="ORA169" s="77"/>
      <c r="ORB169" s="77"/>
      <c r="ORC169" s="77"/>
      <c r="ORD169" s="77"/>
      <c r="ORE169" s="77"/>
      <c r="ORF169" s="77"/>
      <c r="ORG169" s="77"/>
      <c r="ORH169" s="77"/>
      <c r="ORI169" s="77"/>
      <c r="ORJ169" s="77"/>
      <c r="ORK169" s="77"/>
      <c r="ORL169" s="77"/>
      <c r="ORM169" s="77"/>
      <c r="ORN169" s="77"/>
      <c r="ORO169" s="77"/>
      <c r="ORP169" s="77"/>
      <c r="ORQ169" s="77"/>
      <c r="ORR169" s="77"/>
      <c r="ORS169" s="77"/>
      <c r="ORT169" s="77"/>
      <c r="ORU169" s="77"/>
      <c r="ORV169" s="77"/>
      <c r="ORW169" s="77"/>
      <c r="ORX169" s="77"/>
      <c r="ORY169" s="77"/>
      <c r="ORZ169" s="77"/>
      <c r="OSA169" s="77"/>
      <c r="OSB169" s="77"/>
      <c r="OSC169" s="77"/>
      <c r="OSD169" s="77"/>
      <c r="OSE169" s="77"/>
      <c r="OSF169" s="77"/>
      <c r="OSG169" s="77"/>
      <c r="OSH169" s="77"/>
      <c r="OSI169" s="77"/>
      <c r="OSJ169" s="77"/>
      <c r="OSK169" s="77"/>
      <c r="OSL169" s="77"/>
      <c r="OSM169" s="77"/>
      <c r="OSN169" s="77"/>
      <c r="OSO169" s="77"/>
      <c r="OSP169" s="77"/>
      <c r="OSQ169" s="77"/>
      <c r="OSR169" s="77"/>
      <c r="OSS169" s="77"/>
      <c r="OST169" s="77"/>
      <c r="OSU169" s="77"/>
      <c r="OSV169" s="77"/>
      <c r="OSW169" s="77"/>
      <c r="OSX169" s="77"/>
      <c r="OSY169" s="77"/>
      <c r="OSZ169" s="77"/>
      <c r="OTA169" s="77"/>
      <c r="OTB169" s="77"/>
      <c r="OTC169" s="77"/>
      <c r="OTD169" s="77"/>
      <c r="OTE169" s="77"/>
      <c r="OTF169" s="77"/>
      <c r="OTG169" s="77"/>
      <c r="OTH169" s="77"/>
      <c r="OTI169" s="77"/>
      <c r="OTJ169" s="77"/>
      <c r="OTK169" s="77"/>
      <c r="OTL169" s="77"/>
      <c r="OTM169" s="77"/>
      <c r="OTN169" s="77"/>
      <c r="OTO169" s="77"/>
      <c r="OTP169" s="77"/>
      <c r="OTQ169" s="77"/>
      <c r="OTR169" s="77"/>
      <c r="OTS169" s="77"/>
      <c r="OTT169" s="77"/>
      <c r="OTU169" s="77"/>
      <c r="OTV169" s="77"/>
      <c r="OTW169" s="77"/>
      <c r="OTX169" s="77"/>
      <c r="OTY169" s="77"/>
      <c r="OTZ169" s="77"/>
      <c r="OUA169" s="77"/>
      <c r="OUB169" s="77"/>
      <c r="OUC169" s="77"/>
      <c r="OUD169" s="77"/>
      <c r="OUE169" s="77"/>
      <c r="OUF169" s="77"/>
      <c r="OUG169" s="77"/>
      <c r="OUH169" s="77"/>
      <c r="OUI169" s="77"/>
      <c r="OUJ169" s="77"/>
      <c r="OUK169" s="77"/>
      <c r="OUL169" s="77"/>
      <c r="OUM169" s="77"/>
      <c r="OUN169" s="77"/>
      <c r="OUO169" s="77"/>
      <c r="OUP169" s="77"/>
      <c r="OUQ169" s="77"/>
      <c r="OUR169" s="77"/>
      <c r="OUS169" s="77"/>
      <c r="OUT169" s="77"/>
      <c r="OUU169" s="77"/>
      <c r="OUV169" s="77"/>
      <c r="OUW169" s="77"/>
      <c r="OUX169" s="77"/>
      <c r="OUY169" s="77"/>
      <c r="OUZ169" s="77"/>
      <c r="OVA169" s="77"/>
      <c r="OVB169" s="77"/>
      <c r="OVC169" s="77"/>
      <c r="OVD169" s="77"/>
      <c r="OVE169" s="77"/>
      <c r="OVF169" s="77"/>
      <c r="OVG169" s="77"/>
      <c r="OVH169" s="77"/>
      <c r="OVI169" s="77"/>
      <c r="OVJ169" s="77"/>
      <c r="OVK169" s="77"/>
      <c r="OVL169" s="77"/>
      <c r="OVM169" s="77"/>
      <c r="OVN169" s="77"/>
      <c r="OVO169" s="77"/>
      <c r="OVP169" s="77"/>
      <c r="OVQ169" s="77"/>
      <c r="OVR169" s="77"/>
      <c r="OVS169" s="77"/>
      <c r="OVT169" s="77"/>
      <c r="OVU169" s="77"/>
      <c r="OVV169" s="77"/>
      <c r="OVW169" s="77"/>
      <c r="OVX169" s="77"/>
      <c r="OVY169" s="77"/>
      <c r="OVZ169" s="77"/>
      <c r="OWA169" s="77"/>
      <c r="OWB169" s="77"/>
      <c r="OWC169" s="77"/>
      <c r="OWD169" s="77"/>
      <c r="OWE169" s="77"/>
      <c r="OWF169" s="77"/>
      <c r="OWG169" s="77"/>
      <c r="OWH169" s="77"/>
      <c r="OWI169" s="77"/>
      <c r="OWJ169" s="77"/>
      <c r="OWK169" s="77"/>
      <c r="OWL169" s="77"/>
      <c r="OWM169" s="77"/>
      <c r="OWN169" s="77"/>
      <c r="OWO169" s="77"/>
      <c r="OWP169" s="77"/>
      <c r="OWQ169" s="77"/>
      <c r="OWR169" s="77"/>
      <c r="OWS169" s="77"/>
      <c r="OWT169" s="77"/>
      <c r="OWU169" s="77"/>
      <c r="OWV169" s="77"/>
      <c r="OWW169" s="77"/>
      <c r="OWX169" s="77"/>
      <c r="OWY169" s="77"/>
      <c r="OWZ169" s="77"/>
      <c r="OXA169" s="77"/>
      <c r="OXB169" s="77"/>
      <c r="OXC169" s="77"/>
      <c r="OXD169" s="77"/>
      <c r="OXE169" s="77"/>
      <c r="OXF169" s="77"/>
      <c r="OXG169" s="77"/>
      <c r="OXH169" s="77"/>
      <c r="OXI169" s="77"/>
      <c r="OXJ169" s="77"/>
      <c r="OXK169" s="77"/>
      <c r="OXL169" s="77"/>
      <c r="OXM169" s="77"/>
      <c r="OXN169" s="77"/>
      <c r="OXO169" s="77"/>
      <c r="OXP169" s="77"/>
      <c r="OXQ169" s="77"/>
      <c r="OXR169" s="77"/>
      <c r="OXS169" s="77"/>
      <c r="OXT169" s="77"/>
      <c r="OXU169" s="77"/>
      <c r="OXV169" s="77"/>
      <c r="OXW169" s="77"/>
      <c r="OXX169" s="77"/>
      <c r="OXY169" s="77"/>
      <c r="OXZ169" s="77"/>
      <c r="OYA169" s="77"/>
      <c r="OYB169" s="77"/>
      <c r="OYC169" s="77"/>
      <c r="OYD169" s="77"/>
      <c r="OYE169" s="77"/>
      <c r="OYF169" s="77"/>
      <c r="OYG169" s="77"/>
      <c r="OYH169" s="77"/>
      <c r="OYI169" s="77"/>
      <c r="OYJ169" s="77"/>
      <c r="OYK169" s="77"/>
      <c r="OYL169" s="77"/>
      <c r="OYM169" s="77"/>
      <c r="OYN169" s="77"/>
      <c r="OYO169" s="77"/>
      <c r="OYP169" s="77"/>
      <c r="OYQ169" s="77"/>
      <c r="OYR169" s="77"/>
      <c r="OYS169" s="77"/>
      <c r="OYT169" s="77"/>
      <c r="OYU169" s="77"/>
      <c r="OYV169" s="77"/>
      <c r="OYW169" s="77"/>
      <c r="OYX169" s="77"/>
      <c r="OYY169" s="77"/>
      <c r="OYZ169" s="77"/>
      <c r="OZA169" s="77"/>
      <c r="OZB169" s="77"/>
      <c r="OZC169" s="77"/>
      <c r="OZD169" s="77"/>
      <c r="OZE169" s="77"/>
      <c r="OZF169" s="77"/>
      <c r="OZG169" s="77"/>
      <c r="OZH169" s="77"/>
      <c r="OZI169" s="77"/>
      <c r="OZJ169" s="77"/>
      <c r="OZK169" s="77"/>
      <c r="OZL169" s="77"/>
      <c r="OZM169" s="77"/>
      <c r="OZN169" s="77"/>
      <c r="OZO169" s="77"/>
      <c r="OZP169" s="77"/>
      <c r="OZQ169" s="77"/>
      <c r="OZR169" s="77"/>
      <c r="OZS169" s="77"/>
      <c r="OZT169" s="77"/>
      <c r="OZU169" s="77"/>
      <c r="OZV169" s="77"/>
      <c r="OZW169" s="77"/>
      <c r="OZX169" s="77"/>
      <c r="OZY169" s="77"/>
      <c r="OZZ169" s="77"/>
      <c r="PAA169" s="77"/>
      <c r="PAB169" s="77"/>
      <c r="PAC169" s="77"/>
      <c r="PAD169" s="77"/>
      <c r="PAE169" s="77"/>
      <c r="PAF169" s="77"/>
      <c r="PAG169" s="77"/>
      <c r="PAH169" s="77"/>
      <c r="PAI169" s="77"/>
      <c r="PAJ169" s="77"/>
      <c r="PAK169" s="77"/>
      <c r="PAL169" s="77"/>
      <c r="PAM169" s="77"/>
      <c r="PAN169" s="77"/>
      <c r="PAO169" s="77"/>
      <c r="PAP169" s="77"/>
      <c r="PAQ169" s="77"/>
      <c r="PAR169" s="77"/>
      <c r="PAS169" s="77"/>
      <c r="PAT169" s="77"/>
      <c r="PAU169" s="77"/>
      <c r="PAV169" s="77"/>
      <c r="PAW169" s="77"/>
      <c r="PAX169" s="77"/>
      <c r="PAY169" s="77"/>
      <c r="PAZ169" s="77"/>
      <c r="PBA169" s="77"/>
      <c r="PBB169" s="77"/>
      <c r="PBC169" s="77"/>
      <c r="PBD169" s="77"/>
      <c r="PBE169" s="77"/>
      <c r="PBF169" s="77"/>
      <c r="PBG169" s="77"/>
      <c r="PBH169" s="77"/>
      <c r="PBI169" s="77"/>
      <c r="PBJ169" s="77"/>
      <c r="PBK169" s="77"/>
      <c r="PBL169" s="77"/>
      <c r="PBM169" s="77"/>
      <c r="PBN169" s="77"/>
      <c r="PBO169" s="77"/>
      <c r="PBP169" s="77"/>
      <c r="PBQ169" s="77"/>
      <c r="PBR169" s="77"/>
      <c r="PBS169" s="77"/>
      <c r="PBT169" s="77"/>
      <c r="PBU169" s="77"/>
      <c r="PBV169" s="77"/>
      <c r="PBW169" s="77"/>
      <c r="PBX169" s="77"/>
      <c r="PBY169" s="77"/>
      <c r="PBZ169" s="77"/>
      <c r="PCA169" s="77"/>
      <c r="PCB169" s="77"/>
      <c r="PCC169" s="77"/>
      <c r="PCD169" s="77"/>
      <c r="PCE169" s="77"/>
      <c r="PCF169" s="77"/>
      <c r="PCG169" s="77"/>
      <c r="PCH169" s="77"/>
      <c r="PCI169" s="77"/>
      <c r="PCJ169" s="77"/>
      <c r="PCK169" s="77"/>
      <c r="PCL169" s="77"/>
      <c r="PCM169" s="77"/>
      <c r="PCN169" s="77"/>
      <c r="PCO169" s="77"/>
      <c r="PCP169" s="77"/>
      <c r="PCQ169" s="77"/>
      <c r="PCR169" s="77"/>
      <c r="PCS169" s="77"/>
      <c r="PCT169" s="77"/>
      <c r="PCU169" s="77"/>
      <c r="PCV169" s="77"/>
      <c r="PCW169" s="77"/>
      <c r="PCX169" s="77"/>
      <c r="PCY169" s="77"/>
      <c r="PCZ169" s="77"/>
      <c r="PDA169" s="77"/>
      <c r="PDB169" s="77"/>
      <c r="PDC169" s="77"/>
      <c r="PDD169" s="77"/>
      <c r="PDE169" s="77"/>
      <c r="PDF169" s="77"/>
      <c r="PDG169" s="77"/>
      <c r="PDH169" s="77"/>
      <c r="PDI169" s="77"/>
      <c r="PDJ169" s="77"/>
      <c r="PDK169" s="77"/>
      <c r="PDL169" s="77"/>
      <c r="PDM169" s="77"/>
      <c r="PDN169" s="77"/>
      <c r="PDO169" s="77"/>
      <c r="PDP169" s="77"/>
      <c r="PDQ169" s="77"/>
      <c r="PDR169" s="77"/>
      <c r="PDS169" s="77"/>
      <c r="PDT169" s="77"/>
      <c r="PDU169" s="77"/>
      <c r="PDV169" s="77"/>
      <c r="PDW169" s="77"/>
      <c r="PDX169" s="77"/>
      <c r="PDY169" s="77"/>
      <c r="PDZ169" s="77"/>
      <c r="PEA169" s="77"/>
      <c r="PEB169" s="77"/>
      <c r="PEC169" s="77"/>
      <c r="PED169" s="77"/>
      <c r="PEE169" s="77"/>
      <c r="PEF169" s="77"/>
      <c r="PEG169" s="77"/>
      <c r="PEH169" s="77"/>
      <c r="PEI169" s="77"/>
      <c r="PEJ169" s="77"/>
      <c r="PEK169" s="77"/>
      <c r="PEL169" s="77"/>
      <c r="PEM169" s="77"/>
      <c r="PEN169" s="77"/>
      <c r="PEO169" s="77"/>
      <c r="PEP169" s="77"/>
      <c r="PEQ169" s="77"/>
      <c r="PER169" s="77"/>
      <c r="PES169" s="77"/>
      <c r="PET169" s="77"/>
      <c r="PEU169" s="77"/>
      <c r="PEV169" s="77"/>
      <c r="PEW169" s="77"/>
      <c r="PEX169" s="77"/>
      <c r="PEY169" s="77"/>
      <c r="PEZ169" s="77"/>
      <c r="PFA169" s="77"/>
      <c r="PFB169" s="77"/>
      <c r="PFC169" s="77"/>
      <c r="PFD169" s="77"/>
      <c r="PFE169" s="77"/>
      <c r="PFF169" s="77"/>
      <c r="PFG169" s="77"/>
      <c r="PFH169" s="77"/>
      <c r="PFI169" s="77"/>
      <c r="PFJ169" s="77"/>
      <c r="PFK169" s="77"/>
      <c r="PFL169" s="77"/>
      <c r="PFM169" s="77"/>
      <c r="PFN169" s="77"/>
      <c r="PFO169" s="77"/>
      <c r="PFP169" s="77"/>
      <c r="PFQ169" s="77"/>
      <c r="PFR169" s="77"/>
      <c r="PFS169" s="77"/>
      <c r="PFT169" s="77"/>
      <c r="PFU169" s="77"/>
      <c r="PFV169" s="77"/>
      <c r="PFW169" s="77"/>
      <c r="PFX169" s="77"/>
      <c r="PFY169" s="77"/>
      <c r="PFZ169" s="77"/>
      <c r="PGA169" s="77"/>
      <c r="PGB169" s="77"/>
      <c r="PGC169" s="77"/>
      <c r="PGD169" s="77"/>
      <c r="PGE169" s="77"/>
      <c r="PGF169" s="77"/>
      <c r="PGG169" s="77"/>
      <c r="PGH169" s="77"/>
      <c r="PGI169" s="77"/>
      <c r="PGJ169" s="77"/>
      <c r="PGK169" s="77"/>
      <c r="PGL169" s="77"/>
      <c r="PGM169" s="77"/>
      <c r="PGN169" s="77"/>
      <c r="PGO169" s="77"/>
      <c r="PGP169" s="77"/>
      <c r="PGQ169" s="77"/>
      <c r="PGR169" s="77"/>
      <c r="PGS169" s="77"/>
      <c r="PGT169" s="77"/>
      <c r="PGU169" s="77"/>
      <c r="PGV169" s="77"/>
      <c r="PGW169" s="77"/>
      <c r="PGX169" s="77"/>
      <c r="PGY169" s="77"/>
      <c r="PGZ169" s="77"/>
      <c r="PHA169" s="77"/>
      <c r="PHB169" s="77"/>
      <c r="PHC169" s="77"/>
      <c r="PHD169" s="77"/>
      <c r="PHE169" s="77"/>
      <c r="PHF169" s="77"/>
      <c r="PHG169" s="77"/>
      <c r="PHH169" s="77"/>
      <c r="PHI169" s="77"/>
      <c r="PHJ169" s="77"/>
      <c r="PHK169" s="77"/>
      <c r="PHL169" s="77"/>
      <c r="PHM169" s="77"/>
      <c r="PHN169" s="77"/>
      <c r="PHO169" s="77"/>
      <c r="PHP169" s="77"/>
      <c r="PHQ169" s="77"/>
      <c r="PHR169" s="77"/>
      <c r="PHS169" s="77"/>
      <c r="PHT169" s="77"/>
      <c r="PHU169" s="77"/>
      <c r="PHV169" s="77"/>
      <c r="PHW169" s="77"/>
      <c r="PHX169" s="77"/>
      <c r="PHY169" s="77"/>
      <c r="PHZ169" s="77"/>
      <c r="PIA169" s="77"/>
      <c r="PIB169" s="77"/>
      <c r="PIC169" s="77"/>
      <c r="PID169" s="77"/>
      <c r="PIE169" s="77"/>
      <c r="PIF169" s="77"/>
      <c r="PIG169" s="77"/>
      <c r="PIH169" s="77"/>
      <c r="PII169" s="77"/>
      <c r="PIJ169" s="77"/>
      <c r="PIK169" s="77"/>
      <c r="PIL169" s="77"/>
      <c r="PIM169" s="77"/>
      <c r="PIN169" s="77"/>
      <c r="PIO169" s="77"/>
      <c r="PIP169" s="77"/>
      <c r="PIQ169" s="77"/>
      <c r="PIR169" s="77"/>
      <c r="PIS169" s="77"/>
      <c r="PIT169" s="77"/>
      <c r="PIU169" s="77"/>
      <c r="PIV169" s="77"/>
      <c r="PIW169" s="77"/>
      <c r="PIX169" s="77"/>
      <c r="PIY169" s="77"/>
      <c r="PIZ169" s="77"/>
      <c r="PJA169" s="77"/>
      <c r="PJB169" s="77"/>
      <c r="PJC169" s="77"/>
      <c r="PJD169" s="77"/>
      <c r="PJE169" s="77"/>
      <c r="PJF169" s="77"/>
      <c r="PJG169" s="77"/>
      <c r="PJH169" s="77"/>
      <c r="PJI169" s="77"/>
      <c r="PJJ169" s="77"/>
      <c r="PJK169" s="77"/>
      <c r="PJL169" s="77"/>
      <c r="PJM169" s="77"/>
      <c r="PJN169" s="77"/>
      <c r="PJO169" s="77"/>
      <c r="PJP169" s="77"/>
      <c r="PJQ169" s="77"/>
      <c r="PJR169" s="77"/>
      <c r="PJS169" s="77"/>
      <c r="PJT169" s="77"/>
      <c r="PJU169" s="77"/>
      <c r="PJV169" s="77"/>
      <c r="PJW169" s="77"/>
      <c r="PJX169" s="77"/>
      <c r="PJY169" s="77"/>
      <c r="PJZ169" s="77"/>
      <c r="PKA169" s="77"/>
      <c r="PKB169" s="77"/>
      <c r="PKC169" s="77"/>
      <c r="PKD169" s="77"/>
      <c r="PKE169" s="77"/>
      <c r="PKF169" s="77"/>
      <c r="PKG169" s="77"/>
      <c r="PKH169" s="77"/>
      <c r="PKI169" s="77"/>
      <c r="PKJ169" s="77"/>
      <c r="PKK169" s="77"/>
      <c r="PKL169" s="77"/>
      <c r="PKM169" s="77"/>
      <c r="PKN169" s="77"/>
      <c r="PKO169" s="77"/>
      <c r="PKP169" s="77"/>
      <c r="PKQ169" s="77"/>
      <c r="PKR169" s="77"/>
      <c r="PKS169" s="77"/>
      <c r="PKT169" s="77"/>
      <c r="PKU169" s="77"/>
      <c r="PKV169" s="77"/>
      <c r="PKW169" s="77"/>
      <c r="PKX169" s="77"/>
      <c r="PKY169" s="77"/>
      <c r="PKZ169" s="77"/>
      <c r="PLA169" s="77"/>
      <c r="PLB169" s="77"/>
      <c r="PLC169" s="77"/>
      <c r="PLD169" s="77"/>
      <c r="PLE169" s="77"/>
      <c r="PLF169" s="77"/>
      <c r="PLG169" s="77"/>
      <c r="PLH169" s="77"/>
      <c r="PLI169" s="77"/>
      <c r="PLJ169" s="77"/>
      <c r="PLK169" s="77"/>
      <c r="PLL169" s="77"/>
      <c r="PLM169" s="77"/>
      <c r="PLN169" s="77"/>
      <c r="PLO169" s="77"/>
      <c r="PLP169" s="77"/>
      <c r="PLQ169" s="77"/>
      <c r="PLR169" s="77"/>
      <c r="PLS169" s="77"/>
      <c r="PLT169" s="77"/>
      <c r="PLU169" s="77"/>
      <c r="PLV169" s="77"/>
      <c r="PLW169" s="77"/>
      <c r="PLX169" s="77"/>
      <c r="PLY169" s="77"/>
      <c r="PLZ169" s="77"/>
      <c r="PMA169" s="77"/>
      <c r="PMB169" s="77"/>
      <c r="PMC169" s="77"/>
      <c r="PMD169" s="77"/>
      <c r="PME169" s="77"/>
      <c r="PMF169" s="77"/>
      <c r="PMG169" s="77"/>
      <c r="PMH169" s="77"/>
      <c r="PMI169" s="77"/>
      <c r="PMJ169" s="77"/>
      <c r="PMK169" s="77"/>
      <c r="PML169" s="77"/>
      <c r="PMM169" s="77"/>
      <c r="PMN169" s="77"/>
      <c r="PMO169" s="77"/>
      <c r="PMP169" s="77"/>
      <c r="PMQ169" s="77"/>
      <c r="PMR169" s="77"/>
      <c r="PMS169" s="77"/>
      <c r="PMT169" s="77"/>
      <c r="PMU169" s="77"/>
      <c r="PMV169" s="77"/>
      <c r="PMW169" s="77"/>
      <c r="PMX169" s="77"/>
      <c r="PMY169" s="77"/>
      <c r="PMZ169" s="77"/>
      <c r="PNA169" s="77"/>
      <c r="PNB169" s="77"/>
      <c r="PNC169" s="77"/>
      <c r="PND169" s="77"/>
      <c r="PNE169" s="77"/>
      <c r="PNF169" s="77"/>
      <c r="PNG169" s="77"/>
      <c r="PNH169" s="77"/>
      <c r="PNI169" s="77"/>
      <c r="PNJ169" s="77"/>
      <c r="PNK169" s="77"/>
      <c r="PNL169" s="77"/>
      <c r="PNM169" s="77"/>
      <c r="PNN169" s="77"/>
      <c r="PNO169" s="77"/>
      <c r="PNP169" s="77"/>
      <c r="PNQ169" s="77"/>
      <c r="PNR169" s="77"/>
      <c r="PNS169" s="77"/>
      <c r="PNT169" s="77"/>
      <c r="PNU169" s="77"/>
      <c r="PNV169" s="77"/>
      <c r="PNW169" s="77"/>
      <c r="PNX169" s="77"/>
      <c r="PNY169" s="77"/>
      <c r="PNZ169" s="77"/>
      <c r="POA169" s="77"/>
      <c r="POB169" s="77"/>
      <c r="POC169" s="77"/>
      <c r="POD169" s="77"/>
      <c r="POE169" s="77"/>
      <c r="POF169" s="77"/>
      <c r="POG169" s="77"/>
      <c r="POH169" s="77"/>
      <c r="POI169" s="77"/>
      <c r="POJ169" s="77"/>
      <c r="POK169" s="77"/>
      <c r="POL169" s="77"/>
      <c r="POM169" s="77"/>
      <c r="PON169" s="77"/>
      <c r="POO169" s="77"/>
      <c r="POP169" s="77"/>
      <c r="POQ169" s="77"/>
      <c r="POR169" s="77"/>
      <c r="POS169" s="77"/>
      <c r="POT169" s="77"/>
      <c r="POU169" s="77"/>
      <c r="POV169" s="77"/>
      <c r="POW169" s="77"/>
      <c r="POX169" s="77"/>
      <c r="POY169" s="77"/>
      <c r="POZ169" s="77"/>
      <c r="PPA169" s="77"/>
      <c r="PPB169" s="77"/>
      <c r="PPC169" s="77"/>
      <c r="PPD169" s="77"/>
      <c r="PPE169" s="77"/>
      <c r="PPF169" s="77"/>
      <c r="PPG169" s="77"/>
      <c r="PPH169" s="77"/>
      <c r="PPI169" s="77"/>
      <c r="PPJ169" s="77"/>
      <c r="PPK169" s="77"/>
      <c r="PPL169" s="77"/>
      <c r="PPM169" s="77"/>
      <c r="PPN169" s="77"/>
      <c r="PPO169" s="77"/>
      <c r="PPP169" s="77"/>
      <c r="PPQ169" s="77"/>
      <c r="PPR169" s="77"/>
      <c r="PPS169" s="77"/>
      <c r="PPT169" s="77"/>
      <c r="PPU169" s="77"/>
      <c r="PPV169" s="77"/>
      <c r="PPW169" s="77"/>
      <c r="PPX169" s="77"/>
      <c r="PPY169" s="77"/>
      <c r="PPZ169" s="77"/>
      <c r="PQA169" s="77"/>
      <c r="PQB169" s="77"/>
      <c r="PQC169" s="77"/>
      <c r="PQD169" s="77"/>
      <c r="PQE169" s="77"/>
      <c r="PQF169" s="77"/>
      <c r="PQG169" s="77"/>
      <c r="PQH169" s="77"/>
      <c r="PQI169" s="77"/>
      <c r="PQJ169" s="77"/>
      <c r="PQK169" s="77"/>
      <c r="PQL169" s="77"/>
      <c r="PQM169" s="77"/>
      <c r="PQN169" s="77"/>
      <c r="PQO169" s="77"/>
      <c r="PQP169" s="77"/>
      <c r="PQQ169" s="77"/>
      <c r="PQR169" s="77"/>
      <c r="PQS169" s="77"/>
      <c r="PQT169" s="77"/>
      <c r="PQU169" s="77"/>
      <c r="PQV169" s="77"/>
      <c r="PQW169" s="77"/>
      <c r="PQX169" s="77"/>
      <c r="PQY169" s="77"/>
      <c r="PQZ169" s="77"/>
      <c r="PRA169" s="77"/>
      <c r="PRB169" s="77"/>
      <c r="PRC169" s="77"/>
      <c r="PRD169" s="77"/>
      <c r="PRE169" s="77"/>
      <c r="PRF169" s="77"/>
      <c r="PRG169" s="77"/>
      <c r="PRH169" s="77"/>
      <c r="PRI169" s="77"/>
      <c r="PRJ169" s="77"/>
      <c r="PRK169" s="77"/>
      <c r="PRL169" s="77"/>
      <c r="PRM169" s="77"/>
      <c r="PRN169" s="77"/>
      <c r="PRO169" s="77"/>
      <c r="PRP169" s="77"/>
      <c r="PRQ169" s="77"/>
      <c r="PRR169" s="77"/>
      <c r="PRS169" s="77"/>
      <c r="PRT169" s="77"/>
      <c r="PRU169" s="77"/>
      <c r="PRV169" s="77"/>
      <c r="PRW169" s="77"/>
      <c r="PRX169" s="77"/>
      <c r="PRY169" s="77"/>
      <c r="PRZ169" s="77"/>
      <c r="PSA169" s="77"/>
      <c r="PSB169" s="77"/>
      <c r="PSC169" s="77"/>
      <c r="PSD169" s="77"/>
      <c r="PSE169" s="77"/>
      <c r="PSF169" s="77"/>
      <c r="PSG169" s="77"/>
      <c r="PSH169" s="77"/>
      <c r="PSI169" s="77"/>
      <c r="PSJ169" s="77"/>
      <c r="PSK169" s="77"/>
      <c r="PSL169" s="77"/>
      <c r="PSM169" s="77"/>
      <c r="PSN169" s="77"/>
      <c r="PSO169" s="77"/>
      <c r="PSP169" s="77"/>
      <c r="PSQ169" s="77"/>
      <c r="PSR169" s="77"/>
      <c r="PSS169" s="77"/>
      <c r="PST169" s="77"/>
      <c r="PSU169" s="77"/>
      <c r="PSV169" s="77"/>
      <c r="PSW169" s="77"/>
      <c r="PSX169" s="77"/>
      <c r="PSY169" s="77"/>
      <c r="PSZ169" s="77"/>
      <c r="PTA169" s="77"/>
      <c r="PTB169" s="77"/>
      <c r="PTC169" s="77"/>
      <c r="PTD169" s="77"/>
      <c r="PTE169" s="77"/>
      <c r="PTF169" s="77"/>
      <c r="PTG169" s="77"/>
      <c r="PTH169" s="77"/>
      <c r="PTI169" s="77"/>
      <c r="PTJ169" s="77"/>
      <c r="PTK169" s="77"/>
      <c r="PTL169" s="77"/>
      <c r="PTM169" s="77"/>
      <c r="PTN169" s="77"/>
      <c r="PTO169" s="77"/>
      <c r="PTP169" s="77"/>
      <c r="PTQ169" s="77"/>
      <c r="PTR169" s="77"/>
      <c r="PTS169" s="77"/>
      <c r="PTT169" s="77"/>
      <c r="PTU169" s="77"/>
      <c r="PTV169" s="77"/>
      <c r="PTW169" s="77"/>
      <c r="PTX169" s="77"/>
      <c r="PTY169" s="77"/>
      <c r="PTZ169" s="77"/>
      <c r="PUA169" s="77"/>
      <c r="PUB169" s="77"/>
      <c r="PUC169" s="77"/>
      <c r="PUD169" s="77"/>
      <c r="PUE169" s="77"/>
      <c r="PUF169" s="77"/>
      <c r="PUG169" s="77"/>
      <c r="PUH169" s="77"/>
      <c r="PUI169" s="77"/>
      <c r="PUJ169" s="77"/>
      <c r="PUK169" s="77"/>
      <c r="PUL169" s="77"/>
      <c r="PUM169" s="77"/>
      <c r="PUN169" s="77"/>
      <c r="PUO169" s="77"/>
      <c r="PUP169" s="77"/>
      <c r="PUQ169" s="77"/>
      <c r="PUR169" s="77"/>
      <c r="PUS169" s="77"/>
      <c r="PUT169" s="77"/>
      <c r="PUU169" s="77"/>
      <c r="PUV169" s="77"/>
      <c r="PUW169" s="77"/>
      <c r="PUX169" s="77"/>
      <c r="PUY169" s="77"/>
      <c r="PUZ169" s="77"/>
      <c r="PVA169" s="77"/>
      <c r="PVB169" s="77"/>
      <c r="PVC169" s="77"/>
      <c r="PVD169" s="77"/>
      <c r="PVE169" s="77"/>
      <c r="PVF169" s="77"/>
      <c r="PVG169" s="77"/>
      <c r="PVH169" s="77"/>
      <c r="PVI169" s="77"/>
      <c r="PVJ169" s="77"/>
      <c r="PVK169" s="77"/>
      <c r="PVL169" s="77"/>
      <c r="PVM169" s="77"/>
      <c r="PVN169" s="77"/>
      <c r="PVO169" s="77"/>
      <c r="PVP169" s="77"/>
      <c r="PVQ169" s="77"/>
      <c r="PVR169" s="77"/>
      <c r="PVS169" s="77"/>
      <c r="PVT169" s="77"/>
      <c r="PVU169" s="77"/>
      <c r="PVV169" s="77"/>
      <c r="PVW169" s="77"/>
      <c r="PVX169" s="77"/>
      <c r="PVY169" s="77"/>
      <c r="PVZ169" s="77"/>
      <c r="PWA169" s="77"/>
      <c r="PWB169" s="77"/>
      <c r="PWC169" s="77"/>
      <c r="PWD169" s="77"/>
      <c r="PWE169" s="77"/>
      <c r="PWF169" s="77"/>
      <c r="PWG169" s="77"/>
      <c r="PWH169" s="77"/>
      <c r="PWI169" s="77"/>
      <c r="PWJ169" s="77"/>
      <c r="PWK169" s="77"/>
      <c r="PWL169" s="77"/>
      <c r="PWM169" s="77"/>
      <c r="PWN169" s="77"/>
      <c r="PWO169" s="77"/>
      <c r="PWP169" s="77"/>
      <c r="PWQ169" s="77"/>
      <c r="PWR169" s="77"/>
      <c r="PWS169" s="77"/>
      <c r="PWT169" s="77"/>
      <c r="PWU169" s="77"/>
      <c r="PWV169" s="77"/>
      <c r="PWW169" s="77"/>
      <c r="PWX169" s="77"/>
      <c r="PWY169" s="77"/>
      <c r="PWZ169" s="77"/>
      <c r="PXA169" s="77"/>
      <c r="PXB169" s="77"/>
      <c r="PXC169" s="77"/>
      <c r="PXD169" s="77"/>
      <c r="PXE169" s="77"/>
      <c r="PXF169" s="77"/>
      <c r="PXG169" s="77"/>
      <c r="PXH169" s="77"/>
      <c r="PXI169" s="77"/>
      <c r="PXJ169" s="77"/>
      <c r="PXK169" s="77"/>
      <c r="PXL169" s="77"/>
      <c r="PXM169" s="77"/>
      <c r="PXN169" s="77"/>
      <c r="PXO169" s="77"/>
      <c r="PXP169" s="77"/>
      <c r="PXQ169" s="77"/>
      <c r="PXR169" s="77"/>
      <c r="PXS169" s="77"/>
      <c r="PXT169" s="77"/>
      <c r="PXU169" s="77"/>
      <c r="PXV169" s="77"/>
      <c r="PXW169" s="77"/>
      <c r="PXX169" s="77"/>
      <c r="PXY169" s="77"/>
      <c r="PXZ169" s="77"/>
      <c r="PYA169" s="77"/>
      <c r="PYB169" s="77"/>
      <c r="PYC169" s="77"/>
      <c r="PYD169" s="77"/>
      <c r="PYE169" s="77"/>
      <c r="PYF169" s="77"/>
      <c r="PYG169" s="77"/>
      <c r="PYH169" s="77"/>
      <c r="PYI169" s="77"/>
      <c r="PYJ169" s="77"/>
      <c r="PYK169" s="77"/>
      <c r="PYL169" s="77"/>
      <c r="PYM169" s="77"/>
      <c r="PYN169" s="77"/>
      <c r="PYO169" s="77"/>
      <c r="PYP169" s="77"/>
      <c r="PYQ169" s="77"/>
      <c r="PYR169" s="77"/>
      <c r="PYS169" s="77"/>
      <c r="PYT169" s="77"/>
      <c r="PYU169" s="77"/>
      <c r="PYV169" s="77"/>
      <c r="PYW169" s="77"/>
      <c r="PYX169" s="77"/>
      <c r="PYY169" s="77"/>
      <c r="PYZ169" s="77"/>
      <c r="PZA169" s="77"/>
      <c r="PZB169" s="77"/>
      <c r="PZC169" s="77"/>
      <c r="PZD169" s="77"/>
      <c r="PZE169" s="77"/>
      <c r="PZF169" s="77"/>
      <c r="PZG169" s="77"/>
      <c r="PZH169" s="77"/>
      <c r="PZI169" s="77"/>
      <c r="PZJ169" s="77"/>
      <c r="PZK169" s="77"/>
      <c r="PZL169" s="77"/>
      <c r="PZM169" s="77"/>
      <c r="PZN169" s="77"/>
      <c r="PZO169" s="77"/>
      <c r="PZP169" s="77"/>
      <c r="PZQ169" s="77"/>
      <c r="PZR169" s="77"/>
      <c r="PZS169" s="77"/>
      <c r="PZT169" s="77"/>
      <c r="PZU169" s="77"/>
      <c r="PZV169" s="77"/>
      <c r="PZW169" s="77"/>
      <c r="PZX169" s="77"/>
      <c r="PZY169" s="77"/>
      <c r="PZZ169" s="77"/>
      <c r="QAA169" s="77"/>
      <c r="QAB169" s="77"/>
      <c r="QAC169" s="77"/>
      <c r="QAD169" s="77"/>
      <c r="QAE169" s="77"/>
      <c r="QAF169" s="77"/>
      <c r="QAG169" s="77"/>
      <c r="QAH169" s="77"/>
      <c r="QAI169" s="77"/>
      <c r="QAJ169" s="77"/>
      <c r="QAK169" s="77"/>
      <c r="QAL169" s="77"/>
      <c r="QAM169" s="77"/>
      <c r="QAN169" s="77"/>
      <c r="QAO169" s="77"/>
      <c r="QAP169" s="77"/>
      <c r="QAQ169" s="77"/>
      <c r="QAR169" s="77"/>
      <c r="QAS169" s="77"/>
      <c r="QAT169" s="77"/>
      <c r="QAU169" s="77"/>
      <c r="QAV169" s="77"/>
      <c r="QAW169" s="77"/>
      <c r="QAX169" s="77"/>
      <c r="QAY169" s="77"/>
      <c r="QAZ169" s="77"/>
      <c r="QBA169" s="77"/>
      <c r="QBB169" s="77"/>
      <c r="QBC169" s="77"/>
      <c r="QBD169" s="77"/>
      <c r="QBE169" s="77"/>
      <c r="QBF169" s="77"/>
      <c r="QBG169" s="77"/>
      <c r="QBH169" s="77"/>
      <c r="QBI169" s="77"/>
      <c r="QBJ169" s="77"/>
      <c r="QBK169" s="77"/>
      <c r="QBL169" s="77"/>
      <c r="QBM169" s="77"/>
      <c r="QBN169" s="77"/>
      <c r="QBO169" s="77"/>
      <c r="QBP169" s="77"/>
      <c r="QBQ169" s="77"/>
      <c r="QBR169" s="77"/>
      <c r="QBS169" s="77"/>
      <c r="QBT169" s="77"/>
      <c r="QBU169" s="77"/>
      <c r="QBV169" s="77"/>
      <c r="QBW169" s="77"/>
      <c r="QBX169" s="77"/>
      <c r="QBY169" s="77"/>
      <c r="QBZ169" s="77"/>
      <c r="QCA169" s="77"/>
      <c r="QCB169" s="77"/>
      <c r="QCC169" s="77"/>
      <c r="QCD169" s="77"/>
      <c r="QCE169" s="77"/>
      <c r="QCF169" s="77"/>
      <c r="QCG169" s="77"/>
      <c r="QCH169" s="77"/>
      <c r="QCI169" s="77"/>
      <c r="QCJ169" s="77"/>
      <c r="QCK169" s="77"/>
      <c r="QCL169" s="77"/>
      <c r="QCM169" s="77"/>
      <c r="QCN169" s="77"/>
      <c r="QCO169" s="77"/>
      <c r="QCP169" s="77"/>
      <c r="QCQ169" s="77"/>
      <c r="QCR169" s="77"/>
      <c r="QCS169" s="77"/>
      <c r="QCT169" s="77"/>
      <c r="QCU169" s="77"/>
      <c r="QCV169" s="77"/>
      <c r="QCW169" s="77"/>
      <c r="QCX169" s="77"/>
      <c r="QCY169" s="77"/>
      <c r="QCZ169" s="77"/>
      <c r="QDA169" s="77"/>
      <c r="QDB169" s="77"/>
      <c r="QDC169" s="77"/>
      <c r="QDD169" s="77"/>
      <c r="QDE169" s="77"/>
      <c r="QDF169" s="77"/>
      <c r="QDG169" s="77"/>
      <c r="QDH169" s="77"/>
      <c r="QDI169" s="77"/>
      <c r="QDJ169" s="77"/>
      <c r="QDK169" s="77"/>
      <c r="QDL169" s="77"/>
      <c r="QDM169" s="77"/>
      <c r="QDN169" s="77"/>
      <c r="QDO169" s="77"/>
      <c r="QDP169" s="77"/>
      <c r="QDQ169" s="77"/>
      <c r="QDR169" s="77"/>
      <c r="QDS169" s="77"/>
      <c r="QDT169" s="77"/>
      <c r="QDU169" s="77"/>
      <c r="QDV169" s="77"/>
      <c r="QDW169" s="77"/>
      <c r="QDX169" s="77"/>
      <c r="QDY169" s="77"/>
      <c r="QDZ169" s="77"/>
      <c r="QEA169" s="77"/>
      <c r="QEB169" s="77"/>
      <c r="QEC169" s="77"/>
      <c r="QED169" s="77"/>
      <c r="QEE169" s="77"/>
      <c r="QEF169" s="77"/>
      <c r="QEG169" s="77"/>
      <c r="QEH169" s="77"/>
      <c r="QEI169" s="77"/>
      <c r="QEJ169" s="77"/>
      <c r="QEK169" s="77"/>
      <c r="QEL169" s="77"/>
      <c r="QEM169" s="77"/>
      <c r="QEN169" s="77"/>
      <c r="QEO169" s="77"/>
      <c r="QEP169" s="77"/>
      <c r="QEQ169" s="77"/>
      <c r="QER169" s="77"/>
      <c r="QES169" s="77"/>
      <c r="QET169" s="77"/>
      <c r="QEU169" s="77"/>
      <c r="QEV169" s="77"/>
      <c r="QEW169" s="77"/>
      <c r="QEX169" s="77"/>
      <c r="QEY169" s="77"/>
      <c r="QEZ169" s="77"/>
      <c r="QFA169" s="77"/>
      <c r="QFB169" s="77"/>
      <c r="QFC169" s="77"/>
      <c r="QFD169" s="77"/>
      <c r="QFE169" s="77"/>
      <c r="QFF169" s="77"/>
      <c r="QFG169" s="77"/>
      <c r="QFH169" s="77"/>
      <c r="QFI169" s="77"/>
      <c r="QFJ169" s="77"/>
      <c r="QFK169" s="77"/>
      <c r="QFL169" s="77"/>
      <c r="QFM169" s="77"/>
      <c r="QFN169" s="77"/>
      <c r="QFO169" s="77"/>
      <c r="QFP169" s="77"/>
      <c r="QFQ169" s="77"/>
      <c r="QFR169" s="77"/>
      <c r="QFS169" s="77"/>
      <c r="QFT169" s="77"/>
      <c r="QFU169" s="77"/>
      <c r="QFV169" s="77"/>
      <c r="QFW169" s="77"/>
      <c r="QFX169" s="77"/>
      <c r="QFY169" s="77"/>
      <c r="QFZ169" s="77"/>
      <c r="QGA169" s="77"/>
      <c r="QGB169" s="77"/>
      <c r="QGC169" s="77"/>
      <c r="QGD169" s="77"/>
      <c r="QGE169" s="77"/>
      <c r="QGF169" s="77"/>
      <c r="QGG169" s="77"/>
      <c r="QGH169" s="77"/>
      <c r="QGI169" s="77"/>
      <c r="QGJ169" s="77"/>
      <c r="QGK169" s="77"/>
      <c r="QGL169" s="77"/>
      <c r="QGM169" s="77"/>
      <c r="QGN169" s="77"/>
      <c r="QGO169" s="77"/>
      <c r="QGP169" s="77"/>
      <c r="QGQ169" s="77"/>
      <c r="QGR169" s="77"/>
      <c r="QGS169" s="77"/>
      <c r="QGT169" s="77"/>
      <c r="QGU169" s="77"/>
      <c r="QGV169" s="77"/>
      <c r="QGW169" s="77"/>
      <c r="QGX169" s="77"/>
      <c r="QGY169" s="77"/>
      <c r="QGZ169" s="77"/>
      <c r="QHA169" s="77"/>
      <c r="QHB169" s="77"/>
      <c r="QHC169" s="77"/>
      <c r="QHD169" s="77"/>
      <c r="QHE169" s="77"/>
      <c r="QHF169" s="77"/>
      <c r="QHG169" s="77"/>
      <c r="QHH169" s="77"/>
      <c r="QHI169" s="77"/>
      <c r="QHJ169" s="77"/>
      <c r="QHK169" s="77"/>
      <c r="QHL169" s="77"/>
      <c r="QHM169" s="77"/>
      <c r="QHN169" s="77"/>
      <c r="QHO169" s="77"/>
      <c r="QHP169" s="77"/>
      <c r="QHQ169" s="77"/>
      <c r="QHR169" s="77"/>
      <c r="QHS169" s="77"/>
      <c r="QHT169" s="77"/>
      <c r="QHU169" s="77"/>
      <c r="QHV169" s="77"/>
      <c r="QHW169" s="77"/>
      <c r="QHX169" s="77"/>
      <c r="QHY169" s="77"/>
      <c r="QHZ169" s="77"/>
      <c r="QIA169" s="77"/>
      <c r="QIB169" s="77"/>
      <c r="QIC169" s="77"/>
      <c r="QID169" s="77"/>
      <c r="QIE169" s="77"/>
      <c r="QIF169" s="77"/>
      <c r="QIG169" s="77"/>
      <c r="QIH169" s="77"/>
      <c r="QII169" s="77"/>
      <c r="QIJ169" s="77"/>
      <c r="QIK169" s="77"/>
      <c r="QIL169" s="77"/>
      <c r="QIM169" s="77"/>
      <c r="QIN169" s="77"/>
      <c r="QIO169" s="77"/>
      <c r="QIP169" s="77"/>
      <c r="QIQ169" s="77"/>
      <c r="QIR169" s="77"/>
      <c r="QIS169" s="77"/>
      <c r="QIT169" s="77"/>
      <c r="QIU169" s="77"/>
      <c r="QIV169" s="77"/>
      <c r="QIW169" s="77"/>
      <c r="QIX169" s="77"/>
      <c r="QIY169" s="77"/>
      <c r="QIZ169" s="77"/>
      <c r="QJA169" s="77"/>
      <c r="QJB169" s="77"/>
      <c r="QJC169" s="77"/>
      <c r="QJD169" s="77"/>
      <c r="QJE169" s="77"/>
      <c r="QJF169" s="77"/>
      <c r="QJG169" s="77"/>
      <c r="QJH169" s="77"/>
      <c r="QJI169" s="77"/>
      <c r="QJJ169" s="77"/>
      <c r="QJK169" s="77"/>
      <c r="QJL169" s="77"/>
      <c r="QJM169" s="77"/>
      <c r="QJN169" s="77"/>
      <c r="QJO169" s="77"/>
      <c r="QJP169" s="77"/>
      <c r="QJQ169" s="77"/>
      <c r="QJR169" s="77"/>
      <c r="QJS169" s="77"/>
      <c r="QJT169" s="77"/>
      <c r="QJU169" s="77"/>
      <c r="QJV169" s="77"/>
      <c r="QJW169" s="77"/>
      <c r="QJX169" s="77"/>
      <c r="QJY169" s="77"/>
      <c r="QJZ169" s="77"/>
      <c r="QKA169" s="77"/>
      <c r="QKB169" s="77"/>
      <c r="QKC169" s="77"/>
      <c r="QKD169" s="77"/>
      <c r="QKE169" s="77"/>
      <c r="QKF169" s="77"/>
      <c r="QKG169" s="77"/>
      <c r="QKH169" s="77"/>
      <c r="QKI169" s="77"/>
      <c r="QKJ169" s="77"/>
      <c r="QKK169" s="77"/>
      <c r="QKL169" s="77"/>
      <c r="QKM169" s="77"/>
      <c r="QKN169" s="77"/>
      <c r="QKO169" s="77"/>
      <c r="QKP169" s="77"/>
      <c r="QKQ169" s="77"/>
      <c r="QKR169" s="77"/>
      <c r="QKS169" s="77"/>
      <c r="QKT169" s="77"/>
      <c r="QKU169" s="77"/>
      <c r="QKV169" s="77"/>
      <c r="QKW169" s="77"/>
      <c r="QKX169" s="77"/>
      <c r="QKY169" s="77"/>
      <c r="QKZ169" s="77"/>
      <c r="QLA169" s="77"/>
      <c r="QLB169" s="77"/>
      <c r="QLC169" s="77"/>
      <c r="QLD169" s="77"/>
      <c r="QLE169" s="77"/>
      <c r="QLF169" s="77"/>
      <c r="QLG169" s="77"/>
      <c r="QLH169" s="77"/>
      <c r="QLI169" s="77"/>
      <c r="QLJ169" s="77"/>
      <c r="QLK169" s="77"/>
      <c r="QLL169" s="77"/>
      <c r="QLM169" s="77"/>
      <c r="QLN169" s="77"/>
      <c r="QLO169" s="77"/>
      <c r="QLP169" s="77"/>
      <c r="QLQ169" s="77"/>
      <c r="QLR169" s="77"/>
      <c r="QLS169" s="77"/>
      <c r="QLT169" s="77"/>
      <c r="QLU169" s="77"/>
      <c r="QLV169" s="77"/>
      <c r="QLW169" s="77"/>
      <c r="QLX169" s="77"/>
      <c r="QLY169" s="77"/>
      <c r="QLZ169" s="77"/>
      <c r="QMA169" s="77"/>
      <c r="QMB169" s="77"/>
      <c r="QMC169" s="77"/>
      <c r="QMD169" s="77"/>
      <c r="QME169" s="77"/>
      <c r="QMF169" s="77"/>
      <c r="QMG169" s="77"/>
      <c r="QMH169" s="77"/>
      <c r="QMI169" s="77"/>
      <c r="QMJ169" s="77"/>
      <c r="QMK169" s="77"/>
      <c r="QML169" s="77"/>
      <c r="QMM169" s="77"/>
      <c r="QMN169" s="77"/>
      <c r="QMO169" s="77"/>
      <c r="QMP169" s="77"/>
      <c r="QMQ169" s="77"/>
      <c r="QMR169" s="77"/>
      <c r="QMS169" s="77"/>
      <c r="QMT169" s="77"/>
      <c r="QMU169" s="77"/>
      <c r="QMV169" s="77"/>
      <c r="QMW169" s="77"/>
      <c r="QMX169" s="77"/>
      <c r="QMY169" s="77"/>
      <c r="QMZ169" s="77"/>
      <c r="QNA169" s="77"/>
      <c r="QNB169" s="77"/>
      <c r="QNC169" s="77"/>
      <c r="QND169" s="77"/>
      <c r="QNE169" s="77"/>
      <c r="QNF169" s="77"/>
      <c r="QNG169" s="77"/>
      <c r="QNH169" s="77"/>
      <c r="QNI169" s="77"/>
      <c r="QNJ169" s="77"/>
      <c r="QNK169" s="77"/>
      <c r="QNL169" s="77"/>
      <c r="QNM169" s="77"/>
      <c r="QNN169" s="77"/>
      <c r="QNO169" s="77"/>
      <c r="QNP169" s="77"/>
      <c r="QNQ169" s="77"/>
      <c r="QNR169" s="77"/>
      <c r="QNS169" s="77"/>
      <c r="QNT169" s="77"/>
      <c r="QNU169" s="77"/>
      <c r="QNV169" s="77"/>
      <c r="QNW169" s="77"/>
      <c r="QNX169" s="77"/>
      <c r="QNY169" s="77"/>
      <c r="QNZ169" s="77"/>
      <c r="QOA169" s="77"/>
      <c r="QOB169" s="77"/>
      <c r="QOC169" s="77"/>
      <c r="QOD169" s="77"/>
      <c r="QOE169" s="77"/>
      <c r="QOF169" s="77"/>
      <c r="QOG169" s="77"/>
      <c r="QOH169" s="77"/>
      <c r="QOI169" s="77"/>
      <c r="QOJ169" s="77"/>
      <c r="QOK169" s="77"/>
      <c r="QOL169" s="77"/>
      <c r="QOM169" s="77"/>
      <c r="QON169" s="77"/>
      <c r="QOO169" s="77"/>
      <c r="QOP169" s="77"/>
      <c r="QOQ169" s="77"/>
      <c r="QOR169" s="77"/>
      <c r="QOS169" s="77"/>
      <c r="QOT169" s="77"/>
      <c r="QOU169" s="77"/>
      <c r="QOV169" s="77"/>
      <c r="QOW169" s="77"/>
      <c r="QOX169" s="77"/>
      <c r="QOY169" s="77"/>
      <c r="QOZ169" s="77"/>
      <c r="QPA169" s="77"/>
      <c r="QPB169" s="77"/>
      <c r="QPC169" s="77"/>
      <c r="QPD169" s="77"/>
      <c r="QPE169" s="77"/>
      <c r="QPF169" s="77"/>
      <c r="QPG169" s="77"/>
      <c r="QPH169" s="77"/>
      <c r="QPI169" s="77"/>
      <c r="QPJ169" s="77"/>
      <c r="QPK169" s="77"/>
      <c r="QPL169" s="77"/>
      <c r="QPM169" s="77"/>
      <c r="QPN169" s="77"/>
      <c r="QPO169" s="77"/>
      <c r="QPP169" s="77"/>
      <c r="QPQ169" s="77"/>
      <c r="QPR169" s="77"/>
      <c r="QPS169" s="77"/>
      <c r="QPT169" s="77"/>
      <c r="QPU169" s="77"/>
      <c r="QPV169" s="77"/>
      <c r="QPW169" s="77"/>
      <c r="QPX169" s="77"/>
      <c r="QPY169" s="77"/>
      <c r="QPZ169" s="77"/>
      <c r="QQA169" s="77"/>
      <c r="QQB169" s="77"/>
      <c r="QQC169" s="77"/>
      <c r="QQD169" s="77"/>
      <c r="QQE169" s="77"/>
      <c r="QQF169" s="77"/>
      <c r="QQG169" s="77"/>
      <c r="QQH169" s="77"/>
      <c r="QQI169" s="77"/>
      <c r="QQJ169" s="77"/>
      <c r="QQK169" s="77"/>
      <c r="QQL169" s="77"/>
      <c r="QQM169" s="77"/>
      <c r="QQN169" s="77"/>
      <c r="QQO169" s="77"/>
      <c r="QQP169" s="77"/>
      <c r="QQQ169" s="77"/>
      <c r="QQR169" s="77"/>
      <c r="QQS169" s="77"/>
      <c r="QQT169" s="77"/>
      <c r="QQU169" s="77"/>
      <c r="QQV169" s="77"/>
      <c r="QQW169" s="77"/>
      <c r="QQX169" s="77"/>
      <c r="QQY169" s="77"/>
      <c r="QQZ169" s="77"/>
      <c r="QRA169" s="77"/>
      <c r="QRB169" s="77"/>
      <c r="QRC169" s="77"/>
      <c r="QRD169" s="77"/>
      <c r="QRE169" s="77"/>
      <c r="QRF169" s="77"/>
      <c r="QRG169" s="77"/>
      <c r="QRH169" s="77"/>
      <c r="QRI169" s="77"/>
      <c r="QRJ169" s="77"/>
      <c r="QRK169" s="77"/>
      <c r="QRL169" s="77"/>
      <c r="QRM169" s="77"/>
      <c r="QRN169" s="77"/>
      <c r="QRO169" s="77"/>
      <c r="QRP169" s="77"/>
      <c r="QRQ169" s="77"/>
      <c r="QRR169" s="77"/>
      <c r="QRS169" s="77"/>
      <c r="QRT169" s="77"/>
      <c r="QRU169" s="77"/>
      <c r="QRV169" s="77"/>
      <c r="QRW169" s="77"/>
      <c r="QRX169" s="77"/>
      <c r="QRY169" s="77"/>
      <c r="QRZ169" s="77"/>
      <c r="QSA169" s="77"/>
      <c r="QSB169" s="77"/>
      <c r="QSC169" s="77"/>
      <c r="QSD169" s="77"/>
      <c r="QSE169" s="77"/>
      <c r="QSF169" s="77"/>
      <c r="QSG169" s="77"/>
      <c r="QSH169" s="77"/>
      <c r="QSI169" s="77"/>
      <c r="QSJ169" s="77"/>
      <c r="QSK169" s="77"/>
      <c r="QSL169" s="77"/>
      <c r="QSM169" s="77"/>
      <c r="QSN169" s="77"/>
      <c r="QSO169" s="77"/>
      <c r="QSP169" s="77"/>
      <c r="QSQ169" s="77"/>
      <c r="QSR169" s="77"/>
      <c r="QSS169" s="77"/>
      <c r="QST169" s="77"/>
      <c r="QSU169" s="77"/>
      <c r="QSV169" s="77"/>
      <c r="QSW169" s="77"/>
      <c r="QSX169" s="77"/>
      <c r="QSY169" s="77"/>
      <c r="QSZ169" s="77"/>
      <c r="QTA169" s="77"/>
      <c r="QTB169" s="77"/>
      <c r="QTC169" s="77"/>
      <c r="QTD169" s="77"/>
      <c r="QTE169" s="77"/>
      <c r="QTF169" s="77"/>
      <c r="QTG169" s="77"/>
      <c r="QTH169" s="77"/>
      <c r="QTI169" s="77"/>
      <c r="QTJ169" s="77"/>
      <c r="QTK169" s="77"/>
      <c r="QTL169" s="77"/>
      <c r="QTM169" s="77"/>
      <c r="QTN169" s="77"/>
      <c r="QTO169" s="77"/>
      <c r="QTP169" s="77"/>
      <c r="QTQ169" s="77"/>
      <c r="QTR169" s="77"/>
      <c r="QTS169" s="77"/>
      <c r="QTT169" s="77"/>
      <c r="QTU169" s="77"/>
      <c r="QTV169" s="77"/>
      <c r="QTW169" s="77"/>
      <c r="QTX169" s="77"/>
      <c r="QTY169" s="77"/>
      <c r="QTZ169" s="77"/>
      <c r="QUA169" s="77"/>
      <c r="QUB169" s="77"/>
      <c r="QUC169" s="77"/>
      <c r="QUD169" s="77"/>
      <c r="QUE169" s="77"/>
      <c r="QUF169" s="77"/>
      <c r="QUG169" s="77"/>
      <c r="QUH169" s="77"/>
      <c r="QUI169" s="77"/>
      <c r="QUJ169" s="77"/>
      <c r="QUK169" s="77"/>
      <c r="QUL169" s="77"/>
      <c r="QUM169" s="77"/>
      <c r="QUN169" s="77"/>
      <c r="QUO169" s="77"/>
      <c r="QUP169" s="77"/>
      <c r="QUQ169" s="77"/>
      <c r="QUR169" s="77"/>
      <c r="QUS169" s="77"/>
      <c r="QUT169" s="77"/>
      <c r="QUU169" s="77"/>
      <c r="QUV169" s="77"/>
      <c r="QUW169" s="77"/>
      <c r="QUX169" s="77"/>
      <c r="QUY169" s="77"/>
      <c r="QUZ169" s="77"/>
      <c r="QVA169" s="77"/>
      <c r="QVB169" s="77"/>
      <c r="QVC169" s="77"/>
      <c r="QVD169" s="77"/>
      <c r="QVE169" s="77"/>
      <c r="QVF169" s="77"/>
      <c r="QVG169" s="77"/>
      <c r="QVH169" s="77"/>
      <c r="QVI169" s="77"/>
      <c r="QVJ169" s="77"/>
      <c r="QVK169" s="77"/>
      <c r="QVL169" s="77"/>
      <c r="QVM169" s="77"/>
      <c r="QVN169" s="77"/>
      <c r="QVO169" s="77"/>
      <c r="QVP169" s="77"/>
      <c r="QVQ169" s="77"/>
      <c r="QVR169" s="77"/>
      <c r="QVS169" s="77"/>
      <c r="QVT169" s="77"/>
      <c r="QVU169" s="77"/>
      <c r="QVV169" s="77"/>
      <c r="QVW169" s="77"/>
      <c r="QVX169" s="77"/>
      <c r="QVY169" s="77"/>
      <c r="QVZ169" s="77"/>
      <c r="QWA169" s="77"/>
      <c r="QWB169" s="77"/>
      <c r="QWC169" s="77"/>
      <c r="QWD169" s="77"/>
      <c r="QWE169" s="77"/>
      <c r="QWF169" s="77"/>
      <c r="QWG169" s="77"/>
      <c r="QWH169" s="77"/>
      <c r="QWI169" s="77"/>
      <c r="QWJ169" s="77"/>
      <c r="QWK169" s="77"/>
      <c r="QWL169" s="77"/>
      <c r="QWM169" s="77"/>
      <c r="QWN169" s="77"/>
      <c r="QWO169" s="77"/>
      <c r="QWP169" s="77"/>
      <c r="QWQ169" s="77"/>
      <c r="QWR169" s="77"/>
      <c r="QWS169" s="77"/>
      <c r="QWT169" s="77"/>
      <c r="QWU169" s="77"/>
      <c r="QWV169" s="77"/>
      <c r="QWW169" s="77"/>
      <c r="QWX169" s="77"/>
      <c r="QWY169" s="77"/>
      <c r="QWZ169" s="77"/>
      <c r="QXA169" s="77"/>
      <c r="QXB169" s="77"/>
      <c r="QXC169" s="77"/>
      <c r="QXD169" s="77"/>
      <c r="QXE169" s="77"/>
      <c r="QXF169" s="77"/>
      <c r="QXG169" s="77"/>
      <c r="QXH169" s="77"/>
      <c r="QXI169" s="77"/>
      <c r="QXJ169" s="77"/>
      <c r="QXK169" s="77"/>
      <c r="QXL169" s="77"/>
      <c r="QXM169" s="77"/>
      <c r="QXN169" s="77"/>
      <c r="QXO169" s="77"/>
      <c r="QXP169" s="77"/>
      <c r="QXQ169" s="77"/>
      <c r="QXR169" s="77"/>
      <c r="QXS169" s="77"/>
      <c r="QXT169" s="77"/>
      <c r="QXU169" s="77"/>
      <c r="QXV169" s="77"/>
      <c r="QXW169" s="77"/>
      <c r="QXX169" s="77"/>
      <c r="QXY169" s="77"/>
      <c r="QXZ169" s="77"/>
      <c r="QYA169" s="77"/>
      <c r="QYB169" s="77"/>
      <c r="QYC169" s="77"/>
      <c r="QYD169" s="77"/>
      <c r="QYE169" s="77"/>
      <c r="QYF169" s="77"/>
      <c r="QYG169" s="77"/>
      <c r="QYH169" s="77"/>
      <c r="QYI169" s="77"/>
      <c r="QYJ169" s="77"/>
      <c r="QYK169" s="77"/>
      <c r="QYL169" s="77"/>
      <c r="QYM169" s="77"/>
      <c r="QYN169" s="77"/>
      <c r="QYO169" s="77"/>
      <c r="QYP169" s="77"/>
      <c r="QYQ169" s="77"/>
      <c r="QYR169" s="77"/>
      <c r="QYS169" s="77"/>
      <c r="QYT169" s="77"/>
      <c r="QYU169" s="77"/>
      <c r="QYV169" s="77"/>
      <c r="QYW169" s="77"/>
      <c r="QYX169" s="77"/>
      <c r="QYY169" s="77"/>
      <c r="QYZ169" s="77"/>
      <c r="QZA169" s="77"/>
      <c r="QZB169" s="77"/>
      <c r="QZC169" s="77"/>
      <c r="QZD169" s="77"/>
      <c r="QZE169" s="77"/>
      <c r="QZF169" s="77"/>
      <c r="QZG169" s="77"/>
      <c r="QZH169" s="77"/>
      <c r="QZI169" s="77"/>
      <c r="QZJ169" s="77"/>
      <c r="QZK169" s="77"/>
      <c r="QZL169" s="77"/>
      <c r="QZM169" s="77"/>
      <c r="QZN169" s="77"/>
      <c r="QZO169" s="77"/>
      <c r="QZP169" s="77"/>
      <c r="QZQ169" s="77"/>
      <c r="QZR169" s="77"/>
      <c r="QZS169" s="77"/>
      <c r="QZT169" s="77"/>
      <c r="QZU169" s="77"/>
      <c r="QZV169" s="77"/>
      <c r="QZW169" s="77"/>
      <c r="QZX169" s="77"/>
      <c r="QZY169" s="77"/>
      <c r="QZZ169" s="77"/>
      <c r="RAA169" s="77"/>
      <c r="RAB169" s="77"/>
      <c r="RAC169" s="77"/>
      <c r="RAD169" s="77"/>
      <c r="RAE169" s="77"/>
      <c r="RAF169" s="77"/>
      <c r="RAG169" s="77"/>
      <c r="RAH169" s="77"/>
      <c r="RAI169" s="77"/>
      <c r="RAJ169" s="77"/>
      <c r="RAK169" s="77"/>
      <c r="RAL169" s="77"/>
      <c r="RAM169" s="77"/>
      <c r="RAN169" s="77"/>
      <c r="RAO169" s="77"/>
      <c r="RAP169" s="77"/>
      <c r="RAQ169" s="77"/>
      <c r="RAR169" s="77"/>
      <c r="RAS169" s="77"/>
      <c r="RAT169" s="77"/>
      <c r="RAU169" s="77"/>
      <c r="RAV169" s="77"/>
      <c r="RAW169" s="77"/>
      <c r="RAX169" s="77"/>
      <c r="RAY169" s="77"/>
      <c r="RAZ169" s="77"/>
      <c r="RBA169" s="77"/>
      <c r="RBB169" s="77"/>
      <c r="RBC169" s="77"/>
      <c r="RBD169" s="77"/>
      <c r="RBE169" s="77"/>
      <c r="RBF169" s="77"/>
      <c r="RBG169" s="77"/>
      <c r="RBH169" s="77"/>
      <c r="RBI169" s="77"/>
      <c r="RBJ169" s="77"/>
      <c r="RBK169" s="77"/>
      <c r="RBL169" s="77"/>
      <c r="RBM169" s="77"/>
      <c r="RBN169" s="77"/>
      <c r="RBO169" s="77"/>
      <c r="RBP169" s="77"/>
      <c r="RBQ169" s="77"/>
      <c r="RBR169" s="77"/>
      <c r="RBS169" s="77"/>
      <c r="RBT169" s="77"/>
      <c r="RBU169" s="77"/>
      <c r="RBV169" s="77"/>
      <c r="RBW169" s="77"/>
      <c r="RBX169" s="77"/>
      <c r="RBY169" s="77"/>
      <c r="RBZ169" s="77"/>
      <c r="RCA169" s="77"/>
      <c r="RCB169" s="77"/>
      <c r="RCC169" s="77"/>
      <c r="RCD169" s="77"/>
      <c r="RCE169" s="77"/>
      <c r="RCF169" s="77"/>
      <c r="RCG169" s="77"/>
      <c r="RCH169" s="77"/>
      <c r="RCI169" s="77"/>
      <c r="RCJ169" s="77"/>
      <c r="RCK169" s="77"/>
      <c r="RCL169" s="77"/>
      <c r="RCM169" s="77"/>
      <c r="RCN169" s="77"/>
      <c r="RCO169" s="77"/>
      <c r="RCP169" s="77"/>
      <c r="RCQ169" s="77"/>
      <c r="RCR169" s="77"/>
      <c r="RCS169" s="77"/>
      <c r="RCT169" s="77"/>
      <c r="RCU169" s="77"/>
      <c r="RCV169" s="77"/>
      <c r="RCW169" s="77"/>
      <c r="RCX169" s="77"/>
      <c r="RCY169" s="77"/>
      <c r="RCZ169" s="77"/>
      <c r="RDA169" s="77"/>
      <c r="RDB169" s="77"/>
      <c r="RDC169" s="77"/>
      <c r="RDD169" s="77"/>
      <c r="RDE169" s="77"/>
      <c r="RDF169" s="77"/>
      <c r="RDG169" s="77"/>
      <c r="RDH169" s="77"/>
      <c r="RDI169" s="77"/>
      <c r="RDJ169" s="77"/>
      <c r="RDK169" s="77"/>
      <c r="RDL169" s="77"/>
      <c r="RDM169" s="77"/>
      <c r="RDN169" s="77"/>
      <c r="RDO169" s="77"/>
      <c r="RDP169" s="77"/>
      <c r="RDQ169" s="77"/>
      <c r="RDR169" s="77"/>
      <c r="RDS169" s="77"/>
      <c r="RDT169" s="77"/>
      <c r="RDU169" s="77"/>
      <c r="RDV169" s="77"/>
      <c r="RDW169" s="77"/>
      <c r="RDX169" s="77"/>
      <c r="RDY169" s="77"/>
      <c r="RDZ169" s="77"/>
      <c r="REA169" s="77"/>
      <c r="REB169" s="77"/>
      <c r="REC169" s="77"/>
      <c r="RED169" s="77"/>
      <c r="REE169" s="77"/>
      <c r="REF169" s="77"/>
      <c r="REG169" s="77"/>
      <c r="REH169" s="77"/>
      <c r="REI169" s="77"/>
      <c r="REJ169" s="77"/>
      <c r="REK169" s="77"/>
      <c r="REL169" s="77"/>
      <c r="REM169" s="77"/>
      <c r="REN169" s="77"/>
      <c r="REO169" s="77"/>
      <c r="REP169" s="77"/>
      <c r="REQ169" s="77"/>
      <c r="RER169" s="77"/>
      <c r="RES169" s="77"/>
      <c r="RET169" s="77"/>
      <c r="REU169" s="77"/>
      <c r="REV169" s="77"/>
      <c r="REW169" s="77"/>
      <c r="REX169" s="77"/>
      <c r="REY169" s="77"/>
      <c r="REZ169" s="77"/>
      <c r="RFA169" s="77"/>
      <c r="RFB169" s="77"/>
      <c r="RFC169" s="77"/>
      <c r="RFD169" s="77"/>
      <c r="RFE169" s="77"/>
      <c r="RFF169" s="77"/>
      <c r="RFG169" s="77"/>
      <c r="RFH169" s="77"/>
      <c r="RFI169" s="77"/>
      <c r="RFJ169" s="77"/>
      <c r="RFK169" s="77"/>
      <c r="RFL169" s="77"/>
      <c r="RFM169" s="77"/>
      <c r="RFN169" s="77"/>
      <c r="RFO169" s="77"/>
      <c r="RFP169" s="77"/>
      <c r="RFQ169" s="77"/>
      <c r="RFR169" s="77"/>
      <c r="RFS169" s="77"/>
      <c r="RFT169" s="77"/>
      <c r="RFU169" s="77"/>
      <c r="RFV169" s="77"/>
      <c r="RFW169" s="77"/>
      <c r="RFX169" s="77"/>
      <c r="RFY169" s="77"/>
      <c r="RFZ169" s="77"/>
      <c r="RGA169" s="77"/>
      <c r="RGB169" s="77"/>
      <c r="RGC169" s="77"/>
      <c r="RGD169" s="77"/>
      <c r="RGE169" s="77"/>
      <c r="RGF169" s="77"/>
      <c r="RGG169" s="77"/>
      <c r="RGH169" s="77"/>
      <c r="RGI169" s="77"/>
      <c r="RGJ169" s="77"/>
      <c r="RGK169" s="77"/>
      <c r="RGL169" s="77"/>
      <c r="RGM169" s="77"/>
      <c r="RGN169" s="77"/>
      <c r="RGO169" s="77"/>
      <c r="RGP169" s="77"/>
      <c r="RGQ169" s="77"/>
      <c r="RGR169" s="77"/>
      <c r="RGS169" s="77"/>
      <c r="RGT169" s="77"/>
      <c r="RGU169" s="77"/>
      <c r="RGV169" s="77"/>
      <c r="RGW169" s="77"/>
      <c r="RGX169" s="77"/>
      <c r="RGY169" s="77"/>
      <c r="RGZ169" s="77"/>
      <c r="RHA169" s="77"/>
      <c r="RHB169" s="77"/>
      <c r="RHC169" s="77"/>
      <c r="RHD169" s="77"/>
      <c r="RHE169" s="77"/>
      <c r="RHF169" s="77"/>
      <c r="RHG169" s="77"/>
      <c r="RHH169" s="77"/>
      <c r="RHI169" s="77"/>
      <c r="RHJ169" s="77"/>
      <c r="RHK169" s="77"/>
      <c r="RHL169" s="77"/>
      <c r="RHM169" s="77"/>
      <c r="RHN169" s="77"/>
      <c r="RHO169" s="77"/>
      <c r="RHP169" s="77"/>
      <c r="RHQ169" s="77"/>
      <c r="RHR169" s="77"/>
      <c r="RHS169" s="77"/>
      <c r="RHT169" s="77"/>
      <c r="RHU169" s="77"/>
      <c r="RHV169" s="77"/>
      <c r="RHW169" s="77"/>
      <c r="RHX169" s="77"/>
      <c r="RHY169" s="77"/>
      <c r="RHZ169" s="77"/>
      <c r="RIA169" s="77"/>
      <c r="RIB169" s="77"/>
      <c r="RIC169" s="77"/>
      <c r="RID169" s="77"/>
      <c r="RIE169" s="77"/>
      <c r="RIF169" s="77"/>
      <c r="RIG169" s="77"/>
      <c r="RIH169" s="77"/>
      <c r="RII169" s="77"/>
      <c r="RIJ169" s="77"/>
      <c r="RIK169" s="77"/>
      <c r="RIL169" s="77"/>
      <c r="RIM169" s="77"/>
      <c r="RIN169" s="77"/>
      <c r="RIO169" s="77"/>
      <c r="RIP169" s="77"/>
      <c r="RIQ169" s="77"/>
      <c r="RIR169" s="77"/>
      <c r="RIS169" s="77"/>
      <c r="RIT169" s="77"/>
      <c r="RIU169" s="77"/>
      <c r="RIV169" s="77"/>
      <c r="RIW169" s="77"/>
      <c r="RIX169" s="77"/>
      <c r="RIY169" s="77"/>
      <c r="RIZ169" s="77"/>
      <c r="RJA169" s="77"/>
      <c r="RJB169" s="77"/>
      <c r="RJC169" s="77"/>
      <c r="RJD169" s="77"/>
      <c r="RJE169" s="77"/>
      <c r="RJF169" s="77"/>
      <c r="RJG169" s="77"/>
      <c r="RJH169" s="77"/>
      <c r="RJI169" s="77"/>
      <c r="RJJ169" s="77"/>
      <c r="RJK169" s="77"/>
      <c r="RJL169" s="77"/>
      <c r="RJM169" s="77"/>
      <c r="RJN169" s="77"/>
      <c r="RJO169" s="77"/>
      <c r="RJP169" s="77"/>
      <c r="RJQ169" s="77"/>
      <c r="RJR169" s="77"/>
      <c r="RJS169" s="77"/>
      <c r="RJT169" s="77"/>
      <c r="RJU169" s="77"/>
      <c r="RJV169" s="77"/>
      <c r="RJW169" s="77"/>
      <c r="RJX169" s="77"/>
      <c r="RJY169" s="77"/>
      <c r="RJZ169" s="77"/>
      <c r="RKA169" s="77"/>
      <c r="RKB169" s="77"/>
      <c r="RKC169" s="77"/>
      <c r="RKD169" s="77"/>
      <c r="RKE169" s="77"/>
      <c r="RKF169" s="77"/>
      <c r="RKG169" s="77"/>
      <c r="RKH169" s="77"/>
      <c r="RKI169" s="77"/>
      <c r="RKJ169" s="77"/>
      <c r="RKK169" s="77"/>
      <c r="RKL169" s="77"/>
      <c r="RKM169" s="77"/>
      <c r="RKN169" s="77"/>
      <c r="RKO169" s="77"/>
      <c r="RKP169" s="77"/>
      <c r="RKQ169" s="77"/>
      <c r="RKR169" s="77"/>
      <c r="RKS169" s="77"/>
      <c r="RKT169" s="77"/>
      <c r="RKU169" s="77"/>
      <c r="RKV169" s="77"/>
      <c r="RKW169" s="77"/>
      <c r="RKX169" s="77"/>
      <c r="RKY169" s="77"/>
      <c r="RKZ169" s="77"/>
      <c r="RLA169" s="77"/>
      <c r="RLB169" s="77"/>
      <c r="RLC169" s="77"/>
      <c r="RLD169" s="77"/>
      <c r="RLE169" s="77"/>
      <c r="RLF169" s="77"/>
      <c r="RLG169" s="77"/>
      <c r="RLH169" s="77"/>
      <c r="RLI169" s="77"/>
      <c r="RLJ169" s="77"/>
      <c r="RLK169" s="77"/>
      <c r="RLL169" s="77"/>
      <c r="RLM169" s="77"/>
      <c r="RLN169" s="77"/>
      <c r="RLO169" s="77"/>
      <c r="RLP169" s="77"/>
      <c r="RLQ169" s="77"/>
      <c r="RLR169" s="77"/>
      <c r="RLS169" s="77"/>
      <c r="RLT169" s="77"/>
      <c r="RLU169" s="77"/>
      <c r="RLV169" s="77"/>
      <c r="RLW169" s="77"/>
      <c r="RLX169" s="77"/>
      <c r="RLY169" s="77"/>
      <c r="RLZ169" s="77"/>
      <c r="RMA169" s="77"/>
      <c r="RMB169" s="77"/>
      <c r="RMC169" s="77"/>
      <c r="RMD169" s="77"/>
      <c r="RME169" s="77"/>
      <c r="RMF169" s="77"/>
      <c r="RMG169" s="77"/>
      <c r="RMH169" s="77"/>
      <c r="RMI169" s="77"/>
      <c r="RMJ169" s="77"/>
      <c r="RMK169" s="77"/>
      <c r="RML169" s="77"/>
      <c r="RMM169" s="77"/>
      <c r="RMN169" s="77"/>
      <c r="RMO169" s="77"/>
      <c r="RMP169" s="77"/>
      <c r="RMQ169" s="77"/>
      <c r="RMR169" s="77"/>
      <c r="RMS169" s="77"/>
      <c r="RMT169" s="77"/>
      <c r="RMU169" s="77"/>
      <c r="RMV169" s="77"/>
      <c r="RMW169" s="77"/>
      <c r="RMX169" s="77"/>
      <c r="RMY169" s="77"/>
      <c r="RMZ169" s="77"/>
      <c r="RNA169" s="77"/>
      <c r="RNB169" s="77"/>
      <c r="RNC169" s="77"/>
      <c r="RND169" s="77"/>
      <c r="RNE169" s="77"/>
      <c r="RNF169" s="77"/>
      <c r="RNG169" s="77"/>
      <c r="RNH169" s="77"/>
      <c r="RNI169" s="77"/>
      <c r="RNJ169" s="77"/>
      <c r="RNK169" s="77"/>
      <c r="RNL169" s="77"/>
      <c r="RNM169" s="77"/>
      <c r="RNN169" s="77"/>
      <c r="RNO169" s="77"/>
      <c r="RNP169" s="77"/>
      <c r="RNQ169" s="77"/>
      <c r="RNR169" s="77"/>
      <c r="RNS169" s="77"/>
      <c r="RNT169" s="77"/>
      <c r="RNU169" s="77"/>
      <c r="RNV169" s="77"/>
      <c r="RNW169" s="77"/>
      <c r="RNX169" s="77"/>
      <c r="RNY169" s="77"/>
      <c r="RNZ169" s="77"/>
      <c r="ROA169" s="77"/>
      <c r="ROB169" s="77"/>
      <c r="ROC169" s="77"/>
      <c r="ROD169" s="77"/>
      <c r="ROE169" s="77"/>
      <c r="ROF169" s="77"/>
      <c r="ROG169" s="77"/>
      <c r="ROH169" s="77"/>
      <c r="ROI169" s="77"/>
      <c r="ROJ169" s="77"/>
      <c r="ROK169" s="77"/>
      <c r="ROL169" s="77"/>
      <c r="ROM169" s="77"/>
      <c r="RON169" s="77"/>
      <c r="ROO169" s="77"/>
      <c r="ROP169" s="77"/>
      <c r="ROQ169" s="77"/>
      <c r="ROR169" s="77"/>
      <c r="ROS169" s="77"/>
      <c r="ROT169" s="77"/>
      <c r="ROU169" s="77"/>
      <c r="ROV169" s="77"/>
      <c r="ROW169" s="77"/>
      <c r="ROX169" s="77"/>
      <c r="ROY169" s="77"/>
      <c r="ROZ169" s="77"/>
      <c r="RPA169" s="77"/>
      <c r="RPB169" s="77"/>
      <c r="RPC169" s="77"/>
      <c r="RPD169" s="77"/>
      <c r="RPE169" s="77"/>
      <c r="RPF169" s="77"/>
      <c r="RPG169" s="77"/>
      <c r="RPH169" s="77"/>
      <c r="RPI169" s="77"/>
      <c r="RPJ169" s="77"/>
      <c r="RPK169" s="77"/>
      <c r="RPL169" s="77"/>
      <c r="RPM169" s="77"/>
      <c r="RPN169" s="77"/>
      <c r="RPO169" s="77"/>
      <c r="RPP169" s="77"/>
      <c r="RPQ169" s="77"/>
      <c r="RPR169" s="77"/>
      <c r="RPS169" s="77"/>
      <c r="RPT169" s="77"/>
      <c r="RPU169" s="77"/>
      <c r="RPV169" s="77"/>
      <c r="RPW169" s="77"/>
      <c r="RPX169" s="77"/>
      <c r="RPY169" s="77"/>
      <c r="RPZ169" s="77"/>
      <c r="RQA169" s="77"/>
      <c r="RQB169" s="77"/>
      <c r="RQC169" s="77"/>
      <c r="RQD169" s="77"/>
      <c r="RQE169" s="77"/>
      <c r="RQF169" s="77"/>
      <c r="RQG169" s="77"/>
      <c r="RQH169" s="77"/>
      <c r="RQI169" s="77"/>
      <c r="RQJ169" s="77"/>
      <c r="RQK169" s="77"/>
      <c r="RQL169" s="77"/>
      <c r="RQM169" s="77"/>
      <c r="RQN169" s="77"/>
      <c r="RQO169" s="77"/>
      <c r="RQP169" s="77"/>
      <c r="RQQ169" s="77"/>
      <c r="RQR169" s="77"/>
      <c r="RQS169" s="77"/>
      <c r="RQT169" s="77"/>
      <c r="RQU169" s="77"/>
      <c r="RQV169" s="77"/>
      <c r="RQW169" s="77"/>
      <c r="RQX169" s="77"/>
      <c r="RQY169" s="77"/>
      <c r="RQZ169" s="77"/>
      <c r="RRA169" s="77"/>
      <c r="RRB169" s="77"/>
      <c r="RRC169" s="77"/>
      <c r="RRD169" s="77"/>
      <c r="RRE169" s="77"/>
      <c r="RRF169" s="77"/>
      <c r="RRG169" s="77"/>
      <c r="RRH169" s="77"/>
      <c r="RRI169" s="77"/>
      <c r="RRJ169" s="77"/>
      <c r="RRK169" s="77"/>
      <c r="RRL169" s="77"/>
      <c r="RRM169" s="77"/>
      <c r="RRN169" s="77"/>
      <c r="RRO169" s="77"/>
      <c r="RRP169" s="77"/>
      <c r="RRQ169" s="77"/>
      <c r="RRR169" s="77"/>
      <c r="RRS169" s="77"/>
      <c r="RRT169" s="77"/>
      <c r="RRU169" s="77"/>
      <c r="RRV169" s="77"/>
      <c r="RRW169" s="77"/>
      <c r="RRX169" s="77"/>
      <c r="RRY169" s="77"/>
      <c r="RRZ169" s="77"/>
      <c r="RSA169" s="77"/>
      <c r="RSB169" s="77"/>
      <c r="RSC169" s="77"/>
      <c r="RSD169" s="77"/>
      <c r="RSE169" s="77"/>
      <c r="RSF169" s="77"/>
      <c r="RSG169" s="77"/>
      <c r="RSH169" s="77"/>
      <c r="RSI169" s="77"/>
      <c r="RSJ169" s="77"/>
      <c r="RSK169" s="77"/>
      <c r="RSL169" s="77"/>
      <c r="RSM169" s="77"/>
      <c r="RSN169" s="77"/>
      <c r="RSO169" s="77"/>
      <c r="RSP169" s="77"/>
      <c r="RSQ169" s="77"/>
      <c r="RSR169" s="77"/>
      <c r="RSS169" s="77"/>
      <c r="RST169" s="77"/>
      <c r="RSU169" s="77"/>
      <c r="RSV169" s="77"/>
      <c r="RSW169" s="77"/>
      <c r="RSX169" s="77"/>
      <c r="RSY169" s="77"/>
      <c r="RSZ169" s="77"/>
      <c r="RTA169" s="77"/>
      <c r="RTB169" s="77"/>
      <c r="RTC169" s="77"/>
      <c r="RTD169" s="77"/>
      <c r="RTE169" s="77"/>
      <c r="RTF169" s="77"/>
      <c r="RTG169" s="77"/>
      <c r="RTH169" s="77"/>
      <c r="RTI169" s="77"/>
      <c r="RTJ169" s="77"/>
      <c r="RTK169" s="77"/>
      <c r="RTL169" s="77"/>
      <c r="RTM169" s="77"/>
      <c r="RTN169" s="77"/>
      <c r="RTO169" s="77"/>
      <c r="RTP169" s="77"/>
      <c r="RTQ169" s="77"/>
      <c r="RTR169" s="77"/>
      <c r="RTS169" s="77"/>
      <c r="RTT169" s="77"/>
      <c r="RTU169" s="77"/>
      <c r="RTV169" s="77"/>
      <c r="RTW169" s="77"/>
      <c r="RTX169" s="77"/>
      <c r="RTY169" s="77"/>
      <c r="RTZ169" s="77"/>
      <c r="RUA169" s="77"/>
      <c r="RUB169" s="77"/>
      <c r="RUC169" s="77"/>
      <c r="RUD169" s="77"/>
      <c r="RUE169" s="77"/>
      <c r="RUF169" s="77"/>
      <c r="RUG169" s="77"/>
      <c r="RUH169" s="77"/>
      <c r="RUI169" s="77"/>
      <c r="RUJ169" s="77"/>
      <c r="RUK169" s="77"/>
      <c r="RUL169" s="77"/>
      <c r="RUM169" s="77"/>
      <c r="RUN169" s="77"/>
      <c r="RUO169" s="77"/>
      <c r="RUP169" s="77"/>
      <c r="RUQ169" s="77"/>
      <c r="RUR169" s="77"/>
      <c r="RUS169" s="77"/>
      <c r="RUT169" s="77"/>
      <c r="RUU169" s="77"/>
      <c r="RUV169" s="77"/>
      <c r="RUW169" s="77"/>
      <c r="RUX169" s="77"/>
      <c r="RUY169" s="77"/>
      <c r="RUZ169" s="77"/>
      <c r="RVA169" s="77"/>
      <c r="RVB169" s="77"/>
      <c r="RVC169" s="77"/>
      <c r="RVD169" s="77"/>
      <c r="RVE169" s="77"/>
      <c r="RVF169" s="77"/>
      <c r="RVG169" s="77"/>
      <c r="RVH169" s="77"/>
      <c r="RVI169" s="77"/>
      <c r="RVJ169" s="77"/>
      <c r="RVK169" s="77"/>
      <c r="RVL169" s="77"/>
      <c r="RVM169" s="77"/>
      <c r="RVN169" s="77"/>
      <c r="RVO169" s="77"/>
      <c r="RVP169" s="77"/>
      <c r="RVQ169" s="77"/>
      <c r="RVR169" s="77"/>
      <c r="RVS169" s="77"/>
      <c r="RVT169" s="77"/>
      <c r="RVU169" s="77"/>
      <c r="RVV169" s="77"/>
      <c r="RVW169" s="77"/>
      <c r="RVX169" s="77"/>
      <c r="RVY169" s="77"/>
      <c r="RVZ169" s="77"/>
      <c r="RWA169" s="77"/>
      <c r="RWB169" s="77"/>
      <c r="RWC169" s="77"/>
      <c r="RWD169" s="77"/>
      <c r="RWE169" s="77"/>
      <c r="RWF169" s="77"/>
      <c r="RWG169" s="77"/>
      <c r="RWH169" s="77"/>
      <c r="RWI169" s="77"/>
      <c r="RWJ169" s="77"/>
      <c r="RWK169" s="77"/>
      <c r="RWL169" s="77"/>
      <c r="RWM169" s="77"/>
      <c r="RWN169" s="77"/>
      <c r="RWO169" s="77"/>
      <c r="RWP169" s="77"/>
      <c r="RWQ169" s="77"/>
      <c r="RWR169" s="77"/>
      <c r="RWS169" s="77"/>
      <c r="RWT169" s="77"/>
      <c r="RWU169" s="77"/>
      <c r="RWV169" s="77"/>
      <c r="RWW169" s="77"/>
      <c r="RWX169" s="77"/>
      <c r="RWY169" s="77"/>
      <c r="RWZ169" s="77"/>
      <c r="RXA169" s="77"/>
      <c r="RXB169" s="77"/>
      <c r="RXC169" s="77"/>
      <c r="RXD169" s="77"/>
      <c r="RXE169" s="77"/>
      <c r="RXF169" s="77"/>
      <c r="RXG169" s="77"/>
      <c r="RXH169" s="77"/>
      <c r="RXI169" s="77"/>
      <c r="RXJ169" s="77"/>
      <c r="RXK169" s="77"/>
      <c r="RXL169" s="77"/>
      <c r="RXM169" s="77"/>
      <c r="RXN169" s="77"/>
      <c r="RXO169" s="77"/>
      <c r="RXP169" s="77"/>
      <c r="RXQ169" s="77"/>
      <c r="RXR169" s="77"/>
      <c r="RXS169" s="77"/>
      <c r="RXT169" s="77"/>
      <c r="RXU169" s="77"/>
      <c r="RXV169" s="77"/>
      <c r="RXW169" s="77"/>
      <c r="RXX169" s="77"/>
      <c r="RXY169" s="77"/>
      <c r="RXZ169" s="77"/>
      <c r="RYA169" s="77"/>
      <c r="RYB169" s="77"/>
      <c r="RYC169" s="77"/>
      <c r="RYD169" s="77"/>
      <c r="RYE169" s="77"/>
      <c r="RYF169" s="77"/>
      <c r="RYG169" s="77"/>
      <c r="RYH169" s="77"/>
      <c r="RYI169" s="77"/>
      <c r="RYJ169" s="77"/>
      <c r="RYK169" s="77"/>
      <c r="RYL169" s="77"/>
      <c r="RYM169" s="77"/>
      <c r="RYN169" s="77"/>
      <c r="RYO169" s="77"/>
      <c r="RYP169" s="77"/>
      <c r="RYQ169" s="77"/>
      <c r="RYR169" s="77"/>
      <c r="RYS169" s="77"/>
      <c r="RYT169" s="77"/>
      <c r="RYU169" s="77"/>
      <c r="RYV169" s="77"/>
      <c r="RYW169" s="77"/>
      <c r="RYX169" s="77"/>
      <c r="RYY169" s="77"/>
      <c r="RYZ169" s="77"/>
      <c r="RZA169" s="77"/>
      <c r="RZB169" s="77"/>
      <c r="RZC169" s="77"/>
      <c r="RZD169" s="77"/>
      <c r="RZE169" s="77"/>
      <c r="RZF169" s="77"/>
      <c r="RZG169" s="77"/>
      <c r="RZH169" s="77"/>
      <c r="RZI169" s="77"/>
      <c r="RZJ169" s="77"/>
      <c r="RZK169" s="77"/>
      <c r="RZL169" s="77"/>
      <c r="RZM169" s="77"/>
      <c r="RZN169" s="77"/>
      <c r="RZO169" s="77"/>
      <c r="RZP169" s="77"/>
      <c r="RZQ169" s="77"/>
      <c r="RZR169" s="77"/>
      <c r="RZS169" s="77"/>
      <c r="RZT169" s="77"/>
      <c r="RZU169" s="77"/>
      <c r="RZV169" s="77"/>
      <c r="RZW169" s="77"/>
      <c r="RZX169" s="77"/>
      <c r="RZY169" s="77"/>
      <c r="RZZ169" s="77"/>
      <c r="SAA169" s="77"/>
      <c r="SAB169" s="77"/>
      <c r="SAC169" s="77"/>
      <c r="SAD169" s="77"/>
      <c r="SAE169" s="77"/>
      <c r="SAF169" s="77"/>
      <c r="SAG169" s="77"/>
      <c r="SAH169" s="77"/>
      <c r="SAI169" s="77"/>
      <c r="SAJ169" s="77"/>
      <c r="SAK169" s="77"/>
      <c r="SAL169" s="77"/>
      <c r="SAM169" s="77"/>
      <c r="SAN169" s="77"/>
      <c r="SAO169" s="77"/>
      <c r="SAP169" s="77"/>
      <c r="SAQ169" s="77"/>
      <c r="SAR169" s="77"/>
      <c r="SAS169" s="77"/>
      <c r="SAT169" s="77"/>
      <c r="SAU169" s="77"/>
      <c r="SAV169" s="77"/>
      <c r="SAW169" s="77"/>
      <c r="SAX169" s="77"/>
      <c r="SAY169" s="77"/>
      <c r="SAZ169" s="77"/>
      <c r="SBA169" s="77"/>
      <c r="SBB169" s="77"/>
      <c r="SBC169" s="77"/>
      <c r="SBD169" s="77"/>
      <c r="SBE169" s="77"/>
      <c r="SBF169" s="77"/>
      <c r="SBG169" s="77"/>
      <c r="SBH169" s="77"/>
      <c r="SBI169" s="77"/>
      <c r="SBJ169" s="77"/>
      <c r="SBK169" s="77"/>
      <c r="SBL169" s="77"/>
      <c r="SBM169" s="77"/>
      <c r="SBN169" s="77"/>
      <c r="SBO169" s="77"/>
      <c r="SBP169" s="77"/>
      <c r="SBQ169" s="77"/>
      <c r="SBR169" s="77"/>
      <c r="SBS169" s="77"/>
      <c r="SBT169" s="77"/>
      <c r="SBU169" s="77"/>
      <c r="SBV169" s="77"/>
      <c r="SBW169" s="77"/>
      <c r="SBX169" s="77"/>
      <c r="SBY169" s="77"/>
      <c r="SBZ169" s="77"/>
      <c r="SCA169" s="77"/>
      <c r="SCB169" s="77"/>
      <c r="SCC169" s="77"/>
      <c r="SCD169" s="77"/>
      <c r="SCE169" s="77"/>
      <c r="SCF169" s="77"/>
      <c r="SCG169" s="77"/>
      <c r="SCH169" s="77"/>
      <c r="SCI169" s="77"/>
      <c r="SCJ169" s="77"/>
      <c r="SCK169" s="77"/>
      <c r="SCL169" s="77"/>
      <c r="SCM169" s="77"/>
      <c r="SCN169" s="77"/>
      <c r="SCO169" s="77"/>
      <c r="SCP169" s="77"/>
      <c r="SCQ169" s="77"/>
      <c r="SCR169" s="77"/>
      <c r="SCS169" s="77"/>
      <c r="SCT169" s="77"/>
      <c r="SCU169" s="77"/>
      <c r="SCV169" s="77"/>
      <c r="SCW169" s="77"/>
      <c r="SCX169" s="77"/>
      <c r="SCY169" s="77"/>
      <c r="SCZ169" s="77"/>
      <c r="SDA169" s="77"/>
      <c r="SDB169" s="77"/>
      <c r="SDC169" s="77"/>
      <c r="SDD169" s="77"/>
      <c r="SDE169" s="77"/>
      <c r="SDF169" s="77"/>
      <c r="SDG169" s="77"/>
      <c r="SDH169" s="77"/>
      <c r="SDI169" s="77"/>
      <c r="SDJ169" s="77"/>
      <c r="SDK169" s="77"/>
      <c r="SDL169" s="77"/>
      <c r="SDM169" s="77"/>
      <c r="SDN169" s="77"/>
      <c r="SDO169" s="77"/>
      <c r="SDP169" s="77"/>
      <c r="SDQ169" s="77"/>
      <c r="SDR169" s="77"/>
      <c r="SDS169" s="77"/>
      <c r="SDT169" s="77"/>
      <c r="SDU169" s="77"/>
      <c r="SDV169" s="77"/>
      <c r="SDW169" s="77"/>
      <c r="SDX169" s="77"/>
      <c r="SDY169" s="77"/>
      <c r="SDZ169" s="77"/>
      <c r="SEA169" s="77"/>
      <c r="SEB169" s="77"/>
      <c r="SEC169" s="77"/>
      <c r="SED169" s="77"/>
      <c r="SEE169" s="77"/>
      <c r="SEF169" s="77"/>
      <c r="SEG169" s="77"/>
      <c r="SEH169" s="77"/>
      <c r="SEI169" s="77"/>
      <c r="SEJ169" s="77"/>
      <c r="SEK169" s="77"/>
      <c r="SEL169" s="77"/>
      <c r="SEM169" s="77"/>
      <c r="SEN169" s="77"/>
      <c r="SEO169" s="77"/>
      <c r="SEP169" s="77"/>
      <c r="SEQ169" s="77"/>
      <c r="SER169" s="77"/>
      <c r="SES169" s="77"/>
      <c r="SET169" s="77"/>
      <c r="SEU169" s="77"/>
      <c r="SEV169" s="77"/>
      <c r="SEW169" s="77"/>
      <c r="SEX169" s="77"/>
      <c r="SEY169" s="77"/>
      <c r="SEZ169" s="77"/>
      <c r="SFA169" s="77"/>
      <c r="SFB169" s="77"/>
      <c r="SFC169" s="77"/>
      <c r="SFD169" s="77"/>
      <c r="SFE169" s="77"/>
      <c r="SFF169" s="77"/>
      <c r="SFG169" s="77"/>
      <c r="SFH169" s="77"/>
      <c r="SFI169" s="77"/>
      <c r="SFJ169" s="77"/>
      <c r="SFK169" s="77"/>
      <c r="SFL169" s="77"/>
      <c r="SFM169" s="77"/>
      <c r="SFN169" s="77"/>
      <c r="SFO169" s="77"/>
      <c r="SFP169" s="77"/>
      <c r="SFQ169" s="77"/>
      <c r="SFR169" s="77"/>
      <c r="SFS169" s="77"/>
      <c r="SFT169" s="77"/>
      <c r="SFU169" s="77"/>
      <c r="SFV169" s="77"/>
      <c r="SFW169" s="77"/>
      <c r="SFX169" s="77"/>
      <c r="SFY169" s="77"/>
      <c r="SFZ169" s="77"/>
      <c r="SGA169" s="77"/>
      <c r="SGB169" s="77"/>
      <c r="SGC169" s="77"/>
      <c r="SGD169" s="77"/>
      <c r="SGE169" s="77"/>
      <c r="SGF169" s="77"/>
      <c r="SGG169" s="77"/>
      <c r="SGH169" s="77"/>
      <c r="SGI169" s="77"/>
      <c r="SGJ169" s="77"/>
      <c r="SGK169" s="77"/>
      <c r="SGL169" s="77"/>
      <c r="SGM169" s="77"/>
      <c r="SGN169" s="77"/>
      <c r="SGO169" s="77"/>
      <c r="SGP169" s="77"/>
      <c r="SGQ169" s="77"/>
      <c r="SGR169" s="77"/>
      <c r="SGS169" s="77"/>
      <c r="SGT169" s="77"/>
      <c r="SGU169" s="77"/>
      <c r="SGV169" s="77"/>
      <c r="SGW169" s="77"/>
      <c r="SGX169" s="77"/>
      <c r="SGY169" s="77"/>
      <c r="SGZ169" s="77"/>
      <c r="SHA169" s="77"/>
      <c r="SHB169" s="77"/>
      <c r="SHC169" s="77"/>
      <c r="SHD169" s="77"/>
      <c r="SHE169" s="77"/>
      <c r="SHF169" s="77"/>
      <c r="SHG169" s="77"/>
      <c r="SHH169" s="77"/>
      <c r="SHI169" s="77"/>
      <c r="SHJ169" s="77"/>
      <c r="SHK169" s="77"/>
      <c r="SHL169" s="77"/>
      <c r="SHM169" s="77"/>
      <c r="SHN169" s="77"/>
      <c r="SHO169" s="77"/>
      <c r="SHP169" s="77"/>
      <c r="SHQ169" s="77"/>
      <c r="SHR169" s="77"/>
      <c r="SHS169" s="77"/>
      <c r="SHT169" s="77"/>
      <c r="SHU169" s="77"/>
      <c r="SHV169" s="77"/>
      <c r="SHW169" s="77"/>
      <c r="SHX169" s="77"/>
      <c r="SHY169" s="77"/>
      <c r="SHZ169" s="77"/>
      <c r="SIA169" s="77"/>
      <c r="SIB169" s="77"/>
      <c r="SIC169" s="77"/>
      <c r="SID169" s="77"/>
      <c r="SIE169" s="77"/>
      <c r="SIF169" s="77"/>
      <c r="SIG169" s="77"/>
      <c r="SIH169" s="77"/>
      <c r="SII169" s="77"/>
      <c r="SIJ169" s="77"/>
      <c r="SIK169" s="77"/>
      <c r="SIL169" s="77"/>
      <c r="SIM169" s="77"/>
      <c r="SIN169" s="77"/>
      <c r="SIO169" s="77"/>
      <c r="SIP169" s="77"/>
      <c r="SIQ169" s="77"/>
      <c r="SIR169" s="77"/>
      <c r="SIS169" s="77"/>
      <c r="SIT169" s="77"/>
      <c r="SIU169" s="77"/>
      <c r="SIV169" s="77"/>
      <c r="SIW169" s="77"/>
      <c r="SIX169" s="77"/>
      <c r="SIY169" s="77"/>
      <c r="SIZ169" s="77"/>
      <c r="SJA169" s="77"/>
      <c r="SJB169" s="77"/>
      <c r="SJC169" s="77"/>
      <c r="SJD169" s="77"/>
      <c r="SJE169" s="77"/>
      <c r="SJF169" s="77"/>
      <c r="SJG169" s="77"/>
      <c r="SJH169" s="77"/>
      <c r="SJI169" s="77"/>
      <c r="SJJ169" s="77"/>
      <c r="SJK169" s="77"/>
      <c r="SJL169" s="77"/>
      <c r="SJM169" s="77"/>
      <c r="SJN169" s="77"/>
      <c r="SJO169" s="77"/>
      <c r="SJP169" s="77"/>
      <c r="SJQ169" s="77"/>
      <c r="SJR169" s="77"/>
      <c r="SJS169" s="77"/>
      <c r="SJT169" s="77"/>
      <c r="SJU169" s="77"/>
      <c r="SJV169" s="77"/>
      <c r="SJW169" s="77"/>
      <c r="SJX169" s="77"/>
      <c r="SJY169" s="77"/>
      <c r="SJZ169" s="77"/>
      <c r="SKA169" s="77"/>
      <c r="SKB169" s="77"/>
      <c r="SKC169" s="77"/>
      <c r="SKD169" s="77"/>
      <c r="SKE169" s="77"/>
      <c r="SKF169" s="77"/>
      <c r="SKG169" s="77"/>
      <c r="SKH169" s="77"/>
      <c r="SKI169" s="77"/>
      <c r="SKJ169" s="77"/>
      <c r="SKK169" s="77"/>
      <c r="SKL169" s="77"/>
      <c r="SKM169" s="77"/>
      <c r="SKN169" s="77"/>
      <c r="SKO169" s="77"/>
      <c r="SKP169" s="77"/>
      <c r="SKQ169" s="77"/>
      <c r="SKR169" s="77"/>
      <c r="SKS169" s="77"/>
      <c r="SKT169" s="77"/>
      <c r="SKU169" s="77"/>
      <c r="SKV169" s="77"/>
      <c r="SKW169" s="77"/>
      <c r="SKX169" s="77"/>
      <c r="SKY169" s="77"/>
      <c r="SKZ169" s="77"/>
      <c r="SLA169" s="77"/>
      <c r="SLB169" s="77"/>
      <c r="SLC169" s="77"/>
      <c r="SLD169" s="77"/>
      <c r="SLE169" s="77"/>
      <c r="SLF169" s="77"/>
      <c r="SLG169" s="77"/>
      <c r="SLH169" s="77"/>
      <c r="SLI169" s="77"/>
      <c r="SLJ169" s="77"/>
      <c r="SLK169" s="77"/>
      <c r="SLL169" s="77"/>
      <c r="SLM169" s="77"/>
      <c r="SLN169" s="77"/>
      <c r="SLO169" s="77"/>
      <c r="SLP169" s="77"/>
      <c r="SLQ169" s="77"/>
      <c r="SLR169" s="77"/>
      <c r="SLS169" s="77"/>
      <c r="SLT169" s="77"/>
      <c r="SLU169" s="77"/>
      <c r="SLV169" s="77"/>
      <c r="SLW169" s="77"/>
      <c r="SLX169" s="77"/>
      <c r="SLY169" s="77"/>
      <c r="SLZ169" s="77"/>
      <c r="SMA169" s="77"/>
      <c r="SMB169" s="77"/>
      <c r="SMC169" s="77"/>
      <c r="SMD169" s="77"/>
      <c r="SME169" s="77"/>
      <c r="SMF169" s="77"/>
      <c r="SMG169" s="77"/>
      <c r="SMH169" s="77"/>
      <c r="SMI169" s="77"/>
      <c r="SMJ169" s="77"/>
      <c r="SMK169" s="77"/>
      <c r="SML169" s="77"/>
      <c r="SMM169" s="77"/>
      <c r="SMN169" s="77"/>
      <c r="SMO169" s="77"/>
      <c r="SMP169" s="77"/>
      <c r="SMQ169" s="77"/>
      <c r="SMR169" s="77"/>
      <c r="SMS169" s="77"/>
      <c r="SMT169" s="77"/>
      <c r="SMU169" s="77"/>
      <c r="SMV169" s="77"/>
      <c r="SMW169" s="77"/>
      <c r="SMX169" s="77"/>
      <c r="SMY169" s="77"/>
      <c r="SMZ169" s="77"/>
      <c r="SNA169" s="77"/>
      <c r="SNB169" s="77"/>
      <c r="SNC169" s="77"/>
      <c r="SND169" s="77"/>
      <c r="SNE169" s="77"/>
      <c r="SNF169" s="77"/>
      <c r="SNG169" s="77"/>
      <c r="SNH169" s="77"/>
      <c r="SNI169" s="77"/>
      <c r="SNJ169" s="77"/>
      <c r="SNK169" s="77"/>
      <c r="SNL169" s="77"/>
      <c r="SNM169" s="77"/>
      <c r="SNN169" s="77"/>
      <c r="SNO169" s="77"/>
      <c r="SNP169" s="77"/>
      <c r="SNQ169" s="77"/>
      <c r="SNR169" s="77"/>
      <c r="SNS169" s="77"/>
      <c r="SNT169" s="77"/>
      <c r="SNU169" s="77"/>
      <c r="SNV169" s="77"/>
      <c r="SNW169" s="77"/>
      <c r="SNX169" s="77"/>
      <c r="SNY169" s="77"/>
      <c r="SNZ169" s="77"/>
      <c r="SOA169" s="77"/>
      <c r="SOB169" s="77"/>
      <c r="SOC169" s="77"/>
      <c r="SOD169" s="77"/>
      <c r="SOE169" s="77"/>
      <c r="SOF169" s="77"/>
      <c r="SOG169" s="77"/>
      <c r="SOH169" s="77"/>
      <c r="SOI169" s="77"/>
      <c r="SOJ169" s="77"/>
      <c r="SOK169" s="77"/>
      <c r="SOL169" s="77"/>
      <c r="SOM169" s="77"/>
      <c r="SON169" s="77"/>
      <c r="SOO169" s="77"/>
      <c r="SOP169" s="77"/>
      <c r="SOQ169" s="77"/>
      <c r="SOR169" s="77"/>
      <c r="SOS169" s="77"/>
      <c r="SOT169" s="77"/>
      <c r="SOU169" s="77"/>
      <c r="SOV169" s="77"/>
      <c r="SOW169" s="77"/>
      <c r="SOX169" s="77"/>
      <c r="SOY169" s="77"/>
      <c r="SOZ169" s="77"/>
      <c r="SPA169" s="77"/>
      <c r="SPB169" s="77"/>
      <c r="SPC169" s="77"/>
      <c r="SPD169" s="77"/>
      <c r="SPE169" s="77"/>
      <c r="SPF169" s="77"/>
      <c r="SPG169" s="77"/>
      <c r="SPH169" s="77"/>
      <c r="SPI169" s="77"/>
      <c r="SPJ169" s="77"/>
      <c r="SPK169" s="77"/>
      <c r="SPL169" s="77"/>
      <c r="SPM169" s="77"/>
      <c r="SPN169" s="77"/>
      <c r="SPO169" s="77"/>
      <c r="SPP169" s="77"/>
      <c r="SPQ169" s="77"/>
      <c r="SPR169" s="77"/>
      <c r="SPS169" s="77"/>
      <c r="SPT169" s="77"/>
      <c r="SPU169" s="77"/>
      <c r="SPV169" s="77"/>
      <c r="SPW169" s="77"/>
      <c r="SPX169" s="77"/>
      <c r="SPY169" s="77"/>
      <c r="SPZ169" s="77"/>
      <c r="SQA169" s="77"/>
      <c r="SQB169" s="77"/>
      <c r="SQC169" s="77"/>
      <c r="SQD169" s="77"/>
      <c r="SQE169" s="77"/>
      <c r="SQF169" s="77"/>
      <c r="SQG169" s="77"/>
      <c r="SQH169" s="77"/>
      <c r="SQI169" s="77"/>
      <c r="SQJ169" s="77"/>
      <c r="SQK169" s="77"/>
      <c r="SQL169" s="77"/>
      <c r="SQM169" s="77"/>
      <c r="SQN169" s="77"/>
      <c r="SQO169" s="77"/>
      <c r="SQP169" s="77"/>
      <c r="SQQ169" s="77"/>
      <c r="SQR169" s="77"/>
      <c r="SQS169" s="77"/>
      <c r="SQT169" s="77"/>
      <c r="SQU169" s="77"/>
      <c r="SQV169" s="77"/>
      <c r="SQW169" s="77"/>
      <c r="SQX169" s="77"/>
      <c r="SQY169" s="77"/>
      <c r="SQZ169" s="77"/>
      <c r="SRA169" s="77"/>
      <c r="SRB169" s="77"/>
      <c r="SRC169" s="77"/>
      <c r="SRD169" s="77"/>
      <c r="SRE169" s="77"/>
      <c r="SRF169" s="77"/>
      <c r="SRG169" s="77"/>
      <c r="SRH169" s="77"/>
      <c r="SRI169" s="77"/>
      <c r="SRJ169" s="77"/>
      <c r="SRK169" s="77"/>
      <c r="SRL169" s="77"/>
      <c r="SRM169" s="77"/>
      <c r="SRN169" s="77"/>
      <c r="SRO169" s="77"/>
      <c r="SRP169" s="77"/>
      <c r="SRQ169" s="77"/>
      <c r="SRR169" s="77"/>
      <c r="SRS169" s="77"/>
      <c r="SRT169" s="77"/>
      <c r="SRU169" s="77"/>
      <c r="SRV169" s="77"/>
      <c r="SRW169" s="77"/>
      <c r="SRX169" s="77"/>
      <c r="SRY169" s="77"/>
      <c r="SRZ169" s="77"/>
      <c r="SSA169" s="77"/>
      <c r="SSB169" s="77"/>
      <c r="SSC169" s="77"/>
      <c r="SSD169" s="77"/>
      <c r="SSE169" s="77"/>
      <c r="SSF169" s="77"/>
      <c r="SSG169" s="77"/>
      <c r="SSH169" s="77"/>
      <c r="SSI169" s="77"/>
      <c r="SSJ169" s="77"/>
      <c r="SSK169" s="77"/>
      <c r="SSL169" s="77"/>
      <c r="SSM169" s="77"/>
      <c r="SSN169" s="77"/>
      <c r="SSO169" s="77"/>
      <c r="SSP169" s="77"/>
      <c r="SSQ169" s="77"/>
      <c r="SSR169" s="77"/>
      <c r="SSS169" s="77"/>
      <c r="SST169" s="77"/>
      <c r="SSU169" s="77"/>
      <c r="SSV169" s="77"/>
      <c r="SSW169" s="77"/>
      <c r="SSX169" s="77"/>
      <c r="SSY169" s="77"/>
      <c r="SSZ169" s="77"/>
      <c r="STA169" s="77"/>
      <c r="STB169" s="77"/>
      <c r="STC169" s="77"/>
      <c r="STD169" s="77"/>
      <c r="STE169" s="77"/>
      <c r="STF169" s="77"/>
      <c r="STG169" s="77"/>
      <c r="STH169" s="77"/>
      <c r="STI169" s="77"/>
      <c r="STJ169" s="77"/>
      <c r="STK169" s="77"/>
      <c r="STL169" s="77"/>
      <c r="STM169" s="77"/>
      <c r="STN169" s="77"/>
      <c r="STO169" s="77"/>
      <c r="STP169" s="77"/>
      <c r="STQ169" s="77"/>
      <c r="STR169" s="77"/>
      <c r="STS169" s="77"/>
      <c r="STT169" s="77"/>
      <c r="STU169" s="77"/>
      <c r="STV169" s="77"/>
      <c r="STW169" s="77"/>
      <c r="STX169" s="77"/>
      <c r="STY169" s="77"/>
      <c r="STZ169" s="77"/>
      <c r="SUA169" s="77"/>
      <c r="SUB169" s="77"/>
      <c r="SUC169" s="77"/>
      <c r="SUD169" s="77"/>
      <c r="SUE169" s="77"/>
      <c r="SUF169" s="77"/>
      <c r="SUG169" s="77"/>
      <c r="SUH169" s="77"/>
      <c r="SUI169" s="77"/>
      <c r="SUJ169" s="77"/>
      <c r="SUK169" s="77"/>
      <c r="SUL169" s="77"/>
      <c r="SUM169" s="77"/>
      <c r="SUN169" s="77"/>
      <c r="SUO169" s="77"/>
      <c r="SUP169" s="77"/>
      <c r="SUQ169" s="77"/>
      <c r="SUR169" s="77"/>
      <c r="SUS169" s="77"/>
      <c r="SUT169" s="77"/>
      <c r="SUU169" s="77"/>
      <c r="SUV169" s="77"/>
      <c r="SUW169" s="77"/>
      <c r="SUX169" s="77"/>
      <c r="SUY169" s="77"/>
      <c r="SUZ169" s="77"/>
      <c r="SVA169" s="77"/>
      <c r="SVB169" s="77"/>
      <c r="SVC169" s="77"/>
      <c r="SVD169" s="77"/>
      <c r="SVE169" s="77"/>
      <c r="SVF169" s="77"/>
      <c r="SVG169" s="77"/>
      <c r="SVH169" s="77"/>
      <c r="SVI169" s="77"/>
      <c r="SVJ169" s="77"/>
      <c r="SVK169" s="77"/>
      <c r="SVL169" s="77"/>
      <c r="SVM169" s="77"/>
      <c r="SVN169" s="77"/>
      <c r="SVO169" s="77"/>
      <c r="SVP169" s="77"/>
      <c r="SVQ169" s="77"/>
      <c r="SVR169" s="77"/>
      <c r="SVS169" s="77"/>
      <c r="SVT169" s="77"/>
      <c r="SVU169" s="77"/>
      <c r="SVV169" s="77"/>
      <c r="SVW169" s="77"/>
      <c r="SVX169" s="77"/>
      <c r="SVY169" s="77"/>
      <c r="SVZ169" s="77"/>
      <c r="SWA169" s="77"/>
      <c r="SWB169" s="77"/>
      <c r="SWC169" s="77"/>
      <c r="SWD169" s="77"/>
      <c r="SWE169" s="77"/>
      <c r="SWF169" s="77"/>
      <c r="SWG169" s="77"/>
      <c r="SWH169" s="77"/>
      <c r="SWI169" s="77"/>
      <c r="SWJ169" s="77"/>
      <c r="SWK169" s="77"/>
      <c r="SWL169" s="77"/>
      <c r="SWM169" s="77"/>
      <c r="SWN169" s="77"/>
      <c r="SWO169" s="77"/>
      <c r="SWP169" s="77"/>
      <c r="SWQ169" s="77"/>
      <c r="SWR169" s="77"/>
      <c r="SWS169" s="77"/>
      <c r="SWT169" s="77"/>
      <c r="SWU169" s="77"/>
      <c r="SWV169" s="77"/>
      <c r="SWW169" s="77"/>
      <c r="SWX169" s="77"/>
      <c r="SWY169" s="77"/>
      <c r="SWZ169" s="77"/>
      <c r="SXA169" s="77"/>
      <c r="SXB169" s="77"/>
      <c r="SXC169" s="77"/>
      <c r="SXD169" s="77"/>
      <c r="SXE169" s="77"/>
      <c r="SXF169" s="77"/>
      <c r="SXG169" s="77"/>
      <c r="SXH169" s="77"/>
      <c r="SXI169" s="77"/>
      <c r="SXJ169" s="77"/>
      <c r="SXK169" s="77"/>
      <c r="SXL169" s="77"/>
      <c r="SXM169" s="77"/>
      <c r="SXN169" s="77"/>
      <c r="SXO169" s="77"/>
      <c r="SXP169" s="77"/>
      <c r="SXQ169" s="77"/>
      <c r="SXR169" s="77"/>
      <c r="SXS169" s="77"/>
      <c r="SXT169" s="77"/>
      <c r="SXU169" s="77"/>
      <c r="SXV169" s="77"/>
      <c r="SXW169" s="77"/>
      <c r="SXX169" s="77"/>
      <c r="SXY169" s="77"/>
      <c r="SXZ169" s="77"/>
      <c r="SYA169" s="77"/>
      <c r="SYB169" s="77"/>
      <c r="SYC169" s="77"/>
      <c r="SYD169" s="77"/>
      <c r="SYE169" s="77"/>
      <c r="SYF169" s="77"/>
      <c r="SYG169" s="77"/>
      <c r="SYH169" s="77"/>
      <c r="SYI169" s="77"/>
      <c r="SYJ169" s="77"/>
      <c r="SYK169" s="77"/>
      <c r="SYL169" s="77"/>
      <c r="SYM169" s="77"/>
      <c r="SYN169" s="77"/>
      <c r="SYO169" s="77"/>
      <c r="SYP169" s="77"/>
      <c r="SYQ169" s="77"/>
      <c r="SYR169" s="77"/>
      <c r="SYS169" s="77"/>
      <c r="SYT169" s="77"/>
      <c r="SYU169" s="77"/>
      <c r="SYV169" s="77"/>
      <c r="SYW169" s="77"/>
      <c r="SYX169" s="77"/>
      <c r="SYY169" s="77"/>
      <c r="SYZ169" s="77"/>
      <c r="SZA169" s="77"/>
      <c r="SZB169" s="77"/>
      <c r="SZC169" s="77"/>
      <c r="SZD169" s="77"/>
      <c r="SZE169" s="77"/>
      <c r="SZF169" s="77"/>
      <c r="SZG169" s="77"/>
      <c r="SZH169" s="77"/>
      <c r="SZI169" s="77"/>
      <c r="SZJ169" s="77"/>
      <c r="SZK169" s="77"/>
      <c r="SZL169" s="77"/>
      <c r="SZM169" s="77"/>
      <c r="SZN169" s="77"/>
      <c r="SZO169" s="77"/>
      <c r="SZP169" s="77"/>
      <c r="SZQ169" s="77"/>
      <c r="SZR169" s="77"/>
      <c r="SZS169" s="77"/>
      <c r="SZT169" s="77"/>
      <c r="SZU169" s="77"/>
      <c r="SZV169" s="77"/>
      <c r="SZW169" s="77"/>
      <c r="SZX169" s="77"/>
      <c r="SZY169" s="77"/>
      <c r="SZZ169" s="77"/>
      <c r="TAA169" s="77"/>
      <c r="TAB169" s="77"/>
      <c r="TAC169" s="77"/>
      <c r="TAD169" s="77"/>
      <c r="TAE169" s="77"/>
      <c r="TAF169" s="77"/>
      <c r="TAG169" s="77"/>
      <c r="TAH169" s="77"/>
      <c r="TAI169" s="77"/>
      <c r="TAJ169" s="77"/>
      <c r="TAK169" s="77"/>
      <c r="TAL169" s="77"/>
      <c r="TAM169" s="77"/>
      <c r="TAN169" s="77"/>
      <c r="TAO169" s="77"/>
      <c r="TAP169" s="77"/>
      <c r="TAQ169" s="77"/>
      <c r="TAR169" s="77"/>
      <c r="TAS169" s="77"/>
      <c r="TAT169" s="77"/>
      <c r="TAU169" s="77"/>
      <c r="TAV169" s="77"/>
      <c r="TAW169" s="77"/>
      <c r="TAX169" s="77"/>
      <c r="TAY169" s="77"/>
      <c r="TAZ169" s="77"/>
      <c r="TBA169" s="77"/>
      <c r="TBB169" s="77"/>
      <c r="TBC169" s="77"/>
      <c r="TBD169" s="77"/>
      <c r="TBE169" s="77"/>
      <c r="TBF169" s="77"/>
      <c r="TBG169" s="77"/>
      <c r="TBH169" s="77"/>
      <c r="TBI169" s="77"/>
      <c r="TBJ169" s="77"/>
      <c r="TBK169" s="77"/>
      <c r="TBL169" s="77"/>
      <c r="TBM169" s="77"/>
      <c r="TBN169" s="77"/>
      <c r="TBO169" s="77"/>
      <c r="TBP169" s="77"/>
      <c r="TBQ169" s="77"/>
      <c r="TBR169" s="77"/>
      <c r="TBS169" s="77"/>
      <c r="TBT169" s="77"/>
      <c r="TBU169" s="77"/>
      <c r="TBV169" s="77"/>
      <c r="TBW169" s="77"/>
      <c r="TBX169" s="77"/>
      <c r="TBY169" s="77"/>
      <c r="TBZ169" s="77"/>
      <c r="TCA169" s="77"/>
      <c r="TCB169" s="77"/>
      <c r="TCC169" s="77"/>
      <c r="TCD169" s="77"/>
      <c r="TCE169" s="77"/>
      <c r="TCF169" s="77"/>
      <c r="TCG169" s="77"/>
      <c r="TCH169" s="77"/>
      <c r="TCI169" s="77"/>
      <c r="TCJ169" s="77"/>
      <c r="TCK169" s="77"/>
      <c r="TCL169" s="77"/>
      <c r="TCM169" s="77"/>
      <c r="TCN169" s="77"/>
      <c r="TCO169" s="77"/>
      <c r="TCP169" s="77"/>
      <c r="TCQ169" s="77"/>
      <c r="TCR169" s="77"/>
      <c r="TCS169" s="77"/>
      <c r="TCT169" s="77"/>
      <c r="TCU169" s="77"/>
      <c r="TCV169" s="77"/>
      <c r="TCW169" s="77"/>
      <c r="TCX169" s="77"/>
      <c r="TCY169" s="77"/>
      <c r="TCZ169" s="77"/>
      <c r="TDA169" s="77"/>
      <c r="TDB169" s="77"/>
      <c r="TDC169" s="77"/>
      <c r="TDD169" s="77"/>
      <c r="TDE169" s="77"/>
      <c r="TDF169" s="77"/>
      <c r="TDG169" s="77"/>
      <c r="TDH169" s="77"/>
      <c r="TDI169" s="77"/>
      <c r="TDJ169" s="77"/>
      <c r="TDK169" s="77"/>
      <c r="TDL169" s="77"/>
      <c r="TDM169" s="77"/>
      <c r="TDN169" s="77"/>
      <c r="TDO169" s="77"/>
      <c r="TDP169" s="77"/>
      <c r="TDQ169" s="77"/>
      <c r="TDR169" s="77"/>
      <c r="TDS169" s="77"/>
      <c r="TDT169" s="77"/>
      <c r="TDU169" s="77"/>
      <c r="TDV169" s="77"/>
      <c r="TDW169" s="77"/>
      <c r="TDX169" s="77"/>
      <c r="TDY169" s="77"/>
      <c r="TDZ169" s="77"/>
      <c r="TEA169" s="77"/>
      <c r="TEB169" s="77"/>
      <c r="TEC169" s="77"/>
      <c r="TED169" s="77"/>
      <c r="TEE169" s="77"/>
      <c r="TEF169" s="77"/>
      <c r="TEG169" s="77"/>
      <c r="TEH169" s="77"/>
      <c r="TEI169" s="77"/>
      <c r="TEJ169" s="77"/>
      <c r="TEK169" s="77"/>
      <c r="TEL169" s="77"/>
      <c r="TEM169" s="77"/>
      <c r="TEN169" s="77"/>
      <c r="TEO169" s="77"/>
      <c r="TEP169" s="77"/>
      <c r="TEQ169" s="77"/>
      <c r="TER169" s="77"/>
      <c r="TES169" s="77"/>
      <c r="TET169" s="77"/>
      <c r="TEU169" s="77"/>
      <c r="TEV169" s="77"/>
      <c r="TEW169" s="77"/>
      <c r="TEX169" s="77"/>
      <c r="TEY169" s="77"/>
      <c r="TEZ169" s="77"/>
      <c r="TFA169" s="77"/>
      <c r="TFB169" s="77"/>
      <c r="TFC169" s="77"/>
      <c r="TFD169" s="77"/>
      <c r="TFE169" s="77"/>
      <c r="TFF169" s="77"/>
      <c r="TFG169" s="77"/>
      <c r="TFH169" s="77"/>
      <c r="TFI169" s="77"/>
      <c r="TFJ169" s="77"/>
      <c r="TFK169" s="77"/>
      <c r="TFL169" s="77"/>
      <c r="TFM169" s="77"/>
      <c r="TFN169" s="77"/>
      <c r="TFO169" s="77"/>
      <c r="TFP169" s="77"/>
      <c r="TFQ169" s="77"/>
      <c r="TFR169" s="77"/>
      <c r="TFS169" s="77"/>
      <c r="TFT169" s="77"/>
      <c r="TFU169" s="77"/>
      <c r="TFV169" s="77"/>
      <c r="TFW169" s="77"/>
      <c r="TFX169" s="77"/>
      <c r="TFY169" s="77"/>
      <c r="TFZ169" s="77"/>
      <c r="TGA169" s="77"/>
      <c r="TGB169" s="77"/>
      <c r="TGC169" s="77"/>
      <c r="TGD169" s="77"/>
      <c r="TGE169" s="77"/>
      <c r="TGF169" s="77"/>
      <c r="TGG169" s="77"/>
      <c r="TGH169" s="77"/>
      <c r="TGI169" s="77"/>
      <c r="TGJ169" s="77"/>
      <c r="TGK169" s="77"/>
      <c r="TGL169" s="77"/>
      <c r="TGM169" s="77"/>
      <c r="TGN169" s="77"/>
      <c r="TGO169" s="77"/>
      <c r="TGP169" s="77"/>
      <c r="TGQ169" s="77"/>
      <c r="TGR169" s="77"/>
      <c r="TGS169" s="77"/>
      <c r="TGT169" s="77"/>
      <c r="TGU169" s="77"/>
      <c r="TGV169" s="77"/>
      <c r="TGW169" s="77"/>
      <c r="TGX169" s="77"/>
      <c r="TGY169" s="77"/>
      <c r="TGZ169" s="77"/>
      <c r="THA169" s="77"/>
      <c r="THB169" s="77"/>
      <c r="THC169" s="77"/>
      <c r="THD169" s="77"/>
      <c r="THE169" s="77"/>
      <c r="THF169" s="77"/>
      <c r="THG169" s="77"/>
      <c r="THH169" s="77"/>
      <c r="THI169" s="77"/>
      <c r="THJ169" s="77"/>
      <c r="THK169" s="77"/>
      <c r="THL169" s="77"/>
      <c r="THM169" s="77"/>
      <c r="THN169" s="77"/>
      <c r="THO169" s="77"/>
      <c r="THP169" s="77"/>
      <c r="THQ169" s="77"/>
      <c r="THR169" s="77"/>
      <c r="THS169" s="77"/>
      <c r="THT169" s="77"/>
      <c r="THU169" s="77"/>
      <c r="THV169" s="77"/>
      <c r="THW169" s="77"/>
      <c r="THX169" s="77"/>
      <c r="THY169" s="77"/>
      <c r="THZ169" s="77"/>
      <c r="TIA169" s="77"/>
      <c r="TIB169" s="77"/>
      <c r="TIC169" s="77"/>
      <c r="TID169" s="77"/>
      <c r="TIE169" s="77"/>
      <c r="TIF169" s="77"/>
      <c r="TIG169" s="77"/>
      <c r="TIH169" s="77"/>
      <c r="TII169" s="77"/>
      <c r="TIJ169" s="77"/>
      <c r="TIK169" s="77"/>
      <c r="TIL169" s="77"/>
      <c r="TIM169" s="77"/>
      <c r="TIN169" s="77"/>
      <c r="TIO169" s="77"/>
      <c r="TIP169" s="77"/>
      <c r="TIQ169" s="77"/>
      <c r="TIR169" s="77"/>
      <c r="TIS169" s="77"/>
      <c r="TIT169" s="77"/>
      <c r="TIU169" s="77"/>
      <c r="TIV169" s="77"/>
      <c r="TIW169" s="77"/>
      <c r="TIX169" s="77"/>
      <c r="TIY169" s="77"/>
      <c r="TIZ169" s="77"/>
      <c r="TJA169" s="77"/>
      <c r="TJB169" s="77"/>
      <c r="TJC169" s="77"/>
      <c r="TJD169" s="77"/>
      <c r="TJE169" s="77"/>
      <c r="TJF169" s="77"/>
      <c r="TJG169" s="77"/>
      <c r="TJH169" s="77"/>
      <c r="TJI169" s="77"/>
      <c r="TJJ169" s="77"/>
      <c r="TJK169" s="77"/>
      <c r="TJL169" s="77"/>
      <c r="TJM169" s="77"/>
      <c r="TJN169" s="77"/>
      <c r="TJO169" s="77"/>
      <c r="TJP169" s="77"/>
      <c r="TJQ169" s="77"/>
      <c r="TJR169" s="77"/>
      <c r="TJS169" s="77"/>
      <c r="TJT169" s="77"/>
      <c r="TJU169" s="77"/>
      <c r="TJV169" s="77"/>
      <c r="TJW169" s="77"/>
      <c r="TJX169" s="77"/>
      <c r="TJY169" s="77"/>
      <c r="TJZ169" s="77"/>
      <c r="TKA169" s="77"/>
      <c r="TKB169" s="77"/>
      <c r="TKC169" s="77"/>
      <c r="TKD169" s="77"/>
      <c r="TKE169" s="77"/>
      <c r="TKF169" s="77"/>
      <c r="TKG169" s="77"/>
      <c r="TKH169" s="77"/>
      <c r="TKI169" s="77"/>
      <c r="TKJ169" s="77"/>
      <c r="TKK169" s="77"/>
      <c r="TKL169" s="77"/>
      <c r="TKM169" s="77"/>
      <c r="TKN169" s="77"/>
      <c r="TKO169" s="77"/>
      <c r="TKP169" s="77"/>
      <c r="TKQ169" s="77"/>
      <c r="TKR169" s="77"/>
      <c r="TKS169" s="77"/>
      <c r="TKT169" s="77"/>
      <c r="TKU169" s="77"/>
      <c r="TKV169" s="77"/>
      <c r="TKW169" s="77"/>
      <c r="TKX169" s="77"/>
      <c r="TKY169" s="77"/>
      <c r="TKZ169" s="77"/>
      <c r="TLA169" s="77"/>
      <c r="TLB169" s="77"/>
      <c r="TLC169" s="77"/>
      <c r="TLD169" s="77"/>
      <c r="TLE169" s="77"/>
      <c r="TLF169" s="77"/>
      <c r="TLG169" s="77"/>
      <c r="TLH169" s="77"/>
      <c r="TLI169" s="77"/>
      <c r="TLJ169" s="77"/>
      <c r="TLK169" s="77"/>
      <c r="TLL169" s="77"/>
      <c r="TLM169" s="77"/>
      <c r="TLN169" s="77"/>
      <c r="TLO169" s="77"/>
      <c r="TLP169" s="77"/>
      <c r="TLQ169" s="77"/>
      <c r="TLR169" s="77"/>
      <c r="TLS169" s="77"/>
      <c r="TLT169" s="77"/>
      <c r="TLU169" s="77"/>
      <c r="TLV169" s="77"/>
      <c r="TLW169" s="77"/>
      <c r="TLX169" s="77"/>
      <c r="TLY169" s="77"/>
      <c r="TLZ169" s="77"/>
      <c r="TMA169" s="77"/>
      <c r="TMB169" s="77"/>
      <c r="TMC169" s="77"/>
      <c r="TMD169" s="77"/>
      <c r="TME169" s="77"/>
      <c r="TMF169" s="77"/>
      <c r="TMG169" s="77"/>
      <c r="TMH169" s="77"/>
      <c r="TMI169" s="77"/>
      <c r="TMJ169" s="77"/>
      <c r="TMK169" s="77"/>
      <c r="TML169" s="77"/>
      <c r="TMM169" s="77"/>
      <c r="TMN169" s="77"/>
      <c r="TMO169" s="77"/>
      <c r="TMP169" s="77"/>
      <c r="TMQ169" s="77"/>
      <c r="TMR169" s="77"/>
      <c r="TMS169" s="77"/>
      <c r="TMT169" s="77"/>
      <c r="TMU169" s="77"/>
      <c r="TMV169" s="77"/>
      <c r="TMW169" s="77"/>
      <c r="TMX169" s="77"/>
      <c r="TMY169" s="77"/>
      <c r="TMZ169" s="77"/>
      <c r="TNA169" s="77"/>
      <c r="TNB169" s="77"/>
      <c r="TNC169" s="77"/>
      <c r="TND169" s="77"/>
      <c r="TNE169" s="77"/>
      <c r="TNF169" s="77"/>
      <c r="TNG169" s="77"/>
      <c r="TNH169" s="77"/>
      <c r="TNI169" s="77"/>
      <c r="TNJ169" s="77"/>
      <c r="TNK169" s="77"/>
      <c r="TNL169" s="77"/>
      <c r="TNM169" s="77"/>
      <c r="TNN169" s="77"/>
      <c r="TNO169" s="77"/>
      <c r="TNP169" s="77"/>
      <c r="TNQ169" s="77"/>
      <c r="TNR169" s="77"/>
      <c r="TNS169" s="77"/>
      <c r="TNT169" s="77"/>
      <c r="TNU169" s="77"/>
      <c r="TNV169" s="77"/>
      <c r="TNW169" s="77"/>
      <c r="TNX169" s="77"/>
      <c r="TNY169" s="77"/>
      <c r="TNZ169" s="77"/>
      <c r="TOA169" s="77"/>
      <c r="TOB169" s="77"/>
      <c r="TOC169" s="77"/>
      <c r="TOD169" s="77"/>
      <c r="TOE169" s="77"/>
      <c r="TOF169" s="77"/>
      <c r="TOG169" s="77"/>
      <c r="TOH169" s="77"/>
      <c r="TOI169" s="77"/>
      <c r="TOJ169" s="77"/>
      <c r="TOK169" s="77"/>
      <c r="TOL169" s="77"/>
      <c r="TOM169" s="77"/>
      <c r="TON169" s="77"/>
      <c r="TOO169" s="77"/>
      <c r="TOP169" s="77"/>
      <c r="TOQ169" s="77"/>
      <c r="TOR169" s="77"/>
      <c r="TOS169" s="77"/>
      <c r="TOT169" s="77"/>
      <c r="TOU169" s="77"/>
      <c r="TOV169" s="77"/>
      <c r="TOW169" s="77"/>
      <c r="TOX169" s="77"/>
      <c r="TOY169" s="77"/>
      <c r="TOZ169" s="77"/>
      <c r="TPA169" s="77"/>
      <c r="TPB169" s="77"/>
      <c r="TPC169" s="77"/>
      <c r="TPD169" s="77"/>
      <c r="TPE169" s="77"/>
      <c r="TPF169" s="77"/>
      <c r="TPG169" s="77"/>
      <c r="TPH169" s="77"/>
      <c r="TPI169" s="77"/>
      <c r="TPJ169" s="77"/>
      <c r="TPK169" s="77"/>
      <c r="TPL169" s="77"/>
      <c r="TPM169" s="77"/>
      <c r="TPN169" s="77"/>
      <c r="TPO169" s="77"/>
      <c r="TPP169" s="77"/>
      <c r="TPQ169" s="77"/>
      <c r="TPR169" s="77"/>
      <c r="TPS169" s="77"/>
      <c r="TPT169" s="77"/>
      <c r="TPU169" s="77"/>
      <c r="TPV169" s="77"/>
      <c r="TPW169" s="77"/>
      <c r="TPX169" s="77"/>
      <c r="TPY169" s="77"/>
      <c r="TPZ169" s="77"/>
      <c r="TQA169" s="77"/>
      <c r="TQB169" s="77"/>
      <c r="TQC169" s="77"/>
      <c r="TQD169" s="77"/>
      <c r="TQE169" s="77"/>
      <c r="TQF169" s="77"/>
      <c r="TQG169" s="77"/>
      <c r="TQH169" s="77"/>
      <c r="TQI169" s="77"/>
      <c r="TQJ169" s="77"/>
      <c r="TQK169" s="77"/>
      <c r="TQL169" s="77"/>
      <c r="TQM169" s="77"/>
      <c r="TQN169" s="77"/>
      <c r="TQO169" s="77"/>
      <c r="TQP169" s="77"/>
      <c r="TQQ169" s="77"/>
      <c r="TQR169" s="77"/>
      <c r="TQS169" s="77"/>
      <c r="TQT169" s="77"/>
      <c r="TQU169" s="77"/>
      <c r="TQV169" s="77"/>
      <c r="TQW169" s="77"/>
      <c r="TQX169" s="77"/>
      <c r="TQY169" s="77"/>
      <c r="TQZ169" s="77"/>
      <c r="TRA169" s="77"/>
      <c r="TRB169" s="77"/>
      <c r="TRC169" s="77"/>
      <c r="TRD169" s="77"/>
      <c r="TRE169" s="77"/>
      <c r="TRF169" s="77"/>
      <c r="TRG169" s="77"/>
      <c r="TRH169" s="77"/>
      <c r="TRI169" s="77"/>
      <c r="TRJ169" s="77"/>
      <c r="TRK169" s="77"/>
      <c r="TRL169" s="77"/>
      <c r="TRM169" s="77"/>
      <c r="TRN169" s="77"/>
      <c r="TRO169" s="77"/>
      <c r="TRP169" s="77"/>
      <c r="TRQ169" s="77"/>
      <c r="TRR169" s="77"/>
      <c r="TRS169" s="77"/>
      <c r="TRT169" s="77"/>
      <c r="TRU169" s="77"/>
      <c r="TRV169" s="77"/>
      <c r="TRW169" s="77"/>
      <c r="TRX169" s="77"/>
      <c r="TRY169" s="77"/>
      <c r="TRZ169" s="77"/>
      <c r="TSA169" s="77"/>
      <c r="TSB169" s="77"/>
      <c r="TSC169" s="77"/>
      <c r="TSD169" s="77"/>
      <c r="TSE169" s="77"/>
      <c r="TSF169" s="77"/>
      <c r="TSG169" s="77"/>
      <c r="TSH169" s="77"/>
      <c r="TSI169" s="77"/>
      <c r="TSJ169" s="77"/>
      <c r="TSK169" s="77"/>
      <c r="TSL169" s="77"/>
      <c r="TSM169" s="77"/>
      <c r="TSN169" s="77"/>
      <c r="TSO169" s="77"/>
      <c r="TSP169" s="77"/>
      <c r="TSQ169" s="77"/>
      <c r="TSR169" s="77"/>
      <c r="TSS169" s="77"/>
      <c r="TST169" s="77"/>
      <c r="TSU169" s="77"/>
      <c r="TSV169" s="77"/>
      <c r="TSW169" s="77"/>
      <c r="TSX169" s="77"/>
      <c r="TSY169" s="77"/>
      <c r="TSZ169" s="77"/>
      <c r="TTA169" s="77"/>
      <c r="TTB169" s="77"/>
      <c r="TTC169" s="77"/>
      <c r="TTD169" s="77"/>
      <c r="TTE169" s="77"/>
      <c r="TTF169" s="77"/>
      <c r="TTG169" s="77"/>
      <c r="TTH169" s="77"/>
      <c r="TTI169" s="77"/>
      <c r="TTJ169" s="77"/>
      <c r="TTK169" s="77"/>
      <c r="TTL169" s="77"/>
      <c r="TTM169" s="77"/>
      <c r="TTN169" s="77"/>
      <c r="TTO169" s="77"/>
      <c r="TTP169" s="77"/>
      <c r="TTQ169" s="77"/>
      <c r="TTR169" s="77"/>
      <c r="TTS169" s="77"/>
      <c r="TTT169" s="77"/>
      <c r="TTU169" s="77"/>
      <c r="TTV169" s="77"/>
      <c r="TTW169" s="77"/>
      <c r="TTX169" s="77"/>
      <c r="TTY169" s="77"/>
      <c r="TTZ169" s="77"/>
      <c r="TUA169" s="77"/>
      <c r="TUB169" s="77"/>
      <c r="TUC169" s="77"/>
      <c r="TUD169" s="77"/>
      <c r="TUE169" s="77"/>
      <c r="TUF169" s="77"/>
      <c r="TUG169" s="77"/>
      <c r="TUH169" s="77"/>
      <c r="TUI169" s="77"/>
      <c r="TUJ169" s="77"/>
      <c r="TUK169" s="77"/>
      <c r="TUL169" s="77"/>
      <c r="TUM169" s="77"/>
      <c r="TUN169" s="77"/>
      <c r="TUO169" s="77"/>
      <c r="TUP169" s="77"/>
      <c r="TUQ169" s="77"/>
      <c r="TUR169" s="77"/>
      <c r="TUS169" s="77"/>
      <c r="TUT169" s="77"/>
      <c r="TUU169" s="77"/>
      <c r="TUV169" s="77"/>
      <c r="TUW169" s="77"/>
      <c r="TUX169" s="77"/>
      <c r="TUY169" s="77"/>
      <c r="TUZ169" s="77"/>
      <c r="TVA169" s="77"/>
      <c r="TVB169" s="77"/>
      <c r="TVC169" s="77"/>
      <c r="TVD169" s="77"/>
      <c r="TVE169" s="77"/>
      <c r="TVF169" s="77"/>
      <c r="TVG169" s="77"/>
      <c r="TVH169" s="77"/>
      <c r="TVI169" s="77"/>
      <c r="TVJ169" s="77"/>
      <c r="TVK169" s="77"/>
      <c r="TVL169" s="77"/>
      <c r="TVM169" s="77"/>
      <c r="TVN169" s="77"/>
      <c r="TVO169" s="77"/>
      <c r="TVP169" s="77"/>
      <c r="TVQ169" s="77"/>
      <c r="TVR169" s="77"/>
      <c r="TVS169" s="77"/>
      <c r="TVT169" s="77"/>
      <c r="TVU169" s="77"/>
      <c r="TVV169" s="77"/>
      <c r="TVW169" s="77"/>
      <c r="TVX169" s="77"/>
      <c r="TVY169" s="77"/>
      <c r="TVZ169" s="77"/>
      <c r="TWA169" s="77"/>
      <c r="TWB169" s="77"/>
      <c r="TWC169" s="77"/>
      <c r="TWD169" s="77"/>
      <c r="TWE169" s="77"/>
      <c r="TWF169" s="77"/>
      <c r="TWG169" s="77"/>
      <c r="TWH169" s="77"/>
      <c r="TWI169" s="77"/>
      <c r="TWJ169" s="77"/>
      <c r="TWK169" s="77"/>
      <c r="TWL169" s="77"/>
      <c r="TWM169" s="77"/>
      <c r="TWN169" s="77"/>
      <c r="TWO169" s="77"/>
      <c r="TWP169" s="77"/>
      <c r="TWQ169" s="77"/>
      <c r="TWR169" s="77"/>
      <c r="TWS169" s="77"/>
      <c r="TWT169" s="77"/>
      <c r="TWU169" s="77"/>
      <c r="TWV169" s="77"/>
      <c r="TWW169" s="77"/>
      <c r="TWX169" s="77"/>
      <c r="TWY169" s="77"/>
      <c r="TWZ169" s="77"/>
      <c r="TXA169" s="77"/>
      <c r="TXB169" s="77"/>
      <c r="TXC169" s="77"/>
      <c r="TXD169" s="77"/>
      <c r="TXE169" s="77"/>
      <c r="TXF169" s="77"/>
      <c r="TXG169" s="77"/>
      <c r="TXH169" s="77"/>
      <c r="TXI169" s="77"/>
      <c r="TXJ169" s="77"/>
      <c r="TXK169" s="77"/>
      <c r="TXL169" s="77"/>
      <c r="TXM169" s="77"/>
      <c r="TXN169" s="77"/>
      <c r="TXO169" s="77"/>
      <c r="TXP169" s="77"/>
      <c r="TXQ169" s="77"/>
      <c r="TXR169" s="77"/>
      <c r="TXS169" s="77"/>
      <c r="TXT169" s="77"/>
      <c r="TXU169" s="77"/>
      <c r="TXV169" s="77"/>
      <c r="TXW169" s="77"/>
      <c r="TXX169" s="77"/>
      <c r="TXY169" s="77"/>
      <c r="TXZ169" s="77"/>
      <c r="TYA169" s="77"/>
      <c r="TYB169" s="77"/>
      <c r="TYC169" s="77"/>
      <c r="TYD169" s="77"/>
      <c r="TYE169" s="77"/>
      <c r="TYF169" s="77"/>
      <c r="TYG169" s="77"/>
      <c r="TYH169" s="77"/>
      <c r="TYI169" s="77"/>
      <c r="TYJ169" s="77"/>
      <c r="TYK169" s="77"/>
      <c r="TYL169" s="77"/>
      <c r="TYM169" s="77"/>
      <c r="TYN169" s="77"/>
      <c r="TYO169" s="77"/>
      <c r="TYP169" s="77"/>
      <c r="TYQ169" s="77"/>
      <c r="TYR169" s="77"/>
      <c r="TYS169" s="77"/>
      <c r="TYT169" s="77"/>
      <c r="TYU169" s="77"/>
      <c r="TYV169" s="77"/>
      <c r="TYW169" s="77"/>
      <c r="TYX169" s="77"/>
      <c r="TYY169" s="77"/>
      <c r="TYZ169" s="77"/>
      <c r="TZA169" s="77"/>
      <c r="TZB169" s="77"/>
      <c r="TZC169" s="77"/>
      <c r="TZD169" s="77"/>
      <c r="TZE169" s="77"/>
      <c r="TZF169" s="77"/>
      <c r="TZG169" s="77"/>
      <c r="TZH169" s="77"/>
      <c r="TZI169" s="77"/>
      <c r="TZJ169" s="77"/>
      <c r="TZK169" s="77"/>
      <c r="TZL169" s="77"/>
      <c r="TZM169" s="77"/>
      <c r="TZN169" s="77"/>
      <c r="TZO169" s="77"/>
      <c r="TZP169" s="77"/>
      <c r="TZQ169" s="77"/>
      <c r="TZR169" s="77"/>
      <c r="TZS169" s="77"/>
      <c r="TZT169" s="77"/>
      <c r="TZU169" s="77"/>
      <c r="TZV169" s="77"/>
      <c r="TZW169" s="77"/>
      <c r="TZX169" s="77"/>
      <c r="TZY169" s="77"/>
      <c r="TZZ169" s="77"/>
      <c r="UAA169" s="77"/>
      <c r="UAB169" s="77"/>
      <c r="UAC169" s="77"/>
      <c r="UAD169" s="77"/>
      <c r="UAE169" s="77"/>
      <c r="UAF169" s="77"/>
      <c r="UAG169" s="77"/>
      <c r="UAH169" s="77"/>
      <c r="UAI169" s="77"/>
      <c r="UAJ169" s="77"/>
      <c r="UAK169" s="77"/>
      <c r="UAL169" s="77"/>
      <c r="UAM169" s="77"/>
      <c r="UAN169" s="77"/>
      <c r="UAO169" s="77"/>
      <c r="UAP169" s="77"/>
      <c r="UAQ169" s="77"/>
      <c r="UAR169" s="77"/>
      <c r="UAS169" s="77"/>
      <c r="UAT169" s="77"/>
      <c r="UAU169" s="77"/>
      <c r="UAV169" s="77"/>
      <c r="UAW169" s="77"/>
      <c r="UAX169" s="77"/>
      <c r="UAY169" s="77"/>
      <c r="UAZ169" s="77"/>
      <c r="UBA169" s="77"/>
      <c r="UBB169" s="77"/>
      <c r="UBC169" s="77"/>
      <c r="UBD169" s="77"/>
      <c r="UBE169" s="77"/>
      <c r="UBF169" s="77"/>
      <c r="UBG169" s="77"/>
      <c r="UBH169" s="77"/>
      <c r="UBI169" s="77"/>
      <c r="UBJ169" s="77"/>
      <c r="UBK169" s="77"/>
      <c r="UBL169" s="77"/>
      <c r="UBM169" s="77"/>
      <c r="UBN169" s="77"/>
      <c r="UBO169" s="77"/>
      <c r="UBP169" s="77"/>
      <c r="UBQ169" s="77"/>
      <c r="UBR169" s="77"/>
      <c r="UBS169" s="77"/>
      <c r="UBT169" s="77"/>
      <c r="UBU169" s="77"/>
      <c r="UBV169" s="77"/>
      <c r="UBW169" s="77"/>
      <c r="UBX169" s="77"/>
      <c r="UBY169" s="77"/>
      <c r="UBZ169" s="77"/>
      <c r="UCA169" s="77"/>
      <c r="UCB169" s="77"/>
      <c r="UCC169" s="77"/>
      <c r="UCD169" s="77"/>
      <c r="UCE169" s="77"/>
      <c r="UCF169" s="77"/>
      <c r="UCG169" s="77"/>
      <c r="UCH169" s="77"/>
      <c r="UCI169" s="77"/>
      <c r="UCJ169" s="77"/>
      <c r="UCK169" s="77"/>
      <c r="UCL169" s="77"/>
      <c r="UCM169" s="77"/>
      <c r="UCN169" s="77"/>
      <c r="UCO169" s="77"/>
      <c r="UCP169" s="77"/>
      <c r="UCQ169" s="77"/>
      <c r="UCR169" s="77"/>
      <c r="UCS169" s="77"/>
      <c r="UCT169" s="77"/>
      <c r="UCU169" s="77"/>
      <c r="UCV169" s="77"/>
      <c r="UCW169" s="77"/>
      <c r="UCX169" s="77"/>
      <c r="UCY169" s="77"/>
      <c r="UCZ169" s="77"/>
      <c r="UDA169" s="77"/>
      <c r="UDB169" s="77"/>
      <c r="UDC169" s="77"/>
      <c r="UDD169" s="77"/>
      <c r="UDE169" s="77"/>
      <c r="UDF169" s="77"/>
      <c r="UDG169" s="77"/>
      <c r="UDH169" s="77"/>
      <c r="UDI169" s="77"/>
      <c r="UDJ169" s="77"/>
      <c r="UDK169" s="77"/>
      <c r="UDL169" s="77"/>
      <c r="UDM169" s="77"/>
      <c r="UDN169" s="77"/>
      <c r="UDO169" s="77"/>
      <c r="UDP169" s="77"/>
      <c r="UDQ169" s="77"/>
      <c r="UDR169" s="77"/>
      <c r="UDS169" s="77"/>
      <c r="UDT169" s="77"/>
      <c r="UDU169" s="77"/>
      <c r="UDV169" s="77"/>
      <c r="UDW169" s="77"/>
      <c r="UDX169" s="77"/>
      <c r="UDY169" s="77"/>
      <c r="UDZ169" s="77"/>
      <c r="UEA169" s="77"/>
      <c r="UEB169" s="77"/>
      <c r="UEC169" s="77"/>
      <c r="UED169" s="77"/>
      <c r="UEE169" s="77"/>
      <c r="UEF169" s="77"/>
      <c r="UEG169" s="77"/>
      <c r="UEH169" s="77"/>
      <c r="UEI169" s="77"/>
      <c r="UEJ169" s="77"/>
      <c r="UEK169" s="77"/>
      <c r="UEL169" s="77"/>
      <c r="UEM169" s="77"/>
      <c r="UEN169" s="77"/>
      <c r="UEO169" s="77"/>
      <c r="UEP169" s="77"/>
      <c r="UEQ169" s="77"/>
      <c r="UER169" s="77"/>
      <c r="UES169" s="77"/>
      <c r="UET169" s="77"/>
      <c r="UEU169" s="77"/>
      <c r="UEV169" s="77"/>
      <c r="UEW169" s="77"/>
      <c r="UEX169" s="77"/>
      <c r="UEY169" s="77"/>
      <c r="UEZ169" s="77"/>
      <c r="UFA169" s="77"/>
      <c r="UFB169" s="77"/>
      <c r="UFC169" s="77"/>
      <c r="UFD169" s="77"/>
      <c r="UFE169" s="77"/>
      <c r="UFF169" s="77"/>
      <c r="UFG169" s="77"/>
      <c r="UFH169" s="77"/>
      <c r="UFI169" s="77"/>
      <c r="UFJ169" s="77"/>
      <c r="UFK169" s="77"/>
      <c r="UFL169" s="77"/>
      <c r="UFM169" s="77"/>
      <c r="UFN169" s="77"/>
      <c r="UFO169" s="77"/>
      <c r="UFP169" s="77"/>
      <c r="UFQ169" s="77"/>
      <c r="UFR169" s="77"/>
      <c r="UFS169" s="77"/>
      <c r="UFT169" s="77"/>
      <c r="UFU169" s="77"/>
      <c r="UFV169" s="77"/>
      <c r="UFW169" s="77"/>
      <c r="UFX169" s="77"/>
      <c r="UFY169" s="77"/>
      <c r="UFZ169" s="77"/>
      <c r="UGA169" s="77"/>
      <c r="UGB169" s="77"/>
      <c r="UGC169" s="77"/>
      <c r="UGD169" s="77"/>
      <c r="UGE169" s="77"/>
      <c r="UGF169" s="77"/>
      <c r="UGG169" s="77"/>
      <c r="UGH169" s="77"/>
      <c r="UGI169" s="77"/>
      <c r="UGJ169" s="77"/>
      <c r="UGK169" s="77"/>
      <c r="UGL169" s="77"/>
      <c r="UGM169" s="77"/>
      <c r="UGN169" s="77"/>
      <c r="UGO169" s="77"/>
      <c r="UGP169" s="77"/>
      <c r="UGQ169" s="77"/>
      <c r="UGR169" s="77"/>
      <c r="UGS169" s="77"/>
      <c r="UGT169" s="77"/>
      <c r="UGU169" s="77"/>
      <c r="UGV169" s="77"/>
      <c r="UGW169" s="77"/>
      <c r="UGX169" s="77"/>
      <c r="UGY169" s="77"/>
      <c r="UGZ169" s="77"/>
      <c r="UHA169" s="77"/>
      <c r="UHB169" s="77"/>
      <c r="UHC169" s="77"/>
      <c r="UHD169" s="77"/>
      <c r="UHE169" s="77"/>
      <c r="UHF169" s="77"/>
      <c r="UHG169" s="77"/>
      <c r="UHH169" s="77"/>
      <c r="UHI169" s="77"/>
      <c r="UHJ169" s="77"/>
      <c r="UHK169" s="77"/>
      <c r="UHL169" s="77"/>
      <c r="UHM169" s="77"/>
      <c r="UHN169" s="77"/>
      <c r="UHO169" s="77"/>
      <c r="UHP169" s="77"/>
      <c r="UHQ169" s="77"/>
      <c r="UHR169" s="77"/>
      <c r="UHS169" s="77"/>
      <c r="UHT169" s="77"/>
      <c r="UHU169" s="77"/>
      <c r="UHV169" s="77"/>
      <c r="UHW169" s="77"/>
      <c r="UHX169" s="77"/>
      <c r="UHY169" s="77"/>
      <c r="UHZ169" s="77"/>
      <c r="UIA169" s="77"/>
      <c r="UIB169" s="77"/>
      <c r="UIC169" s="77"/>
      <c r="UID169" s="77"/>
      <c r="UIE169" s="77"/>
      <c r="UIF169" s="77"/>
      <c r="UIG169" s="77"/>
      <c r="UIH169" s="77"/>
      <c r="UII169" s="77"/>
      <c r="UIJ169" s="77"/>
      <c r="UIK169" s="77"/>
      <c r="UIL169" s="77"/>
      <c r="UIM169" s="77"/>
      <c r="UIN169" s="77"/>
      <c r="UIO169" s="77"/>
      <c r="UIP169" s="77"/>
      <c r="UIQ169" s="77"/>
      <c r="UIR169" s="77"/>
      <c r="UIS169" s="77"/>
      <c r="UIT169" s="77"/>
      <c r="UIU169" s="77"/>
      <c r="UIV169" s="77"/>
      <c r="UIW169" s="77"/>
      <c r="UIX169" s="77"/>
      <c r="UIY169" s="77"/>
      <c r="UIZ169" s="77"/>
      <c r="UJA169" s="77"/>
      <c r="UJB169" s="77"/>
      <c r="UJC169" s="77"/>
      <c r="UJD169" s="77"/>
      <c r="UJE169" s="77"/>
      <c r="UJF169" s="77"/>
      <c r="UJG169" s="77"/>
      <c r="UJH169" s="77"/>
      <c r="UJI169" s="77"/>
      <c r="UJJ169" s="77"/>
      <c r="UJK169" s="77"/>
      <c r="UJL169" s="77"/>
      <c r="UJM169" s="77"/>
      <c r="UJN169" s="77"/>
      <c r="UJO169" s="77"/>
      <c r="UJP169" s="77"/>
      <c r="UJQ169" s="77"/>
      <c r="UJR169" s="77"/>
      <c r="UJS169" s="77"/>
      <c r="UJT169" s="77"/>
      <c r="UJU169" s="77"/>
      <c r="UJV169" s="77"/>
      <c r="UJW169" s="77"/>
      <c r="UJX169" s="77"/>
      <c r="UJY169" s="77"/>
      <c r="UJZ169" s="77"/>
      <c r="UKA169" s="77"/>
      <c r="UKB169" s="77"/>
      <c r="UKC169" s="77"/>
      <c r="UKD169" s="77"/>
      <c r="UKE169" s="77"/>
      <c r="UKF169" s="77"/>
      <c r="UKG169" s="77"/>
      <c r="UKH169" s="77"/>
      <c r="UKI169" s="77"/>
      <c r="UKJ169" s="77"/>
      <c r="UKK169" s="77"/>
      <c r="UKL169" s="77"/>
      <c r="UKM169" s="77"/>
      <c r="UKN169" s="77"/>
      <c r="UKO169" s="77"/>
      <c r="UKP169" s="77"/>
      <c r="UKQ169" s="77"/>
      <c r="UKR169" s="77"/>
      <c r="UKS169" s="77"/>
      <c r="UKT169" s="77"/>
      <c r="UKU169" s="77"/>
      <c r="UKV169" s="77"/>
      <c r="UKW169" s="77"/>
      <c r="UKX169" s="77"/>
      <c r="UKY169" s="77"/>
      <c r="UKZ169" s="77"/>
      <c r="ULA169" s="77"/>
      <c r="ULB169" s="77"/>
      <c r="ULC169" s="77"/>
      <c r="ULD169" s="77"/>
      <c r="ULE169" s="77"/>
      <c r="ULF169" s="77"/>
      <c r="ULG169" s="77"/>
      <c r="ULH169" s="77"/>
      <c r="ULI169" s="77"/>
      <c r="ULJ169" s="77"/>
      <c r="ULK169" s="77"/>
      <c r="ULL169" s="77"/>
      <c r="ULM169" s="77"/>
      <c r="ULN169" s="77"/>
      <c r="ULO169" s="77"/>
      <c r="ULP169" s="77"/>
      <c r="ULQ169" s="77"/>
      <c r="ULR169" s="77"/>
      <c r="ULS169" s="77"/>
      <c r="ULT169" s="77"/>
      <c r="ULU169" s="77"/>
      <c r="ULV169" s="77"/>
      <c r="ULW169" s="77"/>
      <c r="ULX169" s="77"/>
      <c r="ULY169" s="77"/>
      <c r="ULZ169" s="77"/>
      <c r="UMA169" s="77"/>
      <c r="UMB169" s="77"/>
      <c r="UMC169" s="77"/>
      <c r="UMD169" s="77"/>
      <c r="UME169" s="77"/>
      <c r="UMF169" s="77"/>
      <c r="UMG169" s="77"/>
      <c r="UMH169" s="77"/>
      <c r="UMI169" s="77"/>
      <c r="UMJ169" s="77"/>
      <c r="UMK169" s="77"/>
      <c r="UML169" s="77"/>
      <c r="UMM169" s="77"/>
      <c r="UMN169" s="77"/>
      <c r="UMO169" s="77"/>
      <c r="UMP169" s="77"/>
      <c r="UMQ169" s="77"/>
      <c r="UMR169" s="77"/>
      <c r="UMS169" s="77"/>
      <c r="UMT169" s="77"/>
      <c r="UMU169" s="77"/>
      <c r="UMV169" s="77"/>
      <c r="UMW169" s="77"/>
      <c r="UMX169" s="77"/>
      <c r="UMY169" s="77"/>
      <c r="UMZ169" s="77"/>
      <c r="UNA169" s="77"/>
      <c r="UNB169" s="77"/>
      <c r="UNC169" s="77"/>
      <c r="UND169" s="77"/>
      <c r="UNE169" s="77"/>
      <c r="UNF169" s="77"/>
      <c r="UNG169" s="77"/>
      <c r="UNH169" s="77"/>
      <c r="UNI169" s="77"/>
      <c r="UNJ169" s="77"/>
      <c r="UNK169" s="77"/>
      <c r="UNL169" s="77"/>
      <c r="UNM169" s="77"/>
      <c r="UNN169" s="77"/>
      <c r="UNO169" s="77"/>
      <c r="UNP169" s="77"/>
      <c r="UNQ169" s="77"/>
      <c r="UNR169" s="77"/>
      <c r="UNS169" s="77"/>
      <c r="UNT169" s="77"/>
      <c r="UNU169" s="77"/>
      <c r="UNV169" s="77"/>
      <c r="UNW169" s="77"/>
      <c r="UNX169" s="77"/>
      <c r="UNY169" s="77"/>
      <c r="UNZ169" s="77"/>
      <c r="UOA169" s="77"/>
      <c r="UOB169" s="77"/>
      <c r="UOC169" s="77"/>
      <c r="UOD169" s="77"/>
      <c r="UOE169" s="77"/>
      <c r="UOF169" s="77"/>
      <c r="UOG169" s="77"/>
      <c r="UOH169" s="77"/>
      <c r="UOI169" s="77"/>
      <c r="UOJ169" s="77"/>
      <c r="UOK169" s="77"/>
      <c r="UOL169" s="77"/>
      <c r="UOM169" s="77"/>
      <c r="UON169" s="77"/>
      <c r="UOO169" s="77"/>
      <c r="UOP169" s="77"/>
      <c r="UOQ169" s="77"/>
      <c r="UOR169" s="77"/>
      <c r="UOS169" s="77"/>
      <c r="UOT169" s="77"/>
      <c r="UOU169" s="77"/>
      <c r="UOV169" s="77"/>
      <c r="UOW169" s="77"/>
      <c r="UOX169" s="77"/>
      <c r="UOY169" s="77"/>
      <c r="UOZ169" s="77"/>
      <c r="UPA169" s="77"/>
      <c r="UPB169" s="77"/>
      <c r="UPC169" s="77"/>
      <c r="UPD169" s="77"/>
      <c r="UPE169" s="77"/>
      <c r="UPF169" s="77"/>
      <c r="UPG169" s="77"/>
      <c r="UPH169" s="77"/>
      <c r="UPI169" s="77"/>
      <c r="UPJ169" s="77"/>
      <c r="UPK169" s="77"/>
      <c r="UPL169" s="77"/>
      <c r="UPM169" s="77"/>
      <c r="UPN169" s="77"/>
      <c r="UPO169" s="77"/>
      <c r="UPP169" s="77"/>
      <c r="UPQ169" s="77"/>
      <c r="UPR169" s="77"/>
      <c r="UPS169" s="77"/>
      <c r="UPT169" s="77"/>
      <c r="UPU169" s="77"/>
      <c r="UPV169" s="77"/>
      <c r="UPW169" s="77"/>
      <c r="UPX169" s="77"/>
      <c r="UPY169" s="77"/>
      <c r="UPZ169" s="77"/>
      <c r="UQA169" s="77"/>
      <c r="UQB169" s="77"/>
      <c r="UQC169" s="77"/>
      <c r="UQD169" s="77"/>
      <c r="UQE169" s="77"/>
      <c r="UQF169" s="77"/>
      <c r="UQG169" s="77"/>
      <c r="UQH169" s="77"/>
      <c r="UQI169" s="77"/>
      <c r="UQJ169" s="77"/>
      <c r="UQK169" s="77"/>
      <c r="UQL169" s="77"/>
      <c r="UQM169" s="77"/>
      <c r="UQN169" s="77"/>
      <c r="UQO169" s="77"/>
      <c r="UQP169" s="77"/>
      <c r="UQQ169" s="77"/>
      <c r="UQR169" s="77"/>
      <c r="UQS169" s="77"/>
      <c r="UQT169" s="77"/>
      <c r="UQU169" s="77"/>
      <c r="UQV169" s="77"/>
      <c r="UQW169" s="77"/>
      <c r="UQX169" s="77"/>
      <c r="UQY169" s="77"/>
      <c r="UQZ169" s="77"/>
      <c r="URA169" s="77"/>
      <c r="URB169" s="77"/>
      <c r="URC169" s="77"/>
      <c r="URD169" s="77"/>
      <c r="URE169" s="77"/>
      <c r="URF169" s="77"/>
      <c r="URG169" s="77"/>
      <c r="URH169" s="77"/>
      <c r="URI169" s="77"/>
      <c r="URJ169" s="77"/>
      <c r="URK169" s="77"/>
      <c r="URL169" s="77"/>
      <c r="URM169" s="77"/>
      <c r="URN169" s="77"/>
      <c r="URO169" s="77"/>
      <c r="URP169" s="77"/>
      <c r="URQ169" s="77"/>
      <c r="URR169" s="77"/>
      <c r="URS169" s="77"/>
      <c r="URT169" s="77"/>
      <c r="URU169" s="77"/>
      <c r="URV169" s="77"/>
      <c r="URW169" s="77"/>
      <c r="URX169" s="77"/>
      <c r="URY169" s="77"/>
      <c r="URZ169" s="77"/>
      <c r="USA169" s="77"/>
      <c r="USB169" s="77"/>
      <c r="USC169" s="77"/>
      <c r="USD169" s="77"/>
      <c r="USE169" s="77"/>
      <c r="USF169" s="77"/>
      <c r="USG169" s="77"/>
      <c r="USH169" s="77"/>
      <c r="USI169" s="77"/>
      <c r="USJ169" s="77"/>
      <c r="USK169" s="77"/>
      <c r="USL169" s="77"/>
      <c r="USM169" s="77"/>
      <c r="USN169" s="77"/>
      <c r="USO169" s="77"/>
      <c r="USP169" s="77"/>
      <c r="USQ169" s="77"/>
      <c r="USR169" s="77"/>
      <c r="USS169" s="77"/>
      <c r="UST169" s="77"/>
      <c r="USU169" s="77"/>
      <c r="USV169" s="77"/>
      <c r="USW169" s="77"/>
      <c r="USX169" s="77"/>
      <c r="USY169" s="77"/>
      <c r="USZ169" s="77"/>
      <c r="UTA169" s="77"/>
      <c r="UTB169" s="77"/>
      <c r="UTC169" s="77"/>
      <c r="UTD169" s="77"/>
      <c r="UTE169" s="77"/>
      <c r="UTF169" s="77"/>
      <c r="UTG169" s="77"/>
      <c r="UTH169" s="77"/>
      <c r="UTI169" s="77"/>
      <c r="UTJ169" s="77"/>
      <c r="UTK169" s="77"/>
      <c r="UTL169" s="77"/>
      <c r="UTM169" s="77"/>
      <c r="UTN169" s="77"/>
      <c r="UTO169" s="77"/>
      <c r="UTP169" s="77"/>
      <c r="UTQ169" s="77"/>
      <c r="UTR169" s="77"/>
      <c r="UTS169" s="77"/>
      <c r="UTT169" s="77"/>
      <c r="UTU169" s="77"/>
      <c r="UTV169" s="77"/>
      <c r="UTW169" s="77"/>
      <c r="UTX169" s="77"/>
      <c r="UTY169" s="77"/>
      <c r="UTZ169" s="77"/>
      <c r="UUA169" s="77"/>
      <c r="UUB169" s="77"/>
      <c r="UUC169" s="77"/>
      <c r="UUD169" s="77"/>
      <c r="UUE169" s="77"/>
      <c r="UUF169" s="77"/>
      <c r="UUG169" s="77"/>
      <c r="UUH169" s="77"/>
      <c r="UUI169" s="77"/>
      <c r="UUJ169" s="77"/>
      <c r="UUK169" s="77"/>
      <c r="UUL169" s="77"/>
      <c r="UUM169" s="77"/>
      <c r="UUN169" s="77"/>
      <c r="UUO169" s="77"/>
      <c r="UUP169" s="77"/>
      <c r="UUQ169" s="77"/>
      <c r="UUR169" s="77"/>
      <c r="UUS169" s="77"/>
      <c r="UUT169" s="77"/>
      <c r="UUU169" s="77"/>
      <c r="UUV169" s="77"/>
      <c r="UUW169" s="77"/>
      <c r="UUX169" s="77"/>
      <c r="UUY169" s="77"/>
      <c r="UUZ169" s="77"/>
      <c r="UVA169" s="77"/>
      <c r="UVB169" s="77"/>
      <c r="UVC169" s="77"/>
      <c r="UVD169" s="77"/>
      <c r="UVE169" s="77"/>
      <c r="UVF169" s="77"/>
      <c r="UVG169" s="77"/>
      <c r="UVH169" s="77"/>
      <c r="UVI169" s="77"/>
      <c r="UVJ169" s="77"/>
      <c r="UVK169" s="77"/>
      <c r="UVL169" s="77"/>
      <c r="UVM169" s="77"/>
      <c r="UVN169" s="77"/>
      <c r="UVO169" s="77"/>
      <c r="UVP169" s="77"/>
      <c r="UVQ169" s="77"/>
      <c r="UVR169" s="77"/>
      <c r="UVS169" s="77"/>
      <c r="UVT169" s="77"/>
      <c r="UVU169" s="77"/>
      <c r="UVV169" s="77"/>
      <c r="UVW169" s="77"/>
      <c r="UVX169" s="77"/>
      <c r="UVY169" s="77"/>
      <c r="UVZ169" s="77"/>
      <c r="UWA169" s="77"/>
      <c r="UWB169" s="77"/>
      <c r="UWC169" s="77"/>
      <c r="UWD169" s="77"/>
      <c r="UWE169" s="77"/>
      <c r="UWF169" s="77"/>
      <c r="UWG169" s="77"/>
      <c r="UWH169" s="77"/>
      <c r="UWI169" s="77"/>
      <c r="UWJ169" s="77"/>
      <c r="UWK169" s="77"/>
      <c r="UWL169" s="77"/>
      <c r="UWM169" s="77"/>
      <c r="UWN169" s="77"/>
      <c r="UWO169" s="77"/>
      <c r="UWP169" s="77"/>
      <c r="UWQ169" s="77"/>
      <c r="UWR169" s="77"/>
      <c r="UWS169" s="77"/>
      <c r="UWT169" s="77"/>
      <c r="UWU169" s="77"/>
      <c r="UWV169" s="77"/>
      <c r="UWW169" s="77"/>
      <c r="UWX169" s="77"/>
      <c r="UWY169" s="77"/>
      <c r="UWZ169" s="77"/>
      <c r="UXA169" s="77"/>
      <c r="UXB169" s="77"/>
      <c r="UXC169" s="77"/>
      <c r="UXD169" s="77"/>
      <c r="UXE169" s="77"/>
      <c r="UXF169" s="77"/>
      <c r="UXG169" s="77"/>
      <c r="UXH169" s="77"/>
      <c r="UXI169" s="77"/>
      <c r="UXJ169" s="77"/>
      <c r="UXK169" s="77"/>
      <c r="UXL169" s="77"/>
      <c r="UXM169" s="77"/>
      <c r="UXN169" s="77"/>
      <c r="UXO169" s="77"/>
      <c r="UXP169" s="77"/>
      <c r="UXQ169" s="77"/>
      <c r="UXR169" s="77"/>
      <c r="UXS169" s="77"/>
      <c r="UXT169" s="77"/>
      <c r="UXU169" s="77"/>
      <c r="UXV169" s="77"/>
      <c r="UXW169" s="77"/>
      <c r="UXX169" s="77"/>
      <c r="UXY169" s="77"/>
      <c r="UXZ169" s="77"/>
      <c r="UYA169" s="77"/>
      <c r="UYB169" s="77"/>
      <c r="UYC169" s="77"/>
      <c r="UYD169" s="77"/>
      <c r="UYE169" s="77"/>
      <c r="UYF169" s="77"/>
      <c r="UYG169" s="77"/>
      <c r="UYH169" s="77"/>
      <c r="UYI169" s="77"/>
      <c r="UYJ169" s="77"/>
      <c r="UYK169" s="77"/>
      <c r="UYL169" s="77"/>
      <c r="UYM169" s="77"/>
      <c r="UYN169" s="77"/>
      <c r="UYO169" s="77"/>
      <c r="UYP169" s="77"/>
      <c r="UYQ169" s="77"/>
      <c r="UYR169" s="77"/>
      <c r="UYS169" s="77"/>
      <c r="UYT169" s="77"/>
      <c r="UYU169" s="77"/>
      <c r="UYV169" s="77"/>
      <c r="UYW169" s="77"/>
      <c r="UYX169" s="77"/>
      <c r="UYY169" s="77"/>
      <c r="UYZ169" s="77"/>
      <c r="UZA169" s="77"/>
      <c r="UZB169" s="77"/>
      <c r="UZC169" s="77"/>
      <c r="UZD169" s="77"/>
      <c r="UZE169" s="77"/>
      <c r="UZF169" s="77"/>
      <c r="UZG169" s="77"/>
      <c r="UZH169" s="77"/>
      <c r="UZI169" s="77"/>
      <c r="UZJ169" s="77"/>
      <c r="UZK169" s="77"/>
      <c r="UZL169" s="77"/>
      <c r="UZM169" s="77"/>
      <c r="UZN169" s="77"/>
      <c r="UZO169" s="77"/>
      <c r="UZP169" s="77"/>
      <c r="UZQ169" s="77"/>
      <c r="UZR169" s="77"/>
      <c r="UZS169" s="77"/>
      <c r="UZT169" s="77"/>
      <c r="UZU169" s="77"/>
      <c r="UZV169" s="77"/>
      <c r="UZW169" s="77"/>
      <c r="UZX169" s="77"/>
      <c r="UZY169" s="77"/>
      <c r="UZZ169" s="77"/>
      <c r="VAA169" s="77"/>
      <c r="VAB169" s="77"/>
      <c r="VAC169" s="77"/>
      <c r="VAD169" s="77"/>
      <c r="VAE169" s="77"/>
      <c r="VAF169" s="77"/>
      <c r="VAG169" s="77"/>
      <c r="VAH169" s="77"/>
      <c r="VAI169" s="77"/>
      <c r="VAJ169" s="77"/>
      <c r="VAK169" s="77"/>
      <c r="VAL169" s="77"/>
      <c r="VAM169" s="77"/>
      <c r="VAN169" s="77"/>
      <c r="VAO169" s="77"/>
      <c r="VAP169" s="77"/>
      <c r="VAQ169" s="77"/>
      <c r="VAR169" s="77"/>
      <c r="VAS169" s="77"/>
      <c r="VAT169" s="77"/>
      <c r="VAU169" s="77"/>
      <c r="VAV169" s="77"/>
      <c r="VAW169" s="77"/>
      <c r="VAX169" s="77"/>
      <c r="VAY169" s="77"/>
      <c r="VAZ169" s="77"/>
      <c r="VBA169" s="77"/>
      <c r="VBB169" s="77"/>
      <c r="VBC169" s="77"/>
      <c r="VBD169" s="77"/>
      <c r="VBE169" s="77"/>
      <c r="VBF169" s="77"/>
      <c r="VBG169" s="77"/>
      <c r="VBH169" s="77"/>
      <c r="VBI169" s="77"/>
      <c r="VBJ169" s="77"/>
      <c r="VBK169" s="77"/>
      <c r="VBL169" s="77"/>
      <c r="VBM169" s="77"/>
      <c r="VBN169" s="77"/>
      <c r="VBO169" s="77"/>
      <c r="VBP169" s="77"/>
      <c r="VBQ169" s="77"/>
      <c r="VBR169" s="77"/>
      <c r="VBS169" s="77"/>
      <c r="VBT169" s="77"/>
      <c r="VBU169" s="77"/>
      <c r="VBV169" s="77"/>
      <c r="VBW169" s="77"/>
      <c r="VBX169" s="77"/>
      <c r="VBY169" s="77"/>
      <c r="VBZ169" s="77"/>
      <c r="VCA169" s="77"/>
      <c r="VCB169" s="77"/>
      <c r="VCC169" s="77"/>
      <c r="VCD169" s="77"/>
      <c r="VCE169" s="77"/>
      <c r="VCF169" s="77"/>
      <c r="VCG169" s="77"/>
      <c r="VCH169" s="77"/>
      <c r="VCI169" s="77"/>
      <c r="VCJ169" s="77"/>
      <c r="VCK169" s="77"/>
      <c r="VCL169" s="77"/>
      <c r="VCM169" s="77"/>
      <c r="VCN169" s="77"/>
      <c r="VCO169" s="77"/>
      <c r="VCP169" s="77"/>
      <c r="VCQ169" s="77"/>
      <c r="VCR169" s="77"/>
      <c r="VCS169" s="77"/>
      <c r="VCT169" s="77"/>
      <c r="VCU169" s="77"/>
      <c r="VCV169" s="77"/>
      <c r="VCW169" s="77"/>
      <c r="VCX169" s="77"/>
      <c r="VCY169" s="77"/>
      <c r="VCZ169" s="77"/>
      <c r="VDA169" s="77"/>
      <c r="VDB169" s="77"/>
      <c r="VDC169" s="77"/>
      <c r="VDD169" s="77"/>
      <c r="VDE169" s="77"/>
      <c r="VDF169" s="77"/>
      <c r="VDG169" s="77"/>
      <c r="VDH169" s="77"/>
      <c r="VDI169" s="77"/>
      <c r="VDJ169" s="77"/>
      <c r="VDK169" s="77"/>
      <c r="VDL169" s="77"/>
      <c r="VDM169" s="77"/>
      <c r="VDN169" s="77"/>
      <c r="VDO169" s="77"/>
      <c r="VDP169" s="77"/>
      <c r="VDQ169" s="77"/>
      <c r="VDR169" s="77"/>
      <c r="VDS169" s="77"/>
      <c r="VDT169" s="77"/>
      <c r="VDU169" s="77"/>
      <c r="VDV169" s="77"/>
      <c r="VDW169" s="77"/>
      <c r="VDX169" s="77"/>
      <c r="VDY169" s="77"/>
      <c r="VDZ169" s="77"/>
      <c r="VEA169" s="77"/>
      <c r="VEB169" s="77"/>
      <c r="VEC169" s="77"/>
      <c r="VED169" s="77"/>
      <c r="VEE169" s="77"/>
      <c r="VEF169" s="77"/>
      <c r="VEG169" s="77"/>
      <c r="VEH169" s="77"/>
      <c r="VEI169" s="77"/>
      <c r="VEJ169" s="77"/>
      <c r="VEK169" s="77"/>
      <c r="VEL169" s="77"/>
      <c r="VEM169" s="77"/>
      <c r="VEN169" s="77"/>
      <c r="VEO169" s="77"/>
      <c r="VEP169" s="77"/>
      <c r="VEQ169" s="77"/>
      <c r="VER169" s="77"/>
      <c r="VES169" s="77"/>
      <c r="VET169" s="77"/>
      <c r="VEU169" s="77"/>
      <c r="VEV169" s="77"/>
      <c r="VEW169" s="77"/>
      <c r="VEX169" s="77"/>
      <c r="VEY169" s="77"/>
      <c r="VEZ169" s="77"/>
      <c r="VFA169" s="77"/>
      <c r="VFB169" s="77"/>
      <c r="VFC169" s="77"/>
      <c r="VFD169" s="77"/>
      <c r="VFE169" s="77"/>
      <c r="VFF169" s="77"/>
      <c r="VFG169" s="77"/>
      <c r="VFH169" s="77"/>
      <c r="VFI169" s="77"/>
      <c r="VFJ169" s="77"/>
      <c r="VFK169" s="77"/>
      <c r="VFL169" s="77"/>
      <c r="VFM169" s="77"/>
      <c r="VFN169" s="77"/>
      <c r="VFO169" s="77"/>
      <c r="VFP169" s="77"/>
      <c r="VFQ169" s="77"/>
      <c r="VFR169" s="77"/>
      <c r="VFS169" s="77"/>
      <c r="VFT169" s="77"/>
      <c r="VFU169" s="77"/>
      <c r="VFV169" s="77"/>
      <c r="VFW169" s="77"/>
      <c r="VFX169" s="77"/>
      <c r="VFY169" s="77"/>
      <c r="VFZ169" s="77"/>
      <c r="VGA169" s="77"/>
      <c r="VGB169" s="77"/>
      <c r="VGC169" s="77"/>
      <c r="VGD169" s="77"/>
      <c r="VGE169" s="77"/>
      <c r="VGF169" s="77"/>
      <c r="VGG169" s="77"/>
      <c r="VGH169" s="77"/>
      <c r="VGI169" s="77"/>
      <c r="VGJ169" s="77"/>
      <c r="VGK169" s="77"/>
      <c r="VGL169" s="77"/>
      <c r="VGM169" s="77"/>
      <c r="VGN169" s="77"/>
      <c r="VGO169" s="77"/>
      <c r="VGP169" s="77"/>
      <c r="VGQ169" s="77"/>
      <c r="VGR169" s="77"/>
      <c r="VGS169" s="77"/>
      <c r="VGT169" s="77"/>
      <c r="VGU169" s="77"/>
      <c r="VGV169" s="77"/>
      <c r="VGW169" s="77"/>
      <c r="VGX169" s="77"/>
      <c r="VGY169" s="77"/>
      <c r="VGZ169" s="77"/>
      <c r="VHA169" s="77"/>
      <c r="VHB169" s="77"/>
      <c r="VHC169" s="77"/>
      <c r="VHD169" s="77"/>
      <c r="VHE169" s="77"/>
      <c r="VHF169" s="77"/>
      <c r="VHG169" s="77"/>
      <c r="VHH169" s="77"/>
      <c r="VHI169" s="77"/>
      <c r="VHJ169" s="77"/>
      <c r="VHK169" s="77"/>
      <c r="VHL169" s="77"/>
      <c r="VHM169" s="77"/>
      <c r="VHN169" s="77"/>
      <c r="VHO169" s="77"/>
      <c r="VHP169" s="77"/>
      <c r="VHQ169" s="77"/>
      <c r="VHR169" s="77"/>
      <c r="VHS169" s="77"/>
      <c r="VHT169" s="77"/>
      <c r="VHU169" s="77"/>
      <c r="VHV169" s="77"/>
      <c r="VHW169" s="77"/>
      <c r="VHX169" s="77"/>
      <c r="VHY169" s="77"/>
      <c r="VHZ169" s="77"/>
      <c r="VIA169" s="77"/>
      <c r="VIB169" s="77"/>
      <c r="VIC169" s="77"/>
      <c r="VID169" s="77"/>
      <c r="VIE169" s="77"/>
      <c r="VIF169" s="77"/>
      <c r="VIG169" s="77"/>
      <c r="VIH169" s="77"/>
      <c r="VII169" s="77"/>
      <c r="VIJ169" s="77"/>
      <c r="VIK169" s="77"/>
      <c r="VIL169" s="77"/>
      <c r="VIM169" s="77"/>
      <c r="VIN169" s="77"/>
      <c r="VIO169" s="77"/>
      <c r="VIP169" s="77"/>
      <c r="VIQ169" s="77"/>
      <c r="VIR169" s="77"/>
      <c r="VIS169" s="77"/>
      <c r="VIT169" s="77"/>
      <c r="VIU169" s="77"/>
      <c r="VIV169" s="77"/>
      <c r="VIW169" s="77"/>
      <c r="VIX169" s="77"/>
      <c r="VIY169" s="77"/>
      <c r="VIZ169" s="77"/>
      <c r="VJA169" s="77"/>
      <c r="VJB169" s="77"/>
      <c r="VJC169" s="77"/>
      <c r="VJD169" s="77"/>
      <c r="VJE169" s="77"/>
      <c r="VJF169" s="77"/>
      <c r="VJG169" s="77"/>
      <c r="VJH169" s="77"/>
      <c r="VJI169" s="77"/>
      <c r="VJJ169" s="77"/>
      <c r="VJK169" s="77"/>
      <c r="VJL169" s="77"/>
      <c r="VJM169" s="77"/>
      <c r="VJN169" s="77"/>
      <c r="VJO169" s="77"/>
      <c r="VJP169" s="77"/>
      <c r="VJQ169" s="77"/>
      <c r="VJR169" s="77"/>
      <c r="VJS169" s="77"/>
      <c r="VJT169" s="77"/>
      <c r="VJU169" s="77"/>
      <c r="VJV169" s="77"/>
      <c r="VJW169" s="77"/>
      <c r="VJX169" s="77"/>
      <c r="VJY169" s="77"/>
      <c r="VJZ169" s="77"/>
      <c r="VKA169" s="77"/>
      <c r="VKB169" s="77"/>
      <c r="VKC169" s="77"/>
      <c r="VKD169" s="77"/>
      <c r="VKE169" s="77"/>
      <c r="VKF169" s="77"/>
      <c r="VKG169" s="77"/>
      <c r="VKH169" s="77"/>
      <c r="VKI169" s="77"/>
      <c r="VKJ169" s="77"/>
      <c r="VKK169" s="77"/>
      <c r="VKL169" s="77"/>
      <c r="VKM169" s="77"/>
      <c r="VKN169" s="77"/>
      <c r="VKO169" s="77"/>
      <c r="VKP169" s="77"/>
      <c r="VKQ169" s="77"/>
      <c r="VKR169" s="77"/>
      <c r="VKS169" s="77"/>
      <c r="VKT169" s="77"/>
      <c r="VKU169" s="77"/>
      <c r="VKV169" s="77"/>
      <c r="VKW169" s="77"/>
      <c r="VKX169" s="77"/>
      <c r="VKY169" s="77"/>
      <c r="VKZ169" s="77"/>
      <c r="VLA169" s="77"/>
      <c r="VLB169" s="77"/>
      <c r="VLC169" s="77"/>
      <c r="VLD169" s="77"/>
      <c r="VLE169" s="77"/>
      <c r="VLF169" s="77"/>
      <c r="VLG169" s="77"/>
      <c r="VLH169" s="77"/>
      <c r="VLI169" s="77"/>
      <c r="VLJ169" s="77"/>
      <c r="VLK169" s="77"/>
      <c r="VLL169" s="77"/>
      <c r="VLM169" s="77"/>
      <c r="VLN169" s="77"/>
      <c r="VLO169" s="77"/>
      <c r="VLP169" s="77"/>
      <c r="VLQ169" s="77"/>
      <c r="VLR169" s="77"/>
      <c r="VLS169" s="77"/>
      <c r="VLT169" s="77"/>
      <c r="VLU169" s="77"/>
      <c r="VLV169" s="77"/>
      <c r="VLW169" s="77"/>
      <c r="VLX169" s="77"/>
      <c r="VLY169" s="77"/>
      <c r="VLZ169" s="77"/>
      <c r="VMA169" s="77"/>
      <c r="VMB169" s="77"/>
      <c r="VMC169" s="77"/>
      <c r="VMD169" s="77"/>
      <c r="VME169" s="77"/>
      <c r="VMF169" s="77"/>
      <c r="VMG169" s="77"/>
      <c r="VMH169" s="77"/>
      <c r="VMI169" s="77"/>
      <c r="VMJ169" s="77"/>
      <c r="VMK169" s="77"/>
      <c r="VML169" s="77"/>
      <c r="VMM169" s="77"/>
      <c r="VMN169" s="77"/>
      <c r="VMO169" s="77"/>
      <c r="VMP169" s="77"/>
      <c r="VMQ169" s="77"/>
      <c r="VMR169" s="77"/>
      <c r="VMS169" s="77"/>
      <c r="VMT169" s="77"/>
      <c r="VMU169" s="77"/>
      <c r="VMV169" s="77"/>
      <c r="VMW169" s="77"/>
      <c r="VMX169" s="77"/>
      <c r="VMY169" s="77"/>
      <c r="VMZ169" s="77"/>
      <c r="VNA169" s="77"/>
      <c r="VNB169" s="77"/>
      <c r="VNC169" s="77"/>
      <c r="VND169" s="77"/>
      <c r="VNE169" s="77"/>
      <c r="VNF169" s="77"/>
      <c r="VNG169" s="77"/>
      <c r="VNH169" s="77"/>
      <c r="VNI169" s="77"/>
      <c r="VNJ169" s="77"/>
      <c r="VNK169" s="77"/>
      <c r="VNL169" s="77"/>
      <c r="VNM169" s="77"/>
      <c r="VNN169" s="77"/>
      <c r="VNO169" s="77"/>
      <c r="VNP169" s="77"/>
      <c r="VNQ169" s="77"/>
      <c r="VNR169" s="77"/>
      <c r="VNS169" s="77"/>
      <c r="VNT169" s="77"/>
      <c r="VNU169" s="77"/>
      <c r="VNV169" s="77"/>
      <c r="VNW169" s="77"/>
      <c r="VNX169" s="77"/>
      <c r="VNY169" s="77"/>
      <c r="VNZ169" s="77"/>
      <c r="VOA169" s="77"/>
      <c r="VOB169" s="77"/>
      <c r="VOC169" s="77"/>
      <c r="VOD169" s="77"/>
      <c r="VOE169" s="77"/>
      <c r="VOF169" s="77"/>
      <c r="VOG169" s="77"/>
      <c r="VOH169" s="77"/>
      <c r="VOI169" s="77"/>
      <c r="VOJ169" s="77"/>
      <c r="VOK169" s="77"/>
      <c r="VOL169" s="77"/>
      <c r="VOM169" s="77"/>
      <c r="VON169" s="77"/>
      <c r="VOO169" s="77"/>
      <c r="VOP169" s="77"/>
      <c r="VOQ169" s="77"/>
      <c r="VOR169" s="77"/>
      <c r="VOS169" s="77"/>
      <c r="VOT169" s="77"/>
      <c r="VOU169" s="77"/>
      <c r="VOV169" s="77"/>
      <c r="VOW169" s="77"/>
      <c r="VOX169" s="77"/>
      <c r="VOY169" s="77"/>
      <c r="VOZ169" s="77"/>
      <c r="VPA169" s="77"/>
      <c r="VPB169" s="77"/>
      <c r="VPC169" s="77"/>
      <c r="VPD169" s="77"/>
      <c r="VPE169" s="77"/>
      <c r="VPF169" s="77"/>
      <c r="VPG169" s="77"/>
      <c r="VPH169" s="77"/>
      <c r="VPI169" s="77"/>
      <c r="VPJ169" s="77"/>
      <c r="VPK169" s="77"/>
      <c r="VPL169" s="77"/>
      <c r="VPM169" s="77"/>
      <c r="VPN169" s="77"/>
      <c r="VPO169" s="77"/>
      <c r="VPP169" s="77"/>
      <c r="VPQ169" s="77"/>
      <c r="VPR169" s="77"/>
      <c r="VPS169" s="77"/>
      <c r="VPT169" s="77"/>
      <c r="VPU169" s="77"/>
      <c r="VPV169" s="77"/>
      <c r="VPW169" s="77"/>
      <c r="VPX169" s="77"/>
      <c r="VPY169" s="77"/>
      <c r="VPZ169" s="77"/>
      <c r="VQA169" s="77"/>
      <c r="VQB169" s="77"/>
      <c r="VQC169" s="77"/>
      <c r="VQD169" s="77"/>
      <c r="VQE169" s="77"/>
      <c r="VQF169" s="77"/>
      <c r="VQG169" s="77"/>
      <c r="VQH169" s="77"/>
      <c r="VQI169" s="77"/>
      <c r="VQJ169" s="77"/>
      <c r="VQK169" s="77"/>
      <c r="VQL169" s="77"/>
      <c r="VQM169" s="77"/>
      <c r="VQN169" s="77"/>
      <c r="VQO169" s="77"/>
      <c r="VQP169" s="77"/>
      <c r="VQQ169" s="77"/>
      <c r="VQR169" s="77"/>
      <c r="VQS169" s="77"/>
      <c r="VQT169" s="77"/>
      <c r="VQU169" s="77"/>
      <c r="VQV169" s="77"/>
      <c r="VQW169" s="77"/>
      <c r="VQX169" s="77"/>
      <c r="VQY169" s="77"/>
      <c r="VQZ169" s="77"/>
      <c r="VRA169" s="77"/>
      <c r="VRB169" s="77"/>
      <c r="VRC169" s="77"/>
      <c r="VRD169" s="77"/>
      <c r="VRE169" s="77"/>
      <c r="VRF169" s="77"/>
      <c r="VRG169" s="77"/>
      <c r="VRH169" s="77"/>
      <c r="VRI169" s="77"/>
      <c r="VRJ169" s="77"/>
      <c r="VRK169" s="77"/>
      <c r="VRL169" s="77"/>
      <c r="VRM169" s="77"/>
      <c r="VRN169" s="77"/>
      <c r="VRO169" s="77"/>
      <c r="VRP169" s="77"/>
      <c r="VRQ169" s="77"/>
      <c r="VRR169" s="77"/>
      <c r="VRS169" s="77"/>
      <c r="VRT169" s="77"/>
      <c r="VRU169" s="77"/>
      <c r="VRV169" s="77"/>
      <c r="VRW169" s="77"/>
      <c r="VRX169" s="77"/>
      <c r="VRY169" s="77"/>
      <c r="VRZ169" s="77"/>
      <c r="VSA169" s="77"/>
      <c r="VSB169" s="77"/>
      <c r="VSC169" s="77"/>
      <c r="VSD169" s="77"/>
      <c r="VSE169" s="77"/>
      <c r="VSF169" s="77"/>
      <c r="VSG169" s="77"/>
      <c r="VSH169" s="77"/>
      <c r="VSI169" s="77"/>
      <c r="VSJ169" s="77"/>
      <c r="VSK169" s="77"/>
      <c r="VSL169" s="77"/>
      <c r="VSM169" s="77"/>
      <c r="VSN169" s="77"/>
      <c r="VSO169" s="77"/>
      <c r="VSP169" s="77"/>
      <c r="VSQ169" s="77"/>
      <c r="VSR169" s="77"/>
      <c r="VSS169" s="77"/>
      <c r="VST169" s="77"/>
      <c r="VSU169" s="77"/>
      <c r="VSV169" s="77"/>
      <c r="VSW169" s="77"/>
      <c r="VSX169" s="77"/>
      <c r="VSY169" s="77"/>
      <c r="VSZ169" s="77"/>
      <c r="VTA169" s="77"/>
      <c r="VTB169" s="77"/>
      <c r="VTC169" s="77"/>
      <c r="VTD169" s="77"/>
      <c r="VTE169" s="77"/>
      <c r="VTF169" s="77"/>
      <c r="VTG169" s="77"/>
      <c r="VTH169" s="77"/>
      <c r="VTI169" s="77"/>
      <c r="VTJ169" s="77"/>
      <c r="VTK169" s="77"/>
      <c r="VTL169" s="77"/>
      <c r="VTM169" s="77"/>
      <c r="VTN169" s="77"/>
      <c r="VTO169" s="77"/>
      <c r="VTP169" s="77"/>
      <c r="VTQ169" s="77"/>
      <c r="VTR169" s="77"/>
      <c r="VTS169" s="77"/>
      <c r="VTT169" s="77"/>
      <c r="VTU169" s="77"/>
      <c r="VTV169" s="77"/>
      <c r="VTW169" s="77"/>
      <c r="VTX169" s="77"/>
      <c r="VTY169" s="77"/>
      <c r="VTZ169" s="77"/>
      <c r="VUA169" s="77"/>
      <c r="VUB169" s="77"/>
      <c r="VUC169" s="77"/>
      <c r="VUD169" s="77"/>
      <c r="VUE169" s="77"/>
      <c r="VUF169" s="77"/>
      <c r="VUG169" s="77"/>
      <c r="VUH169" s="77"/>
      <c r="VUI169" s="77"/>
      <c r="VUJ169" s="77"/>
      <c r="VUK169" s="77"/>
      <c r="VUL169" s="77"/>
      <c r="VUM169" s="77"/>
      <c r="VUN169" s="77"/>
      <c r="VUO169" s="77"/>
      <c r="VUP169" s="77"/>
      <c r="VUQ169" s="77"/>
      <c r="VUR169" s="77"/>
      <c r="VUS169" s="77"/>
      <c r="VUT169" s="77"/>
      <c r="VUU169" s="77"/>
      <c r="VUV169" s="77"/>
      <c r="VUW169" s="77"/>
      <c r="VUX169" s="77"/>
      <c r="VUY169" s="77"/>
      <c r="VUZ169" s="77"/>
      <c r="VVA169" s="77"/>
      <c r="VVB169" s="77"/>
      <c r="VVC169" s="77"/>
      <c r="VVD169" s="77"/>
      <c r="VVE169" s="77"/>
      <c r="VVF169" s="77"/>
      <c r="VVG169" s="77"/>
      <c r="VVH169" s="77"/>
      <c r="VVI169" s="77"/>
      <c r="VVJ169" s="77"/>
      <c r="VVK169" s="77"/>
      <c r="VVL169" s="77"/>
      <c r="VVM169" s="77"/>
      <c r="VVN169" s="77"/>
      <c r="VVO169" s="77"/>
      <c r="VVP169" s="77"/>
      <c r="VVQ169" s="77"/>
      <c r="VVR169" s="77"/>
      <c r="VVS169" s="77"/>
      <c r="VVT169" s="77"/>
      <c r="VVU169" s="77"/>
      <c r="VVV169" s="77"/>
      <c r="VVW169" s="77"/>
      <c r="VVX169" s="77"/>
      <c r="VVY169" s="77"/>
      <c r="VVZ169" s="77"/>
      <c r="VWA169" s="77"/>
      <c r="VWB169" s="77"/>
      <c r="VWC169" s="77"/>
      <c r="VWD169" s="77"/>
      <c r="VWE169" s="77"/>
      <c r="VWF169" s="77"/>
      <c r="VWG169" s="77"/>
      <c r="VWH169" s="77"/>
      <c r="VWI169" s="77"/>
      <c r="VWJ169" s="77"/>
      <c r="VWK169" s="77"/>
      <c r="VWL169" s="77"/>
      <c r="VWM169" s="77"/>
      <c r="VWN169" s="77"/>
      <c r="VWO169" s="77"/>
      <c r="VWP169" s="77"/>
      <c r="VWQ169" s="77"/>
      <c r="VWR169" s="77"/>
      <c r="VWS169" s="77"/>
      <c r="VWT169" s="77"/>
      <c r="VWU169" s="77"/>
      <c r="VWV169" s="77"/>
      <c r="VWW169" s="77"/>
      <c r="VWX169" s="77"/>
      <c r="VWY169" s="77"/>
      <c r="VWZ169" s="77"/>
      <c r="VXA169" s="77"/>
      <c r="VXB169" s="77"/>
      <c r="VXC169" s="77"/>
      <c r="VXD169" s="77"/>
      <c r="VXE169" s="77"/>
      <c r="VXF169" s="77"/>
      <c r="VXG169" s="77"/>
      <c r="VXH169" s="77"/>
      <c r="VXI169" s="77"/>
      <c r="VXJ169" s="77"/>
      <c r="VXK169" s="77"/>
      <c r="VXL169" s="77"/>
      <c r="VXM169" s="77"/>
      <c r="VXN169" s="77"/>
      <c r="VXO169" s="77"/>
      <c r="VXP169" s="77"/>
      <c r="VXQ169" s="77"/>
      <c r="VXR169" s="77"/>
      <c r="VXS169" s="77"/>
      <c r="VXT169" s="77"/>
      <c r="VXU169" s="77"/>
      <c r="VXV169" s="77"/>
      <c r="VXW169" s="77"/>
      <c r="VXX169" s="77"/>
      <c r="VXY169" s="77"/>
      <c r="VXZ169" s="77"/>
      <c r="VYA169" s="77"/>
      <c r="VYB169" s="77"/>
      <c r="VYC169" s="77"/>
      <c r="VYD169" s="77"/>
      <c r="VYE169" s="77"/>
      <c r="VYF169" s="77"/>
      <c r="VYG169" s="77"/>
      <c r="VYH169" s="77"/>
      <c r="VYI169" s="77"/>
      <c r="VYJ169" s="77"/>
      <c r="VYK169" s="77"/>
      <c r="VYL169" s="77"/>
      <c r="VYM169" s="77"/>
      <c r="VYN169" s="77"/>
      <c r="VYO169" s="77"/>
      <c r="VYP169" s="77"/>
      <c r="VYQ169" s="77"/>
      <c r="VYR169" s="77"/>
      <c r="VYS169" s="77"/>
      <c r="VYT169" s="77"/>
      <c r="VYU169" s="77"/>
      <c r="VYV169" s="77"/>
      <c r="VYW169" s="77"/>
      <c r="VYX169" s="77"/>
      <c r="VYY169" s="77"/>
      <c r="VYZ169" s="77"/>
      <c r="VZA169" s="77"/>
      <c r="VZB169" s="77"/>
      <c r="VZC169" s="77"/>
      <c r="VZD169" s="77"/>
      <c r="VZE169" s="77"/>
      <c r="VZF169" s="77"/>
      <c r="VZG169" s="77"/>
      <c r="VZH169" s="77"/>
      <c r="VZI169" s="77"/>
      <c r="VZJ169" s="77"/>
      <c r="VZK169" s="77"/>
      <c r="VZL169" s="77"/>
      <c r="VZM169" s="77"/>
      <c r="VZN169" s="77"/>
      <c r="VZO169" s="77"/>
      <c r="VZP169" s="77"/>
      <c r="VZQ169" s="77"/>
      <c r="VZR169" s="77"/>
      <c r="VZS169" s="77"/>
      <c r="VZT169" s="77"/>
      <c r="VZU169" s="77"/>
      <c r="VZV169" s="77"/>
      <c r="VZW169" s="77"/>
      <c r="VZX169" s="77"/>
      <c r="VZY169" s="77"/>
      <c r="VZZ169" s="77"/>
      <c r="WAA169" s="77"/>
      <c r="WAB169" s="77"/>
      <c r="WAC169" s="77"/>
      <c r="WAD169" s="77"/>
      <c r="WAE169" s="77"/>
      <c r="WAF169" s="77"/>
      <c r="WAG169" s="77"/>
      <c r="WAH169" s="77"/>
      <c r="WAI169" s="77"/>
      <c r="WAJ169" s="77"/>
      <c r="WAK169" s="77"/>
      <c r="WAL169" s="77"/>
      <c r="WAM169" s="77"/>
      <c r="WAN169" s="77"/>
      <c r="WAO169" s="77"/>
      <c r="WAP169" s="77"/>
      <c r="WAQ169" s="77"/>
      <c r="WAR169" s="77"/>
      <c r="WAS169" s="77"/>
      <c r="WAT169" s="77"/>
      <c r="WAU169" s="77"/>
      <c r="WAV169" s="77"/>
      <c r="WAW169" s="77"/>
      <c r="WAX169" s="77"/>
      <c r="WAY169" s="77"/>
      <c r="WAZ169" s="77"/>
      <c r="WBA169" s="77"/>
      <c r="WBB169" s="77"/>
      <c r="WBC169" s="77"/>
      <c r="WBD169" s="77"/>
      <c r="WBE169" s="77"/>
      <c r="WBF169" s="77"/>
      <c r="WBG169" s="77"/>
      <c r="WBH169" s="77"/>
      <c r="WBI169" s="77"/>
      <c r="WBJ169" s="77"/>
      <c r="WBK169" s="77"/>
      <c r="WBL169" s="77"/>
      <c r="WBM169" s="77"/>
      <c r="WBN169" s="77"/>
      <c r="WBO169" s="77"/>
      <c r="WBP169" s="77"/>
      <c r="WBQ169" s="77"/>
      <c r="WBR169" s="77"/>
      <c r="WBS169" s="77"/>
      <c r="WBT169" s="77"/>
      <c r="WBU169" s="77"/>
      <c r="WBV169" s="77"/>
      <c r="WBW169" s="77"/>
      <c r="WBX169" s="77"/>
      <c r="WBY169" s="77"/>
      <c r="WBZ169" s="77"/>
      <c r="WCA169" s="77"/>
      <c r="WCB169" s="77"/>
      <c r="WCC169" s="77"/>
      <c r="WCD169" s="77"/>
      <c r="WCE169" s="77"/>
      <c r="WCF169" s="77"/>
      <c r="WCG169" s="77"/>
      <c r="WCH169" s="77"/>
      <c r="WCI169" s="77"/>
      <c r="WCJ169" s="77"/>
      <c r="WCK169" s="77"/>
      <c r="WCL169" s="77"/>
      <c r="WCM169" s="77"/>
      <c r="WCN169" s="77"/>
      <c r="WCO169" s="77"/>
      <c r="WCP169" s="77"/>
      <c r="WCQ169" s="77"/>
      <c r="WCR169" s="77"/>
      <c r="WCS169" s="77"/>
      <c r="WCT169" s="77"/>
      <c r="WCU169" s="77"/>
      <c r="WCV169" s="77"/>
      <c r="WCW169" s="77"/>
      <c r="WCX169" s="77"/>
      <c r="WCY169" s="77"/>
      <c r="WCZ169" s="77"/>
      <c r="WDA169" s="77"/>
      <c r="WDB169" s="77"/>
      <c r="WDC169" s="77"/>
      <c r="WDD169" s="77"/>
      <c r="WDE169" s="77"/>
      <c r="WDF169" s="77"/>
      <c r="WDG169" s="77"/>
      <c r="WDH169" s="77"/>
      <c r="WDI169" s="77"/>
      <c r="WDJ169" s="77"/>
      <c r="WDK169" s="77"/>
      <c r="WDL169" s="77"/>
      <c r="WDM169" s="77"/>
      <c r="WDN169" s="77"/>
      <c r="WDO169" s="77"/>
      <c r="WDP169" s="77"/>
      <c r="WDQ169" s="77"/>
      <c r="WDR169" s="77"/>
      <c r="WDS169" s="77"/>
      <c r="WDT169" s="77"/>
      <c r="WDU169" s="77"/>
      <c r="WDV169" s="77"/>
      <c r="WDW169" s="77"/>
      <c r="WDX169" s="77"/>
      <c r="WDY169" s="77"/>
      <c r="WDZ169" s="77"/>
      <c r="WEA169" s="77"/>
      <c r="WEB169" s="77"/>
      <c r="WEC169" s="77"/>
      <c r="WED169" s="77"/>
      <c r="WEE169" s="77"/>
      <c r="WEF169" s="77"/>
      <c r="WEG169" s="77"/>
      <c r="WEH169" s="77"/>
      <c r="WEI169" s="77"/>
      <c r="WEJ169" s="77"/>
      <c r="WEK169" s="77"/>
      <c r="WEL169" s="77"/>
      <c r="WEM169" s="77"/>
      <c r="WEN169" s="77"/>
      <c r="WEO169" s="77"/>
      <c r="WEP169" s="77"/>
      <c r="WEQ169" s="77"/>
      <c r="WER169" s="77"/>
      <c r="WES169" s="77"/>
      <c r="WET169" s="77"/>
      <c r="WEU169" s="77"/>
      <c r="WEV169" s="77"/>
      <c r="WEW169" s="77"/>
      <c r="WEX169" s="77"/>
      <c r="WEY169" s="77"/>
      <c r="WEZ169" s="77"/>
      <c r="WFA169" s="77"/>
      <c r="WFB169" s="77"/>
      <c r="WFC169" s="77"/>
      <c r="WFD169" s="77"/>
      <c r="WFE169" s="77"/>
      <c r="WFF169" s="77"/>
      <c r="WFG169" s="77"/>
      <c r="WFH169" s="77"/>
      <c r="WFI169" s="77"/>
      <c r="WFJ169" s="77"/>
      <c r="WFK169" s="77"/>
      <c r="WFL169" s="77"/>
      <c r="WFM169" s="77"/>
      <c r="WFN169" s="77"/>
      <c r="WFO169" s="77"/>
      <c r="WFP169" s="77"/>
      <c r="WFQ169" s="77"/>
      <c r="WFR169" s="77"/>
      <c r="WFS169" s="77"/>
      <c r="WFT169" s="77"/>
      <c r="WFU169" s="77"/>
      <c r="WFV169" s="77"/>
      <c r="WFW169" s="77"/>
      <c r="WFX169" s="77"/>
      <c r="WFY169" s="77"/>
      <c r="WFZ169" s="77"/>
      <c r="WGA169" s="77"/>
      <c r="WGB169" s="77"/>
      <c r="WGC169" s="77"/>
      <c r="WGD169" s="77"/>
      <c r="WGE169" s="77"/>
      <c r="WGF169" s="77"/>
      <c r="WGG169" s="77"/>
      <c r="WGH169" s="77"/>
      <c r="WGI169" s="77"/>
      <c r="WGJ169" s="77"/>
      <c r="WGK169" s="77"/>
      <c r="WGL169" s="77"/>
      <c r="WGM169" s="77"/>
      <c r="WGN169" s="77"/>
      <c r="WGO169" s="77"/>
      <c r="WGP169" s="77"/>
      <c r="WGQ169" s="77"/>
      <c r="WGR169" s="77"/>
      <c r="WGS169" s="77"/>
      <c r="WGT169" s="77"/>
      <c r="WGU169" s="77"/>
      <c r="WGV169" s="77"/>
      <c r="WGW169" s="77"/>
      <c r="WGX169" s="77"/>
      <c r="WGY169" s="77"/>
      <c r="WGZ169" s="77"/>
      <c r="WHA169" s="77"/>
      <c r="WHB169" s="77"/>
      <c r="WHC169" s="77"/>
      <c r="WHD169" s="77"/>
      <c r="WHE169" s="77"/>
      <c r="WHF169" s="77"/>
      <c r="WHG169" s="77"/>
      <c r="WHH169" s="77"/>
      <c r="WHI169" s="77"/>
      <c r="WHJ169" s="77"/>
      <c r="WHK169" s="77"/>
      <c r="WHL169" s="77"/>
      <c r="WHM169" s="77"/>
      <c r="WHN169" s="77"/>
      <c r="WHO169" s="77"/>
      <c r="WHP169" s="77"/>
      <c r="WHQ169" s="77"/>
      <c r="WHR169" s="77"/>
      <c r="WHS169" s="77"/>
      <c r="WHT169" s="77"/>
      <c r="WHU169" s="77"/>
      <c r="WHV169" s="77"/>
      <c r="WHW169" s="77"/>
      <c r="WHX169" s="77"/>
      <c r="WHY169" s="77"/>
      <c r="WHZ169" s="77"/>
      <c r="WIA169" s="77"/>
      <c r="WIB169" s="77"/>
      <c r="WIC169" s="77"/>
      <c r="WID169" s="77"/>
      <c r="WIE169" s="77"/>
      <c r="WIF169" s="77"/>
      <c r="WIG169" s="77"/>
      <c r="WIH169" s="77"/>
      <c r="WII169" s="77"/>
      <c r="WIJ169" s="77"/>
      <c r="WIK169" s="77"/>
      <c r="WIL169" s="77"/>
      <c r="WIM169" s="77"/>
      <c r="WIN169" s="77"/>
      <c r="WIO169" s="77"/>
      <c r="WIP169" s="77"/>
      <c r="WIQ169" s="77"/>
      <c r="WIR169" s="77"/>
      <c r="WIS169" s="77"/>
      <c r="WIT169" s="77"/>
      <c r="WIU169" s="77"/>
      <c r="WIV169" s="77"/>
      <c r="WIW169" s="77"/>
      <c r="WIX169" s="77"/>
      <c r="WIY169" s="77"/>
      <c r="WIZ169" s="77"/>
      <c r="WJA169" s="77"/>
      <c r="WJB169" s="77"/>
      <c r="WJC169" s="77"/>
      <c r="WJD169" s="77"/>
      <c r="WJE169" s="77"/>
      <c r="WJF169" s="77"/>
      <c r="WJG169" s="77"/>
      <c r="WJH169" s="77"/>
      <c r="WJI169" s="77"/>
      <c r="WJJ169" s="77"/>
      <c r="WJK169" s="77"/>
      <c r="WJL169" s="77"/>
      <c r="WJM169" s="77"/>
      <c r="WJN169" s="77"/>
      <c r="WJO169" s="77"/>
      <c r="WJP169" s="77"/>
      <c r="WJQ169" s="77"/>
      <c r="WJR169" s="77"/>
      <c r="WJS169" s="77"/>
      <c r="WJT169" s="77"/>
      <c r="WJU169" s="77"/>
      <c r="WJV169" s="77"/>
      <c r="WJW169" s="77"/>
      <c r="WJX169" s="77"/>
      <c r="WJY169" s="77"/>
      <c r="WJZ169" s="77"/>
      <c r="WKA169" s="77"/>
      <c r="WKB169" s="77"/>
      <c r="WKC169" s="77"/>
      <c r="WKD169" s="77"/>
      <c r="WKE169" s="77"/>
      <c r="WKF169" s="77"/>
      <c r="WKG169" s="77"/>
      <c r="WKH169" s="77"/>
      <c r="WKI169" s="77"/>
      <c r="WKJ169" s="77"/>
      <c r="WKK169" s="77"/>
      <c r="WKL169" s="77"/>
      <c r="WKM169" s="77"/>
      <c r="WKN169" s="77"/>
      <c r="WKO169" s="77"/>
      <c r="WKP169" s="77"/>
      <c r="WKQ169" s="77"/>
      <c r="WKR169" s="77"/>
      <c r="WKS169" s="77"/>
      <c r="WKT169" s="77"/>
      <c r="WKU169" s="77"/>
      <c r="WKV169" s="77"/>
      <c r="WKW169" s="77"/>
      <c r="WKX169" s="77"/>
      <c r="WKY169" s="77"/>
      <c r="WKZ169" s="77"/>
      <c r="WLA169" s="77"/>
      <c r="WLB169" s="77"/>
      <c r="WLC169" s="77"/>
      <c r="WLD169" s="77"/>
      <c r="WLE169" s="77"/>
      <c r="WLF169" s="77"/>
      <c r="WLG169" s="77"/>
      <c r="WLH169" s="77"/>
      <c r="WLI169" s="77"/>
      <c r="WLJ169" s="77"/>
      <c r="WLK169" s="77"/>
      <c r="WLL169" s="77"/>
      <c r="WLM169" s="77"/>
      <c r="WLN169" s="77"/>
      <c r="WLO169" s="77"/>
      <c r="WLP169" s="77"/>
      <c r="WLQ169" s="77"/>
      <c r="WLR169" s="77"/>
      <c r="WLS169" s="77"/>
      <c r="WLT169" s="77"/>
      <c r="WLU169" s="77"/>
      <c r="WLV169" s="77"/>
      <c r="WLW169" s="77"/>
      <c r="WLX169" s="77"/>
      <c r="WLY169" s="77"/>
      <c r="WLZ169" s="77"/>
      <c r="WMA169" s="77"/>
      <c r="WMB169" s="77"/>
      <c r="WMC169" s="77"/>
      <c r="WMD169" s="77"/>
      <c r="WME169" s="77"/>
      <c r="WMF169" s="77"/>
      <c r="WMG169" s="77"/>
      <c r="WMH169" s="77"/>
      <c r="WMI169" s="77"/>
      <c r="WMJ169" s="77"/>
      <c r="WMK169" s="77"/>
      <c r="WML169" s="77"/>
      <c r="WMM169" s="77"/>
      <c r="WMN169" s="77"/>
      <c r="WMO169" s="77"/>
      <c r="WMP169" s="77"/>
      <c r="WMQ169" s="77"/>
      <c r="WMR169" s="77"/>
      <c r="WMS169" s="77"/>
      <c r="WMT169" s="77"/>
      <c r="WMU169" s="77"/>
      <c r="WMV169" s="77"/>
      <c r="WMW169" s="77"/>
      <c r="WMX169" s="77"/>
      <c r="WMY169" s="77"/>
      <c r="WMZ169" s="77"/>
      <c r="WNA169" s="77"/>
      <c r="WNB169" s="77"/>
      <c r="WNC169" s="77"/>
      <c r="WND169" s="77"/>
      <c r="WNE169" s="77"/>
      <c r="WNF169" s="77"/>
      <c r="WNG169" s="77"/>
      <c r="WNH169" s="77"/>
      <c r="WNI169" s="77"/>
      <c r="WNJ169" s="77"/>
      <c r="WNK169" s="77"/>
      <c r="WNL169" s="77"/>
      <c r="WNM169" s="77"/>
      <c r="WNN169" s="77"/>
      <c r="WNO169" s="77"/>
      <c r="WNP169" s="77"/>
      <c r="WNQ169" s="77"/>
      <c r="WNR169" s="77"/>
      <c r="WNS169" s="77"/>
      <c r="WNT169" s="77"/>
      <c r="WNU169" s="77"/>
      <c r="WNV169" s="77"/>
      <c r="WNW169" s="77"/>
      <c r="WNX169" s="77"/>
      <c r="WNY169" s="77"/>
      <c r="WNZ169" s="77"/>
      <c r="WOA169" s="77"/>
      <c r="WOB169" s="77"/>
      <c r="WOC169" s="77"/>
      <c r="WOD169" s="77"/>
      <c r="WOE169" s="77"/>
      <c r="WOF169" s="77"/>
      <c r="WOG169" s="77"/>
      <c r="WOH169" s="77"/>
      <c r="WOI169" s="77"/>
      <c r="WOJ169" s="77"/>
      <c r="WOK169" s="77"/>
      <c r="WOL169" s="77"/>
      <c r="WOM169" s="77"/>
      <c r="WON169" s="77"/>
      <c r="WOO169" s="77"/>
      <c r="WOP169" s="77"/>
      <c r="WOQ169" s="77"/>
      <c r="WOR169" s="77"/>
      <c r="WOS169" s="77"/>
      <c r="WOT169" s="77"/>
      <c r="WOU169" s="77"/>
      <c r="WOV169" s="77"/>
      <c r="WOW169" s="77"/>
      <c r="WOX169" s="77"/>
      <c r="WOY169" s="77"/>
      <c r="WOZ169" s="77"/>
      <c r="WPA169" s="77"/>
      <c r="WPB169" s="77"/>
      <c r="WPC169" s="77"/>
      <c r="WPD169" s="77"/>
      <c r="WPE169" s="77"/>
      <c r="WPF169" s="77"/>
      <c r="WPG169" s="77"/>
      <c r="WPH169" s="77"/>
      <c r="WPI169" s="77"/>
      <c r="WPJ169" s="77"/>
      <c r="WPK169" s="77"/>
      <c r="WPL169" s="77"/>
      <c r="WPM169" s="77"/>
      <c r="WPN169" s="77"/>
      <c r="WPO169" s="77"/>
      <c r="WPP169" s="77"/>
      <c r="WPQ169" s="77"/>
      <c r="WPR169" s="77"/>
      <c r="WPS169" s="77"/>
      <c r="WPT169" s="77"/>
      <c r="WPU169" s="77"/>
      <c r="WPV169" s="77"/>
      <c r="WPW169" s="77"/>
      <c r="WPX169" s="77"/>
      <c r="WPY169" s="77"/>
      <c r="WPZ169" s="77"/>
      <c r="WQA169" s="77"/>
      <c r="WQB169" s="77"/>
      <c r="WQC169" s="77"/>
      <c r="WQD169" s="77"/>
      <c r="WQE169" s="77"/>
      <c r="WQF169" s="77"/>
      <c r="WQG169" s="77"/>
      <c r="WQH169" s="77"/>
      <c r="WQI169" s="77"/>
      <c r="WQJ169" s="77"/>
      <c r="WQK169" s="77"/>
      <c r="WQL169" s="77"/>
      <c r="WQM169" s="77"/>
      <c r="WQN169" s="77"/>
      <c r="WQO169" s="77"/>
      <c r="WQP169" s="77"/>
      <c r="WQQ169" s="77"/>
      <c r="WQR169" s="77"/>
      <c r="WQS169" s="77"/>
      <c r="WQT169" s="77"/>
      <c r="WQU169" s="77"/>
      <c r="WQV169" s="77"/>
      <c r="WQW169" s="77"/>
      <c r="WQX169" s="77"/>
      <c r="WQY169" s="77"/>
      <c r="WQZ169" s="77"/>
      <c r="WRA169" s="77"/>
      <c r="WRB169" s="77"/>
      <c r="WRC169" s="77"/>
      <c r="WRD169" s="77"/>
      <c r="WRE169" s="77"/>
      <c r="WRF169" s="77"/>
      <c r="WRG169" s="77"/>
      <c r="WRH169" s="77"/>
      <c r="WRI169" s="77"/>
      <c r="WRJ169" s="77"/>
      <c r="WRK169" s="77"/>
      <c r="WRL169" s="77"/>
      <c r="WRM169" s="77"/>
      <c r="WRN169" s="77"/>
      <c r="WRO169" s="77"/>
      <c r="WRP169" s="77"/>
      <c r="WRQ169" s="77"/>
      <c r="WRR169" s="77"/>
      <c r="WRS169" s="77"/>
      <c r="WRT169" s="77"/>
      <c r="WRU169" s="77"/>
      <c r="WRV169" s="77"/>
      <c r="WRW169" s="77"/>
      <c r="WRX169" s="77"/>
      <c r="WRY169" s="77"/>
      <c r="WRZ169" s="77"/>
      <c r="WSA169" s="77"/>
      <c r="WSB169" s="77"/>
      <c r="WSC169" s="77"/>
      <c r="WSD169" s="77"/>
      <c r="WSE169" s="77"/>
      <c r="WSF169" s="77"/>
      <c r="WSG169" s="77"/>
      <c r="WSH169" s="77"/>
      <c r="WSI169" s="77"/>
      <c r="WSJ169" s="77"/>
      <c r="WSK169" s="77"/>
      <c r="WSL169" s="77"/>
      <c r="WSM169" s="77"/>
      <c r="WSN169" s="77"/>
      <c r="WSO169" s="77"/>
      <c r="WSP169" s="77"/>
      <c r="WSQ169" s="77"/>
      <c r="WSR169" s="77"/>
      <c r="WSS169" s="77"/>
      <c r="WST169" s="77"/>
      <c r="WSU169" s="77"/>
      <c r="WSV169" s="77"/>
      <c r="WSW169" s="77"/>
      <c r="WSX169" s="77"/>
      <c r="WSY169" s="77"/>
      <c r="WSZ169" s="77"/>
      <c r="WTA169" s="77"/>
      <c r="WTB169" s="77"/>
      <c r="WTC169" s="77"/>
      <c r="WTD169" s="77"/>
      <c r="WTE169" s="77"/>
      <c r="WTF169" s="77"/>
      <c r="WTG169" s="77"/>
      <c r="WTH169" s="77"/>
      <c r="WTI169" s="77"/>
      <c r="WTJ169" s="77"/>
      <c r="WTK169" s="77"/>
      <c r="WTL169" s="77"/>
      <c r="WTM169" s="77"/>
      <c r="WTN169" s="77"/>
      <c r="WTO169" s="77"/>
      <c r="WTP169" s="77"/>
      <c r="WTQ169" s="77"/>
      <c r="WTR169" s="77"/>
      <c r="WTS169" s="77"/>
      <c r="WTT169" s="77"/>
      <c r="WTU169" s="77"/>
      <c r="WTV169" s="77"/>
      <c r="WTW169" s="77"/>
      <c r="WTX169" s="77"/>
      <c r="WTY169" s="77"/>
      <c r="WTZ169" s="77"/>
      <c r="WUA169" s="77"/>
      <c r="WUB169" s="77"/>
      <c r="WUC169" s="77"/>
      <c r="WUD169" s="77"/>
      <c r="WUE169" s="77"/>
      <c r="WUF169" s="77"/>
      <c r="WUG169" s="77"/>
      <c r="WUH169" s="77"/>
      <c r="WUI169" s="77"/>
      <c r="WUJ169" s="77"/>
      <c r="WUK169" s="77"/>
      <c r="WUL169" s="77"/>
      <c r="WUM169" s="77"/>
      <c r="WUN169" s="77"/>
      <c r="WUO169" s="77"/>
      <c r="WUP169" s="77"/>
      <c r="WUQ169" s="77"/>
      <c r="WUR169" s="77"/>
      <c r="WUS169" s="77"/>
      <c r="WUT169" s="77"/>
      <c r="WUU169" s="77"/>
      <c r="WUV169" s="77"/>
      <c r="WUW169" s="77"/>
      <c r="WUX169" s="77"/>
      <c r="WUY169" s="77"/>
      <c r="WUZ169" s="77"/>
      <c r="WVA169" s="77"/>
      <c r="WVB169" s="77"/>
      <c r="WVC169" s="77"/>
      <c r="WVD169" s="77"/>
      <c r="WVE169" s="77"/>
      <c r="WVF169" s="77"/>
      <c r="WVG169" s="77"/>
      <c r="WVH169" s="77"/>
      <c r="WVI169" s="77"/>
      <c r="WVJ169" s="77"/>
      <c r="WVK169" s="77"/>
      <c r="WVL169" s="77"/>
      <c r="WVM169" s="77"/>
      <c r="WVN169" s="77"/>
      <c r="WVO169" s="77"/>
      <c r="WVP169" s="77"/>
      <c r="WVQ169" s="77"/>
      <c r="WVR169" s="77"/>
      <c r="WVS169" s="77"/>
      <c r="WVT169" s="77"/>
      <c r="WVU169" s="77"/>
      <c r="WVV169" s="77"/>
      <c r="WVW169" s="77"/>
      <c r="WVX169" s="77"/>
      <c r="WVY169" s="77"/>
      <c r="WVZ169" s="77"/>
      <c r="WWA169" s="77"/>
      <c r="WWB169" s="77"/>
    </row>
    <row r="170" spans="1:16148" s="71" customFormat="1" ht="16" customHeight="1">
      <c r="A170" s="77"/>
      <c r="B170" s="77"/>
      <c r="C170" s="78"/>
      <c r="D170" s="78"/>
      <c r="E170" s="78"/>
      <c r="F170" s="78"/>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c r="IZ170" s="77"/>
      <c r="JA170" s="77"/>
      <c r="JB170" s="77"/>
      <c r="JC170" s="77"/>
      <c r="JD170" s="77"/>
      <c r="JE170" s="77"/>
      <c r="JF170" s="77"/>
      <c r="JG170" s="77"/>
      <c r="JH170" s="77"/>
      <c r="JI170" s="77"/>
      <c r="JJ170" s="77"/>
      <c r="JK170" s="77"/>
      <c r="JL170" s="77"/>
      <c r="JM170" s="77"/>
      <c r="JN170" s="77"/>
      <c r="JO170" s="77"/>
      <c r="JP170" s="77"/>
      <c r="JQ170" s="77"/>
      <c r="JR170" s="77"/>
      <c r="JS170" s="77"/>
      <c r="JT170" s="77"/>
      <c r="JU170" s="77"/>
      <c r="JV170" s="77"/>
      <c r="JW170" s="77"/>
      <c r="JX170" s="77"/>
      <c r="JY170" s="77"/>
      <c r="JZ170" s="77"/>
      <c r="KA170" s="77"/>
      <c r="KB170" s="77"/>
      <c r="KC170" s="77"/>
      <c r="KD170" s="77"/>
      <c r="KE170" s="77"/>
      <c r="KF170" s="77"/>
      <c r="KG170" s="77"/>
      <c r="KH170" s="77"/>
      <c r="KI170" s="77"/>
      <c r="KJ170" s="77"/>
      <c r="KK170" s="77"/>
      <c r="KL170" s="77"/>
      <c r="KM170" s="77"/>
      <c r="KN170" s="77"/>
      <c r="KO170" s="77"/>
      <c r="KP170" s="77"/>
      <c r="KQ170" s="77"/>
      <c r="KR170" s="77"/>
      <c r="KS170" s="77"/>
      <c r="KT170" s="77"/>
      <c r="KU170" s="77"/>
      <c r="KV170" s="77"/>
      <c r="KW170" s="77"/>
      <c r="KX170" s="77"/>
      <c r="KY170" s="77"/>
      <c r="KZ170" s="77"/>
      <c r="LA170" s="77"/>
      <c r="LB170" s="77"/>
      <c r="LC170" s="77"/>
      <c r="LD170" s="77"/>
      <c r="LE170" s="77"/>
      <c r="LF170" s="77"/>
      <c r="LG170" s="77"/>
      <c r="LH170" s="77"/>
      <c r="LI170" s="77"/>
      <c r="LJ170" s="77"/>
      <c r="LK170" s="77"/>
      <c r="LL170" s="77"/>
      <c r="LM170" s="77"/>
      <c r="LN170" s="77"/>
      <c r="LO170" s="77"/>
      <c r="LP170" s="77"/>
      <c r="LQ170" s="77"/>
      <c r="LR170" s="77"/>
      <c r="LS170" s="77"/>
      <c r="LT170" s="77"/>
      <c r="LU170" s="77"/>
      <c r="LV170" s="77"/>
      <c r="LW170" s="77"/>
      <c r="LX170" s="77"/>
      <c r="LY170" s="77"/>
      <c r="LZ170" s="77"/>
      <c r="MA170" s="77"/>
      <c r="MB170" s="77"/>
      <c r="MC170" s="77"/>
      <c r="MD170" s="77"/>
      <c r="ME170" s="77"/>
      <c r="MF170" s="77"/>
      <c r="MG170" s="77"/>
      <c r="MH170" s="77"/>
      <c r="MI170" s="77"/>
      <c r="MJ170" s="77"/>
      <c r="MK170" s="77"/>
      <c r="ML170" s="77"/>
      <c r="MM170" s="77"/>
      <c r="MN170" s="77"/>
      <c r="MO170" s="77"/>
      <c r="MP170" s="77"/>
      <c r="MQ170" s="77"/>
      <c r="MR170" s="77"/>
      <c r="MS170" s="77"/>
      <c r="MT170" s="77"/>
      <c r="MU170" s="77"/>
      <c r="MV170" s="77"/>
      <c r="MW170" s="77"/>
      <c r="MX170" s="77"/>
      <c r="MY170" s="77"/>
      <c r="MZ170" s="77"/>
      <c r="NA170" s="77"/>
      <c r="NB170" s="77"/>
      <c r="NC170" s="77"/>
      <c r="ND170" s="77"/>
      <c r="NE170" s="77"/>
      <c r="NF170" s="77"/>
      <c r="NG170" s="77"/>
      <c r="NH170" s="77"/>
      <c r="NI170" s="77"/>
      <c r="NJ170" s="77"/>
      <c r="NK170" s="77"/>
      <c r="NL170" s="77"/>
      <c r="NM170" s="77"/>
      <c r="NN170" s="77"/>
      <c r="NO170" s="77"/>
      <c r="NP170" s="77"/>
      <c r="NQ170" s="77"/>
      <c r="NR170" s="77"/>
      <c r="NS170" s="77"/>
      <c r="NT170" s="77"/>
      <c r="NU170" s="77"/>
      <c r="NV170" s="77"/>
      <c r="NW170" s="77"/>
      <c r="NX170" s="77"/>
      <c r="NY170" s="77"/>
      <c r="NZ170" s="77"/>
      <c r="OA170" s="77"/>
      <c r="OB170" s="77"/>
      <c r="OC170" s="77"/>
      <c r="OD170" s="77"/>
      <c r="OE170" s="77"/>
      <c r="OF170" s="77"/>
      <c r="OG170" s="77"/>
      <c r="OH170" s="77"/>
      <c r="OI170" s="77"/>
      <c r="OJ170" s="77"/>
      <c r="OK170" s="77"/>
      <c r="OL170" s="77"/>
      <c r="OM170" s="77"/>
      <c r="ON170" s="77"/>
      <c r="OO170" s="77"/>
      <c r="OP170" s="77"/>
      <c r="OQ170" s="77"/>
      <c r="OR170" s="77"/>
      <c r="OS170" s="77"/>
      <c r="OT170" s="77"/>
      <c r="OU170" s="77"/>
      <c r="OV170" s="77"/>
      <c r="OW170" s="77"/>
      <c r="OX170" s="77"/>
      <c r="OY170" s="77"/>
      <c r="OZ170" s="77"/>
      <c r="PA170" s="77"/>
      <c r="PB170" s="77"/>
      <c r="PC170" s="77"/>
      <c r="PD170" s="77"/>
      <c r="PE170" s="77"/>
      <c r="PF170" s="77"/>
      <c r="PG170" s="77"/>
      <c r="PH170" s="77"/>
      <c r="PI170" s="77"/>
      <c r="PJ170" s="77"/>
      <c r="PK170" s="77"/>
      <c r="PL170" s="77"/>
      <c r="PM170" s="77"/>
      <c r="PN170" s="77"/>
      <c r="PO170" s="77"/>
      <c r="PP170" s="77"/>
      <c r="PQ170" s="77"/>
      <c r="PR170" s="77"/>
      <c r="PS170" s="77"/>
      <c r="PT170" s="77"/>
      <c r="PU170" s="77"/>
      <c r="PV170" s="77"/>
      <c r="PW170" s="77"/>
      <c r="PX170" s="77"/>
      <c r="PY170" s="77"/>
      <c r="PZ170" s="77"/>
      <c r="QA170" s="77"/>
      <c r="QB170" s="77"/>
      <c r="QC170" s="77"/>
      <c r="QD170" s="77"/>
      <c r="QE170" s="77"/>
      <c r="QF170" s="77"/>
      <c r="QG170" s="77"/>
      <c r="QH170" s="77"/>
      <c r="QI170" s="77"/>
      <c r="QJ170" s="77"/>
      <c r="QK170" s="77"/>
      <c r="QL170" s="77"/>
      <c r="QM170" s="77"/>
      <c r="QN170" s="77"/>
      <c r="QO170" s="77"/>
      <c r="QP170" s="77"/>
      <c r="QQ170" s="77"/>
      <c r="QR170" s="77"/>
      <c r="QS170" s="77"/>
      <c r="QT170" s="77"/>
      <c r="QU170" s="77"/>
      <c r="QV170" s="77"/>
      <c r="QW170" s="77"/>
      <c r="QX170" s="77"/>
      <c r="QY170" s="77"/>
      <c r="QZ170" s="77"/>
      <c r="RA170" s="77"/>
      <c r="RB170" s="77"/>
      <c r="RC170" s="77"/>
      <c r="RD170" s="77"/>
      <c r="RE170" s="77"/>
      <c r="RF170" s="77"/>
      <c r="RG170" s="77"/>
      <c r="RH170" s="77"/>
      <c r="RI170" s="77"/>
      <c r="RJ170" s="77"/>
      <c r="RK170" s="77"/>
      <c r="RL170" s="77"/>
      <c r="RM170" s="77"/>
      <c r="RN170" s="77"/>
      <c r="RO170" s="77"/>
      <c r="RP170" s="77"/>
      <c r="RQ170" s="77"/>
      <c r="RR170" s="77"/>
      <c r="RS170" s="77"/>
      <c r="RT170" s="77"/>
      <c r="RU170" s="77"/>
      <c r="RV170" s="77"/>
      <c r="RW170" s="77"/>
      <c r="RX170" s="77"/>
      <c r="RY170" s="77"/>
      <c r="RZ170" s="77"/>
      <c r="SA170" s="77"/>
      <c r="SB170" s="77"/>
      <c r="SC170" s="77"/>
      <c r="SD170" s="77"/>
      <c r="SE170" s="77"/>
      <c r="SF170" s="77"/>
      <c r="SG170" s="77"/>
      <c r="SH170" s="77"/>
      <c r="SI170" s="77"/>
      <c r="SJ170" s="77"/>
      <c r="SK170" s="77"/>
      <c r="SL170" s="77"/>
      <c r="SM170" s="77"/>
      <c r="SN170" s="77"/>
      <c r="SO170" s="77"/>
      <c r="SP170" s="77"/>
      <c r="SQ170" s="77"/>
      <c r="SR170" s="77"/>
      <c r="SS170" s="77"/>
      <c r="ST170" s="77"/>
      <c r="SU170" s="77"/>
      <c r="SV170" s="77"/>
      <c r="SW170" s="77"/>
      <c r="SX170" s="77"/>
      <c r="SY170" s="77"/>
      <c r="SZ170" s="77"/>
      <c r="TA170" s="77"/>
      <c r="TB170" s="77"/>
      <c r="TC170" s="77"/>
      <c r="TD170" s="77"/>
      <c r="TE170" s="77"/>
      <c r="TF170" s="77"/>
      <c r="TG170" s="77"/>
      <c r="TH170" s="77"/>
      <c r="TI170" s="77"/>
      <c r="TJ170" s="77"/>
      <c r="TK170" s="77"/>
      <c r="TL170" s="77"/>
      <c r="TM170" s="77"/>
      <c r="TN170" s="77"/>
      <c r="TO170" s="77"/>
      <c r="TP170" s="77"/>
      <c r="TQ170" s="77"/>
      <c r="TR170" s="77"/>
      <c r="TS170" s="77"/>
      <c r="TT170" s="77"/>
      <c r="TU170" s="77"/>
      <c r="TV170" s="77"/>
      <c r="TW170" s="77"/>
      <c r="TX170" s="77"/>
      <c r="TY170" s="77"/>
      <c r="TZ170" s="77"/>
      <c r="UA170" s="77"/>
      <c r="UB170" s="77"/>
      <c r="UC170" s="77"/>
      <c r="UD170" s="77"/>
      <c r="UE170" s="77"/>
      <c r="UF170" s="77"/>
      <c r="UG170" s="77"/>
      <c r="UH170" s="77"/>
      <c r="UI170" s="77"/>
      <c r="UJ170" s="77"/>
      <c r="UK170" s="77"/>
      <c r="UL170" s="77"/>
      <c r="UM170" s="77"/>
      <c r="UN170" s="77"/>
      <c r="UO170" s="77"/>
      <c r="UP170" s="77"/>
      <c r="UQ170" s="77"/>
      <c r="UR170" s="77"/>
      <c r="US170" s="77"/>
      <c r="UT170" s="77"/>
      <c r="UU170" s="77"/>
      <c r="UV170" s="77"/>
      <c r="UW170" s="77"/>
      <c r="UX170" s="77"/>
      <c r="UY170" s="77"/>
      <c r="UZ170" s="77"/>
      <c r="VA170" s="77"/>
      <c r="VB170" s="77"/>
      <c r="VC170" s="77"/>
      <c r="VD170" s="77"/>
      <c r="VE170" s="77"/>
      <c r="VF170" s="77"/>
      <c r="VG170" s="77"/>
      <c r="VH170" s="77"/>
      <c r="VI170" s="77"/>
      <c r="VJ170" s="77"/>
      <c r="VK170" s="77"/>
      <c r="VL170" s="77"/>
      <c r="VM170" s="77"/>
      <c r="VN170" s="77"/>
      <c r="VO170" s="77"/>
      <c r="VP170" s="77"/>
      <c r="VQ170" s="77"/>
      <c r="VR170" s="77"/>
      <c r="VS170" s="77"/>
      <c r="VT170" s="77"/>
      <c r="VU170" s="77"/>
      <c r="VV170" s="77"/>
      <c r="VW170" s="77"/>
      <c r="VX170" s="77"/>
      <c r="VY170" s="77"/>
      <c r="VZ170" s="77"/>
      <c r="WA170" s="77"/>
      <c r="WB170" s="77"/>
      <c r="WC170" s="77"/>
      <c r="WD170" s="77"/>
      <c r="WE170" s="77"/>
      <c r="WF170" s="77"/>
      <c r="WG170" s="77"/>
      <c r="WH170" s="77"/>
      <c r="WI170" s="77"/>
      <c r="WJ170" s="77"/>
      <c r="WK170" s="77"/>
      <c r="WL170" s="77"/>
      <c r="WM170" s="77"/>
      <c r="WN170" s="77"/>
      <c r="WO170" s="77"/>
      <c r="WP170" s="77"/>
      <c r="WQ170" s="77"/>
      <c r="WR170" s="77"/>
      <c r="WS170" s="77"/>
      <c r="WT170" s="77"/>
      <c r="WU170" s="77"/>
      <c r="WV170" s="77"/>
      <c r="WW170" s="77"/>
      <c r="WX170" s="77"/>
      <c r="WY170" s="77"/>
      <c r="WZ170" s="77"/>
      <c r="XA170" s="77"/>
      <c r="XB170" s="77"/>
      <c r="XC170" s="77"/>
      <c r="XD170" s="77"/>
      <c r="XE170" s="77"/>
      <c r="XF170" s="77"/>
      <c r="XG170" s="77"/>
      <c r="XH170" s="77"/>
      <c r="XI170" s="77"/>
      <c r="XJ170" s="77"/>
      <c r="XK170" s="77"/>
      <c r="XL170" s="77"/>
      <c r="XM170" s="77"/>
      <c r="XN170" s="77"/>
      <c r="XO170" s="77"/>
      <c r="XP170" s="77"/>
      <c r="XQ170" s="77"/>
      <c r="XR170" s="77"/>
      <c r="XS170" s="77"/>
      <c r="XT170" s="77"/>
      <c r="XU170" s="77"/>
      <c r="XV170" s="77"/>
      <c r="XW170" s="77"/>
      <c r="XX170" s="77"/>
      <c r="XY170" s="77"/>
      <c r="XZ170" s="77"/>
      <c r="YA170" s="77"/>
      <c r="YB170" s="77"/>
      <c r="YC170" s="77"/>
      <c r="YD170" s="77"/>
      <c r="YE170" s="77"/>
      <c r="YF170" s="77"/>
      <c r="YG170" s="77"/>
      <c r="YH170" s="77"/>
      <c r="YI170" s="77"/>
      <c r="YJ170" s="77"/>
      <c r="YK170" s="77"/>
      <c r="YL170" s="77"/>
      <c r="YM170" s="77"/>
      <c r="YN170" s="77"/>
      <c r="YO170" s="77"/>
      <c r="YP170" s="77"/>
      <c r="YQ170" s="77"/>
      <c r="YR170" s="77"/>
      <c r="YS170" s="77"/>
      <c r="YT170" s="77"/>
      <c r="YU170" s="77"/>
      <c r="YV170" s="77"/>
      <c r="YW170" s="77"/>
      <c r="YX170" s="77"/>
      <c r="YY170" s="77"/>
      <c r="YZ170" s="77"/>
      <c r="ZA170" s="77"/>
      <c r="ZB170" s="77"/>
      <c r="ZC170" s="77"/>
      <c r="ZD170" s="77"/>
      <c r="ZE170" s="77"/>
      <c r="ZF170" s="77"/>
      <c r="ZG170" s="77"/>
      <c r="ZH170" s="77"/>
      <c r="ZI170" s="77"/>
      <c r="ZJ170" s="77"/>
      <c r="ZK170" s="77"/>
      <c r="ZL170" s="77"/>
      <c r="ZM170" s="77"/>
      <c r="ZN170" s="77"/>
      <c r="ZO170" s="77"/>
      <c r="ZP170" s="77"/>
      <c r="ZQ170" s="77"/>
      <c r="ZR170" s="77"/>
      <c r="ZS170" s="77"/>
      <c r="ZT170" s="77"/>
      <c r="ZU170" s="77"/>
      <c r="ZV170" s="77"/>
      <c r="ZW170" s="77"/>
      <c r="ZX170" s="77"/>
      <c r="ZY170" s="77"/>
      <c r="ZZ170" s="77"/>
      <c r="AAA170" s="77"/>
      <c r="AAB170" s="77"/>
      <c r="AAC170" s="77"/>
      <c r="AAD170" s="77"/>
      <c r="AAE170" s="77"/>
      <c r="AAF170" s="77"/>
      <c r="AAG170" s="77"/>
      <c r="AAH170" s="77"/>
      <c r="AAI170" s="77"/>
      <c r="AAJ170" s="77"/>
      <c r="AAK170" s="77"/>
      <c r="AAL170" s="77"/>
      <c r="AAM170" s="77"/>
      <c r="AAN170" s="77"/>
      <c r="AAO170" s="77"/>
      <c r="AAP170" s="77"/>
      <c r="AAQ170" s="77"/>
      <c r="AAR170" s="77"/>
      <c r="AAS170" s="77"/>
      <c r="AAT170" s="77"/>
      <c r="AAU170" s="77"/>
      <c r="AAV170" s="77"/>
      <c r="AAW170" s="77"/>
      <c r="AAX170" s="77"/>
      <c r="AAY170" s="77"/>
      <c r="AAZ170" s="77"/>
      <c r="ABA170" s="77"/>
      <c r="ABB170" s="77"/>
      <c r="ABC170" s="77"/>
      <c r="ABD170" s="77"/>
      <c r="ABE170" s="77"/>
      <c r="ABF170" s="77"/>
      <c r="ABG170" s="77"/>
      <c r="ABH170" s="77"/>
      <c r="ABI170" s="77"/>
      <c r="ABJ170" s="77"/>
      <c r="ABK170" s="77"/>
      <c r="ABL170" s="77"/>
      <c r="ABM170" s="77"/>
      <c r="ABN170" s="77"/>
      <c r="ABO170" s="77"/>
      <c r="ABP170" s="77"/>
      <c r="ABQ170" s="77"/>
      <c r="ABR170" s="77"/>
      <c r="ABS170" s="77"/>
      <c r="ABT170" s="77"/>
      <c r="ABU170" s="77"/>
      <c r="ABV170" s="77"/>
      <c r="ABW170" s="77"/>
      <c r="ABX170" s="77"/>
      <c r="ABY170" s="77"/>
      <c r="ABZ170" s="77"/>
      <c r="ACA170" s="77"/>
      <c r="ACB170" s="77"/>
      <c r="ACC170" s="77"/>
      <c r="ACD170" s="77"/>
      <c r="ACE170" s="77"/>
      <c r="ACF170" s="77"/>
      <c r="ACG170" s="77"/>
      <c r="ACH170" s="77"/>
      <c r="ACI170" s="77"/>
      <c r="ACJ170" s="77"/>
      <c r="ACK170" s="77"/>
      <c r="ACL170" s="77"/>
      <c r="ACM170" s="77"/>
      <c r="ACN170" s="77"/>
      <c r="ACO170" s="77"/>
      <c r="ACP170" s="77"/>
      <c r="ACQ170" s="77"/>
      <c r="ACR170" s="77"/>
      <c r="ACS170" s="77"/>
      <c r="ACT170" s="77"/>
      <c r="ACU170" s="77"/>
      <c r="ACV170" s="77"/>
      <c r="ACW170" s="77"/>
      <c r="ACX170" s="77"/>
      <c r="ACY170" s="77"/>
      <c r="ACZ170" s="77"/>
      <c r="ADA170" s="77"/>
      <c r="ADB170" s="77"/>
      <c r="ADC170" s="77"/>
      <c r="ADD170" s="77"/>
      <c r="ADE170" s="77"/>
      <c r="ADF170" s="77"/>
      <c r="ADG170" s="77"/>
      <c r="ADH170" s="77"/>
      <c r="ADI170" s="77"/>
      <c r="ADJ170" s="77"/>
      <c r="ADK170" s="77"/>
      <c r="ADL170" s="77"/>
      <c r="ADM170" s="77"/>
      <c r="ADN170" s="77"/>
      <c r="ADO170" s="77"/>
      <c r="ADP170" s="77"/>
      <c r="ADQ170" s="77"/>
      <c r="ADR170" s="77"/>
      <c r="ADS170" s="77"/>
      <c r="ADT170" s="77"/>
      <c r="ADU170" s="77"/>
      <c r="ADV170" s="77"/>
      <c r="ADW170" s="77"/>
      <c r="ADX170" s="77"/>
      <c r="ADY170" s="77"/>
      <c r="ADZ170" s="77"/>
      <c r="AEA170" s="77"/>
      <c r="AEB170" s="77"/>
      <c r="AEC170" s="77"/>
      <c r="AED170" s="77"/>
      <c r="AEE170" s="77"/>
      <c r="AEF170" s="77"/>
      <c r="AEG170" s="77"/>
      <c r="AEH170" s="77"/>
      <c r="AEI170" s="77"/>
      <c r="AEJ170" s="77"/>
      <c r="AEK170" s="77"/>
      <c r="AEL170" s="77"/>
      <c r="AEM170" s="77"/>
      <c r="AEN170" s="77"/>
      <c r="AEO170" s="77"/>
      <c r="AEP170" s="77"/>
      <c r="AEQ170" s="77"/>
      <c r="AER170" s="77"/>
      <c r="AES170" s="77"/>
      <c r="AET170" s="77"/>
      <c r="AEU170" s="77"/>
      <c r="AEV170" s="77"/>
      <c r="AEW170" s="77"/>
      <c r="AEX170" s="77"/>
      <c r="AEY170" s="77"/>
      <c r="AEZ170" s="77"/>
      <c r="AFA170" s="77"/>
      <c r="AFB170" s="77"/>
      <c r="AFC170" s="77"/>
      <c r="AFD170" s="77"/>
      <c r="AFE170" s="77"/>
      <c r="AFF170" s="77"/>
      <c r="AFG170" s="77"/>
      <c r="AFH170" s="77"/>
      <c r="AFI170" s="77"/>
      <c r="AFJ170" s="77"/>
      <c r="AFK170" s="77"/>
      <c r="AFL170" s="77"/>
      <c r="AFM170" s="77"/>
      <c r="AFN170" s="77"/>
      <c r="AFO170" s="77"/>
      <c r="AFP170" s="77"/>
      <c r="AFQ170" s="77"/>
      <c r="AFR170" s="77"/>
      <c r="AFS170" s="77"/>
      <c r="AFT170" s="77"/>
      <c r="AFU170" s="77"/>
      <c r="AFV170" s="77"/>
      <c r="AFW170" s="77"/>
      <c r="AFX170" s="77"/>
      <c r="AFY170" s="77"/>
      <c r="AFZ170" s="77"/>
      <c r="AGA170" s="77"/>
      <c r="AGB170" s="77"/>
      <c r="AGC170" s="77"/>
      <c r="AGD170" s="77"/>
      <c r="AGE170" s="77"/>
      <c r="AGF170" s="77"/>
      <c r="AGG170" s="77"/>
      <c r="AGH170" s="77"/>
      <c r="AGI170" s="77"/>
      <c r="AGJ170" s="77"/>
      <c r="AGK170" s="77"/>
      <c r="AGL170" s="77"/>
      <c r="AGM170" s="77"/>
      <c r="AGN170" s="77"/>
      <c r="AGO170" s="77"/>
      <c r="AGP170" s="77"/>
      <c r="AGQ170" s="77"/>
      <c r="AGR170" s="77"/>
      <c r="AGS170" s="77"/>
      <c r="AGT170" s="77"/>
      <c r="AGU170" s="77"/>
      <c r="AGV170" s="77"/>
      <c r="AGW170" s="77"/>
      <c r="AGX170" s="77"/>
      <c r="AGY170" s="77"/>
      <c r="AGZ170" s="77"/>
      <c r="AHA170" s="77"/>
      <c r="AHB170" s="77"/>
      <c r="AHC170" s="77"/>
      <c r="AHD170" s="77"/>
      <c r="AHE170" s="77"/>
      <c r="AHF170" s="77"/>
      <c r="AHG170" s="77"/>
      <c r="AHH170" s="77"/>
      <c r="AHI170" s="77"/>
      <c r="AHJ170" s="77"/>
      <c r="AHK170" s="77"/>
      <c r="AHL170" s="77"/>
      <c r="AHM170" s="77"/>
      <c r="AHN170" s="77"/>
      <c r="AHO170" s="77"/>
      <c r="AHP170" s="77"/>
      <c r="AHQ170" s="77"/>
      <c r="AHR170" s="77"/>
      <c r="AHS170" s="77"/>
      <c r="AHT170" s="77"/>
      <c r="AHU170" s="77"/>
      <c r="AHV170" s="77"/>
      <c r="AHW170" s="77"/>
      <c r="AHX170" s="77"/>
      <c r="AHY170" s="77"/>
      <c r="AHZ170" s="77"/>
      <c r="AIA170" s="77"/>
      <c r="AIB170" s="77"/>
      <c r="AIC170" s="77"/>
      <c r="AID170" s="77"/>
      <c r="AIE170" s="77"/>
      <c r="AIF170" s="77"/>
      <c r="AIG170" s="77"/>
      <c r="AIH170" s="77"/>
      <c r="AII170" s="77"/>
      <c r="AIJ170" s="77"/>
      <c r="AIK170" s="77"/>
      <c r="AIL170" s="77"/>
      <c r="AIM170" s="77"/>
      <c r="AIN170" s="77"/>
      <c r="AIO170" s="77"/>
      <c r="AIP170" s="77"/>
      <c r="AIQ170" s="77"/>
      <c r="AIR170" s="77"/>
      <c r="AIS170" s="77"/>
      <c r="AIT170" s="77"/>
      <c r="AIU170" s="77"/>
      <c r="AIV170" s="77"/>
      <c r="AIW170" s="77"/>
      <c r="AIX170" s="77"/>
      <c r="AIY170" s="77"/>
      <c r="AIZ170" s="77"/>
      <c r="AJA170" s="77"/>
      <c r="AJB170" s="77"/>
      <c r="AJC170" s="77"/>
      <c r="AJD170" s="77"/>
      <c r="AJE170" s="77"/>
      <c r="AJF170" s="77"/>
      <c r="AJG170" s="77"/>
      <c r="AJH170" s="77"/>
      <c r="AJI170" s="77"/>
      <c r="AJJ170" s="77"/>
      <c r="AJK170" s="77"/>
      <c r="AJL170" s="77"/>
      <c r="AJM170" s="77"/>
      <c r="AJN170" s="77"/>
      <c r="AJO170" s="77"/>
      <c r="AJP170" s="77"/>
      <c r="AJQ170" s="77"/>
      <c r="AJR170" s="77"/>
      <c r="AJS170" s="77"/>
      <c r="AJT170" s="77"/>
      <c r="AJU170" s="77"/>
      <c r="AJV170" s="77"/>
      <c r="AJW170" s="77"/>
      <c r="AJX170" s="77"/>
      <c r="AJY170" s="77"/>
      <c r="AJZ170" s="77"/>
      <c r="AKA170" s="77"/>
      <c r="AKB170" s="77"/>
      <c r="AKC170" s="77"/>
      <c r="AKD170" s="77"/>
      <c r="AKE170" s="77"/>
      <c r="AKF170" s="77"/>
      <c r="AKG170" s="77"/>
      <c r="AKH170" s="77"/>
      <c r="AKI170" s="77"/>
      <c r="AKJ170" s="77"/>
      <c r="AKK170" s="77"/>
      <c r="AKL170" s="77"/>
      <c r="AKM170" s="77"/>
      <c r="AKN170" s="77"/>
      <c r="AKO170" s="77"/>
      <c r="AKP170" s="77"/>
      <c r="AKQ170" s="77"/>
      <c r="AKR170" s="77"/>
      <c r="AKS170" s="77"/>
      <c r="AKT170" s="77"/>
      <c r="AKU170" s="77"/>
      <c r="AKV170" s="77"/>
      <c r="AKW170" s="77"/>
      <c r="AKX170" s="77"/>
      <c r="AKY170" s="77"/>
      <c r="AKZ170" s="77"/>
      <c r="ALA170" s="77"/>
      <c r="ALB170" s="77"/>
      <c r="ALC170" s="77"/>
      <c r="ALD170" s="77"/>
      <c r="ALE170" s="77"/>
      <c r="ALF170" s="77"/>
      <c r="ALG170" s="77"/>
      <c r="ALH170" s="77"/>
      <c r="ALI170" s="77"/>
      <c r="ALJ170" s="77"/>
      <c r="ALK170" s="77"/>
      <c r="ALL170" s="77"/>
      <c r="ALM170" s="77"/>
      <c r="ALN170" s="77"/>
      <c r="ALO170" s="77"/>
      <c r="ALP170" s="77"/>
      <c r="ALQ170" s="77"/>
      <c r="ALR170" s="77"/>
      <c r="ALS170" s="77"/>
      <c r="ALT170" s="77"/>
      <c r="ALU170" s="77"/>
      <c r="ALV170" s="77"/>
      <c r="ALW170" s="77"/>
      <c r="ALX170" s="77"/>
      <c r="ALY170" s="77"/>
      <c r="ALZ170" s="77"/>
      <c r="AMA170" s="77"/>
      <c r="AMB170" s="77"/>
      <c r="AMC170" s="77"/>
      <c r="AMD170" s="77"/>
      <c r="AME170" s="77"/>
      <c r="AMF170" s="77"/>
      <c r="AMG170" s="77"/>
      <c r="AMH170" s="77"/>
      <c r="AMI170" s="77"/>
      <c r="AMJ170" s="77"/>
      <c r="AMK170" s="77"/>
      <c r="AML170" s="77"/>
      <c r="AMM170" s="77"/>
      <c r="AMN170" s="77"/>
      <c r="AMO170" s="77"/>
      <c r="AMP170" s="77"/>
      <c r="AMQ170" s="77"/>
      <c r="AMR170" s="77"/>
      <c r="AMS170" s="77"/>
      <c r="AMT170" s="77"/>
      <c r="AMU170" s="77"/>
      <c r="AMV170" s="77"/>
      <c r="AMW170" s="77"/>
      <c r="AMX170" s="77"/>
      <c r="AMY170" s="77"/>
      <c r="AMZ170" s="77"/>
      <c r="ANA170" s="77"/>
      <c r="ANB170" s="77"/>
      <c r="ANC170" s="77"/>
      <c r="AND170" s="77"/>
      <c r="ANE170" s="77"/>
      <c r="ANF170" s="77"/>
      <c r="ANG170" s="77"/>
      <c r="ANH170" s="77"/>
      <c r="ANI170" s="77"/>
      <c r="ANJ170" s="77"/>
      <c r="ANK170" s="77"/>
      <c r="ANL170" s="77"/>
      <c r="ANM170" s="77"/>
      <c r="ANN170" s="77"/>
      <c r="ANO170" s="77"/>
      <c r="ANP170" s="77"/>
      <c r="ANQ170" s="77"/>
      <c r="ANR170" s="77"/>
      <c r="ANS170" s="77"/>
      <c r="ANT170" s="77"/>
      <c r="ANU170" s="77"/>
      <c r="ANV170" s="77"/>
      <c r="ANW170" s="77"/>
      <c r="ANX170" s="77"/>
      <c r="ANY170" s="77"/>
      <c r="ANZ170" s="77"/>
      <c r="AOA170" s="77"/>
      <c r="AOB170" s="77"/>
      <c r="AOC170" s="77"/>
      <c r="AOD170" s="77"/>
      <c r="AOE170" s="77"/>
      <c r="AOF170" s="77"/>
      <c r="AOG170" s="77"/>
      <c r="AOH170" s="77"/>
      <c r="AOI170" s="77"/>
      <c r="AOJ170" s="77"/>
      <c r="AOK170" s="77"/>
      <c r="AOL170" s="77"/>
      <c r="AOM170" s="77"/>
      <c r="AON170" s="77"/>
      <c r="AOO170" s="77"/>
      <c r="AOP170" s="77"/>
      <c r="AOQ170" s="77"/>
      <c r="AOR170" s="77"/>
      <c r="AOS170" s="77"/>
      <c r="AOT170" s="77"/>
      <c r="AOU170" s="77"/>
      <c r="AOV170" s="77"/>
      <c r="AOW170" s="77"/>
      <c r="AOX170" s="77"/>
      <c r="AOY170" s="77"/>
      <c r="AOZ170" s="77"/>
      <c r="APA170" s="77"/>
      <c r="APB170" s="77"/>
      <c r="APC170" s="77"/>
      <c r="APD170" s="77"/>
      <c r="APE170" s="77"/>
      <c r="APF170" s="77"/>
      <c r="APG170" s="77"/>
      <c r="APH170" s="77"/>
      <c r="API170" s="77"/>
      <c r="APJ170" s="77"/>
      <c r="APK170" s="77"/>
      <c r="APL170" s="77"/>
      <c r="APM170" s="77"/>
      <c r="APN170" s="77"/>
      <c r="APO170" s="77"/>
      <c r="APP170" s="77"/>
      <c r="APQ170" s="77"/>
      <c r="APR170" s="77"/>
      <c r="APS170" s="77"/>
      <c r="APT170" s="77"/>
      <c r="APU170" s="77"/>
      <c r="APV170" s="77"/>
      <c r="APW170" s="77"/>
      <c r="APX170" s="77"/>
      <c r="APY170" s="77"/>
      <c r="APZ170" s="77"/>
      <c r="AQA170" s="77"/>
      <c r="AQB170" s="77"/>
      <c r="AQC170" s="77"/>
      <c r="AQD170" s="77"/>
      <c r="AQE170" s="77"/>
      <c r="AQF170" s="77"/>
      <c r="AQG170" s="77"/>
      <c r="AQH170" s="77"/>
      <c r="AQI170" s="77"/>
      <c r="AQJ170" s="77"/>
      <c r="AQK170" s="77"/>
      <c r="AQL170" s="77"/>
      <c r="AQM170" s="77"/>
      <c r="AQN170" s="77"/>
      <c r="AQO170" s="77"/>
      <c r="AQP170" s="77"/>
      <c r="AQQ170" s="77"/>
      <c r="AQR170" s="77"/>
      <c r="AQS170" s="77"/>
      <c r="AQT170" s="77"/>
      <c r="AQU170" s="77"/>
      <c r="AQV170" s="77"/>
      <c r="AQW170" s="77"/>
      <c r="AQX170" s="77"/>
      <c r="AQY170" s="77"/>
      <c r="AQZ170" s="77"/>
      <c r="ARA170" s="77"/>
      <c r="ARB170" s="77"/>
      <c r="ARC170" s="77"/>
      <c r="ARD170" s="77"/>
      <c r="ARE170" s="77"/>
      <c r="ARF170" s="77"/>
      <c r="ARG170" s="77"/>
      <c r="ARH170" s="77"/>
      <c r="ARI170" s="77"/>
      <c r="ARJ170" s="77"/>
      <c r="ARK170" s="77"/>
      <c r="ARL170" s="77"/>
      <c r="ARM170" s="77"/>
      <c r="ARN170" s="77"/>
      <c r="ARO170" s="77"/>
      <c r="ARP170" s="77"/>
      <c r="ARQ170" s="77"/>
      <c r="ARR170" s="77"/>
      <c r="ARS170" s="77"/>
      <c r="ART170" s="77"/>
      <c r="ARU170" s="77"/>
      <c r="ARV170" s="77"/>
      <c r="ARW170" s="77"/>
      <c r="ARX170" s="77"/>
      <c r="ARY170" s="77"/>
      <c r="ARZ170" s="77"/>
      <c r="ASA170" s="77"/>
      <c r="ASB170" s="77"/>
      <c r="ASC170" s="77"/>
      <c r="ASD170" s="77"/>
      <c r="ASE170" s="77"/>
      <c r="ASF170" s="77"/>
      <c r="ASG170" s="77"/>
      <c r="ASH170" s="77"/>
      <c r="ASI170" s="77"/>
      <c r="ASJ170" s="77"/>
      <c r="ASK170" s="77"/>
      <c r="ASL170" s="77"/>
      <c r="ASM170" s="77"/>
      <c r="ASN170" s="77"/>
      <c r="ASO170" s="77"/>
      <c r="ASP170" s="77"/>
      <c r="ASQ170" s="77"/>
      <c r="ASR170" s="77"/>
      <c r="ASS170" s="77"/>
      <c r="AST170" s="77"/>
      <c r="ASU170" s="77"/>
      <c r="ASV170" s="77"/>
      <c r="ASW170" s="77"/>
      <c r="ASX170" s="77"/>
      <c r="ASY170" s="77"/>
      <c r="ASZ170" s="77"/>
      <c r="ATA170" s="77"/>
      <c r="ATB170" s="77"/>
      <c r="ATC170" s="77"/>
      <c r="ATD170" s="77"/>
      <c r="ATE170" s="77"/>
      <c r="ATF170" s="77"/>
      <c r="ATG170" s="77"/>
      <c r="ATH170" s="77"/>
      <c r="ATI170" s="77"/>
      <c r="ATJ170" s="77"/>
      <c r="ATK170" s="77"/>
      <c r="ATL170" s="77"/>
      <c r="ATM170" s="77"/>
      <c r="ATN170" s="77"/>
      <c r="ATO170" s="77"/>
      <c r="ATP170" s="77"/>
      <c r="ATQ170" s="77"/>
      <c r="ATR170" s="77"/>
      <c r="ATS170" s="77"/>
      <c r="ATT170" s="77"/>
      <c r="ATU170" s="77"/>
      <c r="ATV170" s="77"/>
      <c r="ATW170" s="77"/>
      <c r="ATX170" s="77"/>
      <c r="ATY170" s="77"/>
      <c r="ATZ170" s="77"/>
      <c r="AUA170" s="77"/>
      <c r="AUB170" s="77"/>
      <c r="AUC170" s="77"/>
      <c r="AUD170" s="77"/>
      <c r="AUE170" s="77"/>
      <c r="AUF170" s="77"/>
      <c r="AUG170" s="77"/>
      <c r="AUH170" s="77"/>
      <c r="AUI170" s="77"/>
      <c r="AUJ170" s="77"/>
      <c r="AUK170" s="77"/>
      <c r="AUL170" s="77"/>
      <c r="AUM170" s="77"/>
      <c r="AUN170" s="77"/>
      <c r="AUO170" s="77"/>
      <c r="AUP170" s="77"/>
      <c r="AUQ170" s="77"/>
      <c r="AUR170" s="77"/>
      <c r="AUS170" s="77"/>
      <c r="AUT170" s="77"/>
      <c r="AUU170" s="77"/>
      <c r="AUV170" s="77"/>
      <c r="AUW170" s="77"/>
      <c r="AUX170" s="77"/>
      <c r="AUY170" s="77"/>
      <c r="AUZ170" s="77"/>
      <c r="AVA170" s="77"/>
      <c r="AVB170" s="77"/>
      <c r="AVC170" s="77"/>
      <c r="AVD170" s="77"/>
      <c r="AVE170" s="77"/>
      <c r="AVF170" s="77"/>
      <c r="AVG170" s="77"/>
      <c r="AVH170" s="77"/>
      <c r="AVI170" s="77"/>
      <c r="AVJ170" s="77"/>
      <c r="AVK170" s="77"/>
      <c r="AVL170" s="77"/>
      <c r="AVM170" s="77"/>
      <c r="AVN170" s="77"/>
      <c r="AVO170" s="77"/>
      <c r="AVP170" s="77"/>
      <c r="AVQ170" s="77"/>
      <c r="AVR170" s="77"/>
      <c r="AVS170" s="77"/>
      <c r="AVT170" s="77"/>
      <c r="AVU170" s="77"/>
      <c r="AVV170" s="77"/>
      <c r="AVW170" s="77"/>
      <c r="AVX170" s="77"/>
      <c r="AVY170" s="77"/>
      <c r="AVZ170" s="77"/>
      <c r="AWA170" s="77"/>
      <c r="AWB170" s="77"/>
      <c r="AWC170" s="77"/>
      <c r="AWD170" s="77"/>
      <c r="AWE170" s="77"/>
      <c r="AWF170" s="77"/>
      <c r="AWG170" s="77"/>
      <c r="AWH170" s="77"/>
      <c r="AWI170" s="77"/>
      <c r="AWJ170" s="77"/>
      <c r="AWK170" s="77"/>
      <c r="AWL170" s="77"/>
      <c r="AWM170" s="77"/>
      <c r="AWN170" s="77"/>
      <c r="AWO170" s="77"/>
      <c r="AWP170" s="77"/>
      <c r="AWQ170" s="77"/>
      <c r="AWR170" s="77"/>
      <c r="AWS170" s="77"/>
      <c r="AWT170" s="77"/>
      <c r="AWU170" s="77"/>
      <c r="AWV170" s="77"/>
      <c r="AWW170" s="77"/>
      <c r="AWX170" s="77"/>
      <c r="AWY170" s="77"/>
      <c r="AWZ170" s="77"/>
      <c r="AXA170" s="77"/>
      <c r="AXB170" s="77"/>
      <c r="AXC170" s="77"/>
      <c r="AXD170" s="77"/>
      <c r="AXE170" s="77"/>
      <c r="AXF170" s="77"/>
      <c r="AXG170" s="77"/>
      <c r="AXH170" s="77"/>
      <c r="AXI170" s="77"/>
      <c r="AXJ170" s="77"/>
      <c r="AXK170" s="77"/>
      <c r="AXL170" s="77"/>
      <c r="AXM170" s="77"/>
      <c r="AXN170" s="77"/>
      <c r="AXO170" s="77"/>
      <c r="AXP170" s="77"/>
      <c r="AXQ170" s="77"/>
      <c r="AXR170" s="77"/>
      <c r="AXS170" s="77"/>
      <c r="AXT170" s="77"/>
      <c r="AXU170" s="77"/>
      <c r="AXV170" s="77"/>
      <c r="AXW170" s="77"/>
      <c r="AXX170" s="77"/>
      <c r="AXY170" s="77"/>
      <c r="AXZ170" s="77"/>
      <c r="AYA170" s="77"/>
      <c r="AYB170" s="77"/>
      <c r="AYC170" s="77"/>
      <c r="AYD170" s="77"/>
      <c r="AYE170" s="77"/>
      <c r="AYF170" s="77"/>
      <c r="AYG170" s="77"/>
      <c r="AYH170" s="77"/>
      <c r="AYI170" s="77"/>
      <c r="AYJ170" s="77"/>
      <c r="AYK170" s="77"/>
      <c r="AYL170" s="77"/>
      <c r="AYM170" s="77"/>
      <c r="AYN170" s="77"/>
      <c r="AYO170" s="77"/>
      <c r="AYP170" s="77"/>
      <c r="AYQ170" s="77"/>
      <c r="AYR170" s="77"/>
      <c r="AYS170" s="77"/>
      <c r="AYT170" s="77"/>
      <c r="AYU170" s="77"/>
      <c r="AYV170" s="77"/>
      <c r="AYW170" s="77"/>
      <c r="AYX170" s="77"/>
      <c r="AYY170" s="77"/>
      <c r="AYZ170" s="77"/>
      <c r="AZA170" s="77"/>
      <c r="AZB170" s="77"/>
      <c r="AZC170" s="77"/>
      <c r="AZD170" s="77"/>
      <c r="AZE170" s="77"/>
      <c r="AZF170" s="77"/>
      <c r="AZG170" s="77"/>
      <c r="AZH170" s="77"/>
      <c r="AZI170" s="77"/>
      <c r="AZJ170" s="77"/>
      <c r="AZK170" s="77"/>
      <c r="AZL170" s="77"/>
      <c r="AZM170" s="77"/>
      <c r="AZN170" s="77"/>
      <c r="AZO170" s="77"/>
      <c r="AZP170" s="77"/>
      <c r="AZQ170" s="77"/>
      <c r="AZR170" s="77"/>
      <c r="AZS170" s="77"/>
      <c r="AZT170" s="77"/>
      <c r="AZU170" s="77"/>
      <c r="AZV170" s="77"/>
      <c r="AZW170" s="77"/>
      <c r="AZX170" s="77"/>
      <c r="AZY170" s="77"/>
      <c r="AZZ170" s="77"/>
      <c r="BAA170" s="77"/>
      <c r="BAB170" s="77"/>
      <c r="BAC170" s="77"/>
      <c r="BAD170" s="77"/>
      <c r="BAE170" s="77"/>
      <c r="BAF170" s="77"/>
      <c r="BAG170" s="77"/>
      <c r="BAH170" s="77"/>
      <c r="BAI170" s="77"/>
      <c r="BAJ170" s="77"/>
      <c r="BAK170" s="77"/>
      <c r="BAL170" s="77"/>
      <c r="BAM170" s="77"/>
      <c r="BAN170" s="77"/>
      <c r="BAO170" s="77"/>
      <c r="BAP170" s="77"/>
      <c r="BAQ170" s="77"/>
      <c r="BAR170" s="77"/>
      <c r="BAS170" s="77"/>
      <c r="BAT170" s="77"/>
      <c r="BAU170" s="77"/>
      <c r="BAV170" s="77"/>
      <c r="BAW170" s="77"/>
      <c r="BAX170" s="77"/>
      <c r="BAY170" s="77"/>
      <c r="BAZ170" s="77"/>
      <c r="BBA170" s="77"/>
      <c r="BBB170" s="77"/>
      <c r="BBC170" s="77"/>
      <c r="BBD170" s="77"/>
      <c r="BBE170" s="77"/>
      <c r="BBF170" s="77"/>
      <c r="BBG170" s="77"/>
      <c r="BBH170" s="77"/>
      <c r="BBI170" s="77"/>
      <c r="BBJ170" s="77"/>
      <c r="BBK170" s="77"/>
      <c r="BBL170" s="77"/>
      <c r="BBM170" s="77"/>
      <c r="BBN170" s="77"/>
      <c r="BBO170" s="77"/>
      <c r="BBP170" s="77"/>
      <c r="BBQ170" s="77"/>
      <c r="BBR170" s="77"/>
      <c r="BBS170" s="77"/>
      <c r="BBT170" s="77"/>
      <c r="BBU170" s="77"/>
      <c r="BBV170" s="77"/>
      <c r="BBW170" s="77"/>
      <c r="BBX170" s="77"/>
      <c r="BBY170" s="77"/>
      <c r="BBZ170" s="77"/>
      <c r="BCA170" s="77"/>
      <c r="BCB170" s="77"/>
      <c r="BCC170" s="77"/>
      <c r="BCD170" s="77"/>
      <c r="BCE170" s="77"/>
      <c r="BCF170" s="77"/>
      <c r="BCG170" s="77"/>
      <c r="BCH170" s="77"/>
      <c r="BCI170" s="77"/>
      <c r="BCJ170" s="77"/>
      <c r="BCK170" s="77"/>
      <c r="BCL170" s="77"/>
      <c r="BCM170" s="77"/>
      <c r="BCN170" s="77"/>
      <c r="BCO170" s="77"/>
      <c r="BCP170" s="77"/>
      <c r="BCQ170" s="77"/>
      <c r="BCR170" s="77"/>
      <c r="BCS170" s="77"/>
      <c r="BCT170" s="77"/>
      <c r="BCU170" s="77"/>
      <c r="BCV170" s="77"/>
      <c r="BCW170" s="77"/>
      <c r="BCX170" s="77"/>
      <c r="BCY170" s="77"/>
      <c r="BCZ170" s="77"/>
      <c r="BDA170" s="77"/>
      <c r="BDB170" s="77"/>
      <c r="BDC170" s="77"/>
      <c r="BDD170" s="77"/>
      <c r="BDE170" s="77"/>
      <c r="BDF170" s="77"/>
      <c r="BDG170" s="77"/>
      <c r="BDH170" s="77"/>
      <c r="BDI170" s="77"/>
      <c r="BDJ170" s="77"/>
      <c r="BDK170" s="77"/>
      <c r="BDL170" s="77"/>
      <c r="BDM170" s="77"/>
      <c r="BDN170" s="77"/>
      <c r="BDO170" s="77"/>
      <c r="BDP170" s="77"/>
      <c r="BDQ170" s="77"/>
      <c r="BDR170" s="77"/>
      <c r="BDS170" s="77"/>
      <c r="BDT170" s="77"/>
      <c r="BDU170" s="77"/>
      <c r="BDV170" s="77"/>
      <c r="BDW170" s="77"/>
      <c r="BDX170" s="77"/>
      <c r="BDY170" s="77"/>
      <c r="BDZ170" s="77"/>
      <c r="BEA170" s="77"/>
      <c r="BEB170" s="77"/>
      <c r="BEC170" s="77"/>
      <c r="BED170" s="77"/>
      <c r="BEE170" s="77"/>
      <c r="BEF170" s="77"/>
      <c r="BEG170" s="77"/>
      <c r="BEH170" s="77"/>
      <c r="BEI170" s="77"/>
      <c r="BEJ170" s="77"/>
      <c r="BEK170" s="77"/>
      <c r="BEL170" s="77"/>
      <c r="BEM170" s="77"/>
      <c r="BEN170" s="77"/>
      <c r="BEO170" s="77"/>
      <c r="BEP170" s="77"/>
      <c r="BEQ170" s="77"/>
      <c r="BER170" s="77"/>
      <c r="BES170" s="77"/>
      <c r="BET170" s="77"/>
      <c r="BEU170" s="77"/>
      <c r="BEV170" s="77"/>
      <c r="BEW170" s="77"/>
      <c r="BEX170" s="77"/>
      <c r="BEY170" s="77"/>
      <c r="BEZ170" s="77"/>
      <c r="BFA170" s="77"/>
      <c r="BFB170" s="77"/>
      <c r="BFC170" s="77"/>
      <c r="BFD170" s="77"/>
      <c r="BFE170" s="77"/>
      <c r="BFF170" s="77"/>
      <c r="BFG170" s="77"/>
      <c r="BFH170" s="77"/>
      <c r="BFI170" s="77"/>
      <c r="BFJ170" s="77"/>
      <c r="BFK170" s="77"/>
      <c r="BFL170" s="77"/>
      <c r="BFM170" s="77"/>
      <c r="BFN170" s="77"/>
      <c r="BFO170" s="77"/>
      <c r="BFP170" s="77"/>
      <c r="BFQ170" s="77"/>
      <c r="BFR170" s="77"/>
      <c r="BFS170" s="77"/>
      <c r="BFT170" s="77"/>
      <c r="BFU170" s="77"/>
      <c r="BFV170" s="77"/>
      <c r="BFW170" s="77"/>
      <c r="BFX170" s="77"/>
      <c r="BFY170" s="77"/>
      <c r="BFZ170" s="77"/>
      <c r="BGA170" s="77"/>
      <c r="BGB170" s="77"/>
      <c r="BGC170" s="77"/>
      <c r="BGD170" s="77"/>
      <c r="BGE170" s="77"/>
      <c r="BGF170" s="77"/>
      <c r="BGG170" s="77"/>
      <c r="BGH170" s="77"/>
      <c r="BGI170" s="77"/>
      <c r="BGJ170" s="77"/>
      <c r="BGK170" s="77"/>
      <c r="BGL170" s="77"/>
      <c r="BGM170" s="77"/>
      <c r="BGN170" s="77"/>
      <c r="BGO170" s="77"/>
      <c r="BGP170" s="77"/>
      <c r="BGQ170" s="77"/>
      <c r="BGR170" s="77"/>
      <c r="BGS170" s="77"/>
      <c r="BGT170" s="77"/>
      <c r="BGU170" s="77"/>
      <c r="BGV170" s="77"/>
      <c r="BGW170" s="77"/>
      <c r="BGX170" s="77"/>
      <c r="BGY170" s="77"/>
      <c r="BGZ170" s="77"/>
      <c r="BHA170" s="77"/>
      <c r="BHB170" s="77"/>
      <c r="BHC170" s="77"/>
      <c r="BHD170" s="77"/>
      <c r="BHE170" s="77"/>
      <c r="BHF170" s="77"/>
      <c r="BHG170" s="77"/>
      <c r="BHH170" s="77"/>
      <c r="BHI170" s="77"/>
      <c r="BHJ170" s="77"/>
      <c r="BHK170" s="77"/>
      <c r="BHL170" s="77"/>
      <c r="BHM170" s="77"/>
      <c r="BHN170" s="77"/>
      <c r="BHO170" s="77"/>
      <c r="BHP170" s="77"/>
      <c r="BHQ170" s="77"/>
      <c r="BHR170" s="77"/>
      <c r="BHS170" s="77"/>
      <c r="BHT170" s="77"/>
      <c r="BHU170" s="77"/>
      <c r="BHV170" s="77"/>
      <c r="BHW170" s="77"/>
      <c r="BHX170" s="77"/>
      <c r="BHY170" s="77"/>
      <c r="BHZ170" s="77"/>
      <c r="BIA170" s="77"/>
      <c r="BIB170" s="77"/>
      <c r="BIC170" s="77"/>
      <c r="BID170" s="77"/>
      <c r="BIE170" s="77"/>
      <c r="BIF170" s="77"/>
      <c r="BIG170" s="77"/>
      <c r="BIH170" s="77"/>
      <c r="BII170" s="77"/>
      <c r="BIJ170" s="77"/>
      <c r="BIK170" s="77"/>
      <c r="BIL170" s="77"/>
      <c r="BIM170" s="77"/>
      <c r="BIN170" s="77"/>
      <c r="BIO170" s="77"/>
      <c r="BIP170" s="77"/>
      <c r="BIQ170" s="77"/>
      <c r="BIR170" s="77"/>
      <c r="BIS170" s="77"/>
      <c r="BIT170" s="77"/>
      <c r="BIU170" s="77"/>
      <c r="BIV170" s="77"/>
      <c r="BIW170" s="77"/>
      <c r="BIX170" s="77"/>
      <c r="BIY170" s="77"/>
      <c r="BIZ170" s="77"/>
      <c r="BJA170" s="77"/>
      <c r="BJB170" s="77"/>
      <c r="BJC170" s="77"/>
      <c r="BJD170" s="77"/>
      <c r="BJE170" s="77"/>
      <c r="BJF170" s="77"/>
      <c r="BJG170" s="77"/>
      <c r="BJH170" s="77"/>
      <c r="BJI170" s="77"/>
      <c r="BJJ170" s="77"/>
      <c r="BJK170" s="77"/>
      <c r="BJL170" s="77"/>
      <c r="BJM170" s="77"/>
      <c r="BJN170" s="77"/>
      <c r="BJO170" s="77"/>
      <c r="BJP170" s="77"/>
      <c r="BJQ170" s="77"/>
      <c r="BJR170" s="77"/>
      <c r="BJS170" s="77"/>
      <c r="BJT170" s="77"/>
      <c r="BJU170" s="77"/>
      <c r="BJV170" s="77"/>
      <c r="BJW170" s="77"/>
      <c r="BJX170" s="77"/>
      <c r="BJY170" s="77"/>
      <c r="BJZ170" s="77"/>
      <c r="BKA170" s="77"/>
      <c r="BKB170" s="77"/>
      <c r="BKC170" s="77"/>
      <c r="BKD170" s="77"/>
      <c r="BKE170" s="77"/>
      <c r="BKF170" s="77"/>
      <c r="BKG170" s="77"/>
      <c r="BKH170" s="77"/>
      <c r="BKI170" s="77"/>
      <c r="BKJ170" s="77"/>
      <c r="BKK170" s="77"/>
      <c r="BKL170" s="77"/>
      <c r="BKM170" s="77"/>
      <c r="BKN170" s="77"/>
      <c r="BKO170" s="77"/>
      <c r="BKP170" s="77"/>
      <c r="BKQ170" s="77"/>
      <c r="BKR170" s="77"/>
      <c r="BKS170" s="77"/>
      <c r="BKT170" s="77"/>
      <c r="BKU170" s="77"/>
      <c r="BKV170" s="77"/>
      <c r="BKW170" s="77"/>
      <c r="BKX170" s="77"/>
      <c r="BKY170" s="77"/>
      <c r="BKZ170" s="77"/>
      <c r="BLA170" s="77"/>
      <c r="BLB170" s="77"/>
      <c r="BLC170" s="77"/>
      <c r="BLD170" s="77"/>
      <c r="BLE170" s="77"/>
      <c r="BLF170" s="77"/>
      <c r="BLG170" s="77"/>
      <c r="BLH170" s="77"/>
      <c r="BLI170" s="77"/>
      <c r="BLJ170" s="77"/>
      <c r="BLK170" s="77"/>
      <c r="BLL170" s="77"/>
      <c r="BLM170" s="77"/>
      <c r="BLN170" s="77"/>
      <c r="BLO170" s="77"/>
      <c r="BLP170" s="77"/>
      <c r="BLQ170" s="77"/>
      <c r="BLR170" s="77"/>
      <c r="BLS170" s="77"/>
      <c r="BLT170" s="77"/>
      <c r="BLU170" s="77"/>
      <c r="BLV170" s="77"/>
      <c r="BLW170" s="77"/>
      <c r="BLX170" s="77"/>
      <c r="BLY170" s="77"/>
      <c r="BLZ170" s="77"/>
      <c r="BMA170" s="77"/>
      <c r="BMB170" s="77"/>
      <c r="BMC170" s="77"/>
      <c r="BMD170" s="77"/>
      <c r="BME170" s="77"/>
      <c r="BMF170" s="77"/>
      <c r="BMG170" s="77"/>
      <c r="BMH170" s="77"/>
      <c r="BMI170" s="77"/>
      <c r="BMJ170" s="77"/>
      <c r="BMK170" s="77"/>
      <c r="BML170" s="77"/>
      <c r="BMM170" s="77"/>
      <c r="BMN170" s="77"/>
      <c r="BMO170" s="77"/>
      <c r="BMP170" s="77"/>
      <c r="BMQ170" s="77"/>
      <c r="BMR170" s="77"/>
      <c r="BMS170" s="77"/>
      <c r="BMT170" s="77"/>
      <c r="BMU170" s="77"/>
      <c r="BMV170" s="77"/>
      <c r="BMW170" s="77"/>
      <c r="BMX170" s="77"/>
      <c r="BMY170" s="77"/>
      <c r="BMZ170" s="77"/>
      <c r="BNA170" s="77"/>
      <c r="BNB170" s="77"/>
      <c r="BNC170" s="77"/>
      <c r="BND170" s="77"/>
      <c r="BNE170" s="77"/>
      <c r="BNF170" s="77"/>
      <c r="BNG170" s="77"/>
      <c r="BNH170" s="77"/>
      <c r="BNI170" s="77"/>
      <c r="BNJ170" s="77"/>
      <c r="BNK170" s="77"/>
      <c r="BNL170" s="77"/>
      <c r="BNM170" s="77"/>
      <c r="BNN170" s="77"/>
      <c r="BNO170" s="77"/>
      <c r="BNP170" s="77"/>
      <c r="BNQ170" s="77"/>
      <c r="BNR170" s="77"/>
      <c r="BNS170" s="77"/>
      <c r="BNT170" s="77"/>
      <c r="BNU170" s="77"/>
      <c r="BNV170" s="77"/>
      <c r="BNW170" s="77"/>
      <c r="BNX170" s="77"/>
      <c r="BNY170" s="77"/>
      <c r="BNZ170" s="77"/>
      <c r="BOA170" s="77"/>
      <c r="BOB170" s="77"/>
      <c r="BOC170" s="77"/>
      <c r="BOD170" s="77"/>
      <c r="BOE170" s="77"/>
      <c r="BOF170" s="77"/>
      <c r="BOG170" s="77"/>
      <c r="BOH170" s="77"/>
      <c r="BOI170" s="77"/>
      <c r="BOJ170" s="77"/>
      <c r="BOK170" s="77"/>
      <c r="BOL170" s="77"/>
      <c r="BOM170" s="77"/>
      <c r="BON170" s="77"/>
      <c r="BOO170" s="77"/>
      <c r="BOP170" s="77"/>
      <c r="BOQ170" s="77"/>
      <c r="BOR170" s="77"/>
      <c r="BOS170" s="77"/>
      <c r="BOT170" s="77"/>
      <c r="BOU170" s="77"/>
      <c r="BOV170" s="77"/>
      <c r="BOW170" s="77"/>
      <c r="BOX170" s="77"/>
      <c r="BOY170" s="77"/>
      <c r="BOZ170" s="77"/>
      <c r="BPA170" s="77"/>
      <c r="BPB170" s="77"/>
      <c r="BPC170" s="77"/>
      <c r="BPD170" s="77"/>
      <c r="BPE170" s="77"/>
      <c r="BPF170" s="77"/>
      <c r="BPG170" s="77"/>
      <c r="BPH170" s="77"/>
      <c r="BPI170" s="77"/>
      <c r="BPJ170" s="77"/>
      <c r="BPK170" s="77"/>
      <c r="BPL170" s="77"/>
      <c r="BPM170" s="77"/>
      <c r="BPN170" s="77"/>
      <c r="BPO170" s="77"/>
      <c r="BPP170" s="77"/>
      <c r="BPQ170" s="77"/>
      <c r="BPR170" s="77"/>
      <c r="BPS170" s="77"/>
      <c r="BPT170" s="77"/>
      <c r="BPU170" s="77"/>
      <c r="BPV170" s="77"/>
      <c r="BPW170" s="77"/>
      <c r="BPX170" s="77"/>
      <c r="BPY170" s="77"/>
      <c r="BPZ170" s="77"/>
      <c r="BQA170" s="77"/>
      <c r="BQB170" s="77"/>
      <c r="BQC170" s="77"/>
      <c r="BQD170" s="77"/>
      <c r="BQE170" s="77"/>
      <c r="BQF170" s="77"/>
      <c r="BQG170" s="77"/>
      <c r="BQH170" s="77"/>
      <c r="BQI170" s="77"/>
      <c r="BQJ170" s="77"/>
      <c r="BQK170" s="77"/>
      <c r="BQL170" s="77"/>
      <c r="BQM170" s="77"/>
      <c r="BQN170" s="77"/>
      <c r="BQO170" s="77"/>
      <c r="BQP170" s="77"/>
      <c r="BQQ170" s="77"/>
      <c r="BQR170" s="77"/>
      <c r="BQS170" s="77"/>
      <c r="BQT170" s="77"/>
      <c r="BQU170" s="77"/>
      <c r="BQV170" s="77"/>
      <c r="BQW170" s="77"/>
      <c r="BQX170" s="77"/>
      <c r="BQY170" s="77"/>
      <c r="BQZ170" s="77"/>
      <c r="BRA170" s="77"/>
      <c r="BRB170" s="77"/>
      <c r="BRC170" s="77"/>
      <c r="BRD170" s="77"/>
      <c r="BRE170" s="77"/>
      <c r="BRF170" s="77"/>
      <c r="BRG170" s="77"/>
      <c r="BRH170" s="77"/>
      <c r="BRI170" s="77"/>
      <c r="BRJ170" s="77"/>
      <c r="BRK170" s="77"/>
      <c r="BRL170" s="77"/>
      <c r="BRM170" s="77"/>
      <c r="BRN170" s="77"/>
      <c r="BRO170" s="77"/>
      <c r="BRP170" s="77"/>
      <c r="BRQ170" s="77"/>
      <c r="BRR170" s="77"/>
      <c r="BRS170" s="77"/>
      <c r="BRT170" s="77"/>
      <c r="BRU170" s="77"/>
      <c r="BRV170" s="77"/>
      <c r="BRW170" s="77"/>
      <c r="BRX170" s="77"/>
      <c r="BRY170" s="77"/>
      <c r="BRZ170" s="77"/>
      <c r="BSA170" s="77"/>
      <c r="BSB170" s="77"/>
      <c r="BSC170" s="77"/>
      <c r="BSD170" s="77"/>
      <c r="BSE170" s="77"/>
      <c r="BSF170" s="77"/>
      <c r="BSG170" s="77"/>
      <c r="BSH170" s="77"/>
      <c r="BSI170" s="77"/>
      <c r="BSJ170" s="77"/>
      <c r="BSK170" s="77"/>
      <c r="BSL170" s="77"/>
      <c r="BSM170" s="77"/>
      <c r="BSN170" s="77"/>
      <c r="BSO170" s="77"/>
      <c r="BSP170" s="77"/>
      <c r="BSQ170" s="77"/>
      <c r="BSR170" s="77"/>
      <c r="BSS170" s="77"/>
      <c r="BST170" s="77"/>
      <c r="BSU170" s="77"/>
      <c r="BSV170" s="77"/>
      <c r="BSW170" s="77"/>
      <c r="BSX170" s="77"/>
      <c r="BSY170" s="77"/>
      <c r="BSZ170" s="77"/>
      <c r="BTA170" s="77"/>
      <c r="BTB170" s="77"/>
      <c r="BTC170" s="77"/>
      <c r="BTD170" s="77"/>
      <c r="BTE170" s="77"/>
      <c r="BTF170" s="77"/>
      <c r="BTG170" s="77"/>
      <c r="BTH170" s="77"/>
      <c r="BTI170" s="77"/>
      <c r="BTJ170" s="77"/>
      <c r="BTK170" s="77"/>
      <c r="BTL170" s="77"/>
      <c r="BTM170" s="77"/>
      <c r="BTN170" s="77"/>
      <c r="BTO170" s="77"/>
      <c r="BTP170" s="77"/>
      <c r="BTQ170" s="77"/>
      <c r="BTR170" s="77"/>
      <c r="BTS170" s="77"/>
      <c r="BTT170" s="77"/>
      <c r="BTU170" s="77"/>
      <c r="BTV170" s="77"/>
      <c r="BTW170" s="77"/>
      <c r="BTX170" s="77"/>
      <c r="BTY170" s="77"/>
      <c r="BTZ170" s="77"/>
      <c r="BUA170" s="77"/>
      <c r="BUB170" s="77"/>
      <c r="BUC170" s="77"/>
      <c r="BUD170" s="77"/>
      <c r="BUE170" s="77"/>
      <c r="BUF170" s="77"/>
      <c r="BUG170" s="77"/>
      <c r="BUH170" s="77"/>
      <c r="BUI170" s="77"/>
      <c r="BUJ170" s="77"/>
      <c r="BUK170" s="77"/>
      <c r="BUL170" s="77"/>
      <c r="BUM170" s="77"/>
      <c r="BUN170" s="77"/>
      <c r="BUO170" s="77"/>
      <c r="BUP170" s="77"/>
      <c r="BUQ170" s="77"/>
      <c r="BUR170" s="77"/>
      <c r="BUS170" s="77"/>
      <c r="BUT170" s="77"/>
      <c r="BUU170" s="77"/>
      <c r="BUV170" s="77"/>
      <c r="BUW170" s="77"/>
      <c r="BUX170" s="77"/>
      <c r="BUY170" s="77"/>
      <c r="BUZ170" s="77"/>
      <c r="BVA170" s="77"/>
      <c r="BVB170" s="77"/>
      <c r="BVC170" s="77"/>
      <c r="BVD170" s="77"/>
      <c r="BVE170" s="77"/>
      <c r="BVF170" s="77"/>
      <c r="BVG170" s="77"/>
      <c r="BVH170" s="77"/>
      <c r="BVI170" s="77"/>
      <c r="BVJ170" s="77"/>
      <c r="BVK170" s="77"/>
      <c r="BVL170" s="77"/>
      <c r="BVM170" s="77"/>
      <c r="BVN170" s="77"/>
      <c r="BVO170" s="77"/>
      <c r="BVP170" s="77"/>
      <c r="BVQ170" s="77"/>
      <c r="BVR170" s="77"/>
      <c r="BVS170" s="77"/>
      <c r="BVT170" s="77"/>
      <c r="BVU170" s="77"/>
      <c r="BVV170" s="77"/>
      <c r="BVW170" s="77"/>
      <c r="BVX170" s="77"/>
      <c r="BVY170" s="77"/>
      <c r="BVZ170" s="77"/>
      <c r="BWA170" s="77"/>
      <c r="BWB170" s="77"/>
      <c r="BWC170" s="77"/>
      <c r="BWD170" s="77"/>
      <c r="BWE170" s="77"/>
      <c r="BWF170" s="77"/>
      <c r="BWG170" s="77"/>
      <c r="BWH170" s="77"/>
      <c r="BWI170" s="77"/>
      <c r="BWJ170" s="77"/>
      <c r="BWK170" s="77"/>
      <c r="BWL170" s="77"/>
      <c r="BWM170" s="77"/>
      <c r="BWN170" s="77"/>
      <c r="BWO170" s="77"/>
      <c r="BWP170" s="77"/>
      <c r="BWQ170" s="77"/>
      <c r="BWR170" s="77"/>
      <c r="BWS170" s="77"/>
      <c r="BWT170" s="77"/>
      <c r="BWU170" s="77"/>
      <c r="BWV170" s="77"/>
      <c r="BWW170" s="77"/>
      <c r="BWX170" s="77"/>
      <c r="BWY170" s="77"/>
      <c r="BWZ170" s="77"/>
      <c r="BXA170" s="77"/>
      <c r="BXB170" s="77"/>
      <c r="BXC170" s="77"/>
      <c r="BXD170" s="77"/>
      <c r="BXE170" s="77"/>
      <c r="BXF170" s="77"/>
      <c r="BXG170" s="77"/>
      <c r="BXH170" s="77"/>
      <c r="BXI170" s="77"/>
      <c r="BXJ170" s="77"/>
      <c r="BXK170" s="77"/>
      <c r="BXL170" s="77"/>
      <c r="BXM170" s="77"/>
      <c r="BXN170" s="77"/>
      <c r="BXO170" s="77"/>
      <c r="BXP170" s="77"/>
      <c r="BXQ170" s="77"/>
      <c r="BXR170" s="77"/>
      <c r="BXS170" s="77"/>
      <c r="BXT170" s="77"/>
      <c r="BXU170" s="77"/>
      <c r="BXV170" s="77"/>
      <c r="BXW170" s="77"/>
      <c r="BXX170" s="77"/>
      <c r="BXY170" s="77"/>
      <c r="BXZ170" s="77"/>
      <c r="BYA170" s="77"/>
      <c r="BYB170" s="77"/>
      <c r="BYC170" s="77"/>
      <c r="BYD170" s="77"/>
      <c r="BYE170" s="77"/>
      <c r="BYF170" s="77"/>
      <c r="BYG170" s="77"/>
      <c r="BYH170" s="77"/>
      <c r="BYI170" s="77"/>
      <c r="BYJ170" s="77"/>
      <c r="BYK170" s="77"/>
      <c r="BYL170" s="77"/>
      <c r="BYM170" s="77"/>
      <c r="BYN170" s="77"/>
      <c r="BYO170" s="77"/>
      <c r="BYP170" s="77"/>
      <c r="BYQ170" s="77"/>
      <c r="BYR170" s="77"/>
      <c r="BYS170" s="77"/>
      <c r="BYT170" s="77"/>
      <c r="BYU170" s="77"/>
      <c r="BYV170" s="77"/>
      <c r="BYW170" s="77"/>
      <c r="BYX170" s="77"/>
      <c r="BYY170" s="77"/>
      <c r="BYZ170" s="77"/>
      <c r="BZA170" s="77"/>
      <c r="BZB170" s="77"/>
      <c r="BZC170" s="77"/>
      <c r="BZD170" s="77"/>
      <c r="BZE170" s="77"/>
      <c r="BZF170" s="77"/>
      <c r="BZG170" s="77"/>
      <c r="BZH170" s="77"/>
      <c r="BZI170" s="77"/>
      <c r="BZJ170" s="77"/>
      <c r="BZK170" s="77"/>
      <c r="BZL170" s="77"/>
      <c r="BZM170" s="77"/>
      <c r="BZN170" s="77"/>
      <c r="BZO170" s="77"/>
      <c r="BZP170" s="77"/>
      <c r="BZQ170" s="77"/>
      <c r="BZR170" s="77"/>
      <c r="BZS170" s="77"/>
      <c r="BZT170" s="77"/>
      <c r="BZU170" s="77"/>
      <c r="BZV170" s="77"/>
      <c r="BZW170" s="77"/>
      <c r="BZX170" s="77"/>
      <c r="BZY170" s="77"/>
      <c r="BZZ170" s="77"/>
      <c r="CAA170" s="77"/>
      <c r="CAB170" s="77"/>
      <c r="CAC170" s="77"/>
      <c r="CAD170" s="77"/>
      <c r="CAE170" s="77"/>
      <c r="CAF170" s="77"/>
      <c r="CAG170" s="77"/>
      <c r="CAH170" s="77"/>
      <c r="CAI170" s="77"/>
      <c r="CAJ170" s="77"/>
      <c r="CAK170" s="77"/>
      <c r="CAL170" s="77"/>
      <c r="CAM170" s="77"/>
      <c r="CAN170" s="77"/>
      <c r="CAO170" s="77"/>
      <c r="CAP170" s="77"/>
      <c r="CAQ170" s="77"/>
      <c r="CAR170" s="77"/>
      <c r="CAS170" s="77"/>
      <c r="CAT170" s="77"/>
      <c r="CAU170" s="77"/>
      <c r="CAV170" s="77"/>
      <c r="CAW170" s="77"/>
      <c r="CAX170" s="77"/>
      <c r="CAY170" s="77"/>
      <c r="CAZ170" s="77"/>
      <c r="CBA170" s="77"/>
      <c r="CBB170" s="77"/>
      <c r="CBC170" s="77"/>
      <c r="CBD170" s="77"/>
      <c r="CBE170" s="77"/>
      <c r="CBF170" s="77"/>
      <c r="CBG170" s="77"/>
      <c r="CBH170" s="77"/>
      <c r="CBI170" s="77"/>
      <c r="CBJ170" s="77"/>
      <c r="CBK170" s="77"/>
      <c r="CBL170" s="77"/>
      <c r="CBM170" s="77"/>
      <c r="CBN170" s="77"/>
      <c r="CBO170" s="77"/>
      <c r="CBP170" s="77"/>
      <c r="CBQ170" s="77"/>
      <c r="CBR170" s="77"/>
      <c r="CBS170" s="77"/>
      <c r="CBT170" s="77"/>
      <c r="CBU170" s="77"/>
      <c r="CBV170" s="77"/>
      <c r="CBW170" s="77"/>
      <c r="CBX170" s="77"/>
      <c r="CBY170" s="77"/>
      <c r="CBZ170" s="77"/>
      <c r="CCA170" s="77"/>
      <c r="CCB170" s="77"/>
      <c r="CCC170" s="77"/>
      <c r="CCD170" s="77"/>
      <c r="CCE170" s="77"/>
      <c r="CCF170" s="77"/>
      <c r="CCG170" s="77"/>
      <c r="CCH170" s="77"/>
      <c r="CCI170" s="77"/>
      <c r="CCJ170" s="77"/>
      <c r="CCK170" s="77"/>
      <c r="CCL170" s="77"/>
      <c r="CCM170" s="77"/>
      <c r="CCN170" s="77"/>
      <c r="CCO170" s="77"/>
      <c r="CCP170" s="77"/>
      <c r="CCQ170" s="77"/>
      <c r="CCR170" s="77"/>
      <c r="CCS170" s="77"/>
      <c r="CCT170" s="77"/>
      <c r="CCU170" s="77"/>
      <c r="CCV170" s="77"/>
      <c r="CCW170" s="77"/>
      <c r="CCX170" s="77"/>
      <c r="CCY170" s="77"/>
      <c r="CCZ170" s="77"/>
      <c r="CDA170" s="77"/>
      <c r="CDB170" s="77"/>
      <c r="CDC170" s="77"/>
      <c r="CDD170" s="77"/>
      <c r="CDE170" s="77"/>
      <c r="CDF170" s="77"/>
      <c r="CDG170" s="77"/>
      <c r="CDH170" s="77"/>
      <c r="CDI170" s="77"/>
      <c r="CDJ170" s="77"/>
      <c r="CDK170" s="77"/>
      <c r="CDL170" s="77"/>
      <c r="CDM170" s="77"/>
      <c r="CDN170" s="77"/>
      <c r="CDO170" s="77"/>
      <c r="CDP170" s="77"/>
      <c r="CDQ170" s="77"/>
      <c r="CDR170" s="77"/>
      <c r="CDS170" s="77"/>
      <c r="CDT170" s="77"/>
      <c r="CDU170" s="77"/>
      <c r="CDV170" s="77"/>
      <c r="CDW170" s="77"/>
      <c r="CDX170" s="77"/>
      <c r="CDY170" s="77"/>
      <c r="CDZ170" s="77"/>
      <c r="CEA170" s="77"/>
      <c r="CEB170" s="77"/>
      <c r="CEC170" s="77"/>
      <c r="CED170" s="77"/>
      <c r="CEE170" s="77"/>
      <c r="CEF170" s="77"/>
      <c r="CEG170" s="77"/>
      <c r="CEH170" s="77"/>
      <c r="CEI170" s="77"/>
      <c r="CEJ170" s="77"/>
      <c r="CEK170" s="77"/>
      <c r="CEL170" s="77"/>
      <c r="CEM170" s="77"/>
      <c r="CEN170" s="77"/>
      <c r="CEO170" s="77"/>
      <c r="CEP170" s="77"/>
      <c r="CEQ170" s="77"/>
      <c r="CER170" s="77"/>
      <c r="CES170" s="77"/>
      <c r="CET170" s="77"/>
      <c r="CEU170" s="77"/>
      <c r="CEV170" s="77"/>
      <c r="CEW170" s="77"/>
      <c r="CEX170" s="77"/>
      <c r="CEY170" s="77"/>
      <c r="CEZ170" s="77"/>
      <c r="CFA170" s="77"/>
      <c r="CFB170" s="77"/>
      <c r="CFC170" s="77"/>
      <c r="CFD170" s="77"/>
      <c r="CFE170" s="77"/>
      <c r="CFF170" s="77"/>
      <c r="CFG170" s="77"/>
      <c r="CFH170" s="77"/>
      <c r="CFI170" s="77"/>
      <c r="CFJ170" s="77"/>
      <c r="CFK170" s="77"/>
      <c r="CFL170" s="77"/>
      <c r="CFM170" s="77"/>
      <c r="CFN170" s="77"/>
      <c r="CFO170" s="77"/>
      <c r="CFP170" s="77"/>
      <c r="CFQ170" s="77"/>
      <c r="CFR170" s="77"/>
      <c r="CFS170" s="77"/>
      <c r="CFT170" s="77"/>
      <c r="CFU170" s="77"/>
      <c r="CFV170" s="77"/>
      <c r="CFW170" s="77"/>
      <c r="CFX170" s="77"/>
      <c r="CFY170" s="77"/>
      <c r="CFZ170" s="77"/>
      <c r="CGA170" s="77"/>
      <c r="CGB170" s="77"/>
      <c r="CGC170" s="77"/>
      <c r="CGD170" s="77"/>
      <c r="CGE170" s="77"/>
      <c r="CGF170" s="77"/>
      <c r="CGG170" s="77"/>
      <c r="CGH170" s="77"/>
      <c r="CGI170" s="77"/>
      <c r="CGJ170" s="77"/>
      <c r="CGK170" s="77"/>
      <c r="CGL170" s="77"/>
      <c r="CGM170" s="77"/>
      <c r="CGN170" s="77"/>
      <c r="CGO170" s="77"/>
      <c r="CGP170" s="77"/>
      <c r="CGQ170" s="77"/>
      <c r="CGR170" s="77"/>
      <c r="CGS170" s="77"/>
      <c r="CGT170" s="77"/>
      <c r="CGU170" s="77"/>
      <c r="CGV170" s="77"/>
      <c r="CGW170" s="77"/>
      <c r="CGX170" s="77"/>
      <c r="CGY170" s="77"/>
      <c r="CGZ170" s="77"/>
      <c r="CHA170" s="77"/>
      <c r="CHB170" s="77"/>
      <c r="CHC170" s="77"/>
      <c r="CHD170" s="77"/>
      <c r="CHE170" s="77"/>
      <c r="CHF170" s="77"/>
      <c r="CHG170" s="77"/>
      <c r="CHH170" s="77"/>
      <c r="CHI170" s="77"/>
      <c r="CHJ170" s="77"/>
      <c r="CHK170" s="77"/>
      <c r="CHL170" s="77"/>
      <c r="CHM170" s="77"/>
      <c r="CHN170" s="77"/>
      <c r="CHO170" s="77"/>
      <c r="CHP170" s="77"/>
      <c r="CHQ170" s="77"/>
      <c r="CHR170" s="77"/>
      <c r="CHS170" s="77"/>
      <c r="CHT170" s="77"/>
      <c r="CHU170" s="77"/>
      <c r="CHV170" s="77"/>
      <c r="CHW170" s="77"/>
      <c r="CHX170" s="77"/>
      <c r="CHY170" s="77"/>
      <c r="CHZ170" s="77"/>
      <c r="CIA170" s="77"/>
      <c r="CIB170" s="77"/>
      <c r="CIC170" s="77"/>
      <c r="CID170" s="77"/>
      <c r="CIE170" s="77"/>
      <c r="CIF170" s="77"/>
      <c r="CIG170" s="77"/>
      <c r="CIH170" s="77"/>
      <c r="CII170" s="77"/>
      <c r="CIJ170" s="77"/>
      <c r="CIK170" s="77"/>
      <c r="CIL170" s="77"/>
      <c r="CIM170" s="77"/>
      <c r="CIN170" s="77"/>
      <c r="CIO170" s="77"/>
      <c r="CIP170" s="77"/>
      <c r="CIQ170" s="77"/>
      <c r="CIR170" s="77"/>
      <c r="CIS170" s="77"/>
      <c r="CIT170" s="77"/>
      <c r="CIU170" s="77"/>
      <c r="CIV170" s="77"/>
      <c r="CIW170" s="77"/>
      <c r="CIX170" s="77"/>
      <c r="CIY170" s="77"/>
      <c r="CIZ170" s="77"/>
      <c r="CJA170" s="77"/>
      <c r="CJB170" s="77"/>
      <c r="CJC170" s="77"/>
      <c r="CJD170" s="77"/>
      <c r="CJE170" s="77"/>
      <c r="CJF170" s="77"/>
      <c r="CJG170" s="77"/>
      <c r="CJH170" s="77"/>
      <c r="CJI170" s="77"/>
      <c r="CJJ170" s="77"/>
      <c r="CJK170" s="77"/>
      <c r="CJL170" s="77"/>
      <c r="CJM170" s="77"/>
      <c r="CJN170" s="77"/>
      <c r="CJO170" s="77"/>
      <c r="CJP170" s="77"/>
      <c r="CJQ170" s="77"/>
      <c r="CJR170" s="77"/>
      <c r="CJS170" s="77"/>
      <c r="CJT170" s="77"/>
      <c r="CJU170" s="77"/>
      <c r="CJV170" s="77"/>
      <c r="CJW170" s="77"/>
      <c r="CJX170" s="77"/>
      <c r="CJY170" s="77"/>
      <c r="CJZ170" s="77"/>
      <c r="CKA170" s="77"/>
      <c r="CKB170" s="77"/>
      <c r="CKC170" s="77"/>
      <c r="CKD170" s="77"/>
      <c r="CKE170" s="77"/>
      <c r="CKF170" s="77"/>
      <c r="CKG170" s="77"/>
      <c r="CKH170" s="77"/>
      <c r="CKI170" s="77"/>
      <c r="CKJ170" s="77"/>
      <c r="CKK170" s="77"/>
      <c r="CKL170" s="77"/>
      <c r="CKM170" s="77"/>
      <c r="CKN170" s="77"/>
      <c r="CKO170" s="77"/>
      <c r="CKP170" s="77"/>
      <c r="CKQ170" s="77"/>
      <c r="CKR170" s="77"/>
      <c r="CKS170" s="77"/>
      <c r="CKT170" s="77"/>
      <c r="CKU170" s="77"/>
      <c r="CKV170" s="77"/>
      <c r="CKW170" s="77"/>
      <c r="CKX170" s="77"/>
      <c r="CKY170" s="77"/>
      <c r="CKZ170" s="77"/>
      <c r="CLA170" s="77"/>
      <c r="CLB170" s="77"/>
      <c r="CLC170" s="77"/>
      <c r="CLD170" s="77"/>
      <c r="CLE170" s="77"/>
      <c r="CLF170" s="77"/>
      <c r="CLG170" s="77"/>
      <c r="CLH170" s="77"/>
      <c r="CLI170" s="77"/>
      <c r="CLJ170" s="77"/>
      <c r="CLK170" s="77"/>
      <c r="CLL170" s="77"/>
      <c r="CLM170" s="77"/>
      <c r="CLN170" s="77"/>
      <c r="CLO170" s="77"/>
      <c r="CLP170" s="77"/>
      <c r="CLQ170" s="77"/>
      <c r="CLR170" s="77"/>
      <c r="CLS170" s="77"/>
      <c r="CLT170" s="77"/>
      <c r="CLU170" s="77"/>
      <c r="CLV170" s="77"/>
      <c r="CLW170" s="77"/>
      <c r="CLX170" s="77"/>
      <c r="CLY170" s="77"/>
      <c r="CLZ170" s="77"/>
      <c r="CMA170" s="77"/>
      <c r="CMB170" s="77"/>
      <c r="CMC170" s="77"/>
      <c r="CMD170" s="77"/>
      <c r="CME170" s="77"/>
      <c r="CMF170" s="77"/>
      <c r="CMG170" s="77"/>
      <c r="CMH170" s="77"/>
      <c r="CMI170" s="77"/>
      <c r="CMJ170" s="77"/>
      <c r="CMK170" s="77"/>
      <c r="CML170" s="77"/>
      <c r="CMM170" s="77"/>
      <c r="CMN170" s="77"/>
      <c r="CMO170" s="77"/>
      <c r="CMP170" s="77"/>
      <c r="CMQ170" s="77"/>
      <c r="CMR170" s="77"/>
      <c r="CMS170" s="77"/>
      <c r="CMT170" s="77"/>
      <c r="CMU170" s="77"/>
      <c r="CMV170" s="77"/>
      <c r="CMW170" s="77"/>
      <c r="CMX170" s="77"/>
      <c r="CMY170" s="77"/>
      <c r="CMZ170" s="77"/>
      <c r="CNA170" s="77"/>
      <c r="CNB170" s="77"/>
      <c r="CNC170" s="77"/>
      <c r="CND170" s="77"/>
      <c r="CNE170" s="77"/>
      <c r="CNF170" s="77"/>
      <c r="CNG170" s="77"/>
      <c r="CNH170" s="77"/>
      <c r="CNI170" s="77"/>
      <c r="CNJ170" s="77"/>
      <c r="CNK170" s="77"/>
      <c r="CNL170" s="77"/>
      <c r="CNM170" s="77"/>
      <c r="CNN170" s="77"/>
      <c r="CNO170" s="77"/>
      <c r="CNP170" s="77"/>
      <c r="CNQ170" s="77"/>
      <c r="CNR170" s="77"/>
      <c r="CNS170" s="77"/>
      <c r="CNT170" s="77"/>
      <c r="CNU170" s="77"/>
      <c r="CNV170" s="77"/>
      <c r="CNW170" s="77"/>
      <c r="CNX170" s="77"/>
      <c r="CNY170" s="77"/>
      <c r="CNZ170" s="77"/>
      <c r="COA170" s="77"/>
      <c r="COB170" s="77"/>
      <c r="COC170" s="77"/>
      <c r="COD170" s="77"/>
      <c r="COE170" s="77"/>
      <c r="COF170" s="77"/>
      <c r="COG170" s="77"/>
      <c r="COH170" s="77"/>
      <c r="COI170" s="77"/>
      <c r="COJ170" s="77"/>
      <c r="COK170" s="77"/>
      <c r="COL170" s="77"/>
      <c r="COM170" s="77"/>
      <c r="CON170" s="77"/>
      <c r="COO170" s="77"/>
      <c r="COP170" s="77"/>
      <c r="COQ170" s="77"/>
      <c r="COR170" s="77"/>
      <c r="COS170" s="77"/>
      <c r="COT170" s="77"/>
      <c r="COU170" s="77"/>
      <c r="COV170" s="77"/>
      <c r="COW170" s="77"/>
      <c r="COX170" s="77"/>
      <c r="COY170" s="77"/>
      <c r="COZ170" s="77"/>
      <c r="CPA170" s="77"/>
      <c r="CPB170" s="77"/>
      <c r="CPC170" s="77"/>
      <c r="CPD170" s="77"/>
      <c r="CPE170" s="77"/>
      <c r="CPF170" s="77"/>
      <c r="CPG170" s="77"/>
      <c r="CPH170" s="77"/>
      <c r="CPI170" s="77"/>
      <c r="CPJ170" s="77"/>
      <c r="CPK170" s="77"/>
      <c r="CPL170" s="77"/>
      <c r="CPM170" s="77"/>
      <c r="CPN170" s="77"/>
      <c r="CPO170" s="77"/>
      <c r="CPP170" s="77"/>
      <c r="CPQ170" s="77"/>
      <c r="CPR170" s="77"/>
      <c r="CPS170" s="77"/>
      <c r="CPT170" s="77"/>
      <c r="CPU170" s="77"/>
      <c r="CPV170" s="77"/>
      <c r="CPW170" s="77"/>
      <c r="CPX170" s="77"/>
      <c r="CPY170" s="77"/>
      <c r="CPZ170" s="77"/>
      <c r="CQA170" s="77"/>
      <c r="CQB170" s="77"/>
      <c r="CQC170" s="77"/>
      <c r="CQD170" s="77"/>
      <c r="CQE170" s="77"/>
      <c r="CQF170" s="77"/>
      <c r="CQG170" s="77"/>
      <c r="CQH170" s="77"/>
      <c r="CQI170" s="77"/>
      <c r="CQJ170" s="77"/>
      <c r="CQK170" s="77"/>
      <c r="CQL170" s="77"/>
      <c r="CQM170" s="77"/>
      <c r="CQN170" s="77"/>
      <c r="CQO170" s="77"/>
      <c r="CQP170" s="77"/>
      <c r="CQQ170" s="77"/>
      <c r="CQR170" s="77"/>
      <c r="CQS170" s="77"/>
      <c r="CQT170" s="77"/>
      <c r="CQU170" s="77"/>
      <c r="CQV170" s="77"/>
      <c r="CQW170" s="77"/>
      <c r="CQX170" s="77"/>
      <c r="CQY170" s="77"/>
      <c r="CQZ170" s="77"/>
      <c r="CRA170" s="77"/>
      <c r="CRB170" s="77"/>
      <c r="CRC170" s="77"/>
      <c r="CRD170" s="77"/>
      <c r="CRE170" s="77"/>
      <c r="CRF170" s="77"/>
      <c r="CRG170" s="77"/>
      <c r="CRH170" s="77"/>
      <c r="CRI170" s="77"/>
      <c r="CRJ170" s="77"/>
      <c r="CRK170" s="77"/>
      <c r="CRL170" s="77"/>
      <c r="CRM170" s="77"/>
      <c r="CRN170" s="77"/>
      <c r="CRO170" s="77"/>
      <c r="CRP170" s="77"/>
      <c r="CRQ170" s="77"/>
      <c r="CRR170" s="77"/>
      <c r="CRS170" s="77"/>
      <c r="CRT170" s="77"/>
      <c r="CRU170" s="77"/>
      <c r="CRV170" s="77"/>
      <c r="CRW170" s="77"/>
      <c r="CRX170" s="77"/>
      <c r="CRY170" s="77"/>
      <c r="CRZ170" s="77"/>
      <c r="CSA170" s="77"/>
      <c r="CSB170" s="77"/>
      <c r="CSC170" s="77"/>
      <c r="CSD170" s="77"/>
      <c r="CSE170" s="77"/>
      <c r="CSF170" s="77"/>
      <c r="CSG170" s="77"/>
      <c r="CSH170" s="77"/>
      <c r="CSI170" s="77"/>
      <c r="CSJ170" s="77"/>
      <c r="CSK170" s="77"/>
      <c r="CSL170" s="77"/>
      <c r="CSM170" s="77"/>
      <c r="CSN170" s="77"/>
      <c r="CSO170" s="77"/>
      <c r="CSP170" s="77"/>
      <c r="CSQ170" s="77"/>
      <c r="CSR170" s="77"/>
      <c r="CSS170" s="77"/>
      <c r="CST170" s="77"/>
      <c r="CSU170" s="77"/>
      <c r="CSV170" s="77"/>
      <c r="CSW170" s="77"/>
      <c r="CSX170" s="77"/>
      <c r="CSY170" s="77"/>
      <c r="CSZ170" s="77"/>
      <c r="CTA170" s="77"/>
      <c r="CTB170" s="77"/>
      <c r="CTC170" s="77"/>
      <c r="CTD170" s="77"/>
      <c r="CTE170" s="77"/>
      <c r="CTF170" s="77"/>
      <c r="CTG170" s="77"/>
      <c r="CTH170" s="77"/>
      <c r="CTI170" s="77"/>
      <c r="CTJ170" s="77"/>
      <c r="CTK170" s="77"/>
      <c r="CTL170" s="77"/>
      <c r="CTM170" s="77"/>
      <c r="CTN170" s="77"/>
      <c r="CTO170" s="77"/>
      <c r="CTP170" s="77"/>
      <c r="CTQ170" s="77"/>
      <c r="CTR170" s="77"/>
      <c r="CTS170" s="77"/>
      <c r="CTT170" s="77"/>
      <c r="CTU170" s="77"/>
      <c r="CTV170" s="77"/>
      <c r="CTW170" s="77"/>
      <c r="CTX170" s="77"/>
      <c r="CTY170" s="77"/>
      <c r="CTZ170" s="77"/>
      <c r="CUA170" s="77"/>
      <c r="CUB170" s="77"/>
      <c r="CUC170" s="77"/>
      <c r="CUD170" s="77"/>
      <c r="CUE170" s="77"/>
      <c r="CUF170" s="77"/>
      <c r="CUG170" s="77"/>
      <c r="CUH170" s="77"/>
      <c r="CUI170" s="77"/>
      <c r="CUJ170" s="77"/>
      <c r="CUK170" s="77"/>
      <c r="CUL170" s="77"/>
      <c r="CUM170" s="77"/>
      <c r="CUN170" s="77"/>
      <c r="CUO170" s="77"/>
      <c r="CUP170" s="77"/>
      <c r="CUQ170" s="77"/>
      <c r="CUR170" s="77"/>
      <c r="CUS170" s="77"/>
      <c r="CUT170" s="77"/>
      <c r="CUU170" s="77"/>
      <c r="CUV170" s="77"/>
      <c r="CUW170" s="77"/>
      <c r="CUX170" s="77"/>
      <c r="CUY170" s="77"/>
      <c r="CUZ170" s="77"/>
      <c r="CVA170" s="77"/>
      <c r="CVB170" s="77"/>
      <c r="CVC170" s="77"/>
      <c r="CVD170" s="77"/>
      <c r="CVE170" s="77"/>
      <c r="CVF170" s="77"/>
      <c r="CVG170" s="77"/>
      <c r="CVH170" s="77"/>
      <c r="CVI170" s="77"/>
      <c r="CVJ170" s="77"/>
      <c r="CVK170" s="77"/>
      <c r="CVL170" s="77"/>
      <c r="CVM170" s="77"/>
      <c r="CVN170" s="77"/>
      <c r="CVO170" s="77"/>
      <c r="CVP170" s="77"/>
      <c r="CVQ170" s="77"/>
      <c r="CVR170" s="77"/>
      <c r="CVS170" s="77"/>
      <c r="CVT170" s="77"/>
      <c r="CVU170" s="77"/>
      <c r="CVV170" s="77"/>
      <c r="CVW170" s="77"/>
      <c r="CVX170" s="77"/>
      <c r="CVY170" s="77"/>
      <c r="CVZ170" s="77"/>
      <c r="CWA170" s="77"/>
      <c r="CWB170" s="77"/>
      <c r="CWC170" s="77"/>
      <c r="CWD170" s="77"/>
      <c r="CWE170" s="77"/>
      <c r="CWF170" s="77"/>
      <c r="CWG170" s="77"/>
      <c r="CWH170" s="77"/>
      <c r="CWI170" s="77"/>
      <c r="CWJ170" s="77"/>
      <c r="CWK170" s="77"/>
      <c r="CWL170" s="77"/>
      <c r="CWM170" s="77"/>
      <c r="CWN170" s="77"/>
      <c r="CWO170" s="77"/>
      <c r="CWP170" s="77"/>
      <c r="CWQ170" s="77"/>
      <c r="CWR170" s="77"/>
      <c r="CWS170" s="77"/>
      <c r="CWT170" s="77"/>
      <c r="CWU170" s="77"/>
      <c r="CWV170" s="77"/>
      <c r="CWW170" s="77"/>
      <c r="CWX170" s="77"/>
      <c r="CWY170" s="77"/>
      <c r="CWZ170" s="77"/>
      <c r="CXA170" s="77"/>
      <c r="CXB170" s="77"/>
      <c r="CXC170" s="77"/>
      <c r="CXD170" s="77"/>
      <c r="CXE170" s="77"/>
      <c r="CXF170" s="77"/>
      <c r="CXG170" s="77"/>
      <c r="CXH170" s="77"/>
      <c r="CXI170" s="77"/>
      <c r="CXJ170" s="77"/>
      <c r="CXK170" s="77"/>
      <c r="CXL170" s="77"/>
      <c r="CXM170" s="77"/>
      <c r="CXN170" s="77"/>
      <c r="CXO170" s="77"/>
      <c r="CXP170" s="77"/>
      <c r="CXQ170" s="77"/>
      <c r="CXR170" s="77"/>
      <c r="CXS170" s="77"/>
      <c r="CXT170" s="77"/>
      <c r="CXU170" s="77"/>
      <c r="CXV170" s="77"/>
      <c r="CXW170" s="77"/>
      <c r="CXX170" s="77"/>
      <c r="CXY170" s="77"/>
      <c r="CXZ170" s="77"/>
      <c r="CYA170" s="77"/>
      <c r="CYB170" s="77"/>
      <c r="CYC170" s="77"/>
      <c r="CYD170" s="77"/>
      <c r="CYE170" s="77"/>
      <c r="CYF170" s="77"/>
      <c r="CYG170" s="77"/>
      <c r="CYH170" s="77"/>
      <c r="CYI170" s="77"/>
      <c r="CYJ170" s="77"/>
      <c r="CYK170" s="77"/>
      <c r="CYL170" s="77"/>
      <c r="CYM170" s="77"/>
      <c r="CYN170" s="77"/>
      <c r="CYO170" s="77"/>
      <c r="CYP170" s="77"/>
      <c r="CYQ170" s="77"/>
      <c r="CYR170" s="77"/>
      <c r="CYS170" s="77"/>
      <c r="CYT170" s="77"/>
      <c r="CYU170" s="77"/>
      <c r="CYV170" s="77"/>
      <c r="CYW170" s="77"/>
      <c r="CYX170" s="77"/>
      <c r="CYY170" s="77"/>
      <c r="CYZ170" s="77"/>
      <c r="CZA170" s="77"/>
      <c r="CZB170" s="77"/>
      <c r="CZC170" s="77"/>
      <c r="CZD170" s="77"/>
      <c r="CZE170" s="77"/>
      <c r="CZF170" s="77"/>
      <c r="CZG170" s="77"/>
      <c r="CZH170" s="77"/>
      <c r="CZI170" s="77"/>
      <c r="CZJ170" s="77"/>
      <c r="CZK170" s="77"/>
      <c r="CZL170" s="77"/>
      <c r="CZM170" s="77"/>
      <c r="CZN170" s="77"/>
      <c r="CZO170" s="77"/>
      <c r="CZP170" s="77"/>
      <c r="CZQ170" s="77"/>
      <c r="CZR170" s="77"/>
      <c r="CZS170" s="77"/>
      <c r="CZT170" s="77"/>
      <c r="CZU170" s="77"/>
      <c r="CZV170" s="77"/>
      <c r="CZW170" s="77"/>
      <c r="CZX170" s="77"/>
      <c r="CZY170" s="77"/>
      <c r="CZZ170" s="77"/>
      <c r="DAA170" s="77"/>
      <c r="DAB170" s="77"/>
      <c r="DAC170" s="77"/>
      <c r="DAD170" s="77"/>
      <c r="DAE170" s="77"/>
      <c r="DAF170" s="77"/>
      <c r="DAG170" s="77"/>
      <c r="DAH170" s="77"/>
      <c r="DAI170" s="77"/>
      <c r="DAJ170" s="77"/>
      <c r="DAK170" s="77"/>
      <c r="DAL170" s="77"/>
      <c r="DAM170" s="77"/>
      <c r="DAN170" s="77"/>
      <c r="DAO170" s="77"/>
      <c r="DAP170" s="77"/>
      <c r="DAQ170" s="77"/>
      <c r="DAR170" s="77"/>
      <c r="DAS170" s="77"/>
      <c r="DAT170" s="77"/>
      <c r="DAU170" s="77"/>
      <c r="DAV170" s="77"/>
      <c r="DAW170" s="77"/>
      <c r="DAX170" s="77"/>
      <c r="DAY170" s="77"/>
      <c r="DAZ170" s="77"/>
      <c r="DBA170" s="77"/>
      <c r="DBB170" s="77"/>
      <c r="DBC170" s="77"/>
      <c r="DBD170" s="77"/>
      <c r="DBE170" s="77"/>
      <c r="DBF170" s="77"/>
      <c r="DBG170" s="77"/>
      <c r="DBH170" s="77"/>
      <c r="DBI170" s="77"/>
      <c r="DBJ170" s="77"/>
      <c r="DBK170" s="77"/>
      <c r="DBL170" s="77"/>
      <c r="DBM170" s="77"/>
      <c r="DBN170" s="77"/>
      <c r="DBO170" s="77"/>
      <c r="DBP170" s="77"/>
      <c r="DBQ170" s="77"/>
      <c r="DBR170" s="77"/>
      <c r="DBS170" s="77"/>
      <c r="DBT170" s="77"/>
      <c r="DBU170" s="77"/>
      <c r="DBV170" s="77"/>
      <c r="DBW170" s="77"/>
      <c r="DBX170" s="77"/>
      <c r="DBY170" s="77"/>
      <c r="DBZ170" s="77"/>
      <c r="DCA170" s="77"/>
      <c r="DCB170" s="77"/>
      <c r="DCC170" s="77"/>
      <c r="DCD170" s="77"/>
      <c r="DCE170" s="77"/>
      <c r="DCF170" s="77"/>
      <c r="DCG170" s="77"/>
      <c r="DCH170" s="77"/>
      <c r="DCI170" s="77"/>
      <c r="DCJ170" s="77"/>
      <c r="DCK170" s="77"/>
      <c r="DCL170" s="77"/>
      <c r="DCM170" s="77"/>
      <c r="DCN170" s="77"/>
      <c r="DCO170" s="77"/>
      <c r="DCP170" s="77"/>
      <c r="DCQ170" s="77"/>
      <c r="DCR170" s="77"/>
      <c r="DCS170" s="77"/>
      <c r="DCT170" s="77"/>
      <c r="DCU170" s="77"/>
      <c r="DCV170" s="77"/>
      <c r="DCW170" s="77"/>
      <c r="DCX170" s="77"/>
      <c r="DCY170" s="77"/>
      <c r="DCZ170" s="77"/>
      <c r="DDA170" s="77"/>
      <c r="DDB170" s="77"/>
      <c r="DDC170" s="77"/>
      <c r="DDD170" s="77"/>
      <c r="DDE170" s="77"/>
      <c r="DDF170" s="77"/>
      <c r="DDG170" s="77"/>
      <c r="DDH170" s="77"/>
      <c r="DDI170" s="77"/>
      <c r="DDJ170" s="77"/>
      <c r="DDK170" s="77"/>
      <c r="DDL170" s="77"/>
      <c r="DDM170" s="77"/>
      <c r="DDN170" s="77"/>
      <c r="DDO170" s="77"/>
      <c r="DDP170" s="77"/>
      <c r="DDQ170" s="77"/>
      <c r="DDR170" s="77"/>
      <c r="DDS170" s="77"/>
      <c r="DDT170" s="77"/>
      <c r="DDU170" s="77"/>
      <c r="DDV170" s="77"/>
      <c r="DDW170" s="77"/>
      <c r="DDX170" s="77"/>
      <c r="DDY170" s="77"/>
      <c r="DDZ170" s="77"/>
      <c r="DEA170" s="77"/>
      <c r="DEB170" s="77"/>
      <c r="DEC170" s="77"/>
      <c r="DED170" s="77"/>
      <c r="DEE170" s="77"/>
      <c r="DEF170" s="77"/>
      <c r="DEG170" s="77"/>
      <c r="DEH170" s="77"/>
      <c r="DEI170" s="77"/>
      <c r="DEJ170" s="77"/>
      <c r="DEK170" s="77"/>
      <c r="DEL170" s="77"/>
      <c r="DEM170" s="77"/>
      <c r="DEN170" s="77"/>
      <c r="DEO170" s="77"/>
      <c r="DEP170" s="77"/>
      <c r="DEQ170" s="77"/>
      <c r="DER170" s="77"/>
      <c r="DES170" s="77"/>
      <c r="DET170" s="77"/>
      <c r="DEU170" s="77"/>
      <c r="DEV170" s="77"/>
      <c r="DEW170" s="77"/>
      <c r="DEX170" s="77"/>
      <c r="DEY170" s="77"/>
      <c r="DEZ170" s="77"/>
      <c r="DFA170" s="77"/>
      <c r="DFB170" s="77"/>
      <c r="DFC170" s="77"/>
      <c r="DFD170" s="77"/>
      <c r="DFE170" s="77"/>
      <c r="DFF170" s="77"/>
      <c r="DFG170" s="77"/>
      <c r="DFH170" s="77"/>
      <c r="DFI170" s="77"/>
      <c r="DFJ170" s="77"/>
      <c r="DFK170" s="77"/>
      <c r="DFL170" s="77"/>
      <c r="DFM170" s="77"/>
      <c r="DFN170" s="77"/>
      <c r="DFO170" s="77"/>
      <c r="DFP170" s="77"/>
      <c r="DFQ170" s="77"/>
      <c r="DFR170" s="77"/>
      <c r="DFS170" s="77"/>
      <c r="DFT170" s="77"/>
      <c r="DFU170" s="77"/>
      <c r="DFV170" s="77"/>
      <c r="DFW170" s="77"/>
      <c r="DFX170" s="77"/>
      <c r="DFY170" s="77"/>
      <c r="DFZ170" s="77"/>
      <c r="DGA170" s="77"/>
      <c r="DGB170" s="77"/>
      <c r="DGC170" s="77"/>
      <c r="DGD170" s="77"/>
      <c r="DGE170" s="77"/>
      <c r="DGF170" s="77"/>
      <c r="DGG170" s="77"/>
      <c r="DGH170" s="77"/>
      <c r="DGI170" s="77"/>
      <c r="DGJ170" s="77"/>
      <c r="DGK170" s="77"/>
      <c r="DGL170" s="77"/>
      <c r="DGM170" s="77"/>
      <c r="DGN170" s="77"/>
      <c r="DGO170" s="77"/>
      <c r="DGP170" s="77"/>
      <c r="DGQ170" s="77"/>
      <c r="DGR170" s="77"/>
      <c r="DGS170" s="77"/>
      <c r="DGT170" s="77"/>
      <c r="DGU170" s="77"/>
      <c r="DGV170" s="77"/>
      <c r="DGW170" s="77"/>
      <c r="DGX170" s="77"/>
      <c r="DGY170" s="77"/>
      <c r="DGZ170" s="77"/>
      <c r="DHA170" s="77"/>
      <c r="DHB170" s="77"/>
      <c r="DHC170" s="77"/>
      <c r="DHD170" s="77"/>
      <c r="DHE170" s="77"/>
      <c r="DHF170" s="77"/>
      <c r="DHG170" s="77"/>
      <c r="DHH170" s="77"/>
      <c r="DHI170" s="77"/>
      <c r="DHJ170" s="77"/>
      <c r="DHK170" s="77"/>
      <c r="DHL170" s="77"/>
      <c r="DHM170" s="77"/>
      <c r="DHN170" s="77"/>
      <c r="DHO170" s="77"/>
      <c r="DHP170" s="77"/>
      <c r="DHQ170" s="77"/>
      <c r="DHR170" s="77"/>
      <c r="DHS170" s="77"/>
      <c r="DHT170" s="77"/>
      <c r="DHU170" s="77"/>
      <c r="DHV170" s="77"/>
      <c r="DHW170" s="77"/>
      <c r="DHX170" s="77"/>
      <c r="DHY170" s="77"/>
      <c r="DHZ170" s="77"/>
      <c r="DIA170" s="77"/>
      <c r="DIB170" s="77"/>
      <c r="DIC170" s="77"/>
      <c r="DID170" s="77"/>
      <c r="DIE170" s="77"/>
      <c r="DIF170" s="77"/>
      <c r="DIG170" s="77"/>
      <c r="DIH170" s="77"/>
      <c r="DII170" s="77"/>
      <c r="DIJ170" s="77"/>
      <c r="DIK170" s="77"/>
      <c r="DIL170" s="77"/>
      <c r="DIM170" s="77"/>
      <c r="DIN170" s="77"/>
      <c r="DIO170" s="77"/>
      <c r="DIP170" s="77"/>
      <c r="DIQ170" s="77"/>
      <c r="DIR170" s="77"/>
      <c r="DIS170" s="77"/>
      <c r="DIT170" s="77"/>
      <c r="DIU170" s="77"/>
      <c r="DIV170" s="77"/>
      <c r="DIW170" s="77"/>
      <c r="DIX170" s="77"/>
      <c r="DIY170" s="77"/>
      <c r="DIZ170" s="77"/>
      <c r="DJA170" s="77"/>
      <c r="DJB170" s="77"/>
      <c r="DJC170" s="77"/>
      <c r="DJD170" s="77"/>
      <c r="DJE170" s="77"/>
      <c r="DJF170" s="77"/>
      <c r="DJG170" s="77"/>
      <c r="DJH170" s="77"/>
      <c r="DJI170" s="77"/>
      <c r="DJJ170" s="77"/>
      <c r="DJK170" s="77"/>
      <c r="DJL170" s="77"/>
      <c r="DJM170" s="77"/>
      <c r="DJN170" s="77"/>
      <c r="DJO170" s="77"/>
      <c r="DJP170" s="77"/>
      <c r="DJQ170" s="77"/>
      <c r="DJR170" s="77"/>
      <c r="DJS170" s="77"/>
      <c r="DJT170" s="77"/>
      <c r="DJU170" s="77"/>
      <c r="DJV170" s="77"/>
      <c r="DJW170" s="77"/>
      <c r="DJX170" s="77"/>
      <c r="DJY170" s="77"/>
      <c r="DJZ170" s="77"/>
      <c r="DKA170" s="77"/>
      <c r="DKB170" s="77"/>
      <c r="DKC170" s="77"/>
      <c r="DKD170" s="77"/>
      <c r="DKE170" s="77"/>
      <c r="DKF170" s="77"/>
      <c r="DKG170" s="77"/>
      <c r="DKH170" s="77"/>
      <c r="DKI170" s="77"/>
      <c r="DKJ170" s="77"/>
      <c r="DKK170" s="77"/>
      <c r="DKL170" s="77"/>
      <c r="DKM170" s="77"/>
      <c r="DKN170" s="77"/>
      <c r="DKO170" s="77"/>
      <c r="DKP170" s="77"/>
      <c r="DKQ170" s="77"/>
      <c r="DKR170" s="77"/>
      <c r="DKS170" s="77"/>
      <c r="DKT170" s="77"/>
      <c r="DKU170" s="77"/>
      <c r="DKV170" s="77"/>
      <c r="DKW170" s="77"/>
      <c r="DKX170" s="77"/>
      <c r="DKY170" s="77"/>
      <c r="DKZ170" s="77"/>
      <c r="DLA170" s="77"/>
      <c r="DLB170" s="77"/>
      <c r="DLC170" s="77"/>
      <c r="DLD170" s="77"/>
      <c r="DLE170" s="77"/>
      <c r="DLF170" s="77"/>
      <c r="DLG170" s="77"/>
      <c r="DLH170" s="77"/>
      <c r="DLI170" s="77"/>
      <c r="DLJ170" s="77"/>
      <c r="DLK170" s="77"/>
      <c r="DLL170" s="77"/>
      <c r="DLM170" s="77"/>
      <c r="DLN170" s="77"/>
      <c r="DLO170" s="77"/>
      <c r="DLP170" s="77"/>
      <c r="DLQ170" s="77"/>
      <c r="DLR170" s="77"/>
      <c r="DLS170" s="77"/>
      <c r="DLT170" s="77"/>
      <c r="DLU170" s="77"/>
      <c r="DLV170" s="77"/>
      <c r="DLW170" s="77"/>
      <c r="DLX170" s="77"/>
      <c r="DLY170" s="77"/>
      <c r="DLZ170" s="77"/>
      <c r="DMA170" s="77"/>
      <c r="DMB170" s="77"/>
      <c r="DMC170" s="77"/>
      <c r="DMD170" s="77"/>
      <c r="DME170" s="77"/>
      <c r="DMF170" s="77"/>
      <c r="DMG170" s="77"/>
      <c r="DMH170" s="77"/>
      <c r="DMI170" s="77"/>
      <c r="DMJ170" s="77"/>
      <c r="DMK170" s="77"/>
      <c r="DML170" s="77"/>
      <c r="DMM170" s="77"/>
      <c r="DMN170" s="77"/>
      <c r="DMO170" s="77"/>
      <c r="DMP170" s="77"/>
      <c r="DMQ170" s="77"/>
      <c r="DMR170" s="77"/>
      <c r="DMS170" s="77"/>
      <c r="DMT170" s="77"/>
      <c r="DMU170" s="77"/>
      <c r="DMV170" s="77"/>
      <c r="DMW170" s="77"/>
      <c r="DMX170" s="77"/>
      <c r="DMY170" s="77"/>
      <c r="DMZ170" s="77"/>
      <c r="DNA170" s="77"/>
      <c r="DNB170" s="77"/>
      <c r="DNC170" s="77"/>
      <c r="DND170" s="77"/>
      <c r="DNE170" s="77"/>
      <c r="DNF170" s="77"/>
      <c r="DNG170" s="77"/>
      <c r="DNH170" s="77"/>
      <c r="DNI170" s="77"/>
      <c r="DNJ170" s="77"/>
      <c r="DNK170" s="77"/>
      <c r="DNL170" s="77"/>
      <c r="DNM170" s="77"/>
      <c r="DNN170" s="77"/>
      <c r="DNO170" s="77"/>
      <c r="DNP170" s="77"/>
      <c r="DNQ170" s="77"/>
      <c r="DNR170" s="77"/>
      <c r="DNS170" s="77"/>
      <c r="DNT170" s="77"/>
      <c r="DNU170" s="77"/>
      <c r="DNV170" s="77"/>
      <c r="DNW170" s="77"/>
      <c r="DNX170" s="77"/>
      <c r="DNY170" s="77"/>
      <c r="DNZ170" s="77"/>
      <c r="DOA170" s="77"/>
      <c r="DOB170" s="77"/>
      <c r="DOC170" s="77"/>
      <c r="DOD170" s="77"/>
      <c r="DOE170" s="77"/>
      <c r="DOF170" s="77"/>
      <c r="DOG170" s="77"/>
      <c r="DOH170" s="77"/>
      <c r="DOI170" s="77"/>
      <c r="DOJ170" s="77"/>
      <c r="DOK170" s="77"/>
      <c r="DOL170" s="77"/>
      <c r="DOM170" s="77"/>
      <c r="DON170" s="77"/>
      <c r="DOO170" s="77"/>
      <c r="DOP170" s="77"/>
      <c r="DOQ170" s="77"/>
      <c r="DOR170" s="77"/>
      <c r="DOS170" s="77"/>
      <c r="DOT170" s="77"/>
      <c r="DOU170" s="77"/>
      <c r="DOV170" s="77"/>
      <c r="DOW170" s="77"/>
      <c r="DOX170" s="77"/>
      <c r="DOY170" s="77"/>
      <c r="DOZ170" s="77"/>
      <c r="DPA170" s="77"/>
      <c r="DPB170" s="77"/>
      <c r="DPC170" s="77"/>
      <c r="DPD170" s="77"/>
      <c r="DPE170" s="77"/>
      <c r="DPF170" s="77"/>
      <c r="DPG170" s="77"/>
      <c r="DPH170" s="77"/>
      <c r="DPI170" s="77"/>
      <c r="DPJ170" s="77"/>
      <c r="DPK170" s="77"/>
      <c r="DPL170" s="77"/>
      <c r="DPM170" s="77"/>
      <c r="DPN170" s="77"/>
      <c r="DPO170" s="77"/>
      <c r="DPP170" s="77"/>
      <c r="DPQ170" s="77"/>
      <c r="DPR170" s="77"/>
      <c r="DPS170" s="77"/>
      <c r="DPT170" s="77"/>
      <c r="DPU170" s="77"/>
      <c r="DPV170" s="77"/>
      <c r="DPW170" s="77"/>
      <c r="DPX170" s="77"/>
      <c r="DPY170" s="77"/>
      <c r="DPZ170" s="77"/>
      <c r="DQA170" s="77"/>
      <c r="DQB170" s="77"/>
      <c r="DQC170" s="77"/>
      <c r="DQD170" s="77"/>
      <c r="DQE170" s="77"/>
      <c r="DQF170" s="77"/>
      <c r="DQG170" s="77"/>
      <c r="DQH170" s="77"/>
      <c r="DQI170" s="77"/>
      <c r="DQJ170" s="77"/>
      <c r="DQK170" s="77"/>
      <c r="DQL170" s="77"/>
      <c r="DQM170" s="77"/>
      <c r="DQN170" s="77"/>
      <c r="DQO170" s="77"/>
      <c r="DQP170" s="77"/>
      <c r="DQQ170" s="77"/>
      <c r="DQR170" s="77"/>
      <c r="DQS170" s="77"/>
      <c r="DQT170" s="77"/>
      <c r="DQU170" s="77"/>
      <c r="DQV170" s="77"/>
      <c r="DQW170" s="77"/>
      <c r="DQX170" s="77"/>
      <c r="DQY170" s="77"/>
      <c r="DQZ170" s="77"/>
      <c r="DRA170" s="77"/>
      <c r="DRB170" s="77"/>
      <c r="DRC170" s="77"/>
      <c r="DRD170" s="77"/>
      <c r="DRE170" s="77"/>
      <c r="DRF170" s="77"/>
      <c r="DRG170" s="77"/>
      <c r="DRH170" s="77"/>
      <c r="DRI170" s="77"/>
      <c r="DRJ170" s="77"/>
      <c r="DRK170" s="77"/>
      <c r="DRL170" s="77"/>
      <c r="DRM170" s="77"/>
      <c r="DRN170" s="77"/>
      <c r="DRO170" s="77"/>
      <c r="DRP170" s="77"/>
      <c r="DRQ170" s="77"/>
      <c r="DRR170" s="77"/>
      <c r="DRS170" s="77"/>
      <c r="DRT170" s="77"/>
      <c r="DRU170" s="77"/>
      <c r="DRV170" s="77"/>
      <c r="DRW170" s="77"/>
      <c r="DRX170" s="77"/>
      <c r="DRY170" s="77"/>
      <c r="DRZ170" s="77"/>
      <c r="DSA170" s="77"/>
      <c r="DSB170" s="77"/>
      <c r="DSC170" s="77"/>
      <c r="DSD170" s="77"/>
      <c r="DSE170" s="77"/>
      <c r="DSF170" s="77"/>
      <c r="DSG170" s="77"/>
      <c r="DSH170" s="77"/>
      <c r="DSI170" s="77"/>
      <c r="DSJ170" s="77"/>
      <c r="DSK170" s="77"/>
      <c r="DSL170" s="77"/>
      <c r="DSM170" s="77"/>
      <c r="DSN170" s="77"/>
      <c r="DSO170" s="77"/>
      <c r="DSP170" s="77"/>
      <c r="DSQ170" s="77"/>
      <c r="DSR170" s="77"/>
      <c r="DSS170" s="77"/>
      <c r="DST170" s="77"/>
      <c r="DSU170" s="77"/>
      <c r="DSV170" s="77"/>
      <c r="DSW170" s="77"/>
      <c r="DSX170" s="77"/>
      <c r="DSY170" s="77"/>
      <c r="DSZ170" s="77"/>
      <c r="DTA170" s="77"/>
      <c r="DTB170" s="77"/>
      <c r="DTC170" s="77"/>
      <c r="DTD170" s="77"/>
      <c r="DTE170" s="77"/>
      <c r="DTF170" s="77"/>
      <c r="DTG170" s="77"/>
      <c r="DTH170" s="77"/>
      <c r="DTI170" s="77"/>
      <c r="DTJ170" s="77"/>
      <c r="DTK170" s="77"/>
      <c r="DTL170" s="77"/>
      <c r="DTM170" s="77"/>
      <c r="DTN170" s="77"/>
      <c r="DTO170" s="77"/>
      <c r="DTP170" s="77"/>
      <c r="DTQ170" s="77"/>
      <c r="DTR170" s="77"/>
      <c r="DTS170" s="77"/>
      <c r="DTT170" s="77"/>
      <c r="DTU170" s="77"/>
      <c r="DTV170" s="77"/>
      <c r="DTW170" s="77"/>
      <c r="DTX170" s="77"/>
      <c r="DTY170" s="77"/>
      <c r="DTZ170" s="77"/>
      <c r="DUA170" s="77"/>
      <c r="DUB170" s="77"/>
      <c r="DUC170" s="77"/>
      <c r="DUD170" s="77"/>
      <c r="DUE170" s="77"/>
      <c r="DUF170" s="77"/>
      <c r="DUG170" s="77"/>
      <c r="DUH170" s="77"/>
      <c r="DUI170" s="77"/>
      <c r="DUJ170" s="77"/>
      <c r="DUK170" s="77"/>
      <c r="DUL170" s="77"/>
      <c r="DUM170" s="77"/>
      <c r="DUN170" s="77"/>
      <c r="DUO170" s="77"/>
      <c r="DUP170" s="77"/>
      <c r="DUQ170" s="77"/>
      <c r="DUR170" s="77"/>
      <c r="DUS170" s="77"/>
      <c r="DUT170" s="77"/>
      <c r="DUU170" s="77"/>
      <c r="DUV170" s="77"/>
      <c r="DUW170" s="77"/>
      <c r="DUX170" s="77"/>
      <c r="DUY170" s="77"/>
      <c r="DUZ170" s="77"/>
      <c r="DVA170" s="77"/>
      <c r="DVB170" s="77"/>
      <c r="DVC170" s="77"/>
      <c r="DVD170" s="77"/>
      <c r="DVE170" s="77"/>
      <c r="DVF170" s="77"/>
      <c r="DVG170" s="77"/>
      <c r="DVH170" s="77"/>
      <c r="DVI170" s="77"/>
      <c r="DVJ170" s="77"/>
      <c r="DVK170" s="77"/>
      <c r="DVL170" s="77"/>
      <c r="DVM170" s="77"/>
      <c r="DVN170" s="77"/>
      <c r="DVO170" s="77"/>
      <c r="DVP170" s="77"/>
      <c r="DVQ170" s="77"/>
      <c r="DVR170" s="77"/>
      <c r="DVS170" s="77"/>
      <c r="DVT170" s="77"/>
      <c r="DVU170" s="77"/>
      <c r="DVV170" s="77"/>
      <c r="DVW170" s="77"/>
      <c r="DVX170" s="77"/>
      <c r="DVY170" s="77"/>
      <c r="DVZ170" s="77"/>
      <c r="DWA170" s="77"/>
      <c r="DWB170" s="77"/>
      <c r="DWC170" s="77"/>
      <c r="DWD170" s="77"/>
      <c r="DWE170" s="77"/>
      <c r="DWF170" s="77"/>
      <c r="DWG170" s="77"/>
      <c r="DWH170" s="77"/>
      <c r="DWI170" s="77"/>
      <c r="DWJ170" s="77"/>
      <c r="DWK170" s="77"/>
      <c r="DWL170" s="77"/>
      <c r="DWM170" s="77"/>
      <c r="DWN170" s="77"/>
      <c r="DWO170" s="77"/>
      <c r="DWP170" s="77"/>
      <c r="DWQ170" s="77"/>
      <c r="DWR170" s="77"/>
      <c r="DWS170" s="77"/>
      <c r="DWT170" s="77"/>
      <c r="DWU170" s="77"/>
      <c r="DWV170" s="77"/>
      <c r="DWW170" s="77"/>
      <c r="DWX170" s="77"/>
      <c r="DWY170" s="77"/>
      <c r="DWZ170" s="77"/>
      <c r="DXA170" s="77"/>
      <c r="DXB170" s="77"/>
      <c r="DXC170" s="77"/>
      <c r="DXD170" s="77"/>
      <c r="DXE170" s="77"/>
      <c r="DXF170" s="77"/>
      <c r="DXG170" s="77"/>
      <c r="DXH170" s="77"/>
      <c r="DXI170" s="77"/>
      <c r="DXJ170" s="77"/>
      <c r="DXK170" s="77"/>
      <c r="DXL170" s="77"/>
      <c r="DXM170" s="77"/>
      <c r="DXN170" s="77"/>
      <c r="DXO170" s="77"/>
      <c r="DXP170" s="77"/>
      <c r="DXQ170" s="77"/>
      <c r="DXR170" s="77"/>
      <c r="DXS170" s="77"/>
      <c r="DXT170" s="77"/>
      <c r="DXU170" s="77"/>
      <c r="DXV170" s="77"/>
      <c r="DXW170" s="77"/>
      <c r="DXX170" s="77"/>
      <c r="DXY170" s="77"/>
      <c r="DXZ170" s="77"/>
      <c r="DYA170" s="77"/>
      <c r="DYB170" s="77"/>
      <c r="DYC170" s="77"/>
      <c r="DYD170" s="77"/>
      <c r="DYE170" s="77"/>
      <c r="DYF170" s="77"/>
      <c r="DYG170" s="77"/>
      <c r="DYH170" s="77"/>
      <c r="DYI170" s="77"/>
      <c r="DYJ170" s="77"/>
      <c r="DYK170" s="77"/>
      <c r="DYL170" s="77"/>
      <c r="DYM170" s="77"/>
      <c r="DYN170" s="77"/>
      <c r="DYO170" s="77"/>
      <c r="DYP170" s="77"/>
      <c r="DYQ170" s="77"/>
      <c r="DYR170" s="77"/>
      <c r="DYS170" s="77"/>
      <c r="DYT170" s="77"/>
      <c r="DYU170" s="77"/>
      <c r="DYV170" s="77"/>
      <c r="DYW170" s="77"/>
      <c r="DYX170" s="77"/>
      <c r="DYY170" s="77"/>
      <c r="DYZ170" s="77"/>
      <c r="DZA170" s="77"/>
      <c r="DZB170" s="77"/>
      <c r="DZC170" s="77"/>
      <c r="DZD170" s="77"/>
      <c r="DZE170" s="77"/>
      <c r="DZF170" s="77"/>
      <c r="DZG170" s="77"/>
      <c r="DZH170" s="77"/>
      <c r="DZI170" s="77"/>
      <c r="DZJ170" s="77"/>
      <c r="DZK170" s="77"/>
      <c r="DZL170" s="77"/>
      <c r="DZM170" s="77"/>
      <c r="DZN170" s="77"/>
      <c r="DZO170" s="77"/>
      <c r="DZP170" s="77"/>
      <c r="DZQ170" s="77"/>
      <c r="DZR170" s="77"/>
      <c r="DZS170" s="77"/>
      <c r="DZT170" s="77"/>
      <c r="DZU170" s="77"/>
      <c r="DZV170" s="77"/>
      <c r="DZW170" s="77"/>
      <c r="DZX170" s="77"/>
      <c r="DZY170" s="77"/>
      <c r="DZZ170" s="77"/>
      <c r="EAA170" s="77"/>
      <c r="EAB170" s="77"/>
      <c r="EAC170" s="77"/>
      <c r="EAD170" s="77"/>
      <c r="EAE170" s="77"/>
      <c r="EAF170" s="77"/>
      <c r="EAG170" s="77"/>
      <c r="EAH170" s="77"/>
      <c r="EAI170" s="77"/>
      <c r="EAJ170" s="77"/>
      <c r="EAK170" s="77"/>
      <c r="EAL170" s="77"/>
      <c r="EAM170" s="77"/>
      <c r="EAN170" s="77"/>
      <c r="EAO170" s="77"/>
      <c r="EAP170" s="77"/>
      <c r="EAQ170" s="77"/>
      <c r="EAR170" s="77"/>
      <c r="EAS170" s="77"/>
      <c r="EAT170" s="77"/>
      <c r="EAU170" s="77"/>
      <c r="EAV170" s="77"/>
      <c r="EAW170" s="77"/>
      <c r="EAX170" s="77"/>
      <c r="EAY170" s="77"/>
      <c r="EAZ170" s="77"/>
      <c r="EBA170" s="77"/>
      <c r="EBB170" s="77"/>
      <c r="EBC170" s="77"/>
      <c r="EBD170" s="77"/>
      <c r="EBE170" s="77"/>
      <c r="EBF170" s="77"/>
      <c r="EBG170" s="77"/>
      <c r="EBH170" s="77"/>
      <c r="EBI170" s="77"/>
      <c r="EBJ170" s="77"/>
      <c r="EBK170" s="77"/>
      <c r="EBL170" s="77"/>
      <c r="EBM170" s="77"/>
      <c r="EBN170" s="77"/>
      <c r="EBO170" s="77"/>
      <c r="EBP170" s="77"/>
      <c r="EBQ170" s="77"/>
      <c r="EBR170" s="77"/>
      <c r="EBS170" s="77"/>
      <c r="EBT170" s="77"/>
      <c r="EBU170" s="77"/>
      <c r="EBV170" s="77"/>
      <c r="EBW170" s="77"/>
      <c r="EBX170" s="77"/>
      <c r="EBY170" s="77"/>
      <c r="EBZ170" s="77"/>
      <c r="ECA170" s="77"/>
      <c r="ECB170" s="77"/>
      <c r="ECC170" s="77"/>
      <c r="ECD170" s="77"/>
      <c r="ECE170" s="77"/>
      <c r="ECF170" s="77"/>
      <c r="ECG170" s="77"/>
      <c r="ECH170" s="77"/>
      <c r="ECI170" s="77"/>
      <c r="ECJ170" s="77"/>
      <c r="ECK170" s="77"/>
      <c r="ECL170" s="77"/>
      <c r="ECM170" s="77"/>
      <c r="ECN170" s="77"/>
      <c r="ECO170" s="77"/>
      <c r="ECP170" s="77"/>
      <c r="ECQ170" s="77"/>
      <c r="ECR170" s="77"/>
      <c r="ECS170" s="77"/>
      <c r="ECT170" s="77"/>
      <c r="ECU170" s="77"/>
      <c r="ECV170" s="77"/>
      <c r="ECW170" s="77"/>
      <c r="ECX170" s="77"/>
      <c r="ECY170" s="77"/>
      <c r="ECZ170" s="77"/>
      <c r="EDA170" s="77"/>
      <c r="EDB170" s="77"/>
      <c r="EDC170" s="77"/>
      <c r="EDD170" s="77"/>
      <c r="EDE170" s="77"/>
      <c r="EDF170" s="77"/>
      <c r="EDG170" s="77"/>
      <c r="EDH170" s="77"/>
      <c r="EDI170" s="77"/>
      <c r="EDJ170" s="77"/>
      <c r="EDK170" s="77"/>
      <c r="EDL170" s="77"/>
      <c r="EDM170" s="77"/>
      <c r="EDN170" s="77"/>
      <c r="EDO170" s="77"/>
      <c r="EDP170" s="77"/>
      <c r="EDQ170" s="77"/>
      <c r="EDR170" s="77"/>
      <c r="EDS170" s="77"/>
      <c r="EDT170" s="77"/>
      <c r="EDU170" s="77"/>
      <c r="EDV170" s="77"/>
      <c r="EDW170" s="77"/>
      <c r="EDX170" s="77"/>
      <c r="EDY170" s="77"/>
      <c r="EDZ170" s="77"/>
      <c r="EEA170" s="77"/>
      <c r="EEB170" s="77"/>
      <c r="EEC170" s="77"/>
      <c r="EED170" s="77"/>
      <c r="EEE170" s="77"/>
      <c r="EEF170" s="77"/>
      <c r="EEG170" s="77"/>
      <c r="EEH170" s="77"/>
      <c r="EEI170" s="77"/>
      <c r="EEJ170" s="77"/>
      <c r="EEK170" s="77"/>
      <c r="EEL170" s="77"/>
      <c r="EEM170" s="77"/>
      <c r="EEN170" s="77"/>
      <c r="EEO170" s="77"/>
      <c r="EEP170" s="77"/>
      <c r="EEQ170" s="77"/>
      <c r="EER170" s="77"/>
      <c r="EES170" s="77"/>
      <c r="EET170" s="77"/>
      <c r="EEU170" s="77"/>
      <c r="EEV170" s="77"/>
      <c r="EEW170" s="77"/>
      <c r="EEX170" s="77"/>
      <c r="EEY170" s="77"/>
      <c r="EEZ170" s="77"/>
      <c r="EFA170" s="77"/>
      <c r="EFB170" s="77"/>
      <c r="EFC170" s="77"/>
      <c r="EFD170" s="77"/>
      <c r="EFE170" s="77"/>
      <c r="EFF170" s="77"/>
      <c r="EFG170" s="77"/>
      <c r="EFH170" s="77"/>
      <c r="EFI170" s="77"/>
      <c r="EFJ170" s="77"/>
      <c r="EFK170" s="77"/>
      <c r="EFL170" s="77"/>
      <c r="EFM170" s="77"/>
      <c r="EFN170" s="77"/>
      <c r="EFO170" s="77"/>
      <c r="EFP170" s="77"/>
      <c r="EFQ170" s="77"/>
      <c r="EFR170" s="77"/>
      <c r="EFS170" s="77"/>
      <c r="EFT170" s="77"/>
      <c r="EFU170" s="77"/>
      <c r="EFV170" s="77"/>
      <c r="EFW170" s="77"/>
      <c r="EFX170" s="77"/>
      <c r="EFY170" s="77"/>
      <c r="EFZ170" s="77"/>
      <c r="EGA170" s="77"/>
      <c r="EGB170" s="77"/>
      <c r="EGC170" s="77"/>
      <c r="EGD170" s="77"/>
      <c r="EGE170" s="77"/>
      <c r="EGF170" s="77"/>
      <c r="EGG170" s="77"/>
      <c r="EGH170" s="77"/>
      <c r="EGI170" s="77"/>
      <c r="EGJ170" s="77"/>
      <c r="EGK170" s="77"/>
      <c r="EGL170" s="77"/>
      <c r="EGM170" s="77"/>
      <c r="EGN170" s="77"/>
      <c r="EGO170" s="77"/>
      <c r="EGP170" s="77"/>
      <c r="EGQ170" s="77"/>
      <c r="EGR170" s="77"/>
      <c r="EGS170" s="77"/>
      <c r="EGT170" s="77"/>
      <c r="EGU170" s="77"/>
      <c r="EGV170" s="77"/>
      <c r="EGW170" s="77"/>
      <c r="EGX170" s="77"/>
      <c r="EGY170" s="77"/>
      <c r="EGZ170" s="77"/>
      <c r="EHA170" s="77"/>
      <c r="EHB170" s="77"/>
      <c r="EHC170" s="77"/>
      <c r="EHD170" s="77"/>
      <c r="EHE170" s="77"/>
      <c r="EHF170" s="77"/>
      <c r="EHG170" s="77"/>
      <c r="EHH170" s="77"/>
      <c r="EHI170" s="77"/>
      <c r="EHJ170" s="77"/>
      <c r="EHK170" s="77"/>
      <c r="EHL170" s="77"/>
      <c r="EHM170" s="77"/>
      <c r="EHN170" s="77"/>
      <c r="EHO170" s="77"/>
      <c r="EHP170" s="77"/>
      <c r="EHQ170" s="77"/>
      <c r="EHR170" s="77"/>
      <c r="EHS170" s="77"/>
      <c r="EHT170" s="77"/>
      <c r="EHU170" s="77"/>
      <c r="EHV170" s="77"/>
      <c r="EHW170" s="77"/>
      <c r="EHX170" s="77"/>
      <c r="EHY170" s="77"/>
      <c r="EHZ170" s="77"/>
      <c r="EIA170" s="77"/>
      <c r="EIB170" s="77"/>
      <c r="EIC170" s="77"/>
      <c r="EID170" s="77"/>
      <c r="EIE170" s="77"/>
      <c r="EIF170" s="77"/>
      <c r="EIG170" s="77"/>
      <c r="EIH170" s="77"/>
      <c r="EII170" s="77"/>
      <c r="EIJ170" s="77"/>
      <c r="EIK170" s="77"/>
      <c r="EIL170" s="77"/>
      <c r="EIM170" s="77"/>
      <c r="EIN170" s="77"/>
      <c r="EIO170" s="77"/>
      <c r="EIP170" s="77"/>
      <c r="EIQ170" s="77"/>
      <c r="EIR170" s="77"/>
      <c r="EIS170" s="77"/>
      <c r="EIT170" s="77"/>
      <c r="EIU170" s="77"/>
      <c r="EIV170" s="77"/>
      <c r="EIW170" s="77"/>
      <c r="EIX170" s="77"/>
      <c r="EIY170" s="77"/>
      <c r="EIZ170" s="77"/>
      <c r="EJA170" s="77"/>
      <c r="EJB170" s="77"/>
      <c r="EJC170" s="77"/>
      <c r="EJD170" s="77"/>
      <c r="EJE170" s="77"/>
      <c r="EJF170" s="77"/>
      <c r="EJG170" s="77"/>
      <c r="EJH170" s="77"/>
      <c r="EJI170" s="77"/>
      <c r="EJJ170" s="77"/>
      <c r="EJK170" s="77"/>
      <c r="EJL170" s="77"/>
      <c r="EJM170" s="77"/>
      <c r="EJN170" s="77"/>
      <c r="EJO170" s="77"/>
      <c r="EJP170" s="77"/>
      <c r="EJQ170" s="77"/>
      <c r="EJR170" s="77"/>
      <c r="EJS170" s="77"/>
      <c r="EJT170" s="77"/>
      <c r="EJU170" s="77"/>
      <c r="EJV170" s="77"/>
      <c r="EJW170" s="77"/>
      <c r="EJX170" s="77"/>
      <c r="EJY170" s="77"/>
      <c r="EJZ170" s="77"/>
      <c r="EKA170" s="77"/>
      <c r="EKB170" s="77"/>
      <c r="EKC170" s="77"/>
      <c r="EKD170" s="77"/>
      <c r="EKE170" s="77"/>
      <c r="EKF170" s="77"/>
      <c r="EKG170" s="77"/>
      <c r="EKH170" s="77"/>
      <c r="EKI170" s="77"/>
      <c r="EKJ170" s="77"/>
      <c r="EKK170" s="77"/>
      <c r="EKL170" s="77"/>
      <c r="EKM170" s="77"/>
      <c r="EKN170" s="77"/>
      <c r="EKO170" s="77"/>
      <c r="EKP170" s="77"/>
      <c r="EKQ170" s="77"/>
      <c r="EKR170" s="77"/>
      <c r="EKS170" s="77"/>
      <c r="EKT170" s="77"/>
      <c r="EKU170" s="77"/>
      <c r="EKV170" s="77"/>
      <c r="EKW170" s="77"/>
      <c r="EKX170" s="77"/>
      <c r="EKY170" s="77"/>
      <c r="EKZ170" s="77"/>
      <c r="ELA170" s="77"/>
      <c r="ELB170" s="77"/>
      <c r="ELC170" s="77"/>
      <c r="ELD170" s="77"/>
      <c r="ELE170" s="77"/>
      <c r="ELF170" s="77"/>
      <c r="ELG170" s="77"/>
      <c r="ELH170" s="77"/>
      <c r="ELI170" s="77"/>
      <c r="ELJ170" s="77"/>
      <c r="ELK170" s="77"/>
      <c r="ELL170" s="77"/>
      <c r="ELM170" s="77"/>
      <c r="ELN170" s="77"/>
      <c r="ELO170" s="77"/>
      <c r="ELP170" s="77"/>
      <c r="ELQ170" s="77"/>
      <c r="ELR170" s="77"/>
      <c r="ELS170" s="77"/>
      <c r="ELT170" s="77"/>
      <c r="ELU170" s="77"/>
      <c r="ELV170" s="77"/>
      <c r="ELW170" s="77"/>
      <c r="ELX170" s="77"/>
      <c r="ELY170" s="77"/>
      <c r="ELZ170" s="77"/>
      <c r="EMA170" s="77"/>
      <c r="EMB170" s="77"/>
      <c r="EMC170" s="77"/>
      <c r="EMD170" s="77"/>
      <c r="EME170" s="77"/>
      <c r="EMF170" s="77"/>
      <c r="EMG170" s="77"/>
      <c r="EMH170" s="77"/>
      <c r="EMI170" s="77"/>
      <c r="EMJ170" s="77"/>
      <c r="EMK170" s="77"/>
      <c r="EML170" s="77"/>
      <c r="EMM170" s="77"/>
      <c r="EMN170" s="77"/>
      <c r="EMO170" s="77"/>
      <c r="EMP170" s="77"/>
      <c r="EMQ170" s="77"/>
      <c r="EMR170" s="77"/>
      <c r="EMS170" s="77"/>
      <c r="EMT170" s="77"/>
      <c r="EMU170" s="77"/>
      <c r="EMV170" s="77"/>
      <c r="EMW170" s="77"/>
      <c r="EMX170" s="77"/>
      <c r="EMY170" s="77"/>
      <c r="EMZ170" s="77"/>
      <c r="ENA170" s="77"/>
      <c r="ENB170" s="77"/>
      <c r="ENC170" s="77"/>
      <c r="END170" s="77"/>
      <c r="ENE170" s="77"/>
      <c r="ENF170" s="77"/>
      <c r="ENG170" s="77"/>
      <c r="ENH170" s="77"/>
      <c r="ENI170" s="77"/>
      <c r="ENJ170" s="77"/>
      <c r="ENK170" s="77"/>
      <c r="ENL170" s="77"/>
      <c r="ENM170" s="77"/>
      <c r="ENN170" s="77"/>
      <c r="ENO170" s="77"/>
      <c r="ENP170" s="77"/>
      <c r="ENQ170" s="77"/>
      <c r="ENR170" s="77"/>
      <c r="ENS170" s="77"/>
      <c r="ENT170" s="77"/>
      <c r="ENU170" s="77"/>
      <c r="ENV170" s="77"/>
      <c r="ENW170" s="77"/>
      <c r="ENX170" s="77"/>
      <c r="ENY170" s="77"/>
      <c r="ENZ170" s="77"/>
      <c r="EOA170" s="77"/>
      <c r="EOB170" s="77"/>
      <c r="EOC170" s="77"/>
      <c r="EOD170" s="77"/>
      <c r="EOE170" s="77"/>
      <c r="EOF170" s="77"/>
      <c r="EOG170" s="77"/>
      <c r="EOH170" s="77"/>
      <c r="EOI170" s="77"/>
      <c r="EOJ170" s="77"/>
      <c r="EOK170" s="77"/>
      <c r="EOL170" s="77"/>
      <c r="EOM170" s="77"/>
      <c r="EON170" s="77"/>
      <c r="EOO170" s="77"/>
      <c r="EOP170" s="77"/>
      <c r="EOQ170" s="77"/>
      <c r="EOR170" s="77"/>
      <c r="EOS170" s="77"/>
      <c r="EOT170" s="77"/>
      <c r="EOU170" s="77"/>
      <c r="EOV170" s="77"/>
      <c r="EOW170" s="77"/>
      <c r="EOX170" s="77"/>
      <c r="EOY170" s="77"/>
      <c r="EOZ170" s="77"/>
      <c r="EPA170" s="77"/>
      <c r="EPB170" s="77"/>
      <c r="EPC170" s="77"/>
      <c r="EPD170" s="77"/>
      <c r="EPE170" s="77"/>
      <c r="EPF170" s="77"/>
      <c r="EPG170" s="77"/>
      <c r="EPH170" s="77"/>
      <c r="EPI170" s="77"/>
      <c r="EPJ170" s="77"/>
      <c r="EPK170" s="77"/>
      <c r="EPL170" s="77"/>
      <c r="EPM170" s="77"/>
      <c r="EPN170" s="77"/>
      <c r="EPO170" s="77"/>
      <c r="EPP170" s="77"/>
      <c r="EPQ170" s="77"/>
      <c r="EPR170" s="77"/>
      <c r="EPS170" s="77"/>
      <c r="EPT170" s="77"/>
      <c r="EPU170" s="77"/>
      <c r="EPV170" s="77"/>
      <c r="EPW170" s="77"/>
      <c r="EPX170" s="77"/>
      <c r="EPY170" s="77"/>
      <c r="EPZ170" s="77"/>
      <c r="EQA170" s="77"/>
      <c r="EQB170" s="77"/>
      <c r="EQC170" s="77"/>
      <c r="EQD170" s="77"/>
      <c r="EQE170" s="77"/>
      <c r="EQF170" s="77"/>
      <c r="EQG170" s="77"/>
      <c r="EQH170" s="77"/>
      <c r="EQI170" s="77"/>
      <c r="EQJ170" s="77"/>
      <c r="EQK170" s="77"/>
      <c r="EQL170" s="77"/>
      <c r="EQM170" s="77"/>
      <c r="EQN170" s="77"/>
      <c r="EQO170" s="77"/>
      <c r="EQP170" s="77"/>
      <c r="EQQ170" s="77"/>
      <c r="EQR170" s="77"/>
      <c r="EQS170" s="77"/>
      <c r="EQT170" s="77"/>
      <c r="EQU170" s="77"/>
      <c r="EQV170" s="77"/>
      <c r="EQW170" s="77"/>
      <c r="EQX170" s="77"/>
      <c r="EQY170" s="77"/>
      <c r="EQZ170" s="77"/>
      <c r="ERA170" s="77"/>
      <c r="ERB170" s="77"/>
      <c r="ERC170" s="77"/>
      <c r="ERD170" s="77"/>
      <c r="ERE170" s="77"/>
      <c r="ERF170" s="77"/>
      <c r="ERG170" s="77"/>
      <c r="ERH170" s="77"/>
      <c r="ERI170" s="77"/>
      <c r="ERJ170" s="77"/>
      <c r="ERK170" s="77"/>
      <c r="ERL170" s="77"/>
      <c r="ERM170" s="77"/>
      <c r="ERN170" s="77"/>
      <c r="ERO170" s="77"/>
      <c r="ERP170" s="77"/>
      <c r="ERQ170" s="77"/>
      <c r="ERR170" s="77"/>
      <c r="ERS170" s="77"/>
      <c r="ERT170" s="77"/>
      <c r="ERU170" s="77"/>
      <c r="ERV170" s="77"/>
      <c r="ERW170" s="77"/>
      <c r="ERX170" s="77"/>
      <c r="ERY170" s="77"/>
      <c r="ERZ170" s="77"/>
      <c r="ESA170" s="77"/>
      <c r="ESB170" s="77"/>
      <c r="ESC170" s="77"/>
      <c r="ESD170" s="77"/>
      <c r="ESE170" s="77"/>
      <c r="ESF170" s="77"/>
      <c r="ESG170" s="77"/>
      <c r="ESH170" s="77"/>
      <c r="ESI170" s="77"/>
      <c r="ESJ170" s="77"/>
      <c r="ESK170" s="77"/>
      <c r="ESL170" s="77"/>
      <c r="ESM170" s="77"/>
      <c r="ESN170" s="77"/>
      <c r="ESO170" s="77"/>
      <c r="ESP170" s="77"/>
      <c r="ESQ170" s="77"/>
      <c r="ESR170" s="77"/>
      <c r="ESS170" s="77"/>
      <c r="EST170" s="77"/>
      <c r="ESU170" s="77"/>
      <c r="ESV170" s="77"/>
      <c r="ESW170" s="77"/>
      <c r="ESX170" s="77"/>
      <c r="ESY170" s="77"/>
      <c r="ESZ170" s="77"/>
      <c r="ETA170" s="77"/>
      <c r="ETB170" s="77"/>
      <c r="ETC170" s="77"/>
      <c r="ETD170" s="77"/>
      <c r="ETE170" s="77"/>
      <c r="ETF170" s="77"/>
      <c r="ETG170" s="77"/>
      <c r="ETH170" s="77"/>
      <c r="ETI170" s="77"/>
      <c r="ETJ170" s="77"/>
      <c r="ETK170" s="77"/>
      <c r="ETL170" s="77"/>
      <c r="ETM170" s="77"/>
      <c r="ETN170" s="77"/>
      <c r="ETO170" s="77"/>
      <c r="ETP170" s="77"/>
      <c r="ETQ170" s="77"/>
      <c r="ETR170" s="77"/>
      <c r="ETS170" s="77"/>
      <c r="ETT170" s="77"/>
      <c r="ETU170" s="77"/>
      <c r="ETV170" s="77"/>
      <c r="ETW170" s="77"/>
      <c r="ETX170" s="77"/>
      <c r="ETY170" s="77"/>
      <c r="ETZ170" s="77"/>
      <c r="EUA170" s="77"/>
      <c r="EUB170" s="77"/>
      <c r="EUC170" s="77"/>
      <c r="EUD170" s="77"/>
      <c r="EUE170" s="77"/>
      <c r="EUF170" s="77"/>
      <c r="EUG170" s="77"/>
      <c r="EUH170" s="77"/>
      <c r="EUI170" s="77"/>
      <c r="EUJ170" s="77"/>
      <c r="EUK170" s="77"/>
      <c r="EUL170" s="77"/>
      <c r="EUM170" s="77"/>
      <c r="EUN170" s="77"/>
      <c r="EUO170" s="77"/>
      <c r="EUP170" s="77"/>
      <c r="EUQ170" s="77"/>
      <c r="EUR170" s="77"/>
      <c r="EUS170" s="77"/>
      <c r="EUT170" s="77"/>
      <c r="EUU170" s="77"/>
      <c r="EUV170" s="77"/>
      <c r="EUW170" s="77"/>
      <c r="EUX170" s="77"/>
      <c r="EUY170" s="77"/>
      <c r="EUZ170" s="77"/>
      <c r="EVA170" s="77"/>
      <c r="EVB170" s="77"/>
      <c r="EVC170" s="77"/>
      <c r="EVD170" s="77"/>
      <c r="EVE170" s="77"/>
      <c r="EVF170" s="77"/>
      <c r="EVG170" s="77"/>
      <c r="EVH170" s="77"/>
      <c r="EVI170" s="77"/>
      <c r="EVJ170" s="77"/>
      <c r="EVK170" s="77"/>
      <c r="EVL170" s="77"/>
      <c r="EVM170" s="77"/>
      <c r="EVN170" s="77"/>
      <c r="EVO170" s="77"/>
      <c r="EVP170" s="77"/>
      <c r="EVQ170" s="77"/>
      <c r="EVR170" s="77"/>
      <c r="EVS170" s="77"/>
      <c r="EVT170" s="77"/>
      <c r="EVU170" s="77"/>
      <c r="EVV170" s="77"/>
      <c r="EVW170" s="77"/>
      <c r="EVX170" s="77"/>
      <c r="EVY170" s="77"/>
      <c r="EVZ170" s="77"/>
      <c r="EWA170" s="77"/>
      <c r="EWB170" s="77"/>
      <c r="EWC170" s="77"/>
      <c r="EWD170" s="77"/>
      <c r="EWE170" s="77"/>
      <c r="EWF170" s="77"/>
      <c r="EWG170" s="77"/>
      <c r="EWH170" s="77"/>
      <c r="EWI170" s="77"/>
      <c r="EWJ170" s="77"/>
      <c r="EWK170" s="77"/>
      <c r="EWL170" s="77"/>
      <c r="EWM170" s="77"/>
      <c r="EWN170" s="77"/>
      <c r="EWO170" s="77"/>
      <c r="EWP170" s="77"/>
      <c r="EWQ170" s="77"/>
      <c r="EWR170" s="77"/>
      <c r="EWS170" s="77"/>
      <c r="EWT170" s="77"/>
      <c r="EWU170" s="77"/>
      <c r="EWV170" s="77"/>
      <c r="EWW170" s="77"/>
      <c r="EWX170" s="77"/>
      <c r="EWY170" s="77"/>
      <c r="EWZ170" s="77"/>
      <c r="EXA170" s="77"/>
      <c r="EXB170" s="77"/>
      <c r="EXC170" s="77"/>
      <c r="EXD170" s="77"/>
      <c r="EXE170" s="77"/>
      <c r="EXF170" s="77"/>
      <c r="EXG170" s="77"/>
      <c r="EXH170" s="77"/>
      <c r="EXI170" s="77"/>
      <c r="EXJ170" s="77"/>
      <c r="EXK170" s="77"/>
      <c r="EXL170" s="77"/>
      <c r="EXM170" s="77"/>
      <c r="EXN170" s="77"/>
      <c r="EXO170" s="77"/>
      <c r="EXP170" s="77"/>
      <c r="EXQ170" s="77"/>
      <c r="EXR170" s="77"/>
      <c r="EXS170" s="77"/>
      <c r="EXT170" s="77"/>
      <c r="EXU170" s="77"/>
      <c r="EXV170" s="77"/>
      <c r="EXW170" s="77"/>
      <c r="EXX170" s="77"/>
      <c r="EXY170" s="77"/>
      <c r="EXZ170" s="77"/>
      <c r="EYA170" s="77"/>
      <c r="EYB170" s="77"/>
      <c r="EYC170" s="77"/>
      <c r="EYD170" s="77"/>
      <c r="EYE170" s="77"/>
      <c r="EYF170" s="77"/>
      <c r="EYG170" s="77"/>
      <c r="EYH170" s="77"/>
      <c r="EYI170" s="77"/>
      <c r="EYJ170" s="77"/>
      <c r="EYK170" s="77"/>
      <c r="EYL170" s="77"/>
      <c r="EYM170" s="77"/>
      <c r="EYN170" s="77"/>
      <c r="EYO170" s="77"/>
      <c r="EYP170" s="77"/>
      <c r="EYQ170" s="77"/>
      <c r="EYR170" s="77"/>
      <c r="EYS170" s="77"/>
      <c r="EYT170" s="77"/>
      <c r="EYU170" s="77"/>
      <c r="EYV170" s="77"/>
      <c r="EYW170" s="77"/>
      <c r="EYX170" s="77"/>
      <c r="EYY170" s="77"/>
      <c r="EYZ170" s="77"/>
      <c r="EZA170" s="77"/>
      <c r="EZB170" s="77"/>
      <c r="EZC170" s="77"/>
      <c r="EZD170" s="77"/>
      <c r="EZE170" s="77"/>
      <c r="EZF170" s="77"/>
      <c r="EZG170" s="77"/>
      <c r="EZH170" s="77"/>
      <c r="EZI170" s="77"/>
      <c r="EZJ170" s="77"/>
      <c r="EZK170" s="77"/>
      <c r="EZL170" s="77"/>
      <c r="EZM170" s="77"/>
      <c r="EZN170" s="77"/>
      <c r="EZO170" s="77"/>
      <c r="EZP170" s="77"/>
      <c r="EZQ170" s="77"/>
      <c r="EZR170" s="77"/>
      <c r="EZS170" s="77"/>
      <c r="EZT170" s="77"/>
      <c r="EZU170" s="77"/>
      <c r="EZV170" s="77"/>
      <c r="EZW170" s="77"/>
      <c r="EZX170" s="77"/>
      <c r="EZY170" s="77"/>
      <c r="EZZ170" s="77"/>
      <c r="FAA170" s="77"/>
      <c r="FAB170" s="77"/>
      <c r="FAC170" s="77"/>
      <c r="FAD170" s="77"/>
      <c r="FAE170" s="77"/>
      <c r="FAF170" s="77"/>
      <c r="FAG170" s="77"/>
      <c r="FAH170" s="77"/>
      <c r="FAI170" s="77"/>
      <c r="FAJ170" s="77"/>
      <c r="FAK170" s="77"/>
      <c r="FAL170" s="77"/>
      <c r="FAM170" s="77"/>
      <c r="FAN170" s="77"/>
      <c r="FAO170" s="77"/>
      <c r="FAP170" s="77"/>
      <c r="FAQ170" s="77"/>
      <c r="FAR170" s="77"/>
      <c r="FAS170" s="77"/>
      <c r="FAT170" s="77"/>
      <c r="FAU170" s="77"/>
      <c r="FAV170" s="77"/>
      <c r="FAW170" s="77"/>
      <c r="FAX170" s="77"/>
      <c r="FAY170" s="77"/>
      <c r="FAZ170" s="77"/>
      <c r="FBA170" s="77"/>
      <c r="FBB170" s="77"/>
      <c r="FBC170" s="77"/>
      <c r="FBD170" s="77"/>
      <c r="FBE170" s="77"/>
      <c r="FBF170" s="77"/>
      <c r="FBG170" s="77"/>
      <c r="FBH170" s="77"/>
      <c r="FBI170" s="77"/>
      <c r="FBJ170" s="77"/>
      <c r="FBK170" s="77"/>
      <c r="FBL170" s="77"/>
      <c r="FBM170" s="77"/>
      <c r="FBN170" s="77"/>
      <c r="FBO170" s="77"/>
      <c r="FBP170" s="77"/>
      <c r="FBQ170" s="77"/>
      <c r="FBR170" s="77"/>
      <c r="FBS170" s="77"/>
      <c r="FBT170" s="77"/>
      <c r="FBU170" s="77"/>
      <c r="FBV170" s="77"/>
      <c r="FBW170" s="77"/>
      <c r="FBX170" s="77"/>
      <c r="FBY170" s="77"/>
      <c r="FBZ170" s="77"/>
      <c r="FCA170" s="77"/>
      <c r="FCB170" s="77"/>
      <c r="FCC170" s="77"/>
      <c r="FCD170" s="77"/>
      <c r="FCE170" s="77"/>
      <c r="FCF170" s="77"/>
      <c r="FCG170" s="77"/>
      <c r="FCH170" s="77"/>
      <c r="FCI170" s="77"/>
      <c r="FCJ170" s="77"/>
      <c r="FCK170" s="77"/>
      <c r="FCL170" s="77"/>
      <c r="FCM170" s="77"/>
      <c r="FCN170" s="77"/>
      <c r="FCO170" s="77"/>
      <c r="FCP170" s="77"/>
      <c r="FCQ170" s="77"/>
      <c r="FCR170" s="77"/>
      <c r="FCS170" s="77"/>
      <c r="FCT170" s="77"/>
      <c r="FCU170" s="77"/>
      <c r="FCV170" s="77"/>
      <c r="FCW170" s="77"/>
      <c r="FCX170" s="77"/>
      <c r="FCY170" s="77"/>
      <c r="FCZ170" s="77"/>
      <c r="FDA170" s="77"/>
      <c r="FDB170" s="77"/>
      <c r="FDC170" s="77"/>
      <c r="FDD170" s="77"/>
      <c r="FDE170" s="77"/>
      <c r="FDF170" s="77"/>
      <c r="FDG170" s="77"/>
      <c r="FDH170" s="77"/>
      <c r="FDI170" s="77"/>
      <c r="FDJ170" s="77"/>
      <c r="FDK170" s="77"/>
      <c r="FDL170" s="77"/>
      <c r="FDM170" s="77"/>
      <c r="FDN170" s="77"/>
      <c r="FDO170" s="77"/>
      <c r="FDP170" s="77"/>
      <c r="FDQ170" s="77"/>
      <c r="FDR170" s="77"/>
      <c r="FDS170" s="77"/>
      <c r="FDT170" s="77"/>
      <c r="FDU170" s="77"/>
      <c r="FDV170" s="77"/>
      <c r="FDW170" s="77"/>
      <c r="FDX170" s="77"/>
      <c r="FDY170" s="77"/>
      <c r="FDZ170" s="77"/>
      <c r="FEA170" s="77"/>
      <c r="FEB170" s="77"/>
      <c r="FEC170" s="77"/>
      <c r="FED170" s="77"/>
      <c r="FEE170" s="77"/>
      <c r="FEF170" s="77"/>
      <c r="FEG170" s="77"/>
      <c r="FEH170" s="77"/>
      <c r="FEI170" s="77"/>
      <c r="FEJ170" s="77"/>
      <c r="FEK170" s="77"/>
      <c r="FEL170" s="77"/>
      <c r="FEM170" s="77"/>
      <c r="FEN170" s="77"/>
      <c r="FEO170" s="77"/>
      <c r="FEP170" s="77"/>
      <c r="FEQ170" s="77"/>
      <c r="FER170" s="77"/>
      <c r="FES170" s="77"/>
      <c r="FET170" s="77"/>
      <c r="FEU170" s="77"/>
      <c r="FEV170" s="77"/>
      <c r="FEW170" s="77"/>
      <c r="FEX170" s="77"/>
      <c r="FEY170" s="77"/>
      <c r="FEZ170" s="77"/>
      <c r="FFA170" s="77"/>
      <c r="FFB170" s="77"/>
      <c r="FFC170" s="77"/>
      <c r="FFD170" s="77"/>
      <c r="FFE170" s="77"/>
      <c r="FFF170" s="77"/>
      <c r="FFG170" s="77"/>
      <c r="FFH170" s="77"/>
      <c r="FFI170" s="77"/>
      <c r="FFJ170" s="77"/>
      <c r="FFK170" s="77"/>
      <c r="FFL170" s="77"/>
      <c r="FFM170" s="77"/>
      <c r="FFN170" s="77"/>
      <c r="FFO170" s="77"/>
      <c r="FFP170" s="77"/>
      <c r="FFQ170" s="77"/>
      <c r="FFR170" s="77"/>
      <c r="FFS170" s="77"/>
      <c r="FFT170" s="77"/>
      <c r="FFU170" s="77"/>
      <c r="FFV170" s="77"/>
      <c r="FFW170" s="77"/>
      <c r="FFX170" s="77"/>
      <c r="FFY170" s="77"/>
      <c r="FFZ170" s="77"/>
      <c r="FGA170" s="77"/>
      <c r="FGB170" s="77"/>
      <c r="FGC170" s="77"/>
      <c r="FGD170" s="77"/>
      <c r="FGE170" s="77"/>
      <c r="FGF170" s="77"/>
      <c r="FGG170" s="77"/>
      <c r="FGH170" s="77"/>
      <c r="FGI170" s="77"/>
      <c r="FGJ170" s="77"/>
      <c r="FGK170" s="77"/>
      <c r="FGL170" s="77"/>
      <c r="FGM170" s="77"/>
      <c r="FGN170" s="77"/>
      <c r="FGO170" s="77"/>
      <c r="FGP170" s="77"/>
      <c r="FGQ170" s="77"/>
      <c r="FGR170" s="77"/>
      <c r="FGS170" s="77"/>
      <c r="FGT170" s="77"/>
      <c r="FGU170" s="77"/>
      <c r="FGV170" s="77"/>
      <c r="FGW170" s="77"/>
      <c r="FGX170" s="77"/>
      <c r="FGY170" s="77"/>
      <c r="FGZ170" s="77"/>
      <c r="FHA170" s="77"/>
      <c r="FHB170" s="77"/>
      <c r="FHC170" s="77"/>
      <c r="FHD170" s="77"/>
      <c r="FHE170" s="77"/>
      <c r="FHF170" s="77"/>
      <c r="FHG170" s="77"/>
      <c r="FHH170" s="77"/>
      <c r="FHI170" s="77"/>
      <c r="FHJ170" s="77"/>
      <c r="FHK170" s="77"/>
      <c r="FHL170" s="77"/>
      <c r="FHM170" s="77"/>
      <c r="FHN170" s="77"/>
      <c r="FHO170" s="77"/>
      <c r="FHP170" s="77"/>
      <c r="FHQ170" s="77"/>
      <c r="FHR170" s="77"/>
      <c r="FHS170" s="77"/>
      <c r="FHT170" s="77"/>
      <c r="FHU170" s="77"/>
      <c r="FHV170" s="77"/>
      <c r="FHW170" s="77"/>
      <c r="FHX170" s="77"/>
      <c r="FHY170" s="77"/>
      <c r="FHZ170" s="77"/>
      <c r="FIA170" s="77"/>
      <c r="FIB170" s="77"/>
      <c r="FIC170" s="77"/>
      <c r="FID170" s="77"/>
      <c r="FIE170" s="77"/>
      <c r="FIF170" s="77"/>
      <c r="FIG170" s="77"/>
      <c r="FIH170" s="77"/>
      <c r="FII170" s="77"/>
      <c r="FIJ170" s="77"/>
      <c r="FIK170" s="77"/>
      <c r="FIL170" s="77"/>
      <c r="FIM170" s="77"/>
      <c r="FIN170" s="77"/>
      <c r="FIO170" s="77"/>
      <c r="FIP170" s="77"/>
      <c r="FIQ170" s="77"/>
      <c r="FIR170" s="77"/>
      <c r="FIS170" s="77"/>
      <c r="FIT170" s="77"/>
      <c r="FIU170" s="77"/>
      <c r="FIV170" s="77"/>
      <c r="FIW170" s="77"/>
      <c r="FIX170" s="77"/>
      <c r="FIY170" s="77"/>
      <c r="FIZ170" s="77"/>
      <c r="FJA170" s="77"/>
      <c r="FJB170" s="77"/>
      <c r="FJC170" s="77"/>
      <c r="FJD170" s="77"/>
      <c r="FJE170" s="77"/>
      <c r="FJF170" s="77"/>
      <c r="FJG170" s="77"/>
      <c r="FJH170" s="77"/>
      <c r="FJI170" s="77"/>
      <c r="FJJ170" s="77"/>
      <c r="FJK170" s="77"/>
      <c r="FJL170" s="77"/>
      <c r="FJM170" s="77"/>
      <c r="FJN170" s="77"/>
      <c r="FJO170" s="77"/>
      <c r="FJP170" s="77"/>
      <c r="FJQ170" s="77"/>
      <c r="FJR170" s="77"/>
      <c r="FJS170" s="77"/>
      <c r="FJT170" s="77"/>
      <c r="FJU170" s="77"/>
      <c r="FJV170" s="77"/>
      <c r="FJW170" s="77"/>
      <c r="FJX170" s="77"/>
      <c r="FJY170" s="77"/>
      <c r="FJZ170" s="77"/>
      <c r="FKA170" s="77"/>
      <c r="FKB170" s="77"/>
      <c r="FKC170" s="77"/>
      <c r="FKD170" s="77"/>
      <c r="FKE170" s="77"/>
      <c r="FKF170" s="77"/>
      <c r="FKG170" s="77"/>
      <c r="FKH170" s="77"/>
      <c r="FKI170" s="77"/>
      <c r="FKJ170" s="77"/>
      <c r="FKK170" s="77"/>
      <c r="FKL170" s="77"/>
      <c r="FKM170" s="77"/>
      <c r="FKN170" s="77"/>
      <c r="FKO170" s="77"/>
      <c r="FKP170" s="77"/>
      <c r="FKQ170" s="77"/>
      <c r="FKR170" s="77"/>
      <c r="FKS170" s="77"/>
      <c r="FKT170" s="77"/>
      <c r="FKU170" s="77"/>
      <c r="FKV170" s="77"/>
      <c r="FKW170" s="77"/>
      <c r="FKX170" s="77"/>
      <c r="FKY170" s="77"/>
      <c r="FKZ170" s="77"/>
      <c r="FLA170" s="77"/>
      <c r="FLB170" s="77"/>
      <c r="FLC170" s="77"/>
      <c r="FLD170" s="77"/>
      <c r="FLE170" s="77"/>
      <c r="FLF170" s="77"/>
      <c r="FLG170" s="77"/>
      <c r="FLH170" s="77"/>
      <c r="FLI170" s="77"/>
      <c r="FLJ170" s="77"/>
      <c r="FLK170" s="77"/>
      <c r="FLL170" s="77"/>
      <c r="FLM170" s="77"/>
      <c r="FLN170" s="77"/>
      <c r="FLO170" s="77"/>
      <c r="FLP170" s="77"/>
      <c r="FLQ170" s="77"/>
      <c r="FLR170" s="77"/>
      <c r="FLS170" s="77"/>
      <c r="FLT170" s="77"/>
      <c r="FLU170" s="77"/>
      <c r="FLV170" s="77"/>
      <c r="FLW170" s="77"/>
      <c r="FLX170" s="77"/>
      <c r="FLY170" s="77"/>
      <c r="FLZ170" s="77"/>
      <c r="FMA170" s="77"/>
      <c r="FMB170" s="77"/>
      <c r="FMC170" s="77"/>
      <c r="FMD170" s="77"/>
      <c r="FME170" s="77"/>
      <c r="FMF170" s="77"/>
      <c r="FMG170" s="77"/>
      <c r="FMH170" s="77"/>
      <c r="FMI170" s="77"/>
      <c r="FMJ170" s="77"/>
      <c r="FMK170" s="77"/>
      <c r="FML170" s="77"/>
      <c r="FMM170" s="77"/>
      <c r="FMN170" s="77"/>
      <c r="FMO170" s="77"/>
      <c r="FMP170" s="77"/>
      <c r="FMQ170" s="77"/>
      <c r="FMR170" s="77"/>
      <c r="FMS170" s="77"/>
      <c r="FMT170" s="77"/>
      <c r="FMU170" s="77"/>
      <c r="FMV170" s="77"/>
      <c r="FMW170" s="77"/>
      <c r="FMX170" s="77"/>
      <c r="FMY170" s="77"/>
      <c r="FMZ170" s="77"/>
      <c r="FNA170" s="77"/>
      <c r="FNB170" s="77"/>
      <c r="FNC170" s="77"/>
      <c r="FND170" s="77"/>
      <c r="FNE170" s="77"/>
      <c r="FNF170" s="77"/>
      <c r="FNG170" s="77"/>
      <c r="FNH170" s="77"/>
      <c r="FNI170" s="77"/>
      <c r="FNJ170" s="77"/>
      <c r="FNK170" s="77"/>
      <c r="FNL170" s="77"/>
      <c r="FNM170" s="77"/>
      <c r="FNN170" s="77"/>
      <c r="FNO170" s="77"/>
      <c r="FNP170" s="77"/>
      <c r="FNQ170" s="77"/>
      <c r="FNR170" s="77"/>
      <c r="FNS170" s="77"/>
      <c r="FNT170" s="77"/>
      <c r="FNU170" s="77"/>
      <c r="FNV170" s="77"/>
      <c r="FNW170" s="77"/>
      <c r="FNX170" s="77"/>
      <c r="FNY170" s="77"/>
      <c r="FNZ170" s="77"/>
      <c r="FOA170" s="77"/>
      <c r="FOB170" s="77"/>
      <c r="FOC170" s="77"/>
      <c r="FOD170" s="77"/>
      <c r="FOE170" s="77"/>
      <c r="FOF170" s="77"/>
      <c r="FOG170" s="77"/>
      <c r="FOH170" s="77"/>
      <c r="FOI170" s="77"/>
      <c r="FOJ170" s="77"/>
      <c r="FOK170" s="77"/>
      <c r="FOL170" s="77"/>
      <c r="FOM170" s="77"/>
      <c r="FON170" s="77"/>
      <c r="FOO170" s="77"/>
      <c r="FOP170" s="77"/>
      <c r="FOQ170" s="77"/>
      <c r="FOR170" s="77"/>
      <c r="FOS170" s="77"/>
      <c r="FOT170" s="77"/>
      <c r="FOU170" s="77"/>
      <c r="FOV170" s="77"/>
      <c r="FOW170" s="77"/>
      <c r="FOX170" s="77"/>
      <c r="FOY170" s="77"/>
      <c r="FOZ170" s="77"/>
      <c r="FPA170" s="77"/>
      <c r="FPB170" s="77"/>
      <c r="FPC170" s="77"/>
      <c r="FPD170" s="77"/>
      <c r="FPE170" s="77"/>
      <c r="FPF170" s="77"/>
      <c r="FPG170" s="77"/>
      <c r="FPH170" s="77"/>
      <c r="FPI170" s="77"/>
      <c r="FPJ170" s="77"/>
      <c r="FPK170" s="77"/>
      <c r="FPL170" s="77"/>
      <c r="FPM170" s="77"/>
      <c r="FPN170" s="77"/>
      <c r="FPO170" s="77"/>
      <c r="FPP170" s="77"/>
      <c r="FPQ170" s="77"/>
      <c r="FPR170" s="77"/>
      <c r="FPS170" s="77"/>
      <c r="FPT170" s="77"/>
      <c r="FPU170" s="77"/>
      <c r="FPV170" s="77"/>
      <c r="FPW170" s="77"/>
      <c r="FPX170" s="77"/>
      <c r="FPY170" s="77"/>
      <c r="FPZ170" s="77"/>
      <c r="FQA170" s="77"/>
      <c r="FQB170" s="77"/>
      <c r="FQC170" s="77"/>
      <c r="FQD170" s="77"/>
      <c r="FQE170" s="77"/>
      <c r="FQF170" s="77"/>
      <c r="FQG170" s="77"/>
      <c r="FQH170" s="77"/>
      <c r="FQI170" s="77"/>
      <c r="FQJ170" s="77"/>
      <c r="FQK170" s="77"/>
      <c r="FQL170" s="77"/>
      <c r="FQM170" s="77"/>
      <c r="FQN170" s="77"/>
      <c r="FQO170" s="77"/>
      <c r="FQP170" s="77"/>
      <c r="FQQ170" s="77"/>
      <c r="FQR170" s="77"/>
      <c r="FQS170" s="77"/>
      <c r="FQT170" s="77"/>
      <c r="FQU170" s="77"/>
      <c r="FQV170" s="77"/>
      <c r="FQW170" s="77"/>
      <c r="FQX170" s="77"/>
      <c r="FQY170" s="77"/>
      <c r="FQZ170" s="77"/>
      <c r="FRA170" s="77"/>
      <c r="FRB170" s="77"/>
      <c r="FRC170" s="77"/>
      <c r="FRD170" s="77"/>
      <c r="FRE170" s="77"/>
      <c r="FRF170" s="77"/>
      <c r="FRG170" s="77"/>
      <c r="FRH170" s="77"/>
      <c r="FRI170" s="77"/>
      <c r="FRJ170" s="77"/>
      <c r="FRK170" s="77"/>
      <c r="FRL170" s="77"/>
      <c r="FRM170" s="77"/>
      <c r="FRN170" s="77"/>
      <c r="FRO170" s="77"/>
      <c r="FRP170" s="77"/>
      <c r="FRQ170" s="77"/>
      <c r="FRR170" s="77"/>
      <c r="FRS170" s="77"/>
      <c r="FRT170" s="77"/>
      <c r="FRU170" s="77"/>
      <c r="FRV170" s="77"/>
      <c r="FRW170" s="77"/>
      <c r="FRX170" s="77"/>
      <c r="FRY170" s="77"/>
      <c r="FRZ170" s="77"/>
      <c r="FSA170" s="77"/>
      <c r="FSB170" s="77"/>
      <c r="FSC170" s="77"/>
      <c r="FSD170" s="77"/>
      <c r="FSE170" s="77"/>
      <c r="FSF170" s="77"/>
      <c r="FSG170" s="77"/>
      <c r="FSH170" s="77"/>
      <c r="FSI170" s="77"/>
      <c r="FSJ170" s="77"/>
      <c r="FSK170" s="77"/>
      <c r="FSL170" s="77"/>
      <c r="FSM170" s="77"/>
      <c r="FSN170" s="77"/>
      <c r="FSO170" s="77"/>
      <c r="FSP170" s="77"/>
      <c r="FSQ170" s="77"/>
      <c r="FSR170" s="77"/>
      <c r="FSS170" s="77"/>
      <c r="FST170" s="77"/>
      <c r="FSU170" s="77"/>
      <c r="FSV170" s="77"/>
      <c r="FSW170" s="77"/>
      <c r="FSX170" s="77"/>
      <c r="FSY170" s="77"/>
      <c r="FSZ170" s="77"/>
      <c r="FTA170" s="77"/>
      <c r="FTB170" s="77"/>
      <c r="FTC170" s="77"/>
      <c r="FTD170" s="77"/>
      <c r="FTE170" s="77"/>
      <c r="FTF170" s="77"/>
      <c r="FTG170" s="77"/>
      <c r="FTH170" s="77"/>
      <c r="FTI170" s="77"/>
      <c r="FTJ170" s="77"/>
      <c r="FTK170" s="77"/>
      <c r="FTL170" s="77"/>
      <c r="FTM170" s="77"/>
      <c r="FTN170" s="77"/>
      <c r="FTO170" s="77"/>
      <c r="FTP170" s="77"/>
      <c r="FTQ170" s="77"/>
      <c r="FTR170" s="77"/>
      <c r="FTS170" s="77"/>
      <c r="FTT170" s="77"/>
      <c r="FTU170" s="77"/>
      <c r="FTV170" s="77"/>
      <c r="FTW170" s="77"/>
      <c r="FTX170" s="77"/>
      <c r="FTY170" s="77"/>
      <c r="FTZ170" s="77"/>
      <c r="FUA170" s="77"/>
      <c r="FUB170" s="77"/>
      <c r="FUC170" s="77"/>
      <c r="FUD170" s="77"/>
      <c r="FUE170" s="77"/>
      <c r="FUF170" s="77"/>
      <c r="FUG170" s="77"/>
      <c r="FUH170" s="77"/>
      <c r="FUI170" s="77"/>
      <c r="FUJ170" s="77"/>
      <c r="FUK170" s="77"/>
      <c r="FUL170" s="77"/>
      <c r="FUM170" s="77"/>
      <c r="FUN170" s="77"/>
      <c r="FUO170" s="77"/>
      <c r="FUP170" s="77"/>
      <c r="FUQ170" s="77"/>
      <c r="FUR170" s="77"/>
      <c r="FUS170" s="77"/>
      <c r="FUT170" s="77"/>
      <c r="FUU170" s="77"/>
      <c r="FUV170" s="77"/>
      <c r="FUW170" s="77"/>
      <c r="FUX170" s="77"/>
      <c r="FUY170" s="77"/>
      <c r="FUZ170" s="77"/>
      <c r="FVA170" s="77"/>
      <c r="FVB170" s="77"/>
      <c r="FVC170" s="77"/>
      <c r="FVD170" s="77"/>
      <c r="FVE170" s="77"/>
      <c r="FVF170" s="77"/>
      <c r="FVG170" s="77"/>
      <c r="FVH170" s="77"/>
      <c r="FVI170" s="77"/>
      <c r="FVJ170" s="77"/>
      <c r="FVK170" s="77"/>
      <c r="FVL170" s="77"/>
      <c r="FVM170" s="77"/>
      <c r="FVN170" s="77"/>
      <c r="FVO170" s="77"/>
      <c r="FVP170" s="77"/>
      <c r="FVQ170" s="77"/>
      <c r="FVR170" s="77"/>
      <c r="FVS170" s="77"/>
      <c r="FVT170" s="77"/>
      <c r="FVU170" s="77"/>
      <c r="FVV170" s="77"/>
      <c r="FVW170" s="77"/>
      <c r="FVX170" s="77"/>
      <c r="FVY170" s="77"/>
      <c r="FVZ170" s="77"/>
      <c r="FWA170" s="77"/>
      <c r="FWB170" s="77"/>
      <c r="FWC170" s="77"/>
      <c r="FWD170" s="77"/>
      <c r="FWE170" s="77"/>
      <c r="FWF170" s="77"/>
      <c r="FWG170" s="77"/>
      <c r="FWH170" s="77"/>
      <c r="FWI170" s="77"/>
      <c r="FWJ170" s="77"/>
      <c r="FWK170" s="77"/>
      <c r="FWL170" s="77"/>
      <c r="FWM170" s="77"/>
      <c r="FWN170" s="77"/>
      <c r="FWO170" s="77"/>
      <c r="FWP170" s="77"/>
      <c r="FWQ170" s="77"/>
      <c r="FWR170" s="77"/>
      <c r="FWS170" s="77"/>
      <c r="FWT170" s="77"/>
      <c r="FWU170" s="77"/>
      <c r="FWV170" s="77"/>
      <c r="FWW170" s="77"/>
      <c r="FWX170" s="77"/>
      <c r="FWY170" s="77"/>
      <c r="FWZ170" s="77"/>
      <c r="FXA170" s="77"/>
      <c r="FXB170" s="77"/>
      <c r="FXC170" s="77"/>
      <c r="FXD170" s="77"/>
      <c r="FXE170" s="77"/>
      <c r="FXF170" s="77"/>
      <c r="FXG170" s="77"/>
      <c r="FXH170" s="77"/>
      <c r="FXI170" s="77"/>
      <c r="FXJ170" s="77"/>
      <c r="FXK170" s="77"/>
      <c r="FXL170" s="77"/>
      <c r="FXM170" s="77"/>
      <c r="FXN170" s="77"/>
      <c r="FXO170" s="77"/>
      <c r="FXP170" s="77"/>
      <c r="FXQ170" s="77"/>
      <c r="FXR170" s="77"/>
      <c r="FXS170" s="77"/>
      <c r="FXT170" s="77"/>
      <c r="FXU170" s="77"/>
      <c r="FXV170" s="77"/>
      <c r="FXW170" s="77"/>
      <c r="FXX170" s="77"/>
      <c r="FXY170" s="77"/>
      <c r="FXZ170" s="77"/>
      <c r="FYA170" s="77"/>
      <c r="FYB170" s="77"/>
      <c r="FYC170" s="77"/>
      <c r="FYD170" s="77"/>
      <c r="FYE170" s="77"/>
      <c r="FYF170" s="77"/>
      <c r="FYG170" s="77"/>
      <c r="FYH170" s="77"/>
      <c r="FYI170" s="77"/>
      <c r="FYJ170" s="77"/>
      <c r="FYK170" s="77"/>
      <c r="FYL170" s="77"/>
      <c r="FYM170" s="77"/>
      <c r="FYN170" s="77"/>
      <c r="FYO170" s="77"/>
      <c r="FYP170" s="77"/>
      <c r="FYQ170" s="77"/>
      <c r="FYR170" s="77"/>
      <c r="FYS170" s="77"/>
      <c r="FYT170" s="77"/>
      <c r="FYU170" s="77"/>
      <c r="FYV170" s="77"/>
      <c r="FYW170" s="77"/>
      <c r="FYX170" s="77"/>
      <c r="FYY170" s="77"/>
      <c r="FYZ170" s="77"/>
      <c r="FZA170" s="77"/>
      <c r="FZB170" s="77"/>
      <c r="FZC170" s="77"/>
      <c r="FZD170" s="77"/>
      <c r="FZE170" s="77"/>
      <c r="FZF170" s="77"/>
      <c r="FZG170" s="77"/>
      <c r="FZH170" s="77"/>
      <c r="FZI170" s="77"/>
      <c r="FZJ170" s="77"/>
      <c r="FZK170" s="77"/>
      <c r="FZL170" s="77"/>
      <c r="FZM170" s="77"/>
      <c r="FZN170" s="77"/>
      <c r="FZO170" s="77"/>
      <c r="FZP170" s="77"/>
      <c r="FZQ170" s="77"/>
      <c r="FZR170" s="77"/>
      <c r="FZS170" s="77"/>
      <c r="FZT170" s="77"/>
      <c r="FZU170" s="77"/>
      <c r="FZV170" s="77"/>
      <c r="FZW170" s="77"/>
      <c r="FZX170" s="77"/>
      <c r="FZY170" s="77"/>
      <c r="FZZ170" s="77"/>
      <c r="GAA170" s="77"/>
      <c r="GAB170" s="77"/>
      <c r="GAC170" s="77"/>
      <c r="GAD170" s="77"/>
      <c r="GAE170" s="77"/>
      <c r="GAF170" s="77"/>
      <c r="GAG170" s="77"/>
      <c r="GAH170" s="77"/>
      <c r="GAI170" s="77"/>
      <c r="GAJ170" s="77"/>
      <c r="GAK170" s="77"/>
      <c r="GAL170" s="77"/>
      <c r="GAM170" s="77"/>
      <c r="GAN170" s="77"/>
      <c r="GAO170" s="77"/>
      <c r="GAP170" s="77"/>
      <c r="GAQ170" s="77"/>
      <c r="GAR170" s="77"/>
      <c r="GAS170" s="77"/>
      <c r="GAT170" s="77"/>
      <c r="GAU170" s="77"/>
      <c r="GAV170" s="77"/>
      <c r="GAW170" s="77"/>
      <c r="GAX170" s="77"/>
      <c r="GAY170" s="77"/>
      <c r="GAZ170" s="77"/>
      <c r="GBA170" s="77"/>
      <c r="GBB170" s="77"/>
      <c r="GBC170" s="77"/>
      <c r="GBD170" s="77"/>
      <c r="GBE170" s="77"/>
      <c r="GBF170" s="77"/>
      <c r="GBG170" s="77"/>
      <c r="GBH170" s="77"/>
      <c r="GBI170" s="77"/>
      <c r="GBJ170" s="77"/>
      <c r="GBK170" s="77"/>
      <c r="GBL170" s="77"/>
      <c r="GBM170" s="77"/>
      <c r="GBN170" s="77"/>
      <c r="GBO170" s="77"/>
      <c r="GBP170" s="77"/>
      <c r="GBQ170" s="77"/>
      <c r="GBR170" s="77"/>
      <c r="GBS170" s="77"/>
      <c r="GBT170" s="77"/>
      <c r="GBU170" s="77"/>
      <c r="GBV170" s="77"/>
      <c r="GBW170" s="77"/>
      <c r="GBX170" s="77"/>
      <c r="GBY170" s="77"/>
      <c r="GBZ170" s="77"/>
      <c r="GCA170" s="77"/>
      <c r="GCB170" s="77"/>
      <c r="GCC170" s="77"/>
      <c r="GCD170" s="77"/>
      <c r="GCE170" s="77"/>
      <c r="GCF170" s="77"/>
      <c r="GCG170" s="77"/>
      <c r="GCH170" s="77"/>
      <c r="GCI170" s="77"/>
      <c r="GCJ170" s="77"/>
      <c r="GCK170" s="77"/>
      <c r="GCL170" s="77"/>
      <c r="GCM170" s="77"/>
      <c r="GCN170" s="77"/>
      <c r="GCO170" s="77"/>
      <c r="GCP170" s="77"/>
      <c r="GCQ170" s="77"/>
      <c r="GCR170" s="77"/>
      <c r="GCS170" s="77"/>
      <c r="GCT170" s="77"/>
      <c r="GCU170" s="77"/>
      <c r="GCV170" s="77"/>
      <c r="GCW170" s="77"/>
      <c r="GCX170" s="77"/>
      <c r="GCY170" s="77"/>
      <c r="GCZ170" s="77"/>
      <c r="GDA170" s="77"/>
      <c r="GDB170" s="77"/>
      <c r="GDC170" s="77"/>
      <c r="GDD170" s="77"/>
      <c r="GDE170" s="77"/>
      <c r="GDF170" s="77"/>
      <c r="GDG170" s="77"/>
      <c r="GDH170" s="77"/>
      <c r="GDI170" s="77"/>
      <c r="GDJ170" s="77"/>
      <c r="GDK170" s="77"/>
      <c r="GDL170" s="77"/>
      <c r="GDM170" s="77"/>
      <c r="GDN170" s="77"/>
      <c r="GDO170" s="77"/>
      <c r="GDP170" s="77"/>
      <c r="GDQ170" s="77"/>
      <c r="GDR170" s="77"/>
      <c r="GDS170" s="77"/>
      <c r="GDT170" s="77"/>
      <c r="GDU170" s="77"/>
      <c r="GDV170" s="77"/>
      <c r="GDW170" s="77"/>
      <c r="GDX170" s="77"/>
      <c r="GDY170" s="77"/>
      <c r="GDZ170" s="77"/>
      <c r="GEA170" s="77"/>
      <c r="GEB170" s="77"/>
      <c r="GEC170" s="77"/>
      <c r="GED170" s="77"/>
      <c r="GEE170" s="77"/>
      <c r="GEF170" s="77"/>
      <c r="GEG170" s="77"/>
      <c r="GEH170" s="77"/>
      <c r="GEI170" s="77"/>
      <c r="GEJ170" s="77"/>
      <c r="GEK170" s="77"/>
      <c r="GEL170" s="77"/>
      <c r="GEM170" s="77"/>
      <c r="GEN170" s="77"/>
      <c r="GEO170" s="77"/>
      <c r="GEP170" s="77"/>
      <c r="GEQ170" s="77"/>
      <c r="GER170" s="77"/>
      <c r="GES170" s="77"/>
      <c r="GET170" s="77"/>
      <c r="GEU170" s="77"/>
      <c r="GEV170" s="77"/>
      <c r="GEW170" s="77"/>
      <c r="GEX170" s="77"/>
      <c r="GEY170" s="77"/>
      <c r="GEZ170" s="77"/>
      <c r="GFA170" s="77"/>
      <c r="GFB170" s="77"/>
      <c r="GFC170" s="77"/>
      <c r="GFD170" s="77"/>
      <c r="GFE170" s="77"/>
      <c r="GFF170" s="77"/>
      <c r="GFG170" s="77"/>
      <c r="GFH170" s="77"/>
      <c r="GFI170" s="77"/>
      <c r="GFJ170" s="77"/>
      <c r="GFK170" s="77"/>
      <c r="GFL170" s="77"/>
      <c r="GFM170" s="77"/>
      <c r="GFN170" s="77"/>
      <c r="GFO170" s="77"/>
      <c r="GFP170" s="77"/>
      <c r="GFQ170" s="77"/>
      <c r="GFR170" s="77"/>
      <c r="GFS170" s="77"/>
      <c r="GFT170" s="77"/>
      <c r="GFU170" s="77"/>
      <c r="GFV170" s="77"/>
      <c r="GFW170" s="77"/>
      <c r="GFX170" s="77"/>
      <c r="GFY170" s="77"/>
      <c r="GFZ170" s="77"/>
      <c r="GGA170" s="77"/>
      <c r="GGB170" s="77"/>
      <c r="GGC170" s="77"/>
      <c r="GGD170" s="77"/>
      <c r="GGE170" s="77"/>
      <c r="GGF170" s="77"/>
      <c r="GGG170" s="77"/>
      <c r="GGH170" s="77"/>
      <c r="GGI170" s="77"/>
      <c r="GGJ170" s="77"/>
      <c r="GGK170" s="77"/>
      <c r="GGL170" s="77"/>
      <c r="GGM170" s="77"/>
      <c r="GGN170" s="77"/>
      <c r="GGO170" s="77"/>
      <c r="GGP170" s="77"/>
      <c r="GGQ170" s="77"/>
      <c r="GGR170" s="77"/>
      <c r="GGS170" s="77"/>
      <c r="GGT170" s="77"/>
      <c r="GGU170" s="77"/>
      <c r="GGV170" s="77"/>
      <c r="GGW170" s="77"/>
      <c r="GGX170" s="77"/>
      <c r="GGY170" s="77"/>
      <c r="GGZ170" s="77"/>
      <c r="GHA170" s="77"/>
      <c r="GHB170" s="77"/>
      <c r="GHC170" s="77"/>
      <c r="GHD170" s="77"/>
      <c r="GHE170" s="77"/>
      <c r="GHF170" s="77"/>
      <c r="GHG170" s="77"/>
      <c r="GHH170" s="77"/>
      <c r="GHI170" s="77"/>
      <c r="GHJ170" s="77"/>
      <c r="GHK170" s="77"/>
      <c r="GHL170" s="77"/>
      <c r="GHM170" s="77"/>
      <c r="GHN170" s="77"/>
      <c r="GHO170" s="77"/>
      <c r="GHP170" s="77"/>
      <c r="GHQ170" s="77"/>
      <c r="GHR170" s="77"/>
      <c r="GHS170" s="77"/>
      <c r="GHT170" s="77"/>
      <c r="GHU170" s="77"/>
      <c r="GHV170" s="77"/>
      <c r="GHW170" s="77"/>
      <c r="GHX170" s="77"/>
      <c r="GHY170" s="77"/>
      <c r="GHZ170" s="77"/>
      <c r="GIA170" s="77"/>
      <c r="GIB170" s="77"/>
      <c r="GIC170" s="77"/>
      <c r="GID170" s="77"/>
      <c r="GIE170" s="77"/>
      <c r="GIF170" s="77"/>
      <c r="GIG170" s="77"/>
      <c r="GIH170" s="77"/>
      <c r="GII170" s="77"/>
      <c r="GIJ170" s="77"/>
      <c r="GIK170" s="77"/>
      <c r="GIL170" s="77"/>
      <c r="GIM170" s="77"/>
      <c r="GIN170" s="77"/>
      <c r="GIO170" s="77"/>
      <c r="GIP170" s="77"/>
      <c r="GIQ170" s="77"/>
      <c r="GIR170" s="77"/>
      <c r="GIS170" s="77"/>
      <c r="GIT170" s="77"/>
      <c r="GIU170" s="77"/>
      <c r="GIV170" s="77"/>
      <c r="GIW170" s="77"/>
      <c r="GIX170" s="77"/>
      <c r="GIY170" s="77"/>
      <c r="GIZ170" s="77"/>
      <c r="GJA170" s="77"/>
      <c r="GJB170" s="77"/>
      <c r="GJC170" s="77"/>
      <c r="GJD170" s="77"/>
      <c r="GJE170" s="77"/>
      <c r="GJF170" s="77"/>
      <c r="GJG170" s="77"/>
      <c r="GJH170" s="77"/>
      <c r="GJI170" s="77"/>
      <c r="GJJ170" s="77"/>
      <c r="GJK170" s="77"/>
      <c r="GJL170" s="77"/>
      <c r="GJM170" s="77"/>
      <c r="GJN170" s="77"/>
      <c r="GJO170" s="77"/>
      <c r="GJP170" s="77"/>
      <c r="GJQ170" s="77"/>
      <c r="GJR170" s="77"/>
      <c r="GJS170" s="77"/>
      <c r="GJT170" s="77"/>
      <c r="GJU170" s="77"/>
      <c r="GJV170" s="77"/>
      <c r="GJW170" s="77"/>
      <c r="GJX170" s="77"/>
      <c r="GJY170" s="77"/>
      <c r="GJZ170" s="77"/>
      <c r="GKA170" s="77"/>
      <c r="GKB170" s="77"/>
      <c r="GKC170" s="77"/>
      <c r="GKD170" s="77"/>
      <c r="GKE170" s="77"/>
      <c r="GKF170" s="77"/>
      <c r="GKG170" s="77"/>
      <c r="GKH170" s="77"/>
      <c r="GKI170" s="77"/>
      <c r="GKJ170" s="77"/>
      <c r="GKK170" s="77"/>
      <c r="GKL170" s="77"/>
      <c r="GKM170" s="77"/>
      <c r="GKN170" s="77"/>
      <c r="GKO170" s="77"/>
      <c r="GKP170" s="77"/>
      <c r="GKQ170" s="77"/>
      <c r="GKR170" s="77"/>
      <c r="GKS170" s="77"/>
      <c r="GKT170" s="77"/>
      <c r="GKU170" s="77"/>
      <c r="GKV170" s="77"/>
      <c r="GKW170" s="77"/>
      <c r="GKX170" s="77"/>
      <c r="GKY170" s="77"/>
      <c r="GKZ170" s="77"/>
      <c r="GLA170" s="77"/>
      <c r="GLB170" s="77"/>
      <c r="GLC170" s="77"/>
      <c r="GLD170" s="77"/>
      <c r="GLE170" s="77"/>
      <c r="GLF170" s="77"/>
      <c r="GLG170" s="77"/>
      <c r="GLH170" s="77"/>
      <c r="GLI170" s="77"/>
      <c r="GLJ170" s="77"/>
      <c r="GLK170" s="77"/>
      <c r="GLL170" s="77"/>
      <c r="GLM170" s="77"/>
      <c r="GLN170" s="77"/>
      <c r="GLO170" s="77"/>
      <c r="GLP170" s="77"/>
      <c r="GLQ170" s="77"/>
      <c r="GLR170" s="77"/>
      <c r="GLS170" s="77"/>
      <c r="GLT170" s="77"/>
      <c r="GLU170" s="77"/>
      <c r="GLV170" s="77"/>
      <c r="GLW170" s="77"/>
      <c r="GLX170" s="77"/>
      <c r="GLY170" s="77"/>
      <c r="GLZ170" s="77"/>
      <c r="GMA170" s="77"/>
      <c r="GMB170" s="77"/>
      <c r="GMC170" s="77"/>
      <c r="GMD170" s="77"/>
      <c r="GME170" s="77"/>
      <c r="GMF170" s="77"/>
      <c r="GMG170" s="77"/>
      <c r="GMH170" s="77"/>
      <c r="GMI170" s="77"/>
      <c r="GMJ170" s="77"/>
      <c r="GMK170" s="77"/>
      <c r="GML170" s="77"/>
      <c r="GMM170" s="77"/>
      <c r="GMN170" s="77"/>
      <c r="GMO170" s="77"/>
      <c r="GMP170" s="77"/>
      <c r="GMQ170" s="77"/>
      <c r="GMR170" s="77"/>
      <c r="GMS170" s="77"/>
      <c r="GMT170" s="77"/>
      <c r="GMU170" s="77"/>
      <c r="GMV170" s="77"/>
      <c r="GMW170" s="77"/>
      <c r="GMX170" s="77"/>
      <c r="GMY170" s="77"/>
      <c r="GMZ170" s="77"/>
      <c r="GNA170" s="77"/>
      <c r="GNB170" s="77"/>
      <c r="GNC170" s="77"/>
      <c r="GND170" s="77"/>
      <c r="GNE170" s="77"/>
      <c r="GNF170" s="77"/>
      <c r="GNG170" s="77"/>
      <c r="GNH170" s="77"/>
      <c r="GNI170" s="77"/>
      <c r="GNJ170" s="77"/>
      <c r="GNK170" s="77"/>
      <c r="GNL170" s="77"/>
      <c r="GNM170" s="77"/>
      <c r="GNN170" s="77"/>
      <c r="GNO170" s="77"/>
      <c r="GNP170" s="77"/>
      <c r="GNQ170" s="77"/>
      <c r="GNR170" s="77"/>
      <c r="GNS170" s="77"/>
      <c r="GNT170" s="77"/>
      <c r="GNU170" s="77"/>
      <c r="GNV170" s="77"/>
      <c r="GNW170" s="77"/>
      <c r="GNX170" s="77"/>
      <c r="GNY170" s="77"/>
      <c r="GNZ170" s="77"/>
      <c r="GOA170" s="77"/>
      <c r="GOB170" s="77"/>
      <c r="GOC170" s="77"/>
      <c r="GOD170" s="77"/>
      <c r="GOE170" s="77"/>
      <c r="GOF170" s="77"/>
      <c r="GOG170" s="77"/>
      <c r="GOH170" s="77"/>
      <c r="GOI170" s="77"/>
      <c r="GOJ170" s="77"/>
      <c r="GOK170" s="77"/>
      <c r="GOL170" s="77"/>
      <c r="GOM170" s="77"/>
      <c r="GON170" s="77"/>
      <c r="GOO170" s="77"/>
      <c r="GOP170" s="77"/>
      <c r="GOQ170" s="77"/>
      <c r="GOR170" s="77"/>
      <c r="GOS170" s="77"/>
      <c r="GOT170" s="77"/>
      <c r="GOU170" s="77"/>
      <c r="GOV170" s="77"/>
      <c r="GOW170" s="77"/>
      <c r="GOX170" s="77"/>
      <c r="GOY170" s="77"/>
      <c r="GOZ170" s="77"/>
      <c r="GPA170" s="77"/>
      <c r="GPB170" s="77"/>
      <c r="GPC170" s="77"/>
      <c r="GPD170" s="77"/>
      <c r="GPE170" s="77"/>
      <c r="GPF170" s="77"/>
      <c r="GPG170" s="77"/>
      <c r="GPH170" s="77"/>
      <c r="GPI170" s="77"/>
      <c r="GPJ170" s="77"/>
      <c r="GPK170" s="77"/>
      <c r="GPL170" s="77"/>
      <c r="GPM170" s="77"/>
      <c r="GPN170" s="77"/>
      <c r="GPO170" s="77"/>
      <c r="GPP170" s="77"/>
      <c r="GPQ170" s="77"/>
      <c r="GPR170" s="77"/>
      <c r="GPS170" s="77"/>
      <c r="GPT170" s="77"/>
      <c r="GPU170" s="77"/>
      <c r="GPV170" s="77"/>
      <c r="GPW170" s="77"/>
      <c r="GPX170" s="77"/>
      <c r="GPY170" s="77"/>
      <c r="GPZ170" s="77"/>
      <c r="GQA170" s="77"/>
      <c r="GQB170" s="77"/>
      <c r="GQC170" s="77"/>
      <c r="GQD170" s="77"/>
      <c r="GQE170" s="77"/>
      <c r="GQF170" s="77"/>
      <c r="GQG170" s="77"/>
      <c r="GQH170" s="77"/>
      <c r="GQI170" s="77"/>
      <c r="GQJ170" s="77"/>
      <c r="GQK170" s="77"/>
      <c r="GQL170" s="77"/>
      <c r="GQM170" s="77"/>
      <c r="GQN170" s="77"/>
      <c r="GQO170" s="77"/>
      <c r="GQP170" s="77"/>
      <c r="GQQ170" s="77"/>
      <c r="GQR170" s="77"/>
      <c r="GQS170" s="77"/>
      <c r="GQT170" s="77"/>
      <c r="GQU170" s="77"/>
      <c r="GQV170" s="77"/>
      <c r="GQW170" s="77"/>
      <c r="GQX170" s="77"/>
      <c r="GQY170" s="77"/>
      <c r="GQZ170" s="77"/>
      <c r="GRA170" s="77"/>
      <c r="GRB170" s="77"/>
      <c r="GRC170" s="77"/>
      <c r="GRD170" s="77"/>
      <c r="GRE170" s="77"/>
      <c r="GRF170" s="77"/>
      <c r="GRG170" s="77"/>
      <c r="GRH170" s="77"/>
      <c r="GRI170" s="77"/>
      <c r="GRJ170" s="77"/>
      <c r="GRK170" s="77"/>
      <c r="GRL170" s="77"/>
      <c r="GRM170" s="77"/>
      <c r="GRN170" s="77"/>
      <c r="GRO170" s="77"/>
      <c r="GRP170" s="77"/>
      <c r="GRQ170" s="77"/>
      <c r="GRR170" s="77"/>
      <c r="GRS170" s="77"/>
      <c r="GRT170" s="77"/>
      <c r="GRU170" s="77"/>
      <c r="GRV170" s="77"/>
      <c r="GRW170" s="77"/>
      <c r="GRX170" s="77"/>
      <c r="GRY170" s="77"/>
      <c r="GRZ170" s="77"/>
      <c r="GSA170" s="77"/>
      <c r="GSB170" s="77"/>
      <c r="GSC170" s="77"/>
      <c r="GSD170" s="77"/>
      <c r="GSE170" s="77"/>
      <c r="GSF170" s="77"/>
      <c r="GSG170" s="77"/>
      <c r="GSH170" s="77"/>
      <c r="GSI170" s="77"/>
      <c r="GSJ170" s="77"/>
      <c r="GSK170" s="77"/>
      <c r="GSL170" s="77"/>
      <c r="GSM170" s="77"/>
      <c r="GSN170" s="77"/>
      <c r="GSO170" s="77"/>
      <c r="GSP170" s="77"/>
      <c r="GSQ170" s="77"/>
      <c r="GSR170" s="77"/>
      <c r="GSS170" s="77"/>
      <c r="GST170" s="77"/>
      <c r="GSU170" s="77"/>
      <c r="GSV170" s="77"/>
      <c r="GSW170" s="77"/>
      <c r="GSX170" s="77"/>
      <c r="GSY170" s="77"/>
      <c r="GSZ170" s="77"/>
      <c r="GTA170" s="77"/>
      <c r="GTB170" s="77"/>
      <c r="GTC170" s="77"/>
      <c r="GTD170" s="77"/>
      <c r="GTE170" s="77"/>
      <c r="GTF170" s="77"/>
      <c r="GTG170" s="77"/>
      <c r="GTH170" s="77"/>
      <c r="GTI170" s="77"/>
      <c r="GTJ170" s="77"/>
      <c r="GTK170" s="77"/>
      <c r="GTL170" s="77"/>
      <c r="GTM170" s="77"/>
      <c r="GTN170" s="77"/>
      <c r="GTO170" s="77"/>
      <c r="GTP170" s="77"/>
      <c r="GTQ170" s="77"/>
      <c r="GTR170" s="77"/>
      <c r="GTS170" s="77"/>
      <c r="GTT170" s="77"/>
      <c r="GTU170" s="77"/>
      <c r="GTV170" s="77"/>
      <c r="GTW170" s="77"/>
      <c r="GTX170" s="77"/>
      <c r="GTY170" s="77"/>
      <c r="GTZ170" s="77"/>
      <c r="GUA170" s="77"/>
      <c r="GUB170" s="77"/>
      <c r="GUC170" s="77"/>
      <c r="GUD170" s="77"/>
      <c r="GUE170" s="77"/>
      <c r="GUF170" s="77"/>
      <c r="GUG170" s="77"/>
      <c r="GUH170" s="77"/>
      <c r="GUI170" s="77"/>
      <c r="GUJ170" s="77"/>
      <c r="GUK170" s="77"/>
      <c r="GUL170" s="77"/>
      <c r="GUM170" s="77"/>
      <c r="GUN170" s="77"/>
      <c r="GUO170" s="77"/>
      <c r="GUP170" s="77"/>
      <c r="GUQ170" s="77"/>
      <c r="GUR170" s="77"/>
      <c r="GUS170" s="77"/>
      <c r="GUT170" s="77"/>
      <c r="GUU170" s="77"/>
      <c r="GUV170" s="77"/>
      <c r="GUW170" s="77"/>
      <c r="GUX170" s="77"/>
      <c r="GUY170" s="77"/>
      <c r="GUZ170" s="77"/>
      <c r="GVA170" s="77"/>
      <c r="GVB170" s="77"/>
      <c r="GVC170" s="77"/>
      <c r="GVD170" s="77"/>
      <c r="GVE170" s="77"/>
      <c r="GVF170" s="77"/>
      <c r="GVG170" s="77"/>
      <c r="GVH170" s="77"/>
      <c r="GVI170" s="77"/>
      <c r="GVJ170" s="77"/>
      <c r="GVK170" s="77"/>
      <c r="GVL170" s="77"/>
      <c r="GVM170" s="77"/>
      <c r="GVN170" s="77"/>
      <c r="GVO170" s="77"/>
      <c r="GVP170" s="77"/>
      <c r="GVQ170" s="77"/>
      <c r="GVR170" s="77"/>
      <c r="GVS170" s="77"/>
      <c r="GVT170" s="77"/>
      <c r="GVU170" s="77"/>
      <c r="GVV170" s="77"/>
      <c r="GVW170" s="77"/>
      <c r="GVX170" s="77"/>
      <c r="GVY170" s="77"/>
      <c r="GVZ170" s="77"/>
      <c r="GWA170" s="77"/>
      <c r="GWB170" s="77"/>
      <c r="GWC170" s="77"/>
      <c r="GWD170" s="77"/>
      <c r="GWE170" s="77"/>
      <c r="GWF170" s="77"/>
      <c r="GWG170" s="77"/>
      <c r="GWH170" s="77"/>
      <c r="GWI170" s="77"/>
      <c r="GWJ170" s="77"/>
      <c r="GWK170" s="77"/>
      <c r="GWL170" s="77"/>
      <c r="GWM170" s="77"/>
      <c r="GWN170" s="77"/>
      <c r="GWO170" s="77"/>
      <c r="GWP170" s="77"/>
      <c r="GWQ170" s="77"/>
      <c r="GWR170" s="77"/>
      <c r="GWS170" s="77"/>
      <c r="GWT170" s="77"/>
      <c r="GWU170" s="77"/>
      <c r="GWV170" s="77"/>
      <c r="GWW170" s="77"/>
      <c r="GWX170" s="77"/>
      <c r="GWY170" s="77"/>
      <c r="GWZ170" s="77"/>
      <c r="GXA170" s="77"/>
      <c r="GXB170" s="77"/>
      <c r="GXC170" s="77"/>
      <c r="GXD170" s="77"/>
      <c r="GXE170" s="77"/>
      <c r="GXF170" s="77"/>
      <c r="GXG170" s="77"/>
      <c r="GXH170" s="77"/>
      <c r="GXI170" s="77"/>
      <c r="GXJ170" s="77"/>
      <c r="GXK170" s="77"/>
      <c r="GXL170" s="77"/>
      <c r="GXM170" s="77"/>
      <c r="GXN170" s="77"/>
      <c r="GXO170" s="77"/>
      <c r="GXP170" s="77"/>
      <c r="GXQ170" s="77"/>
      <c r="GXR170" s="77"/>
      <c r="GXS170" s="77"/>
      <c r="GXT170" s="77"/>
      <c r="GXU170" s="77"/>
      <c r="GXV170" s="77"/>
      <c r="GXW170" s="77"/>
      <c r="GXX170" s="77"/>
      <c r="GXY170" s="77"/>
      <c r="GXZ170" s="77"/>
      <c r="GYA170" s="77"/>
      <c r="GYB170" s="77"/>
      <c r="GYC170" s="77"/>
      <c r="GYD170" s="77"/>
      <c r="GYE170" s="77"/>
      <c r="GYF170" s="77"/>
      <c r="GYG170" s="77"/>
      <c r="GYH170" s="77"/>
      <c r="GYI170" s="77"/>
      <c r="GYJ170" s="77"/>
      <c r="GYK170" s="77"/>
      <c r="GYL170" s="77"/>
      <c r="GYM170" s="77"/>
      <c r="GYN170" s="77"/>
      <c r="GYO170" s="77"/>
      <c r="GYP170" s="77"/>
      <c r="GYQ170" s="77"/>
      <c r="GYR170" s="77"/>
      <c r="GYS170" s="77"/>
      <c r="GYT170" s="77"/>
      <c r="GYU170" s="77"/>
      <c r="GYV170" s="77"/>
      <c r="GYW170" s="77"/>
      <c r="GYX170" s="77"/>
      <c r="GYY170" s="77"/>
      <c r="GYZ170" s="77"/>
      <c r="GZA170" s="77"/>
      <c r="GZB170" s="77"/>
      <c r="GZC170" s="77"/>
      <c r="GZD170" s="77"/>
      <c r="GZE170" s="77"/>
      <c r="GZF170" s="77"/>
      <c r="GZG170" s="77"/>
      <c r="GZH170" s="77"/>
      <c r="GZI170" s="77"/>
      <c r="GZJ170" s="77"/>
      <c r="GZK170" s="77"/>
      <c r="GZL170" s="77"/>
      <c r="GZM170" s="77"/>
      <c r="GZN170" s="77"/>
      <c r="GZO170" s="77"/>
      <c r="GZP170" s="77"/>
      <c r="GZQ170" s="77"/>
      <c r="GZR170" s="77"/>
      <c r="GZS170" s="77"/>
      <c r="GZT170" s="77"/>
      <c r="GZU170" s="77"/>
      <c r="GZV170" s="77"/>
      <c r="GZW170" s="77"/>
      <c r="GZX170" s="77"/>
      <c r="GZY170" s="77"/>
      <c r="GZZ170" s="77"/>
      <c r="HAA170" s="77"/>
      <c r="HAB170" s="77"/>
      <c r="HAC170" s="77"/>
      <c r="HAD170" s="77"/>
      <c r="HAE170" s="77"/>
      <c r="HAF170" s="77"/>
      <c r="HAG170" s="77"/>
      <c r="HAH170" s="77"/>
      <c r="HAI170" s="77"/>
      <c r="HAJ170" s="77"/>
      <c r="HAK170" s="77"/>
      <c r="HAL170" s="77"/>
      <c r="HAM170" s="77"/>
      <c r="HAN170" s="77"/>
      <c r="HAO170" s="77"/>
      <c r="HAP170" s="77"/>
      <c r="HAQ170" s="77"/>
      <c r="HAR170" s="77"/>
      <c r="HAS170" s="77"/>
      <c r="HAT170" s="77"/>
      <c r="HAU170" s="77"/>
      <c r="HAV170" s="77"/>
      <c r="HAW170" s="77"/>
      <c r="HAX170" s="77"/>
      <c r="HAY170" s="77"/>
      <c r="HAZ170" s="77"/>
      <c r="HBA170" s="77"/>
      <c r="HBB170" s="77"/>
      <c r="HBC170" s="77"/>
      <c r="HBD170" s="77"/>
      <c r="HBE170" s="77"/>
      <c r="HBF170" s="77"/>
      <c r="HBG170" s="77"/>
      <c r="HBH170" s="77"/>
      <c r="HBI170" s="77"/>
      <c r="HBJ170" s="77"/>
      <c r="HBK170" s="77"/>
      <c r="HBL170" s="77"/>
      <c r="HBM170" s="77"/>
      <c r="HBN170" s="77"/>
      <c r="HBO170" s="77"/>
      <c r="HBP170" s="77"/>
      <c r="HBQ170" s="77"/>
      <c r="HBR170" s="77"/>
      <c r="HBS170" s="77"/>
      <c r="HBT170" s="77"/>
      <c r="HBU170" s="77"/>
      <c r="HBV170" s="77"/>
      <c r="HBW170" s="77"/>
      <c r="HBX170" s="77"/>
      <c r="HBY170" s="77"/>
      <c r="HBZ170" s="77"/>
      <c r="HCA170" s="77"/>
      <c r="HCB170" s="77"/>
      <c r="HCC170" s="77"/>
      <c r="HCD170" s="77"/>
      <c r="HCE170" s="77"/>
      <c r="HCF170" s="77"/>
      <c r="HCG170" s="77"/>
      <c r="HCH170" s="77"/>
      <c r="HCI170" s="77"/>
      <c r="HCJ170" s="77"/>
      <c r="HCK170" s="77"/>
      <c r="HCL170" s="77"/>
      <c r="HCM170" s="77"/>
      <c r="HCN170" s="77"/>
      <c r="HCO170" s="77"/>
      <c r="HCP170" s="77"/>
      <c r="HCQ170" s="77"/>
      <c r="HCR170" s="77"/>
      <c r="HCS170" s="77"/>
      <c r="HCT170" s="77"/>
      <c r="HCU170" s="77"/>
      <c r="HCV170" s="77"/>
      <c r="HCW170" s="77"/>
      <c r="HCX170" s="77"/>
      <c r="HCY170" s="77"/>
      <c r="HCZ170" s="77"/>
      <c r="HDA170" s="77"/>
      <c r="HDB170" s="77"/>
      <c r="HDC170" s="77"/>
      <c r="HDD170" s="77"/>
      <c r="HDE170" s="77"/>
      <c r="HDF170" s="77"/>
      <c r="HDG170" s="77"/>
      <c r="HDH170" s="77"/>
      <c r="HDI170" s="77"/>
      <c r="HDJ170" s="77"/>
      <c r="HDK170" s="77"/>
      <c r="HDL170" s="77"/>
      <c r="HDM170" s="77"/>
      <c r="HDN170" s="77"/>
      <c r="HDO170" s="77"/>
      <c r="HDP170" s="77"/>
      <c r="HDQ170" s="77"/>
      <c r="HDR170" s="77"/>
      <c r="HDS170" s="77"/>
      <c r="HDT170" s="77"/>
      <c r="HDU170" s="77"/>
      <c r="HDV170" s="77"/>
      <c r="HDW170" s="77"/>
      <c r="HDX170" s="77"/>
      <c r="HDY170" s="77"/>
      <c r="HDZ170" s="77"/>
      <c r="HEA170" s="77"/>
      <c r="HEB170" s="77"/>
      <c r="HEC170" s="77"/>
      <c r="HED170" s="77"/>
      <c r="HEE170" s="77"/>
      <c r="HEF170" s="77"/>
      <c r="HEG170" s="77"/>
      <c r="HEH170" s="77"/>
      <c r="HEI170" s="77"/>
      <c r="HEJ170" s="77"/>
      <c r="HEK170" s="77"/>
      <c r="HEL170" s="77"/>
      <c r="HEM170" s="77"/>
      <c r="HEN170" s="77"/>
      <c r="HEO170" s="77"/>
      <c r="HEP170" s="77"/>
      <c r="HEQ170" s="77"/>
      <c r="HER170" s="77"/>
      <c r="HES170" s="77"/>
      <c r="HET170" s="77"/>
      <c r="HEU170" s="77"/>
      <c r="HEV170" s="77"/>
      <c r="HEW170" s="77"/>
      <c r="HEX170" s="77"/>
      <c r="HEY170" s="77"/>
      <c r="HEZ170" s="77"/>
      <c r="HFA170" s="77"/>
      <c r="HFB170" s="77"/>
      <c r="HFC170" s="77"/>
      <c r="HFD170" s="77"/>
      <c r="HFE170" s="77"/>
      <c r="HFF170" s="77"/>
      <c r="HFG170" s="77"/>
      <c r="HFH170" s="77"/>
      <c r="HFI170" s="77"/>
      <c r="HFJ170" s="77"/>
      <c r="HFK170" s="77"/>
      <c r="HFL170" s="77"/>
      <c r="HFM170" s="77"/>
      <c r="HFN170" s="77"/>
      <c r="HFO170" s="77"/>
      <c r="HFP170" s="77"/>
      <c r="HFQ170" s="77"/>
      <c r="HFR170" s="77"/>
      <c r="HFS170" s="77"/>
      <c r="HFT170" s="77"/>
      <c r="HFU170" s="77"/>
      <c r="HFV170" s="77"/>
      <c r="HFW170" s="77"/>
      <c r="HFX170" s="77"/>
      <c r="HFY170" s="77"/>
      <c r="HFZ170" s="77"/>
      <c r="HGA170" s="77"/>
      <c r="HGB170" s="77"/>
      <c r="HGC170" s="77"/>
      <c r="HGD170" s="77"/>
      <c r="HGE170" s="77"/>
      <c r="HGF170" s="77"/>
      <c r="HGG170" s="77"/>
      <c r="HGH170" s="77"/>
      <c r="HGI170" s="77"/>
      <c r="HGJ170" s="77"/>
      <c r="HGK170" s="77"/>
      <c r="HGL170" s="77"/>
      <c r="HGM170" s="77"/>
      <c r="HGN170" s="77"/>
      <c r="HGO170" s="77"/>
      <c r="HGP170" s="77"/>
      <c r="HGQ170" s="77"/>
      <c r="HGR170" s="77"/>
      <c r="HGS170" s="77"/>
      <c r="HGT170" s="77"/>
      <c r="HGU170" s="77"/>
      <c r="HGV170" s="77"/>
      <c r="HGW170" s="77"/>
      <c r="HGX170" s="77"/>
      <c r="HGY170" s="77"/>
      <c r="HGZ170" s="77"/>
      <c r="HHA170" s="77"/>
      <c r="HHB170" s="77"/>
      <c r="HHC170" s="77"/>
      <c r="HHD170" s="77"/>
      <c r="HHE170" s="77"/>
      <c r="HHF170" s="77"/>
      <c r="HHG170" s="77"/>
      <c r="HHH170" s="77"/>
      <c r="HHI170" s="77"/>
      <c r="HHJ170" s="77"/>
      <c r="HHK170" s="77"/>
      <c r="HHL170" s="77"/>
      <c r="HHM170" s="77"/>
      <c r="HHN170" s="77"/>
      <c r="HHO170" s="77"/>
      <c r="HHP170" s="77"/>
      <c r="HHQ170" s="77"/>
      <c r="HHR170" s="77"/>
      <c r="HHS170" s="77"/>
      <c r="HHT170" s="77"/>
      <c r="HHU170" s="77"/>
      <c r="HHV170" s="77"/>
      <c r="HHW170" s="77"/>
      <c r="HHX170" s="77"/>
      <c r="HHY170" s="77"/>
      <c r="HHZ170" s="77"/>
      <c r="HIA170" s="77"/>
      <c r="HIB170" s="77"/>
      <c r="HIC170" s="77"/>
      <c r="HID170" s="77"/>
      <c r="HIE170" s="77"/>
      <c r="HIF170" s="77"/>
      <c r="HIG170" s="77"/>
      <c r="HIH170" s="77"/>
      <c r="HII170" s="77"/>
      <c r="HIJ170" s="77"/>
      <c r="HIK170" s="77"/>
      <c r="HIL170" s="77"/>
      <c r="HIM170" s="77"/>
      <c r="HIN170" s="77"/>
      <c r="HIO170" s="77"/>
      <c r="HIP170" s="77"/>
      <c r="HIQ170" s="77"/>
      <c r="HIR170" s="77"/>
      <c r="HIS170" s="77"/>
      <c r="HIT170" s="77"/>
      <c r="HIU170" s="77"/>
      <c r="HIV170" s="77"/>
      <c r="HIW170" s="77"/>
      <c r="HIX170" s="77"/>
      <c r="HIY170" s="77"/>
      <c r="HIZ170" s="77"/>
      <c r="HJA170" s="77"/>
      <c r="HJB170" s="77"/>
      <c r="HJC170" s="77"/>
      <c r="HJD170" s="77"/>
      <c r="HJE170" s="77"/>
      <c r="HJF170" s="77"/>
      <c r="HJG170" s="77"/>
      <c r="HJH170" s="77"/>
      <c r="HJI170" s="77"/>
      <c r="HJJ170" s="77"/>
      <c r="HJK170" s="77"/>
      <c r="HJL170" s="77"/>
      <c r="HJM170" s="77"/>
      <c r="HJN170" s="77"/>
      <c r="HJO170" s="77"/>
      <c r="HJP170" s="77"/>
      <c r="HJQ170" s="77"/>
      <c r="HJR170" s="77"/>
      <c r="HJS170" s="77"/>
      <c r="HJT170" s="77"/>
      <c r="HJU170" s="77"/>
      <c r="HJV170" s="77"/>
      <c r="HJW170" s="77"/>
      <c r="HJX170" s="77"/>
      <c r="HJY170" s="77"/>
      <c r="HJZ170" s="77"/>
      <c r="HKA170" s="77"/>
      <c r="HKB170" s="77"/>
      <c r="HKC170" s="77"/>
      <c r="HKD170" s="77"/>
      <c r="HKE170" s="77"/>
      <c r="HKF170" s="77"/>
      <c r="HKG170" s="77"/>
      <c r="HKH170" s="77"/>
      <c r="HKI170" s="77"/>
      <c r="HKJ170" s="77"/>
      <c r="HKK170" s="77"/>
      <c r="HKL170" s="77"/>
      <c r="HKM170" s="77"/>
      <c r="HKN170" s="77"/>
      <c r="HKO170" s="77"/>
      <c r="HKP170" s="77"/>
      <c r="HKQ170" s="77"/>
      <c r="HKR170" s="77"/>
      <c r="HKS170" s="77"/>
      <c r="HKT170" s="77"/>
      <c r="HKU170" s="77"/>
      <c r="HKV170" s="77"/>
      <c r="HKW170" s="77"/>
      <c r="HKX170" s="77"/>
      <c r="HKY170" s="77"/>
      <c r="HKZ170" s="77"/>
      <c r="HLA170" s="77"/>
      <c r="HLB170" s="77"/>
      <c r="HLC170" s="77"/>
      <c r="HLD170" s="77"/>
      <c r="HLE170" s="77"/>
      <c r="HLF170" s="77"/>
      <c r="HLG170" s="77"/>
      <c r="HLH170" s="77"/>
      <c r="HLI170" s="77"/>
      <c r="HLJ170" s="77"/>
      <c r="HLK170" s="77"/>
      <c r="HLL170" s="77"/>
      <c r="HLM170" s="77"/>
      <c r="HLN170" s="77"/>
      <c r="HLO170" s="77"/>
      <c r="HLP170" s="77"/>
      <c r="HLQ170" s="77"/>
      <c r="HLR170" s="77"/>
      <c r="HLS170" s="77"/>
      <c r="HLT170" s="77"/>
      <c r="HLU170" s="77"/>
      <c r="HLV170" s="77"/>
      <c r="HLW170" s="77"/>
      <c r="HLX170" s="77"/>
      <c r="HLY170" s="77"/>
      <c r="HLZ170" s="77"/>
      <c r="HMA170" s="77"/>
      <c r="HMB170" s="77"/>
      <c r="HMC170" s="77"/>
      <c r="HMD170" s="77"/>
      <c r="HME170" s="77"/>
      <c r="HMF170" s="77"/>
      <c r="HMG170" s="77"/>
      <c r="HMH170" s="77"/>
      <c r="HMI170" s="77"/>
      <c r="HMJ170" s="77"/>
      <c r="HMK170" s="77"/>
      <c r="HML170" s="77"/>
      <c r="HMM170" s="77"/>
      <c r="HMN170" s="77"/>
      <c r="HMO170" s="77"/>
      <c r="HMP170" s="77"/>
      <c r="HMQ170" s="77"/>
      <c r="HMR170" s="77"/>
      <c r="HMS170" s="77"/>
      <c r="HMT170" s="77"/>
      <c r="HMU170" s="77"/>
      <c r="HMV170" s="77"/>
      <c r="HMW170" s="77"/>
      <c r="HMX170" s="77"/>
      <c r="HMY170" s="77"/>
      <c r="HMZ170" s="77"/>
      <c r="HNA170" s="77"/>
      <c r="HNB170" s="77"/>
      <c r="HNC170" s="77"/>
      <c r="HND170" s="77"/>
      <c r="HNE170" s="77"/>
      <c r="HNF170" s="77"/>
      <c r="HNG170" s="77"/>
      <c r="HNH170" s="77"/>
      <c r="HNI170" s="77"/>
      <c r="HNJ170" s="77"/>
      <c r="HNK170" s="77"/>
      <c r="HNL170" s="77"/>
      <c r="HNM170" s="77"/>
      <c r="HNN170" s="77"/>
      <c r="HNO170" s="77"/>
      <c r="HNP170" s="77"/>
      <c r="HNQ170" s="77"/>
      <c r="HNR170" s="77"/>
      <c r="HNS170" s="77"/>
      <c r="HNT170" s="77"/>
      <c r="HNU170" s="77"/>
      <c r="HNV170" s="77"/>
      <c r="HNW170" s="77"/>
      <c r="HNX170" s="77"/>
      <c r="HNY170" s="77"/>
      <c r="HNZ170" s="77"/>
      <c r="HOA170" s="77"/>
      <c r="HOB170" s="77"/>
      <c r="HOC170" s="77"/>
      <c r="HOD170" s="77"/>
      <c r="HOE170" s="77"/>
      <c r="HOF170" s="77"/>
      <c r="HOG170" s="77"/>
      <c r="HOH170" s="77"/>
      <c r="HOI170" s="77"/>
      <c r="HOJ170" s="77"/>
      <c r="HOK170" s="77"/>
      <c r="HOL170" s="77"/>
      <c r="HOM170" s="77"/>
      <c r="HON170" s="77"/>
      <c r="HOO170" s="77"/>
      <c r="HOP170" s="77"/>
      <c r="HOQ170" s="77"/>
      <c r="HOR170" s="77"/>
      <c r="HOS170" s="77"/>
      <c r="HOT170" s="77"/>
      <c r="HOU170" s="77"/>
      <c r="HOV170" s="77"/>
      <c r="HOW170" s="77"/>
      <c r="HOX170" s="77"/>
      <c r="HOY170" s="77"/>
      <c r="HOZ170" s="77"/>
      <c r="HPA170" s="77"/>
      <c r="HPB170" s="77"/>
      <c r="HPC170" s="77"/>
      <c r="HPD170" s="77"/>
      <c r="HPE170" s="77"/>
      <c r="HPF170" s="77"/>
      <c r="HPG170" s="77"/>
      <c r="HPH170" s="77"/>
      <c r="HPI170" s="77"/>
      <c r="HPJ170" s="77"/>
      <c r="HPK170" s="77"/>
      <c r="HPL170" s="77"/>
      <c r="HPM170" s="77"/>
      <c r="HPN170" s="77"/>
      <c r="HPO170" s="77"/>
      <c r="HPP170" s="77"/>
      <c r="HPQ170" s="77"/>
      <c r="HPR170" s="77"/>
      <c r="HPS170" s="77"/>
      <c r="HPT170" s="77"/>
      <c r="HPU170" s="77"/>
      <c r="HPV170" s="77"/>
      <c r="HPW170" s="77"/>
      <c r="HPX170" s="77"/>
      <c r="HPY170" s="77"/>
      <c r="HPZ170" s="77"/>
      <c r="HQA170" s="77"/>
      <c r="HQB170" s="77"/>
      <c r="HQC170" s="77"/>
      <c r="HQD170" s="77"/>
      <c r="HQE170" s="77"/>
      <c r="HQF170" s="77"/>
      <c r="HQG170" s="77"/>
      <c r="HQH170" s="77"/>
      <c r="HQI170" s="77"/>
      <c r="HQJ170" s="77"/>
      <c r="HQK170" s="77"/>
      <c r="HQL170" s="77"/>
      <c r="HQM170" s="77"/>
      <c r="HQN170" s="77"/>
      <c r="HQO170" s="77"/>
      <c r="HQP170" s="77"/>
      <c r="HQQ170" s="77"/>
      <c r="HQR170" s="77"/>
      <c r="HQS170" s="77"/>
      <c r="HQT170" s="77"/>
      <c r="HQU170" s="77"/>
      <c r="HQV170" s="77"/>
      <c r="HQW170" s="77"/>
      <c r="HQX170" s="77"/>
      <c r="HQY170" s="77"/>
      <c r="HQZ170" s="77"/>
      <c r="HRA170" s="77"/>
      <c r="HRB170" s="77"/>
      <c r="HRC170" s="77"/>
      <c r="HRD170" s="77"/>
      <c r="HRE170" s="77"/>
      <c r="HRF170" s="77"/>
      <c r="HRG170" s="77"/>
      <c r="HRH170" s="77"/>
      <c r="HRI170" s="77"/>
      <c r="HRJ170" s="77"/>
      <c r="HRK170" s="77"/>
      <c r="HRL170" s="77"/>
      <c r="HRM170" s="77"/>
      <c r="HRN170" s="77"/>
      <c r="HRO170" s="77"/>
      <c r="HRP170" s="77"/>
      <c r="HRQ170" s="77"/>
      <c r="HRR170" s="77"/>
      <c r="HRS170" s="77"/>
      <c r="HRT170" s="77"/>
      <c r="HRU170" s="77"/>
      <c r="HRV170" s="77"/>
      <c r="HRW170" s="77"/>
      <c r="HRX170" s="77"/>
      <c r="HRY170" s="77"/>
      <c r="HRZ170" s="77"/>
      <c r="HSA170" s="77"/>
      <c r="HSB170" s="77"/>
      <c r="HSC170" s="77"/>
      <c r="HSD170" s="77"/>
      <c r="HSE170" s="77"/>
      <c r="HSF170" s="77"/>
      <c r="HSG170" s="77"/>
      <c r="HSH170" s="77"/>
      <c r="HSI170" s="77"/>
      <c r="HSJ170" s="77"/>
      <c r="HSK170" s="77"/>
      <c r="HSL170" s="77"/>
      <c r="HSM170" s="77"/>
      <c r="HSN170" s="77"/>
      <c r="HSO170" s="77"/>
      <c r="HSP170" s="77"/>
      <c r="HSQ170" s="77"/>
      <c r="HSR170" s="77"/>
      <c r="HSS170" s="77"/>
      <c r="HST170" s="77"/>
      <c r="HSU170" s="77"/>
      <c r="HSV170" s="77"/>
      <c r="HSW170" s="77"/>
      <c r="HSX170" s="77"/>
      <c r="HSY170" s="77"/>
      <c r="HSZ170" s="77"/>
      <c r="HTA170" s="77"/>
      <c r="HTB170" s="77"/>
      <c r="HTC170" s="77"/>
      <c r="HTD170" s="77"/>
      <c r="HTE170" s="77"/>
      <c r="HTF170" s="77"/>
      <c r="HTG170" s="77"/>
      <c r="HTH170" s="77"/>
      <c r="HTI170" s="77"/>
      <c r="HTJ170" s="77"/>
      <c r="HTK170" s="77"/>
      <c r="HTL170" s="77"/>
      <c r="HTM170" s="77"/>
      <c r="HTN170" s="77"/>
      <c r="HTO170" s="77"/>
      <c r="HTP170" s="77"/>
      <c r="HTQ170" s="77"/>
      <c r="HTR170" s="77"/>
      <c r="HTS170" s="77"/>
      <c r="HTT170" s="77"/>
      <c r="HTU170" s="77"/>
      <c r="HTV170" s="77"/>
      <c r="HTW170" s="77"/>
      <c r="HTX170" s="77"/>
      <c r="HTY170" s="77"/>
      <c r="HTZ170" s="77"/>
      <c r="HUA170" s="77"/>
      <c r="HUB170" s="77"/>
      <c r="HUC170" s="77"/>
      <c r="HUD170" s="77"/>
      <c r="HUE170" s="77"/>
      <c r="HUF170" s="77"/>
      <c r="HUG170" s="77"/>
      <c r="HUH170" s="77"/>
      <c r="HUI170" s="77"/>
      <c r="HUJ170" s="77"/>
      <c r="HUK170" s="77"/>
      <c r="HUL170" s="77"/>
      <c r="HUM170" s="77"/>
      <c r="HUN170" s="77"/>
      <c r="HUO170" s="77"/>
      <c r="HUP170" s="77"/>
      <c r="HUQ170" s="77"/>
      <c r="HUR170" s="77"/>
      <c r="HUS170" s="77"/>
      <c r="HUT170" s="77"/>
      <c r="HUU170" s="77"/>
      <c r="HUV170" s="77"/>
      <c r="HUW170" s="77"/>
      <c r="HUX170" s="77"/>
      <c r="HUY170" s="77"/>
      <c r="HUZ170" s="77"/>
      <c r="HVA170" s="77"/>
      <c r="HVB170" s="77"/>
      <c r="HVC170" s="77"/>
      <c r="HVD170" s="77"/>
      <c r="HVE170" s="77"/>
      <c r="HVF170" s="77"/>
      <c r="HVG170" s="77"/>
      <c r="HVH170" s="77"/>
      <c r="HVI170" s="77"/>
      <c r="HVJ170" s="77"/>
      <c r="HVK170" s="77"/>
      <c r="HVL170" s="77"/>
      <c r="HVM170" s="77"/>
      <c r="HVN170" s="77"/>
      <c r="HVO170" s="77"/>
      <c r="HVP170" s="77"/>
      <c r="HVQ170" s="77"/>
      <c r="HVR170" s="77"/>
      <c r="HVS170" s="77"/>
      <c r="HVT170" s="77"/>
      <c r="HVU170" s="77"/>
      <c r="HVV170" s="77"/>
      <c r="HVW170" s="77"/>
      <c r="HVX170" s="77"/>
      <c r="HVY170" s="77"/>
      <c r="HVZ170" s="77"/>
      <c r="HWA170" s="77"/>
      <c r="HWB170" s="77"/>
      <c r="HWC170" s="77"/>
      <c r="HWD170" s="77"/>
      <c r="HWE170" s="77"/>
      <c r="HWF170" s="77"/>
      <c r="HWG170" s="77"/>
      <c r="HWH170" s="77"/>
      <c r="HWI170" s="77"/>
      <c r="HWJ170" s="77"/>
      <c r="HWK170" s="77"/>
      <c r="HWL170" s="77"/>
      <c r="HWM170" s="77"/>
      <c r="HWN170" s="77"/>
      <c r="HWO170" s="77"/>
      <c r="HWP170" s="77"/>
      <c r="HWQ170" s="77"/>
      <c r="HWR170" s="77"/>
      <c r="HWS170" s="77"/>
      <c r="HWT170" s="77"/>
      <c r="HWU170" s="77"/>
      <c r="HWV170" s="77"/>
      <c r="HWW170" s="77"/>
      <c r="HWX170" s="77"/>
      <c r="HWY170" s="77"/>
      <c r="HWZ170" s="77"/>
      <c r="HXA170" s="77"/>
      <c r="HXB170" s="77"/>
      <c r="HXC170" s="77"/>
      <c r="HXD170" s="77"/>
      <c r="HXE170" s="77"/>
      <c r="HXF170" s="77"/>
      <c r="HXG170" s="77"/>
      <c r="HXH170" s="77"/>
      <c r="HXI170" s="77"/>
      <c r="HXJ170" s="77"/>
      <c r="HXK170" s="77"/>
      <c r="HXL170" s="77"/>
      <c r="HXM170" s="77"/>
      <c r="HXN170" s="77"/>
      <c r="HXO170" s="77"/>
      <c r="HXP170" s="77"/>
      <c r="HXQ170" s="77"/>
      <c r="HXR170" s="77"/>
      <c r="HXS170" s="77"/>
      <c r="HXT170" s="77"/>
      <c r="HXU170" s="77"/>
      <c r="HXV170" s="77"/>
      <c r="HXW170" s="77"/>
      <c r="HXX170" s="77"/>
      <c r="HXY170" s="77"/>
      <c r="HXZ170" s="77"/>
      <c r="HYA170" s="77"/>
      <c r="HYB170" s="77"/>
      <c r="HYC170" s="77"/>
      <c r="HYD170" s="77"/>
      <c r="HYE170" s="77"/>
      <c r="HYF170" s="77"/>
      <c r="HYG170" s="77"/>
      <c r="HYH170" s="77"/>
      <c r="HYI170" s="77"/>
      <c r="HYJ170" s="77"/>
      <c r="HYK170" s="77"/>
      <c r="HYL170" s="77"/>
      <c r="HYM170" s="77"/>
      <c r="HYN170" s="77"/>
      <c r="HYO170" s="77"/>
      <c r="HYP170" s="77"/>
      <c r="HYQ170" s="77"/>
      <c r="HYR170" s="77"/>
      <c r="HYS170" s="77"/>
      <c r="HYT170" s="77"/>
      <c r="HYU170" s="77"/>
      <c r="HYV170" s="77"/>
      <c r="HYW170" s="77"/>
      <c r="HYX170" s="77"/>
      <c r="HYY170" s="77"/>
      <c r="HYZ170" s="77"/>
      <c r="HZA170" s="77"/>
      <c r="HZB170" s="77"/>
      <c r="HZC170" s="77"/>
      <c r="HZD170" s="77"/>
      <c r="HZE170" s="77"/>
      <c r="HZF170" s="77"/>
      <c r="HZG170" s="77"/>
      <c r="HZH170" s="77"/>
      <c r="HZI170" s="77"/>
      <c r="HZJ170" s="77"/>
      <c r="HZK170" s="77"/>
      <c r="HZL170" s="77"/>
      <c r="HZM170" s="77"/>
      <c r="HZN170" s="77"/>
      <c r="HZO170" s="77"/>
      <c r="HZP170" s="77"/>
      <c r="HZQ170" s="77"/>
      <c r="HZR170" s="77"/>
      <c r="HZS170" s="77"/>
      <c r="HZT170" s="77"/>
      <c r="HZU170" s="77"/>
      <c r="HZV170" s="77"/>
      <c r="HZW170" s="77"/>
      <c r="HZX170" s="77"/>
      <c r="HZY170" s="77"/>
      <c r="HZZ170" s="77"/>
      <c r="IAA170" s="77"/>
      <c r="IAB170" s="77"/>
      <c r="IAC170" s="77"/>
      <c r="IAD170" s="77"/>
      <c r="IAE170" s="77"/>
      <c r="IAF170" s="77"/>
      <c r="IAG170" s="77"/>
      <c r="IAH170" s="77"/>
      <c r="IAI170" s="77"/>
      <c r="IAJ170" s="77"/>
      <c r="IAK170" s="77"/>
      <c r="IAL170" s="77"/>
      <c r="IAM170" s="77"/>
      <c r="IAN170" s="77"/>
      <c r="IAO170" s="77"/>
      <c r="IAP170" s="77"/>
      <c r="IAQ170" s="77"/>
      <c r="IAR170" s="77"/>
      <c r="IAS170" s="77"/>
      <c r="IAT170" s="77"/>
      <c r="IAU170" s="77"/>
      <c r="IAV170" s="77"/>
      <c r="IAW170" s="77"/>
      <c r="IAX170" s="77"/>
      <c r="IAY170" s="77"/>
      <c r="IAZ170" s="77"/>
      <c r="IBA170" s="77"/>
      <c r="IBB170" s="77"/>
      <c r="IBC170" s="77"/>
      <c r="IBD170" s="77"/>
      <c r="IBE170" s="77"/>
      <c r="IBF170" s="77"/>
      <c r="IBG170" s="77"/>
      <c r="IBH170" s="77"/>
      <c r="IBI170" s="77"/>
      <c r="IBJ170" s="77"/>
      <c r="IBK170" s="77"/>
      <c r="IBL170" s="77"/>
      <c r="IBM170" s="77"/>
      <c r="IBN170" s="77"/>
      <c r="IBO170" s="77"/>
      <c r="IBP170" s="77"/>
      <c r="IBQ170" s="77"/>
      <c r="IBR170" s="77"/>
      <c r="IBS170" s="77"/>
      <c r="IBT170" s="77"/>
      <c r="IBU170" s="77"/>
      <c r="IBV170" s="77"/>
      <c r="IBW170" s="77"/>
      <c r="IBX170" s="77"/>
      <c r="IBY170" s="77"/>
      <c r="IBZ170" s="77"/>
      <c r="ICA170" s="77"/>
      <c r="ICB170" s="77"/>
      <c r="ICC170" s="77"/>
      <c r="ICD170" s="77"/>
      <c r="ICE170" s="77"/>
      <c r="ICF170" s="77"/>
      <c r="ICG170" s="77"/>
      <c r="ICH170" s="77"/>
      <c r="ICI170" s="77"/>
      <c r="ICJ170" s="77"/>
      <c r="ICK170" s="77"/>
      <c r="ICL170" s="77"/>
      <c r="ICM170" s="77"/>
      <c r="ICN170" s="77"/>
      <c r="ICO170" s="77"/>
      <c r="ICP170" s="77"/>
      <c r="ICQ170" s="77"/>
      <c r="ICR170" s="77"/>
      <c r="ICS170" s="77"/>
      <c r="ICT170" s="77"/>
      <c r="ICU170" s="77"/>
      <c r="ICV170" s="77"/>
      <c r="ICW170" s="77"/>
      <c r="ICX170" s="77"/>
      <c r="ICY170" s="77"/>
      <c r="ICZ170" s="77"/>
      <c r="IDA170" s="77"/>
      <c r="IDB170" s="77"/>
      <c r="IDC170" s="77"/>
      <c r="IDD170" s="77"/>
      <c r="IDE170" s="77"/>
      <c r="IDF170" s="77"/>
      <c r="IDG170" s="77"/>
      <c r="IDH170" s="77"/>
      <c r="IDI170" s="77"/>
      <c r="IDJ170" s="77"/>
      <c r="IDK170" s="77"/>
      <c r="IDL170" s="77"/>
      <c r="IDM170" s="77"/>
      <c r="IDN170" s="77"/>
      <c r="IDO170" s="77"/>
      <c r="IDP170" s="77"/>
      <c r="IDQ170" s="77"/>
      <c r="IDR170" s="77"/>
      <c r="IDS170" s="77"/>
      <c r="IDT170" s="77"/>
      <c r="IDU170" s="77"/>
      <c r="IDV170" s="77"/>
      <c r="IDW170" s="77"/>
      <c r="IDX170" s="77"/>
      <c r="IDY170" s="77"/>
      <c r="IDZ170" s="77"/>
      <c r="IEA170" s="77"/>
      <c r="IEB170" s="77"/>
      <c r="IEC170" s="77"/>
      <c r="IED170" s="77"/>
      <c r="IEE170" s="77"/>
      <c r="IEF170" s="77"/>
      <c r="IEG170" s="77"/>
      <c r="IEH170" s="77"/>
      <c r="IEI170" s="77"/>
      <c r="IEJ170" s="77"/>
      <c r="IEK170" s="77"/>
      <c r="IEL170" s="77"/>
      <c r="IEM170" s="77"/>
      <c r="IEN170" s="77"/>
      <c r="IEO170" s="77"/>
      <c r="IEP170" s="77"/>
      <c r="IEQ170" s="77"/>
      <c r="IER170" s="77"/>
      <c r="IES170" s="77"/>
      <c r="IET170" s="77"/>
      <c r="IEU170" s="77"/>
      <c r="IEV170" s="77"/>
      <c r="IEW170" s="77"/>
      <c r="IEX170" s="77"/>
      <c r="IEY170" s="77"/>
      <c r="IEZ170" s="77"/>
      <c r="IFA170" s="77"/>
      <c r="IFB170" s="77"/>
      <c r="IFC170" s="77"/>
      <c r="IFD170" s="77"/>
      <c r="IFE170" s="77"/>
      <c r="IFF170" s="77"/>
      <c r="IFG170" s="77"/>
      <c r="IFH170" s="77"/>
      <c r="IFI170" s="77"/>
      <c r="IFJ170" s="77"/>
      <c r="IFK170" s="77"/>
      <c r="IFL170" s="77"/>
      <c r="IFM170" s="77"/>
      <c r="IFN170" s="77"/>
      <c r="IFO170" s="77"/>
      <c r="IFP170" s="77"/>
      <c r="IFQ170" s="77"/>
      <c r="IFR170" s="77"/>
      <c r="IFS170" s="77"/>
      <c r="IFT170" s="77"/>
      <c r="IFU170" s="77"/>
      <c r="IFV170" s="77"/>
      <c r="IFW170" s="77"/>
      <c r="IFX170" s="77"/>
      <c r="IFY170" s="77"/>
      <c r="IFZ170" s="77"/>
      <c r="IGA170" s="77"/>
      <c r="IGB170" s="77"/>
      <c r="IGC170" s="77"/>
      <c r="IGD170" s="77"/>
      <c r="IGE170" s="77"/>
      <c r="IGF170" s="77"/>
      <c r="IGG170" s="77"/>
      <c r="IGH170" s="77"/>
      <c r="IGI170" s="77"/>
      <c r="IGJ170" s="77"/>
      <c r="IGK170" s="77"/>
      <c r="IGL170" s="77"/>
      <c r="IGM170" s="77"/>
      <c r="IGN170" s="77"/>
      <c r="IGO170" s="77"/>
      <c r="IGP170" s="77"/>
      <c r="IGQ170" s="77"/>
      <c r="IGR170" s="77"/>
      <c r="IGS170" s="77"/>
      <c r="IGT170" s="77"/>
      <c r="IGU170" s="77"/>
      <c r="IGV170" s="77"/>
      <c r="IGW170" s="77"/>
      <c r="IGX170" s="77"/>
      <c r="IGY170" s="77"/>
      <c r="IGZ170" s="77"/>
      <c r="IHA170" s="77"/>
      <c r="IHB170" s="77"/>
      <c r="IHC170" s="77"/>
      <c r="IHD170" s="77"/>
      <c r="IHE170" s="77"/>
      <c r="IHF170" s="77"/>
      <c r="IHG170" s="77"/>
      <c r="IHH170" s="77"/>
      <c r="IHI170" s="77"/>
      <c r="IHJ170" s="77"/>
      <c r="IHK170" s="77"/>
      <c r="IHL170" s="77"/>
      <c r="IHM170" s="77"/>
      <c r="IHN170" s="77"/>
      <c r="IHO170" s="77"/>
      <c r="IHP170" s="77"/>
      <c r="IHQ170" s="77"/>
      <c r="IHR170" s="77"/>
      <c r="IHS170" s="77"/>
      <c r="IHT170" s="77"/>
      <c r="IHU170" s="77"/>
      <c r="IHV170" s="77"/>
      <c r="IHW170" s="77"/>
      <c r="IHX170" s="77"/>
      <c r="IHY170" s="77"/>
      <c r="IHZ170" s="77"/>
      <c r="IIA170" s="77"/>
      <c r="IIB170" s="77"/>
      <c r="IIC170" s="77"/>
      <c r="IID170" s="77"/>
      <c r="IIE170" s="77"/>
      <c r="IIF170" s="77"/>
      <c r="IIG170" s="77"/>
      <c r="IIH170" s="77"/>
      <c r="III170" s="77"/>
      <c r="IIJ170" s="77"/>
      <c r="IIK170" s="77"/>
      <c r="IIL170" s="77"/>
      <c r="IIM170" s="77"/>
      <c r="IIN170" s="77"/>
      <c r="IIO170" s="77"/>
      <c r="IIP170" s="77"/>
      <c r="IIQ170" s="77"/>
      <c r="IIR170" s="77"/>
      <c r="IIS170" s="77"/>
      <c r="IIT170" s="77"/>
      <c r="IIU170" s="77"/>
      <c r="IIV170" s="77"/>
      <c r="IIW170" s="77"/>
      <c r="IIX170" s="77"/>
      <c r="IIY170" s="77"/>
      <c r="IIZ170" s="77"/>
      <c r="IJA170" s="77"/>
      <c r="IJB170" s="77"/>
      <c r="IJC170" s="77"/>
      <c r="IJD170" s="77"/>
      <c r="IJE170" s="77"/>
      <c r="IJF170" s="77"/>
      <c r="IJG170" s="77"/>
      <c r="IJH170" s="77"/>
      <c r="IJI170" s="77"/>
      <c r="IJJ170" s="77"/>
      <c r="IJK170" s="77"/>
      <c r="IJL170" s="77"/>
      <c r="IJM170" s="77"/>
      <c r="IJN170" s="77"/>
      <c r="IJO170" s="77"/>
      <c r="IJP170" s="77"/>
      <c r="IJQ170" s="77"/>
      <c r="IJR170" s="77"/>
      <c r="IJS170" s="77"/>
      <c r="IJT170" s="77"/>
      <c r="IJU170" s="77"/>
      <c r="IJV170" s="77"/>
      <c r="IJW170" s="77"/>
      <c r="IJX170" s="77"/>
      <c r="IJY170" s="77"/>
      <c r="IJZ170" s="77"/>
      <c r="IKA170" s="77"/>
      <c r="IKB170" s="77"/>
      <c r="IKC170" s="77"/>
      <c r="IKD170" s="77"/>
      <c r="IKE170" s="77"/>
      <c r="IKF170" s="77"/>
      <c r="IKG170" s="77"/>
      <c r="IKH170" s="77"/>
      <c r="IKI170" s="77"/>
      <c r="IKJ170" s="77"/>
      <c r="IKK170" s="77"/>
      <c r="IKL170" s="77"/>
      <c r="IKM170" s="77"/>
      <c r="IKN170" s="77"/>
      <c r="IKO170" s="77"/>
      <c r="IKP170" s="77"/>
      <c r="IKQ170" s="77"/>
      <c r="IKR170" s="77"/>
      <c r="IKS170" s="77"/>
      <c r="IKT170" s="77"/>
      <c r="IKU170" s="77"/>
      <c r="IKV170" s="77"/>
      <c r="IKW170" s="77"/>
      <c r="IKX170" s="77"/>
      <c r="IKY170" s="77"/>
      <c r="IKZ170" s="77"/>
      <c r="ILA170" s="77"/>
      <c r="ILB170" s="77"/>
      <c r="ILC170" s="77"/>
      <c r="ILD170" s="77"/>
      <c r="ILE170" s="77"/>
      <c r="ILF170" s="77"/>
      <c r="ILG170" s="77"/>
      <c r="ILH170" s="77"/>
      <c r="ILI170" s="77"/>
      <c r="ILJ170" s="77"/>
      <c r="ILK170" s="77"/>
      <c r="ILL170" s="77"/>
      <c r="ILM170" s="77"/>
      <c r="ILN170" s="77"/>
      <c r="ILO170" s="77"/>
      <c r="ILP170" s="77"/>
      <c r="ILQ170" s="77"/>
      <c r="ILR170" s="77"/>
      <c r="ILS170" s="77"/>
      <c r="ILT170" s="77"/>
      <c r="ILU170" s="77"/>
      <c r="ILV170" s="77"/>
      <c r="ILW170" s="77"/>
      <c r="ILX170" s="77"/>
      <c r="ILY170" s="77"/>
      <c r="ILZ170" s="77"/>
      <c r="IMA170" s="77"/>
      <c r="IMB170" s="77"/>
      <c r="IMC170" s="77"/>
      <c r="IMD170" s="77"/>
      <c r="IME170" s="77"/>
      <c r="IMF170" s="77"/>
      <c r="IMG170" s="77"/>
      <c r="IMH170" s="77"/>
      <c r="IMI170" s="77"/>
      <c r="IMJ170" s="77"/>
      <c r="IMK170" s="77"/>
      <c r="IML170" s="77"/>
      <c r="IMM170" s="77"/>
      <c r="IMN170" s="77"/>
      <c r="IMO170" s="77"/>
      <c r="IMP170" s="77"/>
      <c r="IMQ170" s="77"/>
      <c r="IMR170" s="77"/>
      <c r="IMS170" s="77"/>
      <c r="IMT170" s="77"/>
      <c r="IMU170" s="77"/>
      <c r="IMV170" s="77"/>
      <c r="IMW170" s="77"/>
      <c r="IMX170" s="77"/>
      <c r="IMY170" s="77"/>
      <c r="IMZ170" s="77"/>
      <c r="INA170" s="77"/>
      <c r="INB170" s="77"/>
      <c r="INC170" s="77"/>
      <c r="IND170" s="77"/>
      <c r="INE170" s="77"/>
      <c r="INF170" s="77"/>
      <c r="ING170" s="77"/>
      <c r="INH170" s="77"/>
      <c r="INI170" s="77"/>
      <c r="INJ170" s="77"/>
      <c r="INK170" s="77"/>
      <c r="INL170" s="77"/>
      <c r="INM170" s="77"/>
      <c r="INN170" s="77"/>
      <c r="INO170" s="77"/>
      <c r="INP170" s="77"/>
      <c r="INQ170" s="77"/>
      <c r="INR170" s="77"/>
      <c r="INS170" s="77"/>
      <c r="INT170" s="77"/>
      <c r="INU170" s="77"/>
      <c r="INV170" s="77"/>
      <c r="INW170" s="77"/>
      <c r="INX170" s="77"/>
      <c r="INY170" s="77"/>
      <c r="INZ170" s="77"/>
      <c r="IOA170" s="77"/>
      <c r="IOB170" s="77"/>
      <c r="IOC170" s="77"/>
      <c r="IOD170" s="77"/>
      <c r="IOE170" s="77"/>
      <c r="IOF170" s="77"/>
      <c r="IOG170" s="77"/>
      <c r="IOH170" s="77"/>
      <c r="IOI170" s="77"/>
      <c r="IOJ170" s="77"/>
      <c r="IOK170" s="77"/>
      <c r="IOL170" s="77"/>
      <c r="IOM170" s="77"/>
      <c r="ION170" s="77"/>
      <c r="IOO170" s="77"/>
      <c r="IOP170" s="77"/>
      <c r="IOQ170" s="77"/>
      <c r="IOR170" s="77"/>
      <c r="IOS170" s="77"/>
      <c r="IOT170" s="77"/>
      <c r="IOU170" s="77"/>
      <c r="IOV170" s="77"/>
      <c r="IOW170" s="77"/>
      <c r="IOX170" s="77"/>
      <c r="IOY170" s="77"/>
      <c r="IOZ170" s="77"/>
      <c r="IPA170" s="77"/>
      <c r="IPB170" s="77"/>
      <c r="IPC170" s="77"/>
      <c r="IPD170" s="77"/>
      <c r="IPE170" s="77"/>
      <c r="IPF170" s="77"/>
      <c r="IPG170" s="77"/>
      <c r="IPH170" s="77"/>
      <c r="IPI170" s="77"/>
      <c r="IPJ170" s="77"/>
      <c r="IPK170" s="77"/>
      <c r="IPL170" s="77"/>
      <c r="IPM170" s="77"/>
      <c r="IPN170" s="77"/>
      <c r="IPO170" s="77"/>
      <c r="IPP170" s="77"/>
      <c r="IPQ170" s="77"/>
      <c r="IPR170" s="77"/>
      <c r="IPS170" s="77"/>
      <c r="IPT170" s="77"/>
      <c r="IPU170" s="77"/>
      <c r="IPV170" s="77"/>
      <c r="IPW170" s="77"/>
      <c r="IPX170" s="77"/>
      <c r="IPY170" s="77"/>
      <c r="IPZ170" s="77"/>
      <c r="IQA170" s="77"/>
      <c r="IQB170" s="77"/>
      <c r="IQC170" s="77"/>
      <c r="IQD170" s="77"/>
      <c r="IQE170" s="77"/>
      <c r="IQF170" s="77"/>
      <c r="IQG170" s="77"/>
      <c r="IQH170" s="77"/>
      <c r="IQI170" s="77"/>
      <c r="IQJ170" s="77"/>
      <c r="IQK170" s="77"/>
      <c r="IQL170" s="77"/>
      <c r="IQM170" s="77"/>
      <c r="IQN170" s="77"/>
      <c r="IQO170" s="77"/>
      <c r="IQP170" s="77"/>
      <c r="IQQ170" s="77"/>
      <c r="IQR170" s="77"/>
      <c r="IQS170" s="77"/>
      <c r="IQT170" s="77"/>
      <c r="IQU170" s="77"/>
      <c r="IQV170" s="77"/>
      <c r="IQW170" s="77"/>
      <c r="IQX170" s="77"/>
      <c r="IQY170" s="77"/>
      <c r="IQZ170" s="77"/>
      <c r="IRA170" s="77"/>
      <c r="IRB170" s="77"/>
      <c r="IRC170" s="77"/>
      <c r="IRD170" s="77"/>
      <c r="IRE170" s="77"/>
      <c r="IRF170" s="77"/>
      <c r="IRG170" s="77"/>
      <c r="IRH170" s="77"/>
      <c r="IRI170" s="77"/>
      <c r="IRJ170" s="77"/>
      <c r="IRK170" s="77"/>
      <c r="IRL170" s="77"/>
      <c r="IRM170" s="77"/>
      <c r="IRN170" s="77"/>
      <c r="IRO170" s="77"/>
      <c r="IRP170" s="77"/>
      <c r="IRQ170" s="77"/>
      <c r="IRR170" s="77"/>
      <c r="IRS170" s="77"/>
      <c r="IRT170" s="77"/>
      <c r="IRU170" s="77"/>
      <c r="IRV170" s="77"/>
      <c r="IRW170" s="77"/>
      <c r="IRX170" s="77"/>
      <c r="IRY170" s="77"/>
      <c r="IRZ170" s="77"/>
      <c r="ISA170" s="77"/>
      <c r="ISB170" s="77"/>
      <c r="ISC170" s="77"/>
      <c r="ISD170" s="77"/>
      <c r="ISE170" s="77"/>
      <c r="ISF170" s="77"/>
      <c r="ISG170" s="77"/>
      <c r="ISH170" s="77"/>
      <c r="ISI170" s="77"/>
      <c r="ISJ170" s="77"/>
      <c r="ISK170" s="77"/>
      <c r="ISL170" s="77"/>
      <c r="ISM170" s="77"/>
      <c r="ISN170" s="77"/>
      <c r="ISO170" s="77"/>
      <c r="ISP170" s="77"/>
      <c r="ISQ170" s="77"/>
      <c r="ISR170" s="77"/>
      <c r="ISS170" s="77"/>
      <c r="IST170" s="77"/>
      <c r="ISU170" s="77"/>
      <c r="ISV170" s="77"/>
      <c r="ISW170" s="77"/>
      <c r="ISX170" s="77"/>
      <c r="ISY170" s="77"/>
      <c r="ISZ170" s="77"/>
      <c r="ITA170" s="77"/>
      <c r="ITB170" s="77"/>
      <c r="ITC170" s="77"/>
      <c r="ITD170" s="77"/>
      <c r="ITE170" s="77"/>
      <c r="ITF170" s="77"/>
      <c r="ITG170" s="77"/>
      <c r="ITH170" s="77"/>
      <c r="ITI170" s="77"/>
      <c r="ITJ170" s="77"/>
      <c r="ITK170" s="77"/>
      <c r="ITL170" s="77"/>
      <c r="ITM170" s="77"/>
      <c r="ITN170" s="77"/>
      <c r="ITO170" s="77"/>
      <c r="ITP170" s="77"/>
      <c r="ITQ170" s="77"/>
      <c r="ITR170" s="77"/>
      <c r="ITS170" s="77"/>
      <c r="ITT170" s="77"/>
      <c r="ITU170" s="77"/>
      <c r="ITV170" s="77"/>
      <c r="ITW170" s="77"/>
      <c r="ITX170" s="77"/>
      <c r="ITY170" s="77"/>
      <c r="ITZ170" s="77"/>
      <c r="IUA170" s="77"/>
      <c r="IUB170" s="77"/>
      <c r="IUC170" s="77"/>
      <c r="IUD170" s="77"/>
      <c r="IUE170" s="77"/>
      <c r="IUF170" s="77"/>
      <c r="IUG170" s="77"/>
      <c r="IUH170" s="77"/>
      <c r="IUI170" s="77"/>
      <c r="IUJ170" s="77"/>
      <c r="IUK170" s="77"/>
      <c r="IUL170" s="77"/>
      <c r="IUM170" s="77"/>
      <c r="IUN170" s="77"/>
      <c r="IUO170" s="77"/>
      <c r="IUP170" s="77"/>
      <c r="IUQ170" s="77"/>
      <c r="IUR170" s="77"/>
      <c r="IUS170" s="77"/>
      <c r="IUT170" s="77"/>
      <c r="IUU170" s="77"/>
      <c r="IUV170" s="77"/>
      <c r="IUW170" s="77"/>
      <c r="IUX170" s="77"/>
      <c r="IUY170" s="77"/>
      <c r="IUZ170" s="77"/>
      <c r="IVA170" s="77"/>
      <c r="IVB170" s="77"/>
      <c r="IVC170" s="77"/>
      <c r="IVD170" s="77"/>
      <c r="IVE170" s="77"/>
      <c r="IVF170" s="77"/>
      <c r="IVG170" s="77"/>
      <c r="IVH170" s="77"/>
      <c r="IVI170" s="77"/>
      <c r="IVJ170" s="77"/>
      <c r="IVK170" s="77"/>
      <c r="IVL170" s="77"/>
      <c r="IVM170" s="77"/>
      <c r="IVN170" s="77"/>
      <c r="IVO170" s="77"/>
      <c r="IVP170" s="77"/>
      <c r="IVQ170" s="77"/>
      <c r="IVR170" s="77"/>
      <c r="IVS170" s="77"/>
      <c r="IVT170" s="77"/>
      <c r="IVU170" s="77"/>
      <c r="IVV170" s="77"/>
      <c r="IVW170" s="77"/>
      <c r="IVX170" s="77"/>
      <c r="IVY170" s="77"/>
      <c r="IVZ170" s="77"/>
      <c r="IWA170" s="77"/>
      <c r="IWB170" s="77"/>
      <c r="IWC170" s="77"/>
      <c r="IWD170" s="77"/>
      <c r="IWE170" s="77"/>
      <c r="IWF170" s="77"/>
      <c r="IWG170" s="77"/>
      <c r="IWH170" s="77"/>
      <c r="IWI170" s="77"/>
      <c r="IWJ170" s="77"/>
      <c r="IWK170" s="77"/>
      <c r="IWL170" s="77"/>
      <c r="IWM170" s="77"/>
      <c r="IWN170" s="77"/>
      <c r="IWO170" s="77"/>
      <c r="IWP170" s="77"/>
      <c r="IWQ170" s="77"/>
      <c r="IWR170" s="77"/>
      <c r="IWS170" s="77"/>
      <c r="IWT170" s="77"/>
      <c r="IWU170" s="77"/>
      <c r="IWV170" s="77"/>
      <c r="IWW170" s="77"/>
      <c r="IWX170" s="77"/>
      <c r="IWY170" s="77"/>
      <c r="IWZ170" s="77"/>
      <c r="IXA170" s="77"/>
      <c r="IXB170" s="77"/>
      <c r="IXC170" s="77"/>
      <c r="IXD170" s="77"/>
      <c r="IXE170" s="77"/>
      <c r="IXF170" s="77"/>
      <c r="IXG170" s="77"/>
      <c r="IXH170" s="77"/>
      <c r="IXI170" s="77"/>
      <c r="IXJ170" s="77"/>
      <c r="IXK170" s="77"/>
      <c r="IXL170" s="77"/>
      <c r="IXM170" s="77"/>
      <c r="IXN170" s="77"/>
      <c r="IXO170" s="77"/>
      <c r="IXP170" s="77"/>
      <c r="IXQ170" s="77"/>
      <c r="IXR170" s="77"/>
      <c r="IXS170" s="77"/>
      <c r="IXT170" s="77"/>
      <c r="IXU170" s="77"/>
      <c r="IXV170" s="77"/>
      <c r="IXW170" s="77"/>
      <c r="IXX170" s="77"/>
      <c r="IXY170" s="77"/>
      <c r="IXZ170" s="77"/>
      <c r="IYA170" s="77"/>
      <c r="IYB170" s="77"/>
      <c r="IYC170" s="77"/>
      <c r="IYD170" s="77"/>
      <c r="IYE170" s="77"/>
      <c r="IYF170" s="77"/>
      <c r="IYG170" s="77"/>
      <c r="IYH170" s="77"/>
      <c r="IYI170" s="77"/>
      <c r="IYJ170" s="77"/>
      <c r="IYK170" s="77"/>
      <c r="IYL170" s="77"/>
      <c r="IYM170" s="77"/>
      <c r="IYN170" s="77"/>
      <c r="IYO170" s="77"/>
      <c r="IYP170" s="77"/>
      <c r="IYQ170" s="77"/>
      <c r="IYR170" s="77"/>
      <c r="IYS170" s="77"/>
      <c r="IYT170" s="77"/>
      <c r="IYU170" s="77"/>
      <c r="IYV170" s="77"/>
      <c r="IYW170" s="77"/>
      <c r="IYX170" s="77"/>
      <c r="IYY170" s="77"/>
      <c r="IYZ170" s="77"/>
      <c r="IZA170" s="77"/>
      <c r="IZB170" s="77"/>
      <c r="IZC170" s="77"/>
      <c r="IZD170" s="77"/>
      <c r="IZE170" s="77"/>
      <c r="IZF170" s="77"/>
      <c r="IZG170" s="77"/>
      <c r="IZH170" s="77"/>
      <c r="IZI170" s="77"/>
      <c r="IZJ170" s="77"/>
      <c r="IZK170" s="77"/>
      <c r="IZL170" s="77"/>
      <c r="IZM170" s="77"/>
      <c r="IZN170" s="77"/>
      <c r="IZO170" s="77"/>
      <c r="IZP170" s="77"/>
      <c r="IZQ170" s="77"/>
      <c r="IZR170" s="77"/>
      <c r="IZS170" s="77"/>
      <c r="IZT170" s="77"/>
      <c r="IZU170" s="77"/>
      <c r="IZV170" s="77"/>
      <c r="IZW170" s="77"/>
      <c r="IZX170" s="77"/>
      <c r="IZY170" s="77"/>
      <c r="IZZ170" s="77"/>
      <c r="JAA170" s="77"/>
      <c r="JAB170" s="77"/>
      <c r="JAC170" s="77"/>
      <c r="JAD170" s="77"/>
      <c r="JAE170" s="77"/>
      <c r="JAF170" s="77"/>
      <c r="JAG170" s="77"/>
      <c r="JAH170" s="77"/>
      <c r="JAI170" s="77"/>
      <c r="JAJ170" s="77"/>
      <c r="JAK170" s="77"/>
      <c r="JAL170" s="77"/>
      <c r="JAM170" s="77"/>
      <c r="JAN170" s="77"/>
      <c r="JAO170" s="77"/>
      <c r="JAP170" s="77"/>
      <c r="JAQ170" s="77"/>
      <c r="JAR170" s="77"/>
      <c r="JAS170" s="77"/>
      <c r="JAT170" s="77"/>
      <c r="JAU170" s="77"/>
      <c r="JAV170" s="77"/>
      <c r="JAW170" s="77"/>
      <c r="JAX170" s="77"/>
      <c r="JAY170" s="77"/>
      <c r="JAZ170" s="77"/>
      <c r="JBA170" s="77"/>
      <c r="JBB170" s="77"/>
      <c r="JBC170" s="77"/>
      <c r="JBD170" s="77"/>
      <c r="JBE170" s="77"/>
      <c r="JBF170" s="77"/>
      <c r="JBG170" s="77"/>
      <c r="JBH170" s="77"/>
      <c r="JBI170" s="77"/>
      <c r="JBJ170" s="77"/>
      <c r="JBK170" s="77"/>
      <c r="JBL170" s="77"/>
      <c r="JBM170" s="77"/>
      <c r="JBN170" s="77"/>
      <c r="JBO170" s="77"/>
      <c r="JBP170" s="77"/>
      <c r="JBQ170" s="77"/>
      <c r="JBR170" s="77"/>
      <c r="JBS170" s="77"/>
      <c r="JBT170" s="77"/>
      <c r="JBU170" s="77"/>
      <c r="JBV170" s="77"/>
      <c r="JBW170" s="77"/>
      <c r="JBX170" s="77"/>
      <c r="JBY170" s="77"/>
      <c r="JBZ170" s="77"/>
      <c r="JCA170" s="77"/>
      <c r="JCB170" s="77"/>
      <c r="JCC170" s="77"/>
      <c r="JCD170" s="77"/>
      <c r="JCE170" s="77"/>
      <c r="JCF170" s="77"/>
      <c r="JCG170" s="77"/>
      <c r="JCH170" s="77"/>
      <c r="JCI170" s="77"/>
      <c r="JCJ170" s="77"/>
      <c r="JCK170" s="77"/>
      <c r="JCL170" s="77"/>
      <c r="JCM170" s="77"/>
      <c r="JCN170" s="77"/>
      <c r="JCO170" s="77"/>
      <c r="JCP170" s="77"/>
      <c r="JCQ170" s="77"/>
      <c r="JCR170" s="77"/>
      <c r="JCS170" s="77"/>
      <c r="JCT170" s="77"/>
      <c r="JCU170" s="77"/>
      <c r="JCV170" s="77"/>
      <c r="JCW170" s="77"/>
      <c r="JCX170" s="77"/>
      <c r="JCY170" s="77"/>
      <c r="JCZ170" s="77"/>
      <c r="JDA170" s="77"/>
      <c r="JDB170" s="77"/>
      <c r="JDC170" s="77"/>
      <c r="JDD170" s="77"/>
      <c r="JDE170" s="77"/>
      <c r="JDF170" s="77"/>
      <c r="JDG170" s="77"/>
      <c r="JDH170" s="77"/>
      <c r="JDI170" s="77"/>
      <c r="JDJ170" s="77"/>
      <c r="JDK170" s="77"/>
      <c r="JDL170" s="77"/>
      <c r="JDM170" s="77"/>
      <c r="JDN170" s="77"/>
      <c r="JDO170" s="77"/>
      <c r="JDP170" s="77"/>
      <c r="JDQ170" s="77"/>
      <c r="JDR170" s="77"/>
      <c r="JDS170" s="77"/>
      <c r="JDT170" s="77"/>
      <c r="JDU170" s="77"/>
      <c r="JDV170" s="77"/>
      <c r="JDW170" s="77"/>
      <c r="JDX170" s="77"/>
      <c r="JDY170" s="77"/>
      <c r="JDZ170" s="77"/>
      <c r="JEA170" s="77"/>
      <c r="JEB170" s="77"/>
      <c r="JEC170" s="77"/>
      <c r="JED170" s="77"/>
      <c r="JEE170" s="77"/>
      <c r="JEF170" s="77"/>
      <c r="JEG170" s="77"/>
      <c r="JEH170" s="77"/>
      <c r="JEI170" s="77"/>
      <c r="JEJ170" s="77"/>
      <c r="JEK170" s="77"/>
      <c r="JEL170" s="77"/>
      <c r="JEM170" s="77"/>
      <c r="JEN170" s="77"/>
      <c r="JEO170" s="77"/>
      <c r="JEP170" s="77"/>
      <c r="JEQ170" s="77"/>
      <c r="JER170" s="77"/>
      <c r="JES170" s="77"/>
      <c r="JET170" s="77"/>
      <c r="JEU170" s="77"/>
      <c r="JEV170" s="77"/>
      <c r="JEW170" s="77"/>
      <c r="JEX170" s="77"/>
      <c r="JEY170" s="77"/>
      <c r="JEZ170" s="77"/>
      <c r="JFA170" s="77"/>
      <c r="JFB170" s="77"/>
      <c r="JFC170" s="77"/>
      <c r="JFD170" s="77"/>
      <c r="JFE170" s="77"/>
      <c r="JFF170" s="77"/>
      <c r="JFG170" s="77"/>
      <c r="JFH170" s="77"/>
      <c r="JFI170" s="77"/>
      <c r="JFJ170" s="77"/>
      <c r="JFK170" s="77"/>
      <c r="JFL170" s="77"/>
      <c r="JFM170" s="77"/>
      <c r="JFN170" s="77"/>
      <c r="JFO170" s="77"/>
      <c r="JFP170" s="77"/>
      <c r="JFQ170" s="77"/>
      <c r="JFR170" s="77"/>
      <c r="JFS170" s="77"/>
      <c r="JFT170" s="77"/>
      <c r="JFU170" s="77"/>
      <c r="JFV170" s="77"/>
      <c r="JFW170" s="77"/>
      <c r="JFX170" s="77"/>
      <c r="JFY170" s="77"/>
      <c r="JFZ170" s="77"/>
      <c r="JGA170" s="77"/>
      <c r="JGB170" s="77"/>
      <c r="JGC170" s="77"/>
      <c r="JGD170" s="77"/>
      <c r="JGE170" s="77"/>
      <c r="JGF170" s="77"/>
      <c r="JGG170" s="77"/>
      <c r="JGH170" s="77"/>
      <c r="JGI170" s="77"/>
      <c r="JGJ170" s="77"/>
      <c r="JGK170" s="77"/>
      <c r="JGL170" s="77"/>
      <c r="JGM170" s="77"/>
      <c r="JGN170" s="77"/>
      <c r="JGO170" s="77"/>
      <c r="JGP170" s="77"/>
      <c r="JGQ170" s="77"/>
      <c r="JGR170" s="77"/>
      <c r="JGS170" s="77"/>
      <c r="JGT170" s="77"/>
      <c r="JGU170" s="77"/>
      <c r="JGV170" s="77"/>
      <c r="JGW170" s="77"/>
      <c r="JGX170" s="77"/>
      <c r="JGY170" s="77"/>
      <c r="JGZ170" s="77"/>
      <c r="JHA170" s="77"/>
      <c r="JHB170" s="77"/>
      <c r="JHC170" s="77"/>
      <c r="JHD170" s="77"/>
      <c r="JHE170" s="77"/>
      <c r="JHF170" s="77"/>
      <c r="JHG170" s="77"/>
      <c r="JHH170" s="77"/>
      <c r="JHI170" s="77"/>
      <c r="JHJ170" s="77"/>
      <c r="JHK170" s="77"/>
      <c r="JHL170" s="77"/>
      <c r="JHM170" s="77"/>
      <c r="JHN170" s="77"/>
      <c r="JHO170" s="77"/>
      <c r="JHP170" s="77"/>
      <c r="JHQ170" s="77"/>
      <c r="JHR170" s="77"/>
      <c r="JHS170" s="77"/>
      <c r="JHT170" s="77"/>
      <c r="JHU170" s="77"/>
      <c r="JHV170" s="77"/>
      <c r="JHW170" s="77"/>
      <c r="JHX170" s="77"/>
      <c r="JHY170" s="77"/>
      <c r="JHZ170" s="77"/>
      <c r="JIA170" s="77"/>
      <c r="JIB170" s="77"/>
      <c r="JIC170" s="77"/>
      <c r="JID170" s="77"/>
      <c r="JIE170" s="77"/>
      <c r="JIF170" s="77"/>
      <c r="JIG170" s="77"/>
      <c r="JIH170" s="77"/>
      <c r="JII170" s="77"/>
      <c r="JIJ170" s="77"/>
      <c r="JIK170" s="77"/>
      <c r="JIL170" s="77"/>
      <c r="JIM170" s="77"/>
      <c r="JIN170" s="77"/>
      <c r="JIO170" s="77"/>
      <c r="JIP170" s="77"/>
      <c r="JIQ170" s="77"/>
      <c r="JIR170" s="77"/>
      <c r="JIS170" s="77"/>
      <c r="JIT170" s="77"/>
      <c r="JIU170" s="77"/>
      <c r="JIV170" s="77"/>
      <c r="JIW170" s="77"/>
      <c r="JIX170" s="77"/>
      <c r="JIY170" s="77"/>
      <c r="JIZ170" s="77"/>
      <c r="JJA170" s="77"/>
      <c r="JJB170" s="77"/>
      <c r="JJC170" s="77"/>
      <c r="JJD170" s="77"/>
      <c r="JJE170" s="77"/>
      <c r="JJF170" s="77"/>
      <c r="JJG170" s="77"/>
      <c r="JJH170" s="77"/>
      <c r="JJI170" s="77"/>
      <c r="JJJ170" s="77"/>
      <c r="JJK170" s="77"/>
      <c r="JJL170" s="77"/>
      <c r="JJM170" s="77"/>
      <c r="JJN170" s="77"/>
      <c r="JJO170" s="77"/>
      <c r="JJP170" s="77"/>
      <c r="JJQ170" s="77"/>
      <c r="JJR170" s="77"/>
      <c r="JJS170" s="77"/>
      <c r="JJT170" s="77"/>
      <c r="JJU170" s="77"/>
      <c r="JJV170" s="77"/>
      <c r="JJW170" s="77"/>
      <c r="JJX170" s="77"/>
      <c r="JJY170" s="77"/>
      <c r="JJZ170" s="77"/>
      <c r="JKA170" s="77"/>
      <c r="JKB170" s="77"/>
      <c r="JKC170" s="77"/>
      <c r="JKD170" s="77"/>
      <c r="JKE170" s="77"/>
      <c r="JKF170" s="77"/>
      <c r="JKG170" s="77"/>
      <c r="JKH170" s="77"/>
      <c r="JKI170" s="77"/>
      <c r="JKJ170" s="77"/>
      <c r="JKK170" s="77"/>
      <c r="JKL170" s="77"/>
      <c r="JKM170" s="77"/>
      <c r="JKN170" s="77"/>
      <c r="JKO170" s="77"/>
      <c r="JKP170" s="77"/>
      <c r="JKQ170" s="77"/>
      <c r="JKR170" s="77"/>
      <c r="JKS170" s="77"/>
      <c r="JKT170" s="77"/>
      <c r="JKU170" s="77"/>
      <c r="JKV170" s="77"/>
      <c r="JKW170" s="77"/>
      <c r="JKX170" s="77"/>
      <c r="JKY170" s="77"/>
      <c r="JKZ170" s="77"/>
      <c r="JLA170" s="77"/>
      <c r="JLB170" s="77"/>
      <c r="JLC170" s="77"/>
      <c r="JLD170" s="77"/>
      <c r="JLE170" s="77"/>
      <c r="JLF170" s="77"/>
      <c r="JLG170" s="77"/>
      <c r="JLH170" s="77"/>
      <c r="JLI170" s="77"/>
      <c r="JLJ170" s="77"/>
      <c r="JLK170" s="77"/>
      <c r="JLL170" s="77"/>
      <c r="JLM170" s="77"/>
      <c r="JLN170" s="77"/>
      <c r="JLO170" s="77"/>
      <c r="JLP170" s="77"/>
      <c r="JLQ170" s="77"/>
      <c r="JLR170" s="77"/>
      <c r="JLS170" s="77"/>
      <c r="JLT170" s="77"/>
      <c r="JLU170" s="77"/>
      <c r="JLV170" s="77"/>
      <c r="JLW170" s="77"/>
      <c r="JLX170" s="77"/>
      <c r="JLY170" s="77"/>
      <c r="JLZ170" s="77"/>
      <c r="JMA170" s="77"/>
      <c r="JMB170" s="77"/>
      <c r="JMC170" s="77"/>
      <c r="JMD170" s="77"/>
      <c r="JME170" s="77"/>
      <c r="JMF170" s="77"/>
      <c r="JMG170" s="77"/>
      <c r="JMH170" s="77"/>
      <c r="JMI170" s="77"/>
      <c r="JMJ170" s="77"/>
      <c r="JMK170" s="77"/>
      <c r="JML170" s="77"/>
      <c r="JMM170" s="77"/>
      <c r="JMN170" s="77"/>
      <c r="JMO170" s="77"/>
      <c r="JMP170" s="77"/>
      <c r="JMQ170" s="77"/>
      <c r="JMR170" s="77"/>
      <c r="JMS170" s="77"/>
      <c r="JMT170" s="77"/>
      <c r="JMU170" s="77"/>
      <c r="JMV170" s="77"/>
      <c r="JMW170" s="77"/>
      <c r="JMX170" s="77"/>
      <c r="JMY170" s="77"/>
      <c r="JMZ170" s="77"/>
      <c r="JNA170" s="77"/>
      <c r="JNB170" s="77"/>
      <c r="JNC170" s="77"/>
      <c r="JND170" s="77"/>
      <c r="JNE170" s="77"/>
      <c r="JNF170" s="77"/>
      <c r="JNG170" s="77"/>
      <c r="JNH170" s="77"/>
      <c r="JNI170" s="77"/>
      <c r="JNJ170" s="77"/>
      <c r="JNK170" s="77"/>
      <c r="JNL170" s="77"/>
      <c r="JNM170" s="77"/>
      <c r="JNN170" s="77"/>
      <c r="JNO170" s="77"/>
      <c r="JNP170" s="77"/>
      <c r="JNQ170" s="77"/>
      <c r="JNR170" s="77"/>
      <c r="JNS170" s="77"/>
      <c r="JNT170" s="77"/>
      <c r="JNU170" s="77"/>
      <c r="JNV170" s="77"/>
      <c r="JNW170" s="77"/>
      <c r="JNX170" s="77"/>
      <c r="JNY170" s="77"/>
      <c r="JNZ170" s="77"/>
      <c r="JOA170" s="77"/>
      <c r="JOB170" s="77"/>
      <c r="JOC170" s="77"/>
      <c r="JOD170" s="77"/>
      <c r="JOE170" s="77"/>
      <c r="JOF170" s="77"/>
      <c r="JOG170" s="77"/>
      <c r="JOH170" s="77"/>
      <c r="JOI170" s="77"/>
      <c r="JOJ170" s="77"/>
      <c r="JOK170" s="77"/>
      <c r="JOL170" s="77"/>
      <c r="JOM170" s="77"/>
      <c r="JON170" s="77"/>
      <c r="JOO170" s="77"/>
      <c r="JOP170" s="77"/>
      <c r="JOQ170" s="77"/>
      <c r="JOR170" s="77"/>
      <c r="JOS170" s="77"/>
      <c r="JOT170" s="77"/>
      <c r="JOU170" s="77"/>
      <c r="JOV170" s="77"/>
      <c r="JOW170" s="77"/>
      <c r="JOX170" s="77"/>
      <c r="JOY170" s="77"/>
      <c r="JOZ170" s="77"/>
      <c r="JPA170" s="77"/>
      <c r="JPB170" s="77"/>
      <c r="JPC170" s="77"/>
      <c r="JPD170" s="77"/>
      <c r="JPE170" s="77"/>
      <c r="JPF170" s="77"/>
      <c r="JPG170" s="77"/>
      <c r="JPH170" s="77"/>
      <c r="JPI170" s="77"/>
      <c r="JPJ170" s="77"/>
      <c r="JPK170" s="77"/>
      <c r="JPL170" s="77"/>
      <c r="JPM170" s="77"/>
      <c r="JPN170" s="77"/>
      <c r="JPO170" s="77"/>
      <c r="JPP170" s="77"/>
      <c r="JPQ170" s="77"/>
      <c r="JPR170" s="77"/>
      <c r="JPS170" s="77"/>
      <c r="JPT170" s="77"/>
      <c r="JPU170" s="77"/>
      <c r="JPV170" s="77"/>
      <c r="JPW170" s="77"/>
      <c r="JPX170" s="77"/>
      <c r="JPY170" s="77"/>
      <c r="JPZ170" s="77"/>
      <c r="JQA170" s="77"/>
      <c r="JQB170" s="77"/>
      <c r="JQC170" s="77"/>
      <c r="JQD170" s="77"/>
      <c r="JQE170" s="77"/>
      <c r="JQF170" s="77"/>
      <c r="JQG170" s="77"/>
      <c r="JQH170" s="77"/>
      <c r="JQI170" s="77"/>
      <c r="JQJ170" s="77"/>
      <c r="JQK170" s="77"/>
      <c r="JQL170" s="77"/>
      <c r="JQM170" s="77"/>
      <c r="JQN170" s="77"/>
      <c r="JQO170" s="77"/>
      <c r="JQP170" s="77"/>
      <c r="JQQ170" s="77"/>
      <c r="JQR170" s="77"/>
      <c r="JQS170" s="77"/>
      <c r="JQT170" s="77"/>
      <c r="JQU170" s="77"/>
      <c r="JQV170" s="77"/>
      <c r="JQW170" s="77"/>
      <c r="JQX170" s="77"/>
      <c r="JQY170" s="77"/>
      <c r="JQZ170" s="77"/>
      <c r="JRA170" s="77"/>
      <c r="JRB170" s="77"/>
      <c r="JRC170" s="77"/>
      <c r="JRD170" s="77"/>
      <c r="JRE170" s="77"/>
      <c r="JRF170" s="77"/>
      <c r="JRG170" s="77"/>
      <c r="JRH170" s="77"/>
      <c r="JRI170" s="77"/>
      <c r="JRJ170" s="77"/>
      <c r="JRK170" s="77"/>
      <c r="JRL170" s="77"/>
      <c r="JRM170" s="77"/>
      <c r="JRN170" s="77"/>
      <c r="JRO170" s="77"/>
      <c r="JRP170" s="77"/>
      <c r="JRQ170" s="77"/>
      <c r="JRR170" s="77"/>
      <c r="JRS170" s="77"/>
      <c r="JRT170" s="77"/>
      <c r="JRU170" s="77"/>
      <c r="JRV170" s="77"/>
      <c r="JRW170" s="77"/>
      <c r="JRX170" s="77"/>
      <c r="JRY170" s="77"/>
      <c r="JRZ170" s="77"/>
      <c r="JSA170" s="77"/>
      <c r="JSB170" s="77"/>
      <c r="JSC170" s="77"/>
      <c r="JSD170" s="77"/>
      <c r="JSE170" s="77"/>
      <c r="JSF170" s="77"/>
      <c r="JSG170" s="77"/>
      <c r="JSH170" s="77"/>
      <c r="JSI170" s="77"/>
      <c r="JSJ170" s="77"/>
      <c r="JSK170" s="77"/>
      <c r="JSL170" s="77"/>
      <c r="JSM170" s="77"/>
      <c r="JSN170" s="77"/>
      <c r="JSO170" s="77"/>
      <c r="JSP170" s="77"/>
      <c r="JSQ170" s="77"/>
      <c r="JSR170" s="77"/>
      <c r="JSS170" s="77"/>
      <c r="JST170" s="77"/>
      <c r="JSU170" s="77"/>
      <c r="JSV170" s="77"/>
      <c r="JSW170" s="77"/>
      <c r="JSX170" s="77"/>
      <c r="JSY170" s="77"/>
      <c r="JSZ170" s="77"/>
      <c r="JTA170" s="77"/>
      <c r="JTB170" s="77"/>
      <c r="JTC170" s="77"/>
      <c r="JTD170" s="77"/>
      <c r="JTE170" s="77"/>
      <c r="JTF170" s="77"/>
      <c r="JTG170" s="77"/>
      <c r="JTH170" s="77"/>
      <c r="JTI170" s="77"/>
      <c r="JTJ170" s="77"/>
      <c r="JTK170" s="77"/>
      <c r="JTL170" s="77"/>
      <c r="JTM170" s="77"/>
      <c r="JTN170" s="77"/>
      <c r="JTO170" s="77"/>
      <c r="JTP170" s="77"/>
      <c r="JTQ170" s="77"/>
      <c r="JTR170" s="77"/>
      <c r="JTS170" s="77"/>
      <c r="JTT170" s="77"/>
      <c r="JTU170" s="77"/>
      <c r="JTV170" s="77"/>
      <c r="JTW170" s="77"/>
      <c r="JTX170" s="77"/>
      <c r="JTY170" s="77"/>
      <c r="JTZ170" s="77"/>
      <c r="JUA170" s="77"/>
      <c r="JUB170" s="77"/>
      <c r="JUC170" s="77"/>
      <c r="JUD170" s="77"/>
      <c r="JUE170" s="77"/>
      <c r="JUF170" s="77"/>
      <c r="JUG170" s="77"/>
      <c r="JUH170" s="77"/>
      <c r="JUI170" s="77"/>
      <c r="JUJ170" s="77"/>
      <c r="JUK170" s="77"/>
      <c r="JUL170" s="77"/>
      <c r="JUM170" s="77"/>
      <c r="JUN170" s="77"/>
      <c r="JUO170" s="77"/>
      <c r="JUP170" s="77"/>
      <c r="JUQ170" s="77"/>
      <c r="JUR170" s="77"/>
      <c r="JUS170" s="77"/>
      <c r="JUT170" s="77"/>
      <c r="JUU170" s="77"/>
      <c r="JUV170" s="77"/>
      <c r="JUW170" s="77"/>
      <c r="JUX170" s="77"/>
      <c r="JUY170" s="77"/>
      <c r="JUZ170" s="77"/>
      <c r="JVA170" s="77"/>
      <c r="JVB170" s="77"/>
      <c r="JVC170" s="77"/>
      <c r="JVD170" s="77"/>
      <c r="JVE170" s="77"/>
      <c r="JVF170" s="77"/>
      <c r="JVG170" s="77"/>
      <c r="JVH170" s="77"/>
      <c r="JVI170" s="77"/>
      <c r="JVJ170" s="77"/>
      <c r="JVK170" s="77"/>
      <c r="JVL170" s="77"/>
      <c r="JVM170" s="77"/>
      <c r="JVN170" s="77"/>
      <c r="JVO170" s="77"/>
      <c r="JVP170" s="77"/>
      <c r="JVQ170" s="77"/>
      <c r="JVR170" s="77"/>
      <c r="JVS170" s="77"/>
      <c r="JVT170" s="77"/>
      <c r="JVU170" s="77"/>
      <c r="JVV170" s="77"/>
      <c r="JVW170" s="77"/>
      <c r="JVX170" s="77"/>
      <c r="JVY170" s="77"/>
      <c r="JVZ170" s="77"/>
      <c r="JWA170" s="77"/>
      <c r="JWB170" s="77"/>
      <c r="JWC170" s="77"/>
      <c r="JWD170" s="77"/>
      <c r="JWE170" s="77"/>
      <c r="JWF170" s="77"/>
      <c r="JWG170" s="77"/>
      <c r="JWH170" s="77"/>
      <c r="JWI170" s="77"/>
      <c r="JWJ170" s="77"/>
      <c r="JWK170" s="77"/>
      <c r="JWL170" s="77"/>
      <c r="JWM170" s="77"/>
      <c r="JWN170" s="77"/>
      <c r="JWO170" s="77"/>
      <c r="JWP170" s="77"/>
      <c r="JWQ170" s="77"/>
      <c r="JWR170" s="77"/>
      <c r="JWS170" s="77"/>
      <c r="JWT170" s="77"/>
      <c r="JWU170" s="77"/>
      <c r="JWV170" s="77"/>
      <c r="JWW170" s="77"/>
      <c r="JWX170" s="77"/>
      <c r="JWY170" s="77"/>
      <c r="JWZ170" s="77"/>
      <c r="JXA170" s="77"/>
      <c r="JXB170" s="77"/>
      <c r="JXC170" s="77"/>
      <c r="JXD170" s="77"/>
      <c r="JXE170" s="77"/>
      <c r="JXF170" s="77"/>
      <c r="JXG170" s="77"/>
      <c r="JXH170" s="77"/>
      <c r="JXI170" s="77"/>
      <c r="JXJ170" s="77"/>
      <c r="JXK170" s="77"/>
      <c r="JXL170" s="77"/>
      <c r="JXM170" s="77"/>
      <c r="JXN170" s="77"/>
      <c r="JXO170" s="77"/>
      <c r="JXP170" s="77"/>
      <c r="JXQ170" s="77"/>
      <c r="JXR170" s="77"/>
      <c r="JXS170" s="77"/>
      <c r="JXT170" s="77"/>
      <c r="JXU170" s="77"/>
      <c r="JXV170" s="77"/>
      <c r="JXW170" s="77"/>
      <c r="JXX170" s="77"/>
      <c r="JXY170" s="77"/>
      <c r="JXZ170" s="77"/>
      <c r="JYA170" s="77"/>
      <c r="JYB170" s="77"/>
      <c r="JYC170" s="77"/>
      <c r="JYD170" s="77"/>
      <c r="JYE170" s="77"/>
      <c r="JYF170" s="77"/>
      <c r="JYG170" s="77"/>
      <c r="JYH170" s="77"/>
      <c r="JYI170" s="77"/>
      <c r="JYJ170" s="77"/>
      <c r="JYK170" s="77"/>
      <c r="JYL170" s="77"/>
      <c r="JYM170" s="77"/>
      <c r="JYN170" s="77"/>
      <c r="JYO170" s="77"/>
      <c r="JYP170" s="77"/>
      <c r="JYQ170" s="77"/>
      <c r="JYR170" s="77"/>
      <c r="JYS170" s="77"/>
      <c r="JYT170" s="77"/>
      <c r="JYU170" s="77"/>
      <c r="JYV170" s="77"/>
      <c r="JYW170" s="77"/>
      <c r="JYX170" s="77"/>
      <c r="JYY170" s="77"/>
      <c r="JYZ170" s="77"/>
      <c r="JZA170" s="77"/>
      <c r="JZB170" s="77"/>
      <c r="JZC170" s="77"/>
      <c r="JZD170" s="77"/>
      <c r="JZE170" s="77"/>
      <c r="JZF170" s="77"/>
      <c r="JZG170" s="77"/>
      <c r="JZH170" s="77"/>
      <c r="JZI170" s="77"/>
      <c r="JZJ170" s="77"/>
      <c r="JZK170" s="77"/>
      <c r="JZL170" s="77"/>
      <c r="JZM170" s="77"/>
      <c r="JZN170" s="77"/>
      <c r="JZO170" s="77"/>
      <c r="JZP170" s="77"/>
      <c r="JZQ170" s="77"/>
      <c r="JZR170" s="77"/>
      <c r="JZS170" s="77"/>
      <c r="JZT170" s="77"/>
      <c r="JZU170" s="77"/>
      <c r="JZV170" s="77"/>
      <c r="JZW170" s="77"/>
      <c r="JZX170" s="77"/>
      <c r="JZY170" s="77"/>
      <c r="JZZ170" s="77"/>
      <c r="KAA170" s="77"/>
      <c r="KAB170" s="77"/>
      <c r="KAC170" s="77"/>
      <c r="KAD170" s="77"/>
      <c r="KAE170" s="77"/>
      <c r="KAF170" s="77"/>
      <c r="KAG170" s="77"/>
      <c r="KAH170" s="77"/>
      <c r="KAI170" s="77"/>
      <c r="KAJ170" s="77"/>
      <c r="KAK170" s="77"/>
      <c r="KAL170" s="77"/>
      <c r="KAM170" s="77"/>
      <c r="KAN170" s="77"/>
      <c r="KAO170" s="77"/>
      <c r="KAP170" s="77"/>
      <c r="KAQ170" s="77"/>
      <c r="KAR170" s="77"/>
      <c r="KAS170" s="77"/>
      <c r="KAT170" s="77"/>
      <c r="KAU170" s="77"/>
      <c r="KAV170" s="77"/>
      <c r="KAW170" s="77"/>
      <c r="KAX170" s="77"/>
      <c r="KAY170" s="77"/>
      <c r="KAZ170" s="77"/>
      <c r="KBA170" s="77"/>
      <c r="KBB170" s="77"/>
      <c r="KBC170" s="77"/>
      <c r="KBD170" s="77"/>
      <c r="KBE170" s="77"/>
      <c r="KBF170" s="77"/>
      <c r="KBG170" s="77"/>
      <c r="KBH170" s="77"/>
      <c r="KBI170" s="77"/>
      <c r="KBJ170" s="77"/>
      <c r="KBK170" s="77"/>
      <c r="KBL170" s="77"/>
      <c r="KBM170" s="77"/>
      <c r="KBN170" s="77"/>
      <c r="KBO170" s="77"/>
      <c r="KBP170" s="77"/>
      <c r="KBQ170" s="77"/>
      <c r="KBR170" s="77"/>
      <c r="KBS170" s="77"/>
      <c r="KBT170" s="77"/>
      <c r="KBU170" s="77"/>
      <c r="KBV170" s="77"/>
      <c r="KBW170" s="77"/>
      <c r="KBX170" s="77"/>
      <c r="KBY170" s="77"/>
      <c r="KBZ170" s="77"/>
      <c r="KCA170" s="77"/>
      <c r="KCB170" s="77"/>
      <c r="KCC170" s="77"/>
      <c r="KCD170" s="77"/>
      <c r="KCE170" s="77"/>
      <c r="KCF170" s="77"/>
      <c r="KCG170" s="77"/>
      <c r="KCH170" s="77"/>
      <c r="KCI170" s="77"/>
      <c r="KCJ170" s="77"/>
      <c r="KCK170" s="77"/>
      <c r="KCL170" s="77"/>
      <c r="KCM170" s="77"/>
      <c r="KCN170" s="77"/>
      <c r="KCO170" s="77"/>
      <c r="KCP170" s="77"/>
      <c r="KCQ170" s="77"/>
      <c r="KCR170" s="77"/>
      <c r="KCS170" s="77"/>
      <c r="KCT170" s="77"/>
      <c r="KCU170" s="77"/>
      <c r="KCV170" s="77"/>
      <c r="KCW170" s="77"/>
      <c r="KCX170" s="77"/>
      <c r="KCY170" s="77"/>
      <c r="KCZ170" s="77"/>
      <c r="KDA170" s="77"/>
      <c r="KDB170" s="77"/>
      <c r="KDC170" s="77"/>
      <c r="KDD170" s="77"/>
      <c r="KDE170" s="77"/>
      <c r="KDF170" s="77"/>
      <c r="KDG170" s="77"/>
      <c r="KDH170" s="77"/>
      <c r="KDI170" s="77"/>
      <c r="KDJ170" s="77"/>
      <c r="KDK170" s="77"/>
      <c r="KDL170" s="77"/>
      <c r="KDM170" s="77"/>
      <c r="KDN170" s="77"/>
      <c r="KDO170" s="77"/>
      <c r="KDP170" s="77"/>
      <c r="KDQ170" s="77"/>
      <c r="KDR170" s="77"/>
      <c r="KDS170" s="77"/>
      <c r="KDT170" s="77"/>
      <c r="KDU170" s="77"/>
      <c r="KDV170" s="77"/>
      <c r="KDW170" s="77"/>
      <c r="KDX170" s="77"/>
      <c r="KDY170" s="77"/>
      <c r="KDZ170" s="77"/>
      <c r="KEA170" s="77"/>
      <c r="KEB170" s="77"/>
      <c r="KEC170" s="77"/>
      <c r="KED170" s="77"/>
      <c r="KEE170" s="77"/>
      <c r="KEF170" s="77"/>
      <c r="KEG170" s="77"/>
      <c r="KEH170" s="77"/>
      <c r="KEI170" s="77"/>
      <c r="KEJ170" s="77"/>
      <c r="KEK170" s="77"/>
      <c r="KEL170" s="77"/>
      <c r="KEM170" s="77"/>
      <c r="KEN170" s="77"/>
      <c r="KEO170" s="77"/>
      <c r="KEP170" s="77"/>
      <c r="KEQ170" s="77"/>
      <c r="KER170" s="77"/>
      <c r="KES170" s="77"/>
      <c r="KET170" s="77"/>
      <c r="KEU170" s="77"/>
      <c r="KEV170" s="77"/>
      <c r="KEW170" s="77"/>
      <c r="KEX170" s="77"/>
      <c r="KEY170" s="77"/>
      <c r="KEZ170" s="77"/>
      <c r="KFA170" s="77"/>
      <c r="KFB170" s="77"/>
      <c r="KFC170" s="77"/>
      <c r="KFD170" s="77"/>
      <c r="KFE170" s="77"/>
      <c r="KFF170" s="77"/>
      <c r="KFG170" s="77"/>
      <c r="KFH170" s="77"/>
      <c r="KFI170" s="77"/>
      <c r="KFJ170" s="77"/>
      <c r="KFK170" s="77"/>
      <c r="KFL170" s="77"/>
      <c r="KFM170" s="77"/>
      <c r="KFN170" s="77"/>
      <c r="KFO170" s="77"/>
      <c r="KFP170" s="77"/>
      <c r="KFQ170" s="77"/>
      <c r="KFR170" s="77"/>
      <c r="KFS170" s="77"/>
      <c r="KFT170" s="77"/>
      <c r="KFU170" s="77"/>
      <c r="KFV170" s="77"/>
      <c r="KFW170" s="77"/>
      <c r="KFX170" s="77"/>
      <c r="KFY170" s="77"/>
      <c r="KFZ170" s="77"/>
      <c r="KGA170" s="77"/>
      <c r="KGB170" s="77"/>
      <c r="KGC170" s="77"/>
      <c r="KGD170" s="77"/>
      <c r="KGE170" s="77"/>
      <c r="KGF170" s="77"/>
      <c r="KGG170" s="77"/>
      <c r="KGH170" s="77"/>
      <c r="KGI170" s="77"/>
      <c r="KGJ170" s="77"/>
      <c r="KGK170" s="77"/>
      <c r="KGL170" s="77"/>
      <c r="KGM170" s="77"/>
      <c r="KGN170" s="77"/>
      <c r="KGO170" s="77"/>
      <c r="KGP170" s="77"/>
      <c r="KGQ170" s="77"/>
      <c r="KGR170" s="77"/>
      <c r="KGS170" s="77"/>
      <c r="KGT170" s="77"/>
      <c r="KGU170" s="77"/>
      <c r="KGV170" s="77"/>
      <c r="KGW170" s="77"/>
      <c r="KGX170" s="77"/>
      <c r="KGY170" s="77"/>
      <c r="KGZ170" s="77"/>
      <c r="KHA170" s="77"/>
      <c r="KHB170" s="77"/>
      <c r="KHC170" s="77"/>
      <c r="KHD170" s="77"/>
      <c r="KHE170" s="77"/>
      <c r="KHF170" s="77"/>
      <c r="KHG170" s="77"/>
      <c r="KHH170" s="77"/>
      <c r="KHI170" s="77"/>
      <c r="KHJ170" s="77"/>
      <c r="KHK170" s="77"/>
      <c r="KHL170" s="77"/>
      <c r="KHM170" s="77"/>
      <c r="KHN170" s="77"/>
      <c r="KHO170" s="77"/>
      <c r="KHP170" s="77"/>
      <c r="KHQ170" s="77"/>
      <c r="KHR170" s="77"/>
      <c r="KHS170" s="77"/>
      <c r="KHT170" s="77"/>
      <c r="KHU170" s="77"/>
      <c r="KHV170" s="77"/>
      <c r="KHW170" s="77"/>
      <c r="KHX170" s="77"/>
      <c r="KHY170" s="77"/>
      <c r="KHZ170" s="77"/>
      <c r="KIA170" s="77"/>
      <c r="KIB170" s="77"/>
      <c r="KIC170" s="77"/>
      <c r="KID170" s="77"/>
      <c r="KIE170" s="77"/>
      <c r="KIF170" s="77"/>
      <c r="KIG170" s="77"/>
      <c r="KIH170" s="77"/>
      <c r="KII170" s="77"/>
      <c r="KIJ170" s="77"/>
      <c r="KIK170" s="77"/>
      <c r="KIL170" s="77"/>
      <c r="KIM170" s="77"/>
      <c r="KIN170" s="77"/>
      <c r="KIO170" s="77"/>
      <c r="KIP170" s="77"/>
      <c r="KIQ170" s="77"/>
      <c r="KIR170" s="77"/>
      <c r="KIS170" s="77"/>
      <c r="KIT170" s="77"/>
      <c r="KIU170" s="77"/>
      <c r="KIV170" s="77"/>
      <c r="KIW170" s="77"/>
      <c r="KIX170" s="77"/>
      <c r="KIY170" s="77"/>
      <c r="KIZ170" s="77"/>
      <c r="KJA170" s="77"/>
      <c r="KJB170" s="77"/>
      <c r="KJC170" s="77"/>
      <c r="KJD170" s="77"/>
      <c r="KJE170" s="77"/>
      <c r="KJF170" s="77"/>
      <c r="KJG170" s="77"/>
      <c r="KJH170" s="77"/>
      <c r="KJI170" s="77"/>
      <c r="KJJ170" s="77"/>
      <c r="KJK170" s="77"/>
      <c r="KJL170" s="77"/>
      <c r="KJM170" s="77"/>
      <c r="KJN170" s="77"/>
      <c r="KJO170" s="77"/>
      <c r="KJP170" s="77"/>
      <c r="KJQ170" s="77"/>
      <c r="KJR170" s="77"/>
      <c r="KJS170" s="77"/>
      <c r="KJT170" s="77"/>
      <c r="KJU170" s="77"/>
      <c r="KJV170" s="77"/>
      <c r="KJW170" s="77"/>
      <c r="KJX170" s="77"/>
      <c r="KJY170" s="77"/>
      <c r="KJZ170" s="77"/>
      <c r="KKA170" s="77"/>
      <c r="KKB170" s="77"/>
      <c r="KKC170" s="77"/>
      <c r="KKD170" s="77"/>
      <c r="KKE170" s="77"/>
      <c r="KKF170" s="77"/>
      <c r="KKG170" s="77"/>
      <c r="KKH170" s="77"/>
      <c r="KKI170" s="77"/>
      <c r="KKJ170" s="77"/>
      <c r="KKK170" s="77"/>
      <c r="KKL170" s="77"/>
      <c r="KKM170" s="77"/>
      <c r="KKN170" s="77"/>
      <c r="KKO170" s="77"/>
      <c r="KKP170" s="77"/>
      <c r="KKQ170" s="77"/>
      <c r="KKR170" s="77"/>
      <c r="KKS170" s="77"/>
      <c r="KKT170" s="77"/>
      <c r="KKU170" s="77"/>
      <c r="KKV170" s="77"/>
      <c r="KKW170" s="77"/>
      <c r="KKX170" s="77"/>
      <c r="KKY170" s="77"/>
      <c r="KKZ170" s="77"/>
      <c r="KLA170" s="77"/>
      <c r="KLB170" s="77"/>
      <c r="KLC170" s="77"/>
      <c r="KLD170" s="77"/>
      <c r="KLE170" s="77"/>
      <c r="KLF170" s="77"/>
      <c r="KLG170" s="77"/>
      <c r="KLH170" s="77"/>
      <c r="KLI170" s="77"/>
      <c r="KLJ170" s="77"/>
      <c r="KLK170" s="77"/>
      <c r="KLL170" s="77"/>
      <c r="KLM170" s="77"/>
      <c r="KLN170" s="77"/>
      <c r="KLO170" s="77"/>
      <c r="KLP170" s="77"/>
      <c r="KLQ170" s="77"/>
      <c r="KLR170" s="77"/>
      <c r="KLS170" s="77"/>
      <c r="KLT170" s="77"/>
      <c r="KLU170" s="77"/>
      <c r="KLV170" s="77"/>
      <c r="KLW170" s="77"/>
      <c r="KLX170" s="77"/>
      <c r="KLY170" s="77"/>
      <c r="KLZ170" s="77"/>
      <c r="KMA170" s="77"/>
      <c r="KMB170" s="77"/>
      <c r="KMC170" s="77"/>
      <c r="KMD170" s="77"/>
      <c r="KME170" s="77"/>
      <c r="KMF170" s="77"/>
      <c r="KMG170" s="77"/>
      <c r="KMH170" s="77"/>
      <c r="KMI170" s="77"/>
      <c r="KMJ170" s="77"/>
      <c r="KMK170" s="77"/>
      <c r="KML170" s="77"/>
      <c r="KMM170" s="77"/>
      <c r="KMN170" s="77"/>
      <c r="KMO170" s="77"/>
      <c r="KMP170" s="77"/>
      <c r="KMQ170" s="77"/>
      <c r="KMR170" s="77"/>
      <c r="KMS170" s="77"/>
      <c r="KMT170" s="77"/>
      <c r="KMU170" s="77"/>
      <c r="KMV170" s="77"/>
      <c r="KMW170" s="77"/>
      <c r="KMX170" s="77"/>
      <c r="KMY170" s="77"/>
      <c r="KMZ170" s="77"/>
      <c r="KNA170" s="77"/>
      <c r="KNB170" s="77"/>
      <c r="KNC170" s="77"/>
      <c r="KND170" s="77"/>
      <c r="KNE170" s="77"/>
      <c r="KNF170" s="77"/>
      <c r="KNG170" s="77"/>
      <c r="KNH170" s="77"/>
      <c r="KNI170" s="77"/>
      <c r="KNJ170" s="77"/>
      <c r="KNK170" s="77"/>
      <c r="KNL170" s="77"/>
      <c r="KNM170" s="77"/>
      <c r="KNN170" s="77"/>
      <c r="KNO170" s="77"/>
      <c r="KNP170" s="77"/>
      <c r="KNQ170" s="77"/>
      <c r="KNR170" s="77"/>
      <c r="KNS170" s="77"/>
      <c r="KNT170" s="77"/>
      <c r="KNU170" s="77"/>
      <c r="KNV170" s="77"/>
      <c r="KNW170" s="77"/>
      <c r="KNX170" s="77"/>
      <c r="KNY170" s="77"/>
      <c r="KNZ170" s="77"/>
      <c r="KOA170" s="77"/>
      <c r="KOB170" s="77"/>
      <c r="KOC170" s="77"/>
      <c r="KOD170" s="77"/>
      <c r="KOE170" s="77"/>
      <c r="KOF170" s="77"/>
      <c r="KOG170" s="77"/>
      <c r="KOH170" s="77"/>
      <c r="KOI170" s="77"/>
      <c r="KOJ170" s="77"/>
      <c r="KOK170" s="77"/>
      <c r="KOL170" s="77"/>
      <c r="KOM170" s="77"/>
      <c r="KON170" s="77"/>
      <c r="KOO170" s="77"/>
      <c r="KOP170" s="77"/>
      <c r="KOQ170" s="77"/>
      <c r="KOR170" s="77"/>
      <c r="KOS170" s="77"/>
      <c r="KOT170" s="77"/>
      <c r="KOU170" s="77"/>
      <c r="KOV170" s="77"/>
      <c r="KOW170" s="77"/>
      <c r="KOX170" s="77"/>
      <c r="KOY170" s="77"/>
      <c r="KOZ170" s="77"/>
      <c r="KPA170" s="77"/>
      <c r="KPB170" s="77"/>
      <c r="KPC170" s="77"/>
      <c r="KPD170" s="77"/>
      <c r="KPE170" s="77"/>
      <c r="KPF170" s="77"/>
      <c r="KPG170" s="77"/>
      <c r="KPH170" s="77"/>
      <c r="KPI170" s="77"/>
      <c r="KPJ170" s="77"/>
      <c r="KPK170" s="77"/>
      <c r="KPL170" s="77"/>
      <c r="KPM170" s="77"/>
      <c r="KPN170" s="77"/>
      <c r="KPO170" s="77"/>
      <c r="KPP170" s="77"/>
      <c r="KPQ170" s="77"/>
      <c r="KPR170" s="77"/>
      <c r="KPS170" s="77"/>
      <c r="KPT170" s="77"/>
      <c r="KPU170" s="77"/>
      <c r="KPV170" s="77"/>
      <c r="KPW170" s="77"/>
      <c r="KPX170" s="77"/>
      <c r="KPY170" s="77"/>
      <c r="KPZ170" s="77"/>
      <c r="KQA170" s="77"/>
      <c r="KQB170" s="77"/>
      <c r="KQC170" s="77"/>
      <c r="KQD170" s="77"/>
      <c r="KQE170" s="77"/>
      <c r="KQF170" s="77"/>
      <c r="KQG170" s="77"/>
      <c r="KQH170" s="77"/>
      <c r="KQI170" s="77"/>
      <c r="KQJ170" s="77"/>
      <c r="KQK170" s="77"/>
      <c r="KQL170" s="77"/>
      <c r="KQM170" s="77"/>
      <c r="KQN170" s="77"/>
      <c r="KQO170" s="77"/>
      <c r="KQP170" s="77"/>
      <c r="KQQ170" s="77"/>
      <c r="KQR170" s="77"/>
      <c r="KQS170" s="77"/>
      <c r="KQT170" s="77"/>
      <c r="KQU170" s="77"/>
      <c r="KQV170" s="77"/>
      <c r="KQW170" s="77"/>
      <c r="KQX170" s="77"/>
      <c r="KQY170" s="77"/>
      <c r="KQZ170" s="77"/>
      <c r="KRA170" s="77"/>
      <c r="KRB170" s="77"/>
      <c r="KRC170" s="77"/>
      <c r="KRD170" s="77"/>
      <c r="KRE170" s="77"/>
      <c r="KRF170" s="77"/>
      <c r="KRG170" s="77"/>
      <c r="KRH170" s="77"/>
      <c r="KRI170" s="77"/>
      <c r="KRJ170" s="77"/>
      <c r="KRK170" s="77"/>
      <c r="KRL170" s="77"/>
      <c r="KRM170" s="77"/>
      <c r="KRN170" s="77"/>
      <c r="KRO170" s="77"/>
      <c r="KRP170" s="77"/>
      <c r="KRQ170" s="77"/>
      <c r="KRR170" s="77"/>
      <c r="KRS170" s="77"/>
      <c r="KRT170" s="77"/>
      <c r="KRU170" s="77"/>
      <c r="KRV170" s="77"/>
      <c r="KRW170" s="77"/>
      <c r="KRX170" s="77"/>
      <c r="KRY170" s="77"/>
      <c r="KRZ170" s="77"/>
      <c r="KSA170" s="77"/>
      <c r="KSB170" s="77"/>
      <c r="KSC170" s="77"/>
      <c r="KSD170" s="77"/>
      <c r="KSE170" s="77"/>
      <c r="KSF170" s="77"/>
      <c r="KSG170" s="77"/>
      <c r="KSH170" s="77"/>
      <c r="KSI170" s="77"/>
      <c r="KSJ170" s="77"/>
      <c r="KSK170" s="77"/>
      <c r="KSL170" s="77"/>
      <c r="KSM170" s="77"/>
      <c r="KSN170" s="77"/>
      <c r="KSO170" s="77"/>
      <c r="KSP170" s="77"/>
      <c r="KSQ170" s="77"/>
      <c r="KSR170" s="77"/>
      <c r="KSS170" s="77"/>
      <c r="KST170" s="77"/>
      <c r="KSU170" s="77"/>
      <c r="KSV170" s="77"/>
      <c r="KSW170" s="77"/>
      <c r="KSX170" s="77"/>
      <c r="KSY170" s="77"/>
      <c r="KSZ170" s="77"/>
      <c r="KTA170" s="77"/>
      <c r="KTB170" s="77"/>
      <c r="KTC170" s="77"/>
      <c r="KTD170" s="77"/>
      <c r="KTE170" s="77"/>
      <c r="KTF170" s="77"/>
      <c r="KTG170" s="77"/>
      <c r="KTH170" s="77"/>
      <c r="KTI170" s="77"/>
      <c r="KTJ170" s="77"/>
      <c r="KTK170" s="77"/>
      <c r="KTL170" s="77"/>
      <c r="KTM170" s="77"/>
      <c r="KTN170" s="77"/>
      <c r="KTO170" s="77"/>
      <c r="KTP170" s="77"/>
      <c r="KTQ170" s="77"/>
      <c r="KTR170" s="77"/>
      <c r="KTS170" s="77"/>
      <c r="KTT170" s="77"/>
      <c r="KTU170" s="77"/>
      <c r="KTV170" s="77"/>
      <c r="KTW170" s="77"/>
      <c r="KTX170" s="77"/>
      <c r="KTY170" s="77"/>
      <c r="KTZ170" s="77"/>
      <c r="KUA170" s="77"/>
      <c r="KUB170" s="77"/>
      <c r="KUC170" s="77"/>
      <c r="KUD170" s="77"/>
      <c r="KUE170" s="77"/>
      <c r="KUF170" s="77"/>
      <c r="KUG170" s="77"/>
      <c r="KUH170" s="77"/>
      <c r="KUI170" s="77"/>
      <c r="KUJ170" s="77"/>
      <c r="KUK170" s="77"/>
      <c r="KUL170" s="77"/>
      <c r="KUM170" s="77"/>
      <c r="KUN170" s="77"/>
      <c r="KUO170" s="77"/>
      <c r="KUP170" s="77"/>
      <c r="KUQ170" s="77"/>
      <c r="KUR170" s="77"/>
      <c r="KUS170" s="77"/>
      <c r="KUT170" s="77"/>
      <c r="KUU170" s="77"/>
      <c r="KUV170" s="77"/>
      <c r="KUW170" s="77"/>
      <c r="KUX170" s="77"/>
      <c r="KUY170" s="77"/>
      <c r="KUZ170" s="77"/>
      <c r="KVA170" s="77"/>
      <c r="KVB170" s="77"/>
      <c r="KVC170" s="77"/>
      <c r="KVD170" s="77"/>
      <c r="KVE170" s="77"/>
      <c r="KVF170" s="77"/>
      <c r="KVG170" s="77"/>
      <c r="KVH170" s="77"/>
      <c r="KVI170" s="77"/>
      <c r="KVJ170" s="77"/>
      <c r="KVK170" s="77"/>
      <c r="KVL170" s="77"/>
      <c r="KVM170" s="77"/>
      <c r="KVN170" s="77"/>
      <c r="KVO170" s="77"/>
      <c r="KVP170" s="77"/>
      <c r="KVQ170" s="77"/>
      <c r="KVR170" s="77"/>
      <c r="KVS170" s="77"/>
      <c r="KVT170" s="77"/>
      <c r="KVU170" s="77"/>
      <c r="KVV170" s="77"/>
      <c r="KVW170" s="77"/>
      <c r="KVX170" s="77"/>
      <c r="KVY170" s="77"/>
      <c r="KVZ170" s="77"/>
      <c r="KWA170" s="77"/>
      <c r="KWB170" s="77"/>
      <c r="KWC170" s="77"/>
      <c r="KWD170" s="77"/>
      <c r="KWE170" s="77"/>
      <c r="KWF170" s="77"/>
      <c r="KWG170" s="77"/>
      <c r="KWH170" s="77"/>
      <c r="KWI170" s="77"/>
      <c r="KWJ170" s="77"/>
      <c r="KWK170" s="77"/>
      <c r="KWL170" s="77"/>
      <c r="KWM170" s="77"/>
      <c r="KWN170" s="77"/>
      <c r="KWO170" s="77"/>
      <c r="KWP170" s="77"/>
      <c r="KWQ170" s="77"/>
      <c r="KWR170" s="77"/>
      <c r="KWS170" s="77"/>
      <c r="KWT170" s="77"/>
      <c r="KWU170" s="77"/>
      <c r="KWV170" s="77"/>
      <c r="KWW170" s="77"/>
      <c r="KWX170" s="77"/>
      <c r="KWY170" s="77"/>
      <c r="KWZ170" s="77"/>
      <c r="KXA170" s="77"/>
      <c r="KXB170" s="77"/>
      <c r="KXC170" s="77"/>
      <c r="KXD170" s="77"/>
      <c r="KXE170" s="77"/>
      <c r="KXF170" s="77"/>
      <c r="KXG170" s="77"/>
      <c r="KXH170" s="77"/>
      <c r="KXI170" s="77"/>
      <c r="KXJ170" s="77"/>
      <c r="KXK170" s="77"/>
      <c r="KXL170" s="77"/>
      <c r="KXM170" s="77"/>
      <c r="KXN170" s="77"/>
      <c r="KXO170" s="77"/>
      <c r="KXP170" s="77"/>
      <c r="KXQ170" s="77"/>
      <c r="KXR170" s="77"/>
      <c r="KXS170" s="77"/>
      <c r="KXT170" s="77"/>
      <c r="KXU170" s="77"/>
      <c r="KXV170" s="77"/>
      <c r="KXW170" s="77"/>
      <c r="KXX170" s="77"/>
      <c r="KXY170" s="77"/>
      <c r="KXZ170" s="77"/>
      <c r="KYA170" s="77"/>
      <c r="KYB170" s="77"/>
      <c r="KYC170" s="77"/>
      <c r="KYD170" s="77"/>
      <c r="KYE170" s="77"/>
      <c r="KYF170" s="77"/>
      <c r="KYG170" s="77"/>
      <c r="KYH170" s="77"/>
      <c r="KYI170" s="77"/>
      <c r="KYJ170" s="77"/>
      <c r="KYK170" s="77"/>
      <c r="KYL170" s="77"/>
      <c r="KYM170" s="77"/>
      <c r="KYN170" s="77"/>
      <c r="KYO170" s="77"/>
      <c r="KYP170" s="77"/>
      <c r="KYQ170" s="77"/>
      <c r="KYR170" s="77"/>
      <c r="KYS170" s="77"/>
      <c r="KYT170" s="77"/>
      <c r="KYU170" s="77"/>
      <c r="KYV170" s="77"/>
      <c r="KYW170" s="77"/>
      <c r="KYX170" s="77"/>
      <c r="KYY170" s="77"/>
      <c r="KYZ170" s="77"/>
      <c r="KZA170" s="77"/>
      <c r="KZB170" s="77"/>
      <c r="KZC170" s="77"/>
      <c r="KZD170" s="77"/>
      <c r="KZE170" s="77"/>
      <c r="KZF170" s="77"/>
      <c r="KZG170" s="77"/>
      <c r="KZH170" s="77"/>
      <c r="KZI170" s="77"/>
      <c r="KZJ170" s="77"/>
      <c r="KZK170" s="77"/>
      <c r="KZL170" s="77"/>
      <c r="KZM170" s="77"/>
      <c r="KZN170" s="77"/>
      <c r="KZO170" s="77"/>
      <c r="KZP170" s="77"/>
      <c r="KZQ170" s="77"/>
      <c r="KZR170" s="77"/>
      <c r="KZS170" s="77"/>
      <c r="KZT170" s="77"/>
      <c r="KZU170" s="77"/>
      <c r="KZV170" s="77"/>
      <c r="KZW170" s="77"/>
      <c r="KZX170" s="77"/>
      <c r="KZY170" s="77"/>
      <c r="KZZ170" s="77"/>
      <c r="LAA170" s="77"/>
      <c r="LAB170" s="77"/>
      <c r="LAC170" s="77"/>
      <c r="LAD170" s="77"/>
      <c r="LAE170" s="77"/>
      <c r="LAF170" s="77"/>
      <c r="LAG170" s="77"/>
      <c r="LAH170" s="77"/>
      <c r="LAI170" s="77"/>
      <c r="LAJ170" s="77"/>
      <c r="LAK170" s="77"/>
      <c r="LAL170" s="77"/>
      <c r="LAM170" s="77"/>
      <c r="LAN170" s="77"/>
      <c r="LAO170" s="77"/>
      <c r="LAP170" s="77"/>
      <c r="LAQ170" s="77"/>
      <c r="LAR170" s="77"/>
      <c r="LAS170" s="77"/>
      <c r="LAT170" s="77"/>
      <c r="LAU170" s="77"/>
      <c r="LAV170" s="77"/>
      <c r="LAW170" s="77"/>
      <c r="LAX170" s="77"/>
      <c r="LAY170" s="77"/>
      <c r="LAZ170" s="77"/>
      <c r="LBA170" s="77"/>
      <c r="LBB170" s="77"/>
      <c r="LBC170" s="77"/>
      <c r="LBD170" s="77"/>
      <c r="LBE170" s="77"/>
      <c r="LBF170" s="77"/>
      <c r="LBG170" s="77"/>
      <c r="LBH170" s="77"/>
      <c r="LBI170" s="77"/>
      <c r="LBJ170" s="77"/>
      <c r="LBK170" s="77"/>
      <c r="LBL170" s="77"/>
      <c r="LBM170" s="77"/>
      <c r="LBN170" s="77"/>
      <c r="LBO170" s="77"/>
      <c r="LBP170" s="77"/>
      <c r="LBQ170" s="77"/>
      <c r="LBR170" s="77"/>
      <c r="LBS170" s="77"/>
      <c r="LBT170" s="77"/>
      <c r="LBU170" s="77"/>
      <c r="LBV170" s="77"/>
      <c r="LBW170" s="77"/>
      <c r="LBX170" s="77"/>
      <c r="LBY170" s="77"/>
      <c r="LBZ170" s="77"/>
      <c r="LCA170" s="77"/>
      <c r="LCB170" s="77"/>
      <c r="LCC170" s="77"/>
      <c r="LCD170" s="77"/>
      <c r="LCE170" s="77"/>
      <c r="LCF170" s="77"/>
      <c r="LCG170" s="77"/>
      <c r="LCH170" s="77"/>
      <c r="LCI170" s="77"/>
      <c r="LCJ170" s="77"/>
      <c r="LCK170" s="77"/>
      <c r="LCL170" s="77"/>
      <c r="LCM170" s="77"/>
      <c r="LCN170" s="77"/>
      <c r="LCO170" s="77"/>
      <c r="LCP170" s="77"/>
      <c r="LCQ170" s="77"/>
      <c r="LCR170" s="77"/>
      <c r="LCS170" s="77"/>
      <c r="LCT170" s="77"/>
      <c r="LCU170" s="77"/>
      <c r="LCV170" s="77"/>
      <c r="LCW170" s="77"/>
      <c r="LCX170" s="77"/>
      <c r="LCY170" s="77"/>
      <c r="LCZ170" s="77"/>
      <c r="LDA170" s="77"/>
      <c r="LDB170" s="77"/>
      <c r="LDC170" s="77"/>
      <c r="LDD170" s="77"/>
      <c r="LDE170" s="77"/>
      <c r="LDF170" s="77"/>
      <c r="LDG170" s="77"/>
      <c r="LDH170" s="77"/>
      <c r="LDI170" s="77"/>
      <c r="LDJ170" s="77"/>
      <c r="LDK170" s="77"/>
      <c r="LDL170" s="77"/>
      <c r="LDM170" s="77"/>
      <c r="LDN170" s="77"/>
      <c r="LDO170" s="77"/>
      <c r="LDP170" s="77"/>
      <c r="LDQ170" s="77"/>
      <c r="LDR170" s="77"/>
      <c r="LDS170" s="77"/>
      <c r="LDT170" s="77"/>
      <c r="LDU170" s="77"/>
      <c r="LDV170" s="77"/>
      <c r="LDW170" s="77"/>
      <c r="LDX170" s="77"/>
      <c r="LDY170" s="77"/>
      <c r="LDZ170" s="77"/>
      <c r="LEA170" s="77"/>
      <c r="LEB170" s="77"/>
      <c r="LEC170" s="77"/>
      <c r="LED170" s="77"/>
      <c r="LEE170" s="77"/>
      <c r="LEF170" s="77"/>
      <c r="LEG170" s="77"/>
      <c r="LEH170" s="77"/>
      <c r="LEI170" s="77"/>
      <c r="LEJ170" s="77"/>
      <c r="LEK170" s="77"/>
      <c r="LEL170" s="77"/>
      <c r="LEM170" s="77"/>
      <c r="LEN170" s="77"/>
      <c r="LEO170" s="77"/>
      <c r="LEP170" s="77"/>
      <c r="LEQ170" s="77"/>
      <c r="LER170" s="77"/>
      <c r="LES170" s="77"/>
      <c r="LET170" s="77"/>
      <c r="LEU170" s="77"/>
      <c r="LEV170" s="77"/>
      <c r="LEW170" s="77"/>
      <c r="LEX170" s="77"/>
      <c r="LEY170" s="77"/>
      <c r="LEZ170" s="77"/>
      <c r="LFA170" s="77"/>
      <c r="LFB170" s="77"/>
      <c r="LFC170" s="77"/>
      <c r="LFD170" s="77"/>
      <c r="LFE170" s="77"/>
      <c r="LFF170" s="77"/>
      <c r="LFG170" s="77"/>
      <c r="LFH170" s="77"/>
      <c r="LFI170" s="77"/>
      <c r="LFJ170" s="77"/>
      <c r="LFK170" s="77"/>
      <c r="LFL170" s="77"/>
      <c r="LFM170" s="77"/>
      <c r="LFN170" s="77"/>
      <c r="LFO170" s="77"/>
      <c r="LFP170" s="77"/>
      <c r="LFQ170" s="77"/>
      <c r="LFR170" s="77"/>
      <c r="LFS170" s="77"/>
      <c r="LFT170" s="77"/>
      <c r="LFU170" s="77"/>
      <c r="LFV170" s="77"/>
      <c r="LFW170" s="77"/>
      <c r="LFX170" s="77"/>
      <c r="LFY170" s="77"/>
      <c r="LFZ170" s="77"/>
      <c r="LGA170" s="77"/>
      <c r="LGB170" s="77"/>
      <c r="LGC170" s="77"/>
      <c r="LGD170" s="77"/>
      <c r="LGE170" s="77"/>
      <c r="LGF170" s="77"/>
      <c r="LGG170" s="77"/>
      <c r="LGH170" s="77"/>
      <c r="LGI170" s="77"/>
      <c r="LGJ170" s="77"/>
      <c r="LGK170" s="77"/>
      <c r="LGL170" s="77"/>
      <c r="LGM170" s="77"/>
      <c r="LGN170" s="77"/>
      <c r="LGO170" s="77"/>
      <c r="LGP170" s="77"/>
      <c r="LGQ170" s="77"/>
      <c r="LGR170" s="77"/>
      <c r="LGS170" s="77"/>
      <c r="LGT170" s="77"/>
      <c r="LGU170" s="77"/>
      <c r="LGV170" s="77"/>
      <c r="LGW170" s="77"/>
      <c r="LGX170" s="77"/>
      <c r="LGY170" s="77"/>
      <c r="LGZ170" s="77"/>
      <c r="LHA170" s="77"/>
      <c r="LHB170" s="77"/>
      <c r="LHC170" s="77"/>
      <c r="LHD170" s="77"/>
      <c r="LHE170" s="77"/>
      <c r="LHF170" s="77"/>
      <c r="LHG170" s="77"/>
      <c r="LHH170" s="77"/>
      <c r="LHI170" s="77"/>
      <c r="LHJ170" s="77"/>
      <c r="LHK170" s="77"/>
      <c r="LHL170" s="77"/>
      <c r="LHM170" s="77"/>
      <c r="LHN170" s="77"/>
      <c r="LHO170" s="77"/>
      <c r="LHP170" s="77"/>
      <c r="LHQ170" s="77"/>
      <c r="LHR170" s="77"/>
      <c r="LHS170" s="77"/>
      <c r="LHT170" s="77"/>
      <c r="LHU170" s="77"/>
      <c r="LHV170" s="77"/>
      <c r="LHW170" s="77"/>
      <c r="LHX170" s="77"/>
      <c r="LHY170" s="77"/>
      <c r="LHZ170" s="77"/>
      <c r="LIA170" s="77"/>
      <c r="LIB170" s="77"/>
      <c r="LIC170" s="77"/>
      <c r="LID170" s="77"/>
      <c r="LIE170" s="77"/>
      <c r="LIF170" s="77"/>
      <c r="LIG170" s="77"/>
      <c r="LIH170" s="77"/>
      <c r="LII170" s="77"/>
      <c r="LIJ170" s="77"/>
      <c r="LIK170" s="77"/>
      <c r="LIL170" s="77"/>
      <c r="LIM170" s="77"/>
      <c r="LIN170" s="77"/>
      <c r="LIO170" s="77"/>
      <c r="LIP170" s="77"/>
      <c r="LIQ170" s="77"/>
      <c r="LIR170" s="77"/>
      <c r="LIS170" s="77"/>
      <c r="LIT170" s="77"/>
      <c r="LIU170" s="77"/>
      <c r="LIV170" s="77"/>
      <c r="LIW170" s="77"/>
      <c r="LIX170" s="77"/>
      <c r="LIY170" s="77"/>
      <c r="LIZ170" s="77"/>
      <c r="LJA170" s="77"/>
      <c r="LJB170" s="77"/>
      <c r="LJC170" s="77"/>
      <c r="LJD170" s="77"/>
      <c r="LJE170" s="77"/>
      <c r="LJF170" s="77"/>
      <c r="LJG170" s="77"/>
      <c r="LJH170" s="77"/>
      <c r="LJI170" s="77"/>
      <c r="LJJ170" s="77"/>
      <c r="LJK170" s="77"/>
      <c r="LJL170" s="77"/>
      <c r="LJM170" s="77"/>
      <c r="LJN170" s="77"/>
      <c r="LJO170" s="77"/>
      <c r="LJP170" s="77"/>
      <c r="LJQ170" s="77"/>
      <c r="LJR170" s="77"/>
      <c r="LJS170" s="77"/>
      <c r="LJT170" s="77"/>
      <c r="LJU170" s="77"/>
      <c r="LJV170" s="77"/>
      <c r="LJW170" s="77"/>
      <c r="LJX170" s="77"/>
      <c r="LJY170" s="77"/>
      <c r="LJZ170" s="77"/>
      <c r="LKA170" s="77"/>
      <c r="LKB170" s="77"/>
      <c r="LKC170" s="77"/>
      <c r="LKD170" s="77"/>
      <c r="LKE170" s="77"/>
      <c r="LKF170" s="77"/>
      <c r="LKG170" s="77"/>
      <c r="LKH170" s="77"/>
      <c r="LKI170" s="77"/>
      <c r="LKJ170" s="77"/>
      <c r="LKK170" s="77"/>
      <c r="LKL170" s="77"/>
      <c r="LKM170" s="77"/>
      <c r="LKN170" s="77"/>
      <c r="LKO170" s="77"/>
      <c r="LKP170" s="77"/>
      <c r="LKQ170" s="77"/>
      <c r="LKR170" s="77"/>
      <c r="LKS170" s="77"/>
      <c r="LKT170" s="77"/>
      <c r="LKU170" s="77"/>
      <c r="LKV170" s="77"/>
      <c r="LKW170" s="77"/>
      <c r="LKX170" s="77"/>
      <c r="LKY170" s="77"/>
      <c r="LKZ170" s="77"/>
      <c r="LLA170" s="77"/>
      <c r="LLB170" s="77"/>
      <c r="LLC170" s="77"/>
      <c r="LLD170" s="77"/>
      <c r="LLE170" s="77"/>
      <c r="LLF170" s="77"/>
      <c r="LLG170" s="77"/>
      <c r="LLH170" s="77"/>
      <c r="LLI170" s="77"/>
      <c r="LLJ170" s="77"/>
      <c r="LLK170" s="77"/>
      <c r="LLL170" s="77"/>
      <c r="LLM170" s="77"/>
      <c r="LLN170" s="77"/>
      <c r="LLO170" s="77"/>
      <c r="LLP170" s="77"/>
      <c r="LLQ170" s="77"/>
      <c r="LLR170" s="77"/>
      <c r="LLS170" s="77"/>
      <c r="LLT170" s="77"/>
      <c r="LLU170" s="77"/>
      <c r="LLV170" s="77"/>
      <c r="LLW170" s="77"/>
      <c r="LLX170" s="77"/>
      <c r="LLY170" s="77"/>
      <c r="LLZ170" s="77"/>
      <c r="LMA170" s="77"/>
      <c r="LMB170" s="77"/>
      <c r="LMC170" s="77"/>
      <c r="LMD170" s="77"/>
      <c r="LME170" s="77"/>
      <c r="LMF170" s="77"/>
      <c r="LMG170" s="77"/>
      <c r="LMH170" s="77"/>
      <c r="LMI170" s="77"/>
      <c r="LMJ170" s="77"/>
      <c r="LMK170" s="77"/>
      <c r="LML170" s="77"/>
      <c r="LMM170" s="77"/>
      <c r="LMN170" s="77"/>
      <c r="LMO170" s="77"/>
      <c r="LMP170" s="77"/>
      <c r="LMQ170" s="77"/>
      <c r="LMR170" s="77"/>
      <c r="LMS170" s="77"/>
      <c r="LMT170" s="77"/>
      <c r="LMU170" s="77"/>
      <c r="LMV170" s="77"/>
      <c r="LMW170" s="77"/>
      <c r="LMX170" s="77"/>
      <c r="LMY170" s="77"/>
      <c r="LMZ170" s="77"/>
      <c r="LNA170" s="77"/>
      <c r="LNB170" s="77"/>
      <c r="LNC170" s="77"/>
      <c r="LND170" s="77"/>
      <c r="LNE170" s="77"/>
      <c r="LNF170" s="77"/>
      <c r="LNG170" s="77"/>
      <c r="LNH170" s="77"/>
      <c r="LNI170" s="77"/>
      <c r="LNJ170" s="77"/>
      <c r="LNK170" s="77"/>
      <c r="LNL170" s="77"/>
      <c r="LNM170" s="77"/>
      <c r="LNN170" s="77"/>
      <c r="LNO170" s="77"/>
      <c r="LNP170" s="77"/>
      <c r="LNQ170" s="77"/>
      <c r="LNR170" s="77"/>
      <c r="LNS170" s="77"/>
      <c r="LNT170" s="77"/>
      <c r="LNU170" s="77"/>
      <c r="LNV170" s="77"/>
      <c r="LNW170" s="77"/>
      <c r="LNX170" s="77"/>
      <c r="LNY170" s="77"/>
      <c r="LNZ170" s="77"/>
      <c r="LOA170" s="77"/>
      <c r="LOB170" s="77"/>
      <c r="LOC170" s="77"/>
      <c r="LOD170" s="77"/>
      <c r="LOE170" s="77"/>
      <c r="LOF170" s="77"/>
      <c r="LOG170" s="77"/>
      <c r="LOH170" s="77"/>
      <c r="LOI170" s="77"/>
      <c r="LOJ170" s="77"/>
      <c r="LOK170" s="77"/>
      <c r="LOL170" s="77"/>
      <c r="LOM170" s="77"/>
      <c r="LON170" s="77"/>
      <c r="LOO170" s="77"/>
      <c r="LOP170" s="77"/>
      <c r="LOQ170" s="77"/>
      <c r="LOR170" s="77"/>
      <c r="LOS170" s="77"/>
      <c r="LOT170" s="77"/>
      <c r="LOU170" s="77"/>
      <c r="LOV170" s="77"/>
      <c r="LOW170" s="77"/>
      <c r="LOX170" s="77"/>
      <c r="LOY170" s="77"/>
      <c r="LOZ170" s="77"/>
      <c r="LPA170" s="77"/>
      <c r="LPB170" s="77"/>
      <c r="LPC170" s="77"/>
      <c r="LPD170" s="77"/>
      <c r="LPE170" s="77"/>
      <c r="LPF170" s="77"/>
      <c r="LPG170" s="77"/>
      <c r="LPH170" s="77"/>
      <c r="LPI170" s="77"/>
      <c r="LPJ170" s="77"/>
      <c r="LPK170" s="77"/>
      <c r="LPL170" s="77"/>
      <c r="LPM170" s="77"/>
      <c r="LPN170" s="77"/>
      <c r="LPO170" s="77"/>
      <c r="LPP170" s="77"/>
      <c r="LPQ170" s="77"/>
      <c r="LPR170" s="77"/>
      <c r="LPS170" s="77"/>
      <c r="LPT170" s="77"/>
      <c r="LPU170" s="77"/>
      <c r="LPV170" s="77"/>
      <c r="LPW170" s="77"/>
      <c r="LPX170" s="77"/>
      <c r="LPY170" s="77"/>
      <c r="LPZ170" s="77"/>
      <c r="LQA170" s="77"/>
      <c r="LQB170" s="77"/>
      <c r="LQC170" s="77"/>
      <c r="LQD170" s="77"/>
      <c r="LQE170" s="77"/>
      <c r="LQF170" s="77"/>
      <c r="LQG170" s="77"/>
      <c r="LQH170" s="77"/>
      <c r="LQI170" s="77"/>
      <c r="LQJ170" s="77"/>
      <c r="LQK170" s="77"/>
      <c r="LQL170" s="77"/>
      <c r="LQM170" s="77"/>
      <c r="LQN170" s="77"/>
      <c r="LQO170" s="77"/>
      <c r="LQP170" s="77"/>
      <c r="LQQ170" s="77"/>
      <c r="LQR170" s="77"/>
      <c r="LQS170" s="77"/>
      <c r="LQT170" s="77"/>
      <c r="LQU170" s="77"/>
      <c r="LQV170" s="77"/>
      <c r="LQW170" s="77"/>
      <c r="LQX170" s="77"/>
      <c r="LQY170" s="77"/>
      <c r="LQZ170" s="77"/>
      <c r="LRA170" s="77"/>
      <c r="LRB170" s="77"/>
      <c r="LRC170" s="77"/>
      <c r="LRD170" s="77"/>
      <c r="LRE170" s="77"/>
      <c r="LRF170" s="77"/>
      <c r="LRG170" s="77"/>
      <c r="LRH170" s="77"/>
      <c r="LRI170" s="77"/>
      <c r="LRJ170" s="77"/>
      <c r="LRK170" s="77"/>
      <c r="LRL170" s="77"/>
      <c r="LRM170" s="77"/>
      <c r="LRN170" s="77"/>
      <c r="LRO170" s="77"/>
      <c r="LRP170" s="77"/>
      <c r="LRQ170" s="77"/>
      <c r="LRR170" s="77"/>
      <c r="LRS170" s="77"/>
      <c r="LRT170" s="77"/>
      <c r="LRU170" s="77"/>
      <c r="LRV170" s="77"/>
      <c r="LRW170" s="77"/>
      <c r="LRX170" s="77"/>
      <c r="LRY170" s="77"/>
      <c r="LRZ170" s="77"/>
      <c r="LSA170" s="77"/>
      <c r="LSB170" s="77"/>
      <c r="LSC170" s="77"/>
      <c r="LSD170" s="77"/>
      <c r="LSE170" s="77"/>
      <c r="LSF170" s="77"/>
      <c r="LSG170" s="77"/>
      <c r="LSH170" s="77"/>
      <c r="LSI170" s="77"/>
      <c r="LSJ170" s="77"/>
      <c r="LSK170" s="77"/>
      <c r="LSL170" s="77"/>
      <c r="LSM170" s="77"/>
      <c r="LSN170" s="77"/>
      <c r="LSO170" s="77"/>
      <c r="LSP170" s="77"/>
      <c r="LSQ170" s="77"/>
      <c r="LSR170" s="77"/>
      <c r="LSS170" s="77"/>
      <c r="LST170" s="77"/>
      <c r="LSU170" s="77"/>
      <c r="LSV170" s="77"/>
      <c r="LSW170" s="77"/>
      <c r="LSX170" s="77"/>
      <c r="LSY170" s="77"/>
      <c r="LSZ170" s="77"/>
      <c r="LTA170" s="77"/>
      <c r="LTB170" s="77"/>
      <c r="LTC170" s="77"/>
      <c r="LTD170" s="77"/>
      <c r="LTE170" s="77"/>
      <c r="LTF170" s="77"/>
      <c r="LTG170" s="77"/>
      <c r="LTH170" s="77"/>
      <c r="LTI170" s="77"/>
      <c r="LTJ170" s="77"/>
      <c r="LTK170" s="77"/>
      <c r="LTL170" s="77"/>
      <c r="LTM170" s="77"/>
      <c r="LTN170" s="77"/>
      <c r="LTO170" s="77"/>
      <c r="LTP170" s="77"/>
      <c r="LTQ170" s="77"/>
      <c r="LTR170" s="77"/>
      <c r="LTS170" s="77"/>
      <c r="LTT170" s="77"/>
      <c r="LTU170" s="77"/>
      <c r="LTV170" s="77"/>
      <c r="LTW170" s="77"/>
      <c r="LTX170" s="77"/>
      <c r="LTY170" s="77"/>
      <c r="LTZ170" s="77"/>
      <c r="LUA170" s="77"/>
      <c r="LUB170" s="77"/>
      <c r="LUC170" s="77"/>
      <c r="LUD170" s="77"/>
      <c r="LUE170" s="77"/>
      <c r="LUF170" s="77"/>
      <c r="LUG170" s="77"/>
      <c r="LUH170" s="77"/>
      <c r="LUI170" s="77"/>
      <c r="LUJ170" s="77"/>
      <c r="LUK170" s="77"/>
      <c r="LUL170" s="77"/>
      <c r="LUM170" s="77"/>
      <c r="LUN170" s="77"/>
      <c r="LUO170" s="77"/>
      <c r="LUP170" s="77"/>
      <c r="LUQ170" s="77"/>
      <c r="LUR170" s="77"/>
      <c r="LUS170" s="77"/>
      <c r="LUT170" s="77"/>
      <c r="LUU170" s="77"/>
      <c r="LUV170" s="77"/>
      <c r="LUW170" s="77"/>
      <c r="LUX170" s="77"/>
      <c r="LUY170" s="77"/>
      <c r="LUZ170" s="77"/>
      <c r="LVA170" s="77"/>
      <c r="LVB170" s="77"/>
      <c r="LVC170" s="77"/>
      <c r="LVD170" s="77"/>
      <c r="LVE170" s="77"/>
      <c r="LVF170" s="77"/>
      <c r="LVG170" s="77"/>
      <c r="LVH170" s="77"/>
      <c r="LVI170" s="77"/>
      <c r="LVJ170" s="77"/>
      <c r="LVK170" s="77"/>
      <c r="LVL170" s="77"/>
      <c r="LVM170" s="77"/>
      <c r="LVN170" s="77"/>
      <c r="LVO170" s="77"/>
      <c r="LVP170" s="77"/>
      <c r="LVQ170" s="77"/>
      <c r="LVR170" s="77"/>
      <c r="LVS170" s="77"/>
      <c r="LVT170" s="77"/>
      <c r="LVU170" s="77"/>
      <c r="LVV170" s="77"/>
      <c r="LVW170" s="77"/>
      <c r="LVX170" s="77"/>
      <c r="LVY170" s="77"/>
      <c r="LVZ170" s="77"/>
      <c r="LWA170" s="77"/>
      <c r="LWB170" s="77"/>
      <c r="LWC170" s="77"/>
      <c r="LWD170" s="77"/>
      <c r="LWE170" s="77"/>
      <c r="LWF170" s="77"/>
      <c r="LWG170" s="77"/>
      <c r="LWH170" s="77"/>
      <c r="LWI170" s="77"/>
      <c r="LWJ170" s="77"/>
      <c r="LWK170" s="77"/>
      <c r="LWL170" s="77"/>
      <c r="LWM170" s="77"/>
      <c r="LWN170" s="77"/>
      <c r="LWO170" s="77"/>
      <c r="LWP170" s="77"/>
      <c r="LWQ170" s="77"/>
      <c r="LWR170" s="77"/>
      <c r="LWS170" s="77"/>
      <c r="LWT170" s="77"/>
      <c r="LWU170" s="77"/>
      <c r="LWV170" s="77"/>
      <c r="LWW170" s="77"/>
      <c r="LWX170" s="77"/>
      <c r="LWY170" s="77"/>
      <c r="LWZ170" s="77"/>
      <c r="LXA170" s="77"/>
      <c r="LXB170" s="77"/>
      <c r="LXC170" s="77"/>
      <c r="LXD170" s="77"/>
      <c r="LXE170" s="77"/>
      <c r="LXF170" s="77"/>
      <c r="LXG170" s="77"/>
      <c r="LXH170" s="77"/>
      <c r="LXI170" s="77"/>
      <c r="LXJ170" s="77"/>
      <c r="LXK170" s="77"/>
      <c r="LXL170" s="77"/>
      <c r="LXM170" s="77"/>
      <c r="LXN170" s="77"/>
      <c r="LXO170" s="77"/>
      <c r="LXP170" s="77"/>
      <c r="LXQ170" s="77"/>
      <c r="LXR170" s="77"/>
      <c r="LXS170" s="77"/>
      <c r="LXT170" s="77"/>
      <c r="LXU170" s="77"/>
      <c r="LXV170" s="77"/>
      <c r="LXW170" s="77"/>
      <c r="LXX170" s="77"/>
      <c r="LXY170" s="77"/>
      <c r="LXZ170" s="77"/>
      <c r="LYA170" s="77"/>
      <c r="LYB170" s="77"/>
      <c r="LYC170" s="77"/>
      <c r="LYD170" s="77"/>
      <c r="LYE170" s="77"/>
      <c r="LYF170" s="77"/>
      <c r="LYG170" s="77"/>
      <c r="LYH170" s="77"/>
      <c r="LYI170" s="77"/>
      <c r="LYJ170" s="77"/>
      <c r="LYK170" s="77"/>
      <c r="LYL170" s="77"/>
      <c r="LYM170" s="77"/>
      <c r="LYN170" s="77"/>
      <c r="LYO170" s="77"/>
      <c r="LYP170" s="77"/>
      <c r="LYQ170" s="77"/>
      <c r="LYR170" s="77"/>
      <c r="LYS170" s="77"/>
      <c r="LYT170" s="77"/>
      <c r="LYU170" s="77"/>
      <c r="LYV170" s="77"/>
      <c r="LYW170" s="77"/>
      <c r="LYX170" s="77"/>
      <c r="LYY170" s="77"/>
      <c r="LYZ170" s="77"/>
      <c r="LZA170" s="77"/>
      <c r="LZB170" s="77"/>
      <c r="LZC170" s="77"/>
      <c r="LZD170" s="77"/>
      <c r="LZE170" s="77"/>
      <c r="LZF170" s="77"/>
      <c r="LZG170" s="77"/>
      <c r="LZH170" s="77"/>
      <c r="LZI170" s="77"/>
      <c r="LZJ170" s="77"/>
      <c r="LZK170" s="77"/>
      <c r="LZL170" s="77"/>
      <c r="LZM170" s="77"/>
      <c r="LZN170" s="77"/>
      <c r="LZO170" s="77"/>
      <c r="LZP170" s="77"/>
      <c r="LZQ170" s="77"/>
      <c r="LZR170" s="77"/>
      <c r="LZS170" s="77"/>
      <c r="LZT170" s="77"/>
      <c r="LZU170" s="77"/>
      <c r="LZV170" s="77"/>
      <c r="LZW170" s="77"/>
      <c r="LZX170" s="77"/>
      <c r="LZY170" s="77"/>
      <c r="LZZ170" s="77"/>
      <c r="MAA170" s="77"/>
      <c r="MAB170" s="77"/>
      <c r="MAC170" s="77"/>
      <c r="MAD170" s="77"/>
      <c r="MAE170" s="77"/>
      <c r="MAF170" s="77"/>
      <c r="MAG170" s="77"/>
      <c r="MAH170" s="77"/>
      <c r="MAI170" s="77"/>
      <c r="MAJ170" s="77"/>
      <c r="MAK170" s="77"/>
      <c r="MAL170" s="77"/>
      <c r="MAM170" s="77"/>
      <c r="MAN170" s="77"/>
      <c r="MAO170" s="77"/>
      <c r="MAP170" s="77"/>
      <c r="MAQ170" s="77"/>
      <c r="MAR170" s="77"/>
      <c r="MAS170" s="77"/>
      <c r="MAT170" s="77"/>
      <c r="MAU170" s="77"/>
      <c r="MAV170" s="77"/>
      <c r="MAW170" s="77"/>
      <c r="MAX170" s="77"/>
      <c r="MAY170" s="77"/>
      <c r="MAZ170" s="77"/>
      <c r="MBA170" s="77"/>
      <c r="MBB170" s="77"/>
      <c r="MBC170" s="77"/>
      <c r="MBD170" s="77"/>
      <c r="MBE170" s="77"/>
      <c r="MBF170" s="77"/>
      <c r="MBG170" s="77"/>
      <c r="MBH170" s="77"/>
      <c r="MBI170" s="77"/>
      <c r="MBJ170" s="77"/>
      <c r="MBK170" s="77"/>
      <c r="MBL170" s="77"/>
      <c r="MBM170" s="77"/>
      <c r="MBN170" s="77"/>
      <c r="MBO170" s="77"/>
      <c r="MBP170" s="77"/>
      <c r="MBQ170" s="77"/>
      <c r="MBR170" s="77"/>
      <c r="MBS170" s="77"/>
      <c r="MBT170" s="77"/>
      <c r="MBU170" s="77"/>
      <c r="MBV170" s="77"/>
      <c r="MBW170" s="77"/>
      <c r="MBX170" s="77"/>
      <c r="MBY170" s="77"/>
      <c r="MBZ170" s="77"/>
      <c r="MCA170" s="77"/>
      <c r="MCB170" s="77"/>
      <c r="MCC170" s="77"/>
      <c r="MCD170" s="77"/>
      <c r="MCE170" s="77"/>
      <c r="MCF170" s="77"/>
      <c r="MCG170" s="77"/>
      <c r="MCH170" s="77"/>
      <c r="MCI170" s="77"/>
      <c r="MCJ170" s="77"/>
      <c r="MCK170" s="77"/>
      <c r="MCL170" s="77"/>
      <c r="MCM170" s="77"/>
      <c r="MCN170" s="77"/>
      <c r="MCO170" s="77"/>
      <c r="MCP170" s="77"/>
      <c r="MCQ170" s="77"/>
      <c r="MCR170" s="77"/>
      <c r="MCS170" s="77"/>
      <c r="MCT170" s="77"/>
      <c r="MCU170" s="77"/>
      <c r="MCV170" s="77"/>
      <c r="MCW170" s="77"/>
      <c r="MCX170" s="77"/>
      <c r="MCY170" s="77"/>
      <c r="MCZ170" s="77"/>
      <c r="MDA170" s="77"/>
      <c r="MDB170" s="77"/>
      <c r="MDC170" s="77"/>
      <c r="MDD170" s="77"/>
      <c r="MDE170" s="77"/>
      <c r="MDF170" s="77"/>
      <c r="MDG170" s="77"/>
      <c r="MDH170" s="77"/>
      <c r="MDI170" s="77"/>
      <c r="MDJ170" s="77"/>
      <c r="MDK170" s="77"/>
      <c r="MDL170" s="77"/>
      <c r="MDM170" s="77"/>
      <c r="MDN170" s="77"/>
      <c r="MDO170" s="77"/>
      <c r="MDP170" s="77"/>
      <c r="MDQ170" s="77"/>
      <c r="MDR170" s="77"/>
      <c r="MDS170" s="77"/>
      <c r="MDT170" s="77"/>
      <c r="MDU170" s="77"/>
      <c r="MDV170" s="77"/>
      <c r="MDW170" s="77"/>
      <c r="MDX170" s="77"/>
      <c r="MDY170" s="77"/>
      <c r="MDZ170" s="77"/>
      <c r="MEA170" s="77"/>
      <c r="MEB170" s="77"/>
      <c r="MEC170" s="77"/>
      <c r="MED170" s="77"/>
      <c r="MEE170" s="77"/>
      <c r="MEF170" s="77"/>
      <c r="MEG170" s="77"/>
      <c r="MEH170" s="77"/>
      <c r="MEI170" s="77"/>
      <c r="MEJ170" s="77"/>
      <c r="MEK170" s="77"/>
      <c r="MEL170" s="77"/>
      <c r="MEM170" s="77"/>
      <c r="MEN170" s="77"/>
      <c r="MEO170" s="77"/>
      <c r="MEP170" s="77"/>
      <c r="MEQ170" s="77"/>
      <c r="MER170" s="77"/>
      <c r="MES170" s="77"/>
      <c r="MET170" s="77"/>
      <c r="MEU170" s="77"/>
      <c r="MEV170" s="77"/>
      <c r="MEW170" s="77"/>
      <c r="MEX170" s="77"/>
      <c r="MEY170" s="77"/>
      <c r="MEZ170" s="77"/>
      <c r="MFA170" s="77"/>
      <c r="MFB170" s="77"/>
      <c r="MFC170" s="77"/>
      <c r="MFD170" s="77"/>
      <c r="MFE170" s="77"/>
      <c r="MFF170" s="77"/>
      <c r="MFG170" s="77"/>
      <c r="MFH170" s="77"/>
      <c r="MFI170" s="77"/>
      <c r="MFJ170" s="77"/>
      <c r="MFK170" s="77"/>
      <c r="MFL170" s="77"/>
      <c r="MFM170" s="77"/>
      <c r="MFN170" s="77"/>
      <c r="MFO170" s="77"/>
      <c r="MFP170" s="77"/>
      <c r="MFQ170" s="77"/>
      <c r="MFR170" s="77"/>
      <c r="MFS170" s="77"/>
      <c r="MFT170" s="77"/>
      <c r="MFU170" s="77"/>
      <c r="MFV170" s="77"/>
      <c r="MFW170" s="77"/>
      <c r="MFX170" s="77"/>
      <c r="MFY170" s="77"/>
      <c r="MFZ170" s="77"/>
      <c r="MGA170" s="77"/>
      <c r="MGB170" s="77"/>
      <c r="MGC170" s="77"/>
      <c r="MGD170" s="77"/>
      <c r="MGE170" s="77"/>
      <c r="MGF170" s="77"/>
      <c r="MGG170" s="77"/>
      <c r="MGH170" s="77"/>
      <c r="MGI170" s="77"/>
      <c r="MGJ170" s="77"/>
      <c r="MGK170" s="77"/>
      <c r="MGL170" s="77"/>
      <c r="MGM170" s="77"/>
      <c r="MGN170" s="77"/>
      <c r="MGO170" s="77"/>
      <c r="MGP170" s="77"/>
      <c r="MGQ170" s="77"/>
      <c r="MGR170" s="77"/>
      <c r="MGS170" s="77"/>
      <c r="MGT170" s="77"/>
      <c r="MGU170" s="77"/>
      <c r="MGV170" s="77"/>
      <c r="MGW170" s="77"/>
      <c r="MGX170" s="77"/>
      <c r="MGY170" s="77"/>
      <c r="MGZ170" s="77"/>
      <c r="MHA170" s="77"/>
      <c r="MHB170" s="77"/>
      <c r="MHC170" s="77"/>
      <c r="MHD170" s="77"/>
      <c r="MHE170" s="77"/>
      <c r="MHF170" s="77"/>
      <c r="MHG170" s="77"/>
      <c r="MHH170" s="77"/>
      <c r="MHI170" s="77"/>
      <c r="MHJ170" s="77"/>
      <c r="MHK170" s="77"/>
      <c r="MHL170" s="77"/>
      <c r="MHM170" s="77"/>
      <c r="MHN170" s="77"/>
      <c r="MHO170" s="77"/>
      <c r="MHP170" s="77"/>
      <c r="MHQ170" s="77"/>
      <c r="MHR170" s="77"/>
      <c r="MHS170" s="77"/>
      <c r="MHT170" s="77"/>
      <c r="MHU170" s="77"/>
      <c r="MHV170" s="77"/>
      <c r="MHW170" s="77"/>
      <c r="MHX170" s="77"/>
      <c r="MHY170" s="77"/>
      <c r="MHZ170" s="77"/>
      <c r="MIA170" s="77"/>
      <c r="MIB170" s="77"/>
      <c r="MIC170" s="77"/>
      <c r="MID170" s="77"/>
      <c r="MIE170" s="77"/>
      <c r="MIF170" s="77"/>
      <c r="MIG170" s="77"/>
      <c r="MIH170" s="77"/>
      <c r="MII170" s="77"/>
      <c r="MIJ170" s="77"/>
      <c r="MIK170" s="77"/>
      <c r="MIL170" s="77"/>
      <c r="MIM170" s="77"/>
      <c r="MIN170" s="77"/>
      <c r="MIO170" s="77"/>
      <c r="MIP170" s="77"/>
      <c r="MIQ170" s="77"/>
      <c r="MIR170" s="77"/>
      <c r="MIS170" s="77"/>
      <c r="MIT170" s="77"/>
      <c r="MIU170" s="77"/>
      <c r="MIV170" s="77"/>
      <c r="MIW170" s="77"/>
      <c r="MIX170" s="77"/>
      <c r="MIY170" s="77"/>
      <c r="MIZ170" s="77"/>
      <c r="MJA170" s="77"/>
      <c r="MJB170" s="77"/>
      <c r="MJC170" s="77"/>
      <c r="MJD170" s="77"/>
      <c r="MJE170" s="77"/>
      <c r="MJF170" s="77"/>
      <c r="MJG170" s="77"/>
      <c r="MJH170" s="77"/>
      <c r="MJI170" s="77"/>
      <c r="MJJ170" s="77"/>
      <c r="MJK170" s="77"/>
      <c r="MJL170" s="77"/>
      <c r="MJM170" s="77"/>
      <c r="MJN170" s="77"/>
      <c r="MJO170" s="77"/>
      <c r="MJP170" s="77"/>
      <c r="MJQ170" s="77"/>
      <c r="MJR170" s="77"/>
      <c r="MJS170" s="77"/>
      <c r="MJT170" s="77"/>
      <c r="MJU170" s="77"/>
      <c r="MJV170" s="77"/>
      <c r="MJW170" s="77"/>
      <c r="MJX170" s="77"/>
      <c r="MJY170" s="77"/>
      <c r="MJZ170" s="77"/>
      <c r="MKA170" s="77"/>
      <c r="MKB170" s="77"/>
      <c r="MKC170" s="77"/>
      <c r="MKD170" s="77"/>
      <c r="MKE170" s="77"/>
      <c r="MKF170" s="77"/>
      <c r="MKG170" s="77"/>
      <c r="MKH170" s="77"/>
      <c r="MKI170" s="77"/>
      <c r="MKJ170" s="77"/>
      <c r="MKK170" s="77"/>
      <c r="MKL170" s="77"/>
      <c r="MKM170" s="77"/>
      <c r="MKN170" s="77"/>
      <c r="MKO170" s="77"/>
      <c r="MKP170" s="77"/>
      <c r="MKQ170" s="77"/>
      <c r="MKR170" s="77"/>
      <c r="MKS170" s="77"/>
      <c r="MKT170" s="77"/>
      <c r="MKU170" s="77"/>
      <c r="MKV170" s="77"/>
      <c r="MKW170" s="77"/>
      <c r="MKX170" s="77"/>
      <c r="MKY170" s="77"/>
      <c r="MKZ170" s="77"/>
      <c r="MLA170" s="77"/>
      <c r="MLB170" s="77"/>
      <c r="MLC170" s="77"/>
      <c r="MLD170" s="77"/>
      <c r="MLE170" s="77"/>
      <c r="MLF170" s="77"/>
      <c r="MLG170" s="77"/>
      <c r="MLH170" s="77"/>
      <c r="MLI170" s="77"/>
      <c r="MLJ170" s="77"/>
      <c r="MLK170" s="77"/>
      <c r="MLL170" s="77"/>
      <c r="MLM170" s="77"/>
      <c r="MLN170" s="77"/>
      <c r="MLO170" s="77"/>
      <c r="MLP170" s="77"/>
      <c r="MLQ170" s="77"/>
      <c r="MLR170" s="77"/>
      <c r="MLS170" s="77"/>
      <c r="MLT170" s="77"/>
      <c r="MLU170" s="77"/>
      <c r="MLV170" s="77"/>
      <c r="MLW170" s="77"/>
      <c r="MLX170" s="77"/>
      <c r="MLY170" s="77"/>
      <c r="MLZ170" s="77"/>
      <c r="MMA170" s="77"/>
      <c r="MMB170" s="77"/>
      <c r="MMC170" s="77"/>
      <c r="MMD170" s="77"/>
      <c r="MME170" s="77"/>
      <c r="MMF170" s="77"/>
      <c r="MMG170" s="77"/>
      <c r="MMH170" s="77"/>
      <c r="MMI170" s="77"/>
      <c r="MMJ170" s="77"/>
      <c r="MMK170" s="77"/>
      <c r="MML170" s="77"/>
      <c r="MMM170" s="77"/>
      <c r="MMN170" s="77"/>
      <c r="MMO170" s="77"/>
      <c r="MMP170" s="77"/>
      <c r="MMQ170" s="77"/>
      <c r="MMR170" s="77"/>
      <c r="MMS170" s="77"/>
      <c r="MMT170" s="77"/>
      <c r="MMU170" s="77"/>
      <c r="MMV170" s="77"/>
      <c r="MMW170" s="77"/>
      <c r="MMX170" s="77"/>
      <c r="MMY170" s="77"/>
      <c r="MMZ170" s="77"/>
      <c r="MNA170" s="77"/>
      <c r="MNB170" s="77"/>
      <c r="MNC170" s="77"/>
      <c r="MND170" s="77"/>
      <c r="MNE170" s="77"/>
      <c r="MNF170" s="77"/>
      <c r="MNG170" s="77"/>
      <c r="MNH170" s="77"/>
      <c r="MNI170" s="77"/>
      <c r="MNJ170" s="77"/>
      <c r="MNK170" s="77"/>
      <c r="MNL170" s="77"/>
      <c r="MNM170" s="77"/>
      <c r="MNN170" s="77"/>
      <c r="MNO170" s="77"/>
      <c r="MNP170" s="77"/>
      <c r="MNQ170" s="77"/>
      <c r="MNR170" s="77"/>
      <c r="MNS170" s="77"/>
      <c r="MNT170" s="77"/>
      <c r="MNU170" s="77"/>
      <c r="MNV170" s="77"/>
      <c r="MNW170" s="77"/>
      <c r="MNX170" s="77"/>
      <c r="MNY170" s="77"/>
      <c r="MNZ170" s="77"/>
      <c r="MOA170" s="77"/>
      <c r="MOB170" s="77"/>
      <c r="MOC170" s="77"/>
      <c r="MOD170" s="77"/>
      <c r="MOE170" s="77"/>
      <c r="MOF170" s="77"/>
      <c r="MOG170" s="77"/>
      <c r="MOH170" s="77"/>
      <c r="MOI170" s="77"/>
      <c r="MOJ170" s="77"/>
      <c r="MOK170" s="77"/>
      <c r="MOL170" s="77"/>
      <c r="MOM170" s="77"/>
      <c r="MON170" s="77"/>
      <c r="MOO170" s="77"/>
      <c r="MOP170" s="77"/>
      <c r="MOQ170" s="77"/>
      <c r="MOR170" s="77"/>
      <c r="MOS170" s="77"/>
      <c r="MOT170" s="77"/>
      <c r="MOU170" s="77"/>
      <c r="MOV170" s="77"/>
      <c r="MOW170" s="77"/>
      <c r="MOX170" s="77"/>
      <c r="MOY170" s="77"/>
      <c r="MOZ170" s="77"/>
      <c r="MPA170" s="77"/>
      <c r="MPB170" s="77"/>
      <c r="MPC170" s="77"/>
      <c r="MPD170" s="77"/>
      <c r="MPE170" s="77"/>
      <c r="MPF170" s="77"/>
      <c r="MPG170" s="77"/>
      <c r="MPH170" s="77"/>
      <c r="MPI170" s="77"/>
      <c r="MPJ170" s="77"/>
      <c r="MPK170" s="77"/>
      <c r="MPL170" s="77"/>
      <c r="MPM170" s="77"/>
      <c r="MPN170" s="77"/>
      <c r="MPO170" s="77"/>
      <c r="MPP170" s="77"/>
      <c r="MPQ170" s="77"/>
      <c r="MPR170" s="77"/>
      <c r="MPS170" s="77"/>
      <c r="MPT170" s="77"/>
      <c r="MPU170" s="77"/>
      <c r="MPV170" s="77"/>
      <c r="MPW170" s="77"/>
      <c r="MPX170" s="77"/>
      <c r="MPY170" s="77"/>
      <c r="MPZ170" s="77"/>
      <c r="MQA170" s="77"/>
      <c r="MQB170" s="77"/>
      <c r="MQC170" s="77"/>
      <c r="MQD170" s="77"/>
      <c r="MQE170" s="77"/>
      <c r="MQF170" s="77"/>
      <c r="MQG170" s="77"/>
      <c r="MQH170" s="77"/>
      <c r="MQI170" s="77"/>
      <c r="MQJ170" s="77"/>
      <c r="MQK170" s="77"/>
      <c r="MQL170" s="77"/>
      <c r="MQM170" s="77"/>
      <c r="MQN170" s="77"/>
      <c r="MQO170" s="77"/>
      <c r="MQP170" s="77"/>
      <c r="MQQ170" s="77"/>
      <c r="MQR170" s="77"/>
      <c r="MQS170" s="77"/>
      <c r="MQT170" s="77"/>
      <c r="MQU170" s="77"/>
      <c r="MQV170" s="77"/>
      <c r="MQW170" s="77"/>
      <c r="MQX170" s="77"/>
      <c r="MQY170" s="77"/>
      <c r="MQZ170" s="77"/>
      <c r="MRA170" s="77"/>
      <c r="MRB170" s="77"/>
      <c r="MRC170" s="77"/>
      <c r="MRD170" s="77"/>
      <c r="MRE170" s="77"/>
      <c r="MRF170" s="77"/>
      <c r="MRG170" s="77"/>
      <c r="MRH170" s="77"/>
      <c r="MRI170" s="77"/>
      <c r="MRJ170" s="77"/>
      <c r="MRK170" s="77"/>
      <c r="MRL170" s="77"/>
      <c r="MRM170" s="77"/>
      <c r="MRN170" s="77"/>
      <c r="MRO170" s="77"/>
      <c r="MRP170" s="77"/>
      <c r="MRQ170" s="77"/>
      <c r="MRR170" s="77"/>
      <c r="MRS170" s="77"/>
      <c r="MRT170" s="77"/>
      <c r="MRU170" s="77"/>
      <c r="MRV170" s="77"/>
      <c r="MRW170" s="77"/>
      <c r="MRX170" s="77"/>
      <c r="MRY170" s="77"/>
      <c r="MRZ170" s="77"/>
      <c r="MSA170" s="77"/>
      <c r="MSB170" s="77"/>
      <c r="MSC170" s="77"/>
      <c r="MSD170" s="77"/>
      <c r="MSE170" s="77"/>
      <c r="MSF170" s="77"/>
      <c r="MSG170" s="77"/>
      <c r="MSH170" s="77"/>
      <c r="MSI170" s="77"/>
      <c r="MSJ170" s="77"/>
      <c r="MSK170" s="77"/>
      <c r="MSL170" s="77"/>
      <c r="MSM170" s="77"/>
      <c r="MSN170" s="77"/>
      <c r="MSO170" s="77"/>
      <c r="MSP170" s="77"/>
      <c r="MSQ170" s="77"/>
      <c r="MSR170" s="77"/>
      <c r="MSS170" s="77"/>
      <c r="MST170" s="77"/>
      <c r="MSU170" s="77"/>
      <c r="MSV170" s="77"/>
      <c r="MSW170" s="77"/>
      <c r="MSX170" s="77"/>
      <c r="MSY170" s="77"/>
      <c r="MSZ170" s="77"/>
      <c r="MTA170" s="77"/>
      <c r="MTB170" s="77"/>
      <c r="MTC170" s="77"/>
      <c r="MTD170" s="77"/>
      <c r="MTE170" s="77"/>
      <c r="MTF170" s="77"/>
      <c r="MTG170" s="77"/>
      <c r="MTH170" s="77"/>
      <c r="MTI170" s="77"/>
      <c r="MTJ170" s="77"/>
      <c r="MTK170" s="77"/>
      <c r="MTL170" s="77"/>
      <c r="MTM170" s="77"/>
      <c r="MTN170" s="77"/>
      <c r="MTO170" s="77"/>
      <c r="MTP170" s="77"/>
      <c r="MTQ170" s="77"/>
      <c r="MTR170" s="77"/>
      <c r="MTS170" s="77"/>
      <c r="MTT170" s="77"/>
      <c r="MTU170" s="77"/>
      <c r="MTV170" s="77"/>
      <c r="MTW170" s="77"/>
      <c r="MTX170" s="77"/>
      <c r="MTY170" s="77"/>
      <c r="MTZ170" s="77"/>
      <c r="MUA170" s="77"/>
      <c r="MUB170" s="77"/>
      <c r="MUC170" s="77"/>
      <c r="MUD170" s="77"/>
      <c r="MUE170" s="77"/>
      <c r="MUF170" s="77"/>
      <c r="MUG170" s="77"/>
      <c r="MUH170" s="77"/>
      <c r="MUI170" s="77"/>
      <c r="MUJ170" s="77"/>
      <c r="MUK170" s="77"/>
      <c r="MUL170" s="77"/>
      <c r="MUM170" s="77"/>
      <c r="MUN170" s="77"/>
      <c r="MUO170" s="77"/>
      <c r="MUP170" s="77"/>
      <c r="MUQ170" s="77"/>
      <c r="MUR170" s="77"/>
      <c r="MUS170" s="77"/>
      <c r="MUT170" s="77"/>
      <c r="MUU170" s="77"/>
      <c r="MUV170" s="77"/>
      <c r="MUW170" s="77"/>
      <c r="MUX170" s="77"/>
      <c r="MUY170" s="77"/>
      <c r="MUZ170" s="77"/>
      <c r="MVA170" s="77"/>
      <c r="MVB170" s="77"/>
      <c r="MVC170" s="77"/>
      <c r="MVD170" s="77"/>
      <c r="MVE170" s="77"/>
      <c r="MVF170" s="77"/>
      <c r="MVG170" s="77"/>
      <c r="MVH170" s="77"/>
      <c r="MVI170" s="77"/>
      <c r="MVJ170" s="77"/>
      <c r="MVK170" s="77"/>
      <c r="MVL170" s="77"/>
      <c r="MVM170" s="77"/>
      <c r="MVN170" s="77"/>
      <c r="MVO170" s="77"/>
      <c r="MVP170" s="77"/>
      <c r="MVQ170" s="77"/>
      <c r="MVR170" s="77"/>
      <c r="MVS170" s="77"/>
      <c r="MVT170" s="77"/>
      <c r="MVU170" s="77"/>
      <c r="MVV170" s="77"/>
      <c r="MVW170" s="77"/>
      <c r="MVX170" s="77"/>
      <c r="MVY170" s="77"/>
      <c r="MVZ170" s="77"/>
      <c r="MWA170" s="77"/>
      <c r="MWB170" s="77"/>
      <c r="MWC170" s="77"/>
      <c r="MWD170" s="77"/>
      <c r="MWE170" s="77"/>
      <c r="MWF170" s="77"/>
      <c r="MWG170" s="77"/>
      <c r="MWH170" s="77"/>
      <c r="MWI170" s="77"/>
      <c r="MWJ170" s="77"/>
      <c r="MWK170" s="77"/>
      <c r="MWL170" s="77"/>
      <c r="MWM170" s="77"/>
      <c r="MWN170" s="77"/>
      <c r="MWO170" s="77"/>
      <c r="MWP170" s="77"/>
      <c r="MWQ170" s="77"/>
      <c r="MWR170" s="77"/>
      <c r="MWS170" s="77"/>
      <c r="MWT170" s="77"/>
      <c r="MWU170" s="77"/>
      <c r="MWV170" s="77"/>
      <c r="MWW170" s="77"/>
      <c r="MWX170" s="77"/>
      <c r="MWY170" s="77"/>
      <c r="MWZ170" s="77"/>
      <c r="MXA170" s="77"/>
      <c r="MXB170" s="77"/>
      <c r="MXC170" s="77"/>
      <c r="MXD170" s="77"/>
      <c r="MXE170" s="77"/>
      <c r="MXF170" s="77"/>
      <c r="MXG170" s="77"/>
      <c r="MXH170" s="77"/>
      <c r="MXI170" s="77"/>
      <c r="MXJ170" s="77"/>
      <c r="MXK170" s="77"/>
      <c r="MXL170" s="77"/>
      <c r="MXM170" s="77"/>
      <c r="MXN170" s="77"/>
      <c r="MXO170" s="77"/>
      <c r="MXP170" s="77"/>
      <c r="MXQ170" s="77"/>
      <c r="MXR170" s="77"/>
      <c r="MXS170" s="77"/>
      <c r="MXT170" s="77"/>
      <c r="MXU170" s="77"/>
      <c r="MXV170" s="77"/>
      <c r="MXW170" s="77"/>
      <c r="MXX170" s="77"/>
      <c r="MXY170" s="77"/>
      <c r="MXZ170" s="77"/>
      <c r="MYA170" s="77"/>
      <c r="MYB170" s="77"/>
      <c r="MYC170" s="77"/>
      <c r="MYD170" s="77"/>
      <c r="MYE170" s="77"/>
      <c r="MYF170" s="77"/>
      <c r="MYG170" s="77"/>
      <c r="MYH170" s="77"/>
      <c r="MYI170" s="77"/>
      <c r="MYJ170" s="77"/>
      <c r="MYK170" s="77"/>
      <c r="MYL170" s="77"/>
      <c r="MYM170" s="77"/>
      <c r="MYN170" s="77"/>
      <c r="MYO170" s="77"/>
      <c r="MYP170" s="77"/>
      <c r="MYQ170" s="77"/>
      <c r="MYR170" s="77"/>
      <c r="MYS170" s="77"/>
      <c r="MYT170" s="77"/>
      <c r="MYU170" s="77"/>
      <c r="MYV170" s="77"/>
      <c r="MYW170" s="77"/>
      <c r="MYX170" s="77"/>
      <c r="MYY170" s="77"/>
      <c r="MYZ170" s="77"/>
      <c r="MZA170" s="77"/>
      <c r="MZB170" s="77"/>
      <c r="MZC170" s="77"/>
      <c r="MZD170" s="77"/>
      <c r="MZE170" s="77"/>
      <c r="MZF170" s="77"/>
      <c r="MZG170" s="77"/>
      <c r="MZH170" s="77"/>
      <c r="MZI170" s="77"/>
      <c r="MZJ170" s="77"/>
      <c r="MZK170" s="77"/>
      <c r="MZL170" s="77"/>
      <c r="MZM170" s="77"/>
      <c r="MZN170" s="77"/>
      <c r="MZO170" s="77"/>
      <c r="MZP170" s="77"/>
      <c r="MZQ170" s="77"/>
      <c r="MZR170" s="77"/>
      <c r="MZS170" s="77"/>
      <c r="MZT170" s="77"/>
      <c r="MZU170" s="77"/>
      <c r="MZV170" s="77"/>
      <c r="MZW170" s="77"/>
      <c r="MZX170" s="77"/>
      <c r="MZY170" s="77"/>
      <c r="MZZ170" s="77"/>
      <c r="NAA170" s="77"/>
      <c r="NAB170" s="77"/>
      <c r="NAC170" s="77"/>
      <c r="NAD170" s="77"/>
      <c r="NAE170" s="77"/>
      <c r="NAF170" s="77"/>
      <c r="NAG170" s="77"/>
      <c r="NAH170" s="77"/>
      <c r="NAI170" s="77"/>
      <c r="NAJ170" s="77"/>
      <c r="NAK170" s="77"/>
      <c r="NAL170" s="77"/>
      <c r="NAM170" s="77"/>
      <c r="NAN170" s="77"/>
      <c r="NAO170" s="77"/>
      <c r="NAP170" s="77"/>
      <c r="NAQ170" s="77"/>
      <c r="NAR170" s="77"/>
      <c r="NAS170" s="77"/>
      <c r="NAT170" s="77"/>
      <c r="NAU170" s="77"/>
      <c r="NAV170" s="77"/>
      <c r="NAW170" s="77"/>
      <c r="NAX170" s="77"/>
      <c r="NAY170" s="77"/>
      <c r="NAZ170" s="77"/>
      <c r="NBA170" s="77"/>
      <c r="NBB170" s="77"/>
      <c r="NBC170" s="77"/>
      <c r="NBD170" s="77"/>
      <c r="NBE170" s="77"/>
      <c r="NBF170" s="77"/>
      <c r="NBG170" s="77"/>
      <c r="NBH170" s="77"/>
      <c r="NBI170" s="77"/>
      <c r="NBJ170" s="77"/>
      <c r="NBK170" s="77"/>
      <c r="NBL170" s="77"/>
      <c r="NBM170" s="77"/>
      <c r="NBN170" s="77"/>
      <c r="NBO170" s="77"/>
      <c r="NBP170" s="77"/>
      <c r="NBQ170" s="77"/>
      <c r="NBR170" s="77"/>
      <c r="NBS170" s="77"/>
      <c r="NBT170" s="77"/>
      <c r="NBU170" s="77"/>
      <c r="NBV170" s="77"/>
      <c r="NBW170" s="77"/>
      <c r="NBX170" s="77"/>
      <c r="NBY170" s="77"/>
      <c r="NBZ170" s="77"/>
      <c r="NCA170" s="77"/>
      <c r="NCB170" s="77"/>
      <c r="NCC170" s="77"/>
      <c r="NCD170" s="77"/>
      <c r="NCE170" s="77"/>
      <c r="NCF170" s="77"/>
      <c r="NCG170" s="77"/>
      <c r="NCH170" s="77"/>
      <c r="NCI170" s="77"/>
      <c r="NCJ170" s="77"/>
      <c r="NCK170" s="77"/>
      <c r="NCL170" s="77"/>
      <c r="NCM170" s="77"/>
      <c r="NCN170" s="77"/>
      <c r="NCO170" s="77"/>
      <c r="NCP170" s="77"/>
      <c r="NCQ170" s="77"/>
      <c r="NCR170" s="77"/>
      <c r="NCS170" s="77"/>
      <c r="NCT170" s="77"/>
      <c r="NCU170" s="77"/>
      <c r="NCV170" s="77"/>
      <c r="NCW170" s="77"/>
      <c r="NCX170" s="77"/>
      <c r="NCY170" s="77"/>
      <c r="NCZ170" s="77"/>
      <c r="NDA170" s="77"/>
      <c r="NDB170" s="77"/>
      <c r="NDC170" s="77"/>
      <c r="NDD170" s="77"/>
      <c r="NDE170" s="77"/>
      <c r="NDF170" s="77"/>
      <c r="NDG170" s="77"/>
      <c r="NDH170" s="77"/>
      <c r="NDI170" s="77"/>
      <c r="NDJ170" s="77"/>
      <c r="NDK170" s="77"/>
      <c r="NDL170" s="77"/>
      <c r="NDM170" s="77"/>
      <c r="NDN170" s="77"/>
      <c r="NDO170" s="77"/>
      <c r="NDP170" s="77"/>
      <c r="NDQ170" s="77"/>
      <c r="NDR170" s="77"/>
      <c r="NDS170" s="77"/>
      <c r="NDT170" s="77"/>
      <c r="NDU170" s="77"/>
      <c r="NDV170" s="77"/>
      <c r="NDW170" s="77"/>
      <c r="NDX170" s="77"/>
      <c r="NDY170" s="77"/>
      <c r="NDZ170" s="77"/>
      <c r="NEA170" s="77"/>
      <c r="NEB170" s="77"/>
      <c r="NEC170" s="77"/>
      <c r="NED170" s="77"/>
      <c r="NEE170" s="77"/>
      <c r="NEF170" s="77"/>
      <c r="NEG170" s="77"/>
      <c r="NEH170" s="77"/>
      <c r="NEI170" s="77"/>
      <c r="NEJ170" s="77"/>
      <c r="NEK170" s="77"/>
      <c r="NEL170" s="77"/>
      <c r="NEM170" s="77"/>
      <c r="NEN170" s="77"/>
      <c r="NEO170" s="77"/>
      <c r="NEP170" s="77"/>
      <c r="NEQ170" s="77"/>
      <c r="NER170" s="77"/>
      <c r="NES170" s="77"/>
      <c r="NET170" s="77"/>
      <c r="NEU170" s="77"/>
      <c r="NEV170" s="77"/>
      <c r="NEW170" s="77"/>
      <c r="NEX170" s="77"/>
      <c r="NEY170" s="77"/>
      <c r="NEZ170" s="77"/>
      <c r="NFA170" s="77"/>
      <c r="NFB170" s="77"/>
      <c r="NFC170" s="77"/>
      <c r="NFD170" s="77"/>
      <c r="NFE170" s="77"/>
      <c r="NFF170" s="77"/>
      <c r="NFG170" s="77"/>
      <c r="NFH170" s="77"/>
      <c r="NFI170" s="77"/>
      <c r="NFJ170" s="77"/>
      <c r="NFK170" s="77"/>
      <c r="NFL170" s="77"/>
      <c r="NFM170" s="77"/>
      <c r="NFN170" s="77"/>
      <c r="NFO170" s="77"/>
      <c r="NFP170" s="77"/>
      <c r="NFQ170" s="77"/>
      <c r="NFR170" s="77"/>
      <c r="NFS170" s="77"/>
      <c r="NFT170" s="77"/>
      <c r="NFU170" s="77"/>
      <c r="NFV170" s="77"/>
      <c r="NFW170" s="77"/>
      <c r="NFX170" s="77"/>
      <c r="NFY170" s="77"/>
      <c r="NFZ170" s="77"/>
      <c r="NGA170" s="77"/>
      <c r="NGB170" s="77"/>
      <c r="NGC170" s="77"/>
      <c r="NGD170" s="77"/>
      <c r="NGE170" s="77"/>
      <c r="NGF170" s="77"/>
      <c r="NGG170" s="77"/>
      <c r="NGH170" s="77"/>
      <c r="NGI170" s="77"/>
      <c r="NGJ170" s="77"/>
      <c r="NGK170" s="77"/>
      <c r="NGL170" s="77"/>
      <c r="NGM170" s="77"/>
      <c r="NGN170" s="77"/>
      <c r="NGO170" s="77"/>
      <c r="NGP170" s="77"/>
      <c r="NGQ170" s="77"/>
      <c r="NGR170" s="77"/>
      <c r="NGS170" s="77"/>
      <c r="NGT170" s="77"/>
      <c r="NGU170" s="77"/>
      <c r="NGV170" s="77"/>
      <c r="NGW170" s="77"/>
      <c r="NGX170" s="77"/>
      <c r="NGY170" s="77"/>
      <c r="NGZ170" s="77"/>
      <c r="NHA170" s="77"/>
      <c r="NHB170" s="77"/>
      <c r="NHC170" s="77"/>
      <c r="NHD170" s="77"/>
      <c r="NHE170" s="77"/>
      <c r="NHF170" s="77"/>
      <c r="NHG170" s="77"/>
      <c r="NHH170" s="77"/>
      <c r="NHI170" s="77"/>
      <c r="NHJ170" s="77"/>
      <c r="NHK170" s="77"/>
      <c r="NHL170" s="77"/>
      <c r="NHM170" s="77"/>
      <c r="NHN170" s="77"/>
      <c r="NHO170" s="77"/>
      <c r="NHP170" s="77"/>
      <c r="NHQ170" s="77"/>
      <c r="NHR170" s="77"/>
      <c r="NHS170" s="77"/>
      <c r="NHT170" s="77"/>
      <c r="NHU170" s="77"/>
      <c r="NHV170" s="77"/>
      <c r="NHW170" s="77"/>
      <c r="NHX170" s="77"/>
      <c r="NHY170" s="77"/>
      <c r="NHZ170" s="77"/>
      <c r="NIA170" s="77"/>
      <c r="NIB170" s="77"/>
      <c r="NIC170" s="77"/>
      <c r="NID170" s="77"/>
      <c r="NIE170" s="77"/>
      <c r="NIF170" s="77"/>
      <c r="NIG170" s="77"/>
      <c r="NIH170" s="77"/>
      <c r="NII170" s="77"/>
      <c r="NIJ170" s="77"/>
      <c r="NIK170" s="77"/>
      <c r="NIL170" s="77"/>
      <c r="NIM170" s="77"/>
      <c r="NIN170" s="77"/>
      <c r="NIO170" s="77"/>
      <c r="NIP170" s="77"/>
      <c r="NIQ170" s="77"/>
      <c r="NIR170" s="77"/>
      <c r="NIS170" s="77"/>
      <c r="NIT170" s="77"/>
      <c r="NIU170" s="77"/>
      <c r="NIV170" s="77"/>
      <c r="NIW170" s="77"/>
      <c r="NIX170" s="77"/>
      <c r="NIY170" s="77"/>
      <c r="NIZ170" s="77"/>
      <c r="NJA170" s="77"/>
      <c r="NJB170" s="77"/>
      <c r="NJC170" s="77"/>
      <c r="NJD170" s="77"/>
      <c r="NJE170" s="77"/>
      <c r="NJF170" s="77"/>
      <c r="NJG170" s="77"/>
      <c r="NJH170" s="77"/>
      <c r="NJI170" s="77"/>
      <c r="NJJ170" s="77"/>
      <c r="NJK170" s="77"/>
      <c r="NJL170" s="77"/>
      <c r="NJM170" s="77"/>
      <c r="NJN170" s="77"/>
      <c r="NJO170" s="77"/>
      <c r="NJP170" s="77"/>
      <c r="NJQ170" s="77"/>
      <c r="NJR170" s="77"/>
      <c r="NJS170" s="77"/>
      <c r="NJT170" s="77"/>
      <c r="NJU170" s="77"/>
      <c r="NJV170" s="77"/>
      <c r="NJW170" s="77"/>
      <c r="NJX170" s="77"/>
      <c r="NJY170" s="77"/>
      <c r="NJZ170" s="77"/>
      <c r="NKA170" s="77"/>
      <c r="NKB170" s="77"/>
      <c r="NKC170" s="77"/>
      <c r="NKD170" s="77"/>
      <c r="NKE170" s="77"/>
      <c r="NKF170" s="77"/>
      <c r="NKG170" s="77"/>
      <c r="NKH170" s="77"/>
      <c r="NKI170" s="77"/>
      <c r="NKJ170" s="77"/>
      <c r="NKK170" s="77"/>
      <c r="NKL170" s="77"/>
      <c r="NKM170" s="77"/>
      <c r="NKN170" s="77"/>
      <c r="NKO170" s="77"/>
      <c r="NKP170" s="77"/>
      <c r="NKQ170" s="77"/>
      <c r="NKR170" s="77"/>
      <c r="NKS170" s="77"/>
      <c r="NKT170" s="77"/>
      <c r="NKU170" s="77"/>
      <c r="NKV170" s="77"/>
      <c r="NKW170" s="77"/>
      <c r="NKX170" s="77"/>
      <c r="NKY170" s="77"/>
      <c r="NKZ170" s="77"/>
      <c r="NLA170" s="77"/>
      <c r="NLB170" s="77"/>
      <c r="NLC170" s="77"/>
      <c r="NLD170" s="77"/>
      <c r="NLE170" s="77"/>
      <c r="NLF170" s="77"/>
      <c r="NLG170" s="77"/>
      <c r="NLH170" s="77"/>
      <c r="NLI170" s="77"/>
      <c r="NLJ170" s="77"/>
      <c r="NLK170" s="77"/>
      <c r="NLL170" s="77"/>
      <c r="NLM170" s="77"/>
      <c r="NLN170" s="77"/>
      <c r="NLO170" s="77"/>
      <c r="NLP170" s="77"/>
      <c r="NLQ170" s="77"/>
      <c r="NLR170" s="77"/>
      <c r="NLS170" s="77"/>
      <c r="NLT170" s="77"/>
      <c r="NLU170" s="77"/>
      <c r="NLV170" s="77"/>
      <c r="NLW170" s="77"/>
      <c r="NLX170" s="77"/>
      <c r="NLY170" s="77"/>
      <c r="NLZ170" s="77"/>
      <c r="NMA170" s="77"/>
      <c r="NMB170" s="77"/>
      <c r="NMC170" s="77"/>
      <c r="NMD170" s="77"/>
      <c r="NME170" s="77"/>
      <c r="NMF170" s="77"/>
      <c r="NMG170" s="77"/>
      <c r="NMH170" s="77"/>
      <c r="NMI170" s="77"/>
      <c r="NMJ170" s="77"/>
      <c r="NMK170" s="77"/>
      <c r="NML170" s="77"/>
      <c r="NMM170" s="77"/>
      <c r="NMN170" s="77"/>
      <c r="NMO170" s="77"/>
      <c r="NMP170" s="77"/>
      <c r="NMQ170" s="77"/>
      <c r="NMR170" s="77"/>
      <c r="NMS170" s="77"/>
      <c r="NMT170" s="77"/>
      <c r="NMU170" s="77"/>
      <c r="NMV170" s="77"/>
      <c r="NMW170" s="77"/>
      <c r="NMX170" s="77"/>
      <c r="NMY170" s="77"/>
      <c r="NMZ170" s="77"/>
      <c r="NNA170" s="77"/>
      <c r="NNB170" s="77"/>
      <c r="NNC170" s="77"/>
      <c r="NND170" s="77"/>
      <c r="NNE170" s="77"/>
      <c r="NNF170" s="77"/>
      <c r="NNG170" s="77"/>
      <c r="NNH170" s="77"/>
      <c r="NNI170" s="77"/>
      <c r="NNJ170" s="77"/>
      <c r="NNK170" s="77"/>
      <c r="NNL170" s="77"/>
      <c r="NNM170" s="77"/>
      <c r="NNN170" s="77"/>
      <c r="NNO170" s="77"/>
      <c r="NNP170" s="77"/>
      <c r="NNQ170" s="77"/>
      <c r="NNR170" s="77"/>
      <c r="NNS170" s="77"/>
      <c r="NNT170" s="77"/>
      <c r="NNU170" s="77"/>
      <c r="NNV170" s="77"/>
      <c r="NNW170" s="77"/>
      <c r="NNX170" s="77"/>
      <c r="NNY170" s="77"/>
      <c r="NNZ170" s="77"/>
      <c r="NOA170" s="77"/>
      <c r="NOB170" s="77"/>
      <c r="NOC170" s="77"/>
      <c r="NOD170" s="77"/>
      <c r="NOE170" s="77"/>
      <c r="NOF170" s="77"/>
      <c r="NOG170" s="77"/>
      <c r="NOH170" s="77"/>
      <c r="NOI170" s="77"/>
      <c r="NOJ170" s="77"/>
      <c r="NOK170" s="77"/>
      <c r="NOL170" s="77"/>
      <c r="NOM170" s="77"/>
      <c r="NON170" s="77"/>
      <c r="NOO170" s="77"/>
      <c r="NOP170" s="77"/>
      <c r="NOQ170" s="77"/>
      <c r="NOR170" s="77"/>
      <c r="NOS170" s="77"/>
      <c r="NOT170" s="77"/>
      <c r="NOU170" s="77"/>
      <c r="NOV170" s="77"/>
      <c r="NOW170" s="77"/>
      <c r="NOX170" s="77"/>
      <c r="NOY170" s="77"/>
      <c r="NOZ170" s="77"/>
      <c r="NPA170" s="77"/>
      <c r="NPB170" s="77"/>
      <c r="NPC170" s="77"/>
      <c r="NPD170" s="77"/>
      <c r="NPE170" s="77"/>
      <c r="NPF170" s="77"/>
      <c r="NPG170" s="77"/>
      <c r="NPH170" s="77"/>
      <c r="NPI170" s="77"/>
      <c r="NPJ170" s="77"/>
      <c r="NPK170" s="77"/>
      <c r="NPL170" s="77"/>
      <c r="NPM170" s="77"/>
      <c r="NPN170" s="77"/>
      <c r="NPO170" s="77"/>
      <c r="NPP170" s="77"/>
      <c r="NPQ170" s="77"/>
      <c r="NPR170" s="77"/>
      <c r="NPS170" s="77"/>
      <c r="NPT170" s="77"/>
      <c r="NPU170" s="77"/>
      <c r="NPV170" s="77"/>
      <c r="NPW170" s="77"/>
      <c r="NPX170" s="77"/>
      <c r="NPY170" s="77"/>
      <c r="NPZ170" s="77"/>
      <c r="NQA170" s="77"/>
      <c r="NQB170" s="77"/>
      <c r="NQC170" s="77"/>
      <c r="NQD170" s="77"/>
      <c r="NQE170" s="77"/>
      <c r="NQF170" s="77"/>
      <c r="NQG170" s="77"/>
      <c r="NQH170" s="77"/>
      <c r="NQI170" s="77"/>
      <c r="NQJ170" s="77"/>
      <c r="NQK170" s="77"/>
      <c r="NQL170" s="77"/>
      <c r="NQM170" s="77"/>
      <c r="NQN170" s="77"/>
      <c r="NQO170" s="77"/>
      <c r="NQP170" s="77"/>
      <c r="NQQ170" s="77"/>
      <c r="NQR170" s="77"/>
      <c r="NQS170" s="77"/>
      <c r="NQT170" s="77"/>
      <c r="NQU170" s="77"/>
      <c r="NQV170" s="77"/>
      <c r="NQW170" s="77"/>
      <c r="NQX170" s="77"/>
      <c r="NQY170" s="77"/>
      <c r="NQZ170" s="77"/>
      <c r="NRA170" s="77"/>
      <c r="NRB170" s="77"/>
      <c r="NRC170" s="77"/>
      <c r="NRD170" s="77"/>
      <c r="NRE170" s="77"/>
      <c r="NRF170" s="77"/>
      <c r="NRG170" s="77"/>
      <c r="NRH170" s="77"/>
      <c r="NRI170" s="77"/>
      <c r="NRJ170" s="77"/>
      <c r="NRK170" s="77"/>
      <c r="NRL170" s="77"/>
      <c r="NRM170" s="77"/>
      <c r="NRN170" s="77"/>
      <c r="NRO170" s="77"/>
      <c r="NRP170" s="77"/>
      <c r="NRQ170" s="77"/>
      <c r="NRR170" s="77"/>
      <c r="NRS170" s="77"/>
      <c r="NRT170" s="77"/>
      <c r="NRU170" s="77"/>
      <c r="NRV170" s="77"/>
      <c r="NRW170" s="77"/>
      <c r="NRX170" s="77"/>
      <c r="NRY170" s="77"/>
      <c r="NRZ170" s="77"/>
      <c r="NSA170" s="77"/>
      <c r="NSB170" s="77"/>
      <c r="NSC170" s="77"/>
      <c r="NSD170" s="77"/>
      <c r="NSE170" s="77"/>
      <c r="NSF170" s="77"/>
      <c r="NSG170" s="77"/>
      <c r="NSH170" s="77"/>
      <c r="NSI170" s="77"/>
      <c r="NSJ170" s="77"/>
      <c r="NSK170" s="77"/>
      <c r="NSL170" s="77"/>
      <c r="NSM170" s="77"/>
      <c r="NSN170" s="77"/>
      <c r="NSO170" s="77"/>
      <c r="NSP170" s="77"/>
      <c r="NSQ170" s="77"/>
      <c r="NSR170" s="77"/>
      <c r="NSS170" s="77"/>
      <c r="NST170" s="77"/>
      <c r="NSU170" s="77"/>
      <c r="NSV170" s="77"/>
      <c r="NSW170" s="77"/>
      <c r="NSX170" s="77"/>
      <c r="NSY170" s="77"/>
      <c r="NSZ170" s="77"/>
      <c r="NTA170" s="77"/>
      <c r="NTB170" s="77"/>
      <c r="NTC170" s="77"/>
      <c r="NTD170" s="77"/>
      <c r="NTE170" s="77"/>
      <c r="NTF170" s="77"/>
      <c r="NTG170" s="77"/>
      <c r="NTH170" s="77"/>
      <c r="NTI170" s="77"/>
      <c r="NTJ170" s="77"/>
      <c r="NTK170" s="77"/>
      <c r="NTL170" s="77"/>
      <c r="NTM170" s="77"/>
      <c r="NTN170" s="77"/>
      <c r="NTO170" s="77"/>
      <c r="NTP170" s="77"/>
      <c r="NTQ170" s="77"/>
      <c r="NTR170" s="77"/>
      <c r="NTS170" s="77"/>
      <c r="NTT170" s="77"/>
      <c r="NTU170" s="77"/>
      <c r="NTV170" s="77"/>
      <c r="NTW170" s="77"/>
      <c r="NTX170" s="77"/>
      <c r="NTY170" s="77"/>
      <c r="NTZ170" s="77"/>
      <c r="NUA170" s="77"/>
      <c r="NUB170" s="77"/>
      <c r="NUC170" s="77"/>
      <c r="NUD170" s="77"/>
      <c r="NUE170" s="77"/>
      <c r="NUF170" s="77"/>
      <c r="NUG170" s="77"/>
      <c r="NUH170" s="77"/>
      <c r="NUI170" s="77"/>
      <c r="NUJ170" s="77"/>
      <c r="NUK170" s="77"/>
      <c r="NUL170" s="77"/>
      <c r="NUM170" s="77"/>
      <c r="NUN170" s="77"/>
      <c r="NUO170" s="77"/>
      <c r="NUP170" s="77"/>
      <c r="NUQ170" s="77"/>
      <c r="NUR170" s="77"/>
      <c r="NUS170" s="77"/>
      <c r="NUT170" s="77"/>
      <c r="NUU170" s="77"/>
      <c r="NUV170" s="77"/>
      <c r="NUW170" s="77"/>
      <c r="NUX170" s="77"/>
      <c r="NUY170" s="77"/>
      <c r="NUZ170" s="77"/>
      <c r="NVA170" s="77"/>
      <c r="NVB170" s="77"/>
      <c r="NVC170" s="77"/>
      <c r="NVD170" s="77"/>
      <c r="NVE170" s="77"/>
      <c r="NVF170" s="77"/>
      <c r="NVG170" s="77"/>
      <c r="NVH170" s="77"/>
      <c r="NVI170" s="77"/>
      <c r="NVJ170" s="77"/>
      <c r="NVK170" s="77"/>
      <c r="NVL170" s="77"/>
      <c r="NVM170" s="77"/>
      <c r="NVN170" s="77"/>
      <c r="NVO170" s="77"/>
      <c r="NVP170" s="77"/>
      <c r="NVQ170" s="77"/>
      <c r="NVR170" s="77"/>
      <c r="NVS170" s="77"/>
      <c r="NVT170" s="77"/>
      <c r="NVU170" s="77"/>
      <c r="NVV170" s="77"/>
      <c r="NVW170" s="77"/>
      <c r="NVX170" s="77"/>
      <c r="NVY170" s="77"/>
      <c r="NVZ170" s="77"/>
      <c r="NWA170" s="77"/>
      <c r="NWB170" s="77"/>
      <c r="NWC170" s="77"/>
      <c r="NWD170" s="77"/>
      <c r="NWE170" s="77"/>
      <c r="NWF170" s="77"/>
      <c r="NWG170" s="77"/>
      <c r="NWH170" s="77"/>
      <c r="NWI170" s="77"/>
      <c r="NWJ170" s="77"/>
      <c r="NWK170" s="77"/>
      <c r="NWL170" s="77"/>
      <c r="NWM170" s="77"/>
      <c r="NWN170" s="77"/>
      <c r="NWO170" s="77"/>
      <c r="NWP170" s="77"/>
      <c r="NWQ170" s="77"/>
      <c r="NWR170" s="77"/>
      <c r="NWS170" s="77"/>
      <c r="NWT170" s="77"/>
      <c r="NWU170" s="77"/>
      <c r="NWV170" s="77"/>
      <c r="NWW170" s="77"/>
      <c r="NWX170" s="77"/>
      <c r="NWY170" s="77"/>
      <c r="NWZ170" s="77"/>
      <c r="NXA170" s="77"/>
      <c r="NXB170" s="77"/>
      <c r="NXC170" s="77"/>
      <c r="NXD170" s="77"/>
      <c r="NXE170" s="77"/>
      <c r="NXF170" s="77"/>
      <c r="NXG170" s="77"/>
      <c r="NXH170" s="77"/>
      <c r="NXI170" s="77"/>
      <c r="NXJ170" s="77"/>
      <c r="NXK170" s="77"/>
      <c r="NXL170" s="77"/>
      <c r="NXM170" s="77"/>
      <c r="NXN170" s="77"/>
      <c r="NXO170" s="77"/>
      <c r="NXP170" s="77"/>
      <c r="NXQ170" s="77"/>
      <c r="NXR170" s="77"/>
      <c r="NXS170" s="77"/>
      <c r="NXT170" s="77"/>
      <c r="NXU170" s="77"/>
      <c r="NXV170" s="77"/>
      <c r="NXW170" s="77"/>
      <c r="NXX170" s="77"/>
      <c r="NXY170" s="77"/>
      <c r="NXZ170" s="77"/>
      <c r="NYA170" s="77"/>
      <c r="NYB170" s="77"/>
      <c r="NYC170" s="77"/>
      <c r="NYD170" s="77"/>
      <c r="NYE170" s="77"/>
      <c r="NYF170" s="77"/>
      <c r="NYG170" s="77"/>
      <c r="NYH170" s="77"/>
      <c r="NYI170" s="77"/>
      <c r="NYJ170" s="77"/>
      <c r="NYK170" s="77"/>
      <c r="NYL170" s="77"/>
      <c r="NYM170" s="77"/>
      <c r="NYN170" s="77"/>
      <c r="NYO170" s="77"/>
      <c r="NYP170" s="77"/>
      <c r="NYQ170" s="77"/>
      <c r="NYR170" s="77"/>
      <c r="NYS170" s="77"/>
      <c r="NYT170" s="77"/>
      <c r="NYU170" s="77"/>
      <c r="NYV170" s="77"/>
      <c r="NYW170" s="77"/>
      <c r="NYX170" s="77"/>
      <c r="NYY170" s="77"/>
      <c r="NYZ170" s="77"/>
      <c r="NZA170" s="77"/>
      <c r="NZB170" s="77"/>
      <c r="NZC170" s="77"/>
      <c r="NZD170" s="77"/>
      <c r="NZE170" s="77"/>
      <c r="NZF170" s="77"/>
      <c r="NZG170" s="77"/>
      <c r="NZH170" s="77"/>
      <c r="NZI170" s="77"/>
      <c r="NZJ170" s="77"/>
      <c r="NZK170" s="77"/>
      <c r="NZL170" s="77"/>
      <c r="NZM170" s="77"/>
      <c r="NZN170" s="77"/>
      <c r="NZO170" s="77"/>
      <c r="NZP170" s="77"/>
      <c r="NZQ170" s="77"/>
      <c r="NZR170" s="77"/>
      <c r="NZS170" s="77"/>
      <c r="NZT170" s="77"/>
      <c r="NZU170" s="77"/>
      <c r="NZV170" s="77"/>
      <c r="NZW170" s="77"/>
      <c r="NZX170" s="77"/>
      <c r="NZY170" s="77"/>
      <c r="NZZ170" s="77"/>
      <c r="OAA170" s="77"/>
      <c r="OAB170" s="77"/>
      <c r="OAC170" s="77"/>
      <c r="OAD170" s="77"/>
      <c r="OAE170" s="77"/>
      <c r="OAF170" s="77"/>
      <c r="OAG170" s="77"/>
      <c r="OAH170" s="77"/>
      <c r="OAI170" s="77"/>
      <c r="OAJ170" s="77"/>
      <c r="OAK170" s="77"/>
      <c r="OAL170" s="77"/>
      <c r="OAM170" s="77"/>
      <c r="OAN170" s="77"/>
      <c r="OAO170" s="77"/>
      <c r="OAP170" s="77"/>
      <c r="OAQ170" s="77"/>
      <c r="OAR170" s="77"/>
      <c r="OAS170" s="77"/>
      <c r="OAT170" s="77"/>
      <c r="OAU170" s="77"/>
      <c r="OAV170" s="77"/>
      <c r="OAW170" s="77"/>
      <c r="OAX170" s="77"/>
      <c r="OAY170" s="77"/>
      <c r="OAZ170" s="77"/>
      <c r="OBA170" s="77"/>
      <c r="OBB170" s="77"/>
      <c r="OBC170" s="77"/>
      <c r="OBD170" s="77"/>
      <c r="OBE170" s="77"/>
      <c r="OBF170" s="77"/>
      <c r="OBG170" s="77"/>
      <c r="OBH170" s="77"/>
      <c r="OBI170" s="77"/>
      <c r="OBJ170" s="77"/>
      <c r="OBK170" s="77"/>
      <c r="OBL170" s="77"/>
      <c r="OBM170" s="77"/>
      <c r="OBN170" s="77"/>
      <c r="OBO170" s="77"/>
      <c r="OBP170" s="77"/>
      <c r="OBQ170" s="77"/>
      <c r="OBR170" s="77"/>
      <c r="OBS170" s="77"/>
      <c r="OBT170" s="77"/>
      <c r="OBU170" s="77"/>
      <c r="OBV170" s="77"/>
      <c r="OBW170" s="77"/>
      <c r="OBX170" s="77"/>
      <c r="OBY170" s="77"/>
      <c r="OBZ170" s="77"/>
      <c r="OCA170" s="77"/>
      <c r="OCB170" s="77"/>
      <c r="OCC170" s="77"/>
      <c r="OCD170" s="77"/>
      <c r="OCE170" s="77"/>
      <c r="OCF170" s="77"/>
      <c r="OCG170" s="77"/>
      <c r="OCH170" s="77"/>
      <c r="OCI170" s="77"/>
      <c r="OCJ170" s="77"/>
      <c r="OCK170" s="77"/>
      <c r="OCL170" s="77"/>
      <c r="OCM170" s="77"/>
      <c r="OCN170" s="77"/>
      <c r="OCO170" s="77"/>
      <c r="OCP170" s="77"/>
      <c r="OCQ170" s="77"/>
      <c r="OCR170" s="77"/>
      <c r="OCS170" s="77"/>
      <c r="OCT170" s="77"/>
      <c r="OCU170" s="77"/>
      <c r="OCV170" s="77"/>
      <c r="OCW170" s="77"/>
      <c r="OCX170" s="77"/>
      <c r="OCY170" s="77"/>
      <c r="OCZ170" s="77"/>
      <c r="ODA170" s="77"/>
      <c r="ODB170" s="77"/>
      <c r="ODC170" s="77"/>
      <c r="ODD170" s="77"/>
      <c r="ODE170" s="77"/>
      <c r="ODF170" s="77"/>
      <c r="ODG170" s="77"/>
      <c r="ODH170" s="77"/>
      <c r="ODI170" s="77"/>
      <c r="ODJ170" s="77"/>
      <c r="ODK170" s="77"/>
      <c r="ODL170" s="77"/>
      <c r="ODM170" s="77"/>
      <c r="ODN170" s="77"/>
      <c r="ODO170" s="77"/>
      <c r="ODP170" s="77"/>
      <c r="ODQ170" s="77"/>
      <c r="ODR170" s="77"/>
      <c r="ODS170" s="77"/>
      <c r="ODT170" s="77"/>
      <c r="ODU170" s="77"/>
      <c r="ODV170" s="77"/>
      <c r="ODW170" s="77"/>
      <c r="ODX170" s="77"/>
      <c r="ODY170" s="77"/>
      <c r="ODZ170" s="77"/>
      <c r="OEA170" s="77"/>
      <c r="OEB170" s="77"/>
      <c r="OEC170" s="77"/>
      <c r="OED170" s="77"/>
      <c r="OEE170" s="77"/>
      <c r="OEF170" s="77"/>
      <c r="OEG170" s="77"/>
      <c r="OEH170" s="77"/>
      <c r="OEI170" s="77"/>
      <c r="OEJ170" s="77"/>
      <c r="OEK170" s="77"/>
      <c r="OEL170" s="77"/>
      <c r="OEM170" s="77"/>
      <c r="OEN170" s="77"/>
      <c r="OEO170" s="77"/>
      <c r="OEP170" s="77"/>
      <c r="OEQ170" s="77"/>
      <c r="OER170" s="77"/>
      <c r="OES170" s="77"/>
      <c r="OET170" s="77"/>
      <c r="OEU170" s="77"/>
      <c r="OEV170" s="77"/>
      <c r="OEW170" s="77"/>
      <c r="OEX170" s="77"/>
      <c r="OEY170" s="77"/>
      <c r="OEZ170" s="77"/>
      <c r="OFA170" s="77"/>
      <c r="OFB170" s="77"/>
      <c r="OFC170" s="77"/>
      <c r="OFD170" s="77"/>
      <c r="OFE170" s="77"/>
      <c r="OFF170" s="77"/>
      <c r="OFG170" s="77"/>
      <c r="OFH170" s="77"/>
      <c r="OFI170" s="77"/>
      <c r="OFJ170" s="77"/>
      <c r="OFK170" s="77"/>
      <c r="OFL170" s="77"/>
      <c r="OFM170" s="77"/>
      <c r="OFN170" s="77"/>
      <c r="OFO170" s="77"/>
      <c r="OFP170" s="77"/>
      <c r="OFQ170" s="77"/>
      <c r="OFR170" s="77"/>
      <c r="OFS170" s="77"/>
      <c r="OFT170" s="77"/>
      <c r="OFU170" s="77"/>
      <c r="OFV170" s="77"/>
      <c r="OFW170" s="77"/>
      <c r="OFX170" s="77"/>
      <c r="OFY170" s="77"/>
      <c r="OFZ170" s="77"/>
      <c r="OGA170" s="77"/>
      <c r="OGB170" s="77"/>
      <c r="OGC170" s="77"/>
      <c r="OGD170" s="77"/>
      <c r="OGE170" s="77"/>
      <c r="OGF170" s="77"/>
      <c r="OGG170" s="77"/>
      <c r="OGH170" s="77"/>
      <c r="OGI170" s="77"/>
      <c r="OGJ170" s="77"/>
      <c r="OGK170" s="77"/>
      <c r="OGL170" s="77"/>
      <c r="OGM170" s="77"/>
      <c r="OGN170" s="77"/>
      <c r="OGO170" s="77"/>
      <c r="OGP170" s="77"/>
      <c r="OGQ170" s="77"/>
      <c r="OGR170" s="77"/>
      <c r="OGS170" s="77"/>
      <c r="OGT170" s="77"/>
      <c r="OGU170" s="77"/>
      <c r="OGV170" s="77"/>
      <c r="OGW170" s="77"/>
      <c r="OGX170" s="77"/>
      <c r="OGY170" s="77"/>
      <c r="OGZ170" s="77"/>
      <c r="OHA170" s="77"/>
      <c r="OHB170" s="77"/>
      <c r="OHC170" s="77"/>
      <c r="OHD170" s="77"/>
      <c r="OHE170" s="77"/>
      <c r="OHF170" s="77"/>
      <c r="OHG170" s="77"/>
      <c r="OHH170" s="77"/>
      <c r="OHI170" s="77"/>
      <c r="OHJ170" s="77"/>
      <c r="OHK170" s="77"/>
      <c r="OHL170" s="77"/>
      <c r="OHM170" s="77"/>
      <c r="OHN170" s="77"/>
      <c r="OHO170" s="77"/>
      <c r="OHP170" s="77"/>
      <c r="OHQ170" s="77"/>
      <c r="OHR170" s="77"/>
      <c r="OHS170" s="77"/>
      <c r="OHT170" s="77"/>
      <c r="OHU170" s="77"/>
      <c r="OHV170" s="77"/>
      <c r="OHW170" s="77"/>
      <c r="OHX170" s="77"/>
      <c r="OHY170" s="77"/>
      <c r="OHZ170" s="77"/>
      <c r="OIA170" s="77"/>
      <c r="OIB170" s="77"/>
      <c r="OIC170" s="77"/>
      <c r="OID170" s="77"/>
      <c r="OIE170" s="77"/>
      <c r="OIF170" s="77"/>
      <c r="OIG170" s="77"/>
      <c r="OIH170" s="77"/>
      <c r="OII170" s="77"/>
      <c r="OIJ170" s="77"/>
      <c r="OIK170" s="77"/>
      <c r="OIL170" s="77"/>
      <c r="OIM170" s="77"/>
      <c r="OIN170" s="77"/>
      <c r="OIO170" s="77"/>
      <c r="OIP170" s="77"/>
      <c r="OIQ170" s="77"/>
      <c r="OIR170" s="77"/>
      <c r="OIS170" s="77"/>
      <c r="OIT170" s="77"/>
      <c r="OIU170" s="77"/>
      <c r="OIV170" s="77"/>
      <c r="OIW170" s="77"/>
      <c r="OIX170" s="77"/>
      <c r="OIY170" s="77"/>
      <c r="OIZ170" s="77"/>
      <c r="OJA170" s="77"/>
      <c r="OJB170" s="77"/>
      <c r="OJC170" s="77"/>
      <c r="OJD170" s="77"/>
      <c r="OJE170" s="77"/>
      <c r="OJF170" s="77"/>
      <c r="OJG170" s="77"/>
      <c r="OJH170" s="77"/>
      <c r="OJI170" s="77"/>
      <c r="OJJ170" s="77"/>
      <c r="OJK170" s="77"/>
      <c r="OJL170" s="77"/>
      <c r="OJM170" s="77"/>
      <c r="OJN170" s="77"/>
      <c r="OJO170" s="77"/>
      <c r="OJP170" s="77"/>
      <c r="OJQ170" s="77"/>
      <c r="OJR170" s="77"/>
      <c r="OJS170" s="77"/>
      <c r="OJT170" s="77"/>
      <c r="OJU170" s="77"/>
      <c r="OJV170" s="77"/>
      <c r="OJW170" s="77"/>
      <c r="OJX170" s="77"/>
      <c r="OJY170" s="77"/>
      <c r="OJZ170" s="77"/>
      <c r="OKA170" s="77"/>
      <c r="OKB170" s="77"/>
      <c r="OKC170" s="77"/>
      <c r="OKD170" s="77"/>
      <c r="OKE170" s="77"/>
      <c r="OKF170" s="77"/>
      <c r="OKG170" s="77"/>
      <c r="OKH170" s="77"/>
      <c r="OKI170" s="77"/>
      <c r="OKJ170" s="77"/>
      <c r="OKK170" s="77"/>
      <c r="OKL170" s="77"/>
      <c r="OKM170" s="77"/>
      <c r="OKN170" s="77"/>
      <c r="OKO170" s="77"/>
      <c r="OKP170" s="77"/>
      <c r="OKQ170" s="77"/>
      <c r="OKR170" s="77"/>
      <c r="OKS170" s="77"/>
      <c r="OKT170" s="77"/>
      <c r="OKU170" s="77"/>
      <c r="OKV170" s="77"/>
      <c r="OKW170" s="77"/>
      <c r="OKX170" s="77"/>
      <c r="OKY170" s="77"/>
      <c r="OKZ170" s="77"/>
      <c r="OLA170" s="77"/>
      <c r="OLB170" s="77"/>
      <c r="OLC170" s="77"/>
      <c r="OLD170" s="77"/>
      <c r="OLE170" s="77"/>
      <c r="OLF170" s="77"/>
      <c r="OLG170" s="77"/>
      <c r="OLH170" s="77"/>
      <c r="OLI170" s="77"/>
      <c r="OLJ170" s="77"/>
      <c r="OLK170" s="77"/>
      <c r="OLL170" s="77"/>
      <c r="OLM170" s="77"/>
      <c r="OLN170" s="77"/>
      <c r="OLO170" s="77"/>
      <c r="OLP170" s="77"/>
      <c r="OLQ170" s="77"/>
      <c r="OLR170" s="77"/>
      <c r="OLS170" s="77"/>
      <c r="OLT170" s="77"/>
      <c r="OLU170" s="77"/>
      <c r="OLV170" s="77"/>
      <c r="OLW170" s="77"/>
      <c r="OLX170" s="77"/>
      <c r="OLY170" s="77"/>
      <c r="OLZ170" s="77"/>
      <c r="OMA170" s="77"/>
      <c r="OMB170" s="77"/>
      <c r="OMC170" s="77"/>
      <c r="OMD170" s="77"/>
      <c r="OME170" s="77"/>
      <c r="OMF170" s="77"/>
      <c r="OMG170" s="77"/>
      <c r="OMH170" s="77"/>
      <c r="OMI170" s="77"/>
      <c r="OMJ170" s="77"/>
      <c r="OMK170" s="77"/>
      <c r="OML170" s="77"/>
      <c r="OMM170" s="77"/>
      <c r="OMN170" s="77"/>
      <c r="OMO170" s="77"/>
      <c r="OMP170" s="77"/>
      <c r="OMQ170" s="77"/>
      <c r="OMR170" s="77"/>
      <c r="OMS170" s="77"/>
      <c r="OMT170" s="77"/>
      <c r="OMU170" s="77"/>
      <c r="OMV170" s="77"/>
      <c r="OMW170" s="77"/>
      <c r="OMX170" s="77"/>
      <c r="OMY170" s="77"/>
      <c r="OMZ170" s="77"/>
      <c r="ONA170" s="77"/>
      <c r="ONB170" s="77"/>
      <c r="ONC170" s="77"/>
      <c r="OND170" s="77"/>
      <c r="ONE170" s="77"/>
      <c r="ONF170" s="77"/>
      <c r="ONG170" s="77"/>
      <c r="ONH170" s="77"/>
      <c r="ONI170" s="77"/>
      <c r="ONJ170" s="77"/>
      <c r="ONK170" s="77"/>
      <c r="ONL170" s="77"/>
      <c r="ONM170" s="77"/>
      <c r="ONN170" s="77"/>
      <c r="ONO170" s="77"/>
      <c r="ONP170" s="77"/>
      <c r="ONQ170" s="77"/>
      <c r="ONR170" s="77"/>
      <c r="ONS170" s="77"/>
      <c r="ONT170" s="77"/>
      <c r="ONU170" s="77"/>
      <c r="ONV170" s="77"/>
      <c r="ONW170" s="77"/>
      <c r="ONX170" s="77"/>
      <c r="ONY170" s="77"/>
      <c r="ONZ170" s="77"/>
      <c r="OOA170" s="77"/>
      <c r="OOB170" s="77"/>
      <c r="OOC170" s="77"/>
      <c r="OOD170" s="77"/>
      <c r="OOE170" s="77"/>
      <c r="OOF170" s="77"/>
      <c r="OOG170" s="77"/>
      <c r="OOH170" s="77"/>
      <c r="OOI170" s="77"/>
      <c r="OOJ170" s="77"/>
      <c r="OOK170" s="77"/>
      <c r="OOL170" s="77"/>
      <c r="OOM170" s="77"/>
      <c r="OON170" s="77"/>
      <c r="OOO170" s="77"/>
      <c r="OOP170" s="77"/>
      <c r="OOQ170" s="77"/>
      <c r="OOR170" s="77"/>
      <c r="OOS170" s="77"/>
      <c r="OOT170" s="77"/>
      <c r="OOU170" s="77"/>
      <c r="OOV170" s="77"/>
      <c r="OOW170" s="77"/>
      <c r="OOX170" s="77"/>
      <c r="OOY170" s="77"/>
      <c r="OOZ170" s="77"/>
      <c r="OPA170" s="77"/>
      <c r="OPB170" s="77"/>
      <c r="OPC170" s="77"/>
      <c r="OPD170" s="77"/>
      <c r="OPE170" s="77"/>
      <c r="OPF170" s="77"/>
      <c r="OPG170" s="77"/>
      <c r="OPH170" s="77"/>
      <c r="OPI170" s="77"/>
      <c r="OPJ170" s="77"/>
      <c r="OPK170" s="77"/>
      <c r="OPL170" s="77"/>
      <c r="OPM170" s="77"/>
      <c r="OPN170" s="77"/>
      <c r="OPO170" s="77"/>
      <c r="OPP170" s="77"/>
      <c r="OPQ170" s="77"/>
      <c r="OPR170" s="77"/>
      <c r="OPS170" s="77"/>
      <c r="OPT170" s="77"/>
      <c r="OPU170" s="77"/>
      <c r="OPV170" s="77"/>
      <c r="OPW170" s="77"/>
      <c r="OPX170" s="77"/>
      <c r="OPY170" s="77"/>
      <c r="OPZ170" s="77"/>
      <c r="OQA170" s="77"/>
      <c r="OQB170" s="77"/>
      <c r="OQC170" s="77"/>
      <c r="OQD170" s="77"/>
      <c r="OQE170" s="77"/>
      <c r="OQF170" s="77"/>
      <c r="OQG170" s="77"/>
      <c r="OQH170" s="77"/>
      <c r="OQI170" s="77"/>
      <c r="OQJ170" s="77"/>
      <c r="OQK170" s="77"/>
      <c r="OQL170" s="77"/>
      <c r="OQM170" s="77"/>
      <c r="OQN170" s="77"/>
      <c r="OQO170" s="77"/>
      <c r="OQP170" s="77"/>
      <c r="OQQ170" s="77"/>
      <c r="OQR170" s="77"/>
      <c r="OQS170" s="77"/>
      <c r="OQT170" s="77"/>
      <c r="OQU170" s="77"/>
      <c r="OQV170" s="77"/>
      <c r="OQW170" s="77"/>
      <c r="OQX170" s="77"/>
      <c r="OQY170" s="77"/>
      <c r="OQZ170" s="77"/>
      <c r="ORA170" s="77"/>
      <c r="ORB170" s="77"/>
      <c r="ORC170" s="77"/>
      <c r="ORD170" s="77"/>
      <c r="ORE170" s="77"/>
      <c r="ORF170" s="77"/>
      <c r="ORG170" s="77"/>
      <c r="ORH170" s="77"/>
      <c r="ORI170" s="77"/>
      <c r="ORJ170" s="77"/>
      <c r="ORK170" s="77"/>
      <c r="ORL170" s="77"/>
      <c r="ORM170" s="77"/>
      <c r="ORN170" s="77"/>
      <c r="ORO170" s="77"/>
      <c r="ORP170" s="77"/>
      <c r="ORQ170" s="77"/>
      <c r="ORR170" s="77"/>
      <c r="ORS170" s="77"/>
      <c r="ORT170" s="77"/>
      <c r="ORU170" s="77"/>
      <c r="ORV170" s="77"/>
      <c r="ORW170" s="77"/>
      <c r="ORX170" s="77"/>
      <c r="ORY170" s="77"/>
      <c r="ORZ170" s="77"/>
      <c r="OSA170" s="77"/>
      <c r="OSB170" s="77"/>
      <c r="OSC170" s="77"/>
      <c r="OSD170" s="77"/>
      <c r="OSE170" s="77"/>
      <c r="OSF170" s="77"/>
      <c r="OSG170" s="77"/>
      <c r="OSH170" s="77"/>
      <c r="OSI170" s="77"/>
      <c r="OSJ170" s="77"/>
      <c r="OSK170" s="77"/>
      <c r="OSL170" s="77"/>
      <c r="OSM170" s="77"/>
      <c r="OSN170" s="77"/>
      <c r="OSO170" s="77"/>
      <c r="OSP170" s="77"/>
      <c r="OSQ170" s="77"/>
      <c r="OSR170" s="77"/>
      <c r="OSS170" s="77"/>
      <c r="OST170" s="77"/>
      <c r="OSU170" s="77"/>
      <c r="OSV170" s="77"/>
      <c r="OSW170" s="77"/>
      <c r="OSX170" s="77"/>
      <c r="OSY170" s="77"/>
      <c r="OSZ170" s="77"/>
      <c r="OTA170" s="77"/>
      <c r="OTB170" s="77"/>
      <c r="OTC170" s="77"/>
      <c r="OTD170" s="77"/>
      <c r="OTE170" s="77"/>
      <c r="OTF170" s="77"/>
      <c r="OTG170" s="77"/>
      <c r="OTH170" s="77"/>
      <c r="OTI170" s="77"/>
      <c r="OTJ170" s="77"/>
      <c r="OTK170" s="77"/>
      <c r="OTL170" s="77"/>
      <c r="OTM170" s="77"/>
      <c r="OTN170" s="77"/>
      <c r="OTO170" s="77"/>
      <c r="OTP170" s="77"/>
      <c r="OTQ170" s="77"/>
      <c r="OTR170" s="77"/>
      <c r="OTS170" s="77"/>
      <c r="OTT170" s="77"/>
      <c r="OTU170" s="77"/>
      <c r="OTV170" s="77"/>
      <c r="OTW170" s="77"/>
      <c r="OTX170" s="77"/>
      <c r="OTY170" s="77"/>
      <c r="OTZ170" s="77"/>
      <c r="OUA170" s="77"/>
      <c r="OUB170" s="77"/>
      <c r="OUC170" s="77"/>
      <c r="OUD170" s="77"/>
      <c r="OUE170" s="77"/>
      <c r="OUF170" s="77"/>
      <c r="OUG170" s="77"/>
      <c r="OUH170" s="77"/>
      <c r="OUI170" s="77"/>
      <c r="OUJ170" s="77"/>
      <c r="OUK170" s="77"/>
      <c r="OUL170" s="77"/>
      <c r="OUM170" s="77"/>
      <c r="OUN170" s="77"/>
      <c r="OUO170" s="77"/>
      <c r="OUP170" s="77"/>
      <c r="OUQ170" s="77"/>
      <c r="OUR170" s="77"/>
      <c r="OUS170" s="77"/>
      <c r="OUT170" s="77"/>
      <c r="OUU170" s="77"/>
      <c r="OUV170" s="77"/>
      <c r="OUW170" s="77"/>
      <c r="OUX170" s="77"/>
      <c r="OUY170" s="77"/>
      <c r="OUZ170" s="77"/>
      <c r="OVA170" s="77"/>
      <c r="OVB170" s="77"/>
      <c r="OVC170" s="77"/>
      <c r="OVD170" s="77"/>
      <c r="OVE170" s="77"/>
      <c r="OVF170" s="77"/>
      <c r="OVG170" s="77"/>
      <c r="OVH170" s="77"/>
      <c r="OVI170" s="77"/>
      <c r="OVJ170" s="77"/>
      <c r="OVK170" s="77"/>
      <c r="OVL170" s="77"/>
      <c r="OVM170" s="77"/>
      <c r="OVN170" s="77"/>
      <c r="OVO170" s="77"/>
      <c r="OVP170" s="77"/>
      <c r="OVQ170" s="77"/>
      <c r="OVR170" s="77"/>
      <c r="OVS170" s="77"/>
      <c r="OVT170" s="77"/>
      <c r="OVU170" s="77"/>
      <c r="OVV170" s="77"/>
      <c r="OVW170" s="77"/>
      <c r="OVX170" s="77"/>
      <c r="OVY170" s="77"/>
      <c r="OVZ170" s="77"/>
      <c r="OWA170" s="77"/>
      <c r="OWB170" s="77"/>
      <c r="OWC170" s="77"/>
      <c r="OWD170" s="77"/>
      <c r="OWE170" s="77"/>
      <c r="OWF170" s="77"/>
      <c r="OWG170" s="77"/>
      <c r="OWH170" s="77"/>
      <c r="OWI170" s="77"/>
      <c r="OWJ170" s="77"/>
      <c r="OWK170" s="77"/>
      <c r="OWL170" s="77"/>
      <c r="OWM170" s="77"/>
      <c r="OWN170" s="77"/>
      <c r="OWO170" s="77"/>
      <c r="OWP170" s="77"/>
      <c r="OWQ170" s="77"/>
      <c r="OWR170" s="77"/>
      <c r="OWS170" s="77"/>
      <c r="OWT170" s="77"/>
      <c r="OWU170" s="77"/>
      <c r="OWV170" s="77"/>
      <c r="OWW170" s="77"/>
      <c r="OWX170" s="77"/>
      <c r="OWY170" s="77"/>
      <c r="OWZ170" s="77"/>
      <c r="OXA170" s="77"/>
      <c r="OXB170" s="77"/>
      <c r="OXC170" s="77"/>
      <c r="OXD170" s="77"/>
      <c r="OXE170" s="77"/>
      <c r="OXF170" s="77"/>
      <c r="OXG170" s="77"/>
      <c r="OXH170" s="77"/>
      <c r="OXI170" s="77"/>
      <c r="OXJ170" s="77"/>
      <c r="OXK170" s="77"/>
      <c r="OXL170" s="77"/>
      <c r="OXM170" s="77"/>
      <c r="OXN170" s="77"/>
      <c r="OXO170" s="77"/>
      <c r="OXP170" s="77"/>
      <c r="OXQ170" s="77"/>
      <c r="OXR170" s="77"/>
      <c r="OXS170" s="77"/>
      <c r="OXT170" s="77"/>
      <c r="OXU170" s="77"/>
      <c r="OXV170" s="77"/>
      <c r="OXW170" s="77"/>
      <c r="OXX170" s="77"/>
      <c r="OXY170" s="77"/>
      <c r="OXZ170" s="77"/>
      <c r="OYA170" s="77"/>
      <c r="OYB170" s="77"/>
      <c r="OYC170" s="77"/>
      <c r="OYD170" s="77"/>
      <c r="OYE170" s="77"/>
      <c r="OYF170" s="77"/>
      <c r="OYG170" s="77"/>
      <c r="OYH170" s="77"/>
      <c r="OYI170" s="77"/>
      <c r="OYJ170" s="77"/>
      <c r="OYK170" s="77"/>
      <c r="OYL170" s="77"/>
      <c r="OYM170" s="77"/>
      <c r="OYN170" s="77"/>
      <c r="OYO170" s="77"/>
      <c r="OYP170" s="77"/>
      <c r="OYQ170" s="77"/>
      <c r="OYR170" s="77"/>
      <c r="OYS170" s="77"/>
      <c r="OYT170" s="77"/>
      <c r="OYU170" s="77"/>
      <c r="OYV170" s="77"/>
      <c r="OYW170" s="77"/>
      <c r="OYX170" s="77"/>
      <c r="OYY170" s="77"/>
      <c r="OYZ170" s="77"/>
      <c r="OZA170" s="77"/>
      <c r="OZB170" s="77"/>
      <c r="OZC170" s="77"/>
      <c r="OZD170" s="77"/>
      <c r="OZE170" s="77"/>
      <c r="OZF170" s="77"/>
      <c r="OZG170" s="77"/>
      <c r="OZH170" s="77"/>
      <c r="OZI170" s="77"/>
      <c r="OZJ170" s="77"/>
      <c r="OZK170" s="77"/>
      <c r="OZL170" s="77"/>
      <c r="OZM170" s="77"/>
      <c r="OZN170" s="77"/>
      <c r="OZO170" s="77"/>
      <c r="OZP170" s="77"/>
      <c r="OZQ170" s="77"/>
      <c r="OZR170" s="77"/>
      <c r="OZS170" s="77"/>
      <c r="OZT170" s="77"/>
      <c r="OZU170" s="77"/>
      <c r="OZV170" s="77"/>
      <c r="OZW170" s="77"/>
      <c r="OZX170" s="77"/>
      <c r="OZY170" s="77"/>
      <c r="OZZ170" s="77"/>
      <c r="PAA170" s="77"/>
      <c r="PAB170" s="77"/>
      <c r="PAC170" s="77"/>
      <c r="PAD170" s="77"/>
      <c r="PAE170" s="77"/>
      <c r="PAF170" s="77"/>
      <c r="PAG170" s="77"/>
      <c r="PAH170" s="77"/>
      <c r="PAI170" s="77"/>
      <c r="PAJ170" s="77"/>
      <c r="PAK170" s="77"/>
      <c r="PAL170" s="77"/>
      <c r="PAM170" s="77"/>
      <c r="PAN170" s="77"/>
      <c r="PAO170" s="77"/>
      <c r="PAP170" s="77"/>
      <c r="PAQ170" s="77"/>
      <c r="PAR170" s="77"/>
      <c r="PAS170" s="77"/>
      <c r="PAT170" s="77"/>
      <c r="PAU170" s="77"/>
      <c r="PAV170" s="77"/>
      <c r="PAW170" s="77"/>
      <c r="PAX170" s="77"/>
      <c r="PAY170" s="77"/>
      <c r="PAZ170" s="77"/>
      <c r="PBA170" s="77"/>
      <c r="PBB170" s="77"/>
      <c r="PBC170" s="77"/>
      <c r="PBD170" s="77"/>
      <c r="PBE170" s="77"/>
      <c r="PBF170" s="77"/>
      <c r="PBG170" s="77"/>
      <c r="PBH170" s="77"/>
      <c r="PBI170" s="77"/>
      <c r="PBJ170" s="77"/>
      <c r="PBK170" s="77"/>
      <c r="PBL170" s="77"/>
      <c r="PBM170" s="77"/>
      <c r="PBN170" s="77"/>
      <c r="PBO170" s="77"/>
      <c r="PBP170" s="77"/>
      <c r="PBQ170" s="77"/>
      <c r="PBR170" s="77"/>
      <c r="PBS170" s="77"/>
      <c r="PBT170" s="77"/>
      <c r="PBU170" s="77"/>
      <c r="PBV170" s="77"/>
      <c r="PBW170" s="77"/>
      <c r="PBX170" s="77"/>
      <c r="PBY170" s="77"/>
      <c r="PBZ170" s="77"/>
      <c r="PCA170" s="77"/>
      <c r="PCB170" s="77"/>
      <c r="PCC170" s="77"/>
      <c r="PCD170" s="77"/>
      <c r="PCE170" s="77"/>
      <c r="PCF170" s="77"/>
      <c r="PCG170" s="77"/>
      <c r="PCH170" s="77"/>
      <c r="PCI170" s="77"/>
      <c r="PCJ170" s="77"/>
      <c r="PCK170" s="77"/>
      <c r="PCL170" s="77"/>
      <c r="PCM170" s="77"/>
      <c r="PCN170" s="77"/>
      <c r="PCO170" s="77"/>
      <c r="PCP170" s="77"/>
      <c r="PCQ170" s="77"/>
      <c r="PCR170" s="77"/>
      <c r="PCS170" s="77"/>
      <c r="PCT170" s="77"/>
      <c r="PCU170" s="77"/>
      <c r="PCV170" s="77"/>
      <c r="PCW170" s="77"/>
      <c r="PCX170" s="77"/>
      <c r="PCY170" s="77"/>
      <c r="PCZ170" s="77"/>
      <c r="PDA170" s="77"/>
      <c r="PDB170" s="77"/>
      <c r="PDC170" s="77"/>
      <c r="PDD170" s="77"/>
      <c r="PDE170" s="77"/>
      <c r="PDF170" s="77"/>
      <c r="PDG170" s="77"/>
      <c r="PDH170" s="77"/>
      <c r="PDI170" s="77"/>
      <c r="PDJ170" s="77"/>
      <c r="PDK170" s="77"/>
      <c r="PDL170" s="77"/>
      <c r="PDM170" s="77"/>
      <c r="PDN170" s="77"/>
      <c r="PDO170" s="77"/>
      <c r="PDP170" s="77"/>
      <c r="PDQ170" s="77"/>
      <c r="PDR170" s="77"/>
      <c r="PDS170" s="77"/>
      <c r="PDT170" s="77"/>
      <c r="PDU170" s="77"/>
      <c r="PDV170" s="77"/>
      <c r="PDW170" s="77"/>
      <c r="PDX170" s="77"/>
      <c r="PDY170" s="77"/>
      <c r="PDZ170" s="77"/>
      <c r="PEA170" s="77"/>
      <c r="PEB170" s="77"/>
      <c r="PEC170" s="77"/>
      <c r="PED170" s="77"/>
      <c r="PEE170" s="77"/>
      <c r="PEF170" s="77"/>
      <c r="PEG170" s="77"/>
      <c r="PEH170" s="77"/>
      <c r="PEI170" s="77"/>
      <c r="PEJ170" s="77"/>
      <c r="PEK170" s="77"/>
      <c r="PEL170" s="77"/>
      <c r="PEM170" s="77"/>
      <c r="PEN170" s="77"/>
      <c r="PEO170" s="77"/>
      <c r="PEP170" s="77"/>
      <c r="PEQ170" s="77"/>
      <c r="PER170" s="77"/>
      <c r="PES170" s="77"/>
      <c r="PET170" s="77"/>
      <c r="PEU170" s="77"/>
      <c r="PEV170" s="77"/>
      <c r="PEW170" s="77"/>
      <c r="PEX170" s="77"/>
      <c r="PEY170" s="77"/>
      <c r="PEZ170" s="77"/>
      <c r="PFA170" s="77"/>
      <c r="PFB170" s="77"/>
      <c r="PFC170" s="77"/>
      <c r="PFD170" s="77"/>
      <c r="PFE170" s="77"/>
      <c r="PFF170" s="77"/>
      <c r="PFG170" s="77"/>
      <c r="PFH170" s="77"/>
      <c r="PFI170" s="77"/>
      <c r="PFJ170" s="77"/>
      <c r="PFK170" s="77"/>
      <c r="PFL170" s="77"/>
      <c r="PFM170" s="77"/>
      <c r="PFN170" s="77"/>
      <c r="PFO170" s="77"/>
      <c r="PFP170" s="77"/>
      <c r="PFQ170" s="77"/>
      <c r="PFR170" s="77"/>
      <c r="PFS170" s="77"/>
      <c r="PFT170" s="77"/>
      <c r="PFU170" s="77"/>
      <c r="PFV170" s="77"/>
      <c r="PFW170" s="77"/>
      <c r="PFX170" s="77"/>
      <c r="PFY170" s="77"/>
      <c r="PFZ170" s="77"/>
      <c r="PGA170" s="77"/>
      <c r="PGB170" s="77"/>
      <c r="PGC170" s="77"/>
      <c r="PGD170" s="77"/>
      <c r="PGE170" s="77"/>
      <c r="PGF170" s="77"/>
      <c r="PGG170" s="77"/>
      <c r="PGH170" s="77"/>
      <c r="PGI170" s="77"/>
      <c r="PGJ170" s="77"/>
      <c r="PGK170" s="77"/>
      <c r="PGL170" s="77"/>
      <c r="PGM170" s="77"/>
      <c r="PGN170" s="77"/>
      <c r="PGO170" s="77"/>
      <c r="PGP170" s="77"/>
      <c r="PGQ170" s="77"/>
      <c r="PGR170" s="77"/>
      <c r="PGS170" s="77"/>
      <c r="PGT170" s="77"/>
      <c r="PGU170" s="77"/>
      <c r="PGV170" s="77"/>
      <c r="PGW170" s="77"/>
      <c r="PGX170" s="77"/>
      <c r="PGY170" s="77"/>
      <c r="PGZ170" s="77"/>
      <c r="PHA170" s="77"/>
      <c r="PHB170" s="77"/>
      <c r="PHC170" s="77"/>
      <c r="PHD170" s="77"/>
      <c r="PHE170" s="77"/>
      <c r="PHF170" s="77"/>
      <c r="PHG170" s="77"/>
      <c r="PHH170" s="77"/>
      <c r="PHI170" s="77"/>
      <c r="PHJ170" s="77"/>
      <c r="PHK170" s="77"/>
      <c r="PHL170" s="77"/>
      <c r="PHM170" s="77"/>
      <c r="PHN170" s="77"/>
      <c r="PHO170" s="77"/>
      <c r="PHP170" s="77"/>
      <c r="PHQ170" s="77"/>
      <c r="PHR170" s="77"/>
      <c r="PHS170" s="77"/>
      <c r="PHT170" s="77"/>
      <c r="PHU170" s="77"/>
      <c r="PHV170" s="77"/>
      <c r="PHW170" s="77"/>
      <c r="PHX170" s="77"/>
      <c r="PHY170" s="77"/>
      <c r="PHZ170" s="77"/>
      <c r="PIA170" s="77"/>
      <c r="PIB170" s="77"/>
      <c r="PIC170" s="77"/>
      <c r="PID170" s="77"/>
      <c r="PIE170" s="77"/>
      <c r="PIF170" s="77"/>
      <c r="PIG170" s="77"/>
      <c r="PIH170" s="77"/>
      <c r="PII170" s="77"/>
      <c r="PIJ170" s="77"/>
      <c r="PIK170" s="77"/>
      <c r="PIL170" s="77"/>
      <c r="PIM170" s="77"/>
      <c r="PIN170" s="77"/>
      <c r="PIO170" s="77"/>
      <c r="PIP170" s="77"/>
      <c r="PIQ170" s="77"/>
      <c r="PIR170" s="77"/>
      <c r="PIS170" s="77"/>
      <c r="PIT170" s="77"/>
      <c r="PIU170" s="77"/>
      <c r="PIV170" s="77"/>
      <c r="PIW170" s="77"/>
      <c r="PIX170" s="77"/>
      <c r="PIY170" s="77"/>
      <c r="PIZ170" s="77"/>
      <c r="PJA170" s="77"/>
      <c r="PJB170" s="77"/>
      <c r="PJC170" s="77"/>
      <c r="PJD170" s="77"/>
      <c r="PJE170" s="77"/>
      <c r="PJF170" s="77"/>
      <c r="PJG170" s="77"/>
      <c r="PJH170" s="77"/>
      <c r="PJI170" s="77"/>
      <c r="PJJ170" s="77"/>
      <c r="PJK170" s="77"/>
      <c r="PJL170" s="77"/>
      <c r="PJM170" s="77"/>
      <c r="PJN170" s="77"/>
      <c r="PJO170" s="77"/>
      <c r="PJP170" s="77"/>
      <c r="PJQ170" s="77"/>
      <c r="PJR170" s="77"/>
      <c r="PJS170" s="77"/>
      <c r="PJT170" s="77"/>
      <c r="PJU170" s="77"/>
      <c r="PJV170" s="77"/>
      <c r="PJW170" s="77"/>
      <c r="PJX170" s="77"/>
      <c r="PJY170" s="77"/>
      <c r="PJZ170" s="77"/>
      <c r="PKA170" s="77"/>
      <c r="PKB170" s="77"/>
      <c r="PKC170" s="77"/>
      <c r="PKD170" s="77"/>
      <c r="PKE170" s="77"/>
      <c r="PKF170" s="77"/>
      <c r="PKG170" s="77"/>
      <c r="PKH170" s="77"/>
      <c r="PKI170" s="77"/>
      <c r="PKJ170" s="77"/>
      <c r="PKK170" s="77"/>
      <c r="PKL170" s="77"/>
      <c r="PKM170" s="77"/>
      <c r="PKN170" s="77"/>
      <c r="PKO170" s="77"/>
      <c r="PKP170" s="77"/>
      <c r="PKQ170" s="77"/>
      <c r="PKR170" s="77"/>
      <c r="PKS170" s="77"/>
      <c r="PKT170" s="77"/>
      <c r="PKU170" s="77"/>
      <c r="PKV170" s="77"/>
      <c r="PKW170" s="77"/>
      <c r="PKX170" s="77"/>
      <c r="PKY170" s="77"/>
      <c r="PKZ170" s="77"/>
      <c r="PLA170" s="77"/>
      <c r="PLB170" s="77"/>
      <c r="PLC170" s="77"/>
      <c r="PLD170" s="77"/>
      <c r="PLE170" s="77"/>
      <c r="PLF170" s="77"/>
      <c r="PLG170" s="77"/>
      <c r="PLH170" s="77"/>
      <c r="PLI170" s="77"/>
      <c r="PLJ170" s="77"/>
      <c r="PLK170" s="77"/>
      <c r="PLL170" s="77"/>
      <c r="PLM170" s="77"/>
      <c r="PLN170" s="77"/>
      <c r="PLO170" s="77"/>
      <c r="PLP170" s="77"/>
      <c r="PLQ170" s="77"/>
      <c r="PLR170" s="77"/>
      <c r="PLS170" s="77"/>
      <c r="PLT170" s="77"/>
      <c r="PLU170" s="77"/>
      <c r="PLV170" s="77"/>
      <c r="PLW170" s="77"/>
      <c r="PLX170" s="77"/>
      <c r="PLY170" s="77"/>
      <c r="PLZ170" s="77"/>
      <c r="PMA170" s="77"/>
      <c r="PMB170" s="77"/>
      <c r="PMC170" s="77"/>
      <c r="PMD170" s="77"/>
      <c r="PME170" s="77"/>
      <c r="PMF170" s="77"/>
      <c r="PMG170" s="77"/>
      <c r="PMH170" s="77"/>
      <c r="PMI170" s="77"/>
      <c r="PMJ170" s="77"/>
      <c r="PMK170" s="77"/>
      <c r="PML170" s="77"/>
      <c r="PMM170" s="77"/>
      <c r="PMN170" s="77"/>
      <c r="PMO170" s="77"/>
      <c r="PMP170" s="77"/>
      <c r="PMQ170" s="77"/>
      <c r="PMR170" s="77"/>
      <c r="PMS170" s="77"/>
      <c r="PMT170" s="77"/>
      <c r="PMU170" s="77"/>
      <c r="PMV170" s="77"/>
      <c r="PMW170" s="77"/>
      <c r="PMX170" s="77"/>
      <c r="PMY170" s="77"/>
      <c r="PMZ170" s="77"/>
      <c r="PNA170" s="77"/>
      <c r="PNB170" s="77"/>
      <c r="PNC170" s="77"/>
      <c r="PND170" s="77"/>
      <c r="PNE170" s="77"/>
      <c r="PNF170" s="77"/>
      <c r="PNG170" s="77"/>
      <c r="PNH170" s="77"/>
      <c r="PNI170" s="77"/>
      <c r="PNJ170" s="77"/>
      <c r="PNK170" s="77"/>
      <c r="PNL170" s="77"/>
      <c r="PNM170" s="77"/>
      <c r="PNN170" s="77"/>
      <c r="PNO170" s="77"/>
      <c r="PNP170" s="77"/>
      <c r="PNQ170" s="77"/>
      <c r="PNR170" s="77"/>
      <c r="PNS170" s="77"/>
      <c r="PNT170" s="77"/>
      <c r="PNU170" s="77"/>
      <c r="PNV170" s="77"/>
      <c r="PNW170" s="77"/>
      <c r="PNX170" s="77"/>
      <c r="PNY170" s="77"/>
      <c r="PNZ170" s="77"/>
      <c r="POA170" s="77"/>
      <c r="POB170" s="77"/>
      <c r="POC170" s="77"/>
      <c r="POD170" s="77"/>
      <c r="POE170" s="77"/>
      <c r="POF170" s="77"/>
      <c r="POG170" s="77"/>
      <c r="POH170" s="77"/>
      <c r="POI170" s="77"/>
      <c r="POJ170" s="77"/>
      <c r="POK170" s="77"/>
      <c r="POL170" s="77"/>
      <c r="POM170" s="77"/>
      <c r="PON170" s="77"/>
      <c r="POO170" s="77"/>
      <c r="POP170" s="77"/>
      <c r="POQ170" s="77"/>
      <c r="POR170" s="77"/>
      <c r="POS170" s="77"/>
      <c r="POT170" s="77"/>
      <c r="POU170" s="77"/>
      <c r="POV170" s="77"/>
      <c r="POW170" s="77"/>
      <c r="POX170" s="77"/>
      <c r="POY170" s="77"/>
      <c r="POZ170" s="77"/>
      <c r="PPA170" s="77"/>
      <c r="PPB170" s="77"/>
      <c r="PPC170" s="77"/>
      <c r="PPD170" s="77"/>
      <c r="PPE170" s="77"/>
      <c r="PPF170" s="77"/>
      <c r="PPG170" s="77"/>
      <c r="PPH170" s="77"/>
      <c r="PPI170" s="77"/>
      <c r="PPJ170" s="77"/>
      <c r="PPK170" s="77"/>
      <c r="PPL170" s="77"/>
      <c r="PPM170" s="77"/>
      <c r="PPN170" s="77"/>
      <c r="PPO170" s="77"/>
      <c r="PPP170" s="77"/>
      <c r="PPQ170" s="77"/>
      <c r="PPR170" s="77"/>
      <c r="PPS170" s="77"/>
      <c r="PPT170" s="77"/>
      <c r="PPU170" s="77"/>
      <c r="PPV170" s="77"/>
      <c r="PPW170" s="77"/>
      <c r="PPX170" s="77"/>
      <c r="PPY170" s="77"/>
      <c r="PPZ170" s="77"/>
      <c r="PQA170" s="77"/>
      <c r="PQB170" s="77"/>
      <c r="PQC170" s="77"/>
      <c r="PQD170" s="77"/>
      <c r="PQE170" s="77"/>
      <c r="PQF170" s="77"/>
      <c r="PQG170" s="77"/>
      <c r="PQH170" s="77"/>
      <c r="PQI170" s="77"/>
      <c r="PQJ170" s="77"/>
      <c r="PQK170" s="77"/>
      <c r="PQL170" s="77"/>
      <c r="PQM170" s="77"/>
      <c r="PQN170" s="77"/>
      <c r="PQO170" s="77"/>
      <c r="PQP170" s="77"/>
      <c r="PQQ170" s="77"/>
      <c r="PQR170" s="77"/>
      <c r="PQS170" s="77"/>
      <c r="PQT170" s="77"/>
      <c r="PQU170" s="77"/>
      <c r="PQV170" s="77"/>
      <c r="PQW170" s="77"/>
      <c r="PQX170" s="77"/>
      <c r="PQY170" s="77"/>
      <c r="PQZ170" s="77"/>
      <c r="PRA170" s="77"/>
      <c r="PRB170" s="77"/>
      <c r="PRC170" s="77"/>
      <c r="PRD170" s="77"/>
      <c r="PRE170" s="77"/>
      <c r="PRF170" s="77"/>
      <c r="PRG170" s="77"/>
      <c r="PRH170" s="77"/>
      <c r="PRI170" s="77"/>
      <c r="PRJ170" s="77"/>
      <c r="PRK170" s="77"/>
      <c r="PRL170" s="77"/>
      <c r="PRM170" s="77"/>
      <c r="PRN170" s="77"/>
      <c r="PRO170" s="77"/>
      <c r="PRP170" s="77"/>
      <c r="PRQ170" s="77"/>
      <c r="PRR170" s="77"/>
      <c r="PRS170" s="77"/>
      <c r="PRT170" s="77"/>
      <c r="PRU170" s="77"/>
      <c r="PRV170" s="77"/>
      <c r="PRW170" s="77"/>
      <c r="PRX170" s="77"/>
      <c r="PRY170" s="77"/>
      <c r="PRZ170" s="77"/>
      <c r="PSA170" s="77"/>
      <c r="PSB170" s="77"/>
      <c r="PSC170" s="77"/>
      <c r="PSD170" s="77"/>
      <c r="PSE170" s="77"/>
      <c r="PSF170" s="77"/>
      <c r="PSG170" s="77"/>
      <c r="PSH170" s="77"/>
      <c r="PSI170" s="77"/>
      <c r="PSJ170" s="77"/>
      <c r="PSK170" s="77"/>
      <c r="PSL170" s="77"/>
      <c r="PSM170" s="77"/>
      <c r="PSN170" s="77"/>
      <c r="PSO170" s="77"/>
      <c r="PSP170" s="77"/>
      <c r="PSQ170" s="77"/>
      <c r="PSR170" s="77"/>
      <c r="PSS170" s="77"/>
      <c r="PST170" s="77"/>
      <c r="PSU170" s="77"/>
      <c r="PSV170" s="77"/>
      <c r="PSW170" s="77"/>
      <c r="PSX170" s="77"/>
      <c r="PSY170" s="77"/>
      <c r="PSZ170" s="77"/>
      <c r="PTA170" s="77"/>
      <c r="PTB170" s="77"/>
      <c r="PTC170" s="77"/>
      <c r="PTD170" s="77"/>
      <c r="PTE170" s="77"/>
      <c r="PTF170" s="77"/>
      <c r="PTG170" s="77"/>
      <c r="PTH170" s="77"/>
      <c r="PTI170" s="77"/>
      <c r="PTJ170" s="77"/>
      <c r="PTK170" s="77"/>
      <c r="PTL170" s="77"/>
      <c r="PTM170" s="77"/>
      <c r="PTN170" s="77"/>
      <c r="PTO170" s="77"/>
      <c r="PTP170" s="77"/>
      <c r="PTQ170" s="77"/>
      <c r="PTR170" s="77"/>
      <c r="PTS170" s="77"/>
      <c r="PTT170" s="77"/>
      <c r="PTU170" s="77"/>
      <c r="PTV170" s="77"/>
      <c r="PTW170" s="77"/>
      <c r="PTX170" s="77"/>
      <c r="PTY170" s="77"/>
      <c r="PTZ170" s="77"/>
      <c r="PUA170" s="77"/>
      <c r="PUB170" s="77"/>
      <c r="PUC170" s="77"/>
      <c r="PUD170" s="77"/>
      <c r="PUE170" s="77"/>
      <c r="PUF170" s="77"/>
      <c r="PUG170" s="77"/>
      <c r="PUH170" s="77"/>
      <c r="PUI170" s="77"/>
      <c r="PUJ170" s="77"/>
      <c r="PUK170" s="77"/>
      <c r="PUL170" s="77"/>
      <c r="PUM170" s="77"/>
      <c r="PUN170" s="77"/>
      <c r="PUO170" s="77"/>
      <c r="PUP170" s="77"/>
      <c r="PUQ170" s="77"/>
      <c r="PUR170" s="77"/>
      <c r="PUS170" s="77"/>
      <c r="PUT170" s="77"/>
      <c r="PUU170" s="77"/>
      <c r="PUV170" s="77"/>
      <c r="PUW170" s="77"/>
      <c r="PUX170" s="77"/>
      <c r="PUY170" s="77"/>
      <c r="PUZ170" s="77"/>
      <c r="PVA170" s="77"/>
      <c r="PVB170" s="77"/>
      <c r="PVC170" s="77"/>
      <c r="PVD170" s="77"/>
      <c r="PVE170" s="77"/>
      <c r="PVF170" s="77"/>
      <c r="PVG170" s="77"/>
      <c r="PVH170" s="77"/>
      <c r="PVI170" s="77"/>
      <c r="PVJ170" s="77"/>
      <c r="PVK170" s="77"/>
      <c r="PVL170" s="77"/>
      <c r="PVM170" s="77"/>
      <c r="PVN170" s="77"/>
      <c r="PVO170" s="77"/>
      <c r="PVP170" s="77"/>
      <c r="PVQ170" s="77"/>
      <c r="PVR170" s="77"/>
      <c r="PVS170" s="77"/>
      <c r="PVT170" s="77"/>
      <c r="PVU170" s="77"/>
      <c r="PVV170" s="77"/>
      <c r="PVW170" s="77"/>
      <c r="PVX170" s="77"/>
      <c r="PVY170" s="77"/>
      <c r="PVZ170" s="77"/>
      <c r="PWA170" s="77"/>
      <c r="PWB170" s="77"/>
      <c r="PWC170" s="77"/>
      <c r="PWD170" s="77"/>
      <c r="PWE170" s="77"/>
      <c r="PWF170" s="77"/>
      <c r="PWG170" s="77"/>
      <c r="PWH170" s="77"/>
      <c r="PWI170" s="77"/>
      <c r="PWJ170" s="77"/>
      <c r="PWK170" s="77"/>
      <c r="PWL170" s="77"/>
      <c r="PWM170" s="77"/>
      <c r="PWN170" s="77"/>
      <c r="PWO170" s="77"/>
      <c r="PWP170" s="77"/>
      <c r="PWQ170" s="77"/>
      <c r="PWR170" s="77"/>
      <c r="PWS170" s="77"/>
      <c r="PWT170" s="77"/>
      <c r="PWU170" s="77"/>
      <c r="PWV170" s="77"/>
      <c r="PWW170" s="77"/>
      <c r="PWX170" s="77"/>
      <c r="PWY170" s="77"/>
      <c r="PWZ170" s="77"/>
      <c r="PXA170" s="77"/>
      <c r="PXB170" s="77"/>
      <c r="PXC170" s="77"/>
      <c r="PXD170" s="77"/>
      <c r="PXE170" s="77"/>
      <c r="PXF170" s="77"/>
      <c r="PXG170" s="77"/>
      <c r="PXH170" s="77"/>
      <c r="PXI170" s="77"/>
      <c r="PXJ170" s="77"/>
      <c r="PXK170" s="77"/>
      <c r="PXL170" s="77"/>
      <c r="PXM170" s="77"/>
      <c r="PXN170" s="77"/>
      <c r="PXO170" s="77"/>
      <c r="PXP170" s="77"/>
      <c r="PXQ170" s="77"/>
      <c r="PXR170" s="77"/>
      <c r="PXS170" s="77"/>
      <c r="PXT170" s="77"/>
      <c r="PXU170" s="77"/>
      <c r="PXV170" s="77"/>
      <c r="PXW170" s="77"/>
      <c r="PXX170" s="77"/>
      <c r="PXY170" s="77"/>
      <c r="PXZ170" s="77"/>
      <c r="PYA170" s="77"/>
      <c r="PYB170" s="77"/>
      <c r="PYC170" s="77"/>
      <c r="PYD170" s="77"/>
      <c r="PYE170" s="77"/>
      <c r="PYF170" s="77"/>
      <c r="PYG170" s="77"/>
      <c r="PYH170" s="77"/>
      <c r="PYI170" s="77"/>
      <c r="PYJ170" s="77"/>
      <c r="PYK170" s="77"/>
      <c r="PYL170" s="77"/>
      <c r="PYM170" s="77"/>
      <c r="PYN170" s="77"/>
      <c r="PYO170" s="77"/>
      <c r="PYP170" s="77"/>
      <c r="PYQ170" s="77"/>
      <c r="PYR170" s="77"/>
      <c r="PYS170" s="77"/>
      <c r="PYT170" s="77"/>
      <c r="PYU170" s="77"/>
      <c r="PYV170" s="77"/>
      <c r="PYW170" s="77"/>
      <c r="PYX170" s="77"/>
      <c r="PYY170" s="77"/>
      <c r="PYZ170" s="77"/>
      <c r="PZA170" s="77"/>
      <c r="PZB170" s="77"/>
      <c r="PZC170" s="77"/>
      <c r="PZD170" s="77"/>
      <c r="PZE170" s="77"/>
      <c r="PZF170" s="77"/>
      <c r="PZG170" s="77"/>
      <c r="PZH170" s="77"/>
      <c r="PZI170" s="77"/>
      <c r="PZJ170" s="77"/>
      <c r="PZK170" s="77"/>
      <c r="PZL170" s="77"/>
      <c r="PZM170" s="77"/>
      <c r="PZN170" s="77"/>
      <c r="PZO170" s="77"/>
      <c r="PZP170" s="77"/>
      <c r="PZQ170" s="77"/>
      <c r="PZR170" s="77"/>
      <c r="PZS170" s="77"/>
      <c r="PZT170" s="77"/>
      <c r="PZU170" s="77"/>
      <c r="PZV170" s="77"/>
      <c r="PZW170" s="77"/>
      <c r="PZX170" s="77"/>
      <c r="PZY170" s="77"/>
      <c r="PZZ170" s="77"/>
      <c r="QAA170" s="77"/>
      <c r="QAB170" s="77"/>
      <c r="QAC170" s="77"/>
      <c r="QAD170" s="77"/>
      <c r="QAE170" s="77"/>
      <c r="QAF170" s="77"/>
      <c r="QAG170" s="77"/>
      <c r="QAH170" s="77"/>
      <c r="QAI170" s="77"/>
      <c r="QAJ170" s="77"/>
      <c r="QAK170" s="77"/>
      <c r="QAL170" s="77"/>
      <c r="QAM170" s="77"/>
      <c r="QAN170" s="77"/>
      <c r="QAO170" s="77"/>
      <c r="QAP170" s="77"/>
      <c r="QAQ170" s="77"/>
      <c r="QAR170" s="77"/>
      <c r="QAS170" s="77"/>
      <c r="QAT170" s="77"/>
      <c r="QAU170" s="77"/>
      <c r="QAV170" s="77"/>
      <c r="QAW170" s="77"/>
      <c r="QAX170" s="77"/>
      <c r="QAY170" s="77"/>
      <c r="QAZ170" s="77"/>
      <c r="QBA170" s="77"/>
      <c r="QBB170" s="77"/>
      <c r="QBC170" s="77"/>
      <c r="QBD170" s="77"/>
      <c r="QBE170" s="77"/>
      <c r="QBF170" s="77"/>
      <c r="QBG170" s="77"/>
      <c r="QBH170" s="77"/>
      <c r="QBI170" s="77"/>
      <c r="QBJ170" s="77"/>
      <c r="QBK170" s="77"/>
      <c r="QBL170" s="77"/>
      <c r="QBM170" s="77"/>
      <c r="QBN170" s="77"/>
      <c r="QBO170" s="77"/>
      <c r="QBP170" s="77"/>
      <c r="QBQ170" s="77"/>
      <c r="QBR170" s="77"/>
      <c r="QBS170" s="77"/>
      <c r="QBT170" s="77"/>
      <c r="QBU170" s="77"/>
      <c r="QBV170" s="77"/>
      <c r="QBW170" s="77"/>
      <c r="QBX170" s="77"/>
      <c r="QBY170" s="77"/>
      <c r="QBZ170" s="77"/>
      <c r="QCA170" s="77"/>
      <c r="QCB170" s="77"/>
      <c r="QCC170" s="77"/>
      <c r="QCD170" s="77"/>
      <c r="QCE170" s="77"/>
      <c r="QCF170" s="77"/>
      <c r="QCG170" s="77"/>
      <c r="QCH170" s="77"/>
      <c r="QCI170" s="77"/>
      <c r="QCJ170" s="77"/>
      <c r="QCK170" s="77"/>
      <c r="QCL170" s="77"/>
      <c r="QCM170" s="77"/>
      <c r="QCN170" s="77"/>
      <c r="QCO170" s="77"/>
      <c r="QCP170" s="77"/>
      <c r="QCQ170" s="77"/>
      <c r="QCR170" s="77"/>
      <c r="QCS170" s="77"/>
      <c r="QCT170" s="77"/>
      <c r="QCU170" s="77"/>
      <c r="QCV170" s="77"/>
      <c r="QCW170" s="77"/>
      <c r="QCX170" s="77"/>
      <c r="QCY170" s="77"/>
      <c r="QCZ170" s="77"/>
      <c r="QDA170" s="77"/>
      <c r="QDB170" s="77"/>
      <c r="QDC170" s="77"/>
      <c r="QDD170" s="77"/>
      <c r="QDE170" s="77"/>
      <c r="QDF170" s="77"/>
      <c r="QDG170" s="77"/>
      <c r="QDH170" s="77"/>
      <c r="QDI170" s="77"/>
      <c r="QDJ170" s="77"/>
      <c r="QDK170" s="77"/>
      <c r="QDL170" s="77"/>
      <c r="QDM170" s="77"/>
      <c r="QDN170" s="77"/>
      <c r="QDO170" s="77"/>
      <c r="QDP170" s="77"/>
      <c r="QDQ170" s="77"/>
      <c r="QDR170" s="77"/>
      <c r="QDS170" s="77"/>
      <c r="QDT170" s="77"/>
      <c r="QDU170" s="77"/>
      <c r="QDV170" s="77"/>
      <c r="QDW170" s="77"/>
      <c r="QDX170" s="77"/>
      <c r="QDY170" s="77"/>
      <c r="QDZ170" s="77"/>
      <c r="QEA170" s="77"/>
      <c r="QEB170" s="77"/>
      <c r="QEC170" s="77"/>
      <c r="QED170" s="77"/>
      <c r="QEE170" s="77"/>
      <c r="QEF170" s="77"/>
      <c r="QEG170" s="77"/>
      <c r="QEH170" s="77"/>
      <c r="QEI170" s="77"/>
      <c r="QEJ170" s="77"/>
      <c r="QEK170" s="77"/>
      <c r="QEL170" s="77"/>
      <c r="QEM170" s="77"/>
      <c r="QEN170" s="77"/>
      <c r="QEO170" s="77"/>
      <c r="QEP170" s="77"/>
      <c r="QEQ170" s="77"/>
      <c r="QER170" s="77"/>
      <c r="QES170" s="77"/>
      <c r="QET170" s="77"/>
      <c r="QEU170" s="77"/>
      <c r="QEV170" s="77"/>
      <c r="QEW170" s="77"/>
      <c r="QEX170" s="77"/>
      <c r="QEY170" s="77"/>
      <c r="QEZ170" s="77"/>
      <c r="QFA170" s="77"/>
      <c r="QFB170" s="77"/>
      <c r="QFC170" s="77"/>
      <c r="QFD170" s="77"/>
      <c r="QFE170" s="77"/>
      <c r="QFF170" s="77"/>
      <c r="QFG170" s="77"/>
      <c r="QFH170" s="77"/>
      <c r="QFI170" s="77"/>
      <c r="QFJ170" s="77"/>
      <c r="QFK170" s="77"/>
      <c r="QFL170" s="77"/>
      <c r="QFM170" s="77"/>
      <c r="QFN170" s="77"/>
      <c r="QFO170" s="77"/>
      <c r="QFP170" s="77"/>
      <c r="QFQ170" s="77"/>
      <c r="QFR170" s="77"/>
      <c r="QFS170" s="77"/>
      <c r="QFT170" s="77"/>
      <c r="QFU170" s="77"/>
      <c r="QFV170" s="77"/>
      <c r="QFW170" s="77"/>
      <c r="QFX170" s="77"/>
      <c r="QFY170" s="77"/>
      <c r="QFZ170" s="77"/>
      <c r="QGA170" s="77"/>
      <c r="QGB170" s="77"/>
      <c r="QGC170" s="77"/>
      <c r="QGD170" s="77"/>
      <c r="QGE170" s="77"/>
      <c r="QGF170" s="77"/>
      <c r="QGG170" s="77"/>
      <c r="QGH170" s="77"/>
      <c r="QGI170" s="77"/>
      <c r="QGJ170" s="77"/>
      <c r="QGK170" s="77"/>
      <c r="QGL170" s="77"/>
      <c r="QGM170" s="77"/>
      <c r="QGN170" s="77"/>
      <c r="QGO170" s="77"/>
      <c r="QGP170" s="77"/>
      <c r="QGQ170" s="77"/>
      <c r="QGR170" s="77"/>
      <c r="QGS170" s="77"/>
      <c r="QGT170" s="77"/>
      <c r="QGU170" s="77"/>
      <c r="QGV170" s="77"/>
      <c r="QGW170" s="77"/>
      <c r="QGX170" s="77"/>
      <c r="QGY170" s="77"/>
      <c r="QGZ170" s="77"/>
      <c r="QHA170" s="77"/>
      <c r="QHB170" s="77"/>
      <c r="QHC170" s="77"/>
      <c r="QHD170" s="77"/>
      <c r="QHE170" s="77"/>
      <c r="QHF170" s="77"/>
      <c r="QHG170" s="77"/>
      <c r="QHH170" s="77"/>
      <c r="QHI170" s="77"/>
      <c r="QHJ170" s="77"/>
      <c r="QHK170" s="77"/>
      <c r="QHL170" s="77"/>
      <c r="QHM170" s="77"/>
      <c r="QHN170" s="77"/>
      <c r="QHO170" s="77"/>
      <c r="QHP170" s="77"/>
      <c r="QHQ170" s="77"/>
      <c r="QHR170" s="77"/>
      <c r="QHS170" s="77"/>
      <c r="QHT170" s="77"/>
      <c r="QHU170" s="77"/>
      <c r="QHV170" s="77"/>
      <c r="QHW170" s="77"/>
      <c r="QHX170" s="77"/>
      <c r="QHY170" s="77"/>
      <c r="QHZ170" s="77"/>
      <c r="QIA170" s="77"/>
      <c r="QIB170" s="77"/>
      <c r="QIC170" s="77"/>
      <c r="QID170" s="77"/>
      <c r="QIE170" s="77"/>
      <c r="QIF170" s="77"/>
      <c r="QIG170" s="77"/>
      <c r="QIH170" s="77"/>
      <c r="QII170" s="77"/>
      <c r="QIJ170" s="77"/>
      <c r="QIK170" s="77"/>
      <c r="QIL170" s="77"/>
      <c r="QIM170" s="77"/>
      <c r="QIN170" s="77"/>
      <c r="QIO170" s="77"/>
      <c r="QIP170" s="77"/>
      <c r="QIQ170" s="77"/>
      <c r="QIR170" s="77"/>
      <c r="QIS170" s="77"/>
      <c r="QIT170" s="77"/>
      <c r="QIU170" s="77"/>
      <c r="QIV170" s="77"/>
      <c r="QIW170" s="77"/>
      <c r="QIX170" s="77"/>
      <c r="QIY170" s="77"/>
      <c r="QIZ170" s="77"/>
      <c r="QJA170" s="77"/>
      <c r="QJB170" s="77"/>
      <c r="QJC170" s="77"/>
      <c r="QJD170" s="77"/>
      <c r="QJE170" s="77"/>
      <c r="QJF170" s="77"/>
      <c r="QJG170" s="77"/>
      <c r="QJH170" s="77"/>
      <c r="QJI170" s="77"/>
      <c r="QJJ170" s="77"/>
      <c r="QJK170" s="77"/>
      <c r="QJL170" s="77"/>
      <c r="QJM170" s="77"/>
      <c r="QJN170" s="77"/>
      <c r="QJO170" s="77"/>
      <c r="QJP170" s="77"/>
      <c r="QJQ170" s="77"/>
      <c r="QJR170" s="77"/>
      <c r="QJS170" s="77"/>
      <c r="QJT170" s="77"/>
      <c r="QJU170" s="77"/>
      <c r="QJV170" s="77"/>
      <c r="QJW170" s="77"/>
      <c r="QJX170" s="77"/>
      <c r="QJY170" s="77"/>
      <c r="QJZ170" s="77"/>
      <c r="QKA170" s="77"/>
      <c r="QKB170" s="77"/>
      <c r="QKC170" s="77"/>
      <c r="QKD170" s="77"/>
      <c r="QKE170" s="77"/>
      <c r="QKF170" s="77"/>
      <c r="QKG170" s="77"/>
      <c r="QKH170" s="77"/>
      <c r="QKI170" s="77"/>
      <c r="QKJ170" s="77"/>
      <c r="QKK170" s="77"/>
      <c r="QKL170" s="77"/>
      <c r="QKM170" s="77"/>
      <c r="QKN170" s="77"/>
      <c r="QKO170" s="77"/>
      <c r="QKP170" s="77"/>
      <c r="QKQ170" s="77"/>
      <c r="QKR170" s="77"/>
      <c r="QKS170" s="77"/>
      <c r="QKT170" s="77"/>
      <c r="QKU170" s="77"/>
      <c r="QKV170" s="77"/>
      <c r="QKW170" s="77"/>
      <c r="QKX170" s="77"/>
      <c r="QKY170" s="77"/>
      <c r="QKZ170" s="77"/>
      <c r="QLA170" s="77"/>
      <c r="QLB170" s="77"/>
      <c r="QLC170" s="77"/>
      <c r="QLD170" s="77"/>
      <c r="QLE170" s="77"/>
      <c r="QLF170" s="77"/>
      <c r="QLG170" s="77"/>
      <c r="QLH170" s="77"/>
      <c r="QLI170" s="77"/>
      <c r="QLJ170" s="77"/>
      <c r="QLK170" s="77"/>
      <c r="QLL170" s="77"/>
      <c r="QLM170" s="77"/>
      <c r="QLN170" s="77"/>
      <c r="QLO170" s="77"/>
      <c r="QLP170" s="77"/>
      <c r="QLQ170" s="77"/>
      <c r="QLR170" s="77"/>
      <c r="QLS170" s="77"/>
      <c r="QLT170" s="77"/>
      <c r="QLU170" s="77"/>
      <c r="QLV170" s="77"/>
      <c r="QLW170" s="77"/>
      <c r="QLX170" s="77"/>
      <c r="QLY170" s="77"/>
      <c r="QLZ170" s="77"/>
      <c r="QMA170" s="77"/>
      <c r="QMB170" s="77"/>
      <c r="QMC170" s="77"/>
      <c r="QMD170" s="77"/>
      <c r="QME170" s="77"/>
      <c r="QMF170" s="77"/>
      <c r="QMG170" s="77"/>
      <c r="QMH170" s="77"/>
      <c r="QMI170" s="77"/>
      <c r="QMJ170" s="77"/>
      <c r="QMK170" s="77"/>
      <c r="QML170" s="77"/>
      <c r="QMM170" s="77"/>
      <c r="QMN170" s="77"/>
      <c r="QMO170" s="77"/>
      <c r="QMP170" s="77"/>
      <c r="QMQ170" s="77"/>
      <c r="QMR170" s="77"/>
      <c r="QMS170" s="77"/>
      <c r="QMT170" s="77"/>
      <c r="QMU170" s="77"/>
      <c r="QMV170" s="77"/>
      <c r="QMW170" s="77"/>
      <c r="QMX170" s="77"/>
      <c r="QMY170" s="77"/>
      <c r="QMZ170" s="77"/>
      <c r="QNA170" s="77"/>
      <c r="QNB170" s="77"/>
      <c r="QNC170" s="77"/>
      <c r="QND170" s="77"/>
      <c r="QNE170" s="77"/>
      <c r="QNF170" s="77"/>
      <c r="QNG170" s="77"/>
      <c r="QNH170" s="77"/>
      <c r="QNI170" s="77"/>
      <c r="QNJ170" s="77"/>
      <c r="QNK170" s="77"/>
      <c r="QNL170" s="77"/>
      <c r="QNM170" s="77"/>
      <c r="QNN170" s="77"/>
      <c r="QNO170" s="77"/>
      <c r="QNP170" s="77"/>
      <c r="QNQ170" s="77"/>
      <c r="QNR170" s="77"/>
      <c r="QNS170" s="77"/>
      <c r="QNT170" s="77"/>
      <c r="QNU170" s="77"/>
      <c r="QNV170" s="77"/>
      <c r="QNW170" s="77"/>
      <c r="QNX170" s="77"/>
      <c r="QNY170" s="77"/>
      <c r="QNZ170" s="77"/>
      <c r="QOA170" s="77"/>
      <c r="QOB170" s="77"/>
      <c r="QOC170" s="77"/>
      <c r="QOD170" s="77"/>
      <c r="QOE170" s="77"/>
      <c r="QOF170" s="77"/>
      <c r="QOG170" s="77"/>
      <c r="QOH170" s="77"/>
      <c r="QOI170" s="77"/>
      <c r="QOJ170" s="77"/>
      <c r="QOK170" s="77"/>
      <c r="QOL170" s="77"/>
      <c r="QOM170" s="77"/>
      <c r="QON170" s="77"/>
      <c r="QOO170" s="77"/>
      <c r="QOP170" s="77"/>
      <c r="QOQ170" s="77"/>
      <c r="QOR170" s="77"/>
      <c r="QOS170" s="77"/>
      <c r="QOT170" s="77"/>
      <c r="QOU170" s="77"/>
      <c r="QOV170" s="77"/>
      <c r="QOW170" s="77"/>
      <c r="QOX170" s="77"/>
      <c r="QOY170" s="77"/>
      <c r="QOZ170" s="77"/>
      <c r="QPA170" s="77"/>
      <c r="QPB170" s="77"/>
      <c r="QPC170" s="77"/>
      <c r="QPD170" s="77"/>
      <c r="QPE170" s="77"/>
      <c r="QPF170" s="77"/>
      <c r="QPG170" s="77"/>
      <c r="QPH170" s="77"/>
      <c r="QPI170" s="77"/>
      <c r="QPJ170" s="77"/>
      <c r="QPK170" s="77"/>
      <c r="QPL170" s="77"/>
      <c r="QPM170" s="77"/>
      <c r="QPN170" s="77"/>
      <c r="QPO170" s="77"/>
      <c r="QPP170" s="77"/>
      <c r="QPQ170" s="77"/>
      <c r="QPR170" s="77"/>
      <c r="QPS170" s="77"/>
      <c r="QPT170" s="77"/>
      <c r="QPU170" s="77"/>
      <c r="QPV170" s="77"/>
      <c r="QPW170" s="77"/>
      <c r="QPX170" s="77"/>
      <c r="QPY170" s="77"/>
      <c r="QPZ170" s="77"/>
      <c r="QQA170" s="77"/>
      <c r="QQB170" s="77"/>
      <c r="QQC170" s="77"/>
      <c r="QQD170" s="77"/>
      <c r="QQE170" s="77"/>
      <c r="QQF170" s="77"/>
      <c r="QQG170" s="77"/>
      <c r="QQH170" s="77"/>
      <c r="QQI170" s="77"/>
      <c r="QQJ170" s="77"/>
      <c r="QQK170" s="77"/>
      <c r="QQL170" s="77"/>
      <c r="QQM170" s="77"/>
      <c r="QQN170" s="77"/>
      <c r="QQO170" s="77"/>
      <c r="QQP170" s="77"/>
      <c r="QQQ170" s="77"/>
      <c r="QQR170" s="77"/>
      <c r="QQS170" s="77"/>
      <c r="QQT170" s="77"/>
      <c r="QQU170" s="77"/>
      <c r="QQV170" s="77"/>
      <c r="QQW170" s="77"/>
      <c r="QQX170" s="77"/>
      <c r="QQY170" s="77"/>
      <c r="QQZ170" s="77"/>
      <c r="QRA170" s="77"/>
      <c r="QRB170" s="77"/>
      <c r="QRC170" s="77"/>
      <c r="QRD170" s="77"/>
      <c r="QRE170" s="77"/>
      <c r="QRF170" s="77"/>
      <c r="QRG170" s="77"/>
      <c r="QRH170" s="77"/>
      <c r="QRI170" s="77"/>
      <c r="QRJ170" s="77"/>
      <c r="QRK170" s="77"/>
      <c r="QRL170" s="77"/>
      <c r="QRM170" s="77"/>
      <c r="QRN170" s="77"/>
      <c r="QRO170" s="77"/>
      <c r="QRP170" s="77"/>
      <c r="QRQ170" s="77"/>
      <c r="QRR170" s="77"/>
      <c r="QRS170" s="77"/>
      <c r="QRT170" s="77"/>
      <c r="QRU170" s="77"/>
      <c r="QRV170" s="77"/>
      <c r="QRW170" s="77"/>
      <c r="QRX170" s="77"/>
      <c r="QRY170" s="77"/>
      <c r="QRZ170" s="77"/>
      <c r="QSA170" s="77"/>
      <c r="QSB170" s="77"/>
      <c r="QSC170" s="77"/>
      <c r="QSD170" s="77"/>
      <c r="QSE170" s="77"/>
      <c r="QSF170" s="77"/>
      <c r="QSG170" s="77"/>
      <c r="QSH170" s="77"/>
      <c r="QSI170" s="77"/>
      <c r="QSJ170" s="77"/>
      <c r="QSK170" s="77"/>
      <c r="QSL170" s="77"/>
      <c r="QSM170" s="77"/>
      <c r="QSN170" s="77"/>
      <c r="QSO170" s="77"/>
      <c r="QSP170" s="77"/>
      <c r="QSQ170" s="77"/>
      <c r="QSR170" s="77"/>
      <c r="QSS170" s="77"/>
      <c r="QST170" s="77"/>
      <c r="QSU170" s="77"/>
      <c r="QSV170" s="77"/>
      <c r="QSW170" s="77"/>
      <c r="QSX170" s="77"/>
      <c r="QSY170" s="77"/>
      <c r="QSZ170" s="77"/>
      <c r="QTA170" s="77"/>
      <c r="QTB170" s="77"/>
      <c r="QTC170" s="77"/>
      <c r="QTD170" s="77"/>
      <c r="QTE170" s="77"/>
      <c r="QTF170" s="77"/>
      <c r="QTG170" s="77"/>
      <c r="QTH170" s="77"/>
      <c r="QTI170" s="77"/>
      <c r="QTJ170" s="77"/>
      <c r="QTK170" s="77"/>
      <c r="QTL170" s="77"/>
      <c r="QTM170" s="77"/>
      <c r="QTN170" s="77"/>
      <c r="QTO170" s="77"/>
      <c r="QTP170" s="77"/>
      <c r="QTQ170" s="77"/>
      <c r="QTR170" s="77"/>
      <c r="QTS170" s="77"/>
      <c r="QTT170" s="77"/>
      <c r="QTU170" s="77"/>
      <c r="QTV170" s="77"/>
      <c r="QTW170" s="77"/>
      <c r="QTX170" s="77"/>
      <c r="QTY170" s="77"/>
      <c r="QTZ170" s="77"/>
      <c r="QUA170" s="77"/>
      <c r="QUB170" s="77"/>
      <c r="QUC170" s="77"/>
      <c r="QUD170" s="77"/>
      <c r="QUE170" s="77"/>
      <c r="QUF170" s="77"/>
      <c r="QUG170" s="77"/>
      <c r="QUH170" s="77"/>
      <c r="QUI170" s="77"/>
      <c r="QUJ170" s="77"/>
      <c r="QUK170" s="77"/>
      <c r="QUL170" s="77"/>
      <c r="QUM170" s="77"/>
      <c r="QUN170" s="77"/>
      <c r="QUO170" s="77"/>
      <c r="QUP170" s="77"/>
      <c r="QUQ170" s="77"/>
      <c r="QUR170" s="77"/>
      <c r="QUS170" s="77"/>
      <c r="QUT170" s="77"/>
      <c r="QUU170" s="77"/>
      <c r="QUV170" s="77"/>
      <c r="QUW170" s="77"/>
      <c r="QUX170" s="77"/>
      <c r="QUY170" s="77"/>
      <c r="QUZ170" s="77"/>
      <c r="QVA170" s="77"/>
      <c r="QVB170" s="77"/>
      <c r="QVC170" s="77"/>
      <c r="QVD170" s="77"/>
      <c r="QVE170" s="77"/>
      <c r="QVF170" s="77"/>
      <c r="QVG170" s="77"/>
      <c r="QVH170" s="77"/>
      <c r="QVI170" s="77"/>
      <c r="QVJ170" s="77"/>
      <c r="QVK170" s="77"/>
      <c r="QVL170" s="77"/>
      <c r="QVM170" s="77"/>
      <c r="QVN170" s="77"/>
      <c r="QVO170" s="77"/>
      <c r="QVP170" s="77"/>
      <c r="QVQ170" s="77"/>
      <c r="QVR170" s="77"/>
      <c r="QVS170" s="77"/>
      <c r="QVT170" s="77"/>
      <c r="QVU170" s="77"/>
      <c r="QVV170" s="77"/>
      <c r="QVW170" s="77"/>
      <c r="QVX170" s="77"/>
      <c r="QVY170" s="77"/>
      <c r="QVZ170" s="77"/>
      <c r="QWA170" s="77"/>
      <c r="QWB170" s="77"/>
      <c r="QWC170" s="77"/>
      <c r="QWD170" s="77"/>
      <c r="QWE170" s="77"/>
      <c r="QWF170" s="77"/>
      <c r="QWG170" s="77"/>
      <c r="QWH170" s="77"/>
      <c r="QWI170" s="77"/>
      <c r="QWJ170" s="77"/>
      <c r="QWK170" s="77"/>
      <c r="QWL170" s="77"/>
      <c r="QWM170" s="77"/>
      <c r="QWN170" s="77"/>
      <c r="QWO170" s="77"/>
      <c r="QWP170" s="77"/>
      <c r="QWQ170" s="77"/>
      <c r="QWR170" s="77"/>
      <c r="QWS170" s="77"/>
      <c r="QWT170" s="77"/>
      <c r="QWU170" s="77"/>
      <c r="QWV170" s="77"/>
      <c r="QWW170" s="77"/>
      <c r="QWX170" s="77"/>
      <c r="QWY170" s="77"/>
      <c r="QWZ170" s="77"/>
      <c r="QXA170" s="77"/>
      <c r="QXB170" s="77"/>
      <c r="QXC170" s="77"/>
      <c r="QXD170" s="77"/>
      <c r="QXE170" s="77"/>
      <c r="QXF170" s="77"/>
      <c r="QXG170" s="77"/>
      <c r="QXH170" s="77"/>
      <c r="QXI170" s="77"/>
      <c r="QXJ170" s="77"/>
      <c r="QXK170" s="77"/>
      <c r="QXL170" s="77"/>
      <c r="QXM170" s="77"/>
      <c r="QXN170" s="77"/>
      <c r="QXO170" s="77"/>
      <c r="QXP170" s="77"/>
      <c r="QXQ170" s="77"/>
      <c r="QXR170" s="77"/>
      <c r="QXS170" s="77"/>
      <c r="QXT170" s="77"/>
      <c r="QXU170" s="77"/>
      <c r="QXV170" s="77"/>
      <c r="QXW170" s="77"/>
      <c r="QXX170" s="77"/>
      <c r="QXY170" s="77"/>
      <c r="QXZ170" s="77"/>
      <c r="QYA170" s="77"/>
      <c r="QYB170" s="77"/>
      <c r="QYC170" s="77"/>
      <c r="QYD170" s="77"/>
      <c r="QYE170" s="77"/>
      <c r="QYF170" s="77"/>
      <c r="QYG170" s="77"/>
      <c r="QYH170" s="77"/>
      <c r="QYI170" s="77"/>
      <c r="QYJ170" s="77"/>
      <c r="QYK170" s="77"/>
      <c r="QYL170" s="77"/>
      <c r="QYM170" s="77"/>
      <c r="QYN170" s="77"/>
      <c r="QYO170" s="77"/>
      <c r="QYP170" s="77"/>
      <c r="QYQ170" s="77"/>
      <c r="QYR170" s="77"/>
      <c r="QYS170" s="77"/>
      <c r="QYT170" s="77"/>
      <c r="QYU170" s="77"/>
      <c r="QYV170" s="77"/>
      <c r="QYW170" s="77"/>
      <c r="QYX170" s="77"/>
      <c r="QYY170" s="77"/>
      <c r="QYZ170" s="77"/>
      <c r="QZA170" s="77"/>
      <c r="QZB170" s="77"/>
      <c r="QZC170" s="77"/>
      <c r="QZD170" s="77"/>
      <c r="QZE170" s="77"/>
      <c r="QZF170" s="77"/>
      <c r="QZG170" s="77"/>
      <c r="QZH170" s="77"/>
      <c r="QZI170" s="77"/>
      <c r="QZJ170" s="77"/>
      <c r="QZK170" s="77"/>
      <c r="QZL170" s="77"/>
      <c r="QZM170" s="77"/>
      <c r="QZN170" s="77"/>
      <c r="QZO170" s="77"/>
      <c r="QZP170" s="77"/>
      <c r="QZQ170" s="77"/>
      <c r="QZR170" s="77"/>
      <c r="QZS170" s="77"/>
      <c r="QZT170" s="77"/>
      <c r="QZU170" s="77"/>
      <c r="QZV170" s="77"/>
      <c r="QZW170" s="77"/>
      <c r="QZX170" s="77"/>
      <c r="QZY170" s="77"/>
      <c r="QZZ170" s="77"/>
      <c r="RAA170" s="77"/>
      <c r="RAB170" s="77"/>
      <c r="RAC170" s="77"/>
      <c r="RAD170" s="77"/>
      <c r="RAE170" s="77"/>
      <c r="RAF170" s="77"/>
      <c r="RAG170" s="77"/>
      <c r="RAH170" s="77"/>
      <c r="RAI170" s="77"/>
      <c r="RAJ170" s="77"/>
      <c r="RAK170" s="77"/>
      <c r="RAL170" s="77"/>
      <c r="RAM170" s="77"/>
      <c r="RAN170" s="77"/>
      <c r="RAO170" s="77"/>
      <c r="RAP170" s="77"/>
      <c r="RAQ170" s="77"/>
      <c r="RAR170" s="77"/>
      <c r="RAS170" s="77"/>
      <c r="RAT170" s="77"/>
      <c r="RAU170" s="77"/>
      <c r="RAV170" s="77"/>
      <c r="RAW170" s="77"/>
      <c r="RAX170" s="77"/>
      <c r="RAY170" s="77"/>
      <c r="RAZ170" s="77"/>
      <c r="RBA170" s="77"/>
      <c r="RBB170" s="77"/>
      <c r="RBC170" s="77"/>
      <c r="RBD170" s="77"/>
      <c r="RBE170" s="77"/>
      <c r="RBF170" s="77"/>
      <c r="RBG170" s="77"/>
      <c r="RBH170" s="77"/>
      <c r="RBI170" s="77"/>
      <c r="RBJ170" s="77"/>
      <c r="RBK170" s="77"/>
      <c r="RBL170" s="77"/>
      <c r="RBM170" s="77"/>
      <c r="RBN170" s="77"/>
      <c r="RBO170" s="77"/>
      <c r="RBP170" s="77"/>
      <c r="RBQ170" s="77"/>
      <c r="RBR170" s="77"/>
      <c r="RBS170" s="77"/>
      <c r="RBT170" s="77"/>
      <c r="RBU170" s="77"/>
      <c r="RBV170" s="77"/>
      <c r="RBW170" s="77"/>
      <c r="RBX170" s="77"/>
      <c r="RBY170" s="77"/>
      <c r="RBZ170" s="77"/>
      <c r="RCA170" s="77"/>
      <c r="RCB170" s="77"/>
      <c r="RCC170" s="77"/>
      <c r="RCD170" s="77"/>
      <c r="RCE170" s="77"/>
      <c r="RCF170" s="77"/>
      <c r="RCG170" s="77"/>
      <c r="RCH170" s="77"/>
      <c r="RCI170" s="77"/>
      <c r="RCJ170" s="77"/>
      <c r="RCK170" s="77"/>
      <c r="RCL170" s="77"/>
      <c r="RCM170" s="77"/>
      <c r="RCN170" s="77"/>
      <c r="RCO170" s="77"/>
      <c r="RCP170" s="77"/>
      <c r="RCQ170" s="77"/>
      <c r="RCR170" s="77"/>
      <c r="RCS170" s="77"/>
      <c r="RCT170" s="77"/>
      <c r="RCU170" s="77"/>
      <c r="RCV170" s="77"/>
      <c r="RCW170" s="77"/>
      <c r="RCX170" s="77"/>
      <c r="RCY170" s="77"/>
      <c r="RCZ170" s="77"/>
      <c r="RDA170" s="77"/>
      <c r="RDB170" s="77"/>
      <c r="RDC170" s="77"/>
      <c r="RDD170" s="77"/>
      <c r="RDE170" s="77"/>
      <c r="RDF170" s="77"/>
      <c r="RDG170" s="77"/>
      <c r="RDH170" s="77"/>
      <c r="RDI170" s="77"/>
      <c r="RDJ170" s="77"/>
      <c r="RDK170" s="77"/>
      <c r="RDL170" s="77"/>
      <c r="RDM170" s="77"/>
      <c r="RDN170" s="77"/>
      <c r="RDO170" s="77"/>
      <c r="RDP170" s="77"/>
      <c r="RDQ170" s="77"/>
      <c r="RDR170" s="77"/>
      <c r="RDS170" s="77"/>
      <c r="RDT170" s="77"/>
      <c r="RDU170" s="77"/>
      <c r="RDV170" s="77"/>
      <c r="RDW170" s="77"/>
      <c r="RDX170" s="77"/>
      <c r="RDY170" s="77"/>
      <c r="RDZ170" s="77"/>
      <c r="REA170" s="77"/>
      <c r="REB170" s="77"/>
      <c r="REC170" s="77"/>
      <c r="RED170" s="77"/>
      <c r="REE170" s="77"/>
      <c r="REF170" s="77"/>
      <c r="REG170" s="77"/>
      <c r="REH170" s="77"/>
      <c r="REI170" s="77"/>
      <c r="REJ170" s="77"/>
      <c r="REK170" s="77"/>
      <c r="REL170" s="77"/>
      <c r="REM170" s="77"/>
      <c r="REN170" s="77"/>
      <c r="REO170" s="77"/>
      <c r="REP170" s="77"/>
      <c r="REQ170" s="77"/>
      <c r="RER170" s="77"/>
      <c r="RES170" s="77"/>
      <c r="RET170" s="77"/>
      <c r="REU170" s="77"/>
      <c r="REV170" s="77"/>
      <c r="REW170" s="77"/>
      <c r="REX170" s="77"/>
      <c r="REY170" s="77"/>
      <c r="REZ170" s="77"/>
      <c r="RFA170" s="77"/>
      <c r="RFB170" s="77"/>
      <c r="RFC170" s="77"/>
      <c r="RFD170" s="77"/>
      <c r="RFE170" s="77"/>
      <c r="RFF170" s="77"/>
      <c r="RFG170" s="77"/>
      <c r="RFH170" s="77"/>
      <c r="RFI170" s="77"/>
      <c r="RFJ170" s="77"/>
      <c r="RFK170" s="77"/>
      <c r="RFL170" s="77"/>
      <c r="RFM170" s="77"/>
      <c r="RFN170" s="77"/>
      <c r="RFO170" s="77"/>
      <c r="RFP170" s="77"/>
      <c r="RFQ170" s="77"/>
      <c r="RFR170" s="77"/>
      <c r="RFS170" s="77"/>
      <c r="RFT170" s="77"/>
      <c r="RFU170" s="77"/>
      <c r="RFV170" s="77"/>
      <c r="RFW170" s="77"/>
      <c r="RFX170" s="77"/>
      <c r="RFY170" s="77"/>
      <c r="RFZ170" s="77"/>
      <c r="RGA170" s="77"/>
      <c r="RGB170" s="77"/>
      <c r="RGC170" s="77"/>
      <c r="RGD170" s="77"/>
      <c r="RGE170" s="77"/>
      <c r="RGF170" s="77"/>
      <c r="RGG170" s="77"/>
      <c r="RGH170" s="77"/>
      <c r="RGI170" s="77"/>
      <c r="RGJ170" s="77"/>
      <c r="RGK170" s="77"/>
      <c r="RGL170" s="77"/>
      <c r="RGM170" s="77"/>
      <c r="RGN170" s="77"/>
      <c r="RGO170" s="77"/>
      <c r="RGP170" s="77"/>
      <c r="RGQ170" s="77"/>
      <c r="RGR170" s="77"/>
      <c r="RGS170" s="77"/>
      <c r="RGT170" s="77"/>
      <c r="RGU170" s="77"/>
      <c r="RGV170" s="77"/>
      <c r="RGW170" s="77"/>
      <c r="RGX170" s="77"/>
      <c r="RGY170" s="77"/>
      <c r="RGZ170" s="77"/>
      <c r="RHA170" s="77"/>
      <c r="RHB170" s="77"/>
      <c r="RHC170" s="77"/>
      <c r="RHD170" s="77"/>
      <c r="RHE170" s="77"/>
      <c r="RHF170" s="77"/>
      <c r="RHG170" s="77"/>
      <c r="RHH170" s="77"/>
      <c r="RHI170" s="77"/>
      <c r="RHJ170" s="77"/>
      <c r="RHK170" s="77"/>
      <c r="RHL170" s="77"/>
      <c r="RHM170" s="77"/>
      <c r="RHN170" s="77"/>
      <c r="RHO170" s="77"/>
      <c r="RHP170" s="77"/>
      <c r="RHQ170" s="77"/>
      <c r="RHR170" s="77"/>
      <c r="RHS170" s="77"/>
      <c r="RHT170" s="77"/>
      <c r="RHU170" s="77"/>
      <c r="RHV170" s="77"/>
      <c r="RHW170" s="77"/>
      <c r="RHX170" s="77"/>
      <c r="RHY170" s="77"/>
      <c r="RHZ170" s="77"/>
      <c r="RIA170" s="77"/>
      <c r="RIB170" s="77"/>
      <c r="RIC170" s="77"/>
      <c r="RID170" s="77"/>
      <c r="RIE170" s="77"/>
      <c r="RIF170" s="77"/>
      <c r="RIG170" s="77"/>
      <c r="RIH170" s="77"/>
      <c r="RII170" s="77"/>
      <c r="RIJ170" s="77"/>
      <c r="RIK170" s="77"/>
      <c r="RIL170" s="77"/>
      <c r="RIM170" s="77"/>
      <c r="RIN170" s="77"/>
      <c r="RIO170" s="77"/>
      <c r="RIP170" s="77"/>
      <c r="RIQ170" s="77"/>
      <c r="RIR170" s="77"/>
      <c r="RIS170" s="77"/>
      <c r="RIT170" s="77"/>
      <c r="RIU170" s="77"/>
      <c r="RIV170" s="77"/>
      <c r="RIW170" s="77"/>
      <c r="RIX170" s="77"/>
      <c r="RIY170" s="77"/>
      <c r="RIZ170" s="77"/>
      <c r="RJA170" s="77"/>
      <c r="RJB170" s="77"/>
      <c r="RJC170" s="77"/>
      <c r="RJD170" s="77"/>
      <c r="RJE170" s="77"/>
      <c r="RJF170" s="77"/>
      <c r="RJG170" s="77"/>
      <c r="RJH170" s="77"/>
      <c r="RJI170" s="77"/>
      <c r="RJJ170" s="77"/>
      <c r="RJK170" s="77"/>
      <c r="RJL170" s="77"/>
      <c r="RJM170" s="77"/>
      <c r="RJN170" s="77"/>
      <c r="RJO170" s="77"/>
      <c r="RJP170" s="77"/>
      <c r="RJQ170" s="77"/>
      <c r="RJR170" s="77"/>
      <c r="RJS170" s="77"/>
      <c r="RJT170" s="77"/>
      <c r="RJU170" s="77"/>
      <c r="RJV170" s="77"/>
      <c r="RJW170" s="77"/>
      <c r="RJX170" s="77"/>
      <c r="RJY170" s="77"/>
      <c r="RJZ170" s="77"/>
      <c r="RKA170" s="77"/>
      <c r="RKB170" s="77"/>
      <c r="RKC170" s="77"/>
      <c r="RKD170" s="77"/>
      <c r="RKE170" s="77"/>
      <c r="RKF170" s="77"/>
      <c r="RKG170" s="77"/>
      <c r="RKH170" s="77"/>
      <c r="RKI170" s="77"/>
      <c r="RKJ170" s="77"/>
      <c r="RKK170" s="77"/>
      <c r="RKL170" s="77"/>
      <c r="RKM170" s="77"/>
      <c r="RKN170" s="77"/>
      <c r="RKO170" s="77"/>
      <c r="RKP170" s="77"/>
      <c r="RKQ170" s="77"/>
      <c r="RKR170" s="77"/>
      <c r="RKS170" s="77"/>
      <c r="RKT170" s="77"/>
      <c r="RKU170" s="77"/>
      <c r="RKV170" s="77"/>
      <c r="RKW170" s="77"/>
      <c r="RKX170" s="77"/>
      <c r="RKY170" s="77"/>
      <c r="RKZ170" s="77"/>
      <c r="RLA170" s="77"/>
      <c r="RLB170" s="77"/>
      <c r="RLC170" s="77"/>
      <c r="RLD170" s="77"/>
      <c r="RLE170" s="77"/>
      <c r="RLF170" s="77"/>
      <c r="RLG170" s="77"/>
      <c r="RLH170" s="77"/>
      <c r="RLI170" s="77"/>
      <c r="RLJ170" s="77"/>
      <c r="RLK170" s="77"/>
      <c r="RLL170" s="77"/>
      <c r="RLM170" s="77"/>
      <c r="RLN170" s="77"/>
      <c r="RLO170" s="77"/>
      <c r="RLP170" s="77"/>
      <c r="RLQ170" s="77"/>
      <c r="RLR170" s="77"/>
      <c r="RLS170" s="77"/>
      <c r="RLT170" s="77"/>
      <c r="RLU170" s="77"/>
      <c r="RLV170" s="77"/>
      <c r="RLW170" s="77"/>
      <c r="RLX170" s="77"/>
      <c r="RLY170" s="77"/>
      <c r="RLZ170" s="77"/>
      <c r="RMA170" s="77"/>
      <c r="RMB170" s="77"/>
      <c r="RMC170" s="77"/>
      <c r="RMD170" s="77"/>
      <c r="RME170" s="77"/>
      <c r="RMF170" s="77"/>
      <c r="RMG170" s="77"/>
      <c r="RMH170" s="77"/>
      <c r="RMI170" s="77"/>
      <c r="RMJ170" s="77"/>
      <c r="RMK170" s="77"/>
      <c r="RML170" s="77"/>
      <c r="RMM170" s="77"/>
      <c r="RMN170" s="77"/>
      <c r="RMO170" s="77"/>
      <c r="RMP170" s="77"/>
      <c r="RMQ170" s="77"/>
      <c r="RMR170" s="77"/>
      <c r="RMS170" s="77"/>
      <c r="RMT170" s="77"/>
      <c r="RMU170" s="77"/>
      <c r="RMV170" s="77"/>
      <c r="RMW170" s="77"/>
      <c r="RMX170" s="77"/>
      <c r="RMY170" s="77"/>
      <c r="RMZ170" s="77"/>
      <c r="RNA170" s="77"/>
      <c r="RNB170" s="77"/>
      <c r="RNC170" s="77"/>
      <c r="RND170" s="77"/>
      <c r="RNE170" s="77"/>
      <c r="RNF170" s="77"/>
      <c r="RNG170" s="77"/>
      <c r="RNH170" s="77"/>
      <c r="RNI170" s="77"/>
      <c r="RNJ170" s="77"/>
      <c r="RNK170" s="77"/>
      <c r="RNL170" s="77"/>
      <c r="RNM170" s="77"/>
      <c r="RNN170" s="77"/>
      <c r="RNO170" s="77"/>
      <c r="RNP170" s="77"/>
      <c r="RNQ170" s="77"/>
      <c r="RNR170" s="77"/>
      <c r="RNS170" s="77"/>
      <c r="RNT170" s="77"/>
      <c r="RNU170" s="77"/>
      <c r="RNV170" s="77"/>
      <c r="RNW170" s="77"/>
      <c r="RNX170" s="77"/>
      <c r="RNY170" s="77"/>
      <c r="RNZ170" s="77"/>
      <c r="ROA170" s="77"/>
      <c r="ROB170" s="77"/>
      <c r="ROC170" s="77"/>
      <c r="ROD170" s="77"/>
      <c r="ROE170" s="77"/>
      <c r="ROF170" s="77"/>
      <c r="ROG170" s="77"/>
      <c r="ROH170" s="77"/>
      <c r="ROI170" s="77"/>
      <c r="ROJ170" s="77"/>
      <c r="ROK170" s="77"/>
      <c r="ROL170" s="77"/>
      <c r="ROM170" s="77"/>
      <c r="RON170" s="77"/>
      <c r="ROO170" s="77"/>
      <c r="ROP170" s="77"/>
      <c r="ROQ170" s="77"/>
      <c r="ROR170" s="77"/>
      <c r="ROS170" s="77"/>
      <c r="ROT170" s="77"/>
      <c r="ROU170" s="77"/>
      <c r="ROV170" s="77"/>
      <c r="ROW170" s="77"/>
      <c r="ROX170" s="77"/>
      <c r="ROY170" s="77"/>
      <c r="ROZ170" s="77"/>
      <c r="RPA170" s="77"/>
      <c r="RPB170" s="77"/>
      <c r="RPC170" s="77"/>
      <c r="RPD170" s="77"/>
      <c r="RPE170" s="77"/>
      <c r="RPF170" s="77"/>
      <c r="RPG170" s="77"/>
      <c r="RPH170" s="77"/>
      <c r="RPI170" s="77"/>
      <c r="RPJ170" s="77"/>
      <c r="RPK170" s="77"/>
      <c r="RPL170" s="77"/>
      <c r="RPM170" s="77"/>
      <c r="RPN170" s="77"/>
      <c r="RPO170" s="77"/>
      <c r="RPP170" s="77"/>
      <c r="RPQ170" s="77"/>
      <c r="RPR170" s="77"/>
      <c r="RPS170" s="77"/>
      <c r="RPT170" s="77"/>
      <c r="RPU170" s="77"/>
      <c r="RPV170" s="77"/>
      <c r="RPW170" s="77"/>
      <c r="RPX170" s="77"/>
      <c r="RPY170" s="77"/>
      <c r="RPZ170" s="77"/>
      <c r="RQA170" s="77"/>
      <c r="RQB170" s="77"/>
      <c r="RQC170" s="77"/>
      <c r="RQD170" s="77"/>
      <c r="RQE170" s="77"/>
      <c r="RQF170" s="77"/>
      <c r="RQG170" s="77"/>
      <c r="RQH170" s="77"/>
      <c r="RQI170" s="77"/>
      <c r="RQJ170" s="77"/>
      <c r="RQK170" s="77"/>
      <c r="RQL170" s="77"/>
      <c r="RQM170" s="77"/>
      <c r="RQN170" s="77"/>
      <c r="RQO170" s="77"/>
      <c r="RQP170" s="77"/>
      <c r="RQQ170" s="77"/>
      <c r="RQR170" s="77"/>
      <c r="RQS170" s="77"/>
      <c r="RQT170" s="77"/>
      <c r="RQU170" s="77"/>
      <c r="RQV170" s="77"/>
      <c r="RQW170" s="77"/>
      <c r="RQX170" s="77"/>
      <c r="RQY170" s="77"/>
      <c r="RQZ170" s="77"/>
      <c r="RRA170" s="77"/>
      <c r="RRB170" s="77"/>
      <c r="RRC170" s="77"/>
      <c r="RRD170" s="77"/>
      <c r="RRE170" s="77"/>
      <c r="RRF170" s="77"/>
      <c r="RRG170" s="77"/>
      <c r="RRH170" s="77"/>
      <c r="RRI170" s="77"/>
      <c r="RRJ170" s="77"/>
      <c r="RRK170" s="77"/>
      <c r="RRL170" s="77"/>
      <c r="RRM170" s="77"/>
      <c r="RRN170" s="77"/>
      <c r="RRO170" s="77"/>
      <c r="RRP170" s="77"/>
      <c r="RRQ170" s="77"/>
      <c r="RRR170" s="77"/>
      <c r="RRS170" s="77"/>
      <c r="RRT170" s="77"/>
      <c r="RRU170" s="77"/>
      <c r="RRV170" s="77"/>
      <c r="RRW170" s="77"/>
      <c r="RRX170" s="77"/>
      <c r="RRY170" s="77"/>
      <c r="RRZ170" s="77"/>
      <c r="RSA170" s="77"/>
      <c r="RSB170" s="77"/>
      <c r="RSC170" s="77"/>
      <c r="RSD170" s="77"/>
      <c r="RSE170" s="77"/>
      <c r="RSF170" s="77"/>
      <c r="RSG170" s="77"/>
      <c r="RSH170" s="77"/>
      <c r="RSI170" s="77"/>
      <c r="RSJ170" s="77"/>
      <c r="RSK170" s="77"/>
      <c r="RSL170" s="77"/>
      <c r="RSM170" s="77"/>
      <c r="RSN170" s="77"/>
      <c r="RSO170" s="77"/>
      <c r="RSP170" s="77"/>
      <c r="RSQ170" s="77"/>
      <c r="RSR170" s="77"/>
      <c r="RSS170" s="77"/>
      <c r="RST170" s="77"/>
      <c r="RSU170" s="77"/>
      <c r="RSV170" s="77"/>
      <c r="RSW170" s="77"/>
      <c r="RSX170" s="77"/>
      <c r="RSY170" s="77"/>
      <c r="RSZ170" s="77"/>
      <c r="RTA170" s="77"/>
      <c r="RTB170" s="77"/>
      <c r="RTC170" s="77"/>
      <c r="RTD170" s="77"/>
      <c r="RTE170" s="77"/>
      <c r="RTF170" s="77"/>
      <c r="RTG170" s="77"/>
      <c r="RTH170" s="77"/>
      <c r="RTI170" s="77"/>
      <c r="RTJ170" s="77"/>
      <c r="RTK170" s="77"/>
      <c r="RTL170" s="77"/>
      <c r="RTM170" s="77"/>
      <c r="RTN170" s="77"/>
      <c r="RTO170" s="77"/>
      <c r="RTP170" s="77"/>
      <c r="RTQ170" s="77"/>
      <c r="RTR170" s="77"/>
      <c r="RTS170" s="77"/>
      <c r="RTT170" s="77"/>
      <c r="RTU170" s="77"/>
      <c r="RTV170" s="77"/>
      <c r="RTW170" s="77"/>
      <c r="RTX170" s="77"/>
      <c r="RTY170" s="77"/>
      <c r="RTZ170" s="77"/>
      <c r="RUA170" s="77"/>
      <c r="RUB170" s="77"/>
      <c r="RUC170" s="77"/>
      <c r="RUD170" s="77"/>
      <c r="RUE170" s="77"/>
      <c r="RUF170" s="77"/>
      <c r="RUG170" s="77"/>
      <c r="RUH170" s="77"/>
      <c r="RUI170" s="77"/>
      <c r="RUJ170" s="77"/>
      <c r="RUK170" s="77"/>
      <c r="RUL170" s="77"/>
      <c r="RUM170" s="77"/>
      <c r="RUN170" s="77"/>
      <c r="RUO170" s="77"/>
      <c r="RUP170" s="77"/>
      <c r="RUQ170" s="77"/>
      <c r="RUR170" s="77"/>
      <c r="RUS170" s="77"/>
      <c r="RUT170" s="77"/>
      <c r="RUU170" s="77"/>
      <c r="RUV170" s="77"/>
      <c r="RUW170" s="77"/>
      <c r="RUX170" s="77"/>
      <c r="RUY170" s="77"/>
      <c r="RUZ170" s="77"/>
      <c r="RVA170" s="77"/>
      <c r="RVB170" s="77"/>
      <c r="RVC170" s="77"/>
      <c r="RVD170" s="77"/>
      <c r="RVE170" s="77"/>
      <c r="RVF170" s="77"/>
      <c r="RVG170" s="77"/>
      <c r="RVH170" s="77"/>
      <c r="RVI170" s="77"/>
      <c r="RVJ170" s="77"/>
      <c r="RVK170" s="77"/>
      <c r="RVL170" s="77"/>
      <c r="RVM170" s="77"/>
      <c r="RVN170" s="77"/>
      <c r="RVO170" s="77"/>
      <c r="RVP170" s="77"/>
      <c r="RVQ170" s="77"/>
      <c r="RVR170" s="77"/>
      <c r="RVS170" s="77"/>
      <c r="RVT170" s="77"/>
      <c r="RVU170" s="77"/>
      <c r="RVV170" s="77"/>
      <c r="RVW170" s="77"/>
      <c r="RVX170" s="77"/>
      <c r="RVY170" s="77"/>
      <c r="RVZ170" s="77"/>
      <c r="RWA170" s="77"/>
      <c r="RWB170" s="77"/>
      <c r="RWC170" s="77"/>
      <c r="RWD170" s="77"/>
      <c r="RWE170" s="77"/>
      <c r="RWF170" s="77"/>
      <c r="RWG170" s="77"/>
      <c r="RWH170" s="77"/>
      <c r="RWI170" s="77"/>
      <c r="RWJ170" s="77"/>
      <c r="RWK170" s="77"/>
      <c r="RWL170" s="77"/>
      <c r="RWM170" s="77"/>
      <c r="RWN170" s="77"/>
      <c r="RWO170" s="77"/>
      <c r="RWP170" s="77"/>
      <c r="RWQ170" s="77"/>
      <c r="RWR170" s="77"/>
      <c r="RWS170" s="77"/>
      <c r="RWT170" s="77"/>
      <c r="RWU170" s="77"/>
      <c r="RWV170" s="77"/>
      <c r="RWW170" s="77"/>
      <c r="RWX170" s="77"/>
      <c r="RWY170" s="77"/>
      <c r="RWZ170" s="77"/>
      <c r="RXA170" s="77"/>
      <c r="RXB170" s="77"/>
      <c r="RXC170" s="77"/>
      <c r="RXD170" s="77"/>
      <c r="RXE170" s="77"/>
      <c r="RXF170" s="77"/>
      <c r="RXG170" s="77"/>
      <c r="RXH170" s="77"/>
      <c r="RXI170" s="77"/>
      <c r="RXJ170" s="77"/>
      <c r="RXK170" s="77"/>
      <c r="RXL170" s="77"/>
      <c r="RXM170" s="77"/>
      <c r="RXN170" s="77"/>
      <c r="RXO170" s="77"/>
      <c r="RXP170" s="77"/>
      <c r="RXQ170" s="77"/>
      <c r="RXR170" s="77"/>
      <c r="RXS170" s="77"/>
      <c r="RXT170" s="77"/>
      <c r="RXU170" s="77"/>
      <c r="RXV170" s="77"/>
      <c r="RXW170" s="77"/>
      <c r="RXX170" s="77"/>
      <c r="RXY170" s="77"/>
      <c r="RXZ170" s="77"/>
      <c r="RYA170" s="77"/>
      <c r="RYB170" s="77"/>
      <c r="RYC170" s="77"/>
      <c r="RYD170" s="77"/>
      <c r="RYE170" s="77"/>
      <c r="RYF170" s="77"/>
      <c r="RYG170" s="77"/>
      <c r="RYH170" s="77"/>
      <c r="RYI170" s="77"/>
      <c r="RYJ170" s="77"/>
      <c r="RYK170" s="77"/>
      <c r="RYL170" s="77"/>
      <c r="RYM170" s="77"/>
      <c r="RYN170" s="77"/>
      <c r="RYO170" s="77"/>
      <c r="RYP170" s="77"/>
      <c r="RYQ170" s="77"/>
      <c r="RYR170" s="77"/>
      <c r="RYS170" s="77"/>
      <c r="RYT170" s="77"/>
      <c r="RYU170" s="77"/>
      <c r="RYV170" s="77"/>
      <c r="RYW170" s="77"/>
      <c r="RYX170" s="77"/>
      <c r="RYY170" s="77"/>
      <c r="RYZ170" s="77"/>
      <c r="RZA170" s="77"/>
      <c r="RZB170" s="77"/>
      <c r="RZC170" s="77"/>
      <c r="RZD170" s="77"/>
      <c r="RZE170" s="77"/>
      <c r="RZF170" s="77"/>
      <c r="RZG170" s="77"/>
      <c r="RZH170" s="77"/>
      <c r="RZI170" s="77"/>
      <c r="RZJ170" s="77"/>
      <c r="RZK170" s="77"/>
      <c r="RZL170" s="77"/>
      <c r="RZM170" s="77"/>
      <c r="RZN170" s="77"/>
      <c r="RZO170" s="77"/>
      <c r="RZP170" s="77"/>
      <c r="RZQ170" s="77"/>
      <c r="RZR170" s="77"/>
      <c r="RZS170" s="77"/>
      <c r="RZT170" s="77"/>
      <c r="RZU170" s="77"/>
      <c r="RZV170" s="77"/>
      <c r="RZW170" s="77"/>
      <c r="RZX170" s="77"/>
      <c r="RZY170" s="77"/>
      <c r="RZZ170" s="77"/>
      <c r="SAA170" s="77"/>
      <c r="SAB170" s="77"/>
      <c r="SAC170" s="77"/>
      <c r="SAD170" s="77"/>
      <c r="SAE170" s="77"/>
      <c r="SAF170" s="77"/>
      <c r="SAG170" s="77"/>
      <c r="SAH170" s="77"/>
      <c r="SAI170" s="77"/>
      <c r="SAJ170" s="77"/>
      <c r="SAK170" s="77"/>
      <c r="SAL170" s="77"/>
      <c r="SAM170" s="77"/>
      <c r="SAN170" s="77"/>
      <c r="SAO170" s="77"/>
      <c r="SAP170" s="77"/>
      <c r="SAQ170" s="77"/>
      <c r="SAR170" s="77"/>
      <c r="SAS170" s="77"/>
      <c r="SAT170" s="77"/>
      <c r="SAU170" s="77"/>
      <c r="SAV170" s="77"/>
      <c r="SAW170" s="77"/>
      <c r="SAX170" s="77"/>
      <c r="SAY170" s="77"/>
      <c r="SAZ170" s="77"/>
      <c r="SBA170" s="77"/>
      <c r="SBB170" s="77"/>
      <c r="SBC170" s="77"/>
      <c r="SBD170" s="77"/>
      <c r="SBE170" s="77"/>
      <c r="SBF170" s="77"/>
      <c r="SBG170" s="77"/>
      <c r="SBH170" s="77"/>
      <c r="SBI170" s="77"/>
      <c r="SBJ170" s="77"/>
      <c r="SBK170" s="77"/>
      <c r="SBL170" s="77"/>
      <c r="SBM170" s="77"/>
      <c r="SBN170" s="77"/>
      <c r="SBO170" s="77"/>
      <c r="SBP170" s="77"/>
      <c r="SBQ170" s="77"/>
      <c r="SBR170" s="77"/>
      <c r="SBS170" s="77"/>
      <c r="SBT170" s="77"/>
      <c r="SBU170" s="77"/>
      <c r="SBV170" s="77"/>
      <c r="SBW170" s="77"/>
      <c r="SBX170" s="77"/>
      <c r="SBY170" s="77"/>
      <c r="SBZ170" s="77"/>
      <c r="SCA170" s="77"/>
      <c r="SCB170" s="77"/>
      <c r="SCC170" s="77"/>
      <c r="SCD170" s="77"/>
      <c r="SCE170" s="77"/>
      <c r="SCF170" s="77"/>
      <c r="SCG170" s="77"/>
      <c r="SCH170" s="77"/>
      <c r="SCI170" s="77"/>
      <c r="SCJ170" s="77"/>
      <c r="SCK170" s="77"/>
      <c r="SCL170" s="77"/>
      <c r="SCM170" s="77"/>
      <c r="SCN170" s="77"/>
      <c r="SCO170" s="77"/>
      <c r="SCP170" s="77"/>
      <c r="SCQ170" s="77"/>
      <c r="SCR170" s="77"/>
      <c r="SCS170" s="77"/>
      <c r="SCT170" s="77"/>
      <c r="SCU170" s="77"/>
      <c r="SCV170" s="77"/>
      <c r="SCW170" s="77"/>
      <c r="SCX170" s="77"/>
      <c r="SCY170" s="77"/>
      <c r="SCZ170" s="77"/>
      <c r="SDA170" s="77"/>
      <c r="SDB170" s="77"/>
      <c r="SDC170" s="77"/>
      <c r="SDD170" s="77"/>
      <c r="SDE170" s="77"/>
      <c r="SDF170" s="77"/>
      <c r="SDG170" s="77"/>
      <c r="SDH170" s="77"/>
      <c r="SDI170" s="77"/>
      <c r="SDJ170" s="77"/>
      <c r="SDK170" s="77"/>
      <c r="SDL170" s="77"/>
      <c r="SDM170" s="77"/>
      <c r="SDN170" s="77"/>
      <c r="SDO170" s="77"/>
      <c r="SDP170" s="77"/>
      <c r="SDQ170" s="77"/>
      <c r="SDR170" s="77"/>
      <c r="SDS170" s="77"/>
      <c r="SDT170" s="77"/>
      <c r="SDU170" s="77"/>
      <c r="SDV170" s="77"/>
      <c r="SDW170" s="77"/>
      <c r="SDX170" s="77"/>
      <c r="SDY170" s="77"/>
      <c r="SDZ170" s="77"/>
      <c r="SEA170" s="77"/>
      <c r="SEB170" s="77"/>
      <c r="SEC170" s="77"/>
      <c r="SED170" s="77"/>
      <c r="SEE170" s="77"/>
      <c r="SEF170" s="77"/>
      <c r="SEG170" s="77"/>
      <c r="SEH170" s="77"/>
      <c r="SEI170" s="77"/>
      <c r="SEJ170" s="77"/>
      <c r="SEK170" s="77"/>
      <c r="SEL170" s="77"/>
      <c r="SEM170" s="77"/>
      <c r="SEN170" s="77"/>
      <c r="SEO170" s="77"/>
      <c r="SEP170" s="77"/>
      <c r="SEQ170" s="77"/>
      <c r="SER170" s="77"/>
      <c r="SES170" s="77"/>
      <c r="SET170" s="77"/>
      <c r="SEU170" s="77"/>
      <c r="SEV170" s="77"/>
      <c r="SEW170" s="77"/>
      <c r="SEX170" s="77"/>
      <c r="SEY170" s="77"/>
      <c r="SEZ170" s="77"/>
      <c r="SFA170" s="77"/>
      <c r="SFB170" s="77"/>
      <c r="SFC170" s="77"/>
      <c r="SFD170" s="77"/>
      <c r="SFE170" s="77"/>
      <c r="SFF170" s="77"/>
      <c r="SFG170" s="77"/>
      <c r="SFH170" s="77"/>
      <c r="SFI170" s="77"/>
      <c r="SFJ170" s="77"/>
      <c r="SFK170" s="77"/>
      <c r="SFL170" s="77"/>
      <c r="SFM170" s="77"/>
      <c r="SFN170" s="77"/>
      <c r="SFO170" s="77"/>
      <c r="SFP170" s="77"/>
      <c r="SFQ170" s="77"/>
      <c r="SFR170" s="77"/>
      <c r="SFS170" s="77"/>
      <c r="SFT170" s="77"/>
      <c r="SFU170" s="77"/>
      <c r="SFV170" s="77"/>
      <c r="SFW170" s="77"/>
      <c r="SFX170" s="77"/>
      <c r="SFY170" s="77"/>
      <c r="SFZ170" s="77"/>
      <c r="SGA170" s="77"/>
      <c r="SGB170" s="77"/>
      <c r="SGC170" s="77"/>
      <c r="SGD170" s="77"/>
      <c r="SGE170" s="77"/>
      <c r="SGF170" s="77"/>
      <c r="SGG170" s="77"/>
      <c r="SGH170" s="77"/>
      <c r="SGI170" s="77"/>
      <c r="SGJ170" s="77"/>
      <c r="SGK170" s="77"/>
      <c r="SGL170" s="77"/>
      <c r="SGM170" s="77"/>
      <c r="SGN170" s="77"/>
      <c r="SGO170" s="77"/>
      <c r="SGP170" s="77"/>
      <c r="SGQ170" s="77"/>
      <c r="SGR170" s="77"/>
      <c r="SGS170" s="77"/>
      <c r="SGT170" s="77"/>
      <c r="SGU170" s="77"/>
      <c r="SGV170" s="77"/>
      <c r="SGW170" s="77"/>
      <c r="SGX170" s="77"/>
      <c r="SGY170" s="77"/>
      <c r="SGZ170" s="77"/>
      <c r="SHA170" s="77"/>
      <c r="SHB170" s="77"/>
      <c r="SHC170" s="77"/>
      <c r="SHD170" s="77"/>
      <c r="SHE170" s="77"/>
      <c r="SHF170" s="77"/>
      <c r="SHG170" s="77"/>
      <c r="SHH170" s="77"/>
      <c r="SHI170" s="77"/>
      <c r="SHJ170" s="77"/>
      <c r="SHK170" s="77"/>
      <c r="SHL170" s="77"/>
      <c r="SHM170" s="77"/>
      <c r="SHN170" s="77"/>
      <c r="SHO170" s="77"/>
      <c r="SHP170" s="77"/>
      <c r="SHQ170" s="77"/>
      <c r="SHR170" s="77"/>
      <c r="SHS170" s="77"/>
      <c r="SHT170" s="77"/>
      <c r="SHU170" s="77"/>
      <c r="SHV170" s="77"/>
      <c r="SHW170" s="77"/>
      <c r="SHX170" s="77"/>
      <c r="SHY170" s="77"/>
      <c r="SHZ170" s="77"/>
      <c r="SIA170" s="77"/>
      <c r="SIB170" s="77"/>
      <c r="SIC170" s="77"/>
      <c r="SID170" s="77"/>
      <c r="SIE170" s="77"/>
      <c r="SIF170" s="77"/>
      <c r="SIG170" s="77"/>
      <c r="SIH170" s="77"/>
      <c r="SII170" s="77"/>
      <c r="SIJ170" s="77"/>
      <c r="SIK170" s="77"/>
      <c r="SIL170" s="77"/>
      <c r="SIM170" s="77"/>
      <c r="SIN170" s="77"/>
      <c r="SIO170" s="77"/>
      <c r="SIP170" s="77"/>
      <c r="SIQ170" s="77"/>
      <c r="SIR170" s="77"/>
      <c r="SIS170" s="77"/>
      <c r="SIT170" s="77"/>
      <c r="SIU170" s="77"/>
      <c r="SIV170" s="77"/>
      <c r="SIW170" s="77"/>
      <c r="SIX170" s="77"/>
      <c r="SIY170" s="77"/>
      <c r="SIZ170" s="77"/>
      <c r="SJA170" s="77"/>
      <c r="SJB170" s="77"/>
      <c r="SJC170" s="77"/>
      <c r="SJD170" s="77"/>
      <c r="SJE170" s="77"/>
      <c r="SJF170" s="77"/>
      <c r="SJG170" s="77"/>
      <c r="SJH170" s="77"/>
      <c r="SJI170" s="77"/>
      <c r="SJJ170" s="77"/>
      <c r="SJK170" s="77"/>
      <c r="SJL170" s="77"/>
      <c r="SJM170" s="77"/>
      <c r="SJN170" s="77"/>
      <c r="SJO170" s="77"/>
      <c r="SJP170" s="77"/>
      <c r="SJQ170" s="77"/>
      <c r="SJR170" s="77"/>
      <c r="SJS170" s="77"/>
      <c r="SJT170" s="77"/>
      <c r="SJU170" s="77"/>
      <c r="SJV170" s="77"/>
      <c r="SJW170" s="77"/>
      <c r="SJX170" s="77"/>
      <c r="SJY170" s="77"/>
      <c r="SJZ170" s="77"/>
      <c r="SKA170" s="77"/>
      <c r="SKB170" s="77"/>
      <c r="SKC170" s="77"/>
      <c r="SKD170" s="77"/>
      <c r="SKE170" s="77"/>
      <c r="SKF170" s="77"/>
      <c r="SKG170" s="77"/>
      <c r="SKH170" s="77"/>
      <c r="SKI170" s="77"/>
      <c r="SKJ170" s="77"/>
      <c r="SKK170" s="77"/>
      <c r="SKL170" s="77"/>
      <c r="SKM170" s="77"/>
      <c r="SKN170" s="77"/>
      <c r="SKO170" s="77"/>
      <c r="SKP170" s="77"/>
      <c r="SKQ170" s="77"/>
      <c r="SKR170" s="77"/>
      <c r="SKS170" s="77"/>
      <c r="SKT170" s="77"/>
      <c r="SKU170" s="77"/>
      <c r="SKV170" s="77"/>
      <c r="SKW170" s="77"/>
      <c r="SKX170" s="77"/>
      <c r="SKY170" s="77"/>
      <c r="SKZ170" s="77"/>
      <c r="SLA170" s="77"/>
      <c r="SLB170" s="77"/>
      <c r="SLC170" s="77"/>
      <c r="SLD170" s="77"/>
      <c r="SLE170" s="77"/>
      <c r="SLF170" s="77"/>
      <c r="SLG170" s="77"/>
      <c r="SLH170" s="77"/>
      <c r="SLI170" s="77"/>
      <c r="SLJ170" s="77"/>
      <c r="SLK170" s="77"/>
      <c r="SLL170" s="77"/>
      <c r="SLM170" s="77"/>
      <c r="SLN170" s="77"/>
      <c r="SLO170" s="77"/>
      <c r="SLP170" s="77"/>
      <c r="SLQ170" s="77"/>
      <c r="SLR170" s="77"/>
      <c r="SLS170" s="77"/>
      <c r="SLT170" s="77"/>
      <c r="SLU170" s="77"/>
      <c r="SLV170" s="77"/>
      <c r="SLW170" s="77"/>
      <c r="SLX170" s="77"/>
      <c r="SLY170" s="77"/>
      <c r="SLZ170" s="77"/>
      <c r="SMA170" s="77"/>
      <c r="SMB170" s="77"/>
      <c r="SMC170" s="77"/>
      <c r="SMD170" s="77"/>
      <c r="SME170" s="77"/>
      <c r="SMF170" s="77"/>
      <c r="SMG170" s="77"/>
      <c r="SMH170" s="77"/>
      <c r="SMI170" s="77"/>
      <c r="SMJ170" s="77"/>
      <c r="SMK170" s="77"/>
      <c r="SML170" s="77"/>
      <c r="SMM170" s="77"/>
      <c r="SMN170" s="77"/>
      <c r="SMO170" s="77"/>
      <c r="SMP170" s="77"/>
      <c r="SMQ170" s="77"/>
      <c r="SMR170" s="77"/>
      <c r="SMS170" s="77"/>
      <c r="SMT170" s="77"/>
      <c r="SMU170" s="77"/>
      <c r="SMV170" s="77"/>
      <c r="SMW170" s="77"/>
      <c r="SMX170" s="77"/>
      <c r="SMY170" s="77"/>
      <c r="SMZ170" s="77"/>
      <c r="SNA170" s="77"/>
      <c r="SNB170" s="77"/>
      <c r="SNC170" s="77"/>
      <c r="SND170" s="77"/>
      <c r="SNE170" s="77"/>
      <c r="SNF170" s="77"/>
      <c r="SNG170" s="77"/>
      <c r="SNH170" s="77"/>
      <c r="SNI170" s="77"/>
      <c r="SNJ170" s="77"/>
      <c r="SNK170" s="77"/>
      <c r="SNL170" s="77"/>
      <c r="SNM170" s="77"/>
      <c r="SNN170" s="77"/>
      <c r="SNO170" s="77"/>
      <c r="SNP170" s="77"/>
      <c r="SNQ170" s="77"/>
      <c r="SNR170" s="77"/>
      <c r="SNS170" s="77"/>
      <c r="SNT170" s="77"/>
      <c r="SNU170" s="77"/>
      <c r="SNV170" s="77"/>
      <c r="SNW170" s="77"/>
      <c r="SNX170" s="77"/>
      <c r="SNY170" s="77"/>
      <c r="SNZ170" s="77"/>
      <c r="SOA170" s="77"/>
      <c r="SOB170" s="77"/>
      <c r="SOC170" s="77"/>
      <c r="SOD170" s="77"/>
      <c r="SOE170" s="77"/>
      <c r="SOF170" s="77"/>
      <c r="SOG170" s="77"/>
      <c r="SOH170" s="77"/>
      <c r="SOI170" s="77"/>
      <c r="SOJ170" s="77"/>
      <c r="SOK170" s="77"/>
      <c r="SOL170" s="77"/>
      <c r="SOM170" s="77"/>
      <c r="SON170" s="77"/>
      <c r="SOO170" s="77"/>
      <c r="SOP170" s="77"/>
      <c r="SOQ170" s="77"/>
      <c r="SOR170" s="77"/>
      <c r="SOS170" s="77"/>
      <c r="SOT170" s="77"/>
      <c r="SOU170" s="77"/>
      <c r="SOV170" s="77"/>
      <c r="SOW170" s="77"/>
      <c r="SOX170" s="77"/>
      <c r="SOY170" s="77"/>
      <c r="SOZ170" s="77"/>
      <c r="SPA170" s="77"/>
      <c r="SPB170" s="77"/>
      <c r="SPC170" s="77"/>
      <c r="SPD170" s="77"/>
      <c r="SPE170" s="77"/>
      <c r="SPF170" s="77"/>
      <c r="SPG170" s="77"/>
      <c r="SPH170" s="77"/>
      <c r="SPI170" s="77"/>
      <c r="SPJ170" s="77"/>
      <c r="SPK170" s="77"/>
      <c r="SPL170" s="77"/>
      <c r="SPM170" s="77"/>
      <c r="SPN170" s="77"/>
      <c r="SPO170" s="77"/>
      <c r="SPP170" s="77"/>
      <c r="SPQ170" s="77"/>
      <c r="SPR170" s="77"/>
      <c r="SPS170" s="77"/>
      <c r="SPT170" s="77"/>
      <c r="SPU170" s="77"/>
      <c r="SPV170" s="77"/>
      <c r="SPW170" s="77"/>
      <c r="SPX170" s="77"/>
      <c r="SPY170" s="77"/>
      <c r="SPZ170" s="77"/>
      <c r="SQA170" s="77"/>
      <c r="SQB170" s="77"/>
      <c r="SQC170" s="77"/>
      <c r="SQD170" s="77"/>
      <c r="SQE170" s="77"/>
      <c r="SQF170" s="77"/>
      <c r="SQG170" s="77"/>
      <c r="SQH170" s="77"/>
      <c r="SQI170" s="77"/>
      <c r="SQJ170" s="77"/>
      <c r="SQK170" s="77"/>
      <c r="SQL170" s="77"/>
      <c r="SQM170" s="77"/>
      <c r="SQN170" s="77"/>
      <c r="SQO170" s="77"/>
      <c r="SQP170" s="77"/>
      <c r="SQQ170" s="77"/>
      <c r="SQR170" s="77"/>
      <c r="SQS170" s="77"/>
      <c r="SQT170" s="77"/>
      <c r="SQU170" s="77"/>
      <c r="SQV170" s="77"/>
      <c r="SQW170" s="77"/>
      <c r="SQX170" s="77"/>
      <c r="SQY170" s="77"/>
      <c r="SQZ170" s="77"/>
      <c r="SRA170" s="77"/>
      <c r="SRB170" s="77"/>
      <c r="SRC170" s="77"/>
      <c r="SRD170" s="77"/>
      <c r="SRE170" s="77"/>
      <c r="SRF170" s="77"/>
      <c r="SRG170" s="77"/>
      <c r="SRH170" s="77"/>
      <c r="SRI170" s="77"/>
      <c r="SRJ170" s="77"/>
      <c r="SRK170" s="77"/>
      <c r="SRL170" s="77"/>
      <c r="SRM170" s="77"/>
      <c r="SRN170" s="77"/>
      <c r="SRO170" s="77"/>
      <c r="SRP170" s="77"/>
      <c r="SRQ170" s="77"/>
      <c r="SRR170" s="77"/>
      <c r="SRS170" s="77"/>
      <c r="SRT170" s="77"/>
      <c r="SRU170" s="77"/>
      <c r="SRV170" s="77"/>
      <c r="SRW170" s="77"/>
      <c r="SRX170" s="77"/>
      <c r="SRY170" s="77"/>
      <c r="SRZ170" s="77"/>
      <c r="SSA170" s="77"/>
      <c r="SSB170" s="77"/>
      <c r="SSC170" s="77"/>
      <c r="SSD170" s="77"/>
      <c r="SSE170" s="77"/>
      <c r="SSF170" s="77"/>
      <c r="SSG170" s="77"/>
      <c r="SSH170" s="77"/>
      <c r="SSI170" s="77"/>
      <c r="SSJ170" s="77"/>
      <c r="SSK170" s="77"/>
      <c r="SSL170" s="77"/>
      <c r="SSM170" s="77"/>
      <c r="SSN170" s="77"/>
      <c r="SSO170" s="77"/>
      <c r="SSP170" s="77"/>
      <c r="SSQ170" s="77"/>
      <c r="SSR170" s="77"/>
      <c r="SSS170" s="77"/>
      <c r="SST170" s="77"/>
      <c r="SSU170" s="77"/>
      <c r="SSV170" s="77"/>
      <c r="SSW170" s="77"/>
      <c r="SSX170" s="77"/>
      <c r="SSY170" s="77"/>
      <c r="SSZ170" s="77"/>
      <c r="STA170" s="77"/>
      <c r="STB170" s="77"/>
      <c r="STC170" s="77"/>
      <c r="STD170" s="77"/>
      <c r="STE170" s="77"/>
      <c r="STF170" s="77"/>
      <c r="STG170" s="77"/>
      <c r="STH170" s="77"/>
      <c r="STI170" s="77"/>
      <c r="STJ170" s="77"/>
      <c r="STK170" s="77"/>
      <c r="STL170" s="77"/>
      <c r="STM170" s="77"/>
      <c r="STN170" s="77"/>
      <c r="STO170" s="77"/>
      <c r="STP170" s="77"/>
      <c r="STQ170" s="77"/>
      <c r="STR170" s="77"/>
      <c r="STS170" s="77"/>
      <c r="STT170" s="77"/>
      <c r="STU170" s="77"/>
      <c r="STV170" s="77"/>
      <c r="STW170" s="77"/>
      <c r="STX170" s="77"/>
      <c r="STY170" s="77"/>
      <c r="STZ170" s="77"/>
      <c r="SUA170" s="77"/>
      <c r="SUB170" s="77"/>
      <c r="SUC170" s="77"/>
      <c r="SUD170" s="77"/>
      <c r="SUE170" s="77"/>
      <c r="SUF170" s="77"/>
      <c r="SUG170" s="77"/>
      <c r="SUH170" s="77"/>
      <c r="SUI170" s="77"/>
      <c r="SUJ170" s="77"/>
      <c r="SUK170" s="77"/>
      <c r="SUL170" s="77"/>
      <c r="SUM170" s="77"/>
      <c r="SUN170" s="77"/>
      <c r="SUO170" s="77"/>
      <c r="SUP170" s="77"/>
      <c r="SUQ170" s="77"/>
      <c r="SUR170" s="77"/>
      <c r="SUS170" s="77"/>
      <c r="SUT170" s="77"/>
      <c r="SUU170" s="77"/>
      <c r="SUV170" s="77"/>
      <c r="SUW170" s="77"/>
      <c r="SUX170" s="77"/>
      <c r="SUY170" s="77"/>
      <c r="SUZ170" s="77"/>
      <c r="SVA170" s="77"/>
      <c r="SVB170" s="77"/>
      <c r="SVC170" s="77"/>
      <c r="SVD170" s="77"/>
      <c r="SVE170" s="77"/>
      <c r="SVF170" s="77"/>
      <c r="SVG170" s="77"/>
      <c r="SVH170" s="77"/>
      <c r="SVI170" s="77"/>
      <c r="SVJ170" s="77"/>
      <c r="SVK170" s="77"/>
      <c r="SVL170" s="77"/>
      <c r="SVM170" s="77"/>
      <c r="SVN170" s="77"/>
      <c r="SVO170" s="77"/>
      <c r="SVP170" s="77"/>
      <c r="SVQ170" s="77"/>
      <c r="SVR170" s="77"/>
      <c r="SVS170" s="77"/>
      <c r="SVT170" s="77"/>
      <c r="SVU170" s="77"/>
      <c r="SVV170" s="77"/>
      <c r="SVW170" s="77"/>
      <c r="SVX170" s="77"/>
      <c r="SVY170" s="77"/>
      <c r="SVZ170" s="77"/>
      <c r="SWA170" s="77"/>
      <c r="SWB170" s="77"/>
      <c r="SWC170" s="77"/>
      <c r="SWD170" s="77"/>
      <c r="SWE170" s="77"/>
      <c r="SWF170" s="77"/>
      <c r="SWG170" s="77"/>
      <c r="SWH170" s="77"/>
      <c r="SWI170" s="77"/>
      <c r="SWJ170" s="77"/>
      <c r="SWK170" s="77"/>
      <c r="SWL170" s="77"/>
      <c r="SWM170" s="77"/>
      <c r="SWN170" s="77"/>
      <c r="SWO170" s="77"/>
      <c r="SWP170" s="77"/>
      <c r="SWQ170" s="77"/>
      <c r="SWR170" s="77"/>
      <c r="SWS170" s="77"/>
      <c r="SWT170" s="77"/>
      <c r="SWU170" s="77"/>
      <c r="SWV170" s="77"/>
      <c r="SWW170" s="77"/>
      <c r="SWX170" s="77"/>
      <c r="SWY170" s="77"/>
      <c r="SWZ170" s="77"/>
      <c r="SXA170" s="77"/>
      <c r="SXB170" s="77"/>
      <c r="SXC170" s="77"/>
      <c r="SXD170" s="77"/>
      <c r="SXE170" s="77"/>
      <c r="SXF170" s="77"/>
      <c r="SXG170" s="77"/>
      <c r="SXH170" s="77"/>
      <c r="SXI170" s="77"/>
      <c r="SXJ170" s="77"/>
      <c r="SXK170" s="77"/>
      <c r="SXL170" s="77"/>
      <c r="SXM170" s="77"/>
      <c r="SXN170" s="77"/>
      <c r="SXO170" s="77"/>
      <c r="SXP170" s="77"/>
      <c r="SXQ170" s="77"/>
      <c r="SXR170" s="77"/>
      <c r="SXS170" s="77"/>
      <c r="SXT170" s="77"/>
      <c r="SXU170" s="77"/>
      <c r="SXV170" s="77"/>
      <c r="SXW170" s="77"/>
      <c r="SXX170" s="77"/>
      <c r="SXY170" s="77"/>
      <c r="SXZ170" s="77"/>
      <c r="SYA170" s="77"/>
      <c r="SYB170" s="77"/>
      <c r="SYC170" s="77"/>
      <c r="SYD170" s="77"/>
      <c r="SYE170" s="77"/>
      <c r="SYF170" s="77"/>
      <c r="SYG170" s="77"/>
      <c r="SYH170" s="77"/>
      <c r="SYI170" s="77"/>
      <c r="SYJ170" s="77"/>
      <c r="SYK170" s="77"/>
      <c r="SYL170" s="77"/>
      <c r="SYM170" s="77"/>
      <c r="SYN170" s="77"/>
      <c r="SYO170" s="77"/>
      <c r="SYP170" s="77"/>
      <c r="SYQ170" s="77"/>
      <c r="SYR170" s="77"/>
      <c r="SYS170" s="77"/>
      <c r="SYT170" s="77"/>
      <c r="SYU170" s="77"/>
      <c r="SYV170" s="77"/>
      <c r="SYW170" s="77"/>
      <c r="SYX170" s="77"/>
      <c r="SYY170" s="77"/>
      <c r="SYZ170" s="77"/>
      <c r="SZA170" s="77"/>
      <c r="SZB170" s="77"/>
      <c r="SZC170" s="77"/>
      <c r="SZD170" s="77"/>
      <c r="SZE170" s="77"/>
      <c r="SZF170" s="77"/>
      <c r="SZG170" s="77"/>
      <c r="SZH170" s="77"/>
      <c r="SZI170" s="77"/>
      <c r="SZJ170" s="77"/>
      <c r="SZK170" s="77"/>
      <c r="SZL170" s="77"/>
      <c r="SZM170" s="77"/>
      <c r="SZN170" s="77"/>
      <c r="SZO170" s="77"/>
      <c r="SZP170" s="77"/>
      <c r="SZQ170" s="77"/>
      <c r="SZR170" s="77"/>
      <c r="SZS170" s="77"/>
      <c r="SZT170" s="77"/>
      <c r="SZU170" s="77"/>
      <c r="SZV170" s="77"/>
      <c r="SZW170" s="77"/>
      <c r="SZX170" s="77"/>
      <c r="SZY170" s="77"/>
      <c r="SZZ170" s="77"/>
      <c r="TAA170" s="77"/>
      <c r="TAB170" s="77"/>
      <c r="TAC170" s="77"/>
      <c r="TAD170" s="77"/>
      <c r="TAE170" s="77"/>
      <c r="TAF170" s="77"/>
      <c r="TAG170" s="77"/>
      <c r="TAH170" s="77"/>
      <c r="TAI170" s="77"/>
      <c r="TAJ170" s="77"/>
      <c r="TAK170" s="77"/>
      <c r="TAL170" s="77"/>
      <c r="TAM170" s="77"/>
      <c r="TAN170" s="77"/>
      <c r="TAO170" s="77"/>
      <c r="TAP170" s="77"/>
      <c r="TAQ170" s="77"/>
      <c r="TAR170" s="77"/>
      <c r="TAS170" s="77"/>
      <c r="TAT170" s="77"/>
      <c r="TAU170" s="77"/>
      <c r="TAV170" s="77"/>
      <c r="TAW170" s="77"/>
      <c r="TAX170" s="77"/>
      <c r="TAY170" s="77"/>
      <c r="TAZ170" s="77"/>
      <c r="TBA170" s="77"/>
      <c r="TBB170" s="77"/>
      <c r="TBC170" s="77"/>
      <c r="TBD170" s="77"/>
      <c r="TBE170" s="77"/>
      <c r="TBF170" s="77"/>
      <c r="TBG170" s="77"/>
      <c r="TBH170" s="77"/>
      <c r="TBI170" s="77"/>
      <c r="TBJ170" s="77"/>
      <c r="TBK170" s="77"/>
      <c r="TBL170" s="77"/>
      <c r="TBM170" s="77"/>
      <c r="TBN170" s="77"/>
      <c r="TBO170" s="77"/>
      <c r="TBP170" s="77"/>
      <c r="TBQ170" s="77"/>
      <c r="TBR170" s="77"/>
      <c r="TBS170" s="77"/>
      <c r="TBT170" s="77"/>
      <c r="TBU170" s="77"/>
      <c r="TBV170" s="77"/>
      <c r="TBW170" s="77"/>
      <c r="TBX170" s="77"/>
      <c r="TBY170" s="77"/>
      <c r="TBZ170" s="77"/>
      <c r="TCA170" s="77"/>
      <c r="TCB170" s="77"/>
      <c r="TCC170" s="77"/>
      <c r="TCD170" s="77"/>
      <c r="TCE170" s="77"/>
      <c r="TCF170" s="77"/>
      <c r="TCG170" s="77"/>
      <c r="TCH170" s="77"/>
      <c r="TCI170" s="77"/>
      <c r="TCJ170" s="77"/>
      <c r="TCK170" s="77"/>
      <c r="TCL170" s="77"/>
      <c r="TCM170" s="77"/>
      <c r="TCN170" s="77"/>
      <c r="TCO170" s="77"/>
      <c r="TCP170" s="77"/>
      <c r="TCQ170" s="77"/>
      <c r="TCR170" s="77"/>
      <c r="TCS170" s="77"/>
      <c r="TCT170" s="77"/>
      <c r="TCU170" s="77"/>
      <c r="TCV170" s="77"/>
      <c r="TCW170" s="77"/>
      <c r="TCX170" s="77"/>
      <c r="TCY170" s="77"/>
      <c r="TCZ170" s="77"/>
      <c r="TDA170" s="77"/>
      <c r="TDB170" s="77"/>
      <c r="TDC170" s="77"/>
      <c r="TDD170" s="77"/>
      <c r="TDE170" s="77"/>
      <c r="TDF170" s="77"/>
      <c r="TDG170" s="77"/>
      <c r="TDH170" s="77"/>
      <c r="TDI170" s="77"/>
      <c r="TDJ170" s="77"/>
      <c r="TDK170" s="77"/>
      <c r="TDL170" s="77"/>
      <c r="TDM170" s="77"/>
      <c r="TDN170" s="77"/>
      <c r="TDO170" s="77"/>
      <c r="TDP170" s="77"/>
      <c r="TDQ170" s="77"/>
      <c r="TDR170" s="77"/>
      <c r="TDS170" s="77"/>
      <c r="TDT170" s="77"/>
      <c r="TDU170" s="77"/>
      <c r="TDV170" s="77"/>
      <c r="TDW170" s="77"/>
      <c r="TDX170" s="77"/>
      <c r="TDY170" s="77"/>
      <c r="TDZ170" s="77"/>
      <c r="TEA170" s="77"/>
      <c r="TEB170" s="77"/>
      <c r="TEC170" s="77"/>
      <c r="TED170" s="77"/>
      <c r="TEE170" s="77"/>
      <c r="TEF170" s="77"/>
      <c r="TEG170" s="77"/>
      <c r="TEH170" s="77"/>
      <c r="TEI170" s="77"/>
      <c r="TEJ170" s="77"/>
      <c r="TEK170" s="77"/>
      <c r="TEL170" s="77"/>
      <c r="TEM170" s="77"/>
      <c r="TEN170" s="77"/>
      <c r="TEO170" s="77"/>
      <c r="TEP170" s="77"/>
      <c r="TEQ170" s="77"/>
      <c r="TER170" s="77"/>
      <c r="TES170" s="77"/>
      <c r="TET170" s="77"/>
      <c r="TEU170" s="77"/>
      <c r="TEV170" s="77"/>
      <c r="TEW170" s="77"/>
      <c r="TEX170" s="77"/>
      <c r="TEY170" s="77"/>
      <c r="TEZ170" s="77"/>
      <c r="TFA170" s="77"/>
      <c r="TFB170" s="77"/>
      <c r="TFC170" s="77"/>
      <c r="TFD170" s="77"/>
      <c r="TFE170" s="77"/>
      <c r="TFF170" s="77"/>
      <c r="TFG170" s="77"/>
      <c r="TFH170" s="77"/>
      <c r="TFI170" s="77"/>
      <c r="TFJ170" s="77"/>
      <c r="TFK170" s="77"/>
      <c r="TFL170" s="77"/>
      <c r="TFM170" s="77"/>
      <c r="TFN170" s="77"/>
      <c r="TFO170" s="77"/>
      <c r="TFP170" s="77"/>
      <c r="TFQ170" s="77"/>
      <c r="TFR170" s="77"/>
      <c r="TFS170" s="77"/>
      <c r="TFT170" s="77"/>
      <c r="TFU170" s="77"/>
      <c r="TFV170" s="77"/>
      <c r="TFW170" s="77"/>
      <c r="TFX170" s="77"/>
      <c r="TFY170" s="77"/>
      <c r="TFZ170" s="77"/>
      <c r="TGA170" s="77"/>
      <c r="TGB170" s="77"/>
      <c r="TGC170" s="77"/>
      <c r="TGD170" s="77"/>
      <c r="TGE170" s="77"/>
      <c r="TGF170" s="77"/>
      <c r="TGG170" s="77"/>
      <c r="TGH170" s="77"/>
      <c r="TGI170" s="77"/>
      <c r="TGJ170" s="77"/>
      <c r="TGK170" s="77"/>
      <c r="TGL170" s="77"/>
      <c r="TGM170" s="77"/>
      <c r="TGN170" s="77"/>
      <c r="TGO170" s="77"/>
      <c r="TGP170" s="77"/>
      <c r="TGQ170" s="77"/>
      <c r="TGR170" s="77"/>
      <c r="TGS170" s="77"/>
      <c r="TGT170" s="77"/>
      <c r="TGU170" s="77"/>
      <c r="TGV170" s="77"/>
      <c r="TGW170" s="77"/>
      <c r="TGX170" s="77"/>
      <c r="TGY170" s="77"/>
      <c r="TGZ170" s="77"/>
      <c r="THA170" s="77"/>
      <c r="THB170" s="77"/>
      <c r="THC170" s="77"/>
      <c r="THD170" s="77"/>
      <c r="THE170" s="77"/>
      <c r="THF170" s="77"/>
      <c r="THG170" s="77"/>
      <c r="THH170" s="77"/>
      <c r="THI170" s="77"/>
      <c r="THJ170" s="77"/>
      <c r="THK170" s="77"/>
      <c r="THL170" s="77"/>
      <c r="THM170" s="77"/>
      <c r="THN170" s="77"/>
      <c r="THO170" s="77"/>
      <c r="THP170" s="77"/>
      <c r="THQ170" s="77"/>
      <c r="THR170" s="77"/>
      <c r="THS170" s="77"/>
      <c r="THT170" s="77"/>
      <c r="THU170" s="77"/>
      <c r="THV170" s="77"/>
      <c r="THW170" s="77"/>
      <c r="THX170" s="77"/>
      <c r="THY170" s="77"/>
      <c r="THZ170" s="77"/>
      <c r="TIA170" s="77"/>
      <c r="TIB170" s="77"/>
      <c r="TIC170" s="77"/>
      <c r="TID170" s="77"/>
      <c r="TIE170" s="77"/>
      <c r="TIF170" s="77"/>
      <c r="TIG170" s="77"/>
      <c r="TIH170" s="77"/>
      <c r="TII170" s="77"/>
      <c r="TIJ170" s="77"/>
      <c r="TIK170" s="77"/>
      <c r="TIL170" s="77"/>
      <c r="TIM170" s="77"/>
      <c r="TIN170" s="77"/>
      <c r="TIO170" s="77"/>
      <c r="TIP170" s="77"/>
      <c r="TIQ170" s="77"/>
      <c r="TIR170" s="77"/>
      <c r="TIS170" s="77"/>
      <c r="TIT170" s="77"/>
      <c r="TIU170" s="77"/>
      <c r="TIV170" s="77"/>
      <c r="TIW170" s="77"/>
      <c r="TIX170" s="77"/>
      <c r="TIY170" s="77"/>
      <c r="TIZ170" s="77"/>
      <c r="TJA170" s="77"/>
      <c r="TJB170" s="77"/>
      <c r="TJC170" s="77"/>
      <c r="TJD170" s="77"/>
      <c r="TJE170" s="77"/>
      <c r="TJF170" s="77"/>
      <c r="TJG170" s="77"/>
      <c r="TJH170" s="77"/>
      <c r="TJI170" s="77"/>
      <c r="TJJ170" s="77"/>
      <c r="TJK170" s="77"/>
      <c r="TJL170" s="77"/>
      <c r="TJM170" s="77"/>
      <c r="TJN170" s="77"/>
      <c r="TJO170" s="77"/>
      <c r="TJP170" s="77"/>
      <c r="TJQ170" s="77"/>
      <c r="TJR170" s="77"/>
      <c r="TJS170" s="77"/>
      <c r="TJT170" s="77"/>
      <c r="TJU170" s="77"/>
      <c r="TJV170" s="77"/>
      <c r="TJW170" s="77"/>
      <c r="TJX170" s="77"/>
      <c r="TJY170" s="77"/>
      <c r="TJZ170" s="77"/>
      <c r="TKA170" s="77"/>
      <c r="TKB170" s="77"/>
      <c r="TKC170" s="77"/>
      <c r="TKD170" s="77"/>
      <c r="TKE170" s="77"/>
      <c r="TKF170" s="77"/>
      <c r="TKG170" s="77"/>
      <c r="TKH170" s="77"/>
      <c r="TKI170" s="77"/>
      <c r="TKJ170" s="77"/>
      <c r="TKK170" s="77"/>
      <c r="TKL170" s="77"/>
      <c r="TKM170" s="77"/>
      <c r="TKN170" s="77"/>
      <c r="TKO170" s="77"/>
      <c r="TKP170" s="77"/>
      <c r="TKQ170" s="77"/>
      <c r="TKR170" s="77"/>
      <c r="TKS170" s="77"/>
      <c r="TKT170" s="77"/>
      <c r="TKU170" s="77"/>
      <c r="TKV170" s="77"/>
      <c r="TKW170" s="77"/>
      <c r="TKX170" s="77"/>
      <c r="TKY170" s="77"/>
      <c r="TKZ170" s="77"/>
      <c r="TLA170" s="77"/>
      <c r="TLB170" s="77"/>
      <c r="TLC170" s="77"/>
      <c r="TLD170" s="77"/>
      <c r="TLE170" s="77"/>
      <c r="TLF170" s="77"/>
      <c r="TLG170" s="77"/>
      <c r="TLH170" s="77"/>
      <c r="TLI170" s="77"/>
      <c r="TLJ170" s="77"/>
      <c r="TLK170" s="77"/>
      <c r="TLL170" s="77"/>
      <c r="TLM170" s="77"/>
      <c r="TLN170" s="77"/>
      <c r="TLO170" s="77"/>
      <c r="TLP170" s="77"/>
      <c r="TLQ170" s="77"/>
      <c r="TLR170" s="77"/>
      <c r="TLS170" s="77"/>
      <c r="TLT170" s="77"/>
      <c r="TLU170" s="77"/>
      <c r="TLV170" s="77"/>
      <c r="TLW170" s="77"/>
      <c r="TLX170" s="77"/>
      <c r="TLY170" s="77"/>
      <c r="TLZ170" s="77"/>
      <c r="TMA170" s="77"/>
      <c r="TMB170" s="77"/>
      <c r="TMC170" s="77"/>
      <c r="TMD170" s="77"/>
      <c r="TME170" s="77"/>
      <c r="TMF170" s="77"/>
      <c r="TMG170" s="77"/>
      <c r="TMH170" s="77"/>
      <c r="TMI170" s="77"/>
      <c r="TMJ170" s="77"/>
      <c r="TMK170" s="77"/>
      <c r="TML170" s="77"/>
      <c r="TMM170" s="77"/>
      <c r="TMN170" s="77"/>
      <c r="TMO170" s="77"/>
      <c r="TMP170" s="77"/>
      <c r="TMQ170" s="77"/>
      <c r="TMR170" s="77"/>
      <c r="TMS170" s="77"/>
      <c r="TMT170" s="77"/>
      <c r="TMU170" s="77"/>
      <c r="TMV170" s="77"/>
      <c r="TMW170" s="77"/>
      <c r="TMX170" s="77"/>
      <c r="TMY170" s="77"/>
      <c r="TMZ170" s="77"/>
      <c r="TNA170" s="77"/>
      <c r="TNB170" s="77"/>
      <c r="TNC170" s="77"/>
      <c r="TND170" s="77"/>
      <c r="TNE170" s="77"/>
      <c r="TNF170" s="77"/>
      <c r="TNG170" s="77"/>
      <c r="TNH170" s="77"/>
      <c r="TNI170" s="77"/>
      <c r="TNJ170" s="77"/>
      <c r="TNK170" s="77"/>
      <c r="TNL170" s="77"/>
      <c r="TNM170" s="77"/>
      <c r="TNN170" s="77"/>
      <c r="TNO170" s="77"/>
      <c r="TNP170" s="77"/>
      <c r="TNQ170" s="77"/>
      <c r="TNR170" s="77"/>
      <c r="TNS170" s="77"/>
      <c r="TNT170" s="77"/>
      <c r="TNU170" s="77"/>
      <c r="TNV170" s="77"/>
      <c r="TNW170" s="77"/>
      <c r="TNX170" s="77"/>
      <c r="TNY170" s="77"/>
      <c r="TNZ170" s="77"/>
      <c r="TOA170" s="77"/>
      <c r="TOB170" s="77"/>
      <c r="TOC170" s="77"/>
      <c r="TOD170" s="77"/>
      <c r="TOE170" s="77"/>
      <c r="TOF170" s="77"/>
      <c r="TOG170" s="77"/>
      <c r="TOH170" s="77"/>
      <c r="TOI170" s="77"/>
      <c r="TOJ170" s="77"/>
      <c r="TOK170" s="77"/>
      <c r="TOL170" s="77"/>
      <c r="TOM170" s="77"/>
      <c r="TON170" s="77"/>
      <c r="TOO170" s="77"/>
      <c r="TOP170" s="77"/>
      <c r="TOQ170" s="77"/>
      <c r="TOR170" s="77"/>
      <c r="TOS170" s="77"/>
      <c r="TOT170" s="77"/>
      <c r="TOU170" s="77"/>
      <c r="TOV170" s="77"/>
      <c r="TOW170" s="77"/>
      <c r="TOX170" s="77"/>
      <c r="TOY170" s="77"/>
      <c r="TOZ170" s="77"/>
      <c r="TPA170" s="77"/>
      <c r="TPB170" s="77"/>
      <c r="TPC170" s="77"/>
      <c r="TPD170" s="77"/>
      <c r="TPE170" s="77"/>
      <c r="TPF170" s="77"/>
      <c r="TPG170" s="77"/>
      <c r="TPH170" s="77"/>
      <c r="TPI170" s="77"/>
      <c r="TPJ170" s="77"/>
      <c r="TPK170" s="77"/>
      <c r="TPL170" s="77"/>
      <c r="TPM170" s="77"/>
      <c r="TPN170" s="77"/>
      <c r="TPO170" s="77"/>
      <c r="TPP170" s="77"/>
      <c r="TPQ170" s="77"/>
      <c r="TPR170" s="77"/>
      <c r="TPS170" s="77"/>
      <c r="TPT170" s="77"/>
      <c r="TPU170" s="77"/>
      <c r="TPV170" s="77"/>
      <c r="TPW170" s="77"/>
      <c r="TPX170" s="77"/>
      <c r="TPY170" s="77"/>
      <c r="TPZ170" s="77"/>
      <c r="TQA170" s="77"/>
      <c r="TQB170" s="77"/>
      <c r="TQC170" s="77"/>
      <c r="TQD170" s="77"/>
      <c r="TQE170" s="77"/>
      <c r="TQF170" s="77"/>
      <c r="TQG170" s="77"/>
      <c r="TQH170" s="77"/>
      <c r="TQI170" s="77"/>
      <c r="TQJ170" s="77"/>
      <c r="TQK170" s="77"/>
      <c r="TQL170" s="77"/>
      <c r="TQM170" s="77"/>
      <c r="TQN170" s="77"/>
      <c r="TQO170" s="77"/>
      <c r="TQP170" s="77"/>
      <c r="TQQ170" s="77"/>
      <c r="TQR170" s="77"/>
      <c r="TQS170" s="77"/>
      <c r="TQT170" s="77"/>
      <c r="TQU170" s="77"/>
      <c r="TQV170" s="77"/>
      <c r="TQW170" s="77"/>
      <c r="TQX170" s="77"/>
      <c r="TQY170" s="77"/>
      <c r="TQZ170" s="77"/>
      <c r="TRA170" s="77"/>
      <c r="TRB170" s="77"/>
      <c r="TRC170" s="77"/>
      <c r="TRD170" s="77"/>
      <c r="TRE170" s="77"/>
      <c r="TRF170" s="77"/>
      <c r="TRG170" s="77"/>
      <c r="TRH170" s="77"/>
      <c r="TRI170" s="77"/>
      <c r="TRJ170" s="77"/>
      <c r="TRK170" s="77"/>
      <c r="TRL170" s="77"/>
      <c r="TRM170" s="77"/>
      <c r="TRN170" s="77"/>
      <c r="TRO170" s="77"/>
      <c r="TRP170" s="77"/>
      <c r="TRQ170" s="77"/>
      <c r="TRR170" s="77"/>
      <c r="TRS170" s="77"/>
      <c r="TRT170" s="77"/>
      <c r="TRU170" s="77"/>
      <c r="TRV170" s="77"/>
      <c r="TRW170" s="77"/>
      <c r="TRX170" s="77"/>
      <c r="TRY170" s="77"/>
      <c r="TRZ170" s="77"/>
      <c r="TSA170" s="77"/>
      <c r="TSB170" s="77"/>
      <c r="TSC170" s="77"/>
      <c r="TSD170" s="77"/>
      <c r="TSE170" s="77"/>
      <c r="TSF170" s="77"/>
      <c r="TSG170" s="77"/>
      <c r="TSH170" s="77"/>
      <c r="TSI170" s="77"/>
      <c r="TSJ170" s="77"/>
      <c r="TSK170" s="77"/>
      <c r="TSL170" s="77"/>
      <c r="TSM170" s="77"/>
      <c r="TSN170" s="77"/>
      <c r="TSO170" s="77"/>
      <c r="TSP170" s="77"/>
      <c r="TSQ170" s="77"/>
      <c r="TSR170" s="77"/>
      <c r="TSS170" s="77"/>
      <c r="TST170" s="77"/>
      <c r="TSU170" s="77"/>
      <c r="TSV170" s="77"/>
      <c r="TSW170" s="77"/>
      <c r="TSX170" s="77"/>
      <c r="TSY170" s="77"/>
      <c r="TSZ170" s="77"/>
      <c r="TTA170" s="77"/>
      <c r="TTB170" s="77"/>
      <c r="TTC170" s="77"/>
      <c r="TTD170" s="77"/>
      <c r="TTE170" s="77"/>
      <c r="TTF170" s="77"/>
      <c r="TTG170" s="77"/>
      <c r="TTH170" s="77"/>
      <c r="TTI170" s="77"/>
      <c r="TTJ170" s="77"/>
      <c r="TTK170" s="77"/>
      <c r="TTL170" s="77"/>
      <c r="TTM170" s="77"/>
      <c r="TTN170" s="77"/>
      <c r="TTO170" s="77"/>
      <c r="TTP170" s="77"/>
      <c r="TTQ170" s="77"/>
      <c r="TTR170" s="77"/>
      <c r="TTS170" s="77"/>
      <c r="TTT170" s="77"/>
      <c r="TTU170" s="77"/>
      <c r="TTV170" s="77"/>
      <c r="TTW170" s="77"/>
      <c r="TTX170" s="77"/>
      <c r="TTY170" s="77"/>
      <c r="TTZ170" s="77"/>
      <c r="TUA170" s="77"/>
      <c r="TUB170" s="77"/>
      <c r="TUC170" s="77"/>
      <c r="TUD170" s="77"/>
      <c r="TUE170" s="77"/>
      <c r="TUF170" s="77"/>
      <c r="TUG170" s="77"/>
      <c r="TUH170" s="77"/>
      <c r="TUI170" s="77"/>
      <c r="TUJ170" s="77"/>
      <c r="TUK170" s="77"/>
      <c r="TUL170" s="77"/>
      <c r="TUM170" s="77"/>
      <c r="TUN170" s="77"/>
      <c r="TUO170" s="77"/>
      <c r="TUP170" s="77"/>
      <c r="TUQ170" s="77"/>
      <c r="TUR170" s="77"/>
      <c r="TUS170" s="77"/>
      <c r="TUT170" s="77"/>
      <c r="TUU170" s="77"/>
      <c r="TUV170" s="77"/>
      <c r="TUW170" s="77"/>
      <c r="TUX170" s="77"/>
      <c r="TUY170" s="77"/>
      <c r="TUZ170" s="77"/>
      <c r="TVA170" s="77"/>
      <c r="TVB170" s="77"/>
      <c r="TVC170" s="77"/>
      <c r="TVD170" s="77"/>
      <c r="TVE170" s="77"/>
      <c r="TVF170" s="77"/>
      <c r="TVG170" s="77"/>
      <c r="TVH170" s="77"/>
      <c r="TVI170" s="77"/>
      <c r="TVJ170" s="77"/>
      <c r="TVK170" s="77"/>
      <c r="TVL170" s="77"/>
      <c r="TVM170" s="77"/>
      <c r="TVN170" s="77"/>
      <c r="TVO170" s="77"/>
      <c r="TVP170" s="77"/>
      <c r="TVQ170" s="77"/>
      <c r="TVR170" s="77"/>
      <c r="TVS170" s="77"/>
      <c r="TVT170" s="77"/>
      <c r="TVU170" s="77"/>
      <c r="TVV170" s="77"/>
      <c r="TVW170" s="77"/>
      <c r="TVX170" s="77"/>
      <c r="TVY170" s="77"/>
      <c r="TVZ170" s="77"/>
      <c r="TWA170" s="77"/>
      <c r="TWB170" s="77"/>
      <c r="TWC170" s="77"/>
      <c r="TWD170" s="77"/>
      <c r="TWE170" s="77"/>
      <c r="TWF170" s="77"/>
      <c r="TWG170" s="77"/>
      <c r="TWH170" s="77"/>
      <c r="TWI170" s="77"/>
      <c r="TWJ170" s="77"/>
      <c r="TWK170" s="77"/>
      <c r="TWL170" s="77"/>
      <c r="TWM170" s="77"/>
      <c r="TWN170" s="77"/>
      <c r="TWO170" s="77"/>
      <c r="TWP170" s="77"/>
      <c r="TWQ170" s="77"/>
      <c r="TWR170" s="77"/>
      <c r="TWS170" s="77"/>
      <c r="TWT170" s="77"/>
      <c r="TWU170" s="77"/>
      <c r="TWV170" s="77"/>
      <c r="TWW170" s="77"/>
      <c r="TWX170" s="77"/>
      <c r="TWY170" s="77"/>
      <c r="TWZ170" s="77"/>
      <c r="TXA170" s="77"/>
      <c r="TXB170" s="77"/>
      <c r="TXC170" s="77"/>
      <c r="TXD170" s="77"/>
      <c r="TXE170" s="77"/>
      <c r="TXF170" s="77"/>
      <c r="TXG170" s="77"/>
      <c r="TXH170" s="77"/>
      <c r="TXI170" s="77"/>
      <c r="TXJ170" s="77"/>
      <c r="TXK170" s="77"/>
      <c r="TXL170" s="77"/>
      <c r="TXM170" s="77"/>
      <c r="TXN170" s="77"/>
      <c r="TXO170" s="77"/>
      <c r="TXP170" s="77"/>
      <c r="TXQ170" s="77"/>
      <c r="TXR170" s="77"/>
      <c r="TXS170" s="77"/>
      <c r="TXT170" s="77"/>
      <c r="TXU170" s="77"/>
      <c r="TXV170" s="77"/>
      <c r="TXW170" s="77"/>
      <c r="TXX170" s="77"/>
      <c r="TXY170" s="77"/>
      <c r="TXZ170" s="77"/>
      <c r="TYA170" s="77"/>
      <c r="TYB170" s="77"/>
      <c r="TYC170" s="77"/>
      <c r="TYD170" s="77"/>
      <c r="TYE170" s="77"/>
      <c r="TYF170" s="77"/>
      <c r="TYG170" s="77"/>
      <c r="TYH170" s="77"/>
      <c r="TYI170" s="77"/>
      <c r="TYJ170" s="77"/>
      <c r="TYK170" s="77"/>
      <c r="TYL170" s="77"/>
      <c r="TYM170" s="77"/>
      <c r="TYN170" s="77"/>
      <c r="TYO170" s="77"/>
      <c r="TYP170" s="77"/>
      <c r="TYQ170" s="77"/>
      <c r="TYR170" s="77"/>
      <c r="TYS170" s="77"/>
      <c r="TYT170" s="77"/>
      <c r="TYU170" s="77"/>
      <c r="TYV170" s="77"/>
      <c r="TYW170" s="77"/>
      <c r="TYX170" s="77"/>
      <c r="TYY170" s="77"/>
      <c r="TYZ170" s="77"/>
      <c r="TZA170" s="77"/>
      <c r="TZB170" s="77"/>
      <c r="TZC170" s="77"/>
      <c r="TZD170" s="77"/>
      <c r="TZE170" s="77"/>
      <c r="TZF170" s="77"/>
      <c r="TZG170" s="77"/>
      <c r="TZH170" s="77"/>
      <c r="TZI170" s="77"/>
      <c r="TZJ170" s="77"/>
      <c r="TZK170" s="77"/>
      <c r="TZL170" s="77"/>
      <c r="TZM170" s="77"/>
      <c r="TZN170" s="77"/>
      <c r="TZO170" s="77"/>
      <c r="TZP170" s="77"/>
      <c r="TZQ170" s="77"/>
      <c r="TZR170" s="77"/>
      <c r="TZS170" s="77"/>
      <c r="TZT170" s="77"/>
      <c r="TZU170" s="77"/>
      <c r="TZV170" s="77"/>
      <c r="TZW170" s="77"/>
      <c r="TZX170" s="77"/>
      <c r="TZY170" s="77"/>
      <c r="TZZ170" s="77"/>
      <c r="UAA170" s="77"/>
      <c r="UAB170" s="77"/>
      <c r="UAC170" s="77"/>
      <c r="UAD170" s="77"/>
      <c r="UAE170" s="77"/>
      <c r="UAF170" s="77"/>
      <c r="UAG170" s="77"/>
      <c r="UAH170" s="77"/>
      <c r="UAI170" s="77"/>
      <c r="UAJ170" s="77"/>
      <c r="UAK170" s="77"/>
      <c r="UAL170" s="77"/>
      <c r="UAM170" s="77"/>
      <c r="UAN170" s="77"/>
      <c r="UAO170" s="77"/>
      <c r="UAP170" s="77"/>
      <c r="UAQ170" s="77"/>
      <c r="UAR170" s="77"/>
      <c r="UAS170" s="77"/>
      <c r="UAT170" s="77"/>
      <c r="UAU170" s="77"/>
      <c r="UAV170" s="77"/>
      <c r="UAW170" s="77"/>
      <c r="UAX170" s="77"/>
      <c r="UAY170" s="77"/>
      <c r="UAZ170" s="77"/>
      <c r="UBA170" s="77"/>
      <c r="UBB170" s="77"/>
      <c r="UBC170" s="77"/>
      <c r="UBD170" s="77"/>
      <c r="UBE170" s="77"/>
      <c r="UBF170" s="77"/>
      <c r="UBG170" s="77"/>
      <c r="UBH170" s="77"/>
      <c r="UBI170" s="77"/>
      <c r="UBJ170" s="77"/>
      <c r="UBK170" s="77"/>
      <c r="UBL170" s="77"/>
      <c r="UBM170" s="77"/>
      <c r="UBN170" s="77"/>
      <c r="UBO170" s="77"/>
      <c r="UBP170" s="77"/>
      <c r="UBQ170" s="77"/>
      <c r="UBR170" s="77"/>
      <c r="UBS170" s="77"/>
      <c r="UBT170" s="77"/>
      <c r="UBU170" s="77"/>
      <c r="UBV170" s="77"/>
      <c r="UBW170" s="77"/>
      <c r="UBX170" s="77"/>
      <c r="UBY170" s="77"/>
      <c r="UBZ170" s="77"/>
      <c r="UCA170" s="77"/>
      <c r="UCB170" s="77"/>
      <c r="UCC170" s="77"/>
      <c r="UCD170" s="77"/>
      <c r="UCE170" s="77"/>
      <c r="UCF170" s="77"/>
      <c r="UCG170" s="77"/>
      <c r="UCH170" s="77"/>
      <c r="UCI170" s="77"/>
      <c r="UCJ170" s="77"/>
      <c r="UCK170" s="77"/>
      <c r="UCL170" s="77"/>
      <c r="UCM170" s="77"/>
      <c r="UCN170" s="77"/>
      <c r="UCO170" s="77"/>
      <c r="UCP170" s="77"/>
      <c r="UCQ170" s="77"/>
      <c r="UCR170" s="77"/>
      <c r="UCS170" s="77"/>
      <c r="UCT170" s="77"/>
      <c r="UCU170" s="77"/>
      <c r="UCV170" s="77"/>
      <c r="UCW170" s="77"/>
      <c r="UCX170" s="77"/>
      <c r="UCY170" s="77"/>
      <c r="UCZ170" s="77"/>
      <c r="UDA170" s="77"/>
      <c r="UDB170" s="77"/>
      <c r="UDC170" s="77"/>
      <c r="UDD170" s="77"/>
      <c r="UDE170" s="77"/>
      <c r="UDF170" s="77"/>
      <c r="UDG170" s="77"/>
      <c r="UDH170" s="77"/>
      <c r="UDI170" s="77"/>
      <c r="UDJ170" s="77"/>
      <c r="UDK170" s="77"/>
      <c r="UDL170" s="77"/>
      <c r="UDM170" s="77"/>
      <c r="UDN170" s="77"/>
      <c r="UDO170" s="77"/>
      <c r="UDP170" s="77"/>
      <c r="UDQ170" s="77"/>
      <c r="UDR170" s="77"/>
      <c r="UDS170" s="77"/>
      <c r="UDT170" s="77"/>
      <c r="UDU170" s="77"/>
      <c r="UDV170" s="77"/>
      <c r="UDW170" s="77"/>
      <c r="UDX170" s="77"/>
      <c r="UDY170" s="77"/>
      <c r="UDZ170" s="77"/>
      <c r="UEA170" s="77"/>
      <c r="UEB170" s="77"/>
      <c r="UEC170" s="77"/>
      <c r="UED170" s="77"/>
      <c r="UEE170" s="77"/>
      <c r="UEF170" s="77"/>
      <c r="UEG170" s="77"/>
      <c r="UEH170" s="77"/>
      <c r="UEI170" s="77"/>
      <c r="UEJ170" s="77"/>
      <c r="UEK170" s="77"/>
      <c r="UEL170" s="77"/>
      <c r="UEM170" s="77"/>
      <c r="UEN170" s="77"/>
      <c r="UEO170" s="77"/>
      <c r="UEP170" s="77"/>
      <c r="UEQ170" s="77"/>
      <c r="UER170" s="77"/>
      <c r="UES170" s="77"/>
      <c r="UET170" s="77"/>
      <c r="UEU170" s="77"/>
      <c r="UEV170" s="77"/>
      <c r="UEW170" s="77"/>
      <c r="UEX170" s="77"/>
      <c r="UEY170" s="77"/>
      <c r="UEZ170" s="77"/>
      <c r="UFA170" s="77"/>
      <c r="UFB170" s="77"/>
      <c r="UFC170" s="77"/>
      <c r="UFD170" s="77"/>
      <c r="UFE170" s="77"/>
      <c r="UFF170" s="77"/>
      <c r="UFG170" s="77"/>
      <c r="UFH170" s="77"/>
      <c r="UFI170" s="77"/>
      <c r="UFJ170" s="77"/>
      <c r="UFK170" s="77"/>
      <c r="UFL170" s="77"/>
      <c r="UFM170" s="77"/>
      <c r="UFN170" s="77"/>
      <c r="UFO170" s="77"/>
      <c r="UFP170" s="77"/>
      <c r="UFQ170" s="77"/>
      <c r="UFR170" s="77"/>
      <c r="UFS170" s="77"/>
      <c r="UFT170" s="77"/>
      <c r="UFU170" s="77"/>
      <c r="UFV170" s="77"/>
      <c r="UFW170" s="77"/>
      <c r="UFX170" s="77"/>
      <c r="UFY170" s="77"/>
      <c r="UFZ170" s="77"/>
      <c r="UGA170" s="77"/>
      <c r="UGB170" s="77"/>
      <c r="UGC170" s="77"/>
      <c r="UGD170" s="77"/>
      <c r="UGE170" s="77"/>
      <c r="UGF170" s="77"/>
      <c r="UGG170" s="77"/>
      <c r="UGH170" s="77"/>
      <c r="UGI170" s="77"/>
      <c r="UGJ170" s="77"/>
      <c r="UGK170" s="77"/>
      <c r="UGL170" s="77"/>
      <c r="UGM170" s="77"/>
      <c r="UGN170" s="77"/>
      <c r="UGO170" s="77"/>
      <c r="UGP170" s="77"/>
      <c r="UGQ170" s="77"/>
      <c r="UGR170" s="77"/>
      <c r="UGS170" s="77"/>
      <c r="UGT170" s="77"/>
      <c r="UGU170" s="77"/>
      <c r="UGV170" s="77"/>
      <c r="UGW170" s="77"/>
      <c r="UGX170" s="77"/>
      <c r="UGY170" s="77"/>
      <c r="UGZ170" s="77"/>
      <c r="UHA170" s="77"/>
      <c r="UHB170" s="77"/>
      <c r="UHC170" s="77"/>
      <c r="UHD170" s="77"/>
      <c r="UHE170" s="77"/>
      <c r="UHF170" s="77"/>
      <c r="UHG170" s="77"/>
      <c r="UHH170" s="77"/>
      <c r="UHI170" s="77"/>
      <c r="UHJ170" s="77"/>
      <c r="UHK170" s="77"/>
      <c r="UHL170" s="77"/>
      <c r="UHM170" s="77"/>
      <c r="UHN170" s="77"/>
      <c r="UHO170" s="77"/>
      <c r="UHP170" s="77"/>
      <c r="UHQ170" s="77"/>
      <c r="UHR170" s="77"/>
      <c r="UHS170" s="77"/>
      <c r="UHT170" s="77"/>
      <c r="UHU170" s="77"/>
      <c r="UHV170" s="77"/>
      <c r="UHW170" s="77"/>
      <c r="UHX170" s="77"/>
      <c r="UHY170" s="77"/>
      <c r="UHZ170" s="77"/>
      <c r="UIA170" s="77"/>
      <c r="UIB170" s="77"/>
      <c r="UIC170" s="77"/>
      <c r="UID170" s="77"/>
      <c r="UIE170" s="77"/>
      <c r="UIF170" s="77"/>
      <c r="UIG170" s="77"/>
      <c r="UIH170" s="77"/>
      <c r="UII170" s="77"/>
      <c r="UIJ170" s="77"/>
      <c r="UIK170" s="77"/>
      <c r="UIL170" s="77"/>
      <c r="UIM170" s="77"/>
      <c r="UIN170" s="77"/>
      <c r="UIO170" s="77"/>
      <c r="UIP170" s="77"/>
      <c r="UIQ170" s="77"/>
      <c r="UIR170" s="77"/>
      <c r="UIS170" s="77"/>
      <c r="UIT170" s="77"/>
      <c r="UIU170" s="77"/>
      <c r="UIV170" s="77"/>
      <c r="UIW170" s="77"/>
      <c r="UIX170" s="77"/>
      <c r="UIY170" s="77"/>
      <c r="UIZ170" s="77"/>
      <c r="UJA170" s="77"/>
      <c r="UJB170" s="77"/>
      <c r="UJC170" s="77"/>
      <c r="UJD170" s="77"/>
      <c r="UJE170" s="77"/>
      <c r="UJF170" s="77"/>
      <c r="UJG170" s="77"/>
      <c r="UJH170" s="77"/>
      <c r="UJI170" s="77"/>
      <c r="UJJ170" s="77"/>
      <c r="UJK170" s="77"/>
      <c r="UJL170" s="77"/>
      <c r="UJM170" s="77"/>
      <c r="UJN170" s="77"/>
      <c r="UJO170" s="77"/>
      <c r="UJP170" s="77"/>
      <c r="UJQ170" s="77"/>
      <c r="UJR170" s="77"/>
      <c r="UJS170" s="77"/>
      <c r="UJT170" s="77"/>
      <c r="UJU170" s="77"/>
      <c r="UJV170" s="77"/>
      <c r="UJW170" s="77"/>
      <c r="UJX170" s="77"/>
      <c r="UJY170" s="77"/>
      <c r="UJZ170" s="77"/>
      <c r="UKA170" s="77"/>
      <c r="UKB170" s="77"/>
      <c r="UKC170" s="77"/>
      <c r="UKD170" s="77"/>
      <c r="UKE170" s="77"/>
      <c r="UKF170" s="77"/>
      <c r="UKG170" s="77"/>
      <c r="UKH170" s="77"/>
      <c r="UKI170" s="77"/>
      <c r="UKJ170" s="77"/>
      <c r="UKK170" s="77"/>
      <c r="UKL170" s="77"/>
      <c r="UKM170" s="77"/>
      <c r="UKN170" s="77"/>
      <c r="UKO170" s="77"/>
      <c r="UKP170" s="77"/>
      <c r="UKQ170" s="77"/>
      <c r="UKR170" s="77"/>
      <c r="UKS170" s="77"/>
      <c r="UKT170" s="77"/>
      <c r="UKU170" s="77"/>
      <c r="UKV170" s="77"/>
      <c r="UKW170" s="77"/>
      <c r="UKX170" s="77"/>
      <c r="UKY170" s="77"/>
      <c r="UKZ170" s="77"/>
      <c r="ULA170" s="77"/>
      <c r="ULB170" s="77"/>
      <c r="ULC170" s="77"/>
      <c r="ULD170" s="77"/>
      <c r="ULE170" s="77"/>
      <c r="ULF170" s="77"/>
      <c r="ULG170" s="77"/>
      <c r="ULH170" s="77"/>
      <c r="ULI170" s="77"/>
      <c r="ULJ170" s="77"/>
      <c r="ULK170" s="77"/>
      <c r="ULL170" s="77"/>
      <c r="ULM170" s="77"/>
      <c r="ULN170" s="77"/>
      <c r="ULO170" s="77"/>
      <c r="ULP170" s="77"/>
      <c r="ULQ170" s="77"/>
      <c r="ULR170" s="77"/>
      <c r="ULS170" s="77"/>
      <c r="ULT170" s="77"/>
      <c r="ULU170" s="77"/>
      <c r="ULV170" s="77"/>
      <c r="ULW170" s="77"/>
      <c r="ULX170" s="77"/>
      <c r="ULY170" s="77"/>
      <c r="ULZ170" s="77"/>
      <c r="UMA170" s="77"/>
      <c r="UMB170" s="77"/>
      <c r="UMC170" s="77"/>
      <c r="UMD170" s="77"/>
      <c r="UME170" s="77"/>
      <c r="UMF170" s="77"/>
      <c r="UMG170" s="77"/>
      <c r="UMH170" s="77"/>
      <c r="UMI170" s="77"/>
      <c r="UMJ170" s="77"/>
      <c r="UMK170" s="77"/>
      <c r="UML170" s="77"/>
      <c r="UMM170" s="77"/>
      <c r="UMN170" s="77"/>
      <c r="UMO170" s="77"/>
      <c r="UMP170" s="77"/>
      <c r="UMQ170" s="77"/>
      <c r="UMR170" s="77"/>
      <c r="UMS170" s="77"/>
      <c r="UMT170" s="77"/>
      <c r="UMU170" s="77"/>
      <c r="UMV170" s="77"/>
      <c r="UMW170" s="77"/>
      <c r="UMX170" s="77"/>
      <c r="UMY170" s="77"/>
      <c r="UMZ170" s="77"/>
      <c r="UNA170" s="77"/>
      <c r="UNB170" s="77"/>
      <c r="UNC170" s="77"/>
      <c r="UND170" s="77"/>
      <c r="UNE170" s="77"/>
      <c r="UNF170" s="77"/>
      <c r="UNG170" s="77"/>
      <c r="UNH170" s="77"/>
      <c r="UNI170" s="77"/>
      <c r="UNJ170" s="77"/>
      <c r="UNK170" s="77"/>
      <c r="UNL170" s="77"/>
      <c r="UNM170" s="77"/>
      <c r="UNN170" s="77"/>
      <c r="UNO170" s="77"/>
      <c r="UNP170" s="77"/>
      <c r="UNQ170" s="77"/>
      <c r="UNR170" s="77"/>
      <c r="UNS170" s="77"/>
      <c r="UNT170" s="77"/>
      <c r="UNU170" s="77"/>
      <c r="UNV170" s="77"/>
      <c r="UNW170" s="77"/>
      <c r="UNX170" s="77"/>
      <c r="UNY170" s="77"/>
      <c r="UNZ170" s="77"/>
      <c r="UOA170" s="77"/>
      <c r="UOB170" s="77"/>
      <c r="UOC170" s="77"/>
      <c r="UOD170" s="77"/>
      <c r="UOE170" s="77"/>
      <c r="UOF170" s="77"/>
      <c r="UOG170" s="77"/>
      <c r="UOH170" s="77"/>
      <c r="UOI170" s="77"/>
      <c r="UOJ170" s="77"/>
      <c r="UOK170" s="77"/>
      <c r="UOL170" s="77"/>
      <c r="UOM170" s="77"/>
      <c r="UON170" s="77"/>
      <c r="UOO170" s="77"/>
      <c r="UOP170" s="77"/>
      <c r="UOQ170" s="77"/>
      <c r="UOR170" s="77"/>
      <c r="UOS170" s="77"/>
      <c r="UOT170" s="77"/>
      <c r="UOU170" s="77"/>
      <c r="UOV170" s="77"/>
      <c r="UOW170" s="77"/>
      <c r="UOX170" s="77"/>
      <c r="UOY170" s="77"/>
      <c r="UOZ170" s="77"/>
      <c r="UPA170" s="77"/>
      <c r="UPB170" s="77"/>
      <c r="UPC170" s="77"/>
      <c r="UPD170" s="77"/>
      <c r="UPE170" s="77"/>
      <c r="UPF170" s="77"/>
      <c r="UPG170" s="77"/>
      <c r="UPH170" s="77"/>
      <c r="UPI170" s="77"/>
      <c r="UPJ170" s="77"/>
      <c r="UPK170" s="77"/>
      <c r="UPL170" s="77"/>
      <c r="UPM170" s="77"/>
      <c r="UPN170" s="77"/>
      <c r="UPO170" s="77"/>
      <c r="UPP170" s="77"/>
      <c r="UPQ170" s="77"/>
      <c r="UPR170" s="77"/>
      <c r="UPS170" s="77"/>
      <c r="UPT170" s="77"/>
      <c r="UPU170" s="77"/>
      <c r="UPV170" s="77"/>
      <c r="UPW170" s="77"/>
      <c r="UPX170" s="77"/>
      <c r="UPY170" s="77"/>
      <c r="UPZ170" s="77"/>
      <c r="UQA170" s="77"/>
      <c r="UQB170" s="77"/>
      <c r="UQC170" s="77"/>
      <c r="UQD170" s="77"/>
      <c r="UQE170" s="77"/>
      <c r="UQF170" s="77"/>
      <c r="UQG170" s="77"/>
      <c r="UQH170" s="77"/>
      <c r="UQI170" s="77"/>
      <c r="UQJ170" s="77"/>
      <c r="UQK170" s="77"/>
      <c r="UQL170" s="77"/>
      <c r="UQM170" s="77"/>
      <c r="UQN170" s="77"/>
      <c r="UQO170" s="77"/>
      <c r="UQP170" s="77"/>
      <c r="UQQ170" s="77"/>
      <c r="UQR170" s="77"/>
      <c r="UQS170" s="77"/>
      <c r="UQT170" s="77"/>
      <c r="UQU170" s="77"/>
      <c r="UQV170" s="77"/>
      <c r="UQW170" s="77"/>
      <c r="UQX170" s="77"/>
      <c r="UQY170" s="77"/>
      <c r="UQZ170" s="77"/>
      <c r="URA170" s="77"/>
      <c r="URB170" s="77"/>
      <c r="URC170" s="77"/>
      <c r="URD170" s="77"/>
      <c r="URE170" s="77"/>
      <c r="URF170" s="77"/>
      <c r="URG170" s="77"/>
      <c r="URH170" s="77"/>
      <c r="URI170" s="77"/>
      <c r="URJ170" s="77"/>
      <c r="URK170" s="77"/>
      <c r="URL170" s="77"/>
      <c r="URM170" s="77"/>
      <c r="URN170" s="77"/>
      <c r="URO170" s="77"/>
      <c r="URP170" s="77"/>
      <c r="URQ170" s="77"/>
      <c r="URR170" s="77"/>
      <c r="URS170" s="77"/>
      <c r="URT170" s="77"/>
      <c r="URU170" s="77"/>
      <c r="URV170" s="77"/>
      <c r="URW170" s="77"/>
      <c r="URX170" s="77"/>
      <c r="URY170" s="77"/>
      <c r="URZ170" s="77"/>
      <c r="USA170" s="77"/>
      <c r="USB170" s="77"/>
      <c r="USC170" s="77"/>
      <c r="USD170" s="77"/>
      <c r="USE170" s="77"/>
      <c r="USF170" s="77"/>
      <c r="USG170" s="77"/>
      <c r="USH170" s="77"/>
      <c r="USI170" s="77"/>
      <c r="USJ170" s="77"/>
      <c r="USK170" s="77"/>
      <c r="USL170" s="77"/>
      <c r="USM170" s="77"/>
      <c r="USN170" s="77"/>
      <c r="USO170" s="77"/>
      <c r="USP170" s="77"/>
      <c r="USQ170" s="77"/>
      <c r="USR170" s="77"/>
      <c r="USS170" s="77"/>
      <c r="UST170" s="77"/>
      <c r="USU170" s="77"/>
      <c r="USV170" s="77"/>
      <c r="USW170" s="77"/>
      <c r="USX170" s="77"/>
      <c r="USY170" s="77"/>
      <c r="USZ170" s="77"/>
      <c r="UTA170" s="77"/>
      <c r="UTB170" s="77"/>
      <c r="UTC170" s="77"/>
      <c r="UTD170" s="77"/>
      <c r="UTE170" s="77"/>
      <c r="UTF170" s="77"/>
      <c r="UTG170" s="77"/>
      <c r="UTH170" s="77"/>
      <c r="UTI170" s="77"/>
      <c r="UTJ170" s="77"/>
      <c r="UTK170" s="77"/>
      <c r="UTL170" s="77"/>
      <c r="UTM170" s="77"/>
      <c r="UTN170" s="77"/>
      <c r="UTO170" s="77"/>
      <c r="UTP170" s="77"/>
      <c r="UTQ170" s="77"/>
      <c r="UTR170" s="77"/>
      <c r="UTS170" s="77"/>
      <c r="UTT170" s="77"/>
      <c r="UTU170" s="77"/>
      <c r="UTV170" s="77"/>
      <c r="UTW170" s="77"/>
      <c r="UTX170" s="77"/>
      <c r="UTY170" s="77"/>
      <c r="UTZ170" s="77"/>
      <c r="UUA170" s="77"/>
      <c r="UUB170" s="77"/>
      <c r="UUC170" s="77"/>
      <c r="UUD170" s="77"/>
      <c r="UUE170" s="77"/>
      <c r="UUF170" s="77"/>
      <c r="UUG170" s="77"/>
      <c r="UUH170" s="77"/>
      <c r="UUI170" s="77"/>
      <c r="UUJ170" s="77"/>
      <c r="UUK170" s="77"/>
      <c r="UUL170" s="77"/>
      <c r="UUM170" s="77"/>
      <c r="UUN170" s="77"/>
      <c r="UUO170" s="77"/>
      <c r="UUP170" s="77"/>
      <c r="UUQ170" s="77"/>
      <c r="UUR170" s="77"/>
      <c r="UUS170" s="77"/>
      <c r="UUT170" s="77"/>
      <c r="UUU170" s="77"/>
      <c r="UUV170" s="77"/>
      <c r="UUW170" s="77"/>
      <c r="UUX170" s="77"/>
      <c r="UUY170" s="77"/>
      <c r="UUZ170" s="77"/>
      <c r="UVA170" s="77"/>
      <c r="UVB170" s="77"/>
      <c r="UVC170" s="77"/>
      <c r="UVD170" s="77"/>
      <c r="UVE170" s="77"/>
      <c r="UVF170" s="77"/>
      <c r="UVG170" s="77"/>
      <c r="UVH170" s="77"/>
      <c r="UVI170" s="77"/>
      <c r="UVJ170" s="77"/>
      <c r="UVK170" s="77"/>
      <c r="UVL170" s="77"/>
      <c r="UVM170" s="77"/>
      <c r="UVN170" s="77"/>
      <c r="UVO170" s="77"/>
      <c r="UVP170" s="77"/>
      <c r="UVQ170" s="77"/>
      <c r="UVR170" s="77"/>
      <c r="UVS170" s="77"/>
      <c r="UVT170" s="77"/>
      <c r="UVU170" s="77"/>
      <c r="UVV170" s="77"/>
      <c r="UVW170" s="77"/>
      <c r="UVX170" s="77"/>
      <c r="UVY170" s="77"/>
      <c r="UVZ170" s="77"/>
      <c r="UWA170" s="77"/>
      <c r="UWB170" s="77"/>
      <c r="UWC170" s="77"/>
      <c r="UWD170" s="77"/>
      <c r="UWE170" s="77"/>
      <c r="UWF170" s="77"/>
      <c r="UWG170" s="77"/>
      <c r="UWH170" s="77"/>
      <c r="UWI170" s="77"/>
      <c r="UWJ170" s="77"/>
      <c r="UWK170" s="77"/>
      <c r="UWL170" s="77"/>
      <c r="UWM170" s="77"/>
      <c r="UWN170" s="77"/>
      <c r="UWO170" s="77"/>
      <c r="UWP170" s="77"/>
      <c r="UWQ170" s="77"/>
      <c r="UWR170" s="77"/>
      <c r="UWS170" s="77"/>
      <c r="UWT170" s="77"/>
      <c r="UWU170" s="77"/>
      <c r="UWV170" s="77"/>
      <c r="UWW170" s="77"/>
      <c r="UWX170" s="77"/>
      <c r="UWY170" s="77"/>
      <c r="UWZ170" s="77"/>
      <c r="UXA170" s="77"/>
      <c r="UXB170" s="77"/>
      <c r="UXC170" s="77"/>
      <c r="UXD170" s="77"/>
      <c r="UXE170" s="77"/>
      <c r="UXF170" s="77"/>
      <c r="UXG170" s="77"/>
      <c r="UXH170" s="77"/>
      <c r="UXI170" s="77"/>
      <c r="UXJ170" s="77"/>
      <c r="UXK170" s="77"/>
      <c r="UXL170" s="77"/>
      <c r="UXM170" s="77"/>
      <c r="UXN170" s="77"/>
      <c r="UXO170" s="77"/>
      <c r="UXP170" s="77"/>
      <c r="UXQ170" s="77"/>
      <c r="UXR170" s="77"/>
      <c r="UXS170" s="77"/>
      <c r="UXT170" s="77"/>
      <c r="UXU170" s="77"/>
      <c r="UXV170" s="77"/>
      <c r="UXW170" s="77"/>
      <c r="UXX170" s="77"/>
      <c r="UXY170" s="77"/>
      <c r="UXZ170" s="77"/>
      <c r="UYA170" s="77"/>
      <c r="UYB170" s="77"/>
      <c r="UYC170" s="77"/>
      <c r="UYD170" s="77"/>
      <c r="UYE170" s="77"/>
      <c r="UYF170" s="77"/>
      <c r="UYG170" s="77"/>
      <c r="UYH170" s="77"/>
      <c r="UYI170" s="77"/>
      <c r="UYJ170" s="77"/>
      <c r="UYK170" s="77"/>
      <c r="UYL170" s="77"/>
      <c r="UYM170" s="77"/>
      <c r="UYN170" s="77"/>
      <c r="UYO170" s="77"/>
      <c r="UYP170" s="77"/>
      <c r="UYQ170" s="77"/>
      <c r="UYR170" s="77"/>
      <c r="UYS170" s="77"/>
      <c r="UYT170" s="77"/>
      <c r="UYU170" s="77"/>
      <c r="UYV170" s="77"/>
      <c r="UYW170" s="77"/>
      <c r="UYX170" s="77"/>
      <c r="UYY170" s="77"/>
      <c r="UYZ170" s="77"/>
      <c r="UZA170" s="77"/>
      <c r="UZB170" s="77"/>
      <c r="UZC170" s="77"/>
      <c r="UZD170" s="77"/>
      <c r="UZE170" s="77"/>
      <c r="UZF170" s="77"/>
      <c r="UZG170" s="77"/>
      <c r="UZH170" s="77"/>
      <c r="UZI170" s="77"/>
      <c r="UZJ170" s="77"/>
      <c r="UZK170" s="77"/>
      <c r="UZL170" s="77"/>
      <c r="UZM170" s="77"/>
      <c r="UZN170" s="77"/>
      <c r="UZO170" s="77"/>
      <c r="UZP170" s="77"/>
      <c r="UZQ170" s="77"/>
      <c r="UZR170" s="77"/>
      <c r="UZS170" s="77"/>
      <c r="UZT170" s="77"/>
      <c r="UZU170" s="77"/>
      <c r="UZV170" s="77"/>
      <c r="UZW170" s="77"/>
      <c r="UZX170" s="77"/>
      <c r="UZY170" s="77"/>
      <c r="UZZ170" s="77"/>
      <c r="VAA170" s="77"/>
      <c r="VAB170" s="77"/>
      <c r="VAC170" s="77"/>
      <c r="VAD170" s="77"/>
      <c r="VAE170" s="77"/>
      <c r="VAF170" s="77"/>
      <c r="VAG170" s="77"/>
      <c r="VAH170" s="77"/>
      <c r="VAI170" s="77"/>
      <c r="VAJ170" s="77"/>
      <c r="VAK170" s="77"/>
      <c r="VAL170" s="77"/>
      <c r="VAM170" s="77"/>
      <c r="VAN170" s="77"/>
      <c r="VAO170" s="77"/>
      <c r="VAP170" s="77"/>
      <c r="VAQ170" s="77"/>
      <c r="VAR170" s="77"/>
      <c r="VAS170" s="77"/>
      <c r="VAT170" s="77"/>
      <c r="VAU170" s="77"/>
      <c r="VAV170" s="77"/>
      <c r="VAW170" s="77"/>
      <c r="VAX170" s="77"/>
      <c r="VAY170" s="77"/>
      <c r="VAZ170" s="77"/>
      <c r="VBA170" s="77"/>
      <c r="VBB170" s="77"/>
      <c r="VBC170" s="77"/>
      <c r="VBD170" s="77"/>
      <c r="VBE170" s="77"/>
      <c r="VBF170" s="77"/>
      <c r="VBG170" s="77"/>
      <c r="VBH170" s="77"/>
      <c r="VBI170" s="77"/>
      <c r="VBJ170" s="77"/>
      <c r="VBK170" s="77"/>
      <c r="VBL170" s="77"/>
      <c r="VBM170" s="77"/>
      <c r="VBN170" s="77"/>
      <c r="VBO170" s="77"/>
      <c r="VBP170" s="77"/>
      <c r="VBQ170" s="77"/>
      <c r="VBR170" s="77"/>
      <c r="VBS170" s="77"/>
      <c r="VBT170" s="77"/>
      <c r="VBU170" s="77"/>
      <c r="VBV170" s="77"/>
      <c r="VBW170" s="77"/>
      <c r="VBX170" s="77"/>
      <c r="VBY170" s="77"/>
      <c r="VBZ170" s="77"/>
      <c r="VCA170" s="77"/>
      <c r="VCB170" s="77"/>
      <c r="VCC170" s="77"/>
      <c r="VCD170" s="77"/>
      <c r="VCE170" s="77"/>
      <c r="VCF170" s="77"/>
      <c r="VCG170" s="77"/>
      <c r="VCH170" s="77"/>
      <c r="VCI170" s="77"/>
      <c r="VCJ170" s="77"/>
      <c r="VCK170" s="77"/>
      <c r="VCL170" s="77"/>
      <c r="VCM170" s="77"/>
      <c r="VCN170" s="77"/>
      <c r="VCO170" s="77"/>
      <c r="VCP170" s="77"/>
      <c r="VCQ170" s="77"/>
      <c r="VCR170" s="77"/>
      <c r="VCS170" s="77"/>
      <c r="VCT170" s="77"/>
      <c r="VCU170" s="77"/>
      <c r="VCV170" s="77"/>
      <c r="VCW170" s="77"/>
      <c r="VCX170" s="77"/>
      <c r="VCY170" s="77"/>
      <c r="VCZ170" s="77"/>
      <c r="VDA170" s="77"/>
      <c r="VDB170" s="77"/>
      <c r="VDC170" s="77"/>
      <c r="VDD170" s="77"/>
      <c r="VDE170" s="77"/>
      <c r="VDF170" s="77"/>
      <c r="VDG170" s="77"/>
      <c r="VDH170" s="77"/>
      <c r="VDI170" s="77"/>
      <c r="VDJ170" s="77"/>
      <c r="VDK170" s="77"/>
      <c r="VDL170" s="77"/>
      <c r="VDM170" s="77"/>
      <c r="VDN170" s="77"/>
      <c r="VDO170" s="77"/>
      <c r="VDP170" s="77"/>
      <c r="VDQ170" s="77"/>
      <c r="VDR170" s="77"/>
      <c r="VDS170" s="77"/>
      <c r="VDT170" s="77"/>
      <c r="VDU170" s="77"/>
      <c r="VDV170" s="77"/>
      <c r="VDW170" s="77"/>
      <c r="VDX170" s="77"/>
      <c r="VDY170" s="77"/>
      <c r="VDZ170" s="77"/>
      <c r="VEA170" s="77"/>
      <c r="VEB170" s="77"/>
      <c r="VEC170" s="77"/>
      <c r="VED170" s="77"/>
      <c r="VEE170" s="77"/>
      <c r="VEF170" s="77"/>
      <c r="VEG170" s="77"/>
      <c r="VEH170" s="77"/>
      <c r="VEI170" s="77"/>
      <c r="VEJ170" s="77"/>
      <c r="VEK170" s="77"/>
      <c r="VEL170" s="77"/>
      <c r="VEM170" s="77"/>
      <c r="VEN170" s="77"/>
      <c r="VEO170" s="77"/>
      <c r="VEP170" s="77"/>
      <c r="VEQ170" s="77"/>
      <c r="VER170" s="77"/>
      <c r="VES170" s="77"/>
      <c r="VET170" s="77"/>
      <c r="VEU170" s="77"/>
      <c r="VEV170" s="77"/>
      <c r="VEW170" s="77"/>
      <c r="VEX170" s="77"/>
      <c r="VEY170" s="77"/>
      <c r="VEZ170" s="77"/>
      <c r="VFA170" s="77"/>
      <c r="VFB170" s="77"/>
      <c r="VFC170" s="77"/>
      <c r="VFD170" s="77"/>
      <c r="VFE170" s="77"/>
      <c r="VFF170" s="77"/>
      <c r="VFG170" s="77"/>
      <c r="VFH170" s="77"/>
      <c r="VFI170" s="77"/>
      <c r="VFJ170" s="77"/>
      <c r="VFK170" s="77"/>
      <c r="VFL170" s="77"/>
      <c r="VFM170" s="77"/>
      <c r="VFN170" s="77"/>
      <c r="VFO170" s="77"/>
      <c r="VFP170" s="77"/>
      <c r="VFQ170" s="77"/>
      <c r="VFR170" s="77"/>
      <c r="VFS170" s="77"/>
      <c r="VFT170" s="77"/>
      <c r="VFU170" s="77"/>
      <c r="VFV170" s="77"/>
      <c r="VFW170" s="77"/>
      <c r="VFX170" s="77"/>
      <c r="VFY170" s="77"/>
      <c r="VFZ170" s="77"/>
      <c r="VGA170" s="77"/>
      <c r="VGB170" s="77"/>
      <c r="VGC170" s="77"/>
      <c r="VGD170" s="77"/>
      <c r="VGE170" s="77"/>
      <c r="VGF170" s="77"/>
      <c r="VGG170" s="77"/>
      <c r="VGH170" s="77"/>
      <c r="VGI170" s="77"/>
      <c r="VGJ170" s="77"/>
      <c r="VGK170" s="77"/>
      <c r="VGL170" s="77"/>
      <c r="VGM170" s="77"/>
      <c r="VGN170" s="77"/>
      <c r="VGO170" s="77"/>
      <c r="VGP170" s="77"/>
      <c r="VGQ170" s="77"/>
      <c r="VGR170" s="77"/>
      <c r="VGS170" s="77"/>
      <c r="VGT170" s="77"/>
      <c r="VGU170" s="77"/>
      <c r="VGV170" s="77"/>
      <c r="VGW170" s="77"/>
      <c r="VGX170" s="77"/>
      <c r="VGY170" s="77"/>
      <c r="VGZ170" s="77"/>
      <c r="VHA170" s="77"/>
      <c r="VHB170" s="77"/>
      <c r="VHC170" s="77"/>
      <c r="VHD170" s="77"/>
      <c r="VHE170" s="77"/>
      <c r="VHF170" s="77"/>
      <c r="VHG170" s="77"/>
      <c r="VHH170" s="77"/>
      <c r="VHI170" s="77"/>
      <c r="VHJ170" s="77"/>
      <c r="VHK170" s="77"/>
      <c r="VHL170" s="77"/>
      <c r="VHM170" s="77"/>
      <c r="VHN170" s="77"/>
      <c r="VHO170" s="77"/>
      <c r="VHP170" s="77"/>
      <c r="VHQ170" s="77"/>
      <c r="VHR170" s="77"/>
      <c r="VHS170" s="77"/>
      <c r="VHT170" s="77"/>
      <c r="VHU170" s="77"/>
      <c r="VHV170" s="77"/>
      <c r="VHW170" s="77"/>
      <c r="VHX170" s="77"/>
      <c r="VHY170" s="77"/>
      <c r="VHZ170" s="77"/>
      <c r="VIA170" s="77"/>
      <c r="VIB170" s="77"/>
      <c r="VIC170" s="77"/>
      <c r="VID170" s="77"/>
      <c r="VIE170" s="77"/>
      <c r="VIF170" s="77"/>
      <c r="VIG170" s="77"/>
      <c r="VIH170" s="77"/>
      <c r="VII170" s="77"/>
      <c r="VIJ170" s="77"/>
      <c r="VIK170" s="77"/>
      <c r="VIL170" s="77"/>
      <c r="VIM170" s="77"/>
      <c r="VIN170" s="77"/>
      <c r="VIO170" s="77"/>
      <c r="VIP170" s="77"/>
      <c r="VIQ170" s="77"/>
      <c r="VIR170" s="77"/>
      <c r="VIS170" s="77"/>
      <c r="VIT170" s="77"/>
      <c r="VIU170" s="77"/>
      <c r="VIV170" s="77"/>
      <c r="VIW170" s="77"/>
      <c r="VIX170" s="77"/>
      <c r="VIY170" s="77"/>
      <c r="VIZ170" s="77"/>
      <c r="VJA170" s="77"/>
      <c r="VJB170" s="77"/>
      <c r="VJC170" s="77"/>
      <c r="VJD170" s="77"/>
      <c r="VJE170" s="77"/>
      <c r="VJF170" s="77"/>
      <c r="VJG170" s="77"/>
      <c r="VJH170" s="77"/>
      <c r="VJI170" s="77"/>
      <c r="VJJ170" s="77"/>
      <c r="VJK170" s="77"/>
      <c r="VJL170" s="77"/>
      <c r="VJM170" s="77"/>
      <c r="VJN170" s="77"/>
      <c r="VJO170" s="77"/>
      <c r="VJP170" s="77"/>
      <c r="VJQ170" s="77"/>
      <c r="VJR170" s="77"/>
      <c r="VJS170" s="77"/>
      <c r="VJT170" s="77"/>
      <c r="VJU170" s="77"/>
      <c r="VJV170" s="77"/>
      <c r="VJW170" s="77"/>
      <c r="VJX170" s="77"/>
      <c r="VJY170" s="77"/>
      <c r="VJZ170" s="77"/>
      <c r="VKA170" s="77"/>
      <c r="VKB170" s="77"/>
      <c r="VKC170" s="77"/>
      <c r="VKD170" s="77"/>
      <c r="VKE170" s="77"/>
      <c r="VKF170" s="77"/>
      <c r="VKG170" s="77"/>
      <c r="VKH170" s="77"/>
      <c r="VKI170" s="77"/>
      <c r="VKJ170" s="77"/>
      <c r="VKK170" s="77"/>
      <c r="VKL170" s="77"/>
      <c r="VKM170" s="77"/>
      <c r="VKN170" s="77"/>
      <c r="VKO170" s="77"/>
      <c r="VKP170" s="77"/>
      <c r="VKQ170" s="77"/>
      <c r="VKR170" s="77"/>
      <c r="VKS170" s="77"/>
      <c r="VKT170" s="77"/>
      <c r="VKU170" s="77"/>
      <c r="VKV170" s="77"/>
      <c r="VKW170" s="77"/>
      <c r="VKX170" s="77"/>
      <c r="VKY170" s="77"/>
      <c r="VKZ170" s="77"/>
      <c r="VLA170" s="77"/>
      <c r="VLB170" s="77"/>
      <c r="VLC170" s="77"/>
      <c r="VLD170" s="77"/>
      <c r="VLE170" s="77"/>
      <c r="VLF170" s="77"/>
      <c r="VLG170" s="77"/>
      <c r="VLH170" s="77"/>
      <c r="VLI170" s="77"/>
      <c r="VLJ170" s="77"/>
      <c r="VLK170" s="77"/>
      <c r="VLL170" s="77"/>
      <c r="VLM170" s="77"/>
      <c r="VLN170" s="77"/>
      <c r="VLO170" s="77"/>
      <c r="VLP170" s="77"/>
      <c r="VLQ170" s="77"/>
      <c r="VLR170" s="77"/>
      <c r="VLS170" s="77"/>
      <c r="VLT170" s="77"/>
      <c r="VLU170" s="77"/>
      <c r="VLV170" s="77"/>
      <c r="VLW170" s="77"/>
      <c r="VLX170" s="77"/>
      <c r="VLY170" s="77"/>
      <c r="VLZ170" s="77"/>
      <c r="VMA170" s="77"/>
      <c r="VMB170" s="77"/>
      <c r="VMC170" s="77"/>
      <c r="VMD170" s="77"/>
      <c r="VME170" s="77"/>
      <c r="VMF170" s="77"/>
      <c r="VMG170" s="77"/>
      <c r="VMH170" s="77"/>
      <c r="VMI170" s="77"/>
      <c r="VMJ170" s="77"/>
      <c r="VMK170" s="77"/>
      <c r="VML170" s="77"/>
      <c r="VMM170" s="77"/>
      <c r="VMN170" s="77"/>
      <c r="VMO170" s="77"/>
      <c r="VMP170" s="77"/>
      <c r="VMQ170" s="77"/>
      <c r="VMR170" s="77"/>
      <c r="VMS170" s="77"/>
      <c r="VMT170" s="77"/>
      <c r="VMU170" s="77"/>
      <c r="VMV170" s="77"/>
      <c r="VMW170" s="77"/>
      <c r="VMX170" s="77"/>
      <c r="VMY170" s="77"/>
      <c r="VMZ170" s="77"/>
      <c r="VNA170" s="77"/>
      <c r="VNB170" s="77"/>
      <c r="VNC170" s="77"/>
      <c r="VND170" s="77"/>
      <c r="VNE170" s="77"/>
      <c r="VNF170" s="77"/>
      <c r="VNG170" s="77"/>
      <c r="VNH170" s="77"/>
      <c r="VNI170" s="77"/>
      <c r="VNJ170" s="77"/>
      <c r="VNK170" s="77"/>
      <c r="VNL170" s="77"/>
      <c r="VNM170" s="77"/>
      <c r="VNN170" s="77"/>
      <c r="VNO170" s="77"/>
      <c r="VNP170" s="77"/>
      <c r="VNQ170" s="77"/>
      <c r="VNR170" s="77"/>
      <c r="VNS170" s="77"/>
      <c r="VNT170" s="77"/>
      <c r="VNU170" s="77"/>
      <c r="VNV170" s="77"/>
      <c r="VNW170" s="77"/>
      <c r="VNX170" s="77"/>
      <c r="VNY170" s="77"/>
      <c r="VNZ170" s="77"/>
      <c r="VOA170" s="77"/>
      <c r="VOB170" s="77"/>
      <c r="VOC170" s="77"/>
      <c r="VOD170" s="77"/>
      <c r="VOE170" s="77"/>
      <c r="VOF170" s="77"/>
      <c r="VOG170" s="77"/>
      <c r="VOH170" s="77"/>
      <c r="VOI170" s="77"/>
      <c r="VOJ170" s="77"/>
      <c r="VOK170" s="77"/>
      <c r="VOL170" s="77"/>
      <c r="VOM170" s="77"/>
      <c r="VON170" s="77"/>
      <c r="VOO170" s="77"/>
      <c r="VOP170" s="77"/>
      <c r="VOQ170" s="77"/>
      <c r="VOR170" s="77"/>
      <c r="VOS170" s="77"/>
      <c r="VOT170" s="77"/>
      <c r="VOU170" s="77"/>
      <c r="VOV170" s="77"/>
      <c r="VOW170" s="77"/>
      <c r="VOX170" s="77"/>
      <c r="VOY170" s="77"/>
      <c r="VOZ170" s="77"/>
      <c r="VPA170" s="77"/>
      <c r="VPB170" s="77"/>
      <c r="VPC170" s="77"/>
      <c r="VPD170" s="77"/>
      <c r="VPE170" s="77"/>
      <c r="VPF170" s="77"/>
      <c r="VPG170" s="77"/>
      <c r="VPH170" s="77"/>
      <c r="VPI170" s="77"/>
      <c r="VPJ170" s="77"/>
      <c r="VPK170" s="77"/>
      <c r="VPL170" s="77"/>
      <c r="VPM170" s="77"/>
      <c r="VPN170" s="77"/>
      <c r="VPO170" s="77"/>
      <c r="VPP170" s="77"/>
      <c r="VPQ170" s="77"/>
      <c r="VPR170" s="77"/>
      <c r="VPS170" s="77"/>
      <c r="VPT170" s="77"/>
      <c r="VPU170" s="77"/>
      <c r="VPV170" s="77"/>
      <c r="VPW170" s="77"/>
      <c r="VPX170" s="77"/>
      <c r="VPY170" s="77"/>
      <c r="VPZ170" s="77"/>
      <c r="VQA170" s="77"/>
      <c r="VQB170" s="77"/>
      <c r="VQC170" s="77"/>
      <c r="VQD170" s="77"/>
      <c r="VQE170" s="77"/>
      <c r="VQF170" s="77"/>
      <c r="VQG170" s="77"/>
      <c r="VQH170" s="77"/>
      <c r="VQI170" s="77"/>
      <c r="VQJ170" s="77"/>
      <c r="VQK170" s="77"/>
      <c r="VQL170" s="77"/>
      <c r="VQM170" s="77"/>
      <c r="VQN170" s="77"/>
      <c r="VQO170" s="77"/>
      <c r="VQP170" s="77"/>
      <c r="VQQ170" s="77"/>
      <c r="VQR170" s="77"/>
      <c r="VQS170" s="77"/>
      <c r="VQT170" s="77"/>
      <c r="VQU170" s="77"/>
      <c r="VQV170" s="77"/>
      <c r="VQW170" s="77"/>
      <c r="VQX170" s="77"/>
      <c r="VQY170" s="77"/>
      <c r="VQZ170" s="77"/>
      <c r="VRA170" s="77"/>
      <c r="VRB170" s="77"/>
      <c r="VRC170" s="77"/>
      <c r="VRD170" s="77"/>
      <c r="VRE170" s="77"/>
      <c r="VRF170" s="77"/>
      <c r="VRG170" s="77"/>
      <c r="VRH170" s="77"/>
      <c r="VRI170" s="77"/>
      <c r="VRJ170" s="77"/>
      <c r="VRK170" s="77"/>
      <c r="VRL170" s="77"/>
      <c r="VRM170" s="77"/>
      <c r="VRN170" s="77"/>
      <c r="VRO170" s="77"/>
      <c r="VRP170" s="77"/>
      <c r="VRQ170" s="77"/>
      <c r="VRR170" s="77"/>
      <c r="VRS170" s="77"/>
      <c r="VRT170" s="77"/>
      <c r="VRU170" s="77"/>
      <c r="VRV170" s="77"/>
      <c r="VRW170" s="77"/>
      <c r="VRX170" s="77"/>
      <c r="VRY170" s="77"/>
      <c r="VRZ170" s="77"/>
      <c r="VSA170" s="77"/>
      <c r="VSB170" s="77"/>
      <c r="VSC170" s="77"/>
      <c r="VSD170" s="77"/>
      <c r="VSE170" s="77"/>
      <c r="VSF170" s="77"/>
      <c r="VSG170" s="77"/>
      <c r="VSH170" s="77"/>
      <c r="VSI170" s="77"/>
      <c r="VSJ170" s="77"/>
      <c r="VSK170" s="77"/>
      <c r="VSL170" s="77"/>
      <c r="VSM170" s="77"/>
      <c r="VSN170" s="77"/>
      <c r="VSO170" s="77"/>
      <c r="VSP170" s="77"/>
      <c r="VSQ170" s="77"/>
      <c r="VSR170" s="77"/>
      <c r="VSS170" s="77"/>
      <c r="VST170" s="77"/>
      <c r="VSU170" s="77"/>
      <c r="VSV170" s="77"/>
      <c r="VSW170" s="77"/>
      <c r="VSX170" s="77"/>
      <c r="VSY170" s="77"/>
      <c r="VSZ170" s="77"/>
      <c r="VTA170" s="77"/>
      <c r="VTB170" s="77"/>
      <c r="VTC170" s="77"/>
      <c r="VTD170" s="77"/>
      <c r="VTE170" s="77"/>
      <c r="VTF170" s="77"/>
      <c r="VTG170" s="77"/>
      <c r="VTH170" s="77"/>
      <c r="VTI170" s="77"/>
      <c r="VTJ170" s="77"/>
      <c r="VTK170" s="77"/>
      <c r="VTL170" s="77"/>
      <c r="VTM170" s="77"/>
      <c r="VTN170" s="77"/>
      <c r="VTO170" s="77"/>
      <c r="VTP170" s="77"/>
      <c r="VTQ170" s="77"/>
      <c r="VTR170" s="77"/>
      <c r="VTS170" s="77"/>
      <c r="VTT170" s="77"/>
      <c r="VTU170" s="77"/>
      <c r="VTV170" s="77"/>
      <c r="VTW170" s="77"/>
      <c r="VTX170" s="77"/>
      <c r="VTY170" s="77"/>
      <c r="VTZ170" s="77"/>
      <c r="VUA170" s="77"/>
      <c r="VUB170" s="77"/>
      <c r="VUC170" s="77"/>
      <c r="VUD170" s="77"/>
      <c r="VUE170" s="77"/>
      <c r="VUF170" s="77"/>
      <c r="VUG170" s="77"/>
      <c r="VUH170" s="77"/>
      <c r="VUI170" s="77"/>
      <c r="VUJ170" s="77"/>
      <c r="VUK170" s="77"/>
      <c r="VUL170" s="77"/>
      <c r="VUM170" s="77"/>
      <c r="VUN170" s="77"/>
      <c r="VUO170" s="77"/>
      <c r="VUP170" s="77"/>
      <c r="VUQ170" s="77"/>
      <c r="VUR170" s="77"/>
      <c r="VUS170" s="77"/>
      <c r="VUT170" s="77"/>
      <c r="VUU170" s="77"/>
      <c r="VUV170" s="77"/>
      <c r="VUW170" s="77"/>
      <c r="VUX170" s="77"/>
      <c r="VUY170" s="77"/>
      <c r="VUZ170" s="77"/>
      <c r="VVA170" s="77"/>
      <c r="VVB170" s="77"/>
      <c r="VVC170" s="77"/>
      <c r="VVD170" s="77"/>
      <c r="VVE170" s="77"/>
      <c r="VVF170" s="77"/>
      <c r="VVG170" s="77"/>
      <c r="VVH170" s="77"/>
      <c r="VVI170" s="77"/>
      <c r="VVJ170" s="77"/>
      <c r="VVK170" s="77"/>
      <c r="VVL170" s="77"/>
      <c r="VVM170" s="77"/>
      <c r="VVN170" s="77"/>
      <c r="VVO170" s="77"/>
      <c r="VVP170" s="77"/>
      <c r="VVQ170" s="77"/>
      <c r="VVR170" s="77"/>
      <c r="VVS170" s="77"/>
      <c r="VVT170" s="77"/>
      <c r="VVU170" s="77"/>
      <c r="VVV170" s="77"/>
      <c r="VVW170" s="77"/>
      <c r="VVX170" s="77"/>
      <c r="VVY170" s="77"/>
      <c r="VVZ170" s="77"/>
      <c r="VWA170" s="77"/>
      <c r="VWB170" s="77"/>
      <c r="VWC170" s="77"/>
      <c r="VWD170" s="77"/>
      <c r="VWE170" s="77"/>
      <c r="VWF170" s="77"/>
      <c r="VWG170" s="77"/>
      <c r="VWH170" s="77"/>
      <c r="VWI170" s="77"/>
      <c r="VWJ170" s="77"/>
      <c r="VWK170" s="77"/>
      <c r="VWL170" s="77"/>
      <c r="VWM170" s="77"/>
      <c r="VWN170" s="77"/>
      <c r="VWO170" s="77"/>
      <c r="VWP170" s="77"/>
      <c r="VWQ170" s="77"/>
      <c r="VWR170" s="77"/>
      <c r="VWS170" s="77"/>
      <c r="VWT170" s="77"/>
      <c r="VWU170" s="77"/>
      <c r="VWV170" s="77"/>
      <c r="VWW170" s="77"/>
      <c r="VWX170" s="77"/>
      <c r="VWY170" s="77"/>
      <c r="VWZ170" s="77"/>
      <c r="VXA170" s="77"/>
      <c r="VXB170" s="77"/>
      <c r="VXC170" s="77"/>
      <c r="VXD170" s="77"/>
      <c r="VXE170" s="77"/>
      <c r="VXF170" s="77"/>
      <c r="VXG170" s="77"/>
      <c r="VXH170" s="77"/>
      <c r="VXI170" s="77"/>
      <c r="VXJ170" s="77"/>
      <c r="VXK170" s="77"/>
      <c r="VXL170" s="77"/>
      <c r="VXM170" s="77"/>
      <c r="VXN170" s="77"/>
      <c r="VXO170" s="77"/>
      <c r="VXP170" s="77"/>
      <c r="VXQ170" s="77"/>
      <c r="VXR170" s="77"/>
      <c r="VXS170" s="77"/>
      <c r="VXT170" s="77"/>
      <c r="VXU170" s="77"/>
      <c r="VXV170" s="77"/>
      <c r="VXW170" s="77"/>
      <c r="VXX170" s="77"/>
      <c r="VXY170" s="77"/>
      <c r="VXZ170" s="77"/>
      <c r="VYA170" s="77"/>
      <c r="VYB170" s="77"/>
      <c r="VYC170" s="77"/>
      <c r="VYD170" s="77"/>
      <c r="VYE170" s="77"/>
      <c r="VYF170" s="77"/>
      <c r="VYG170" s="77"/>
      <c r="VYH170" s="77"/>
      <c r="VYI170" s="77"/>
      <c r="VYJ170" s="77"/>
      <c r="VYK170" s="77"/>
      <c r="VYL170" s="77"/>
      <c r="VYM170" s="77"/>
      <c r="VYN170" s="77"/>
      <c r="VYO170" s="77"/>
      <c r="VYP170" s="77"/>
      <c r="VYQ170" s="77"/>
      <c r="VYR170" s="77"/>
      <c r="VYS170" s="77"/>
      <c r="VYT170" s="77"/>
      <c r="VYU170" s="77"/>
      <c r="VYV170" s="77"/>
      <c r="VYW170" s="77"/>
      <c r="VYX170" s="77"/>
      <c r="VYY170" s="77"/>
      <c r="VYZ170" s="77"/>
      <c r="VZA170" s="77"/>
      <c r="VZB170" s="77"/>
      <c r="VZC170" s="77"/>
      <c r="VZD170" s="77"/>
      <c r="VZE170" s="77"/>
      <c r="VZF170" s="77"/>
      <c r="VZG170" s="77"/>
      <c r="VZH170" s="77"/>
      <c r="VZI170" s="77"/>
      <c r="VZJ170" s="77"/>
      <c r="VZK170" s="77"/>
      <c r="VZL170" s="77"/>
      <c r="VZM170" s="77"/>
      <c r="VZN170" s="77"/>
      <c r="VZO170" s="77"/>
      <c r="VZP170" s="77"/>
      <c r="VZQ170" s="77"/>
      <c r="VZR170" s="77"/>
      <c r="VZS170" s="77"/>
      <c r="VZT170" s="77"/>
      <c r="VZU170" s="77"/>
      <c r="VZV170" s="77"/>
      <c r="VZW170" s="77"/>
      <c r="VZX170" s="77"/>
      <c r="VZY170" s="77"/>
      <c r="VZZ170" s="77"/>
      <c r="WAA170" s="77"/>
      <c r="WAB170" s="77"/>
      <c r="WAC170" s="77"/>
      <c r="WAD170" s="77"/>
      <c r="WAE170" s="77"/>
      <c r="WAF170" s="77"/>
      <c r="WAG170" s="77"/>
      <c r="WAH170" s="77"/>
      <c r="WAI170" s="77"/>
      <c r="WAJ170" s="77"/>
      <c r="WAK170" s="77"/>
      <c r="WAL170" s="77"/>
      <c r="WAM170" s="77"/>
      <c r="WAN170" s="77"/>
      <c r="WAO170" s="77"/>
      <c r="WAP170" s="77"/>
      <c r="WAQ170" s="77"/>
      <c r="WAR170" s="77"/>
      <c r="WAS170" s="77"/>
      <c r="WAT170" s="77"/>
      <c r="WAU170" s="77"/>
      <c r="WAV170" s="77"/>
      <c r="WAW170" s="77"/>
      <c r="WAX170" s="77"/>
      <c r="WAY170" s="77"/>
      <c r="WAZ170" s="77"/>
      <c r="WBA170" s="77"/>
      <c r="WBB170" s="77"/>
      <c r="WBC170" s="77"/>
      <c r="WBD170" s="77"/>
      <c r="WBE170" s="77"/>
      <c r="WBF170" s="77"/>
      <c r="WBG170" s="77"/>
      <c r="WBH170" s="77"/>
      <c r="WBI170" s="77"/>
      <c r="WBJ170" s="77"/>
      <c r="WBK170" s="77"/>
      <c r="WBL170" s="77"/>
      <c r="WBM170" s="77"/>
      <c r="WBN170" s="77"/>
      <c r="WBO170" s="77"/>
      <c r="WBP170" s="77"/>
      <c r="WBQ170" s="77"/>
      <c r="WBR170" s="77"/>
      <c r="WBS170" s="77"/>
      <c r="WBT170" s="77"/>
      <c r="WBU170" s="77"/>
      <c r="WBV170" s="77"/>
      <c r="WBW170" s="77"/>
      <c r="WBX170" s="77"/>
      <c r="WBY170" s="77"/>
      <c r="WBZ170" s="77"/>
      <c r="WCA170" s="77"/>
      <c r="WCB170" s="77"/>
      <c r="WCC170" s="77"/>
      <c r="WCD170" s="77"/>
      <c r="WCE170" s="77"/>
      <c r="WCF170" s="77"/>
      <c r="WCG170" s="77"/>
      <c r="WCH170" s="77"/>
      <c r="WCI170" s="77"/>
      <c r="WCJ170" s="77"/>
      <c r="WCK170" s="77"/>
      <c r="WCL170" s="77"/>
      <c r="WCM170" s="77"/>
      <c r="WCN170" s="77"/>
      <c r="WCO170" s="77"/>
      <c r="WCP170" s="77"/>
      <c r="WCQ170" s="77"/>
      <c r="WCR170" s="77"/>
      <c r="WCS170" s="77"/>
      <c r="WCT170" s="77"/>
      <c r="WCU170" s="77"/>
      <c r="WCV170" s="77"/>
      <c r="WCW170" s="77"/>
      <c r="WCX170" s="77"/>
      <c r="WCY170" s="77"/>
      <c r="WCZ170" s="77"/>
      <c r="WDA170" s="77"/>
      <c r="WDB170" s="77"/>
      <c r="WDC170" s="77"/>
      <c r="WDD170" s="77"/>
      <c r="WDE170" s="77"/>
      <c r="WDF170" s="77"/>
      <c r="WDG170" s="77"/>
      <c r="WDH170" s="77"/>
      <c r="WDI170" s="77"/>
      <c r="WDJ170" s="77"/>
      <c r="WDK170" s="77"/>
      <c r="WDL170" s="77"/>
      <c r="WDM170" s="77"/>
      <c r="WDN170" s="77"/>
      <c r="WDO170" s="77"/>
      <c r="WDP170" s="77"/>
      <c r="WDQ170" s="77"/>
      <c r="WDR170" s="77"/>
      <c r="WDS170" s="77"/>
      <c r="WDT170" s="77"/>
      <c r="WDU170" s="77"/>
      <c r="WDV170" s="77"/>
      <c r="WDW170" s="77"/>
      <c r="WDX170" s="77"/>
      <c r="WDY170" s="77"/>
      <c r="WDZ170" s="77"/>
      <c r="WEA170" s="77"/>
      <c r="WEB170" s="77"/>
      <c r="WEC170" s="77"/>
      <c r="WED170" s="77"/>
      <c r="WEE170" s="77"/>
      <c r="WEF170" s="77"/>
      <c r="WEG170" s="77"/>
      <c r="WEH170" s="77"/>
      <c r="WEI170" s="77"/>
      <c r="WEJ170" s="77"/>
      <c r="WEK170" s="77"/>
      <c r="WEL170" s="77"/>
      <c r="WEM170" s="77"/>
      <c r="WEN170" s="77"/>
      <c r="WEO170" s="77"/>
      <c r="WEP170" s="77"/>
      <c r="WEQ170" s="77"/>
      <c r="WER170" s="77"/>
      <c r="WES170" s="77"/>
      <c r="WET170" s="77"/>
      <c r="WEU170" s="77"/>
      <c r="WEV170" s="77"/>
      <c r="WEW170" s="77"/>
      <c r="WEX170" s="77"/>
      <c r="WEY170" s="77"/>
      <c r="WEZ170" s="77"/>
      <c r="WFA170" s="77"/>
      <c r="WFB170" s="77"/>
      <c r="WFC170" s="77"/>
      <c r="WFD170" s="77"/>
      <c r="WFE170" s="77"/>
      <c r="WFF170" s="77"/>
      <c r="WFG170" s="77"/>
      <c r="WFH170" s="77"/>
      <c r="WFI170" s="77"/>
      <c r="WFJ170" s="77"/>
      <c r="WFK170" s="77"/>
      <c r="WFL170" s="77"/>
      <c r="WFM170" s="77"/>
      <c r="WFN170" s="77"/>
      <c r="WFO170" s="77"/>
      <c r="WFP170" s="77"/>
      <c r="WFQ170" s="77"/>
      <c r="WFR170" s="77"/>
      <c r="WFS170" s="77"/>
      <c r="WFT170" s="77"/>
      <c r="WFU170" s="77"/>
      <c r="WFV170" s="77"/>
      <c r="WFW170" s="77"/>
      <c r="WFX170" s="77"/>
      <c r="WFY170" s="77"/>
      <c r="WFZ170" s="77"/>
      <c r="WGA170" s="77"/>
      <c r="WGB170" s="77"/>
      <c r="WGC170" s="77"/>
      <c r="WGD170" s="77"/>
      <c r="WGE170" s="77"/>
      <c r="WGF170" s="77"/>
      <c r="WGG170" s="77"/>
      <c r="WGH170" s="77"/>
      <c r="WGI170" s="77"/>
      <c r="WGJ170" s="77"/>
      <c r="WGK170" s="77"/>
      <c r="WGL170" s="77"/>
      <c r="WGM170" s="77"/>
      <c r="WGN170" s="77"/>
      <c r="WGO170" s="77"/>
      <c r="WGP170" s="77"/>
      <c r="WGQ170" s="77"/>
      <c r="WGR170" s="77"/>
      <c r="WGS170" s="77"/>
      <c r="WGT170" s="77"/>
      <c r="WGU170" s="77"/>
      <c r="WGV170" s="77"/>
      <c r="WGW170" s="77"/>
      <c r="WGX170" s="77"/>
      <c r="WGY170" s="77"/>
      <c r="WGZ170" s="77"/>
      <c r="WHA170" s="77"/>
      <c r="WHB170" s="77"/>
      <c r="WHC170" s="77"/>
      <c r="WHD170" s="77"/>
      <c r="WHE170" s="77"/>
      <c r="WHF170" s="77"/>
      <c r="WHG170" s="77"/>
      <c r="WHH170" s="77"/>
      <c r="WHI170" s="77"/>
      <c r="WHJ170" s="77"/>
      <c r="WHK170" s="77"/>
      <c r="WHL170" s="77"/>
      <c r="WHM170" s="77"/>
      <c r="WHN170" s="77"/>
      <c r="WHO170" s="77"/>
      <c r="WHP170" s="77"/>
      <c r="WHQ170" s="77"/>
      <c r="WHR170" s="77"/>
      <c r="WHS170" s="77"/>
      <c r="WHT170" s="77"/>
      <c r="WHU170" s="77"/>
      <c r="WHV170" s="77"/>
      <c r="WHW170" s="77"/>
      <c r="WHX170" s="77"/>
      <c r="WHY170" s="77"/>
      <c r="WHZ170" s="77"/>
      <c r="WIA170" s="77"/>
      <c r="WIB170" s="77"/>
      <c r="WIC170" s="77"/>
      <c r="WID170" s="77"/>
      <c r="WIE170" s="77"/>
      <c r="WIF170" s="77"/>
      <c r="WIG170" s="77"/>
      <c r="WIH170" s="77"/>
      <c r="WII170" s="77"/>
      <c r="WIJ170" s="77"/>
      <c r="WIK170" s="77"/>
      <c r="WIL170" s="77"/>
      <c r="WIM170" s="77"/>
      <c r="WIN170" s="77"/>
      <c r="WIO170" s="77"/>
      <c r="WIP170" s="77"/>
      <c r="WIQ170" s="77"/>
      <c r="WIR170" s="77"/>
      <c r="WIS170" s="77"/>
      <c r="WIT170" s="77"/>
      <c r="WIU170" s="77"/>
      <c r="WIV170" s="77"/>
      <c r="WIW170" s="77"/>
      <c r="WIX170" s="77"/>
      <c r="WIY170" s="77"/>
      <c r="WIZ170" s="77"/>
      <c r="WJA170" s="77"/>
      <c r="WJB170" s="77"/>
      <c r="WJC170" s="77"/>
      <c r="WJD170" s="77"/>
      <c r="WJE170" s="77"/>
      <c r="WJF170" s="77"/>
      <c r="WJG170" s="77"/>
      <c r="WJH170" s="77"/>
      <c r="WJI170" s="77"/>
      <c r="WJJ170" s="77"/>
      <c r="WJK170" s="77"/>
      <c r="WJL170" s="77"/>
      <c r="WJM170" s="77"/>
      <c r="WJN170" s="77"/>
      <c r="WJO170" s="77"/>
      <c r="WJP170" s="77"/>
      <c r="WJQ170" s="77"/>
      <c r="WJR170" s="77"/>
      <c r="WJS170" s="77"/>
      <c r="WJT170" s="77"/>
      <c r="WJU170" s="77"/>
      <c r="WJV170" s="77"/>
      <c r="WJW170" s="77"/>
      <c r="WJX170" s="77"/>
      <c r="WJY170" s="77"/>
      <c r="WJZ170" s="77"/>
      <c r="WKA170" s="77"/>
      <c r="WKB170" s="77"/>
      <c r="WKC170" s="77"/>
      <c r="WKD170" s="77"/>
      <c r="WKE170" s="77"/>
      <c r="WKF170" s="77"/>
      <c r="WKG170" s="77"/>
      <c r="WKH170" s="77"/>
      <c r="WKI170" s="77"/>
      <c r="WKJ170" s="77"/>
      <c r="WKK170" s="77"/>
      <c r="WKL170" s="77"/>
      <c r="WKM170" s="77"/>
      <c r="WKN170" s="77"/>
      <c r="WKO170" s="77"/>
      <c r="WKP170" s="77"/>
      <c r="WKQ170" s="77"/>
      <c r="WKR170" s="77"/>
      <c r="WKS170" s="77"/>
      <c r="WKT170" s="77"/>
      <c r="WKU170" s="77"/>
      <c r="WKV170" s="77"/>
      <c r="WKW170" s="77"/>
      <c r="WKX170" s="77"/>
      <c r="WKY170" s="77"/>
      <c r="WKZ170" s="77"/>
      <c r="WLA170" s="77"/>
      <c r="WLB170" s="77"/>
      <c r="WLC170" s="77"/>
      <c r="WLD170" s="77"/>
      <c r="WLE170" s="77"/>
      <c r="WLF170" s="77"/>
      <c r="WLG170" s="77"/>
      <c r="WLH170" s="77"/>
      <c r="WLI170" s="77"/>
      <c r="WLJ170" s="77"/>
      <c r="WLK170" s="77"/>
      <c r="WLL170" s="77"/>
      <c r="WLM170" s="77"/>
      <c r="WLN170" s="77"/>
      <c r="WLO170" s="77"/>
      <c r="WLP170" s="77"/>
      <c r="WLQ170" s="77"/>
      <c r="WLR170" s="77"/>
      <c r="WLS170" s="77"/>
      <c r="WLT170" s="77"/>
      <c r="WLU170" s="77"/>
      <c r="WLV170" s="77"/>
      <c r="WLW170" s="77"/>
      <c r="WLX170" s="77"/>
      <c r="WLY170" s="77"/>
      <c r="WLZ170" s="77"/>
      <c r="WMA170" s="77"/>
      <c r="WMB170" s="77"/>
      <c r="WMC170" s="77"/>
      <c r="WMD170" s="77"/>
      <c r="WME170" s="77"/>
      <c r="WMF170" s="77"/>
      <c r="WMG170" s="77"/>
      <c r="WMH170" s="77"/>
      <c r="WMI170" s="77"/>
      <c r="WMJ170" s="77"/>
      <c r="WMK170" s="77"/>
      <c r="WML170" s="77"/>
      <c r="WMM170" s="77"/>
      <c r="WMN170" s="77"/>
      <c r="WMO170" s="77"/>
      <c r="WMP170" s="77"/>
      <c r="WMQ170" s="77"/>
      <c r="WMR170" s="77"/>
      <c r="WMS170" s="77"/>
      <c r="WMT170" s="77"/>
      <c r="WMU170" s="77"/>
      <c r="WMV170" s="77"/>
      <c r="WMW170" s="77"/>
      <c r="WMX170" s="77"/>
      <c r="WMY170" s="77"/>
      <c r="WMZ170" s="77"/>
      <c r="WNA170" s="77"/>
      <c r="WNB170" s="77"/>
      <c r="WNC170" s="77"/>
      <c r="WND170" s="77"/>
      <c r="WNE170" s="77"/>
      <c r="WNF170" s="77"/>
      <c r="WNG170" s="77"/>
      <c r="WNH170" s="77"/>
      <c r="WNI170" s="77"/>
      <c r="WNJ170" s="77"/>
      <c r="WNK170" s="77"/>
      <c r="WNL170" s="77"/>
      <c r="WNM170" s="77"/>
      <c r="WNN170" s="77"/>
      <c r="WNO170" s="77"/>
      <c r="WNP170" s="77"/>
      <c r="WNQ170" s="77"/>
      <c r="WNR170" s="77"/>
      <c r="WNS170" s="77"/>
      <c r="WNT170" s="77"/>
      <c r="WNU170" s="77"/>
      <c r="WNV170" s="77"/>
      <c r="WNW170" s="77"/>
      <c r="WNX170" s="77"/>
      <c r="WNY170" s="77"/>
      <c r="WNZ170" s="77"/>
      <c r="WOA170" s="77"/>
      <c r="WOB170" s="77"/>
      <c r="WOC170" s="77"/>
      <c r="WOD170" s="77"/>
      <c r="WOE170" s="77"/>
      <c r="WOF170" s="77"/>
      <c r="WOG170" s="77"/>
      <c r="WOH170" s="77"/>
      <c r="WOI170" s="77"/>
      <c r="WOJ170" s="77"/>
      <c r="WOK170" s="77"/>
      <c r="WOL170" s="77"/>
      <c r="WOM170" s="77"/>
      <c r="WON170" s="77"/>
      <c r="WOO170" s="77"/>
      <c r="WOP170" s="77"/>
      <c r="WOQ170" s="77"/>
      <c r="WOR170" s="77"/>
      <c r="WOS170" s="77"/>
      <c r="WOT170" s="77"/>
      <c r="WOU170" s="77"/>
      <c r="WOV170" s="77"/>
      <c r="WOW170" s="77"/>
      <c r="WOX170" s="77"/>
      <c r="WOY170" s="77"/>
      <c r="WOZ170" s="77"/>
      <c r="WPA170" s="77"/>
      <c r="WPB170" s="77"/>
      <c r="WPC170" s="77"/>
      <c r="WPD170" s="77"/>
      <c r="WPE170" s="77"/>
      <c r="WPF170" s="77"/>
      <c r="WPG170" s="77"/>
      <c r="WPH170" s="77"/>
      <c r="WPI170" s="77"/>
      <c r="WPJ170" s="77"/>
      <c r="WPK170" s="77"/>
      <c r="WPL170" s="77"/>
      <c r="WPM170" s="77"/>
      <c r="WPN170" s="77"/>
      <c r="WPO170" s="77"/>
      <c r="WPP170" s="77"/>
      <c r="WPQ170" s="77"/>
      <c r="WPR170" s="77"/>
      <c r="WPS170" s="77"/>
      <c r="WPT170" s="77"/>
      <c r="WPU170" s="77"/>
      <c r="WPV170" s="77"/>
      <c r="WPW170" s="77"/>
      <c r="WPX170" s="77"/>
      <c r="WPY170" s="77"/>
      <c r="WPZ170" s="77"/>
      <c r="WQA170" s="77"/>
      <c r="WQB170" s="77"/>
      <c r="WQC170" s="77"/>
      <c r="WQD170" s="77"/>
      <c r="WQE170" s="77"/>
      <c r="WQF170" s="77"/>
      <c r="WQG170" s="77"/>
      <c r="WQH170" s="77"/>
      <c r="WQI170" s="77"/>
      <c r="WQJ170" s="77"/>
      <c r="WQK170" s="77"/>
      <c r="WQL170" s="77"/>
      <c r="WQM170" s="77"/>
      <c r="WQN170" s="77"/>
      <c r="WQO170" s="77"/>
      <c r="WQP170" s="77"/>
      <c r="WQQ170" s="77"/>
      <c r="WQR170" s="77"/>
      <c r="WQS170" s="77"/>
      <c r="WQT170" s="77"/>
      <c r="WQU170" s="77"/>
      <c r="WQV170" s="77"/>
      <c r="WQW170" s="77"/>
      <c r="WQX170" s="77"/>
      <c r="WQY170" s="77"/>
      <c r="WQZ170" s="77"/>
      <c r="WRA170" s="77"/>
      <c r="WRB170" s="77"/>
      <c r="WRC170" s="77"/>
      <c r="WRD170" s="77"/>
      <c r="WRE170" s="77"/>
      <c r="WRF170" s="77"/>
      <c r="WRG170" s="77"/>
      <c r="WRH170" s="77"/>
      <c r="WRI170" s="77"/>
      <c r="WRJ170" s="77"/>
      <c r="WRK170" s="77"/>
      <c r="WRL170" s="77"/>
      <c r="WRM170" s="77"/>
      <c r="WRN170" s="77"/>
      <c r="WRO170" s="77"/>
      <c r="WRP170" s="77"/>
      <c r="WRQ170" s="77"/>
      <c r="WRR170" s="77"/>
      <c r="WRS170" s="77"/>
      <c r="WRT170" s="77"/>
      <c r="WRU170" s="77"/>
      <c r="WRV170" s="77"/>
      <c r="WRW170" s="77"/>
      <c r="WRX170" s="77"/>
      <c r="WRY170" s="77"/>
      <c r="WRZ170" s="77"/>
      <c r="WSA170" s="77"/>
      <c r="WSB170" s="77"/>
      <c r="WSC170" s="77"/>
      <c r="WSD170" s="77"/>
      <c r="WSE170" s="77"/>
      <c r="WSF170" s="77"/>
      <c r="WSG170" s="77"/>
      <c r="WSH170" s="77"/>
      <c r="WSI170" s="77"/>
      <c r="WSJ170" s="77"/>
      <c r="WSK170" s="77"/>
      <c r="WSL170" s="77"/>
      <c r="WSM170" s="77"/>
      <c r="WSN170" s="77"/>
      <c r="WSO170" s="77"/>
      <c r="WSP170" s="77"/>
      <c r="WSQ170" s="77"/>
      <c r="WSR170" s="77"/>
      <c r="WSS170" s="77"/>
      <c r="WST170" s="77"/>
      <c r="WSU170" s="77"/>
      <c r="WSV170" s="77"/>
      <c r="WSW170" s="77"/>
      <c r="WSX170" s="77"/>
      <c r="WSY170" s="77"/>
      <c r="WSZ170" s="77"/>
      <c r="WTA170" s="77"/>
      <c r="WTB170" s="77"/>
      <c r="WTC170" s="77"/>
      <c r="WTD170" s="77"/>
      <c r="WTE170" s="77"/>
      <c r="WTF170" s="77"/>
      <c r="WTG170" s="77"/>
      <c r="WTH170" s="77"/>
      <c r="WTI170" s="77"/>
      <c r="WTJ170" s="77"/>
      <c r="WTK170" s="77"/>
      <c r="WTL170" s="77"/>
      <c r="WTM170" s="77"/>
      <c r="WTN170" s="77"/>
      <c r="WTO170" s="77"/>
      <c r="WTP170" s="77"/>
      <c r="WTQ170" s="77"/>
      <c r="WTR170" s="77"/>
      <c r="WTS170" s="77"/>
      <c r="WTT170" s="77"/>
      <c r="WTU170" s="77"/>
      <c r="WTV170" s="77"/>
      <c r="WTW170" s="77"/>
      <c r="WTX170" s="77"/>
      <c r="WTY170" s="77"/>
      <c r="WTZ170" s="77"/>
      <c r="WUA170" s="77"/>
      <c r="WUB170" s="77"/>
      <c r="WUC170" s="77"/>
      <c r="WUD170" s="77"/>
      <c r="WUE170" s="77"/>
      <c r="WUF170" s="77"/>
      <c r="WUG170" s="77"/>
      <c r="WUH170" s="77"/>
      <c r="WUI170" s="77"/>
      <c r="WUJ170" s="77"/>
      <c r="WUK170" s="77"/>
      <c r="WUL170" s="77"/>
      <c r="WUM170" s="77"/>
      <c r="WUN170" s="77"/>
      <c r="WUO170" s="77"/>
      <c r="WUP170" s="77"/>
      <c r="WUQ170" s="77"/>
      <c r="WUR170" s="77"/>
      <c r="WUS170" s="77"/>
      <c r="WUT170" s="77"/>
      <c r="WUU170" s="77"/>
      <c r="WUV170" s="77"/>
      <c r="WUW170" s="77"/>
      <c r="WUX170" s="77"/>
      <c r="WUY170" s="77"/>
      <c r="WUZ170" s="77"/>
      <c r="WVA170" s="77"/>
      <c r="WVB170" s="77"/>
      <c r="WVC170" s="77"/>
      <c r="WVD170" s="77"/>
      <c r="WVE170" s="77"/>
      <c r="WVF170" s="77"/>
      <c r="WVG170" s="77"/>
      <c r="WVH170" s="77"/>
      <c r="WVI170" s="77"/>
      <c r="WVJ170" s="77"/>
      <c r="WVK170" s="77"/>
      <c r="WVL170" s="77"/>
      <c r="WVM170" s="77"/>
      <c r="WVN170" s="77"/>
      <c r="WVO170" s="77"/>
      <c r="WVP170" s="77"/>
      <c r="WVQ170" s="77"/>
      <c r="WVR170" s="77"/>
      <c r="WVS170" s="77"/>
      <c r="WVT170" s="77"/>
      <c r="WVU170" s="77"/>
      <c r="WVV170" s="77"/>
      <c r="WVW170" s="77"/>
      <c r="WVX170" s="77"/>
      <c r="WVY170" s="77"/>
      <c r="WVZ170" s="77"/>
      <c r="WWA170" s="77"/>
      <c r="WWB170" s="77"/>
    </row>
    <row r="171" spans="1:16148" s="71" customFormat="1" ht="16" customHeight="1">
      <c r="A171" s="77"/>
      <c r="B171" s="77"/>
      <c r="C171" s="78"/>
      <c r="D171" s="78"/>
      <c r="E171" s="78"/>
      <c r="F171" s="78"/>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c r="IW171" s="77"/>
      <c r="IX171" s="77"/>
      <c r="IY171" s="77"/>
      <c r="IZ171" s="77"/>
      <c r="JA171" s="77"/>
      <c r="JB171" s="77"/>
      <c r="JC171" s="77"/>
      <c r="JD171" s="77"/>
      <c r="JE171" s="77"/>
      <c r="JF171" s="77"/>
      <c r="JG171" s="77"/>
      <c r="JH171" s="77"/>
      <c r="JI171" s="77"/>
      <c r="JJ171" s="77"/>
      <c r="JK171" s="77"/>
      <c r="JL171" s="77"/>
      <c r="JM171" s="77"/>
      <c r="JN171" s="77"/>
      <c r="JO171" s="77"/>
      <c r="JP171" s="77"/>
      <c r="JQ171" s="77"/>
      <c r="JR171" s="77"/>
      <c r="JS171" s="77"/>
      <c r="JT171" s="77"/>
      <c r="JU171" s="77"/>
      <c r="JV171" s="77"/>
      <c r="JW171" s="77"/>
      <c r="JX171" s="77"/>
      <c r="JY171" s="77"/>
      <c r="JZ171" s="77"/>
      <c r="KA171" s="77"/>
      <c r="KB171" s="77"/>
      <c r="KC171" s="77"/>
      <c r="KD171" s="77"/>
      <c r="KE171" s="77"/>
      <c r="KF171" s="77"/>
      <c r="KG171" s="77"/>
      <c r="KH171" s="77"/>
      <c r="KI171" s="77"/>
      <c r="KJ171" s="77"/>
      <c r="KK171" s="77"/>
      <c r="KL171" s="77"/>
      <c r="KM171" s="77"/>
      <c r="KN171" s="77"/>
      <c r="KO171" s="77"/>
      <c r="KP171" s="77"/>
      <c r="KQ171" s="77"/>
      <c r="KR171" s="77"/>
      <c r="KS171" s="77"/>
      <c r="KT171" s="77"/>
      <c r="KU171" s="77"/>
      <c r="KV171" s="77"/>
      <c r="KW171" s="77"/>
      <c r="KX171" s="77"/>
      <c r="KY171" s="77"/>
      <c r="KZ171" s="77"/>
      <c r="LA171" s="77"/>
      <c r="LB171" s="77"/>
      <c r="LC171" s="77"/>
      <c r="LD171" s="77"/>
      <c r="LE171" s="77"/>
      <c r="LF171" s="77"/>
      <c r="LG171" s="77"/>
      <c r="LH171" s="77"/>
      <c r="LI171" s="77"/>
      <c r="LJ171" s="77"/>
      <c r="LK171" s="77"/>
      <c r="LL171" s="77"/>
      <c r="LM171" s="77"/>
      <c r="LN171" s="77"/>
      <c r="LO171" s="77"/>
      <c r="LP171" s="77"/>
      <c r="LQ171" s="77"/>
      <c r="LR171" s="77"/>
      <c r="LS171" s="77"/>
      <c r="LT171" s="77"/>
      <c r="LU171" s="77"/>
      <c r="LV171" s="77"/>
      <c r="LW171" s="77"/>
      <c r="LX171" s="77"/>
      <c r="LY171" s="77"/>
      <c r="LZ171" s="77"/>
      <c r="MA171" s="77"/>
      <c r="MB171" s="77"/>
      <c r="MC171" s="77"/>
      <c r="MD171" s="77"/>
      <c r="ME171" s="77"/>
      <c r="MF171" s="77"/>
      <c r="MG171" s="77"/>
      <c r="MH171" s="77"/>
      <c r="MI171" s="77"/>
      <c r="MJ171" s="77"/>
      <c r="MK171" s="77"/>
      <c r="ML171" s="77"/>
      <c r="MM171" s="77"/>
      <c r="MN171" s="77"/>
      <c r="MO171" s="77"/>
      <c r="MP171" s="77"/>
      <c r="MQ171" s="77"/>
      <c r="MR171" s="77"/>
      <c r="MS171" s="77"/>
      <c r="MT171" s="77"/>
      <c r="MU171" s="77"/>
      <c r="MV171" s="77"/>
      <c r="MW171" s="77"/>
      <c r="MX171" s="77"/>
      <c r="MY171" s="77"/>
      <c r="MZ171" s="77"/>
      <c r="NA171" s="77"/>
      <c r="NB171" s="77"/>
      <c r="NC171" s="77"/>
      <c r="ND171" s="77"/>
      <c r="NE171" s="77"/>
      <c r="NF171" s="77"/>
      <c r="NG171" s="77"/>
      <c r="NH171" s="77"/>
      <c r="NI171" s="77"/>
      <c r="NJ171" s="77"/>
      <c r="NK171" s="77"/>
      <c r="NL171" s="77"/>
      <c r="NM171" s="77"/>
      <c r="NN171" s="77"/>
      <c r="NO171" s="77"/>
      <c r="NP171" s="77"/>
      <c r="NQ171" s="77"/>
      <c r="NR171" s="77"/>
      <c r="NS171" s="77"/>
      <c r="NT171" s="77"/>
      <c r="NU171" s="77"/>
      <c r="NV171" s="77"/>
      <c r="NW171" s="77"/>
      <c r="NX171" s="77"/>
      <c r="NY171" s="77"/>
      <c r="NZ171" s="77"/>
      <c r="OA171" s="77"/>
      <c r="OB171" s="77"/>
      <c r="OC171" s="77"/>
      <c r="OD171" s="77"/>
      <c r="OE171" s="77"/>
      <c r="OF171" s="77"/>
      <c r="OG171" s="77"/>
      <c r="OH171" s="77"/>
      <c r="OI171" s="77"/>
      <c r="OJ171" s="77"/>
      <c r="OK171" s="77"/>
      <c r="OL171" s="77"/>
      <c r="OM171" s="77"/>
      <c r="ON171" s="77"/>
      <c r="OO171" s="77"/>
      <c r="OP171" s="77"/>
      <c r="OQ171" s="77"/>
      <c r="OR171" s="77"/>
      <c r="OS171" s="77"/>
      <c r="OT171" s="77"/>
      <c r="OU171" s="77"/>
      <c r="OV171" s="77"/>
      <c r="OW171" s="77"/>
      <c r="OX171" s="77"/>
      <c r="OY171" s="77"/>
      <c r="OZ171" s="77"/>
      <c r="PA171" s="77"/>
      <c r="PB171" s="77"/>
      <c r="PC171" s="77"/>
      <c r="PD171" s="77"/>
      <c r="PE171" s="77"/>
      <c r="PF171" s="77"/>
      <c r="PG171" s="77"/>
      <c r="PH171" s="77"/>
      <c r="PI171" s="77"/>
      <c r="PJ171" s="77"/>
      <c r="PK171" s="77"/>
      <c r="PL171" s="77"/>
      <c r="PM171" s="77"/>
      <c r="PN171" s="77"/>
      <c r="PO171" s="77"/>
      <c r="PP171" s="77"/>
      <c r="PQ171" s="77"/>
      <c r="PR171" s="77"/>
      <c r="PS171" s="77"/>
      <c r="PT171" s="77"/>
      <c r="PU171" s="77"/>
      <c r="PV171" s="77"/>
      <c r="PW171" s="77"/>
      <c r="PX171" s="77"/>
      <c r="PY171" s="77"/>
      <c r="PZ171" s="77"/>
      <c r="QA171" s="77"/>
      <c r="QB171" s="77"/>
      <c r="QC171" s="77"/>
      <c r="QD171" s="77"/>
      <c r="QE171" s="77"/>
      <c r="QF171" s="77"/>
      <c r="QG171" s="77"/>
      <c r="QH171" s="77"/>
      <c r="QI171" s="77"/>
      <c r="QJ171" s="77"/>
      <c r="QK171" s="77"/>
      <c r="QL171" s="77"/>
      <c r="QM171" s="77"/>
      <c r="QN171" s="77"/>
      <c r="QO171" s="77"/>
      <c r="QP171" s="77"/>
      <c r="QQ171" s="77"/>
      <c r="QR171" s="77"/>
      <c r="QS171" s="77"/>
      <c r="QT171" s="77"/>
      <c r="QU171" s="77"/>
      <c r="QV171" s="77"/>
      <c r="QW171" s="77"/>
      <c r="QX171" s="77"/>
      <c r="QY171" s="77"/>
      <c r="QZ171" s="77"/>
      <c r="RA171" s="77"/>
      <c r="RB171" s="77"/>
      <c r="RC171" s="77"/>
      <c r="RD171" s="77"/>
      <c r="RE171" s="77"/>
      <c r="RF171" s="77"/>
      <c r="RG171" s="77"/>
      <c r="RH171" s="77"/>
      <c r="RI171" s="77"/>
      <c r="RJ171" s="77"/>
      <c r="RK171" s="77"/>
      <c r="RL171" s="77"/>
      <c r="RM171" s="77"/>
      <c r="RN171" s="77"/>
      <c r="RO171" s="77"/>
      <c r="RP171" s="77"/>
      <c r="RQ171" s="77"/>
      <c r="RR171" s="77"/>
      <c r="RS171" s="77"/>
      <c r="RT171" s="77"/>
      <c r="RU171" s="77"/>
      <c r="RV171" s="77"/>
      <c r="RW171" s="77"/>
      <c r="RX171" s="77"/>
      <c r="RY171" s="77"/>
      <c r="RZ171" s="77"/>
      <c r="SA171" s="77"/>
      <c r="SB171" s="77"/>
      <c r="SC171" s="77"/>
      <c r="SD171" s="77"/>
      <c r="SE171" s="77"/>
      <c r="SF171" s="77"/>
      <c r="SG171" s="77"/>
      <c r="SH171" s="77"/>
      <c r="SI171" s="77"/>
      <c r="SJ171" s="77"/>
      <c r="SK171" s="77"/>
      <c r="SL171" s="77"/>
      <c r="SM171" s="77"/>
      <c r="SN171" s="77"/>
      <c r="SO171" s="77"/>
      <c r="SP171" s="77"/>
      <c r="SQ171" s="77"/>
      <c r="SR171" s="77"/>
      <c r="SS171" s="77"/>
      <c r="ST171" s="77"/>
      <c r="SU171" s="77"/>
      <c r="SV171" s="77"/>
      <c r="SW171" s="77"/>
      <c r="SX171" s="77"/>
      <c r="SY171" s="77"/>
      <c r="SZ171" s="77"/>
      <c r="TA171" s="77"/>
      <c r="TB171" s="77"/>
      <c r="TC171" s="77"/>
      <c r="TD171" s="77"/>
      <c r="TE171" s="77"/>
      <c r="TF171" s="77"/>
      <c r="TG171" s="77"/>
      <c r="TH171" s="77"/>
      <c r="TI171" s="77"/>
      <c r="TJ171" s="77"/>
      <c r="TK171" s="77"/>
      <c r="TL171" s="77"/>
      <c r="TM171" s="77"/>
      <c r="TN171" s="77"/>
      <c r="TO171" s="77"/>
      <c r="TP171" s="77"/>
      <c r="TQ171" s="77"/>
      <c r="TR171" s="77"/>
      <c r="TS171" s="77"/>
      <c r="TT171" s="77"/>
      <c r="TU171" s="77"/>
      <c r="TV171" s="77"/>
      <c r="TW171" s="77"/>
      <c r="TX171" s="77"/>
      <c r="TY171" s="77"/>
      <c r="TZ171" s="77"/>
      <c r="UA171" s="77"/>
      <c r="UB171" s="77"/>
      <c r="UC171" s="77"/>
      <c r="UD171" s="77"/>
      <c r="UE171" s="77"/>
      <c r="UF171" s="77"/>
      <c r="UG171" s="77"/>
      <c r="UH171" s="77"/>
      <c r="UI171" s="77"/>
      <c r="UJ171" s="77"/>
      <c r="UK171" s="77"/>
      <c r="UL171" s="77"/>
      <c r="UM171" s="77"/>
      <c r="UN171" s="77"/>
      <c r="UO171" s="77"/>
      <c r="UP171" s="77"/>
      <c r="UQ171" s="77"/>
      <c r="UR171" s="77"/>
      <c r="US171" s="77"/>
      <c r="UT171" s="77"/>
      <c r="UU171" s="77"/>
      <c r="UV171" s="77"/>
      <c r="UW171" s="77"/>
      <c r="UX171" s="77"/>
      <c r="UY171" s="77"/>
      <c r="UZ171" s="77"/>
      <c r="VA171" s="77"/>
      <c r="VB171" s="77"/>
      <c r="VC171" s="77"/>
      <c r="VD171" s="77"/>
      <c r="VE171" s="77"/>
      <c r="VF171" s="77"/>
      <c r="VG171" s="77"/>
      <c r="VH171" s="77"/>
      <c r="VI171" s="77"/>
      <c r="VJ171" s="77"/>
      <c r="VK171" s="77"/>
      <c r="VL171" s="77"/>
      <c r="VM171" s="77"/>
      <c r="VN171" s="77"/>
      <c r="VO171" s="77"/>
      <c r="VP171" s="77"/>
      <c r="VQ171" s="77"/>
      <c r="VR171" s="77"/>
      <c r="VS171" s="77"/>
      <c r="VT171" s="77"/>
      <c r="VU171" s="77"/>
      <c r="VV171" s="77"/>
      <c r="VW171" s="77"/>
      <c r="VX171" s="77"/>
      <c r="VY171" s="77"/>
      <c r="VZ171" s="77"/>
      <c r="WA171" s="77"/>
      <c r="WB171" s="77"/>
      <c r="WC171" s="77"/>
      <c r="WD171" s="77"/>
      <c r="WE171" s="77"/>
      <c r="WF171" s="77"/>
      <c r="WG171" s="77"/>
      <c r="WH171" s="77"/>
      <c r="WI171" s="77"/>
      <c r="WJ171" s="77"/>
      <c r="WK171" s="77"/>
      <c r="WL171" s="77"/>
      <c r="WM171" s="77"/>
      <c r="WN171" s="77"/>
      <c r="WO171" s="77"/>
      <c r="WP171" s="77"/>
      <c r="WQ171" s="77"/>
      <c r="WR171" s="77"/>
      <c r="WS171" s="77"/>
      <c r="WT171" s="77"/>
      <c r="WU171" s="77"/>
      <c r="WV171" s="77"/>
      <c r="WW171" s="77"/>
      <c r="WX171" s="77"/>
      <c r="WY171" s="77"/>
      <c r="WZ171" s="77"/>
      <c r="XA171" s="77"/>
      <c r="XB171" s="77"/>
      <c r="XC171" s="77"/>
      <c r="XD171" s="77"/>
      <c r="XE171" s="77"/>
      <c r="XF171" s="77"/>
      <c r="XG171" s="77"/>
      <c r="XH171" s="77"/>
      <c r="XI171" s="77"/>
      <c r="XJ171" s="77"/>
      <c r="XK171" s="77"/>
      <c r="XL171" s="77"/>
      <c r="XM171" s="77"/>
      <c r="XN171" s="77"/>
      <c r="XO171" s="77"/>
      <c r="XP171" s="77"/>
      <c r="XQ171" s="77"/>
      <c r="XR171" s="77"/>
      <c r="XS171" s="77"/>
      <c r="XT171" s="77"/>
      <c r="XU171" s="77"/>
      <c r="XV171" s="77"/>
      <c r="XW171" s="77"/>
      <c r="XX171" s="77"/>
      <c r="XY171" s="77"/>
      <c r="XZ171" s="77"/>
      <c r="YA171" s="77"/>
      <c r="YB171" s="77"/>
      <c r="YC171" s="77"/>
      <c r="YD171" s="77"/>
      <c r="YE171" s="77"/>
      <c r="YF171" s="77"/>
      <c r="YG171" s="77"/>
      <c r="YH171" s="77"/>
      <c r="YI171" s="77"/>
      <c r="YJ171" s="77"/>
      <c r="YK171" s="77"/>
      <c r="YL171" s="77"/>
      <c r="YM171" s="77"/>
      <c r="YN171" s="77"/>
      <c r="YO171" s="77"/>
      <c r="YP171" s="77"/>
      <c r="YQ171" s="77"/>
      <c r="YR171" s="77"/>
      <c r="YS171" s="77"/>
      <c r="YT171" s="77"/>
      <c r="YU171" s="77"/>
      <c r="YV171" s="77"/>
      <c r="YW171" s="77"/>
      <c r="YX171" s="77"/>
      <c r="YY171" s="77"/>
      <c r="YZ171" s="77"/>
      <c r="ZA171" s="77"/>
      <c r="ZB171" s="77"/>
      <c r="ZC171" s="77"/>
      <c r="ZD171" s="77"/>
      <c r="ZE171" s="77"/>
      <c r="ZF171" s="77"/>
      <c r="ZG171" s="77"/>
      <c r="ZH171" s="77"/>
      <c r="ZI171" s="77"/>
      <c r="ZJ171" s="77"/>
      <c r="ZK171" s="77"/>
      <c r="ZL171" s="77"/>
      <c r="ZM171" s="77"/>
      <c r="ZN171" s="77"/>
      <c r="ZO171" s="77"/>
      <c r="ZP171" s="77"/>
      <c r="ZQ171" s="77"/>
      <c r="ZR171" s="77"/>
      <c r="ZS171" s="77"/>
      <c r="ZT171" s="77"/>
      <c r="ZU171" s="77"/>
      <c r="ZV171" s="77"/>
      <c r="ZW171" s="77"/>
      <c r="ZX171" s="77"/>
      <c r="ZY171" s="77"/>
      <c r="ZZ171" s="77"/>
      <c r="AAA171" s="77"/>
      <c r="AAB171" s="77"/>
      <c r="AAC171" s="77"/>
      <c r="AAD171" s="77"/>
      <c r="AAE171" s="77"/>
      <c r="AAF171" s="77"/>
      <c r="AAG171" s="77"/>
      <c r="AAH171" s="77"/>
      <c r="AAI171" s="77"/>
      <c r="AAJ171" s="77"/>
      <c r="AAK171" s="77"/>
      <c r="AAL171" s="77"/>
      <c r="AAM171" s="77"/>
      <c r="AAN171" s="77"/>
      <c r="AAO171" s="77"/>
      <c r="AAP171" s="77"/>
      <c r="AAQ171" s="77"/>
      <c r="AAR171" s="77"/>
      <c r="AAS171" s="77"/>
      <c r="AAT171" s="77"/>
      <c r="AAU171" s="77"/>
      <c r="AAV171" s="77"/>
      <c r="AAW171" s="77"/>
      <c r="AAX171" s="77"/>
      <c r="AAY171" s="77"/>
      <c r="AAZ171" s="77"/>
      <c r="ABA171" s="77"/>
      <c r="ABB171" s="77"/>
      <c r="ABC171" s="77"/>
      <c r="ABD171" s="77"/>
      <c r="ABE171" s="77"/>
      <c r="ABF171" s="77"/>
      <c r="ABG171" s="77"/>
      <c r="ABH171" s="77"/>
      <c r="ABI171" s="77"/>
      <c r="ABJ171" s="77"/>
      <c r="ABK171" s="77"/>
      <c r="ABL171" s="77"/>
      <c r="ABM171" s="77"/>
      <c r="ABN171" s="77"/>
      <c r="ABO171" s="77"/>
      <c r="ABP171" s="77"/>
      <c r="ABQ171" s="77"/>
      <c r="ABR171" s="77"/>
      <c r="ABS171" s="77"/>
      <c r="ABT171" s="77"/>
      <c r="ABU171" s="77"/>
      <c r="ABV171" s="77"/>
      <c r="ABW171" s="77"/>
      <c r="ABX171" s="77"/>
      <c r="ABY171" s="77"/>
      <c r="ABZ171" s="77"/>
      <c r="ACA171" s="77"/>
      <c r="ACB171" s="77"/>
      <c r="ACC171" s="77"/>
      <c r="ACD171" s="77"/>
      <c r="ACE171" s="77"/>
      <c r="ACF171" s="77"/>
      <c r="ACG171" s="77"/>
      <c r="ACH171" s="77"/>
      <c r="ACI171" s="77"/>
      <c r="ACJ171" s="77"/>
      <c r="ACK171" s="77"/>
      <c r="ACL171" s="77"/>
      <c r="ACM171" s="77"/>
      <c r="ACN171" s="77"/>
      <c r="ACO171" s="77"/>
      <c r="ACP171" s="77"/>
      <c r="ACQ171" s="77"/>
      <c r="ACR171" s="77"/>
      <c r="ACS171" s="77"/>
      <c r="ACT171" s="77"/>
      <c r="ACU171" s="77"/>
      <c r="ACV171" s="77"/>
      <c r="ACW171" s="77"/>
      <c r="ACX171" s="77"/>
      <c r="ACY171" s="77"/>
      <c r="ACZ171" s="77"/>
      <c r="ADA171" s="77"/>
      <c r="ADB171" s="77"/>
      <c r="ADC171" s="77"/>
      <c r="ADD171" s="77"/>
      <c r="ADE171" s="77"/>
      <c r="ADF171" s="77"/>
      <c r="ADG171" s="77"/>
      <c r="ADH171" s="77"/>
      <c r="ADI171" s="77"/>
      <c r="ADJ171" s="77"/>
      <c r="ADK171" s="77"/>
      <c r="ADL171" s="77"/>
      <c r="ADM171" s="77"/>
      <c r="ADN171" s="77"/>
      <c r="ADO171" s="77"/>
      <c r="ADP171" s="77"/>
      <c r="ADQ171" s="77"/>
      <c r="ADR171" s="77"/>
      <c r="ADS171" s="77"/>
      <c r="ADT171" s="77"/>
      <c r="ADU171" s="77"/>
      <c r="ADV171" s="77"/>
      <c r="ADW171" s="77"/>
      <c r="ADX171" s="77"/>
      <c r="ADY171" s="77"/>
      <c r="ADZ171" s="77"/>
      <c r="AEA171" s="77"/>
      <c r="AEB171" s="77"/>
      <c r="AEC171" s="77"/>
      <c r="AED171" s="77"/>
      <c r="AEE171" s="77"/>
      <c r="AEF171" s="77"/>
      <c r="AEG171" s="77"/>
      <c r="AEH171" s="77"/>
      <c r="AEI171" s="77"/>
      <c r="AEJ171" s="77"/>
      <c r="AEK171" s="77"/>
      <c r="AEL171" s="77"/>
      <c r="AEM171" s="77"/>
      <c r="AEN171" s="77"/>
      <c r="AEO171" s="77"/>
      <c r="AEP171" s="77"/>
      <c r="AEQ171" s="77"/>
      <c r="AER171" s="77"/>
      <c r="AES171" s="77"/>
      <c r="AET171" s="77"/>
      <c r="AEU171" s="77"/>
      <c r="AEV171" s="77"/>
      <c r="AEW171" s="77"/>
      <c r="AEX171" s="77"/>
      <c r="AEY171" s="77"/>
      <c r="AEZ171" s="77"/>
      <c r="AFA171" s="77"/>
      <c r="AFB171" s="77"/>
      <c r="AFC171" s="77"/>
      <c r="AFD171" s="77"/>
      <c r="AFE171" s="77"/>
      <c r="AFF171" s="77"/>
      <c r="AFG171" s="77"/>
      <c r="AFH171" s="77"/>
      <c r="AFI171" s="77"/>
      <c r="AFJ171" s="77"/>
      <c r="AFK171" s="77"/>
      <c r="AFL171" s="77"/>
      <c r="AFM171" s="77"/>
      <c r="AFN171" s="77"/>
      <c r="AFO171" s="77"/>
      <c r="AFP171" s="77"/>
      <c r="AFQ171" s="77"/>
      <c r="AFR171" s="77"/>
      <c r="AFS171" s="77"/>
      <c r="AFT171" s="77"/>
      <c r="AFU171" s="77"/>
      <c r="AFV171" s="77"/>
      <c r="AFW171" s="77"/>
      <c r="AFX171" s="77"/>
      <c r="AFY171" s="77"/>
      <c r="AFZ171" s="77"/>
      <c r="AGA171" s="77"/>
      <c r="AGB171" s="77"/>
      <c r="AGC171" s="77"/>
      <c r="AGD171" s="77"/>
      <c r="AGE171" s="77"/>
      <c r="AGF171" s="77"/>
      <c r="AGG171" s="77"/>
      <c r="AGH171" s="77"/>
      <c r="AGI171" s="77"/>
      <c r="AGJ171" s="77"/>
      <c r="AGK171" s="77"/>
      <c r="AGL171" s="77"/>
      <c r="AGM171" s="77"/>
      <c r="AGN171" s="77"/>
      <c r="AGO171" s="77"/>
      <c r="AGP171" s="77"/>
      <c r="AGQ171" s="77"/>
      <c r="AGR171" s="77"/>
      <c r="AGS171" s="77"/>
      <c r="AGT171" s="77"/>
      <c r="AGU171" s="77"/>
      <c r="AGV171" s="77"/>
      <c r="AGW171" s="77"/>
      <c r="AGX171" s="77"/>
      <c r="AGY171" s="77"/>
      <c r="AGZ171" s="77"/>
      <c r="AHA171" s="77"/>
      <c r="AHB171" s="77"/>
      <c r="AHC171" s="77"/>
      <c r="AHD171" s="77"/>
      <c r="AHE171" s="77"/>
      <c r="AHF171" s="77"/>
      <c r="AHG171" s="77"/>
      <c r="AHH171" s="77"/>
      <c r="AHI171" s="77"/>
      <c r="AHJ171" s="77"/>
      <c r="AHK171" s="77"/>
      <c r="AHL171" s="77"/>
      <c r="AHM171" s="77"/>
      <c r="AHN171" s="77"/>
      <c r="AHO171" s="77"/>
      <c r="AHP171" s="77"/>
      <c r="AHQ171" s="77"/>
      <c r="AHR171" s="77"/>
      <c r="AHS171" s="77"/>
      <c r="AHT171" s="77"/>
      <c r="AHU171" s="77"/>
      <c r="AHV171" s="77"/>
      <c r="AHW171" s="77"/>
      <c r="AHX171" s="77"/>
      <c r="AHY171" s="77"/>
      <c r="AHZ171" s="77"/>
      <c r="AIA171" s="77"/>
      <c r="AIB171" s="77"/>
      <c r="AIC171" s="77"/>
      <c r="AID171" s="77"/>
      <c r="AIE171" s="77"/>
      <c r="AIF171" s="77"/>
      <c r="AIG171" s="77"/>
      <c r="AIH171" s="77"/>
      <c r="AII171" s="77"/>
      <c r="AIJ171" s="77"/>
      <c r="AIK171" s="77"/>
      <c r="AIL171" s="77"/>
      <c r="AIM171" s="77"/>
      <c r="AIN171" s="77"/>
      <c r="AIO171" s="77"/>
      <c r="AIP171" s="77"/>
      <c r="AIQ171" s="77"/>
      <c r="AIR171" s="77"/>
      <c r="AIS171" s="77"/>
      <c r="AIT171" s="77"/>
      <c r="AIU171" s="77"/>
      <c r="AIV171" s="77"/>
      <c r="AIW171" s="77"/>
      <c r="AIX171" s="77"/>
      <c r="AIY171" s="77"/>
      <c r="AIZ171" s="77"/>
      <c r="AJA171" s="77"/>
      <c r="AJB171" s="77"/>
      <c r="AJC171" s="77"/>
      <c r="AJD171" s="77"/>
      <c r="AJE171" s="77"/>
      <c r="AJF171" s="77"/>
      <c r="AJG171" s="77"/>
      <c r="AJH171" s="77"/>
      <c r="AJI171" s="77"/>
      <c r="AJJ171" s="77"/>
      <c r="AJK171" s="77"/>
      <c r="AJL171" s="77"/>
      <c r="AJM171" s="77"/>
      <c r="AJN171" s="77"/>
      <c r="AJO171" s="77"/>
      <c r="AJP171" s="77"/>
      <c r="AJQ171" s="77"/>
      <c r="AJR171" s="77"/>
      <c r="AJS171" s="77"/>
      <c r="AJT171" s="77"/>
      <c r="AJU171" s="77"/>
      <c r="AJV171" s="77"/>
      <c r="AJW171" s="77"/>
      <c r="AJX171" s="77"/>
      <c r="AJY171" s="77"/>
      <c r="AJZ171" s="77"/>
      <c r="AKA171" s="77"/>
      <c r="AKB171" s="77"/>
      <c r="AKC171" s="77"/>
      <c r="AKD171" s="77"/>
      <c r="AKE171" s="77"/>
      <c r="AKF171" s="77"/>
      <c r="AKG171" s="77"/>
      <c r="AKH171" s="77"/>
      <c r="AKI171" s="77"/>
      <c r="AKJ171" s="77"/>
      <c r="AKK171" s="77"/>
      <c r="AKL171" s="77"/>
      <c r="AKM171" s="77"/>
      <c r="AKN171" s="77"/>
      <c r="AKO171" s="77"/>
      <c r="AKP171" s="77"/>
      <c r="AKQ171" s="77"/>
      <c r="AKR171" s="77"/>
      <c r="AKS171" s="77"/>
      <c r="AKT171" s="77"/>
      <c r="AKU171" s="77"/>
      <c r="AKV171" s="77"/>
      <c r="AKW171" s="77"/>
      <c r="AKX171" s="77"/>
      <c r="AKY171" s="77"/>
      <c r="AKZ171" s="77"/>
      <c r="ALA171" s="77"/>
      <c r="ALB171" s="77"/>
      <c r="ALC171" s="77"/>
      <c r="ALD171" s="77"/>
      <c r="ALE171" s="77"/>
      <c r="ALF171" s="77"/>
      <c r="ALG171" s="77"/>
      <c r="ALH171" s="77"/>
      <c r="ALI171" s="77"/>
      <c r="ALJ171" s="77"/>
      <c r="ALK171" s="77"/>
      <c r="ALL171" s="77"/>
      <c r="ALM171" s="77"/>
      <c r="ALN171" s="77"/>
      <c r="ALO171" s="77"/>
      <c r="ALP171" s="77"/>
      <c r="ALQ171" s="77"/>
      <c r="ALR171" s="77"/>
      <c r="ALS171" s="77"/>
      <c r="ALT171" s="77"/>
      <c r="ALU171" s="77"/>
      <c r="ALV171" s="77"/>
      <c r="ALW171" s="77"/>
      <c r="ALX171" s="77"/>
      <c r="ALY171" s="77"/>
      <c r="ALZ171" s="77"/>
      <c r="AMA171" s="77"/>
      <c r="AMB171" s="77"/>
      <c r="AMC171" s="77"/>
      <c r="AMD171" s="77"/>
      <c r="AME171" s="77"/>
      <c r="AMF171" s="77"/>
      <c r="AMG171" s="77"/>
      <c r="AMH171" s="77"/>
      <c r="AMI171" s="77"/>
      <c r="AMJ171" s="77"/>
      <c r="AMK171" s="77"/>
      <c r="AML171" s="77"/>
      <c r="AMM171" s="77"/>
      <c r="AMN171" s="77"/>
      <c r="AMO171" s="77"/>
      <c r="AMP171" s="77"/>
      <c r="AMQ171" s="77"/>
      <c r="AMR171" s="77"/>
      <c r="AMS171" s="77"/>
      <c r="AMT171" s="77"/>
      <c r="AMU171" s="77"/>
      <c r="AMV171" s="77"/>
      <c r="AMW171" s="77"/>
      <c r="AMX171" s="77"/>
      <c r="AMY171" s="77"/>
      <c r="AMZ171" s="77"/>
      <c r="ANA171" s="77"/>
      <c r="ANB171" s="77"/>
      <c r="ANC171" s="77"/>
      <c r="AND171" s="77"/>
      <c r="ANE171" s="77"/>
      <c r="ANF171" s="77"/>
      <c r="ANG171" s="77"/>
      <c r="ANH171" s="77"/>
      <c r="ANI171" s="77"/>
      <c r="ANJ171" s="77"/>
      <c r="ANK171" s="77"/>
      <c r="ANL171" s="77"/>
      <c r="ANM171" s="77"/>
      <c r="ANN171" s="77"/>
      <c r="ANO171" s="77"/>
      <c r="ANP171" s="77"/>
      <c r="ANQ171" s="77"/>
      <c r="ANR171" s="77"/>
      <c r="ANS171" s="77"/>
      <c r="ANT171" s="77"/>
      <c r="ANU171" s="77"/>
      <c r="ANV171" s="77"/>
      <c r="ANW171" s="77"/>
      <c r="ANX171" s="77"/>
      <c r="ANY171" s="77"/>
      <c r="ANZ171" s="77"/>
      <c r="AOA171" s="77"/>
      <c r="AOB171" s="77"/>
      <c r="AOC171" s="77"/>
      <c r="AOD171" s="77"/>
      <c r="AOE171" s="77"/>
      <c r="AOF171" s="77"/>
      <c r="AOG171" s="77"/>
      <c r="AOH171" s="77"/>
      <c r="AOI171" s="77"/>
      <c r="AOJ171" s="77"/>
      <c r="AOK171" s="77"/>
      <c r="AOL171" s="77"/>
      <c r="AOM171" s="77"/>
      <c r="AON171" s="77"/>
      <c r="AOO171" s="77"/>
      <c r="AOP171" s="77"/>
      <c r="AOQ171" s="77"/>
      <c r="AOR171" s="77"/>
      <c r="AOS171" s="77"/>
      <c r="AOT171" s="77"/>
      <c r="AOU171" s="77"/>
      <c r="AOV171" s="77"/>
      <c r="AOW171" s="77"/>
      <c r="AOX171" s="77"/>
      <c r="AOY171" s="77"/>
      <c r="AOZ171" s="77"/>
      <c r="APA171" s="77"/>
      <c r="APB171" s="77"/>
      <c r="APC171" s="77"/>
      <c r="APD171" s="77"/>
      <c r="APE171" s="77"/>
      <c r="APF171" s="77"/>
      <c r="APG171" s="77"/>
      <c r="APH171" s="77"/>
      <c r="API171" s="77"/>
      <c r="APJ171" s="77"/>
      <c r="APK171" s="77"/>
      <c r="APL171" s="77"/>
      <c r="APM171" s="77"/>
      <c r="APN171" s="77"/>
      <c r="APO171" s="77"/>
      <c r="APP171" s="77"/>
      <c r="APQ171" s="77"/>
      <c r="APR171" s="77"/>
      <c r="APS171" s="77"/>
      <c r="APT171" s="77"/>
      <c r="APU171" s="77"/>
      <c r="APV171" s="77"/>
      <c r="APW171" s="77"/>
      <c r="APX171" s="77"/>
      <c r="APY171" s="77"/>
      <c r="APZ171" s="77"/>
      <c r="AQA171" s="77"/>
      <c r="AQB171" s="77"/>
      <c r="AQC171" s="77"/>
      <c r="AQD171" s="77"/>
      <c r="AQE171" s="77"/>
      <c r="AQF171" s="77"/>
      <c r="AQG171" s="77"/>
      <c r="AQH171" s="77"/>
      <c r="AQI171" s="77"/>
      <c r="AQJ171" s="77"/>
      <c r="AQK171" s="77"/>
      <c r="AQL171" s="77"/>
      <c r="AQM171" s="77"/>
      <c r="AQN171" s="77"/>
      <c r="AQO171" s="77"/>
      <c r="AQP171" s="77"/>
      <c r="AQQ171" s="77"/>
      <c r="AQR171" s="77"/>
      <c r="AQS171" s="77"/>
      <c r="AQT171" s="77"/>
      <c r="AQU171" s="77"/>
      <c r="AQV171" s="77"/>
      <c r="AQW171" s="77"/>
      <c r="AQX171" s="77"/>
      <c r="AQY171" s="77"/>
      <c r="AQZ171" s="77"/>
      <c r="ARA171" s="77"/>
      <c r="ARB171" s="77"/>
      <c r="ARC171" s="77"/>
      <c r="ARD171" s="77"/>
      <c r="ARE171" s="77"/>
      <c r="ARF171" s="77"/>
      <c r="ARG171" s="77"/>
      <c r="ARH171" s="77"/>
      <c r="ARI171" s="77"/>
      <c r="ARJ171" s="77"/>
      <c r="ARK171" s="77"/>
      <c r="ARL171" s="77"/>
      <c r="ARM171" s="77"/>
      <c r="ARN171" s="77"/>
      <c r="ARO171" s="77"/>
      <c r="ARP171" s="77"/>
      <c r="ARQ171" s="77"/>
      <c r="ARR171" s="77"/>
      <c r="ARS171" s="77"/>
      <c r="ART171" s="77"/>
      <c r="ARU171" s="77"/>
      <c r="ARV171" s="77"/>
      <c r="ARW171" s="77"/>
      <c r="ARX171" s="77"/>
      <c r="ARY171" s="77"/>
      <c r="ARZ171" s="77"/>
      <c r="ASA171" s="77"/>
      <c r="ASB171" s="77"/>
      <c r="ASC171" s="77"/>
      <c r="ASD171" s="77"/>
      <c r="ASE171" s="77"/>
      <c r="ASF171" s="77"/>
      <c r="ASG171" s="77"/>
      <c r="ASH171" s="77"/>
      <c r="ASI171" s="77"/>
      <c r="ASJ171" s="77"/>
      <c r="ASK171" s="77"/>
      <c r="ASL171" s="77"/>
      <c r="ASM171" s="77"/>
      <c r="ASN171" s="77"/>
      <c r="ASO171" s="77"/>
      <c r="ASP171" s="77"/>
      <c r="ASQ171" s="77"/>
      <c r="ASR171" s="77"/>
      <c r="ASS171" s="77"/>
      <c r="AST171" s="77"/>
      <c r="ASU171" s="77"/>
      <c r="ASV171" s="77"/>
      <c r="ASW171" s="77"/>
      <c r="ASX171" s="77"/>
      <c r="ASY171" s="77"/>
      <c r="ASZ171" s="77"/>
      <c r="ATA171" s="77"/>
      <c r="ATB171" s="77"/>
      <c r="ATC171" s="77"/>
      <c r="ATD171" s="77"/>
      <c r="ATE171" s="77"/>
      <c r="ATF171" s="77"/>
      <c r="ATG171" s="77"/>
      <c r="ATH171" s="77"/>
      <c r="ATI171" s="77"/>
      <c r="ATJ171" s="77"/>
      <c r="ATK171" s="77"/>
      <c r="ATL171" s="77"/>
      <c r="ATM171" s="77"/>
      <c r="ATN171" s="77"/>
      <c r="ATO171" s="77"/>
      <c r="ATP171" s="77"/>
      <c r="ATQ171" s="77"/>
      <c r="ATR171" s="77"/>
      <c r="ATS171" s="77"/>
      <c r="ATT171" s="77"/>
      <c r="ATU171" s="77"/>
      <c r="ATV171" s="77"/>
      <c r="ATW171" s="77"/>
      <c r="ATX171" s="77"/>
      <c r="ATY171" s="77"/>
      <c r="ATZ171" s="77"/>
      <c r="AUA171" s="77"/>
      <c r="AUB171" s="77"/>
      <c r="AUC171" s="77"/>
      <c r="AUD171" s="77"/>
      <c r="AUE171" s="77"/>
      <c r="AUF171" s="77"/>
      <c r="AUG171" s="77"/>
      <c r="AUH171" s="77"/>
      <c r="AUI171" s="77"/>
      <c r="AUJ171" s="77"/>
      <c r="AUK171" s="77"/>
      <c r="AUL171" s="77"/>
      <c r="AUM171" s="77"/>
      <c r="AUN171" s="77"/>
      <c r="AUO171" s="77"/>
      <c r="AUP171" s="77"/>
      <c r="AUQ171" s="77"/>
      <c r="AUR171" s="77"/>
      <c r="AUS171" s="77"/>
      <c r="AUT171" s="77"/>
      <c r="AUU171" s="77"/>
      <c r="AUV171" s="77"/>
      <c r="AUW171" s="77"/>
      <c r="AUX171" s="77"/>
      <c r="AUY171" s="77"/>
      <c r="AUZ171" s="77"/>
      <c r="AVA171" s="77"/>
      <c r="AVB171" s="77"/>
      <c r="AVC171" s="77"/>
      <c r="AVD171" s="77"/>
      <c r="AVE171" s="77"/>
      <c r="AVF171" s="77"/>
      <c r="AVG171" s="77"/>
      <c r="AVH171" s="77"/>
      <c r="AVI171" s="77"/>
      <c r="AVJ171" s="77"/>
      <c r="AVK171" s="77"/>
      <c r="AVL171" s="77"/>
      <c r="AVM171" s="77"/>
      <c r="AVN171" s="77"/>
      <c r="AVO171" s="77"/>
      <c r="AVP171" s="77"/>
      <c r="AVQ171" s="77"/>
      <c r="AVR171" s="77"/>
      <c r="AVS171" s="77"/>
      <c r="AVT171" s="77"/>
      <c r="AVU171" s="77"/>
      <c r="AVV171" s="77"/>
      <c r="AVW171" s="77"/>
      <c r="AVX171" s="77"/>
      <c r="AVY171" s="77"/>
      <c r="AVZ171" s="77"/>
      <c r="AWA171" s="77"/>
      <c r="AWB171" s="77"/>
      <c r="AWC171" s="77"/>
      <c r="AWD171" s="77"/>
      <c r="AWE171" s="77"/>
      <c r="AWF171" s="77"/>
      <c r="AWG171" s="77"/>
      <c r="AWH171" s="77"/>
      <c r="AWI171" s="77"/>
      <c r="AWJ171" s="77"/>
      <c r="AWK171" s="77"/>
      <c r="AWL171" s="77"/>
      <c r="AWM171" s="77"/>
      <c r="AWN171" s="77"/>
      <c r="AWO171" s="77"/>
      <c r="AWP171" s="77"/>
      <c r="AWQ171" s="77"/>
      <c r="AWR171" s="77"/>
      <c r="AWS171" s="77"/>
      <c r="AWT171" s="77"/>
      <c r="AWU171" s="77"/>
      <c r="AWV171" s="77"/>
      <c r="AWW171" s="77"/>
      <c r="AWX171" s="77"/>
      <c r="AWY171" s="77"/>
      <c r="AWZ171" s="77"/>
      <c r="AXA171" s="77"/>
      <c r="AXB171" s="77"/>
      <c r="AXC171" s="77"/>
      <c r="AXD171" s="77"/>
      <c r="AXE171" s="77"/>
      <c r="AXF171" s="77"/>
      <c r="AXG171" s="77"/>
      <c r="AXH171" s="77"/>
      <c r="AXI171" s="77"/>
      <c r="AXJ171" s="77"/>
      <c r="AXK171" s="77"/>
      <c r="AXL171" s="77"/>
      <c r="AXM171" s="77"/>
      <c r="AXN171" s="77"/>
      <c r="AXO171" s="77"/>
      <c r="AXP171" s="77"/>
      <c r="AXQ171" s="77"/>
      <c r="AXR171" s="77"/>
      <c r="AXS171" s="77"/>
      <c r="AXT171" s="77"/>
      <c r="AXU171" s="77"/>
      <c r="AXV171" s="77"/>
      <c r="AXW171" s="77"/>
      <c r="AXX171" s="77"/>
      <c r="AXY171" s="77"/>
      <c r="AXZ171" s="77"/>
      <c r="AYA171" s="77"/>
      <c r="AYB171" s="77"/>
      <c r="AYC171" s="77"/>
      <c r="AYD171" s="77"/>
      <c r="AYE171" s="77"/>
      <c r="AYF171" s="77"/>
      <c r="AYG171" s="77"/>
      <c r="AYH171" s="77"/>
      <c r="AYI171" s="77"/>
      <c r="AYJ171" s="77"/>
      <c r="AYK171" s="77"/>
      <c r="AYL171" s="77"/>
      <c r="AYM171" s="77"/>
      <c r="AYN171" s="77"/>
      <c r="AYO171" s="77"/>
      <c r="AYP171" s="77"/>
      <c r="AYQ171" s="77"/>
      <c r="AYR171" s="77"/>
      <c r="AYS171" s="77"/>
      <c r="AYT171" s="77"/>
      <c r="AYU171" s="77"/>
      <c r="AYV171" s="77"/>
      <c r="AYW171" s="77"/>
      <c r="AYX171" s="77"/>
      <c r="AYY171" s="77"/>
      <c r="AYZ171" s="77"/>
      <c r="AZA171" s="77"/>
      <c r="AZB171" s="77"/>
      <c r="AZC171" s="77"/>
      <c r="AZD171" s="77"/>
      <c r="AZE171" s="77"/>
      <c r="AZF171" s="77"/>
      <c r="AZG171" s="77"/>
      <c r="AZH171" s="77"/>
      <c r="AZI171" s="77"/>
      <c r="AZJ171" s="77"/>
      <c r="AZK171" s="77"/>
      <c r="AZL171" s="77"/>
      <c r="AZM171" s="77"/>
      <c r="AZN171" s="77"/>
      <c r="AZO171" s="77"/>
      <c r="AZP171" s="77"/>
      <c r="AZQ171" s="77"/>
      <c r="AZR171" s="77"/>
      <c r="AZS171" s="77"/>
      <c r="AZT171" s="77"/>
      <c r="AZU171" s="77"/>
      <c r="AZV171" s="77"/>
      <c r="AZW171" s="77"/>
      <c r="AZX171" s="77"/>
      <c r="AZY171" s="77"/>
      <c r="AZZ171" s="77"/>
      <c r="BAA171" s="77"/>
      <c r="BAB171" s="77"/>
      <c r="BAC171" s="77"/>
      <c r="BAD171" s="77"/>
      <c r="BAE171" s="77"/>
      <c r="BAF171" s="77"/>
      <c r="BAG171" s="77"/>
      <c r="BAH171" s="77"/>
      <c r="BAI171" s="77"/>
      <c r="BAJ171" s="77"/>
      <c r="BAK171" s="77"/>
      <c r="BAL171" s="77"/>
      <c r="BAM171" s="77"/>
      <c r="BAN171" s="77"/>
      <c r="BAO171" s="77"/>
      <c r="BAP171" s="77"/>
      <c r="BAQ171" s="77"/>
      <c r="BAR171" s="77"/>
      <c r="BAS171" s="77"/>
      <c r="BAT171" s="77"/>
      <c r="BAU171" s="77"/>
      <c r="BAV171" s="77"/>
      <c r="BAW171" s="77"/>
      <c r="BAX171" s="77"/>
      <c r="BAY171" s="77"/>
      <c r="BAZ171" s="77"/>
      <c r="BBA171" s="77"/>
      <c r="BBB171" s="77"/>
      <c r="BBC171" s="77"/>
      <c r="BBD171" s="77"/>
      <c r="BBE171" s="77"/>
      <c r="BBF171" s="77"/>
      <c r="BBG171" s="77"/>
      <c r="BBH171" s="77"/>
      <c r="BBI171" s="77"/>
      <c r="BBJ171" s="77"/>
      <c r="BBK171" s="77"/>
      <c r="BBL171" s="77"/>
      <c r="BBM171" s="77"/>
      <c r="BBN171" s="77"/>
      <c r="BBO171" s="77"/>
      <c r="BBP171" s="77"/>
      <c r="BBQ171" s="77"/>
      <c r="BBR171" s="77"/>
      <c r="BBS171" s="77"/>
      <c r="BBT171" s="77"/>
      <c r="BBU171" s="77"/>
      <c r="BBV171" s="77"/>
      <c r="BBW171" s="77"/>
      <c r="BBX171" s="77"/>
      <c r="BBY171" s="77"/>
      <c r="BBZ171" s="77"/>
      <c r="BCA171" s="77"/>
      <c r="BCB171" s="77"/>
      <c r="BCC171" s="77"/>
      <c r="BCD171" s="77"/>
      <c r="BCE171" s="77"/>
      <c r="BCF171" s="77"/>
      <c r="BCG171" s="77"/>
      <c r="BCH171" s="77"/>
      <c r="BCI171" s="77"/>
      <c r="BCJ171" s="77"/>
      <c r="BCK171" s="77"/>
      <c r="BCL171" s="77"/>
      <c r="BCM171" s="77"/>
      <c r="BCN171" s="77"/>
      <c r="BCO171" s="77"/>
      <c r="BCP171" s="77"/>
      <c r="BCQ171" s="77"/>
      <c r="BCR171" s="77"/>
      <c r="BCS171" s="77"/>
      <c r="BCT171" s="77"/>
      <c r="BCU171" s="77"/>
      <c r="BCV171" s="77"/>
      <c r="BCW171" s="77"/>
      <c r="BCX171" s="77"/>
      <c r="BCY171" s="77"/>
      <c r="BCZ171" s="77"/>
      <c r="BDA171" s="77"/>
      <c r="BDB171" s="77"/>
      <c r="BDC171" s="77"/>
      <c r="BDD171" s="77"/>
      <c r="BDE171" s="77"/>
      <c r="BDF171" s="77"/>
      <c r="BDG171" s="77"/>
      <c r="BDH171" s="77"/>
      <c r="BDI171" s="77"/>
      <c r="BDJ171" s="77"/>
      <c r="BDK171" s="77"/>
      <c r="BDL171" s="77"/>
      <c r="BDM171" s="77"/>
      <c r="BDN171" s="77"/>
      <c r="BDO171" s="77"/>
      <c r="BDP171" s="77"/>
      <c r="BDQ171" s="77"/>
      <c r="BDR171" s="77"/>
      <c r="BDS171" s="77"/>
      <c r="BDT171" s="77"/>
      <c r="BDU171" s="77"/>
      <c r="BDV171" s="77"/>
      <c r="BDW171" s="77"/>
      <c r="BDX171" s="77"/>
      <c r="BDY171" s="77"/>
      <c r="BDZ171" s="77"/>
      <c r="BEA171" s="77"/>
      <c r="BEB171" s="77"/>
      <c r="BEC171" s="77"/>
      <c r="BED171" s="77"/>
      <c r="BEE171" s="77"/>
      <c r="BEF171" s="77"/>
      <c r="BEG171" s="77"/>
      <c r="BEH171" s="77"/>
      <c r="BEI171" s="77"/>
      <c r="BEJ171" s="77"/>
      <c r="BEK171" s="77"/>
      <c r="BEL171" s="77"/>
      <c r="BEM171" s="77"/>
      <c r="BEN171" s="77"/>
      <c r="BEO171" s="77"/>
      <c r="BEP171" s="77"/>
      <c r="BEQ171" s="77"/>
      <c r="BER171" s="77"/>
      <c r="BES171" s="77"/>
      <c r="BET171" s="77"/>
      <c r="BEU171" s="77"/>
      <c r="BEV171" s="77"/>
      <c r="BEW171" s="77"/>
      <c r="BEX171" s="77"/>
      <c r="BEY171" s="77"/>
      <c r="BEZ171" s="77"/>
      <c r="BFA171" s="77"/>
      <c r="BFB171" s="77"/>
      <c r="BFC171" s="77"/>
      <c r="BFD171" s="77"/>
      <c r="BFE171" s="77"/>
      <c r="BFF171" s="77"/>
      <c r="BFG171" s="77"/>
      <c r="BFH171" s="77"/>
      <c r="BFI171" s="77"/>
      <c r="BFJ171" s="77"/>
      <c r="BFK171" s="77"/>
      <c r="BFL171" s="77"/>
      <c r="BFM171" s="77"/>
      <c r="BFN171" s="77"/>
      <c r="BFO171" s="77"/>
      <c r="BFP171" s="77"/>
      <c r="BFQ171" s="77"/>
      <c r="BFR171" s="77"/>
      <c r="BFS171" s="77"/>
      <c r="BFT171" s="77"/>
      <c r="BFU171" s="77"/>
      <c r="BFV171" s="77"/>
      <c r="BFW171" s="77"/>
      <c r="BFX171" s="77"/>
      <c r="BFY171" s="77"/>
      <c r="BFZ171" s="77"/>
      <c r="BGA171" s="77"/>
      <c r="BGB171" s="77"/>
      <c r="BGC171" s="77"/>
      <c r="BGD171" s="77"/>
      <c r="BGE171" s="77"/>
      <c r="BGF171" s="77"/>
      <c r="BGG171" s="77"/>
      <c r="BGH171" s="77"/>
      <c r="BGI171" s="77"/>
      <c r="BGJ171" s="77"/>
      <c r="BGK171" s="77"/>
      <c r="BGL171" s="77"/>
      <c r="BGM171" s="77"/>
      <c r="BGN171" s="77"/>
      <c r="BGO171" s="77"/>
      <c r="BGP171" s="77"/>
      <c r="BGQ171" s="77"/>
      <c r="BGR171" s="77"/>
      <c r="BGS171" s="77"/>
      <c r="BGT171" s="77"/>
      <c r="BGU171" s="77"/>
      <c r="BGV171" s="77"/>
      <c r="BGW171" s="77"/>
      <c r="BGX171" s="77"/>
      <c r="BGY171" s="77"/>
      <c r="BGZ171" s="77"/>
      <c r="BHA171" s="77"/>
      <c r="BHB171" s="77"/>
      <c r="BHC171" s="77"/>
      <c r="BHD171" s="77"/>
      <c r="BHE171" s="77"/>
      <c r="BHF171" s="77"/>
      <c r="BHG171" s="77"/>
      <c r="BHH171" s="77"/>
      <c r="BHI171" s="77"/>
      <c r="BHJ171" s="77"/>
      <c r="BHK171" s="77"/>
      <c r="BHL171" s="77"/>
      <c r="BHM171" s="77"/>
      <c r="BHN171" s="77"/>
      <c r="BHO171" s="77"/>
      <c r="BHP171" s="77"/>
      <c r="BHQ171" s="77"/>
      <c r="BHR171" s="77"/>
      <c r="BHS171" s="77"/>
      <c r="BHT171" s="77"/>
      <c r="BHU171" s="77"/>
      <c r="BHV171" s="77"/>
      <c r="BHW171" s="77"/>
      <c r="BHX171" s="77"/>
      <c r="BHY171" s="77"/>
      <c r="BHZ171" s="77"/>
      <c r="BIA171" s="77"/>
      <c r="BIB171" s="77"/>
      <c r="BIC171" s="77"/>
      <c r="BID171" s="77"/>
      <c r="BIE171" s="77"/>
      <c r="BIF171" s="77"/>
      <c r="BIG171" s="77"/>
      <c r="BIH171" s="77"/>
      <c r="BII171" s="77"/>
      <c r="BIJ171" s="77"/>
      <c r="BIK171" s="77"/>
      <c r="BIL171" s="77"/>
      <c r="BIM171" s="77"/>
      <c r="BIN171" s="77"/>
      <c r="BIO171" s="77"/>
      <c r="BIP171" s="77"/>
      <c r="BIQ171" s="77"/>
      <c r="BIR171" s="77"/>
      <c r="BIS171" s="77"/>
      <c r="BIT171" s="77"/>
      <c r="BIU171" s="77"/>
      <c r="BIV171" s="77"/>
      <c r="BIW171" s="77"/>
      <c r="BIX171" s="77"/>
      <c r="BIY171" s="77"/>
      <c r="BIZ171" s="77"/>
      <c r="BJA171" s="77"/>
      <c r="BJB171" s="77"/>
      <c r="BJC171" s="77"/>
      <c r="BJD171" s="77"/>
      <c r="BJE171" s="77"/>
      <c r="BJF171" s="77"/>
      <c r="BJG171" s="77"/>
      <c r="BJH171" s="77"/>
      <c r="BJI171" s="77"/>
      <c r="BJJ171" s="77"/>
      <c r="BJK171" s="77"/>
      <c r="BJL171" s="77"/>
      <c r="BJM171" s="77"/>
      <c r="BJN171" s="77"/>
      <c r="BJO171" s="77"/>
      <c r="BJP171" s="77"/>
      <c r="BJQ171" s="77"/>
      <c r="BJR171" s="77"/>
      <c r="BJS171" s="77"/>
      <c r="BJT171" s="77"/>
      <c r="BJU171" s="77"/>
      <c r="BJV171" s="77"/>
      <c r="BJW171" s="77"/>
      <c r="BJX171" s="77"/>
      <c r="BJY171" s="77"/>
      <c r="BJZ171" s="77"/>
      <c r="BKA171" s="77"/>
      <c r="BKB171" s="77"/>
      <c r="BKC171" s="77"/>
      <c r="BKD171" s="77"/>
      <c r="BKE171" s="77"/>
      <c r="BKF171" s="77"/>
      <c r="BKG171" s="77"/>
      <c r="BKH171" s="77"/>
      <c r="BKI171" s="77"/>
      <c r="BKJ171" s="77"/>
      <c r="BKK171" s="77"/>
      <c r="BKL171" s="77"/>
      <c r="BKM171" s="77"/>
      <c r="BKN171" s="77"/>
      <c r="BKO171" s="77"/>
      <c r="BKP171" s="77"/>
      <c r="BKQ171" s="77"/>
      <c r="BKR171" s="77"/>
      <c r="BKS171" s="77"/>
      <c r="BKT171" s="77"/>
      <c r="BKU171" s="77"/>
      <c r="BKV171" s="77"/>
      <c r="BKW171" s="77"/>
      <c r="BKX171" s="77"/>
      <c r="BKY171" s="77"/>
      <c r="BKZ171" s="77"/>
      <c r="BLA171" s="77"/>
      <c r="BLB171" s="77"/>
      <c r="BLC171" s="77"/>
      <c r="BLD171" s="77"/>
      <c r="BLE171" s="77"/>
      <c r="BLF171" s="77"/>
      <c r="BLG171" s="77"/>
      <c r="BLH171" s="77"/>
      <c r="BLI171" s="77"/>
      <c r="BLJ171" s="77"/>
      <c r="BLK171" s="77"/>
      <c r="BLL171" s="77"/>
      <c r="BLM171" s="77"/>
      <c r="BLN171" s="77"/>
      <c r="BLO171" s="77"/>
      <c r="BLP171" s="77"/>
      <c r="BLQ171" s="77"/>
      <c r="BLR171" s="77"/>
      <c r="BLS171" s="77"/>
      <c r="BLT171" s="77"/>
      <c r="BLU171" s="77"/>
      <c r="BLV171" s="77"/>
      <c r="BLW171" s="77"/>
      <c r="BLX171" s="77"/>
      <c r="BLY171" s="77"/>
      <c r="BLZ171" s="77"/>
      <c r="BMA171" s="77"/>
      <c r="BMB171" s="77"/>
      <c r="BMC171" s="77"/>
      <c r="BMD171" s="77"/>
      <c r="BME171" s="77"/>
      <c r="BMF171" s="77"/>
      <c r="BMG171" s="77"/>
      <c r="BMH171" s="77"/>
      <c r="BMI171" s="77"/>
      <c r="BMJ171" s="77"/>
      <c r="BMK171" s="77"/>
      <c r="BML171" s="77"/>
      <c r="BMM171" s="77"/>
      <c r="BMN171" s="77"/>
      <c r="BMO171" s="77"/>
      <c r="BMP171" s="77"/>
      <c r="BMQ171" s="77"/>
      <c r="BMR171" s="77"/>
      <c r="BMS171" s="77"/>
      <c r="BMT171" s="77"/>
      <c r="BMU171" s="77"/>
      <c r="BMV171" s="77"/>
      <c r="BMW171" s="77"/>
      <c r="BMX171" s="77"/>
      <c r="BMY171" s="77"/>
      <c r="BMZ171" s="77"/>
      <c r="BNA171" s="77"/>
      <c r="BNB171" s="77"/>
      <c r="BNC171" s="77"/>
      <c r="BND171" s="77"/>
      <c r="BNE171" s="77"/>
      <c r="BNF171" s="77"/>
      <c r="BNG171" s="77"/>
      <c r="BNH171" s="77"/>
      <c r="BNI171" s="77"/>
      <c r="BNJ171" s="77"/>
      <c r="BNK171" s="77"/>
      <c r="BNL171" s="77"/>
      <c r="BNM171" s="77"/>
      <c r="BNN171" s="77"/>
      <c r="BNO171" s="77"/>
      <c r="BNP171" s="77"/>
      <c r="BNQ171" s="77"/>
      <c r="BNR171" s="77"/>
      <c r="BNS171" s="77"/>
      <c r="BNT171" s="77"/>
      <c r="BNU171" s="77"/>
      <c r="BNV171" s="77"/>
      <c r="BNW171" s="77"/>
      <c r="BNX171" s="77"/>
      <c r="BNY171" s="77"/>
      <c r="BNZ171" s="77"/>
      <c r="BOA171" s="77"/>
      <c r="BOB171" s="77"/>
      <c r="BOC171" s="77"/>
      <c r="BOD171" s="77"/>
      <c r="BOE171" s="77"/>
      <c r="BOF171" s="77"/>
      <c r="BOG171" s="77"/>
      <c r="BOH171" s="77"/>
      <c r="BOI171" s="77"/>
      <c r="BOJ171" s="77"/>
      <c r="BOK171" s="77"/>
      <c r="BOL171" s="77"/>
      <c r="BOM171" s="77"/>
      <c r="BON171" s="77"/>
      <c r="BOO171" s="77"/>
      <c r="BOP171" s="77"/>
      <c r="BOQ171" s="77"/>
      <c r="BOR171" s="77"/>
      <c r="BOS171" s="77"/>
      <c r="BOT171" s="77"/>
      <c r="BOU171" s="77"/>
      <c r="BOV171" s="77"/>
      <c r="BOW171" s="77"/>
      <c r="BOX171" s="77"/>
      <c r="BOY171" s="77"/>
      <c r="BOZ171" s="77"/>
      <c r="BPA171" s="77"/>
      <c r="BPB171" s="77"/>
      <c r="BPC171" s="77"/>
      <c r="BPD171" s="77"/>
      <c r="BPE171" s="77"/>
      <c r="BPF171" s="77"/>
      <c r="BPG171" s="77"/>
      <c r="BPH171" s="77"/>
      <c r="BPI171" s="77"/>
      <c r="BPJ171" s="77"/>
      <c r="BPK171" s="77"/>
      <c r="BPL171" s="77"/>
      <c r="BPM171" s="77"/>
      <c r="BPN171" s="77"/>
      <c r="BPO171" s="77"/>
      <c r="BPP171" s="77"/>
      <c r="BPQ171" s="77"/>
      <c r="BPR171" s="77"/>
      <c r="BPS171" s="77"/>
      <c r="BPT171" s="77"/>
      <c r="BPU171" s="77"/>
      <c r="BPV171" s="77"/>
      <c r="BPW171" s="77"/>
      <c r="BPX171" s="77"/>
      <c r="BPY171" s="77"/>
      <c r="BPZ171" s="77"/>
      <c r="BQA171" s="77"/>
      <c r="BQB171" s="77"/>
      <c r="BQC171" s="77"/>
      <c r="BQD171" s="77"/>
      <c r="BQE171" s="77"/>
      <c r="BQF171" s="77"/>
      <c r="BQG171" s="77"/>
      <c r="BQH171" s="77"/>
      <c r="BQI171" s="77"/>
      <c r="BQJ171" s="77"/>
      <c r="BQK171" s="77"/>
      <c r="BQL171" s="77"/>
      <c r="BQM171" s="77"/>
      <c r="BQN171" s="77"/>
      <c r="BQO171" s="77"/>
      <c r="BQP171" s="77"/>
      <c r="BQQ171" s="77"/>
      <c r="BQR171" s="77"/>
      <c r="BQS171" s="77"/>
      <c r="BQT171" s="77"/>
      <c r="BQU171" s="77"/>
      <c r="BQV171" s="77"/>
      <c r="BQW171" s="77"/>
      <c r="BQX171" s="77"/>
      <c r="BQY171" s="77"/>
      <c r="BQZ171" s="77"/>
      <c r="BRA171" s="77"/>
      <c r="BRB171" s="77"/>
      <c r="BRC171" s="77"/>
      <c r="BRD171" s="77"/>
      <c r="BRE171" s="77"/>
      <c r="BRF171" s="77"/>
      <c r="BRG171" s="77"/>
      <c r="BRH171" s="77"/>
      <c r="BRI171" s="77"/>
      <c r="BRJ171" s="77"/>
      <c r="BRK171" s="77"/>
      <c r="BRL171" s="77"/>
      <c r="BRM171" s="77"/>
      <c r="BRN171" s="77"/>
      <c r="BRO171" s="77"/>
      <c r="BRP171" s="77"/>
      <c r="BRQ171" s="77"/>
      <c r="BRR171" s="77"/>
      <c r="BRS171" s="77"/>
      <c r="BRT171" s="77"/>
      <c r="BRU171" s="77"/>
      <c r="BRV171" s="77"/>
      <c r="BRW171" s="77"/>
      <c r="BRX171" s="77"/>
      <c r="BRY171" s="77"/>
      <c r="BRZ171" s="77"/>
      <c r="BSA171" s="77"/>
      <c r="BSB171" s="77"/>
      <c r="BSC171" s="77"/>
      <c r="BSD171" s="77"/>
      <c r="BSE171" s="77"/>
      <c r="BSF171" s="77"/>
      <c r="BSG171" s="77"/>
      <c r="BSH171" s="77"/>
      <c r="BSI171" s="77"/>
      <c r="BSJ171" s="77"/>
      <c r="BSK171" s="77"/>
      <c r="BSL171" s="77"/>
      <c r="BSM171" s="77"/>
      <c r="BSN171" s="77"/>
      <c r="BSO171" s="77"/>
      <c r="BSP171" s="77"/>
      <c r="BSQ171" s="77"/>
      <c r="BSR171" s="77"/>
      <c r="BSS171" s="77"/>
      <c r="BST171" s="77"/>
      <c r="BSU171" s="77"/>
      <c r="BSV171" s="77"/>
      <c r="BSW171" s="77"/>
      <c r="BSX171" s="77"/>
      <c r="BSY171" s="77"/>
      <c r="BSZ171" s="77"/>
      <c r="BTA171" s="77"/>
      <c r="BTB171" s="77"/>
      <c r="BTC171" s="77"/>
      <c r="BTD171" s="77"/>
      <c r="BTE171" s="77"/>
      <c r="BTF171" s="77"/>
      <c r="BTG171" s="77"/>
      <c r="BTH171" s="77"/>
      <c r="BTI171" s="77"/>
      <c r="BTJ171" s="77"/>
      <c r="BTK171" s="77"/>
      <c r="BTL171" s="77"/>
      <c r="BTM171" s="77"/>
      <c r="BTN171" s="77"/>
      <c r="BTO171" s="77"/>
      <c r="BTP171" s="77"/>
      <c r="BTQ171" s="77"/>
      <c r="BTR171" s="77"/>
      <c r="BTS171" s="77"/>
      <c r="BTT171" s="77"/>
      <c r="BTU171" s="77"/>
      <c r="BTV171" s="77"/>
      <c r="BTW171" s="77"/>
      <c r="BTX171" s="77"/>
      <c r="BTY171" s="77"/>
      <c r="BTZ171" s="77"/>
      <c r="BUA171" s="77"/>
      <c r="BUB171" s="77"/>
      <c r="BUC171" s="77"/>
      <c r="BUD171" s="77"/>
      <c r="BUE171" s="77"/>
      <c r="BUF171" s="77"/>
      <c r="BUG171" s="77"/>
      <c r="BUH171" s="77"/>
      <c r="BUI171" s="77"/>
      <c r="BUJ171" s="77"/>
      <c r="BUK171" s="77"/>
      <c r="BUL171" s="77"/>
      <c r="BUM171" s="77"/>
      <c r="BUN171" s="77"/>
      <c r="BUO171" s="77"/>
      <c r="BUP171" s="77"/>
      <c r="BUQ171" s="77"/>
      <c r="BUR171" s="77"/>
      <c r="BUS171" s="77"/>
      <c r="BUT171" s="77"/>
      <c r="BUU171" s="77"/>
      <c r="BUV171" s="77"/>
      <c r="BUW171" s="77"/>
      <c r="BUX171" s="77"/>
      <c r="BUY171" s="77"/>
      <c r="BUZ171" s="77"/>
      <c r="BVA171" s="77"/>
      <c r="BVB171" s="77"/>
      <c r="BVC171" s="77"/>
      <c r="BVD171" s="77"/>
      <c r="BVE171" s="77"/>
      <c r="BVF171" s="77"/>
      <c r="BVG171" s="77"/>
      <c r="BVH171" s="77"/>
      <c r="BVI171" s="77"/>
      <c r="BVJ171" s="77"/>
      <c r="BVK171" s="77"/>
      <c r="BVL171" s="77"/>
      <c r="BVM171" s="77"/>
      <c r="BVN171" s="77"/>
      <c r="BVO171" s="77"/>
      <c r="BVP171" s="77"/>
      <c r="BVQ171" s="77"/>
      <c r="BVR171" s="77"/>
      <c r="BVS171" s="77"/>
      <c r="BVT171" s="77"/>
      <c r="BVU171" s="77"/>
      <c r="BVV171" s="77"/>
      <c r="BVW171" s="77"/>
      <c r="BVX171" s="77"/>
      <c r="BVY171" s="77"/>
      <c r="BVZ171" s="77"/>
      <c r="BWA171" s="77"/>
      <c r="BWB171" s="77"/>
      <c r="BWC171" s="77"/>
      <c r="BWD171" s="77"/>
      <c r="BWE171" s="77"/>
      <c r="BWF171" s="77"/>
      <c r="BWG171" s="77"/>
      <c r="BWH171" s="77"/>
      <c r="BWI171" s="77"/>
      <c r="BWJ171" s="77"/>
      <c r="BWK171" s="77"/>
      <c r="BWL171" s="77"/>
      <c r="BWM171" s="77"/>
      <c r="BWN171" s="77"/>
      <c r="BWO171" s="77"/>
      <c r="BWP171" s="77"/>
      <c r="BWQ171" s="77"/>
      <c r="BWR171" s="77"/>
      <c r="BWS171" s="77"/>
      <c r="BWT171" s="77"/>
      <c r="BWU171" s="77"/>
      <c r="BWV171" s="77"/>
      <c r="BWW171" s="77"/>
      <c r="BWX171" s="77"/>
      <c r="BWY171" s="77"/>
      <c r="BWZ171" s="77"/>
      <c r="BXA171" s="77"/>
      <c r="BXB171" s="77"/>
      <c r="BXC171" s="77"/>
      <c r="BXD171" s="77"/>
      <c r="BXE171" s="77"/>
      <c r="BXF171" s="77"/>
      <c r="BXG171" s="77"/>
      <c r="BXH171" s="77"/>
      <c r="BXI171" s="77"/>
      <c r="BXJ171" s="77"/>
      <c r="BXK171" s="77"/>
      <c r="BXL171" s="77"/>
      <c r="BXM171" s="77"/>
      <c r="BXN171" s="77"/>
      <c r="BXO171" s="77"/>
      <c r="BXP171" s="77"/>
      <c r="BXQ171" s="77"/>
      <c r="BXR171" s="77"/>
      <c r="BXS171" s="77"/>
      <c r="BXT171" s="77"/>
      <c r="BXU171" s="77"/>
      <c r="BXV171" s="77"/>
      <c r="BXW171" s="77"/>
      <c r="BXX171" s="77"/>
      <c r="BXY171" s="77"/>
      <c r="BXZ171" s="77"/>
      <c r="BYA171" s="77"/>
      <c r="BYB171" s="77"/>
      <c r="BYC171" s="77"/>
      <c r="BYD171" s="77"/>
      <c r="BYE171" s="77"/>
      <c r="BYF171" s="77"/>
      <c r="BYG171" s="77"/>
      <c r="BYH171" s="77"/>
      <c r="BYI171" s="77"/>
      <c r="BYJ171" s="77"/>
      <c r="BYK171" s="77"/>
      <c r="BYL171" s="77"/>
      <c r="BYM171" s="77"/>
      <c r="BYN171" s="77"/>
      <c r="BYO171" s="77"/>
      <c r="BYP171" s="77"/>
      <c r="BYQ171" s="77"/>
      <c r="BYR171" s="77"/>
      <c r="BYS171" s="77"/>
      <c r="BYT171" s="77"/>
      <c r="BYU171" s="77"/>
      <c r="BYV171" s="77"/>
      <c r="BYW171" s="77"/>
      <c r="BYX171" s="77"/>
      <c r="BYY171" s="77"/>
      <c r="BYZ171" s="77"/>
      <c r="BZA171" s="77"/>
      <c r="BZB171" s="77"/>
      <c r="BZC171" s="77"/>
      <c r="BZD171" s="77"/>
      <c r="BZE171" s="77"/>
      <c r="BZF171" s="77"/>
      <c r="BZG171" s="77"/>
      <c r="BZH171" s="77"/>
      <c r="BZI171" s="77"/>
      <c r="BZJ171" s="77"/>
      <c r="BZK171" s="77"/>
      <c r="BZL171" s="77"/>
      <c r="BZM171" s="77"/>
      <c r="BZN171" s="77"/>
      <c r="BZO171" s="77"/>
      <c r="BZP171" s="77"/>
      <c r="BZQ171" s="77"/>
      <c r="BZR171" s="77"/>
      <c r="BZS171" s="77"/>
      <c r="BZT171" s="77"/>
      <c r="BZU171" s="77"/>
      <c r="BZV171" s="77"/>
      <c r="BZW171" s="77"/>
      <c r="BZX171" s="77"/>
      <c r="BZY171" s="77"/>
      <c r="BZZ171" s="77"/>
      <c r="CAA171" s="77"/>
      <c r="CAB171" s="77"/>
      <c r="CAC171" s="77"/>
      <c r="CAD171" s="77"/>
      <c r="CAE171" s="77"/>
      <c r="CAF171" s="77"/>
      <c r="CAG171" s="77"/>
      <c r="CAH171" s="77"/>
      <c r="CAI171" s="77"/>
      <c r="CAJ171" s="77"/>
      <c r="CAK171" s="77"/>
      <c r="CAL171" s="77"/>
      <c r="CAM171" s="77"/>
      <c r="CAN171" s="77"/>
      <c r="CAO171" s="77"/>
      <c r="CAP171" s="77"/>
      <c r="CAQ171" s="77"/>
      <c r="CAR171" s="77"/>
      <c r="CAS171" s="77"/>
      <c r="CAT171" s="77"/>
      <c r="CAU171" s="77"/>
      <c r="CAV171" s="77"/>
      <c r="CAW171" s="77"/>
      <c r="CAX171" s="77"/>
      <c r="CAY171" s="77"/>
      <c r="CAZ171" s="77"/>
      <c r="CBA171" s="77"/>
      <c r="CBB171" s="77"/>
      <c r="CBC171" s="77"/>
      <c r="CBD171" s="77"/>
      <c r="CBE171" s="77"/>
      <c r="CBF171" s="77"/>
      <c r="CBG171" s="77"/>
      <c r="CBH171" s="77"/>
      <c r="CBI171" s="77"/>
      <c r="CBJ171" s="77"/>
      <c r="CBK171" s="77"/>
      <c r="CBL171" s="77"/>
      <c r="CBM171" s="77"/>
      <c r="CBN171" s="77"/>
      <c r="CBO171" s="77"/>
      <c r="CBP171" s="77"/>
      <c r="CBQ171" s="77"/>
      <c r="CBR171" s="77"/>
      <c r="CBS171" s="77"/>
      <c r="CBT171" s="77"/>
      <c r="CBU171" s="77"/>
      <c r="CBV171" s="77"/>
      <c r="CBW171" s="77"/>
      <c r="CBX171" s="77"/>
      <c r="CBY171" s="77"/>
      <c r="CBZ171" s="77"/>
      <c r="CCA171" s="77"/>
      <c r="CCB171" s="77"/>
      <c r="CCC171" s="77"/>
      <c r="CCD171" s="77"/>
      <c r="CCE171" s="77"/>
      <c r="CCF171" s="77"/>
      <c r="CCG171" s="77"/>
      <c r="CCH171" s="77"/>
      <c r="CCI171" s="77"/>
      <c r="CCJ171" s="77"/>
      <c r="CCK171" s="77"/>
      <c r="CCL171" s="77"/>
      <c r="CCM171" s="77"/>
      <c r="CCN171" s="77"/>
      <c r="CCO171" s="77"/>
      <c r="CCP171" s="77"/>
      <c r="CCQ171" s="77"/>
      <c r="CCR171" s="77"/>
      <c r="CCS171" s="77"/>
      <c r="CCT171" s="77"/>
      <c r="CCU171" s="77"/>
      <c r="CCV171" s="77"/>
      <c r="CCW171" s="77"/>
      <c r="CCX171" s="77"/>
      <c r="CCY171" s="77"/>
      <c r="CCZ171" s="77"/>
      <c r="CDA171" s="77"/>
      <c r="CDB171" s="77"/>
      <c r="CDC171" s="77"/>
      <c r="CDD171" s="77"/>
      <c r="CDE171" s="77"/>
      <c r="CDF171" s="77"/>
      <c r="CDG171" s="77"/>
      <c r="CDH171" s="77"/>
      <c r="CDI171" s="77"/>
      <c r="CDJ171" s="77"/>
      <c r="CDK171" s="77"/>
      <c r="CDL171" s="77"/>
      <c r="CDM171" s="77"/>
      <c r="CDN171" s="77"/>
      <c r="CDO171" s="77"/>
      <c r="CDP171" s="77"/>
      <c r="CDQ171" s="77"/>
      <c r="CDR171" s="77"/>
      <c r="CDS171" s="77"/>
      <c r="CDT171" s="77"/>
      <c r="CDU171" s="77"/>
      <c r="CDV171" s="77"/>
      <c r="CDW171" s="77"/>
      <c r="CDX171" s="77"/>
      <c r="CDY171" s="77"/>
      <c r="CDZ171" s="77"/>
      <c r="CEA171" s="77"/>
      <c r="CEB171" s="77"/>
      <c r="CEC171" s="77"/>
      <c r="CED171" s="77"/>
      <c r="CEE171" s="77"/>
      <c r="CEF171" s="77"/>
      <c r="CEG171" s="77"/>
      <c r="CEH171" s="77"/>
      <c r="CEI171" s="77"/>
      <c r="CEJ171" s="77"/>
      <c r="CEK171" s="77"/>
      <c r="CEL171" s="77"/>
      <c r="CEM171" s="77"/>
      <c r="CEN171" s="77"/>
      <c r="CEO171" s="77"/>
      <c r="CEP171" s="77"/>
      <c r="CEQ171" s="77"/>
      <c r="CER171" s="77"/>
      <c r="CES171" s="77"/>
      <c r="CET171" s="77"/>
      <c r="CEU171" s="77"/>
      <c r="CEV171" s="77"/>
      <c r="CEW171" s="77"/>
      <c r="CEX171" s="77"/>
      <c r="CEY171" s="77"/>
      <c r="CEZ171" s="77"/>
      <c r="CFA171" s="77"/>
      <c r="CFB171" s="77"/>
      <c r="CFC171" s="77"/>
      <c r="CFD171" s="77"/>
      <c r="CFE171" s="77"/>
      <c r="CFF171" s="77"/>
      <c r="CFG171" s="77"/>
      <c r="CFH171" s="77"/>
      <c r="CFI171" s="77"/>
      <c r="CFJ171" s="77"/>
      <c r="CFK171" s="77"/>
      <c r="CFL171" s="77"/>
      <c r="CFM171" s="77"/>
      <c r="CFN171" s="77"/>
      <c r="CFO171" s="77"/>
      <c r="CFP171" s="77"/>
      <c r="CFQ171" s="77"/>
      <c r="CFR171" s="77"/>
      <c r="CFS171" s="77"/>
      <c r="CFT171" s="77"/>
      <c r="CFU171" s="77"/>
      <c r="CFV171" s="77"/>
      <c r="CFW171" s="77"/>
      <c r="CFX171" s="77"/>
      <c r="CFY171" s="77"/>
      <c r="CFZ171" s="77"/>
      <c r="CGA171" s="77"/>
      <c r="CGB171" s="77"/>
      <c r="CGC171" s="77"/>
      <c r="CGD171" s="77"/>
      <c r="CGE171" s="77"/>
      <c r="CGF171" s="77"/>
      <c r="CGG171" s="77"/>
      <c r="CGH171" s="77"/>
      <c r="CGI171" s="77"/>
      <c r="CGJ171" s="77"/>
      <c r="CGK171" s="77"/>
      <c r="CGL171" s="77"/>
      <c r="CGM171" s="77"/>
      <c r="CGN171" s="77"/>
      <c r="CGO171" s="77"/>
      <c r="CGP171" s="77"/>
      <c r="CGQ171" s="77"/>
      <c r="CGR171" s="77"/>
      <c r="CGS171" s="77"/>
      <c r="CGT171" s="77"/>
      <c r="CGU171" s="77"/>
      <c r="CGV171" s="77"/>
      <c r="CGW171" s="77"/>
      <c r="CGX171" s="77"/>
      <c r="CGY171" s="77"/>
      <c r="CGZ171" s="77"/>
      <c r="CHA171" s="77"/>
      <c r="CHB171" s="77"/>
      <c r="CHC171" s="77"/>
      <c r="CHD171" s="77"/>
      <c r="CHE171" s="77"/>
      <c r="CHF171" s="77"/>
      <c r="CHG171" s="77"/>
      <c r="CHH171" s="77"/>
      <c r="CHI171" s="77"/>
      <c r="CHJ171" s="77"/>
      <c r="CHK171" s="77"/>
      <c r="CHL171" s="77"/>
      <c r="CHM171" s="77"/>
      <c r="CHN171" s="77"/>
      <c r="CHO171" s="77"/>
      <c r="CHP171" s="77"/>
      <c r="CHQ171" s="77"/>
      <c r="CHR171" s="77"/>
      <c r="CHS171" s="77"/>
      <c r="CHT171" s="77"/>
      <c r="CHU171" s="77"/>
      <c r="CHV171" s="77"/>
      <c r="CHW171" s="77"/>
      <c r="CHX171" s="77"/>
      <c r="CHY171" s="77"/>
      <c r="CHZ171" s="77"/>
      <c r="CIA171" s="77"/>
      <c r="CIB171" s="77"/>
      <c r="CIC171" s="77"/>
      <c r="CID171" s="77"/>
      <c r="CIE171" s="77"/>
      <c r="CIF171" s="77"/>
      <c r="CIG171" s="77"/>
      <c r="CIH171" s="77"/>
      <c r="CII171" s="77"/>
      <c r="CIJ171" s="77"/>
      <c r="CIK171" s="77"/>
      <c r="CIL171" s="77"/>
      <c r="CIM171" s="77"/>
      <c r="CIN171" s="77"/>
      <c r="CIO171" s="77"/>
      <c r="CIP171" s="77"/>
      <c r="CIQ171" s="77"/>
      <c r="CIR171" s="77"/>
      <c r="CIS171" s="77"/>
      <c r="CIT171" s="77"/>
      <c r="CIU171" s="77"/>
      <c r="CIV171" s="77"/>
      <c r="CIW171" s="77"/>
      <c r="CIX171" s="77"/>
      <c r="CIY171" s="77"/>
      <c r="CIZ171" s="77"/>
      <c r="CJA171" s="77"/>
      <c r="CJB171" s="77"/>
      <c r="CJC171" s="77"/>
      <c r="CJD171" s="77"/>
      <c r="CJE171" s="77"/>
      <c r="CJF171" s="77"/>
      <c r="CJG171" s="77"/>
      <c r="CJH171" s="77"/>
      <c r="CJI171" s="77"/>
      <c r="CJJ171" s="77"/>
      <c r="CJK171" s="77"/>
      <c r="CJL171" s="77"/>
      <c r="CJM171" s="77"/>
      <c r="CJN171" s="77"/>
      <c r="CJO171" s="77"/>
      <c r="CJP171" s="77"/>
      <c r="CJQ171" s="77"/>
      <c r="CJR171" s="77"/>
      <c r="CJS171" s="77"/>
      <c r="CJT171" s="77"/>
      <c r="CJU171" s="77"/>
      <c r="CJV171" s="77"/>
      <c r="CJW171" s="77"/>
      <c r="CJX171" s="77"/>
      <c r="CJY171" s="77"/>
      <c r="CJZ171" s="77"/>
      <c r="CKA171" s="77"/>
      <c r="CKB171" s="77"/>
      <c r="CKC171" s="77"/>
      <c r="CKD171" s="77"/>
      <c r="CKE171" s="77"/>
      <c r="CKF171" s="77"/>
      <c r="CKG171" s="77"/>
      <c r="CKH171" s="77"/>
      <c r="CKI171" s="77"/>
      <c r="CKJ171" s="77"/>
      <c r="CKK171" s="77"/>
      <c r="CKL171" s="77"/>
      <c r="CKM171" s="77"/>
      <c r="CKN171" s="77"/>
      <c r="CKO171" s="77"/>
      <c r="CKP171" s="77"/>
      <c r="CKQ171" s="77"/>
      <c r="CKR171" s="77"/>
      <c r="CKS171" s="77"/>
      <c r="CKT171" s="77"/>
      <c r="CKU171" s="77"/>
      <c r="CKV171" s="77"/>
      <c r="CKW171" s="77"/>
      <c r="CKX171" s="77"/>
      <c r="CKY171" s="77"/>
      <c r="CKZ171" s="77"/>
      <c r="CLA171" s="77"/>
      <c r="CLB171" s="77"/>
      <c r="CLC171" s="77"/>
      <c r="CLD171" s="77"/>
      <c r="CLE171" s="77"/>
      <c r="CLF171" s="77"/>
      <c r="CLG171" s="77"/>
      <c r="CLH171" s="77"/>
      <c r="CLI171" s="77"/>
      <c r="CLJ171" s="77"/>
      <c r="CLK171" s="77"/>
      <c r="CLL171" s="77"/>
      <c r="CLM171" s="77"/>
      <c r="CLN171" s="77"/>
      <c r="CLO171" s="77"/>
      <c r="CLP171" s="77"/>
      <c r="CLQ171" s="77"/>
      <c r="CLR171" s="77"/>
      <c r="CLS171" s="77"/>
      <c r="CLT171" s="77"/>
      <c r="CLU171" s="77"/>
      <c r="CLV171" s="77"/>
      <c r="CLW171" s="77"/>
      <c r="CLX171" s="77"/>
      <c r="CLY171" s="77"/>
      <c r="CLZ171" s="77"/>
      <c r="CMA171" s="77"/>
      <c r="CMB171" s="77"/>
      <c r="CMC171" s="77"/>
      <c r="CMD171" s="77"/>
      <c r="CME171" s="77"/>
      <c r="CMF171" s="77"/>
      <c r="CMG171" s="77"/>
      <c r="CMH171" s="77"/>
      <c r="CMI171" s="77"/>
      <c r="CMJ171" s="77"/>
      <c r="CMK171" s="77"/>
      <c r="CML171" s="77"/>
      <c r="CMM171" s="77"/>
      <c r="CMN171" s="77"/>
      <c r="CMO171" s="77"/>
      <c r="CMP171" s="77"/>
      <c r="CMQ171" s="77"/>
      <c r="CMR171" s="77"/>
      <c r="CMS171" s="77"/>
      <c r="CMT171" s="77"/>
      <c r="CMU171" s="77"/>
      <c r="CMV171" s="77"/>
      <c r="CMW171" s="77"/>
      <c r="CMX171" s="77"/>
      <c r="CMY171" s="77"/>
      <c r="CMZ171" s="77"/>
      <c r="CNA171" s="77"/>
      <c r="CNB171" s="77"/>
      <c r="CNC171" s="77"/>
      <c r="CND171" s="77"/>
      <c r="CNE171" s="77"/>
      <c r="CNF171" s="77"/>
      <c r="CNG171" s="77"/>
      <c r="CNH171" s="77"/>
      <c r="CNI171" s="77"/>
      <c r="CNJ171" s="77"/>
      <c r="CNK171" s="77"/>
      <c r="CNL171" s="77"/>
      <c r="CNM171" s="77"/>
      <c r="CNN171" s="77"/>
      <c r="CNO171" s="77"/>
      <c r="CNP171" s="77"/>
      <c r="CNQ171" s="77"/>
      <c r="CNR171" s="77"/>
      <c r="CNS171" s="77"/>
      <c r="CNT171" s="77"/>
      <c r="CNU171" s="77"/>
      <c r="CNV171" s="77"/>
      <c r="CNW171" s="77"/>
      <c r="CNX171" s="77"/>
      <c r="CNY171" s="77"/>
      <c r="CNZ171" s="77"/>
      <c r="COA171" s="77"/>
      <c r="COB171" s="77"/>
      <c r="COC171" s="77"/>
      <c r="COD171" s="77"/>
      <c r="COE171" s="77"/>
      <c r="COF171" s="77"/>
      <c r="COG171" s="77"/>
      <c r="COH171" s="77"/>
      <c r="COI171" s="77"/>
      <c r="COJ171" s="77"/>
      <c r="COK171" s="77"/>
      <c r="COL171" s="77"/>
      <c r="COM171" s="77"/>
      <c r="CON171" s="77"/>
      <c r="COO171" s="77"/>
      <c r="COP171" s="77"/>
      <c r="COQ171" s="77"/>
      <c r="COR171" s="77"/>
      <c r="COS171" s="77"/>
      <c r="COT171" s="77"/>
      <c r="COU171" s="77"/>
      <c r="COV171" s="77"/>
      <c r="COW171" s="77"/>
      <c r="COX171" s="77"/>
      <c r="COY171" s="77"/>
      <c r="COZ171" s="77"/>
      <c r="CPA171" s="77"/>
      <c r="CPB171" s="77"/>
      <c r="CPC171" s="77"/>
      <c r="CPD171" s="77"/>
      <c r="CPE171" s="77"/>
      <c r="CPF171" s="77"/>
      <c r="CPG171" s="77"/>
      <c r="CPH171" s="77"/>
      <c r="CPI171" s="77"/>
      <c r="CPJ171" s="77"/>
      <c r="CPK171" s="77"/>
      <c r="CPL171" s="77"/>
      <c r="CPM171" s="77"/>
      <c r="CPN171" s="77"/>
      <c r="CPO171" s="77"/>
      <c r="CPP171" s="77"/>
      <c r="CPQ171" s="77"/>
      <c r="CPR171" s="77"/>
      <c r="CPS171" s="77"/>
      <c r="CPT171" s="77"/>
      <c r="CPU171" s="77"/>
      <c r="CPV171" s="77"/>
      <c r="CPW171" s="77"/>
      <c r="CPX171" s="77"/>
      <c r="CPY171" s="77"/>
      <c r="CPZ171" s="77"/>
      <c r="CQA171" s="77"/>
      <c r="CQB171" s="77"/>
      <c r="CQC171" s="77"/>
      <c r="CQD171" s="77"/>
      <c r="CQE171" s="77"/>
      <c r="CQF171" s="77"/>
      <c r="CQG171" s="77"/>
      <c r="CQH171" s="77"/>
      <c r="CQI171" s="77"/>
      <c r="CQJ171" s="77"/>
      <c r="CQK171" s="77"/>
      <c r="CQL171" s="77"/>
      <c r="CQM171" s="77"/>
      <c r="CQN171" s="77"/>
      <c r="CQO171" s="77"/>
      <c r="CQP171" s="77"/>
      <c r="CQQ171" s="77"/>
      <c r="CQR171" s="77"/>
      <c r="CQS171" s="77"/>
      <c r="CQT171" s="77"/>
      <c r="CQU171" s="77"/>
      <c r="CQV171" s="77"/>
      <c r="CQW171" s="77"/>
      <c r="CQX171" s="77"/>
      <c r="CQY171" s="77"/>
      <c r="CQZ171" s="77"/>
      <c r="CRA171" s="77"/>
      <c r="CRB171" s="77"/>
      <c r="CRC171" s="77"/>
      <c r="CRD171" s="77"/>
      <c r="CRE171" s="77"/>
      <c r="CRF171" s="77"/>
      <c r="CRG171" s="77"/>
      <c r="CRH171" s="77"/>
      <c r="CRI171" s="77"/>
      <c r="CRJ171" s="77"/>
      <c r="CRK171" s="77"/>
      <c r="CRL171" s="77"/>
      <c r="CRM171" s="77"/>
      <c r="CRN171" s="77"/>
      <c r="CRO171" s="77"/>
      <c r="CRP171" s="77"/>
      <c r="CRQ171" s="77"/>
      <c r="CRR171" s="77"/>
      <c r="CRS171" s="77"/>
      <c r="CRT171" s="77"/>
      <c r="CRU171" s="77"/>
      <c r="CRV171" s="77"/>
      <c r="CRW171" s="77"/>
      <c r="CRX171" s="77"/>
      <c r="CRY171" s="77"/>
      <c r="CRZ171" s="77"/>
      <c r="CSA171" s="77"/>
      <c r="CSB171" s="77"/>
      <c r="CSC171" s="77"/>
      <c r="CSD171" s="77"/>
      <c r="CSE171" s="77"/>
      <c r="CSF171" s="77"/>
      <c r="CSG171" s="77"/>
      <c r="CSH171" s="77"/>
      <c r="CSI171" s="77"/>
      <c r="CSJ171" s="77"/>
      <c r="CSK171" s="77"/>
      <c r="CSL171" s="77"/>
      <c r="CSM171" s="77"/>
      <c r="CSN171" s="77"/>
      <c r="CSO171" s="77"/>
      <c r="CSP171" s="77"/>
      <c r="CSQ171" s="77"/>
      <c r="CSR171" s="77"/>
      <c r="CSS171" s="77"/>
      <c r="CST171" s="77"/>
      <c r="CSU171" s="77"/>
      <c r="CSV171" s="77"/>
      <c r="CSW171" s="77"/>
      <c r="CSX171" s="77"/>
      <c r="CSY171" s="77"/>
      <c r="CSZ171" s="77"/>
      <c r="CTA171" s="77"/>
      <c r="CTB171" s="77"/>
      <c r="CTC171" s="77"/>
      <c r="CTD171" s="77"/>
      <c r="CTE171" s="77"/>
      <c r="CTF171" s="77"/>
      <c r="CTG171" s="77"/>
      <c r="CTH171" s="77"/>
      <c r="CTI171" s="77"/>
      <c r="CTJ171" s="77"/>
      <c r="CTK171" s="77"/>
      <c r="CTL171" s="77"/>
      <c r="CTM171" s="77"/>
      <c r="CTN171" s="77"/>
      <c r="CTO171" s="77"/>
      <c r="CTP171" s="77"/>
      <c r="CTQ171" s="77"/>
      <c r="CTR171" s="77"/>
      <c r="CTS171" s="77"/>
      <c r="CTT171" s="77"/>
      <c r="CTU171" s="77"/>
      <c r="CTV171" s="77"/>
      <c r="CTW171" s="77"/>
      <c r="CTX171" s="77"/>
      <c r="CTY171" s="77"/>
      <c r="CTZ171" s="77"/>
      <c r="CUA171" s="77"/>
      <c r="CUB171" s="77"/>
      <c r="CUC171" s="77"/>
      <c r="CUD171" s="77"/>
      <c r="CUE171" s="77"/>
      <c r="CUF171" s="77"/>
      <c r="CUG171" s="77"/>
      <c r="CUH171" s="77"/>
      <c r="CUI171" s="77"/>
      <c r="CUJ171" s="77"/>
      <c r="CUK171" s="77"/>
      <c r="CUL171" s="77"/>
      <c r="CUM171" s="77"/>
      <c r="CUN171" s="77"/>
      <c r="CUO171" s="77"/>
      <c r="CUP171" s="77"/>
      <c r="CUQ171" s="77"/>
      <c r="CUR171" s="77"/>
      <c r="CUS171" s="77"/>
      <c r="CUT171" s="77"/>
      <c r="CUU171" s="77"/>
      <c r="CUV171" s="77"/>
      <c r="CUW171" s="77"/>
      <c r="CUX171" s="77"/>
      <c r="CUY171" s="77"/>
      <c r="CUZ171" s="77"/>
      <c r="CVA171" s="77"/>
      <c r="CVB171" s="77"/>
      <c r="CVC171" s="77"/>
      <c r="CVD171" s="77"/>
      <c r="CVE171" s="77"/>
      <c r="CVF171" s="77"/>
      <c r="CVG171" s="77"/>
      <c r="CVH171" s="77"/>
      <c r="CVI171" s="77"/>
      <c r="CVJ171" s="77"/>
      <c r="CVK171" s="77"/>
      <c r="CVL171" s="77"/>
      <c r="CVM171" s="77"/>
      <c r="CVN171" s="77"/>
      <c r="CVO171" s="77"/>
      <c r="CVP171" s="77"/>
      <c r="CVQ171" s="77"/>
      <c r="CVR171" s="77"/>
      <c r="CVS171" s="77"/>
      <c r="CVT171" s="77"/>
      <c r="CVU171" s="77"/>
      <c r="CVV171" s="77"/>
      <c r="CVW171" s="77"/>
      <c r="CVX171" s="77"/>
      <c r="CVY171" s="77"/>
      <c r="CVZ171" s="77"/>
      <c r="CWA171" s="77"/>
      <c r="CWB171" s="77"/>
      <c r="CWC171" s="77"/>
      <c r="CWD171" s="77"/>
      <c r="CWE171" s="77"/>
      <c r="CWF171" s="77"/>
      <c r="CWG171" s="77"/>
      <c r="CWH171" s="77"/>
      <c r="CWI171" s="77"/>
      <c r="CWJ171" s="77"/>
      <c r="CWK171" s="77"/>
      <c r="CWL171" s="77"/>
      <c r="CWM171" s="77"/>
      <c r="CWN171" s="77"/>
      <c r="CWO171" s="77"/>
      <c r="CWP171" s="77"/>
      <c r="CWQ171" s="77"/>
      <c r="CWR171" s="77"/>
      <c r="CWS171" s="77"/>
      <c r="CWT171" s="77"/>
      <c r="CWU171" s="77"/>
      <c r="CWV171" s="77"/>
      <c r="CWW171" s="77"/>
      <c r="CWX171" s="77"/>
      <c r="CWY171" s="77"/>
      <c r="CWZ171" s="77"/>
      <c r="CXA171" s="77"/>
      <c r="CXB171" s="77"/>
      <c r="CXC171" s="77"/>
      <c r="CXD171" s="77"/>
      <c r="CXE171" s="77"/>
      <c r="CXF171" s="77"/>
      <c r="CXG171" s="77"/>
      <c r="CXH171" s="77"/>
      <c r="CXI171" s="77"/>
      <c r="CXJ171" s="77"/>
      <c r="CXK171" s="77"/>
      <c r="CXL171" s="77"/>
      <c r="CXM171" s="77"/>
      <c r="CXN171" s="77"/>
      <c r="CXO171" s="77"/>
      <c r="CXP171" s="77"/>
      <c r="CXQ171" s="77"/>
      <c r="CXR171" s="77"/>
      <c r="CXS171" s="77"/>
      <c r="CXT171" s="77"/>
      <c r="CXU171" s="77"/>
      <c r="CXV171" s="77"/>
      <c r="CXW171" s="77"/>
      <c r="CXX171" s="77"/>
      <c r="CXY171" s="77"/>
      <c r="CXZ171" s="77"/>
      <c r="CYA171" s="77"/>
      <c r="CYB171" s="77"/>
      <c r="CYC171" s="77"/>
      <c r="CYD171" s="77"/>
      <c r="CYE171" s="77"/>
      <c r="CYF171" s="77"/>
      <c r="CYG171" s="77"/>
      <c r="CYH171" s="77"/>
      <c r="CYI171" s="77"/>
      <c r="CYJ171" s="77"/>
      <c r="CYK171" s="77"/>
      <c r="CYL171" s="77"/>
      <c r="CYM171" s="77"/>
      <c r="CYN171" s="77"/>
      <c r="CYO171" s="77"/>
      <c r="CYP171" s="77"/>
      <c r="CYQ171" s="77"/>
      <c r="CYR171" s="77"/>
      <c r="CYS171" s="77"/>
      <c r="CYT171" s="77"/>
      <c r="CYU171" s="77"/>
      <c r="CYV171" s="77"/>
      <c r="CYW171" s="77"/>
      <c r="CYX171" s="77"/>
      <c r="CYY171" s="77"/>
      <c r="CYZ171" s="77"/>
      <c r="CZA171" s="77"/>
      <c r="CZB171" s="77"/>
      <c r="CZC171" s="77"/>
      <c r="CZD171" s="77"/>
      <c r="CZE171" s="77"/>
      <c r="CZF171" s="77"/>
      <c r="CZG171" s="77"/>
      <c r="CZH171" s="77"/>
      <c r="CZI171" s="77"/>
      <c r="CZJ171" s="77"/>
      <c r="CZK171" s="77"/>
      <c r="CZL171" s="77"/>
      <c r="CZM171" s="77"/>
      <c r="CZN171" s="77"/>
      <c r="CZO171" s="77"/>
      <c r="CZP171" s="77"/>
      <c r="CZQ171" s="77"/>
      <c r="CZR171" s="77"/>
      <c r="CZS171" s="77"/>
      <c r="CZT171" s="77"/>
      <c r="CZU171" s="77"/>
      <c r="CZV171" s="77"/>
      <c r="CZW171" s="77"/>
      <c r="CZX171" s="77"/>
      <c r="CZY171" s="77"/>
      <c r="CZZ171" s="77"/>
      <c r="DAA171" s="77"/>
      <c r="DAB171" s="77"/>
      <c r="DAC171" s="77"/>
      <c r="DAD171" s="77"/>
      <c r="DAE171" s="77"/>
      <c r="DAF171" s="77"/>
      <c r="DAG171" s="77"/>
      <c r="DAH171" s="77"/>
      <c r="DAI171" s="77"/>
      <c r="DAJ171" s="77"/>
      <c r="DAK171" s="77"/>
      <c r="DAL171" s="77"/>
      <c r="DAM171" s="77"/>
      <c r="DAN171" s="77"/>
      <c r="DAO171" s="77"/>
      <c r="DAP171" s="77"/>
      <c r="DAQ171" s="77"/>
      <c r="DAR171" s="77"/>
      <c r="DAS171" s="77"/>
      <c r="DAT171" s="77"/>
      <c r="DAU171" s="77"/>
      <c r="DAV171" s="77"/>
      <c r="DAW171" s="77"/>
      <c r="DAX171" s="77"/>
      <c r="DAY171" s="77"/>
      <c r="DAZ171" s="77"/>
      <c r="DBA171" s="77"/>
      <c r="DBB171" s="77"/>
      <c r="DBC171" s="77"/>
      <c r="DBD171" s="77"/>
      <c r="DBE171" s="77"/>
      <c r="DBF171" s="77"/>
      <c r="DBG171" s="77"/>
      <c r="DBH171" s="77"/>
      <c r="DBI171" s="77"/>
      <c r="DBJ171" s="77"/>
      <c r="DBK171" s="77"/>
      <c r="DBL171" s="77"/>
      <c r="DBM171" s="77"/>
      <c r="DBN171" s="77"/>
      <c r="DBO171" s="77"/>
      <c r="DBP171" s="77"/>
      <c r="DBQ171" s="77"/>
      <c r="DBR171" s="77"/>
      <c r="DBS171" s="77"/>
      <c r="DBT171" s="77"/>
      <c r="DBU171" s="77"/>
      <c r="DBV171" s="77"/>
      <c r="DBW171" s="77"/>
      <c r="DBX171" s="77"/>
      <c r="DBY171" s="77"/>
      <c r="DBZ171" s="77"/>
      <c r="DCA171" s="77"/>
      <c r="DCB171" s="77"/>
      <c r="DCC171" s="77"/>
      <c r="DCD171" s="77"/>
      <c r="DCE171" s="77"/>
      <c r="DCF171" s="77"/>
      <c r="DCG171" s="77"/>
      <c r="DCH171" s="77"/>
      <c r="DCI171" s="77"/>
      <c r="DCJ171" s="77"/>
      <c r="DCK171" s="77"/>
      <c r="DCL171" s="77"/>
      <c r="DCM171" s="77"/>
      <c r="DCN171" s="77"/>
      <c r="DCO171" s="77"/>
      <c r="DCP171" s="77"/>
      <c r="DCQ171" s="77"/>
      <c r="DCR171" s="77"/>
      <c r="DCS171" s="77"/>
      <c r="DCT171" s="77"/>
      <c r="DCU171" s="77"/>
      <c r="DCV171" s="77"/>
      <c r="DCW171" s="77"/>
      <c r="DCX171" s="77"/>
      <c r="DCY171" s="77"/>
      <c r="DCZ171" s="77"/>
      <c r="DDA171" s="77"/>
      <c r="DDB171" s="77"/>
      <c r="DDC171" s="77"/>
      <c r="DDD171" s="77"/>
      <c r="DDE171" s="77"/>
      <c r="DDF171" s="77"/>
      <c r="DDG171" s="77"/>
      <c r="DDH171" s="77"/>
      <c r="DDI171" s="77"/>
      <c r="DDJ171" s="77"/>
      <c r="DDK171" s="77"/>
      <c r="DDL171" s="77"/>
      <c r="DDM171" s="77"/>
      <c r="DDN171" s="77"/>
      <c r="DDO171" s="77"/>
      <c r="DDP171" s="77"/>
      <c r="DDQ171" s="77"/>
      <c r="DDR171" s="77"/>
      <c r="DDS171" s="77"/>
      <c r="DDT171" s="77"/>
      <c r="DDU171" s="77"/>
      <c r="DDV171" s="77"/>
      <c r="DDW171" s="77"/>
      <c r="DDX171" s="77"/>
      <c r="DDY171" s="77"/>
      <c r="DDZ171" s="77"/>
      <c r="DEA171" s="77"/>
      <c r="DEB171" s="77"/>
      <c r="DEC171" s="77"/>
      <c r="DED171" s="77"/>
      <c r="DEE171" s="77"/>
      <c r="DEF171" s="77"/>
      <c r="DEG171" s="77"/>
      <c r="DEH171" s="77"/>
      <c r="DEI171" s="77"/>
      <c r="DEJ171" s="77"/>
      <c r="DEK171" s="77"/>
      <c r="DEL171" s="77"/>
      <c r="DEM171" s="77"/>
      <c r="DEN171" s="77"/>
      <c r="DEO171" s="77"/>
      <c r="DEP171" s="77"/>
      <c r="DEQ171" s="77"/>
      <c r="DER171" s="77"/>
      <c r="DES171" s="77"/>
      <c r="DET171" s="77"/>
      <c r="DEU171" s="77"/>
      <c r="DEV171" s="77"/>
      <c r="DEW171" s="77"/>
      <c r="DEX171" s="77"/>
      <c r="DEY171" s="77"/>
      <c r="DEZ171" s="77"/>
      <c r="DFA171" s="77"/>
      <c r="DFB171" s="77"/>
      <c r="DFC171" s="77"/>
      <c r="DFD171" s="77"/>
      <c r="DFE171" s="77"/>
      <c r="DFF171" s="77"/>
      <c r="DFG171" s="77"/>
      <c r="DFH171" s="77"/>
      <c r="DFI171" s="77"/>
      <c r="DFJ171" s="77"/>
      <c r="DFK171" s="77"/>
      <c r="DFL171" s="77"/>
      <c r="DFM171" s="77"/>
      <c r="DFN171" s="77"/>
      <c r="DFO171" s="77"/>
      <c r="DFP171" s="77"/>
      <c r="DFQ171" s="77"/>
      <c r="DFR171" s="77"/>
      <c r="DFS171" s="77"/>
      <c r="DFT171" s="77"/>
      <c r="DFU171" s="77"/>
      <c r="DFV171" s="77"/>
      <c r="DFW171" s="77"/>
      <c r="DFX171" s="77"/>
      <c r="DFY171" s="77"/>
      <c r="DFZ171" s="77"/>
      <c r="DGA171" s="77"/>
      <c r="DGB171" s="77"/>
      <c r="DGC171" s="77"/>
      <c r="DGD171" s="77"/>
      <c r="DGE171" s="77"/>
      <c r="DGF171" s="77"/>
      <c r="DGG171" s="77"/>
      <c r="DGH171" s="77"/>
      <c r="DGI171" s="77"/>
      <c r="DGJ171" s="77"/>
      <c r="DGK171" s="77"/>
      <c r="DGL171" s="77"/>
      <c r="DGM171" s="77"/>
      <c r="DGN171" s="77"/>
      <c r="DGO171" s="77"/>
      <c r="DGP171" s="77"/>
      <c r="DGQ171" s="77"/>
      <c r="DGR171" s="77"/>
      <c r="DGS171" s="77"/>
      <c r="DGT171" s="77"/>
      <c r="DGU171" s="77"/>
      <c r="DGV171" s="77"/>
      <c r="DGW171" s="77"/>
      <c r="DGX171" s="77"/>
      <c r="DGY171" s="77"/>
      <c r="DGZ171" s="77"/>
      <c r="DHA171" s="77"/>
      <c r="DHB171" s="77"/>
      <c r="DHC171" s="77"/>
      <c r="DHD171" s="77"/>
      <c r="DHE171" s="77"/>
      <c r="DHF171" s="77"/>
      <c r="DHG171" s="77"/>
      <c r="DHH171" s="77"/>
      <c r="DHI171" s="77"/>
      <c r="DHJ171" s="77"/>
      <c r="DHK171" s="77"/>
      <c r="DHL171" s="77"/>
      <c r="DHM171" s="77"/>
      <c r="DHN171" s="77"/>
      <c r="DHO171" s="77"/>
      <c r="DHP171" s="77"/>
      <c r="DHQ171" s="77"/>
      <c r="DHR171" s="77"/>
      <c r="DHS171" s="77"/>
      <c r="DHT171" s="77"/>
      <c r="DHU171" s="77"/>
      <c r="DHV171" s="77"/>
      <c r="DHW171" s="77"/>
      <c r="DHX171" s="77"/>
      <c r="DHY171" s="77"/>
      <c r="DHZ171" s="77"/>
      <c r="DIA171" s="77"/>
      <c r="DIB171" s="77"/>
      <c r="DIC171" s="77"/>
      <c r="DID171" s="77"/>
      <c r="DIE171" s="77"/>
      <c r="DIF171" s="77"/>
      <c r="DIG171" s="77"/>
      <c r="DIH171" s="77"/>
      <c r="DII171" s="77"/>
      <c r="DIJ171" s="77"/>
      <c r="DIK171" s="77"/>
      <c r="DIL171" s="77"/>
      <c r="DIM171" s="77"/>
      <c r="DIN171" s="77"/>
      <c r="DIO171" s="77"/>
      <c r="DIP171" s="77"/>
      <c r="DIQ171" s="77"/>
      <c r="DIR171" s="77"/>
      <c r="DIS171" s="77"/>
      <c r="DIT171" s="77"/>
      <c r="DIU171" s="77"/>
      <c r="DIV171" s="77"/>
      <c r="DIW171" s="77"/>
      <c r="DIX171" s="77"/>
      <c r="DIY171" s="77"/>
      <c r="DIZ171" s="77"/>
      <c r="DJA171" s="77"/>
      <c r="DJB171" s="77"/>
      <c r="DJC171" s="77"/>
      <c r="DJD171" s="77"/>
      <c r="DJE171" s="77"/>
      <c r="DJF171" s="77"/>
      <c r="DJG171" s="77"/>
      <c r="DJH171" s="77"/>
      <c r="DJI171" s="77"/>
      <c r="DJJ171" s="77"/>
      <c r="DJK171" s="77"/>
      <c r="DJL171" s="77"/>
      <c r="DJM171" s="77"/>
      <c r="DJN171" s="77"/>
      <c r="DJO171" s="77"/>
      <c r="DJP171" s="77"/>
      <c r="DJQ171" s="77"/>
      <c r="DJR171" s="77"/>
      <c r="DJS171" s="77"/>
      <c r="DJT171" s="77"/>
      <c r="DJU171" s="77"/>
      <c r="DJV171" s="77"/>
      <c r="DJW171" s="77"/>
      <c r="DJX171" s="77"/>
      <c r="DJY171" s="77"/>
      <c r="DJZ171" s="77"/>
      <c r="DKA171" s="77"/>
      <c r="DKB171" s="77"/>
      <c r="DKC171" s="77"/>
      <c r="DKD171" s="77"/>
      <c r="DKE171" s="77"/>
      <c r="DKF171" s="77"/>
      <c r="DKG171" s="77"/>
      <c r="DKH171" s="77"/>
      <c r="DKI171" s="77"/>
      <c r="DKJ171" s="77"/>
      <c r="DKK171" s="77"/>
      <c r="DKL171" s="77"/>
      <c r="DKM171" s="77"/>
      <c r="DKN171" s="77"/>
      <c r="DKO171" s="77"/>
      <c r="DKP171" s="77"/>
      <c r="DKQ171" s="77"/>
      <c r="DKR171" s="77"/>
      <c r="DKS171" s="77"/>
      <c r="DKT171" s="77"/>
      <c r="DKU171" s="77"/>
      <c r="DKV171" s="77"/>
      <c r="DKW171" s="77"/>
      <c r="DKX171" s="77"/>
      <c r="DKY171" s="77"/>
      <c r="DKZ171" s="77"/>
      <c r="DLA171" s="77"/>
      <c r="DLB171" s="77"/>
      <c r="DLC171" s="77"/>
      <c r="DLD171" s="77"/>
      <c r="DLE171" s="77"/>
      <c r="DLF171" s="77"/>
      <c r="DLG171" s="77"/>
      <c r="DLH171" s="77"/>
      <c r="DLI171" s="77"/>
      <c r="DLJ171" s="77"/>
      <c r="DLK171" s="77"/>
      <c r="DLL171" s="77"/>
      <c r="DLM171" s="77"/>
      <c r="DLN171" s="77"/>
      <c r="DLO171" s="77"/>
      <c r="DLP171" s="77"/>
      <c r="DLQ171" s="77"/>
      <c r="DLR171" s="77"/>
      <c r="DLS171" s="77"/>
      <c r="DLT171" s="77"/>
      <c r="DLU171" s="77"/>
      <c r="DLV171" s="77"/>
      <c r="DLW171" s="77"/>
      <c r="DLX171" s="77"/>
      <c r="DLY171" s="77"/>
      <c r="DLZ171" s="77"/>
      <c r="DMA171" s="77"/>
      <c r="DMB171" s="77"/>
      <c r="DMC171" s="77"/>
      <c r="DMD171" s="77"/>
      <c r="DME171" s="77"/>
      <c r="DMF171" s="77"/>
      <c r="DMG171" s="77"/>
      <c r="DMH171" s="77"/>
      <c r="DMI171" s="77"/>
      <c r="DMJ171" s="77"/>
      <c r="DMK171" s="77"/>
      <c r="DML171" s="77"/>
      <c r="DMM171" s="77"/>
      <c r="DMN171" s="77"/>
      <c r="DMO171" s="77"/>
      <c r="DMP171" s="77"/>
      <c r="DMQ171" s="77"/>
      <c r="DMR171" s="77"/>
      <c r="DMS171" s="77"/>
      <c r="DMT171" s="77"/>
      <c r="DMU171" s="77"/>
      <c r="DMV171" s="77"/>
      <c r="DMW171" s="77"/>
      <c r="DMX171" s="77"/>
      <c r="DMY171" s="77"/>
      <c r="DMZ171" s="77"/>
      <c r="DNA171" s="77"/>
      <c r="DNB171" s="77"/>
      <c r="DNC171" s="77"/>
      <c r="DND171" s="77"/>
      <c r="DNE171" s="77"/>
      <c r="DNF171" s="77"/>
      <c r="DNG171" s="77"/>
      <c r="DNH171" s="77"/>
      <c r="DNI171" s="77"/>
      <c r="DNJ171" s="77"/>
      <c r="DNK171" s="77"/>
      <c r="DNL171" s="77"/>
      <c r="DNM171" s="77"/>
      <c r="DNN171" s="77"/>
      <c r="DNO171" s="77"/>
      <c r="DNP171" s="77"/>
      <c r="DNQ171" s="77"/>
      <c r="DNR171" s="77"/>
      <c r="DNS171" s="77"/>
      <c r="DNT171" s="77"/>
      <c r="DNU171" s="77"/>
      <c r="DNV171" s="77"/>
      <c r="DNW171" s="77"/>
      <c r="DNX171" s="77"/>
      <c r="DNY171" s="77"/>
      <c r="DNZ171" s="77"/>
      <c r="DOA171" s="77"/>
      <c r="DOB171" s="77"/>
      <c r="DOC171" s="77"/>
      <c r="DOD171" s="77"/>
      <c r="DOE171" s="77"/>
      <c r="DOF171" s="77"/>
      <c r="DOG171" s="77"/>
      <c r="DOH171" s="77"/>
      <c r="DOI171" s="77"/>
      <c r="DOJ171" s="77"/>
      <c r="DOK171" s="77"/>
      <c r="DOL171" s="77"/>
      <c r="DOM171" s="77"/>
      <c r="DON171" s="77"/>
      <c r="DOO171" s="77"/>
      <c r="DOP171" s="77"/>
      <c r="DOQ171" s="77"/>
      <c r="DOR171" s="77"/>
      <c r="DOS171" s="77"/>
      <c r="DOT171" s="77"/>
      <c r="DOU171" s="77"/>
      <c r="DOV171" s="77"/>
      <c r="DOW171" s="77"/>
      <c r="DOX171" s="77"/>
      <c r="DOY171" s="77"/>
      <c r="DOZ171" s="77"/>
      <c r="DPA171" s="77"/>
      <c r="DPB171" s="77"/>
      <c r="DPC171" s="77"/>
      <c r="DPD171" s="77"/>
      <c r="DPE171" s="77"/>
      <c r="DPF171" s="77"/>
      <c r="DPG171" s="77"/>
      <c r="DPH171" s="77"/>
      <c r="DPI171" s="77"/>
      <c r="DPJ171" s="77"/>
      <c r="DPK171" s="77"/>
      <c r="DPL171" s="77"/>
      <c r="DPM171" s="77"/>
      <c r="DPN171" s="77"/>
      <c r="DPO171" s="77"/>
      <c r="DPP171" s="77"/>
      <c r="DPQ171" s="77"/>
      <c r="DPR171" s="77"/>
      <c r="DPS171" s="77"/>
      <c r="DPT171" s="77"/>
      <c r="DPU171" s="77"/>
      <c r="DPV171" s="77"/>
      <c r="DPW171" s="77"/>
      <c r="DPX171" s="77"/>
      <c r="DPY171" s="77"/>
      <c r="DPZ171" s="77"/>
      <c r="DQA171" s="77"/>
      <c r="DQB171" s="77"/>
      <c r="DQC171" s="77"/>
      <c r="DQD171" s="77"/>
      <c r="DQE171" s="77"/>
      <c r="DQF171" s="77"/>
      <c r="DQG171" s="77"/>
      <c r="DQH171" s="77"/>
      <c r="DQI171" s="77"/>
      <c r="DQJ171" s="77"/>
      <c r="DQK171" s="77"/>
      <c r="DQL171" s="77"/>
      <c r="DQM171" s="77"/>
      <c r="DQN171" s="77"/>
      <c r="DQO171" s="77"/>
      <c r="DQP171" s="77"/>
      <c r="DQQ171" s="77"/>
      <c r="DQR171" s="77"/>
      <c r="DQS171" s="77"/>
      <c r="DQT171" s="77"/>
      <c r="DQU171" s="77"/>
      <c r="DQV171" s="77"/>
      <c r="DQW171" s="77"/>
      <c r="DQX171" s="77"/>
      <c r="DQY171" s="77"/>
      <c r="DQZ171" s="77"/>
      <c r="DRA171" s="77"/>
      <c r="DRB171" s="77"/>
      <c r="DRC171" s="77"/>
      <c r="DRD171" s="77"/>
      <c r="DRE171" s="77"/>
      <c r="DRF171" s="77"/>
      <c r="DRG171" s="77"/>
      <c r="DRH171" s="77"/>
      <c r="DRI171" s="77"/>
      <c r="DRJ171" s="77"/>
      <c r="DRK171" s="77"/>
      <c r="DRL171" s="77"/>
      <c r="DRM171" s="77"/>
      <c r="DRN171" s="77"/>
      <c r="DRO171" s="77"/>
      <c r="DRP171" s="77"/>
      <c r="DRQ171" s="77"/>
      <c r="DRR171" s="77"/>
      <c r="DRS171" s="77"/>
      <c r="DRT171" s="77"/>
      <c r="DRU171" s="77"/>
      <c r="DRV171" s="77"/>
      <c r="DRW171" s="77"/>
      <c r="DRX171" s="77"/>
      <c r="DRY171" s="77"/>
      <c r="DRZ171" s="77"/>
      <c r="DSA171" s="77"/>
      <c r="DSB171" s="77"/>
      <c r="DSC171" s="77"/>
      <c r="DSD171" s="77"/>
      <c r="DSE171" s="77"/>
      <c r="DSF171" s="77"/>
      <c r="DSG171" s="77"/>
      <c r="DSH171" s="77"/>
      <c r="DSI171" s="77"/>
      <c r="DSJ171" s="77"/>
      <c r="DSK171" s="77"/>
      <c r="DSL171" s="77"/>
      <c r="DSM171" s="77"/>
      <c r="DSN171" s="77"/>
      <c r="DSO171" s="77"/>
      <c r="DSP171" s="77"/>
      <c r="DSQ171" s="77"/>
      <c r="DSR171" s="77"/>
      <c r="DSS171" s="77"/>
      <c r="DST171" s="77"/>
      <c r="DSU171" s="77"/>
      <c r="DSV171" s="77"/>
      <c r="DSW171" s="77"/>
      <c r="DSX171" s="77"/>
      <c r="DSY171" s="77"/>
      <c r="DSZ171" s="77"/>
      <c r="DTA171" s="77"/>
      <c r="DTB171" s="77"/>
      <c r="DTC171" s="77"/>
      <c r="DTD171" s="77"/>
      <c r="DTE171" s="77"/>
      <c r="DTF171" s="77"/>
      <c r="DTG171" s="77"/>
      <c r="DTH171" s="77"/>
      <c r="DTI171" s="77"/>
      <c r="DTJ171" s="77"/>
      <c r="DTK171" s="77"/>
      <c r="DTL171" s="77"/>
      <c r="DTM171" s="77"/>
      <c r="DTN171" s="77"/>
      <c r="DTO171" s="77"/>
      <c r="DTP171" s="77"/>
      <c r="DTQ171" s="77"/>
      <c r="DTR171" s="77"/>
      <c r="DTS171" s="77"/>
      <c r="DTT171" s="77"/>
      <c r="DTU171" s="77"/>
      <c r="DTV171" s="77"/>
      <c r="DTW171" s="77"/>
      <c r="DTX171" s="77"/>
      <c r="DTY171" s="77"/>
      <c r="DTZ171" s="77"/>
      <c r="DUA171" s="77"/>
      <c r="DUB171" s="77"/>
      <c r="DUC171" s="77"/>
      <c r="DUD171" s="77"/>
      <c r="DUE171" s="77"/>
      <c r="DUF171" s="77"/>
      <c r="DUG171" s="77"/>
      <c r="DUH171" s="77"/>
      <c r="DUI171" s="77"/>
      <c r="DUJ171" s="77"/>
      <c r="DUK171" s="77"/>
      <c r="DUL171" s="77"/>
      <c r="DUM171" s="77"/>
      <c r="DUN171" s="77"/>
      <c r="DUO171" s="77"/>
      <c r="DUP171" s="77"/>
      <c r="DUQ171" s="77"/>
      <c r="DUR171" s="77"/>
      <c r="DUS171" s="77"/>
      <c r="DUT171" s="77"/>
      <c r="DUU171" s="77"/>
      <c r="DUV171" s="77"/>
      <c r="DUW171" s="77"/>
      <c r="DUX171" s="77"/>
      <c r="DUY171" s="77"/>
      <c r="DUZ171" s="77"/>
      <c r="DVA171" s="77"/>
      <c r="DVB171" s="77"/>
      <c r="DVC171" s="77"/>
      <c r="DVD171" s="77"/>
      <c r="DVE171" s="77"/>
      <c r="DVF171" s="77"/>
      <c r="DVG171" s="77"/>
      <c r="DVH171" s="77"/>
      <c r="DVI171" s="77"/>
      <c r="DVJ171" s="77"/>
      <c r="DVK171" s="77"/>
      <c r="DVL171" s="77"/>
      <c r="DVM171" s="77"/>
      <c r="DVN171" s="77"/>
      <c r="DVO171" s="77"/>
      <c r="DVP171" s="77"/>
      <c r="DVQ171" s="77"/>
      <c r="DVR171" s="77"/>
      <c r="DVS171" s="77"/>
      <c r="DVT171" s="77"/>
      <c r="DVU171" s="77"/>
      <c r="DVV171" s="77"/>
      <c r="DVW171" s="77"/>
      <c r="DVX171" s="77"/>
      <c r="DVY171" s="77"/>
      <c r="DVZ171" s="77"/>
      <c r="DWA171" s="77"/>
      <c r="DWB171" s="77"/>
      <c r="DWC171" s="77"/>
      <c r="DWD171" s="77"/>
      <c r="DWE171" s="77"/>
      <c r="DWF171" s="77"/>
      <c r="DWG171" s="77"/>
      <c r="DWH171" s="77"/>
      <c r="DWI171" s="77"/>
      <c r="DWJ171" s="77"/>
      <c r="DWK171" s="77"/>
      <c r="DWL171" s="77"/>
      <c r="DWM171" s="77"/>
      <c r="DWN171" s="77"/>
      <c r="DWO171" s="77"/>
      <c r="DWP171" s="77"/>
      <c r="DWQ171" s="77"/>
      <c r="DWR171" s="77"/>
      <c r="DWS171" s="77"/>
      <c r="DWT171" s="77"/>
      <c r="DWU171" s="77"/>
      <c r="DWV171" s="77"/>
      <c r="DWW171" s="77"/>
      <c r="DWX171" s="77"/>
      <c r="DWY171" s="77"/>
      <c r="DWZ171" s="77"/>
      <c r="DXA171" s="77"/>
      <c r="DXB171" s="77"/>
      <c r="DXC171" s="77"/>
      <c r="DXD171" s="77"/>
      <c r="DXE171" s="77"/>
      <c r="DXF171" s="77"/>
      <c r="DXG171" s="77"/>
      <c r="DXH171" s="77"/>
      <c r="DXI171" s="77"/>
      <c r="DXJ171" s="77"/>
      <c r="DXK171" s="77"/>
      <c r="DXL171" s="77"/>
      <c r="DXM171" s="77"/>
      <c r="DXN171" s="77"/>
      <c r="DXO171" s="77"/>
      <c r="DXP171" s="77"/>
      <c r="DXQ171" s="77"/>
      <c r="DXR171" s="77"/>
      <c r="DXS171" s="77"/>
      <c r="DXT171" s="77"/>
      <c r="DXU171" s="77"/>
      <c r="DXV171" s="77"/>
      <c r="DXW171" s="77"/>
      <c r="DXX171" s="77"/>
      <c r="DXY171" s="77"/>
      <c r="DXZ171" s="77"/>
      <c r="DYA171" s="77"/>
      <c r="DYB171" s="77"/>
      <c r="DYC171" s="77"/>
      <c r="DYD171" s="77"/>
      <c r="DYE171" s="77"/>
      <c r="DYF171" s="77"/>
      <c r="DYG171" s="77"/>
      <c r="DYH171" s="77"/>
      <c r="DYI171" s="77"/>
      <c r="DYJ171" s="77"/>
      <c r="DYK171" s="77"/>
      <c r="DYL171" s="77"/>
      <c r="DYM171" s="77"/>
      <c r="DYN171" s="77"/>
      <c r="DYO171" s="77"/>
      <c r="DYP171" s="77"/>
      <c r="DYQ171" s="77"/>
      <c r="DYR171" s="77"/>
      <c r="DYS171" s="77"/>
      <c r="DYT171" s="77"/>
      <c r="DYU171" s="77"/>
      <c r="DYV171" s="77"/>
      <c r="DYW171" s="77"/>
      <c r="DYX171" s="77"/>
      <c r="DYY171" s="77"/>
      <c r="DYZ171" s="77"/>
      <c r="DZA171" s="77"/>
      <c r="DZB171" s="77"/>
      <c r="DZC171" s="77"/>
      <c r="DZD171" s="77"/>
      <c r="DZE171" s="77"/>
      <c r="DZF171" s="77"/>
      <c r="DZG171" s="77"/>
      <c r="DZH171" s="77"/>
      <c r="DZI171" s="77"/>
      <c r="DZJ171" s="77"/>
      <c r="DZK171" s="77"/>
      <c r="DZL171" s="77"/>
      <c r="DZM171" s="77"/>
      <c r="DZN171" s="77"/>
      <c r="DZO171" s="77"/>
      <c r="DZP171" s="77"/>
      <c r="DZQ171" s="77"/>
      <c r="DZR171" s="77"/>
      <c r="DZS171" s="77"/>
      <c r="DZT171" s="77"/>
      <c r="DZU171" s="77"/>
      <c r="DZV171" s="77"/>
      <c r="DZW171" s="77"/>
      <c r="DZX171" s="77"/>
      <c r="DZY171" s="77"/>
      <c r="DZZ171" s="77"/>
      <c r="EAA171" s="77"/>
      <c r="EAB171" s="77"/>
      <c r="EAC171" s="77"/>
      <c r="EAD171" s="77"/>
      <c r="EAE171" s="77"/>
      <c r="EAF171" s="77"/>
      <c r="EAG171" s="77"/>
      <c r="EAH171" s="77"/>
      <c r="EAI171" s="77"/>
      <c r="EAJ171" s="77"/>
      <c r="EAK171" s="77"/>
      <c r="EAL171" s="77"/>
      <c r="EAM171" s="77"/>
      <c r="EAN171" s="77"/>
      <c r="EAO171" s="77"/>
      <c r="EAP171" s="77"/>
      <c r="EAQ171" s="77"/>
      <c r="EAR171" s="77"/>
      <c r="EAS171" s="77"/>
      <c r="EAT171" s="77"/>
      <c r="EAU171" s="77"/>
      <c r="EAV171" s="77"/>
      <c r="EAW171" s="77"/>
      <c r="EAX171" s="77"/>
      <c r="EAY171" s="77"/>
      <c r="EAZ171" s="77"/>
      <c r="EBA171" s="77"/>
      <c r="EBB171" s="77"/>
      <c r="EBC171" s="77"/>
      <c r="EBD171" s="77"/>
      <c r="EBE171" s="77"/>
      <c r="EBF171" s="77"/>
      <c r="EBG171" s="77"/>
      <c r="EBH171" s="77"/>
      <c r="EBI171" s="77"/>
      <c r="EBJ171" s="77"/>
      <c r="EBK171" s="77"/>
      <c r="EBL171" s="77"/>
      <c r="EBM171" s="77"/>
      <c r="EBN171" s="77"/>
      <c r="EBO171" s="77"/>
      <c r="EBP171" s="77"/>
      <c r="EBQ171" s="77"/>
      <c r="EBR171" s="77"/>
      <c r="EBS171" s="77"/>
      <c r="EBT171" s="77"/>
      <c r="EBU171" s="77"/>
      <c r="EBV171" s="77"/>
      <c r="EBW171" s="77"/>
      <c r="EBX171" s="77"/>
      <c r="EBY171" s="77"/>
      <c r="EBZ171" s="77"/>
      <c r="ECA171" s="77"/>
      <c r="ECB171" s="77"/>
      <c r="ECC171" s="77"/>
      <c r="ECD171" s="77"/>
      <c r="ECE171" s="77"/>
      <c r="ECF171" s="77"/>
      <c r="ECG171" s="77"/>
      <c r="ECH171" s="77"/>
      <c r="ECI171" s="77"/>
      <c r="ECJ171" s="77"/>
      <c r="ECK171" s="77"/>
      <c r="ECL171" s="77"/>
      <c r="ECM171" s="77"/>
      <c r="ECN171" s="77"/>
      <c r="ECO171" s="77"/>
      <c r="ECP171" s="77"/>
      <c r="ECQ171" s="77"/>
      <c r="ECR171" s="77"/>
      <c r="ECS171" s="77"/>
      <c r="ECT171" s="77"/>
      <c r="ECU171" s="77"/>
      <c r="ECV171" s="77"/>
      <c r="ECW171" s="77"/>
      <c r="ECX171" s="77"/>
      <c r="ECY171" s="77"/>
      <c r="ECZ171" s="77"/>
      <c r="EDA171" s="77"/>
      <c r="EDB171" s="77"/>
      <c r="EDC171" s="77"/>
      <c r="EDD171" s="77"/>
      <c r="EDE171" s="77"/>
      <c r="EDF171" s="77"/>
      <c r="EDG171" s="77"/>
      <c r="EDH171" s="77"/>
      <c r="EDI171" s="77"/>
      <c r="EDJ171" s="77"/>
      <c r="EDK171" s="77"/>
      <c r="EDL171" s="77"/>
      <c r="EDM171" s="77"/>
      <c r="EDN171" s="77"/>
      <c r="EDO171" s="77"/>
      <c r="EDP171" s="77"/>
      <c r="EDQ171" s="77"/>
      <c r="EDR171" s="77"/>
      <c r="EDS171" s="77"/>
      <c r="EDT171" s="77"/>
      <c r="EDU171" s="77"/>
      <c r="EDV171" s="77"/>
      <c r="EDW171" s="77"/>
      <c r="EDX171" s="77"/>
      <c r="EDY171" s="77"/>
      <c r="EDZ171" s="77"/>
      <c r="EEA171" s="77"/>
      <c r="EEB171" s="77"/>
      <c r="EEC171" s="77"/>
      <c r="EED171" s="77"/>
      <c r="EEE171" s="77"/>
      <c r="EEF171" s="77"/>
      <c r="EEG171" s="77"/>
      <c r="EEH171" s="77"/>
      <c r="EEI171" s="77"/>
      <c r="EEJ171" s="77"/>
      <c r="EEK171" s="77"/>
      <c r="EEL171" s="77"/>
      <c r="EEM171" s="77"/>
      <c r="EEN171" s="77"/>
      <c r="EEO171" s="77"/>
      <c r="EEP171" s="77"/>
      <c r="EEQ171" s="77"/>
      <c r="EER171" s="77"/>
      <c r="EES171" s="77"/>
      <c r="EET171" s="77"/>
      <c r="EEU171" s="77"/>
      <c r="EEV171" s="77"/>
      <c r="EEW171" s="77"/>
      <c r="EEX171" s="77"/>
      <c r="EEY171" s="77"/>
      <c r="EEZ171" s="77"/>
      <c r="EFA171" s="77"/>
      <c r="EFB171" s="77"/>
      <c r="EFC171" s="77"/>
      <c r="EFD171" s="77"/>
      <c r="EFE171" s="77"/>
      <c r="EFF171" s="77"/>
      <c r="EFG171" s="77"/>
      <c r="EFH171" s="77"/>
      <c r="EFI171" s="77"/>
      <c r="EFJ171" s="77"/>
      <c r="EFK171" s="77"/>
      <c r="EFL171" s="77"/>
      <c r="EFM171" s="77"/>
      <c r="EFN171" s="77"/>
      <c r="EFO171" s="77"/>
      <c r="EFP171" s="77"/>
      <c r="EFQ171" s="77"/>
      <c r="EFR171" s="77"/>
      <c r="EFS171" s="77"/>
      <c r="EFT171" s="77"/>
      <c r="EFU171" s="77"/>
      <c r="EFV171" s="77"/>
      <c r="EFW171" s="77"/>
      <c r="EFX171" s="77"/>
      <c r="EFY171" s="77"/>
      <c r="EFZ171" s="77"/>
      <c r="EGA171" s="77"/>
      <c r="EGB171" s="77"/>
      <c r="EGC171" s="77"/>
      <c r="EGD171" s="77"/>
      <c r="EGE171" s="77"/>
      <c r="EGF171" s="77"/>
      <c r="EGG171" s="77"/>
      <c r="EGH171" s="77"/>
      <c r="EGI171" s="77"/>
      <c r="EGJ171" s="77"/>
      <c r="EGK171" s="77"/>
      <c r="EGL171" s="77"/>
      <c r="EGM171" s="77"/>
      <c r="EGN171" s="77"/>
      <c r="EGO171" s="77"/>
      <c r="EGP171" s="77"/>
      <c r="EGQ171" s="77"/>
      <c r="EGR171" s="77"/>
      <c r="EGS171" s="77"/>
      <c r="EGT171" s="77"/>
      <c r="EGU171" s="77"/>
      <c r="EGV171" s="77"/>
      <c r="EGW171" s="77"/>
      <c r="EGX171" s="77"/>
      <c r="EGY171" s="77"/>
      <c r="EGZ171" s="77"/>
      <c r="EHA171" s="77"/>
      <c r="EHB171" s="77"/>
      <c r="EHC171" s="77"/>
      <c r="EHD171" s="77"/>
      <c r="EHE171" s="77"/>
      <c r="EHF171" s="77"/>
      <c r="EHG171" s="77"/>
      <c r="EHH171" s="77"/>
      <c r="EHI171" s="77"/>
      <c r="EHJ171" s="77"/>
      <c r="EHK171" s="77"/>
      <c r="EHL171" s="77"/>
      <c r="EHM171" s="77"/>
      <c r="EHN171" s="77"/>
      <c r="EHO171" s="77"/>
      <c r="EHP171" s="77"/>
      <c r="EHQ171" s="77"/>
      <c r="EHR171" s="77"/>
      <c r="EHS171" s="77"/>
      <c r="EHT171" s="77"/>
      <c r="EHU171" s="77"/>
      <c r="EHV171" s="77"/>
      <c r="EHW171" s="77"/>
      <c r="EHX171" s="77"/>
      <c r="EHY171" s="77"/>
      <c r="EHZ171" s="77"/>
      <c r="EIA171" s="77"/>
      <c r="EIB171" s="77"/>
      <c r="EIC171" s="77"/>
      <c r="EID171" s="77"/>
      <c r="EIE171" s="77"/>
      <c r="EIF171" s="77"/>
      <c r="EIG171" s="77"/>
      <c r="EIH171" s="77"/>
      <c r="EII171" s="77"/>
      <c r="EIJ171" s="77"/>
      <c r="EIK171" s="77"/>
      <c r="EIL171" s="77"/>
      <c r="EIM171" s="77"/>
      <c r="EIN171" s="77"/>
      <c r="EIO171" s="77"/>
      <c r="EIP171" s="77"/>
      <c r="EIQ171" s="77"/>
      <c r="EIR171" s="77"/>
      <c r="EIS171" s="77"/>
      <c r="EIT171" s="77"/>
      <c r="EIU171" s="77"/>
      <c r="EIV171" s="77"/>
      <c r="EIW171" s="77"/>
      <c r="EIX171" s="77"/>
      <c r="EIY171" s="77"/>
      <c r="EIZ171" s="77"/>
      <c r="EJA171" s="77"/>
      <c r="EJB171" s="77"/>
      <c r="EJC171" s="77"/>
      <c r="EJD171" s="77"/>
      <c r="EJE171" s="77"/>
      <c r="EJF171" s="77"/>
      <c r="EJG171" s="77"/>
      <c r="EJH171" s="77"/>
      <c r="EJI171" s="77"/>
      <c r="EJJ171" s="77"/>
      <c r="EJK171" s="77"/>
      <c r="EJL171" s="77"/>
      <c r="EJM171" s="77"/>
      <c r="EJN171" s="77"/>
      <c r="EJO171" s="77"/>
      <c r="EJP171" s="77"/>
      <c r="EJQ171" s="77"/>
      <c r="EJR171" s="77"/>
      <c r="EJS171" s="77"/>
      <c r="EJT171" s="77"/>
      <c r="EJU171" s="77"/>
      <c r="EJV171" s="77"/>
      <c r="EJW171" s="77"/>
      <c r="EJX171" s="77"/>
      <c r="EJY171" s="77"/>
      <c r="EJZ171" s="77"/>
      <c r="EKA171" s="77"/>
      <c r="EKB171" s="77"/>
      <c r="EKC171" s="77"/>
      <c r="EKD171" s="77"/>
      <c r="EKE171" s="77"/>
      <c r="EKF171" s="77"/>
      <c r="EKG171" s="77"/>
      <c r="EKH171" s="77"/>
      <c r="EKI171" s="77"/>
      <c r="EKJ171" s="77"/>
      <c r="EKK171" s="77"/>
      <c r="EKL171" s="77"/>
      <c r="EKM171" s="77"/>
      <c r="EKN171" s="77"/>
      <c r="EKO171" s="77"/>
      <c r="EKP171" s="77"/>
      <c r="EKQ171" s="77"/>
      <c r="EKR171" s="77"/>
      <c r="EKS171" s="77"/>
      <c r="EKT171" s="77"/>
      <c r="EKU171" s="77"/>
      <c r="EKV171" s="77"/>
      <c r="EKW171" s="77"/>
      <c r="EKX171" s="77"/>
      <c r="EKY171" s="77"/>
      <c r="EKZ171" s="77"/>
      <c r="ELA171" s="77"/>
      <c r="ELB171" s="77"/>
      <c r="ELC171" s="77"/>
      <c r="ELD171" s="77"/>
      <c r="ELE171" s="77"/>
      <c r="ELF171" s="77"/>
      <c r="ELG171" s="77"/>
      <c r="ELH171" s="77"/>
      <c r="ELI171" s="77"/>
      <c r="ELJ171" s="77"/>
      <c r="ELK171" s="77"/>
      <c r="ELL171" s="77"/>
      <c r="ELM171" s="77"/>
      <c r="ELN171" s="77"/>
      <c r="ELO171" s="77"/>
      <c r="ELP171" s="77"/>
      <c r="ELQ171" s="77"/>
      <c r="ELR171" s="77"/>
      <c r="ELS171" s="77"/>
      <c r="ELT171" s="77"/>
      <c r="ELU171" s="77"/>
      <c r="ELV171" s="77"/>
      <c r="ELW171" s="77"/>
      <c r="ELX171" s="77"/>
      <c r="ELY171" s="77"/>
      <c r="ELZ171" s="77"/>
      <c r="EMA171" s="77"/>
      <c r="EMB171" s="77"/>
      <c r="EMC171" s="77"/>
      <c r="EMD171" s="77"/>
      <c r="EME171" s="77"/>
      <c r="EMF171" s="77"/>
      <c r="EMG171" s="77"/>
      <c r="EMH171" s="77"/>
      <c r="EMI171" s="77"/>
      <c r="EMJ171" s="77"/>
      <c r="EMK171" s="77"/>
      <c r="EML171" s="77"/>
      <c r="EMM171" s="77"/>
      <c r="EMN171" s="77"/>
      <c r="EMO171" s="77"/>
      <c r="EMP171" s="77"/>
      <c r="EMQ171" s="77"/>
      <c r="EMR171" s="77"/>
      <c r="EMS171" s="77"/>
      <c r="EMT171" s="77"/>
      <c r="EMU171" s="77"/>
      <c r="EMV171" s="77"/>
      <c r="EMW171" s="77"/>
      <c r="EMX171" s="77"/>
      <c r="EMY171" s="77"/>
      <c r="EMZ171" s="77"/>
      <c r="ENA171" s="77"/>
      <c r="ENB171" s="77"/>
      <c r="ENC171" s="77"/>
      <c r="END171" s="77"/>
      <c r="ENE171" s="77"/>
      <c r="ENF171" s="77"/>
      <c r="ENG171" s="77"/>
      <c r="ENH171" s="77"/>
      <c r="ENI171" s="77"/>
      <c r="ENJ171" s="77"/>
      <c r="ENK171" s="77"/>
      <c r="ENL171" s="77"/>
      <c r="ENM171" s="77"/>
      <c r="ENN171" s="77"/>
      <c r="ENO171" s="77"/>
      <c r="ENP171" s="77"/>
      <c r="ENQ171" s="77"/>
      <c r="ENR171" s="77"/>
      <c r="ENS171" s="77"/>
      <c r="ENT171" s="77"/>
      <c r="ENU171" s="77"/>
      <c r="ENV171" s="77"/>
      <c r="ENW171" s="77"/>
      <c r="ENX171" s="77"/>
      <c r="ENY171" s="77"/>
      <c r="ENZ171" s="77"/>
      <c r="EOA171" s="77"/>
      <c r="EOB171" s="77"/>
      <c r="EOC171" s="77"/>
      <c r="EOD171" s="77"/>
      <c r="EOE171" s="77"/>
      <c r="EOF171" s="77"/>
      <c r="EOG171" s="77"/>
      <c r="EOH171" s="77"/>
      <c r="EOI171" s="77"/>
      <c r="EOJ171" s="77"/>
      <c r="EOK171" s="77"/>
      <c r="EOL171" s="77"/>
      <c r="EOM171" s="77"/>
      <c r="EON171" s="77"/>
      <c r="EOO171" s="77"/>
      <c r="EOP171" s="77"/>
      <c r="EOQ171" s="77"/>
      <c r="EOR171" s="77"/>
      <c r="EOS171" s="77"/>
      <c r="EOT171" s="77"/>
      <c r="EOU171" s="77"/>
      <c r="EOV171" s="77"/>
      <c r="EOW171" s="77"/>
      <c r="EOX171" s="77"/>
      <c r="EOY171" s="77"/>
      <c r="EOZ171" s="77"/>
      <c r="EPA171" s="77"/>
      <c r="EPB171" s="77"/>
      <c r="EPC171" s="77"/>
      <c r="EPD171" s="77"/>
      <c r="EPE171" s="77"/>
      <c r="EPF171" s="77"/>
      <c r="EPG171" s="77"/>
      <c r="EPH171" s="77"/>
      <c r="EPI171" s="77"/>
      <c r="EPJ171" s="77"/>
      <c r="EPK171" s="77"/>
      <c r="EPL171" s="77"/>
      <c r="EPM171" s="77"/>
      <c r="EPN171" s="77"/>
      <c r="EPO171" s="77"/>
      <c r="EPP171" s="77"/>
      <c r="EPQ171" s="77"/>
      <c r="EPR171" s="77"/>
      <c r="EPS171" s="77"/>
      <c r="EPT171" s="77"/>
      <c r="EPU171" s="77"/>
      <c r="EPV171" s="77"/>
      <c r="EPW171" s="77"/>
      <c r="EPX171" s="77"/>
      <c r="EPY171" s="77"/>
      <c r="EPZ171" s="77"/>
      <c r="EQA171" s="77"/>
      <c r="EQB171" s="77"/>
      <c r="EQC171" s="77"/>
      <c r="EQD171" s="77"/>
      <c r="EQE171" s="77"/>
      <c r="EQF171" s="77"/>
      <c r="EQG171" s="77"/>
      <c r="EQH171" s="77"/>
      <c r="EQI171" s="77"/>
      <c r="EQJ171" s="77"/>
      <c r="EQK171" s="77"/>
      <c r="EQL171" s="77"/>
      <c r="EQM171" s="77"/>
      <c r="EQN171" s="77"/>
      <c r="EQO171" s="77"/>
      <c r="EQP171" s="77"/>
      <c r="EQQ171" s="77"/>
      <c r="EQR171" s="77"/>
      <c r="EQS171" s="77"/>
      <c r="EQT171" s="77"/>
      <c r="EQU171" s="77"/>
      <c r="EQV171" s="77"/>
      <c r="EQW171" s="77"/>
      <c r="EQX171" s="77"/>
      <c r="EQY171" s="77"/>
      <c r="EQZ171" s="77"/>
      <c r="ERA171" s="77"/>
      <c r="ERB171" s="77"/>
      <c r="ERC171" s="77"/>
      <c r="ERD171" s="77"/>
      <c r="ERE171" s="77"/>
      <c r="ERF171" s="77"/>
      <c r="ERG171" s="77"/>
      <c r="ERH171" s="77"/>
      <c r="ERI171" s="77"/>
      <c r="ERJ171" s="77"/>
      <c r="ERK171" s="77"/>
      <c r="ERL171" s="77"/>
      <c r="ERM171" s="77"/>
      <c r="ERN171" s="77"/>
      <c r="ERO171" s="77"/>
      <c r="ERP171" s="77"/>
      <c r="ERQ171" s="77"/>
      <c r="ERR171" s="77"/>
      <c r="ERS171" s="77"/>
      <c r="ERT171" s="77"/>
      <c r="ERU171" s="77"/>
      <c r="ERV171" s="77"/>
      <c r="ERW171" s="77"/>
      <c r="ERX171" s="77"/>
      <c r="ERY171" s="77"/>
      <c r="ERZ171" s="77"/>
      <c r="ESA171" s="77"/>
      <c r="ESB171" s="77"/>
      <c r="ESC171" s="77"/>
      <c r="ESD171" s="77"/>
      <c r="ESE171" s="77"/>
      <c r="ESF171" s="77"/>
      <c r="ESG171" s="77"/>
      <c r="ESH171" s="77"/>
      <c r="ESI171" s="77"/>
      <c r="ESJ171" s="77"/>
      <c r="ESK171" s="77"/>
      <c r="ESL171" s="77"/>
      <c r="ESM171" s="77"/>
      <c r="ESN171" s="77"/>
      <c r="ESO171" s="77"/>
      <c r="ESP171" s="77"/>
      <c r="ESQ171" s="77"/>
      <c r="ESR171" s="77"/>
      <c r="ESS171" s="77"/>
      <c r="EST171" s="77"/>
      <c r="ESU171" s="77"/>
      <c r="ESV171" s="77"/>
      <c r="ESW171" s="77"/>
      <c r="ESX171" s="77"/>
      <c r="ESY171" s="77"/>
      <c r="ESZ171" s="77"/>
      <c r="ETA171" s="77"/>
      <c r="ETB171" s="77"/>
      <c r="ETC171" s="77"/>
      <c r="ETD171" s="77"/>
      <c r="ETE171" s="77"/>
      <c r="ETF171" s="77"/>
      <c r="ETG171" s="77"/>
      <c r="ETH171" s="77"/>
      <c r="ETI171" s="77"/>
      <c r="ETJ171" s="77"/>
      <c r="ETK171" s="77"/>
      <c r="ETL171" s="77"/>
      <c r="ETM171" s="77"/>
      <c r="ETN171" s="77"/>
      <c r="ETO171" s="77"/>
      <c r="ETP171" s="77"/>
      <c r="ETQ171" s="77"/>
      <c r="ETR171" s="77"/>
      <c r="ETS171" s="77"/>
      <c r="ETT171" s="77"/>
      <c r="ETU171" s="77"/>
      <c r="ETV171" s="77"/>
      <c r="ETW171" s="77"/>
      <c r="ETX171" s="77"/>
      <c r="ETY171" s="77"/>
      <c r="ETZ171" s="77"/>
      <c r="EUA171" s="77"/>
      <c r="EUB171" s="77"/>
      <c r="EUC171" s="77"/>
      <c r="EUD171" s="77"/>
      <c r="EUE171" s="77"/>
      <c r="EUF171" s="77"/>
      <c r="EUG171" s="77"/>
      <c r="EUH171" s="77"/>
      <c r="EUI171" s="77"/>
      <c r="EUJ171" s="77"/>
      <c r="EUK171" s="77"/>
      <c r="EUL171" s="77"/>
      <c r="EUM171" s="77"/>
      <c r="EUN171" s="77"/>
      <c r="EUO171" s="77"/>
      <c r="EUP171" s="77"/>
      <c r="EUQ171" s="77"/>
      <c r="EUR171" s="77"/>
      <c r="EUS171" s="77"/>
      <c r="EUT171" s="77"/>
      <c r="EUU171" s="77"/>
      <c r="EUV171" s="77"/>
      <c r="EUW171" s="77"/>
      <c r="EUX171" s="77"/>
      <c r="EUY171" s="77"/>
      <c r="EUZ171" s="77"/>
      <c r="EVA171" s="77"/>
      <c r="EVB171" s="77"/>
      <c r="EVC171" s="77"/>
      <c r="EVD171" s="77"/>
      <c r="EVE171" s="77"/>
      <c r="EVF171" s="77"/>
      <c r="EVG171" s="77"/>
      <c r="EVH171" s="77"/>
      <c r="EVI171" s="77"/>
      <c r="EVJ171" s="77"/>
      <c r="EVK171" s="77"/>
      <c r="EVL171" s="77"/>
      <c r="EVM171" s="77"/>
      <c r="EVN171" s="77"/>
      <c r="EVO171" s="77"/>
      <c r="EVP171" s="77"/>
      <c r="EVQ171" s="77"/>
      <c r="EVR171" s="77"/>
      <c r="EVS171" s="77"/>
      <c r="EVT171" s="77"/>
      <c r="EVU171" s="77"/>
      <c r="EVV171" s="77"/>
      <c r="EVW171" s="77"/>
      <c r="EVX171" s="77"/>
      <c r="EVY171" s="77"/>
      <c r="EVZ171" s="77"/>
      <c r="EWA171" s="77"/>
      <c r="EWB171" s="77"/>
      <c r="EWC171" s="77"/>
      <c r="EWD171" s="77"/>
      <c r="EWE171" s="77"/>
      <c r="EWF171" s="77"/>
      <c r="EWG171" s="77"/>
      <c r="EWH171" s="77"/>
      <c r="EWI171" s="77"/>
      <c r="EWJ171" s="77"/>
      <c r="EWK171" s="77"/>
      <c r="EWL171" s="77"/>
      <c r="EWM171" s="77"/>
      <c r="EWN171" s="77"/>
      <c r="EWO171" s="77"/>
      <c r="EWP171" s="77"/>
      <c r="EWQ171" s="77"/>
      <c r="EWR171" s="77"/>
      <c r="EWS171" s="77"/>
      <c r="EWT171" s="77"/>
      <c r="EWU171" s="77"/>
      <c r="EWV171" s="77"/>
      <c r="EWW171" s="77"/>
      <c r="EWX171" s="77"/>
      <c r="EWY171" s="77"/>
      <c r="EWZ171" s="77"/>
      <c r="EXA171" s="77"/>
      <c r="EXB171" s="77"/>
      <c r="EXC171" s="77"/>
      <c r="EXD171" s="77"/>
      <c r="EXE171" s="77"/>
      <c r="EXF171" s="77"/>
      <c r="EXG171" s="77"/>
      <c r="EXH171" s="77"/>
      <c r="EXI171" s="77"/>
      <c r="EXJ171" s="77"/>
      <c r="EXK171" s="77"/>
      <c r="EXL171" s="77"/>
      <c r="EXM171" s="77"/>
      <c r="EXN171" s="77"/>
      <c r="EXO171" s="77"/>
      <c r="EXP171" s="77"/>
      <c r="EXQ171" s="77"/>
      <c r="EXR171" s="77"/>
      <c r="EXS171" s="77"/>
      <c r="EXT171" s="77"/>
      <c r="EXU171" s="77"/>
      <c r="EXV171" s="77"/>
      <c r="EXW171" s="77"/>
      <c r="EXX171" s="77"/>
      <c r="EXY171" s="77"/>
      <c r="EXZ171" s="77"/>
      <c r="EYA171" s="77"/>
      <c r="EYB171" s="77"/>
      <c r="EYC171" s="77"/>
      <c r="EYD171" s="77"/>
      <c r="EYE171" s="77"/>
      <c r="EYF171" s="77"/>
      <c r="EYG171" s="77"/>
      <c r="EYH171" s="77"/>
      <c r="EYI171" s="77"/>
      <c r="EYJ171" s="77"/>
      <c r="EYK171" s="77"/>
      <c r="EYL171" s="77"/>
      <c r="EYM171" s="77"/>
      <c r="EYN171" s="77"/>
      <c r="EYO171" s="77"/>
      <c r="EYP171" s="77"/>
      <c r="EYQ171" s="77"/>
      <c r="EYR171" s="77"/>
      <c r="EYS171" s="77"/>
      <c r="EYT171" s="77"/>
      <c r="EYU171" s="77"/>
      <c r="EYV171" s="77"/>
      <c r="EYW171" s="77"/>
      <c r="EYX171" s="77"/>
      <c r="EYY171" s="77"/>
      <c r="EYZ171" s="77"/>
      <c r="EZA171" s="77"/>
      <c r="EZB171" s="77"/>
      <c r="EZC171" s="77"/>
      <c r="EZD171" s="77"/>
      <c r="EZE171" s="77"/>
      <c r="EZF171" s="77"/>
      <c r="EZG171" s="77"/>
      <c r="EZH171" s="77"/>
      <c r="EZI171" s="77"/>
      <c r="EZJ171" s="77"/>
      <c r="EZK171" s="77"/>
      <c r="EZL171" s="77"/>
      <c r="EZM171" s="77"/>
      <c r="EZN171" s="77"/>
      <c r="EZO171" s="77"/>
      <c r="EZP171" s="77"/>
      <c r="EZQ171" s="77"/>
      <c r="EZR171" s="77"/>
      <c r="EZS171" s="77"/>
      <c r="EZT171" s="77"/>
      <c r="EZU171" s="77"/>
      <c r="EZV171" s="77"/>
      <c r="EZW171" s="77"/>
      <c r="EZX171" s="77"/>
      <c r="EZY171" s="77"/>
      <c r="EZZ171" s="77"/>
      <c r="FAA171" s="77"/>
      <c r="FAB171" s="77"/>
      <c r="FAC171" s="77"/>
      <c r="FAD171" s="77"/>
      <c r="FAE171" s="77"/>
      <c r="FAF171" s="77"/>
      <c r="FAG171" s="77"/>
      <c r="FAH171" s="77"/>
      <c r="FAI171" s="77"/>
      <c r="FAJ171" s="77"/>
      <c r="FAK171" s="77"/>
      <c r="FAL171" s="77"/>
      <c r="FAM171" s="77"/>
      <c r="FAN171" s="77"/>
      <c r="FAO171" s="77"/>
      <c r="FAP171" s="77"/>
      <c r="FAQ171" s="77"/>
      <c r="FAR171" s="77"/>
      <c r="FAS171" s="77"/>
      <c r="FAT171" s="77"/>
      <c r="FAU171" s="77"/>
      <c r="FAV171" s="77"/>
      <c r="FAW171" s="77"/>
      <c r="FAX171" s="77"/>
      <c r="FAY171" s="77"/>
      <c r="FAZ171" s="77"/>
      <c r="FBA171" s="77"/>
      <c r="FBB171" s="77"/>
      <c r="FBC171" s="77"/>
      <c r="FBD171" s="77"/>
      <c r="FBE171" s="77"/>
      <c r="FBF171" s="77"/>
      <c r="FBG171" s="77"/>
      <c r="FBH171" s="77"/>
      <c r="FBI171" s="77"/>
      <c r="FBJ171" s="77"/>
      <c r="FBK171" s="77"/>
      <c r="FBL171" s="77"/>
      <c r="FBM171" s="77"/>
      <c r="FBN171" s="77"/>
      <c r="FBO171" s="77"/>
      <c r="FBP171" s="77"/>
      <c r="FBQ171" s="77"/>
      <c r="FBR171" s="77"/>
      <c r="FBS171" s="77"/>
      <c r="FBT171" s="77"/>
      <c r="FBU171" s="77"/>
      <c r="FBV171" s="77"/>
      <c r="FBW171" s="77"/>
      <c r="FBX171" s="77"/>
      <c r="FBY171" s="77"/>
      <c r="FBZ171" s="77"/>
      <c r="FCA171" s="77"/>
      <c r="FCB171" s="77"/>
      <c r="FCC171" s="77"/>
      <c r="FCD171" s="77"/>
      <c r="FCE171" s="77"/>
      <c r="FCF171" s="77"/>
      <c r="FCG171" s="77"/>
      <c r="FCH171" s="77"/>
      <c r="FCI171" s="77"/>
      <c r="FCJ171" s="77"/>
      <c r="FCK171" s="77"/>
      <c r="FCL171" s="77"/>
      <c r="FCM171" s="77"/>
      <c r="FCN171" s="77"/>
      <c r="FCO171" s="77"/>
      <c r="FCP171" s="77"/>
      <c r="FCQ171" s="77"/>
      <c r="FCR171" s="77"/>
      <c r="FCS171" s="77"/>
      <c r="FCT171" s="77"/>
      <c r="FCU171" s="77"/>
      <c r="FCV171" s="77"/>
      <c r="FCW171" s="77"/>
      <c r="FCX171" s="77"/>
      <c r="FCY171" s="77"/>
      <c r="FCZ171" s="77"/>
      <c r="FDA171" s="77"/>
      <c r="FDB171" s="77"/>
      <c r="FDC171" s="77"/>
      <c r="FDD171" s="77"/>
      <c r="FDE171" s="77"/>
      <c r="FDF171" s="77"/>
      <c r="FDG171" s="77"/>
      <c r="FDH171" s="77"/>
      <c r="FDI171" s="77"/>
      <c r="FDJ171" s="77"/>
      <c r="FDK171" s="77"/>
      <c r="FDL171" s="77"/>
      <c r="FDM171" s="77"/>
      <c r="FDN171" s="77"/>
      <c r="FDO171" s="77"/>
      <c r="FDP171" s="77"/>
      <c r="FDQ171" s="77"/>
      <c r="FDR171" s="77"/>
      <c r="FDS171" s="77"/>
      <c r="FDT171" s="77"/>
      <c r="FDU171" s="77"/>
      <c r="FDV171" s="77"/>
      <c r="FDW171" s="77"/>
      <c r="FDX171" s="77"/>
      <c r="FDY171" s="77"/>
      <c r="FDZ171" s="77"/>
      <c r="FEA171" s="77"/>
      <c r="FEB171" s="77"/>
      <c r="FEC171" s="77"/>
      <c r="FED171" s="77"/>
      <c r="FEE171" s="77"/>
      <c r="FEF171" s="77"/>
      <c r="FEG171" s="77"/>
      <c r="FEH171" s="77"/>
      <c r="FEI171" s="77"/>
      <c r="FEJ171" s="77"/>
      <c r="FEK171" s="77"/>
      <c r="FEL171" s="77"/>
      <c r="FEM171" s="77"/>
      <c r="FEN171" s="77"/>
      <c r="FEO171" s="77"/>
      <c r="FEP171" s="77"/>
      <c r="FEQ171" s="77"/>
      <c r="FER171" s="77"/>
      <c r="FES171" s="77"/>
      <c r="FET171" s="77"/>
      <c r="FEU171" s="77"/>
      <c r="FEV171" s="77"/>
      <c r="FEW171" s="77"/>
      <c r="FEX171" s="77"/>
      <c r="FEY171" s="77"/>
      <c r="FEZ171" s="77"/>
      <c r="FFA171" s="77"/>
      <c r="FFB171" s="77"/>
      <c r="FFC171" s="77"/>
      <c r="FFD171" s="77"/>
      <c r="FFE171" s="77"/>
      <c r="FFF171" s="77"/>
      <c r="FFG171" s="77"/>
      <c r="FFH171" s="77"/>
      <c r="FFI171" s="77"/>
      <c r="FFJ171" s="77"/>
      <c r="FFK171" s="77"/>
      <c r="FFL171" s="77"/>
      <c r="FFM171" s="77"/>
      <c r="FFN171" s="77"/>
      <c r="FFO171" s="77"/>
      <c r="FFP171" s="77"/>
      <c r="FFQ171" s="77"/>
      <c r="FFR171" s="77"/>
      <c r="FFS171" s="77"/>
      <c r="FFT171" s="77"/>
      <c r="FFU171" s="77"/>
      <c r="FFV171" s="77"/>
      <c r="FFW171" s="77"/>
      <c r="FFX171" s="77"/>
      <c r="FFY171" s="77"/>
      <c r="FFZ171" s="77"/>
      <c r="FGA171" s="77"/>
      <c r="FGB171" s="77"/>
      <c r="FGC171" s="77"/>
      <c r="FGD171" s="77"/>
      <c r="FGE171" s="77"/>
      <c r="FGF171" s="77"/>
      <c r="FGG171" s="77"/>
      <c r="FGH171" s="77"/>
      <c r="FGI171" s="77"/>
      <c r="FGJ171" s="77"/>
      <c r="FGK171" s="77"/>
      <c r="FGL171" s="77"/>
      <c r="FGM171" s="77"/>
      <c r="FGN171" s="77"/>
      <c r="FGO171" s="77"/>
      <c r="FGP171" s="77"/>
      <c r="FGQ171" s="77"/>
      <c r="FGR171" s="77"/>
      <c r="FGS171" s="77"/>
      <c r="FGT171" s="77"/>
      <c r="FGU171" s="77"/>
      <c r="FGV171" s="77"/>
      <c r="FGW171" s="77"/>
      <c r="FGX171" s="77"/>
      <c r="FGY171" s="77"/>
      <c r="FGZ171" s="77"/>
      <c r="FHA171" s="77"/>
      <c r="FHB171" s="77"/>
      <c r="FHC171" s="77"/>
      <c r="FHD171" s="77"/>
      <c r="FHE171" s="77"/>
      <c r="FHF171" s="77"/>
      <c r="FHG171" s="77"/>
      <c r="FHH171" s="77"/>
      <c r="FHI171" s="77"/>
      <c r="FHJ171" s="77"/>
      <c r="FHK171" s="77"/>
      <c r="FHL171" s="77"/>
      <c r="FHM171" s="77"/>
      <c r="FHN171" s="77"/>
      <c r="FHO171" s="77"/>
      <c r="FHP171" s="77"/>
      <c r="FHQ171" s="77"/>
      <c r="FHR171" s="77"/>
      <c r="FHS171" s="77"/>
      <c r="FHT171" s="77"/>
      <c r="FHU171" s="77"/>
      <c r="FHV171" s="77"/>
      <c r="FHW171" s="77"/>
      <c r="FHX171" s="77"/>
      <c r="FHY171" s="77"/>
      <c r="FHZ171" s="77"/>
      <c r="FIA171" s="77"/>
      <c r="FIB171" s="77"/>
      <c r="FIC171" s="77"/>
      <c r="FID171" s="77"/>
      <c r="FIE171" s="77"/>
      <c r="FIF171" s="77"/>
      <c r="FIG171" s="77"/>
      <c r="FIH171" s="77"/>
      <c r="FII171" s="77"/>
      <c r="FIJ171" s="77"/>
      <c r="FIK171" s="77"/>
      <c r="FIL171" s="77"/>
      <c r="FIM171" s="77"/>
      <c r="FIN171" s="77"/>
      <c r="FIO171" s="77"/>
      <c r="FIP171" s="77"/>
      <c r="FIQ171" s="77"/>
      <c r="FIR171" s="77"/>
      <c r="FIS171" s="77"/>
      <c r="FIT171" s="77"/>
      <c r="FIU171" s="77"/>
      <c r="FIV171" s="77"/>
      <c r="FIW171" s="77"/>
      <c r="FIX171" s="77"/>
      <c r="FIY171" s="77"/>
      <c r="FIZ171" s="77"/>
      <c r="FJA171" s="77"/>
      <c r="FJB171" s="77"/>
      <c r="FJC171" s="77"/>
      <c r="FJD171" s="77"/>
      <c r="FJE171" s="77"/>
      <c r="FJF171" s="77"/>
      <c r="FJG171" s="77"/>
      <c r="FJH171" s="77"/>
      <c r="FJI171" s="77"/>
      <c r="FJJ171" s="77"/>
      <c r="FJK171" s="77"/>
      <c r="FJL171" s="77"/>
      <c r="FJM171" s="77"/>
      <c r="FJN171" s="77"/>
      <c r="FJO171" s="77"/>
      <c r="FJP171" s="77"/>
      <c r="FJQ171" s="77"/>
      <c r="FJR171" s="77"/>
      <c r="FJS171" s="77"/>
      <c r="FJT171" s="77"/>
      <c r="FJU171" s="77"/>
      <c r="FJV171" s="77"/>
      <c r="FJW171" s="77"/>
      <c r="FJX171" s="77"/>
      <c r="FJY171" s="77"/>
      <c r="FJZ171" s="77"/>
      <c r="FKA171" s="77"/>
      <c r="FKB171" s="77"/>
      <c r="FKC171" s="77"/>
      <c r="FKD171" s="77"/>
      <c r="FKE171" s="77"/>
      <c r="FKF171" s="77"/>
      <c r="FKG171" s="77"/>
      <c r="FKH171" s="77"/>
      <c r="FKI171" s="77"/>
      <c r="FKJ171" s="77"/>
      <c r="FKK171" s="77"/>
      <c r="FKL171" s="77"/>
      <c r="FKM171" s="77"/>
      <c r="FKN171" s="77"/>
      <c r="FKO171" s="77"/>
      <c r="FKP171" s="77"/>
      <c r="FKQ171" s="77"/>
      <c r="FKR171" s="77"/>
      <c r="FKS171" s="77"/>
      <c r="FKT171" s="77"/>
      <c r="FKU171" s="77"/>
      <c r="FKV171" s="77"/>
      <c r="FKW171" s="77"/>
      <c r="FKX171" s="77"/>
      <c r="FKY171" s="77"/>
      <c r="FKZ171" s="77"/>
      <c r="FLA171" s="77"/>
      <c r="FLB171" s="77"/>
      <c r="FLC171" s="77"/>
      <c r="FLD171" s="77"/>
      <c r="FLE171" s="77"/>
      <c r="FLF171" s="77"/>
      <c r="FLG171" s="77"/>
      <c r="FLH171" s="77"/>
      <c r="FLI171" s="77"/>
      <c r="FLJ171" s="77"/>
      <c r="FLK171" s="77"/>
      <c r="FLL171" s="77"/>
      <c r="FLM171" s="77"/>
      <c r="FLN171" s="77"/>
      <c r="FLO171" s="77"/>
      <c r="FLP171" s="77"/>
      <c r="FLQ171" s="77"/>
      <c r="FLR171" s="77"/>
      <c r="FLS171" s="77"/>
      <c r="FLT171" s="77"/>
      <c r="FLU171" s="77"/>
      <c r="FLV171" s="77"/>
      <c r="FLW171" s="77"/>
      <c r="FLX171" s="77"/>
      <c r="FLY171" s="77"/>
      <c r="FLZ171" s="77"/>
      <c r="FMA171" s="77"/>
      <c r="FMB171" s="77"/>
      <c r="FMC171" s="77"/>
      <c r="FMD171" s="77"/>
      <c r="FME171" s="77"/>
      <c r="FMF171" s="77"/>
      <c r="FMG171" s="77"/>
      <c r="FMH171" s="77"/>
      <c r="FMI171" s="77"/>
      <c r="FMJ171" s="77"/>
      <c r="FMK171" s="77"/>
      <c r="FML171" s="77"/>
      <c r="FMM171" s="77"/>
      <c r="FMN171" s="77"/>
      <c r="FMO171" s="77"/>
      <c r="FMP171" s="77"/>
      <c r="FMQ171" s="77"/>
      <c r="FMR171" s="77"/>
      <c r="FMS171" s="77"/>
      <c r="FMT171" s="77"/>
      <c r="FMU171" s="77"/>
      <c r="FMV171" s="77"/>
      <c r="FMW171" s="77"/>
      <c r="FMX171" s="77"/>
      <c r="FMY171" s="77"/>
      <c r="FMZ171" s="77"/>
      <c r="FNA171" s="77"/>
      <c r="FNB171" s="77"/>
      <c r="FNC171" s="77"/>
      <c r="FND171" s="77"/>
      <c r="FNE171" s="77"/>
      <c r="FNF171" s="77"/>
      <c r="FNG171" s="77"/>
      <c r="FNH171" s="77"/>
      <c r="FNI171" s="77"/>
      <c r="FNJ171" s="77"/>
      <c r="FNK171" s="77"/>
      <c r="FNL171" s="77"/>
      <c r="FNM171" s="77"/>
      <c r="FNN171" s="77"/>
      <c r="FNO171" s="77"/>
      <c r="FNP171" s="77"/>
      <c r="FNQ171" s="77"/>
      <c r="FNR171" s="77"/>
      <c r="FNS171" s="77"/>
      <c r="FNT171" s="77"/>
      <c r="FNU171" s="77"/>
      <c r="FNV171" s="77"/>
      <c r="FNW171" s="77"/>
      <c r="FNX171" s="77"/>
      <c r="FNY171" s="77"/>
      <c r="FNZ171" s="77"/>
      <c r="FOA171" s="77"/>
      <c r="FOB171" s="77"/>
      <c r="FOC171" s="77"/>
      <c r="FOD171" s="77"/>
      <c r="FOE171" s="77"/>
      <c r="FOF171" s="77"/>
      <c r="FOG171" s="77"/>
      <c r="FOH171" s="77"/>
      <c r="FOI171" s="77"/>
      <c r="FOJ171" s="77"/>
      <c r="FOK171" s="77"/>
      <c r="FOL171" s="77"/>
      <c r="FOM171" s="77"/>
      <c r="FON171" s="77"/>
      <c r="FOO171" s="77"/>
      <c r="FOP171" s="77"/>
      <c r="FOQ171" s="77"/>
      <c r="FOR171" s="77"/>
      <c r="FOS171" s="77"/>
      <c r="FOT171" s="77"/>
      <c r="FOU171" s="77"/>
      <c r="FOV171" s="77"/>
      <c r="FOW171" s="77"/>
      <c r="FOX171" s="77"/>
      <c r="FOY171" s="77"/>
      <c r="FOZ171" s="77"/>
      <c r="FPA171" s="77"/>
      <c r="FPB171" s="77"/>
      <c r="FPC171" s="77"/>
      <c r="FPD171" s="77"/>
      <c r="FPE171" s="77"/>
      <c r="FPF171" s="77"/>
      <c r="FPG171" s="77"/>
      <c r="FPH171" s="77"/>
      <c r="FPI171" s="77"/>
      <c r="FPJ171" s="77"/>
      <c r="FPK171" s="77"/>
      <c r="FPL171" s="77"/>
      <c r="FPM171" s="77"/>
      <c r="FPN171" s="77"/>
      <c r="FPO171" s="77"/>
      <c r="FPP171" s="77"/>
      <c r="FPQ171" s="77"/>
      <c r="FPR171" s="77"/>
      <c r="FPS171" s="77"/>
      <c r="FPT171" s="77"/>
      <c r="FPU171" s="77"/>
      <c r="FPV171" s="77"/>
      <c r="FPW171" s="77"/>
      <c r="FPX171" s="77"/>
      <c r="FPY171" s="77"/>
      <c r="FPZ171" s="77"/>
      <c r="FQA171" s="77"/>
      <c r="FQB171" s="77"/>
      <c r="FQC171" s="77"/>
      <c r="FQD171" s="77"/>
      <c r="FQE171" s="77"/>
      <c r="FQF171" s="77"/>
      <c r="FQG171" s="77"/>
      <c r="FQH171" s="77"/>
      <c r="FQI171" s="77"/>
      <c r="FQJ171" s="77"/>
      <c r="FQK171" s="77"/>
      <c r="FQL171" s="77"/>
      <c r="FQM171" s="77"/>
      <c r="FQN171" s="77"/>
      <c r="FQO171" s="77"/>
      <c r="FQP171" s="77"/>
      <c r="FQQ171" s="77"/>
      <c r="FQR171" s="77"/>
      <c r="FQS171" s="77"/>
      <c r="FQT171" s="77"/>
      <c r="FQU171" s="77"/>
      <c r="FQV171" s="77"/>
      <c r="FQW171" s="77"/>
      <c r="FQX171" s="77"/>
      <c r="FQY171" s="77"/>
      <c r="FQZ171" s="77"/>
      <c r="FRA171" s="77"/>
      <c r="FRB171" s="77"/>
      <c r="FRC171" s="77"/>
      <c r="FRD171" s="77"/>
      <c r="FRE171" s="77"/>
      <c r="FRF171" s="77"/>
      <c r="FRG171" s="77"/>
      <c r="FRH171" s="77"/>
      <c r="FRI171" s="77"/>
      <c r="FRJ171" s="77"/>
      <c r="FRK171" s="77"/>
      <c r="FRL171" s="77"/>
      <c r="FRM171" s="77"/>
      <c r="FRN171" s="77"/>
      <c r="FRO171" s="77"/>
      <c r="FRP171" s="77"/>
      <c r="FRQ171" s="77"/>
      <c r="FRR171" s="77"/>
      <c r="FRS171" s="77"/>
      <c r="FRT171" s="77"/>
      <c r="FRU171" s="77"/>
      <c r="FRV171" s="77"/>
      <c r="FRW171" s="77"/>
      <c r="FRX171" s="77"/>
      <c r="FRY171" s="77"/>
      <c r="FRZ171" s="77"/>
      <c r="FSA171" s="77"/>
      <c r="FSB171" s="77"/>
      <c r="FSC171" s="77"/>
      <c r="FSD171" s="77"/>
      <c r="FSE171" s="77"/>
      <c r="FSF171" s="77"/>
      <c r="FSG171" s="77"/>
      <c r="FSH171" s="77"/>
      <c r="FSI171" s="77"/>
      <c r="FSJ171" s="77"/>
      <c r="FSK171" s="77"/>
      <c r="FSL171" s="77"/>
      <c r="FSM171" s="77"/>
      <c r="FSN171" s="77"/>
      <c r="FSO171" s="77"/>
      <c r="FSP171" s="77"/>
      <c r="FSQ171" s="77"/>
      <c r="FSR171" s="77"/>
      <c r="FSS171" s="77"/>
      <c r="FST171" s="77"/>
      <c r="FSU171" s="77"/>
      <c r="FSV171" s="77"/>
      <c r="FSW171" s="77"/>
      <c r="FSX171" s="77"/>
      <c r="FSY171" s="77"/>
      <c r="FSZ171" s="77"/>
      <c r="FTA171" s="77"/>
      <c r="FTB171" s="77"/>
      <c r="FTC171" s="77"/>
      <c r="FTD171" s="77"/>
      <c r="FTE171" s="77"/>
      <c r="FTF171" s="77"/>
      <c r="FTG171" s="77"/>
      <c r="FTH171" s="77"/>
      <c r="FTI171" s="77"/>
      <c r="FTJ171" s="77"/>
      <c r="FTK171" s="77"/>
      <c r="FTL171" s="77"/>
      <c r="FTM171" s="77"/>
      <c r="FTN171" s="77"/>
      <c r="FTO171" s="77"/>
      <c r="FTP171" s="77"/>
      <c r="FTQ171" s="77"/>
      <c r="FTR171" s="77"/>
      <c r="FTS171" s="77"/>
      <c r="FTT171" s="77"/>
      <c r="FTU171" s="77"/>
      <c r="FTV171" s="77"/>
      <c r="FTW171" s="77"/>
      <c r="FTX171" s="77"/>
      <c r="FTY171" s="77"/>
      <c r="FTZ171" s="77"/>
      <c r="FUA171" s="77"/>
      <c r="FUB171" s="77"/>
      <c r="FUC171" s="77"/>
      <c r="FUD171" s="77"/>
      <c r="FUE171" s="77"/>
      <c r="FUF171" s="77"/>
      <c r="FUG171" s="77"/>
      <c r="FUH171" s="77"/>
      <c r="FUI171" s="77"/>
      <c r="FUJ171" s="77"/>
      <c r="FUK171" s="77"/>
      <c r="FUL171" s="77"/>
      <c r="FUM171" s="77"/>
      <c r="FUN171" s="77"/>
      <c r="FUO171" s="77"/>
      <c r="FUP171" s="77"/>
      <c r="FUQ171" s="77"/>
      <c r="FUR171" s="77"/>
      <c r="FUS171" s="77"/>
      <c r="FUT171" s="77"/>
      <c r="FUU171" s="77"/>
      <c r="FUV171" s="77"/>
      <c r="FUW171" s="77"/>
      <c r="FUX171" s="77"/>
      <c r="FUY171" s="77"/>
      <c r="FUZ171" s="77"/>
      <c r="FVA171" s="77"/>
      <c r="FVB171" s="77"/>
      <c r="FVC171" s="77"/>
      <c r="FVD171" s="77"/>
      <c r="FVE171" s="77"/>
      <c r="FVF171" s="77"/>
      <c r="FVG171" s="77"/>
      <c r="FVH171" s="77"/>
      <c r="FVI171" s="77"/>
      <c r="FVJ171" s="77"/>
      <c r="FVK171" s="77"/>
      <c r="FVL171" s="77"/>
      <c r="FVM171" s="77"/>
      <c r="FVN171" s="77"/>
      <c r="FVO171" s="77"/>
      <c r="FVP171" s="77"/>
      <c r="FVQ171" s="77"/>
      <c r="FVR171" s="77"/>
      <c r="FVS171" s="77"/>
      <c r="FVT171" s="77"/>
      <c r="FVU171" s="77"/>
      <c r="FVV171" s="77"/>
      <c r="FVW171" s="77"/>
      <c r="FVX171" s="77"/>
      <c r="FVY171" s="77"/>
      <c r="FVZ171" s="77"/>
      <c r="FWA171" s="77"/>
      <c r="FWB171" s="77"/>
      <c r="FWC171" s="77"/>
      <c r="FWD171" s="77"/>
      <c r="FWE171" s="77"/>
      <c r="FWF171" s="77"/>
      <c r="FWG171" s="77"/>
      <c r="FWH171" s="77"/>
      <c r="FWI171" s="77"/>
      <c r="FWJ171" s="77"/>
      <c r="FWK171" s="77"/>
      <c r="FWL171" s="77"/>
      <c r="FWM171" s="77"/>
      <c r="FWN171" s="77"/>
      <c r="FWO171" s="77"/>
      <c r="FWP171" s="77"/>
      <c r="FWQ171" s="77"/>
      <c r="FWR171" s="77"/>
      <c r="FWS171" s="77"/>
      <c r="FWT171" s="77"/>
      <c r="FWU171" s="77"/>
      <c r="FWV171" s="77"/>
      <c r="FWW171" s="77"/>
      <c r="FWX171" s="77"/>
      <c r="FWY171" s="77"/>
      <c r="FWZ171" s="77"/>
      <c r="FXA171" s="77"/>
      <c r="FXB171" s="77"/>
      <c r="FXC171" s="77"/>
      <c r="FXD171" s="77"/>
      <c r="FXE171" s="77"/>
      <c r="FXF171" s="77"/>
      <c r="FXG171" s="77"/>
      <c r="FXH171" s="77"/>
      <c r="FXI171" s="77"/>
      <c r="FXJ171" s="77"/>
      <c r="FXK171" s="77"/>
      <c r="FXL171" s="77"/>
      <c r="FXM171" s="77"/>
      <c r="FXN171" s="77"/>
      <c r="FXO171" s="77"/>
      <c r="FXP171" s="77"/>
      <c r="FXQ171" s="77"/>
      <c r="FXR171" s="77"/>
      <c r="FXS171" s="77"/>
      <c r="FXT171" s="77"/>
      <c r="FXU171" s="77"/>
      <c r="FXV171" s="77"/>
      <c r="FXW171" s="77"/>
      <c r="FXX171" s="77"/>
      <c r="FXY171" s="77"/>
      <c r="FXZ171" s="77"/>
      <c r="FYA171" s="77"/>
      <c r="FYB171" s="77"/>
      <c r="FYC171" s="77"/>
      <c r="FYD171" s="77"/>
      <c r="FYE171" s="77"/>
      <c r="FYF171" s="77"/>
      <c r="FYG171" s="77"/>
      <c r="FYH171" s="77"/>
      <c r="FYI171" s="77"/>
      <c r="FYJ171" s="77"/>
      <c r="FYK171" s="77"/>
      <c r="FYL171" s="77"/>
      <c r="FYM171" s="77"/>
      <c r="FYN171" s="77"/>
      <c r="FYO171" s="77"/>
      <c r="FYP171" s="77"/>
      <c r="FYQ171" s="77"/>
      <c r="FYR171" s="77"/>
      <c r="FYS171" s="77"/>
      <c r="FYT171" s="77"/>
      <c r="FYU171" s="77"/>
      <c r="FYV171" s="77"/>
      <c r="FYW171" s="77"/>
      <c r="FYX171" s="77"/>
      <c r="FYY171" s="77"/>
      <c r="FYZ171" s="77"/>
      <c r="FZA171" s="77"/>
      <c r="FZB171" s="77"/>
      <c r="FZC171" s="77"/>
      <c r="FZD171" s="77"/>
      <c r="FZE171" s="77"/>
      <c r="FZF171" s="77"/>
      <c r="FZG171" s="77"/>
      <c r="FZH171" s="77"/>
      <c r="FZI171" s="77"/>
      <c r="FZJ171" s="77"/>
      <c r="FZK171" s="77"/>
      <c r="FZL171" s="77"/>
      <c r="FZM171" s="77"/>
      <c r="FZN171" s="77"/>
      <c r="FZO171" s="77"/>
      <c r="FZP171" s="77"/>
      <c r="FZQ171" s="77"/>
      <c r="FZR171" s="77"/>
      <c r="FZS171" s="77"/>
      <c r="FZT171" s="77"/>
      <c r="FZU171" s="77"/>
      <c r="FZV171" s="77"/>
      <c r="FZW171" s="77"/>
      <c r="FZX171" s="77"/>
      <c r="FZY171" s="77"/>
      <c r="FZZ171" s="77"/>
      <c r="GAA171" s="77"/>
      <c r="GAB171" s="77"/>
      <c r="GAC171" s="77"/>
      <c r="GAD171" s="77"/>
      <c r="GAE171" s="77"/>
      <c r="GAF171" s="77"/>
      <c r="GAG171" s="77"/>
      <c r="GAH171" s="77"/>
      <c r="GAI171" s="77"/>
      <c r="GAJ171" s="77"/>
      <c r="GAK171" s="77"/>
      <c r="GAL171" s="77"/>
      <c r="GAM171" s="77"/>
      <c r="GAN171" s="77"/>
      <c r="GAO171" s="77"/>
      <c r="GAP171" s="77"/>
      <c r="GAQ171" s="77"/>
      <c r="GAR171" s="77"/>
      <c r="GAS171" s="77"/>
      <c r="GAT171" s="77"/>
      <c r="GAU171" s="77"/>
      <c r="GAV171" s="77"/>
      <c r="GAW171" s="77"/>
      <c r="GAX171" s="77"/>
      <c r="GAY171" s="77"/>
      <c r="GAZ171" s="77"/>
      <c r="GBA171" s="77"/>
      <c r="GBB171" s="77"/>
      <c r="GBC171" s="77"/>
      <c r="GBD171" s="77"/>
      <c r="GBE171" s="77"/>
      <c r="GBF171" s="77"/>
      <c r="GBG171" s="77"/>
      <c r="GBH171" s="77"/>
      <c r="GBI171" s="77"/>
      <c r="GBJ171" s="77"/>
      <c r="GBK171" s="77"/>
      <c r="GBL171" s="77"/>
      <c r="GBM171" s="77"/>
      <c r="GBN171" s="77"/>
      <c r="GBO171" s="77"/>
      <c r="GBP171" s="77"/>
      <c r="GBQ171" s="77"/>
      <c r="GBR171" s="77"/>
      <c r="GBS171" s="77"/>
      <c r="GBT171" s="77"/>
      <c r="GBU171" s="77"/>
      <c r="GBV171" s="77"/>
      <c r="GBW171" s="77"/>
      <c r="GBX171" s="77"/>
      <c r="GBY171" s="77"/>
      <c r="GBZ171" s="77"/>
      <c r="GCA171" s="77"/>
      <c r="GCB171" s="77"/>
      <c r="GCC171" s="77"/>
      <c r="GCD171" s="77"/>
      <c r="GCE171" s="77"/>
      <c r="GCF171" s="77"/>
      <c r="GCG171" s="77"/>
      <c r="GCH171" s="77"/>
      <c r="GCI171" s="77"/>
      <c r="GCJ171" s="77"/>
      <c r="GCK171" s="77"/>
      <c r="GCL171" s="77"/>
      <c r="GCM171" s="77"/>
      <c r="GCN171" s="77"/>
      <c r="GCO171" s="77"/>
      <c r="GCP171" s="77"/>
      <c r="GCQ171" s="77"/>
      <c r="GCR171" s="77"/>
      <c r="GCS171" s="77"/>
      <c r="GCT171" s="77"/>
      <c r="GCU171" s="77"/>
      <c r="GCV171" s="77"/>
      <c r="GCW171" s="77"/>
      <c r="GCX171" s="77"/>
      <c r="GCY171" s="77"/>
      <c r="GCZ171" s="77"/>
      <c r="GDA171" s="77"/>
      <c r="GDB171" s="77"/>
      <c r="GDC171" s="77"/>
      <c r="GDD171" s="77"/>
      <c r="GDE171" s="77"/>
      <c r="GDF171" s="77"/>
      <c r="GDG171" s="77"/>
      <c r="GDH171" s="77"/>
      <c r="GDI171" s="77"/>
      <c r="GDJ171" s="77"/>
      <c r="GDK171" s="77"/>
      <c r="GDL171" s="77"/>
      <c r="GDM171" s="77"/>
      <c r="GDN171" s="77"/>
      <c r="GDO171" s="77"/>
      <c r="GDP171" s="77"/>
      <c r="GDQ171" s="77"/>
      <c r="GDR171" s="77"/>
      <c r="GDS171" s="77"/>
      <c r="GDT171" s="77"/>
      <c r="GDU171" s="77"/>
      <c r="GDV171" s="77"/>
      <c r="GDW171" s="77"/>
      <c r="GDX171" s="77"/>
      <c r="GDY171" s="77"/>
      <c r="GDZ171" s="77"/>
      <c r="GEA171" s="77"/>
      <c r="GEB171" s="77"/>
      <c r="GEC171" s="77"/>
      <c r="GED171" s="77"/>
      <c r="GEE171" s="77"/>
      <c r="GEF171" s="77"/>
      <c r="GEG171" s="77"/>
      <c r="GEH171" s="77"/>
      <c r="GEI171" s="77"/>
      <c r="GEJ171" s="77"/>
      <c r="GEK171" s="77"/>
      <c r="GEL171" s="77"/>
      <c r="GEM171" s="77"/>
      <c r="GEN171" s="77"/>
      <c r="GEO171" s="77"/>
      <c r="GEP171" s="77"/>
      <c r="GEQ171" s="77"/>
      <c r="GER171" s="77"/>
      <c r="GES171" s="77"/>
      <c r="GET171" s="77"/>
      <c r="GEU171" s="77"/>
      <c r="GEV171" s="77"/>
      <c r="GEW171" s="77"/>
      <c r="GEX171" s="77"/>
      <c r="GEY171" s="77"/>
      <c r="GEZ171" s="77"/>
      <c r="GFA171" s="77"/>
      <c r="GFB171" s="77"/>
      <c r="GFC171" s="77"/>
      <c r="GFD171" s="77"/>
      <c r="GFE171" s="77"/>
      <c r="GFF171" s="77"/>
      <c r="GFG171" s="77"/>
      <c r="GFH171" s="77"/>
      <c r="GFI171" s="77"/>
      <c r="GFJ171" s="77"/>
      <c r="GFK171" s="77"/>
      <c r="GFL171" s="77"/>
      <c r="GFM171" s="77"/>
      <c r="GFN171" s="77"/>
      <c r="GFO171" s="77"/>
      <c r="GFP171" s="77"/>
      <c r="GFQ171" s="77"/>
      <c r="GFR171" s="77"/>
      <c r="GFS171" s="77"/>
      <c r="GFT171" s="77"/>
      <c r="GFU171" s="77"/>
      <c r="GFV171" s="77"/>
      <c r="GFW171" s="77"/>
      <c r="GFX171" s="77"/>
      <c r="GFY171" s="77"/>
      <c r="GFZ171" s="77"/>
      <c r="GGA171" s="77"/>
      <c r="GGB171" s="77"/>
      <c r="GGC171" s="77"/>
      <c r="GGD171" s="77"/>
      <c r="GGE171" s="77"/>
      <c r="GGF171" s="77"/>
      <c r="GGG171" s="77"/>
      <c r="GGH171" s="77"/>
      <c r="GGI171" s="77"/>
      <c r="GGJ171" s="77"/>
      <c r="GGK171" s="77"/>
      <c r="GGL171" s="77"/>
      <c r="GGM171" s="77"/>
      <c r="GGN171" s="77"/>
      <c r="GGO171" s="77"/>
      <c r="GGP171" s="77"/>
      <c r="GGQ171" s="77"/>
      <c r="GGR171" s="77"/>
      <c r="GGS171" s="77"/>
      <c r="GGT171" s="77"/>
      <c r="GGU171" s="77"/>
      <c r="GGV171" s="77"/>
      <c r="GGW171" s="77"/>
      <c r="GGX171" s="77"/>
      <c r="GGY171" s="77"/>
      <c r="GGZ171" s="77"/>
      <c r="GHA171" s="77"/>
      <c r="GHB171" s="77"/>
      <c r="GHC171" s="77"/>
      <c r="GHD171" s="77"/>
      <c r="GHE171" s="77"/>
      <c r="GHF171" s="77"/>
      <c r="GHG171" s="77"/>
      <c r="GHH171" s="77"/>
      <c r="GHI171" s="77"/>
      <c r="GHJ171" s="77"/>
      <c r="GHK171" s="77"/>
      <c r="GHL171" s="77"/>
      <c r="GHM171" s="77"/>
      <c r="GHN171" s="77"/>
      <c r="GHO171" s="77"/>
      <c r="GHP171" s="77"/>
      <c r="GHQ171" s="77"/>
      <c r="GHR171" s="77"/>
      <c r="GHS171" s="77"/>
      <c r="GHT171" s="77"/>
      <c r="GHU171" s="77"/>
      <c r="GHV171" s="77"/>
      <c r="GHW171" s="77"/>
      <c r="GHX171" s="77"/>
      <c r="GHY171" s="77"/>
      <c r="GHZ171" s="77"/>
      <c r="GIA171" s="77"/>
      <c r="GIB171" s="77"/>
      <c r="GIC171" s="77"/>
      <c r="GID171" s="77"/>
      <c r="GIE171" s="77"/>
      <c r="GIF171" s="77"/>
      <c r="GIG171" s="77"/>
      <c r="GIH171" s="77"/>
      <c r="GII171" s="77"/>
      <c r="GIJ171" s="77"/>
      <c r="GIK171" s="77"/>
      <c r="GIL171" s="77"/>
      <c r="GIM171" s="77"/>
      <c r="GIN171" s="77"/>
      <c r="GIO171" s="77"/>
      <c r="GIP171" s="77"/>
      <c r="GIQ171" s="77"/>
      <c r="GIR171" s="77"/>
      <c r="GIS171" s="77"/>
      <c r="GIT171" s="77"/>
      <c r="GIU171" s="77"/>
      <c r="GIV171" s="77"/>
      <c r="GIW171" s="77"/>
      <c r="GIX171" s="77"/>
      <c r="GIY171" s="77"/>
      <c r="GIZ171" s="77"/>
      <c r="GJA171" s="77"/>
      <c r="GJB171" s="77"/>
      <c r="GJC171" s="77"/>
      <c r="GJD171" s="77"/>
      <c r="GJE171" s="77"/>
      <c r="GJF171" s="77"/>
      <c r="GJG171" s="77"/>
      <c r="GJH171" s="77"/>
      <c r="GJI171" s="77"/>
      <c r="GJJ171" s="77"/>
      <c r="GJK171" s="77"/>
      <c r="GJL171" s="77"/>
      <c r="GJM171" s="77"/>
      <c r="GJN171" s="77"/>
      <c r="GJO171" s="77"/>
      <c r="GJP171" s="77"/>
      <c r="GJQ171" s="77"/>
      <c r="GJR171" s="77"/>
      <c r="GJS171" s="77"/>
      <c r="GJT171" s="77"/>
      <c r="GJU171" s="77"/>
      <c r="GJV171" s="77"/>
      <c r="GJW171" s="77"/>
      <c r="GJX171" s="77"/>
      <c r="GJY171" s="77"/>
      <c r="GJZ171" s="77"/>
      <c r="GKA171" s="77"/>
      <c r="GKB171" s="77"/>
      <c r="GKC171" s="77"/>
      <c r="GKD171" s="77"/>
      <c r="GKE171" s="77"/>
      <c r="GKF171" s="77"/>
      <c r="GKG171" s="77"/>
      <c r="GKH171" s="77"/>
      <c r="GKI171" s="77"/>
      <c r="GKJ171" s="77"/>
      <c r="GKK171" s="77"/>
      <c r="GKL171" s="77"/>
      <c r="GKM171" s="77"/>
      <c r="GKN171" s="77"/>
      <c r="GKO171" s="77"/>
      <c r="GKP171" s="77"/>
      <c r="GKQ171" s="77"/>
      <c r="GKR171" s="77"/>
      <c r="GKS171" s="77"/>
      <c r="GKT171" s="77"/>
      <c r="GKU171" s="77"/>
      <c r="GKV171" s="77"/>
      <c r="GKW171" s="77"/>
      <c r="GKX171" s="77"/>
      <c r="GKY171" s="77"/>
      <c r="GKZ171" s="77"/>
      <c r="GLA171" s="77"/>
      <c r="GLB171" s="77"/>
      <c r="GLC171" s="77"/>
      <c r="GLD171" s="77"/>
      <c r="GLE171" s="77"/>
      <c r="GLF171" s="77"/>
      <c r="GLG171" s="77"/>
      <c r="GLH171" s="77"/>
      <c r="GLI171" s="77"/>
      <c r="GLJ171" s="77"/>
      <c r="GLK171" s="77"/>
      <c r="GLL171" s="77"/>
      <c r="GLM171" s="77"/>
      <c r="GLN171" s="77"/>
      <c r="GLO171" s="77"/>
      <c r="GLP171" s="77"/>
      <c r="GLQ171" s="77"/>
      <c r="GLR171" s="77"/>
      <c r="GLS171" s="77"/>
      <c r="GLT171" s="77"/>
      <c r="GLU171" s="77"/>
      <c r="GLV171" s="77"/>
      <c r="GLW171" s="77"/>
      <c r="GLX171" s="77"/>
      <c r="GLY171" s="77"/>
      <c r="GLZ171" s="77"/>
      <c r="GMA171" s="77"/>
      <c r="GMB171" s="77"/>
      <c r="GMC171" s="77"/>
      <c r="GMD171" s="77"/>
      <c r="GME171" s="77"/>
      <c r="GMF171" s="77"/>
      <c r="GMG171" s="77"/>
      <c r="GMH171" s="77"/>
      <c r="GMI171" s="77"/>
      <c r="GMJ171" s="77"/>
      <c r="GMK171" s="77"/>
      <c r="GML171" s="77"/>
      <c r="GMM171" s="77"/>
      <c r="GMN171" s="77"/>
      <c r="GMO171" s="77"/>
      <c r="GMP171" s="77"/>
      <c r="GMQ171" s="77"/>
      <c r="GMR171" s="77"/>
      <c r="GMS171" s="77"/>
      <c r="GMT171" s="77"/>
      <c r="GMU171" s="77"/>
      <c r="GMV171" s="77"/>
      <c r="GMW171" s="77"/>
      <c r="GMX171" s="77"/>
      <c r="GMY171" s="77"/>
      <c r="GMZ171" s="77"/>
      <c r="GNA171" s="77"/>
      <c r="GNB171" s="77"/>
      <c r="GNC171" s="77"/>
      <c r="GND171" s="77"/>
      <c r="GNE171" s="77"/>
      <c r="GNF171" s="77"/>
      <c r="GNG171" s="77"/>
      <c r="GNH171" s="77"/>
      <c r="GNI171" s="77"/>
      <c r="GNJ171" s="77"/>
      <c r="GNK171" s="77"/>
      <c r="GNL171" s="77"/>
      <c r="GNM171" s="77"/>
      <c r="GNN171" s="77"/>
      <c r="GNO171" s="77"/>
      <c r="GNP171" s="77"/>
      <c r="GNQ171" s="77"/>
      <c r="GNR171" s="77"/>
      <c r="GNS171" s="77"/>
      <c r="GNT171" s="77"/>
      <c r="GNU171" s="77"/>
      <c r="GNV171" s="77"/>
      <c r="GNW171" s="77"/>
      <c r="GNX171" s="77"/>
      <c r="GNY171" s="77"/>
      <c r="GNZ171" s="77"/>
      <c r="GOA171" s="77"/>
      <c r="GOB171" s="77"/>
      <c r="GOC171" s="77"/>
      <c r="GOD171" s="77"/>
      <c r="GOE171" s="77"/>
      <c r="GOF171" s="77"/>
      <c r="GOG171" s="77"/>
      <c r="GOH171" s="77"/>
      <c r="GOI171" s="77"/>
      <c r="GOJ171" s="77"/>
      <c r="GOK171" s="77"/>
      <c r="GOL171" s="77"/>
      <c r="GOM171" s="77"/>
      <c r="GON171" s="77"/>
      <c r="GOO171" s="77"/>
      <c r="GOP171" s="77"/>
      <c r="GOQ171" s="77"/>
      <c r="GOR171" s="77"/>
      <c r="GOS171" s="77"/>
      <c r="GOT171" s="77"/>
      <c r="GOU171" s="77"/>
      <c r="GOV171" s="77"/>
      <c r="GOW171" s="77"/>
      <c r="GOX171" s="77"/>
      <c r="GOY171" s="77"/>
      <c r="GOZ171" s="77"/>
      <c r="GPA171" s="77"/>
      <c r="GPB171" s="77"/>
      <c r="GPC171" s="77"/>
      <c r="GPD171" s="77"/>
      <c r="GPE171" s="77"/>
      <c r="GPF171" s="77"/>
      <c r="GPG171" s="77"/>
      <c r="GPH171" s="77"/>
      <c r="GPI171" s="77"/>
      <c r="GPJ171" s="77"/>
      <c r="GPK171" s="77"/>
      <c r="GPL171" s="77"/>
      <c r="GPM171" s="77"/>
      <c r="GPN171" s="77"/>
      <c r="GPO171" s="77"/>
      <c r="GPP171" s="77"/>
      <c r="GPQ171" s="77"/>
      <c r="GPR171" s="77"/>
      <c r="GPS171" s="77"/>
      <c r="GPT171" s="77"/>
      <c r="GPU171" s="77"/>
      <c r="GPV171" s="77"/>
      <c r="GPW171" s="77"/>
      <c r="GPX171" s="77"/>
      <c r="GPY171" s="77"/>
      <c r="GPZ171" s="77"/>
      <c r="GQA171" s="77"/>
      <c r="GQB171" s="77"/>
      <c r="GQC171" s="77"/>
      <c r="GQD171" s="77"/>
      <c r="GQE171" s="77"/>
      <c r="GQF171" s="77"/>
      <c r="GQG171" s="77"/>
      <c r="GQH171" s="77"/>
      <c r="GQI171" s="77"/>
      <c r="GQJ171" s="77"/>
      <c r="GQK171" s="77"/>
      <c r="GQL171" s="77"/>
      <c r="GQM171" s="77"/>
      <c r="GQN171" s="77"/>
      <c r="GQO171" s="77"/>
      <c r="GQP171" s="77"/>
      <c r="GQQ171" s="77"/>
      <c r="GQR171" s="77"/>
      <c r="GQS171" s="77"/>
      <c r="GQT171" s="77"/>
      <c r="GQU171" s="77"/>
      <c r="GQV171" s="77"/>
      <c r="GQW171" s="77"/>
      <c r="GQX171" s="77"/>
      <c r="GQY171" s="77"/>
      <c r="GQZ171" s="77"/>
      <c r="GRA171" s="77"/>
      <c r="GRB171" s="77"/>
      <c r="GRC171" s="77"/>
      <c r="GRD171" s="77"/>
      <c r="GRE171" s="77"/>
      <c r="GRF171" s="77"/>
      <c r="GRG171" s="77"/>
      <c r="GRH171" s="77"/>
      <c r="GRI171" s="77"/>
      <c r="GRJ171" s="77"/>
      <c r="GRK171" s="77"/>
      <c r="GRL171" s="77"/>
      <c r="GRM171" s="77"/>
      <c r="GRN171" s="77"/>
      <c r="GRO171" s="77"/>
      <c r="GRP171" s="77"/>
      <c r="GRQ171" s="77"/>
      <c r="GRR171" s="77"/>
      <c r="GRS171" s="77"/>
      <c r="GRT171" s="77"/>
      <c r="GRU171" s="77"/>
      <c r="GRV171" s="77"/>
      <c r="GRW171" s="77"/>
      <c r="GRX171" s="77"/>
      <c r="GRY171" s="77"/>
      <c r="GRZ171" s="77"/>
      <c r="GSA171" s="77"/>
      <c r="GSB171" s="77"/>
      <c r="GSC171" s="77"/>
      <c r="GSD171" s="77"/>
      <c r="GSE171" s="77"/>
      <c r="GSF171" s="77"/>
      <c r="GSG171" s="77"/>
      <c r="GSH171" s="77"/>
      <c r="GSI171" s="77"/>
      <c r="GSJ171" s="77"/>
      <c r="GSK171" s="77"/>
      <c r="GSL171" s="77"/>
      <c r="GSM171" s="77"/>
      <c r="GSN171" s="77"/>
      <c r="GSO171" s="77"/>
      <c r="GSP171" s="77"/>
      <c r="GSQ171" s="77"/>
      <c r="GSR171" s="77"/>
      <c r="GSS171" s="77"/>
      <c r="GST171" s="77"/>
      <c r="GSU171" s="77"/>
      <c r="GSV171" s="77"/>
      <c r="GSW171" s="77"/>
      <c r="GSX171" s="77"/>
      <c r="GSY171" s="77"/>
      <c r="GSZ171" s="77"/>
      <c r="GTA171" s="77"/>
      <c r="GTB171" s="77"/>
      <c r="GTC171" s="77"/>
      <c r="GTD171" s="77"/>
      <c r="GTE171" s="77"/>
      <c r="GTF171" s="77"/>
      <c r="GTG171" s="77"/>
      <c r="GTH171" s="77"/>
      <c r="GTI171" s="77"/>
      <c r="GTJ171" s="77"/>
      <c r="GTK171" s="77"/>
      <c r="GTL171" s="77"/>
      <c r="GTM171" s="77"/>
      <c r="GTN171" s="77"/>
      <c r="GTO171" s="77"/>
      <c r="GTP171" s="77"/>
      <c r="GTQ171" s="77"/>
      <c r="GTR171" s="77"/>
      <c r="GTS171" s="77"/>
      <c r="GTT171" s="77"/>
      <c r="GTU171" s="77"/>
      <c r="GTV171" s="77"/>
      <c r="GTW171" s="77"/>
      <c r="GTX171" s="77"/>
      <c r="GTY171" s="77"/>
      <c r="GTZ171" s="77"/>
      <c r="GUA171" s="77"/>
      <c r="GUB171" s="77"/>
      <c r="GUC171" s="77"/>
      <c r="GUD171" s="77"/>
      <c r="GUE171" s="77"/>
      <c r="GUF171" s="77"/>
      <c r="GUG171" s="77"/>
      <c r="GUH171" s="77"/>
      <c r="GUI171" s="77"/>
      <c r="GUJ171" s="77"/>
      <c r="GUK171" s="77"/>
      <c r="GUL171" s="77"/>
      <c r="GUM171" s="77"/>
      <c r="GUN171" s="77"/>
      <c r="GUO171" s="77"/>
      <c r="GUP171" s="77"/>
      <c r="GUQ171" s="77"/>
      <c r="GUR171" s="77"/>
      <c r="GUS171" s="77"/>
      <c r="GUT171" s="77"/>
      <c r="GUU171" s="77"/>
      <c r="GUV171" s="77"/>
      <c r="GUW171" s="77"/>
      <c r="GUX171" s="77"/>
      <c r="GUY171" s="77"/>
      <c r="GUZ171" s="77"/>
      <c r="GVA171" s="77"/>
      <c r="GVB171" s="77"/>
      <c r="GVC171" s="77"/>
      <c r="GVD171" s="77"/>
      <c r="GVE171" s="77"/>
      <c r="GVF171" s="77"/>
      <c r="GVG171" s="77"/>
      <c r="GVH171" s="77"/>
      <c r="GVI171" s="77"/>
      <c r="GVJ171" s="77"/>
      <c r="GVK171" s="77"/>
      <c r="GVL171" s="77"/>
      <c r="GVM171" s="77"/>
      <c r="GVN171" s="77"/>
      <c r="GVO171" s="77"/>
      <c r="GVP171" s="77"/>
      <c r="GVQ171" s="77"/>
      <c r="GVR171" s="77"/>
      <c r="GVS171" s="77"/>
      <c r="GVT171" s="77"/>
      <c r="GVU171" s="77"/>
      <c r="GVV171" s="77"/>
      <c r="GVW171" s="77"/>
      <c r="GVX171" s="77"/>
      <c r="GVY171" s="77"/>
      <c r="GVZ171" s="77"/>
      <c r="GWA171" s="77"/>
      <c r="GWB171" s="77"/>
      <c r="GWC171" s="77"/>
      <c r="GWD171" s="77"/>
      <c r="GWE171" s="77"/>
      <c r="GWF171" s="77"/>
      <c r="GWG171" s="77"/>
      <c r="GWH171" s="77"/>
      <c r="GWI171" s="77"/>
      <c r="GWJ171" s="77"/>
      <c r="GWK171" s="77"/>
      <c r="GWL171" s="77"/>
      <c r="GWM171" s="77"/>
      <c r="GWN171" s="77"/>
      <c r="GWO171" s="77"/>
      <c r="GWP171" s="77"/>
      <c r="GWQ171" s="77"/>
      <c r="GWR171" s="77"/>
      <c r="GWS171" s="77"/>
      <c r="GWT171" s="77"/>
      <c r="GWU171" s="77"/>
      <c r="GWV171" s="77"/>
      <c r="GWW171" s="77"/>
      <c r="GWX171" s="77"/>
      <c r="GWY171" s="77"/>
      <c r="GWZ171" s="77"/>
      <c r="GXA171" s="77"/>
      <c r="GXB171" s="77"/>
      <c r="GXC171" s="77"/>
      <c r="GXD171" s="77"/>
      <c r="GXE171" s="77"/>
      <c r="GXF171" s="77"/>
      <c r="GXG171" s="77"/>
      <c r="GXH171" s="77"/>
      <c r="GXI171" s="77"/>
      <c r="GXJ171" s="77"/>
      <c r="GXK171" s="77"/>
      <c r="GXL171" s="77"/>
      <c r="GXM171" s="77"/>
      <c r="GXN171" s="77"/>
      <c r="GXO171" s="77"/>
      <c r="GXP171" s="77"/>
      <c r="GXQ171" s="77"/>
      <c r="GXR171" s="77"/>
      <c r="GXS171" s="77"/>
      <c r="GXT171" s="77"/>
      <c r="GXU171" s="77"/>
      <c r="GXV171" s="77"/>
      <c r="GXW171" s="77"/>
      <c r="GXX171" s="77"/>
      <c r="GXY171" s="77"/>
      <c r="GXZ171" s="77"/>
      <c r="GYA171" s="77"/>
      <c r="GYB171" s="77"/>
      <c r="GYC171" s="77"/>
      <c r="GYD171" s="77"/>
      <c r="GYE171" s="77"/>
      <c r="GYF171" s="77"/>
      <c r="GYG171" s="77"/>
      <c r="GYH171" s="77"/>
      <c r="GYI171" s="77"/>
      <c r="GYJ171" s="77"/>
      <c r="GYK171" s="77"/>
      <c r="GYL171" s="77"/>
      <c r="GYM171" s="77"/>
      <c r="GYN171" s="77"/>
      <c r="GYO171" s="77"/>
      <c r="GYP171" s="77"/>
      <c r="GYQ171" s="77"/>
      <c r="GYR171" s="77"/>
      <c r="GYS171" s="77"/>
      <c r="GYT171" s="77"/>
      <c r="GYU171" s="77"/>
      <c r="GYV171" s="77"/>
      <c r="GYW171" s="77"/>
      <c r="GYX171" s="77"/>
      <c r="GYY171" s="77"/>
      <c r="GYZ171" s="77"/>
      <c r="GZA171" s="77"/>
      <c r="GZB171" s="77"/>
      <c r="GZC171" s="77"/>
      <c r="GZD171" s="77"/>
      <c r="GZE171" s="77"/>
      <c r="GZF171" s="77"/>
      <c r="GZG171" s="77"/>
      <c r="GZH171" s="77"/>
      <c r="GZI171" s="77"/>
      <c r="GZJ171" s="77"/>
      <c r="GZK171" s="77"/>
      <c r="GZL171" s="77"/>
      <c r="GZM171" s="77"/>
      <c r="GZN171" s="77"/>
      <c r="GZO171" s="77"/>
      <c r="GZP171" s="77"/>
      <c r="GZQ171" s="77"/>
      <c r="GZR171" s="77"/>
      <c r="GZS171" s="77"/>
      <c r="GZT171" s="77"/>
      <c r="GZU171" s="77"/>
      <c r="GZV171" s="77"/>
      <c r="GZW171" s="77"/>
      <c r="GZX171" s="77"/>
      <c r="GZY171" s="77"/>
      <c r="GZZ171" s="77"/>
      <c r="HAA171" s="77"/>
      <c r="HAB171" s="77"/>
      <c r="HAC171" s="77"/>
      <c r="HAD171" s="77"/>
      <c r="HAE171" s="77"/>
      <c r="HAF171" s="77"/>
      <c r="HAG171" s="77"/>
      <c r="HAH171" s="77"/>
      <c r="HAI171" s="77"/>
      <c r="HAJ171" s="77"/>
      <c r="HAK171" s="77"/>
      <c r="HAL171" s="77"/>
      <c r="HAM171" s="77"/>
      <c r="HAN171" s="77"/>
      <c r="HAO171" s="77"/>
      <c r="HAP171" s="77"/>
      <c r="HAQ171" s="77"/>
      <c r="HAR171" s="77"/>
      <c r="HAS171" s="77"/>
      <c r="HAT171" s="77"/>
      <c r="HAU171" s="77"/>
      <c r="HAV171" s="77"/>
      <c r="HAW171" s="77"/>
      <c r="HAX171" s="77"/>
      <c r="HAY171" s="77"/>
      <c r="HAZ171" s="77"/>
      <c r="HBA171" s="77"/>
      <c r="HBB171" s="77"/>
      <c r="HBC171" s="77"/>
      <c r="HBD171" s="77"/>
      <c r="HBE171" s="77"/>
      <c r="HBF171" s="77"/>
      <c r="HBG171" s="77"/>
      <c r="HBH171" s="77"/>
      <c r="HBI171" s="77"/>
      <c r="HBJ171" s="77"/>
      <c r="HBK171" s="77"/>
      <c r="HBL171" s="77"/>
      <c r="HBM171" s="77"/>
      <c r="HBN171" s="77"/>
      <c r="HBO171" s="77"/>
      <c r="HBP171" s="77"/>
      <c r="HBQ171" s="77"/>
      <c r="HBR171" s="77"/>
      <c r="HBS171" s="77"/>
      <c r="HBT171" s="77"/>
      <c r="HBU171" s="77"/>
      <c r="HBV171" s="77"/>
      <c r="HBW171" s="77"/>
      <c r="HBX171" s="77"/>
      <c r="HBY171" s="77"/>
      <c r="HBZ171" s="77"/>
      <c r="HCA171" s="77"/>
      <c r="HCB171" s="77"/>
      <c r="HCC171" s="77"/>
      <c r="HCD171" s="77"/>
      <c r="HCE171" s="77"/>
      <c r="HCF171" s="77"/>
      <c r="HCG171" s="77"/>
      <c r="HCH171" s="77"/>
      <c r="HCI171" s="77"/>
      <c r="HCJ171" s="77"/>
      <c r="HCK171" s="77"/>
      <c r="HCL171" s="77"/>
      <c r="HCM171" s="77"/>
      <c r="HCN171" s="77"/>
      <c r="HCO171" s="77"/>
      <c r="HCP171" s="77"/>
      <c r="HCQ171" s="77"/>
      <c r="HCR171" s="77"/>
      <c r="HCS171" s="77"/>
      <c r="HCT171" s="77"/>
      <c r="HCU171" s="77"/>
      <c r="HCV171" s="77"/>
      <c r="HCW171" s="77"/>
      <c r="HCX171" s="77"/>
      <c r="HCY171" s="77"/>
      <c r="HCZ171" s="77"/>
      <c r="HDA171" s="77"/>
      <c r="HDB171" s="77"/>
      <c r="HDC171" s="77"/>
      <c r="HDD171" s="77"/>
      <c r="HDE171" s="77"/>
      <c r="HDF171" s="77"/>
      <c r="HDG171" s="77"/>
      <c r="HDH171" s="77"/>
      <c r="HDI171" s="77"/>
      <c r="HDJ171" s="77"/>
      <c r="HDK171" s="77"/>
      <c r="HDL171" s="77"/>
      <c r="HDM171" s="77"/>
      <c r="HDN171" s="77"/>
      <c r="HDO171" s="77"/>
      <c r="HDP171" s="77"/>
      <c r="HDQ171" s="77"/>
      <c r="HDR171" s="77"/>
      <c r="HDS171" s="77"/>
      <c r="HDT171" s="77"/>
      <c r="HDU171" s="77"/>
      <c r="HDV171" s="77"/>
      <c r="HDW171" s="77"/>
      <c r="HDX171" s="77"/>
      <c r="HDY171" s="77"/>
      <c r="HDZ171" s="77"/>
      <c r="HEA171" s="77"/>
      <c r="HEB171" s="77"/>
      <c r="HEC171" s="77"/>
      <c r="HED171" s="77"/>
      <c r="HEE171" s="77"/>
      <c r="HEF171" s="77"/>
      <c r="HEG171" s="77"/>
      <c r="HEH171" s="77"/>
      <c r="HEI171" s="77"/>
      <c r="HEJ171" s="77"/>
      <c r="HEK171" s="77"/>
      <c r="HEL171" s="77"/>
      <c r="HEM171" s="77"/>
      <c r="HEN171" s="77"/>
      <c r="HEO171" s="77"/>
      <c r="HEP171" s="77"/>
      <c r="HEQ171" s="77"/>
      <c r="HER171" s="77"/>
      <c r="HES171" s="77"/>
      <c r="HET171" s="77"/>
      <c r="HEU171" s="77"/>
      <c r="HEV171" s="77"/>
      <c r="HEW171" s="77"/>
      <c r="HEX171" s="77"/>
      <c r="HEY171" s="77"/>
      <c r="HEZ171" s="77"/>
      <c r="HFA171" s="77"/>
      <c r="HFB171" s="77"/>
      <c r="HFC171" s="77"/>
      <c r="HFD171" s="77"/>
      <c r="HFE171" s="77"/>
      <c r="HFF171" s="77"/>
      <c r="HFG171" s="77"/>
      <c r="HFH171" s="77"/>
      <c r="HFI171" s="77"/>
      <c r="HFJ171" s="77"/>
      <c r="HFK171" s="77"/>
      <c r="HFL171" s="77"/>
      <c r="HFM171" s="77"/>
      <c r="HFN171" s="77"/>
      <c r="HFO171" s="77"/>
      <c r="HFP171" s="77"/>
      <c r="HFQ171" s="77"/>
      <c r="HFR171" s="77"/>
      <c r="HFS171" s="77"/>
      <c r="HFT171" s="77"/>
      <c r="HFU171" s="77"/>
      <c r="HFV171" s="77"/>
      <c r="HFW171" s="77"/>
      <c r="HFX171" s="77"/>
      <c r="HFY171" s="77"/>
      <c r="HFZ171" s="77"/>
      <c r="HGA171" s="77"/>
      <c r="HGB171" s="77"/>
      <c r="HGC171" s="77"/>
      <c r="HGD171" s="77"/>
      <c r="HGE171" s="77"/>
      <c r="HGF171" s="77"/>
      <c r="HGG171" s="77"/>
      <c r="HGH171" s="77"/>
      <c r="HGI171" s="77"/>
      <c r="HGJ171" s="77"/>
      <c r="HGK171" s="77"/>
      <c r="HGL171" s="77"/>
      <c r="HGM171" s="77"/>
      <c r="HGN171" s="77"/>
      <c r="HGO171" s="77"/>
      <c r="HGP171" s="77"/>
      <c r="HGQ171" s="77"/>
      <c r="HGR171" s="77"/>
      <c r="HGS171" s="77"/>
      <c r="HGT171" s="77"/>
      <c r="HGU171" s="77"/>
      <c r="HGV171" s="77"/>
      <c r="HGW171" s="77"/>
      <c r="HGX171" s="77"/>
      <c r="HGY171" s="77"/>
      <c r="HGZ171" s="77"/>
      <c r="HHA171" s="77"/>
      <c r="HHB171" s="77"/>
      <c r="HHC171" s="77"/>
      <c r="HHD171" s="77"/>
      <c r="HHE171" s="77"/>
      <c r="HHF171" s="77"/>
      <c r="HHG171" s="77"/>
      <c r="HHH171" s="77"/>
      <c r="HHI171" s="77"/>
      <c r="HHJ171" s="77"/>
      <c r="HHK171" s="77"/>
      <c r="HHL171" s="77"/>
      <c r="HHM171" s="77"/>
      <c r="HHN171" s="77"/>
      <c r="HHO171" s="77"/>
      <c r="HHP171" s="77"/>
      <c r="HHQ171" s="77"/>
      <c r="HHR171" s="77"/>
      <c r="HHS171" s="77"/>
      <c r="HHT171" s="77"/>
      <c r="HHU171" s="77"/>
      <c r="HHV171" s="77"/>
      <c r="HHW171" s="77"/>
      <c r="HHX171" s="77"/>
      <c r="HHY171" s="77"/>
      <c r="HHZ171" s="77"/>
      <c r="HIA171" s="77"/>
      <c r="HIB171" s="77"/>
      <c r="HIC171" s="77"/>
      <c r="HID171" s="77"/>
      <c r="HIE171" s="77"/>
      <c r="HIF171" s="77"/>
      <c r="HIG171" s="77"/>
      <c r="HIH171" s="77"/>
      <c r="HII171" s="77"/>
      <c r="HIJ171" s="77"/>
      <c r="HIK171" s="77"/>
      <c r="HIL171" s="77"/>
      <c r="HIM171" s="77"/>
      <c r="HIN171" s="77"/>
      <c r="HIO171" s="77"/>
      <c r="HIP171" s="77"/>
      <c r="HIQ171" s="77"/>
      <c r="HIR171" s="77"/>
      <c r="HIS171" s="77"/>
      <c r="HIT171" s="77"/>
      <c r="HIU171" s="77"/>
      <c r="HIV171" s="77"/>
      <c r="HIW171" s="77"/>
      <c r="HIX171" s="77"/>
      <c r="HIY171" s="77"/>
      <c r="HIZ171" s="77"/>
      <c r="HJA171" s="77"/>
      <c r="HJB171" s="77"/>
      <c r="HJC171" s="77"/>
      <c r="HJD171" s="77"/>
      <c r="HJE171" s="77"/>
      <c r="HJF171" s="77"/>
      <c r="HJG171" s="77"/>
      <c r="HJH171" s="77"/>
      <c r="HJI171" s="77"/>
      <c r="HJJ171" s="77"/>
      <c r="HJK171" s="77"/>
      <c r="HJL171" s="77"/>
      <c r="HJM171" s="77"/>
      <c r="HJN171" s="77"/>
      <c r="HJO171" s="77"/>
      <c r="HJP171" s="77"/>
      <c r="HJQ171" s="77"/>
      <c r="HJR171" s="77"/>
      <c r="HJS171" s="77"/>
      <c r="HJT171" s="77"/>
      <c r="HJU171" s="77"/>
      <c r="HJV171" s="77"/>
      <c r="HJW171" s="77"/>
      <c r="HJX171" s="77"/>
      <c r="HJY171" s="77"/>
      <c r="HJZ171" s="77"/>
      <c r="HKA171" s="77"/>
      <c r="HKB171" s="77"/>
      <c r="HKC171" s="77"/>
      <c r="HKD171" s="77"/>
      <c r="HKE171" s="77"/>
      <c r="HKF171" s="77"/>
      <c r="HKG171" s="77"/>
      <c r="HKH171" s="77"/>
      <c r="HKI171" s="77"/>
      <c r="HKJ171" s="77"/>
      <c r="HKK171" s="77"/>
      <c r="HKL171" s="77"/>
      <c r="HKM171" s="77"/>
      <c r="HKN171" s="77"/>
      <c r="HKO171" s="77"/>
      <c r="HKP171" s="77"/>
      <c r="HKQ171" s="77"/>
      <c r="HKR171" s="77"/>
      <c r="HKS171" s="77"/>
      <c r="HKT171" s="77"/>
      <c r="HKU171" s="77"/>
      <c r="HKV171" s="77"/>
      <c r="HKW171" s="77"/>
      <c r="HKX171" s="77"/>
      <c r="HKY171" s="77"/>
      <c r="HKZ171" s="77"/>
      <c r="HLA171" s="77"/>
      <c r="HLB171" s="77"/>
      <c r="HLC171" s="77"/>
      <c r="HLD171" s="77"/>
      <c r="HLE171" s="77"/>
      <c r="HLF171" s="77"/>
      <c r="HLG171" s="77"/>
      <c r="HLH171" s="77"/>
      <c r="HLI171" s="77"/>
      <c r="HLJ171" s="77"/>
      <c r="HLK171" s="77"/>
      <c r="HLL171" s="77"/>
      <c r="HLM171" s="77"/>
      <c r="HLN171" s="77"/>
      <c r="HLO171" s="77"/>
      <c r="HLP171" s="77"/>
      <c r="HLQ171" s="77"/>
      <c r="HLR171" s="77"/>
      <c r="HLS171" s="77"/>
      <c r="HLT171" s="77"/>
      <c r="HLU171" s="77"/>
      <c r="HLV171" s="77"/>
      <c r="HLW171" s="77"/>
      <c r="HLX171" s="77"/>
      <c r="HLY171" s="77"/>
      <c r="HLZ171" s="77"/>
      <c r="HMA171" s="77"/>
      <c r="HMB171" s="77"/>
      <c r="HMC171" s="77"/>
      <c r="HMD171" s="77"/>
      <c r="HME171" s="77"/>
      <c r="HMF171" s="77"/>
      <c r="HMG171" s="77"/>
      <c r="HMH171" s="77"/>
      <c r="HMI171" s="77"/>
      <c r="HMJ171" s="77"/>
      <c r="HMK171" s="77"/>
      <c r="HML171" s="77"/>
      <c r="HMM171" s="77"/>
      <c r="HMN171" s="77"/>
      <c r="HMO171" s="77"/>
      <c r="HMP171" s="77"/>
      <c r="HMQ171" s="77"/>
      <c r="HMR171" s="77"/>
      <c r="HMS171" s="77"/>
      <c r="HMT171" s="77"/>
      <c r="HMU171" s="77"/>
      <c r="HMV171" s="77"/>
      <c r="HMW171" s="77"/>
      <c r="HMX171" s="77"/>
      <c r="HMY171" s="77"/>
      <c r="HMZ171" s="77"/>
      <c r="HNA171" s="77"/>
      <c r="HNB171" s="77"/>
      <c r="HNC171" s="77"/>
      <c r="HND171" s="77"/>
      <c r="HNE171" s="77"/>
      <c r="HNF171" s="77"/>
      <c r="HNG171" s="77"/>
      <c r="HNH171" s="77"/>
      <c r="HNI171" s="77"/>
      <c r="HNJ171" s="77"/>
      <c r="HNK171" s="77"/>
      <c r="HNL171" s="77"/>
      <c r="HNM171" s="77"/>
      <c r="HNN171" s="77"/>
      <c r="HNO171" s="77"/>
      <c r="HNP171" s="77"/>
      <c r="HNQ171" s="77"/>
      <c r="HNR171" s="77"/>
      <c r="HNS171" s="77"/>
      <c r="HNT171" s="77"/>
      <c r="HNU171" s="77"/>
      <c r="HNV171" s="77"/>
      <c r="HNW171" s="77"/>
      <c r="HNX171" s="77"/>
      <c r="HNY171" s="77"/>
      <c r="HNZ171" s="77"/>
      <c r="HOA171" s="77"/>
      <c r="HOB171" s="77"/>
      <c r="HOC171" s="77"/>
      <c r="HOD171" s="77"/>
      <c r="HOE171" s="77"/>
      <c r="HOF171" s="77"/>
      <c r="HOG171" s="77"/>
      <c r="HOH171" s="77"/>
      <c r="HOI171" s="77"/>
      <c r="HOJ171" s="77"/>
      <c r="HOK171" s="77"/>
      <c r="HOL171" s="77"/>
      <c r="HOM171" s="77"/>
      <c r="HON171" s="77"/>
      <c r="HOO171" s="77"/>
      <c r="HOP171" s="77"/>
      <c r="HOQ171" s="77"/>
      <c r="HOR171" s="77"/>
      <c r="HOS171" s="77"/>
      <c r="HOT171" s="77"/>
      <c r="HOU171" s="77"/>
      <c r="HOV171" s="77"/>
      <c r="HOW171" s="77"/>
      <c r="HOX171" s="77"/>
      <c r="HOY171" s="77"/>
      <c r="HOZ171" s="77"/>
      <c r="HPA171" s="77"/>
      <c r="HPB171" s="77"/>
      <c r="HPC171" s="77"/>
      <c r="HPD171" s="77"/>
      <c r="HPE171" s="77"/>
      <c r="HPF171" s="77"/>
      <c r="HPG171" s="77"/>
      <c r="HPH171" s="77"/>
      <c r="HPI171" s="77"/>
      <c r="HPJ171" s="77"/>
      <c r="HPK171" s="77"/>
      <c r="HPL171" s="77"/>
      <c r="HPM171" s="77"/>
      <c r="HPN171" s="77"/>
      <c r="HPO171" s="77"/>
      <c r="HPP171" s="77"/>
      <c r="HPQ171" s="77"/>
      <c r="HPR171" s="77"/>
      <c r="HPS171" s="77"/>
      <c r="HPT171" s="77"/>
      <c r="HPU171" s="77"/>
      <c r="HPV171" s="77"/>
      <c r="HPW171" s="77"/>
      <c r="HPX171" s="77"/>
      <c r="HPY171" s="77"/>
      <c r="HPZ171" s="77"/>
      <c r="HQA171" s="77"/>
      <c r="HQB171" s="77"/>
      <c r="HQC171" s="77"/>
      <c r="HQD171" s="77"/>
      <c r="HQE171" s="77"/>
      <c r="HQF171" s="77"/>
      <c r="HQG171" s="77"/>
      <c r="HQH171" s="77"/>
      <c r="HQI171" s="77"/>
      <c r="HQJ171" s="77"/>
      <c r="HQK171" s="77"/>
      <c r="HQL171" s="77"/>
      <c r="HQM171" s="77"/>
      <c r="HQN171" s="77"/>
      <c r="HQO171" s="77"/>
      <c r="HQP171" s="77"/>
      <c r="HQQ171" s="77"/>
      <c r="HQR171" s="77"/>
      <c r="HQS171" s="77"/>
      <c r="HQT171" s="77"/>
      <c r="HQU171" s="77"/>
      <c r="HQV171" s="77"/>
      <c r="HQW171" s="77"/>
      <c r="HQX171" s="77"/>
      <c r="HQY171" s="77"/>
      <c r="HQZ171" s="77"/>
      <c r="HRA171" s="77"/>
      <c r="HRB171" s="77"/>
      <c r="HRC171" s="77"/>
      <c r="HRD171" s="77"/>
      <c r="HRE171" s="77"/>
      <c r="HRF171" s="77"/>
      <c r="HRG171" s="77"/>
      <c r="HRH171" s="77"/>
      <c r="HRI171" s="77"/>
      <c r="HRJ171" s="77"/>
      <c r="HRK171" s="77"/>
      <c r="HRL171" s="77"/>
      <c r="HRM171" s="77"/>
      <c r="HRN171" s="77"/>
      <c r="HRO171" s="77"/>
      <c r="HRP171" s="77"/>
      <c r="HRQ171" s="77"/>
      <c r="HRR171" s="77"/>
      <c r="HRS171" s="77"/>
      <c r="HRT171" s="77"/>
      <c r="HRU171" s="77"/>
      <c r="HRV171" s="77"/>
      <c r="HRW171" s="77"/>
      <c r="HRX171" s="77"/>
      <c r="HRY171" s="77"/>
      <c r="HRZ171" s="77"/>
      <c r="HSA171" s="77"/>
      <c r="HSB171" s="77"/>
      <c r="HSC171" s="77"/>
      <c r="HSD171" s="77"/>
      <c r="HSE171" s="77"/>
      <c r="HSF171" s="77"/>
      <c r="HSG171" s="77"/>
      <c r="HSH171" s="77"/>
      <c r="HSI171" s="77"/>
      <c r="HSJ171" s="77"/>
      <c r="HSK171" s="77"/>
      <c r="HSL171" s="77"/>
      <c r="HSM171" s="77"/>
      <c r="HSN171" s="77"/>
      <c r="HSO171" s="77"/>
      <c r="HSP171" s="77"/>
      <c r="HSQ171" s="77"/>
      <c r="HSR171" s="77"/>
      <c r="HSS171" s="77"/>
      <c r="HST171" s="77"/>
      <c r="HSU171" s="77"/>
      <c r="HSV171" s="77"/>
      <c r="HSW171" s="77"/>
      <c r="HSX171" s="77"/>
      <c r="HSY171" s="77"/>
      <c r="HSZ171" s="77"/>
      <c r="HTA171" s="77"/>
      <c r="HTB171" s="77"/>
      <c r="HTC171" s="77"/>
      <c r="HTD171" s="77"/>
      <c r="HTE171" s="77"/>
      <c r="HTF171" s="77"/>
      <c r="HTG171" s="77"/>
      <c r="HTH171" s="77"/>
      <c r="HTI171" s="77"/>
      <c r="HTJ171" s="77"/>
      <c r="HTK171" s="77"/>
      <c r="HTL171" s="77"/>
      <c r="HTM171" s="77"/>
      <c r="HTN171" s="77"/>
      <c r="HTO171" s="77"/>
      <c r="HTP171" s="77"/>
      <c r="HTQ171" s="77"/>
      <c r="HTR171" s="77"/>
      <c r="HTS171" s="77"/>
      <c r="HTT171" s="77"/>
      <c r="HTU171" s="77"/>
      <c r="HTV171" s="77"/>
      <c r="HTW171" s="77"/>
      <c r="HTX171" s="77"/>
      <c r="HTY171" s="77"/>
      <c r="HTZ171" s="77"/>
      <c r="HUA171" s="77"/>
      <c r="HUB171" s="77"/>
      <c r="HUC171" s="77"/>
      <c r="HUD171" s="77"/>
      <c r="HUE171" s="77"/>
      <c r="HUF171" s="77"/>
      <c r="HUG171" s="77"/>
      <c r="HUH171" s="77"/>
      <c r="HUI171" s="77"/>
      <c r="HUJ171" s="77"/>
      <c r="HUK171" s="77"/>
      <c r="HUL171" s="77"/>
      <c r="HUM171" s="77"/>
      <c r="HUN171" s="77"/>
      <c r="HUO171" s="77"/>
      <c r="HUP171" s="77"/>
      <c r="HUQ171" s="77"/>
      <c r="HUR171" s="77"/>
      <c r="HUS171" s="77"/>
      <c r="HUT171" s="77"/>
      <c r="HUU171" s="77"/>
      <c r="HUV171" s="77"/>
      <c r="HUW171" s="77"/>
      <c r="HUX171" s="77"/>
      <c r="HUY171" s="77"/>
      <c r="HUZ171" s="77"/>
      <c r="HVA171" s="77"/>
      <c r="HVB171" s="77"/>
      <c r="HVC171" s="77"/>
      <c r="HVD171" s="77"/>
      <c r="HVE171" s="77"/>
      <c r="HVF171" s="77"/>
      <c r="HVG171" s="77"/>
      <c r="HVH171" s="77"/>
      <c r="HVI171" s="77"/>
      <c r="HVJ171" s="77"/>
      <c r="HVK171" s="77"/>
      <c r="HVL171" s="77"/>
      <c r="HVM171" s="77"/>
      <c r="HVN171" s="77"/>
      <c r="HVO171" s="77"/>
      <c r="HVP171" s="77"/>
      <c r="HVQ171" s="77"/>
      <c r="HVR171" s="77"/>
      <c r="HVS171" s="77"/>
      <c r="HVT171" s="77"/>
      <c r="HVU171" s="77"/>
      <c r="HVV171" s="77"/>
      <c r="HVW171" s="77"/>
      <c r="HVX171" s="77"/>
      <c r="HVY171" s="77"/>
      <c r="HVZ171" s="77"/>
      <c r="HWA171" s="77"/>
      <c r="HWB171" s="77"/>
      <c r="HWC171" s="77"/>
      <c r="HWD171" s="77"/>
      <c r="HWE171" s="77"/>
      <c r="HWF171" s="77"/>
      <c r="HWG171" s="77"/>
      <c r="HWH171" s="77"/>
      <c r="HWI171" s="77"/>
      <c r="HWJ171" s="77"/>
      <c r="HWK171" s="77"/>
      <c r="HWL171" s="77"/>
      <c r="HWM171" s="77"/>
      <c r="HWN171" s="77"/>
      <c r="HWO171" s="77"/>
      <c r="HWP171" s="77"/>
      <c r="HWQ171" s="77"/>
      <c r="HWR171" s="77"/>
      <c r="HWS171" s="77"/>
      <c r="HWT171" s="77"/>
      <c r="HWU171" s="77"/>
      <c r="HWV171" s="77"/>
      <c r="HWW171" s="77"/>
      <c r="HWX171" s="77"/>
      <c r="HWY171" s="77"/>
      <c r="HWZ171" s="77"/>
      <c r="HXA171" s="77"/>
      <c r="HXB171" s="77"/>
      <c r="HXC171" s="77"/>
      <c r="HXD171" s="77"/>
      <c r="HXE171" s="77"/>
      <c r="HXF171" s="77"/>
      <c r="HXG171" s="77"/>
      <c r="HXH171" s="77"/>
      <c r="HXI171" s="77"/>
      <c r="HXJ171" s="77"/>
      <c r="HXK171" s="77"/>
      <c r="HXL171" s="77"/>
      <c r="HXM171" s="77"/>
      <c r="HXN171" s="77"/>
      <c r="HXO171" s="77"/>
      <c r="HXP171" s="77"/>
      <c r="HXQ171" s="77"/>
      <c r="HXR171" s="77"/>
      <c r="HXS171" s="77"/>
      <c r="HXT171" s="77"/>
      <c r="HXU171" s="77"/>
      <c r="HXV171" s="77"/>
      <c r="HXW171" s="77"/>
      <c r="HXX171" s="77"/>
      <c r="HXY171" s="77"/>
      <c r="HXZ171" s="77"/>
      <c r="HYA171" s="77"/>
      <c r="HYB171" s="77"/>
      <c r="HYC171" s="77"/>
      <c r="HYD171" s="77"/>
      <c r="HYE171" s="77"/>
      <c r="HYF171" s="77"/>
      <c r="HYG171" s="77"/>
      <c r="HYH171" s="77"/>
      <c r="HYI171" s="77"/>
      <c r="HYJ171" s="77"/>
      <c r="HYK171" s="77"/>
      <c r="HYL171" s="77"/>
      <c r="HYM171" s="77"/>
      <c r="HYN171" s="77"/>
      <c r="HYO171" s="77"/>
      <c r="HYP171" s="77"/>
      <c r="HYQ171" s="77"/>
      <c r="HYR171" s="77"/>
      <c r="HYS171" s="77"/>
      <c r="HYT171" s="77"/>
      <c r="HYU171" s="77"/>
      <c r="HYV171" s="77"/>
      <c r="HYW171" s="77"/>
      <c r="HYX171" s="77"/>
      <c r="HYY171" s="77"/>
      <c r="HYZ171" s="77"/>
      <c r="HZA171" s="77"/>
      <c r="HZB171" s="77"/>
      <c r="HZC171" s="77"/>
      <c r="HZD171" s="77"/>
      <c r="HZE171" s="77"/>
      <c r="HZF171" s="77"/>
      <c r="HZG171" s="77"/>
      <c r="HZH171" s="77"/>
      <c r="HZI171" s="77"/>
      <c r="HZJ171" s="77"/>
      <c r="HZK171" s="77"/>
      <c r="HZL171" s="77"/>
      <c r="HZM171" s="77"/>
      <c r="HZN171" s="77"/>
      <c r="HZO171" s="77"/>
      <c r="HZP171" s="77"/>
      <c r="HZQ171" s="77"/>
      <c r="HZR171" s="77"/>
      <c r="HZS171" s="77"/>
      <c r="HZT171" s="77"/>
      <c r="HZU171" s="77"/>
      <c r="HZV171" s="77"/>
      <c r="HZW171" s="77"/>
      <c r="HZX171" s="77"/>
      <c r="HZY171" s="77"/>
      <c r="HZZ171" s="77"/>
      <c r="IAA171" s="77"/>
      <c r="IAB171" s="77"/>
      <c r="IAC171" s="77"/>
      <c r="IAD171" s="77"/>
      <c r="IAE171" s="77"/>
      <c r="IAF171" s="77"/>
      <c r="IAG171" s="77"/>
      <c r="IAH171" s="77"/>
      <c r="IAI171" s="77"/>
      <c r="IAJ171" s="77"/>
      <c r="IAK171" s="77"/>
      <c r="IAL171" s="77"/>
      <c r="IAM171" s="77"/>
      <c r="IAN171" s="77"/>
      <c r="IAO171" s="77"/>
      <c r="IAP171" s="77"/>
      <c r="IAQ171" s="77"/>
      <c r="IAR171" s="77"/>
      <c r="IAS171" s="77"/>
      <c r="IAT171" s="77"/>
      <c r="IAU171" s="77"/>
      <c r="IAV171" s="77"/>
      <c r="IAW171" s="77"/>
      <c r="IAX171" s="77"/>
      <c r="IAY171" s="77"/>
      <c r="IAZ171" s="77"/>
      <c r="IBA171" s="77"/>
      <c r="IBB171" s="77"/>
      <c r="IBC171" s="77"/>
      <c r="IBD171" s="77"/>
      <c r="IBE171" s="77"/>
      <c r="IBF171" s="77"/>
      <c r="IBG171" s="77"/>
      <c r="IBH171" s="77"/>
      <c r="IBI171" s="77"/>
      <c r="IBJ171" s="77"/>
      <c r="IBK171" s="77"/>
      <c r="IBL171" s="77"/>
      <c r="IBM171" s="77"/>
      <c r="IBN171" s="77"/>
      <c r="IBO171" s="77"/>
      <c r="IBP171" s="77"/>
      <c r="IBQ171" s="77"/>
      <c r="IBR171" s="77"/>
      <c r="IBS171" s="77"/>
      <c r="IBT171" s="77"/>
      <c r="IBU171" s="77"/>
      <c r="IBV171" s="77"/>
      <c r="IBW171" s="77"/>
      <c r="IBX171" s="77"/>
      <c r="IBY171" s="77"/>
      <c r="IBZ171" s="77"/>
      <c r="ICA171" s="77"/>
      <c r="ICB171" s="77"/>
      <c r="ICC171" s="77"/>
      <c r="ICD171" s="77"/>
      <c r="ICE171" s="77"/>
      <c r="ICF171" s="77"/>
      <c r="ICG171" s="77"/>
      <c r="ICH171" s="77"/>
      <c r="ICI171" s="77"/>
      <c r="ICJ171" s="77"/>
      <c r="ICK171" s="77"/>
      <c r="ICL171" s="77"/>
      <c r="ICM171" s="77"/>
      <c r="ICN171" s="77"/>
      <c r="ICO171" s="77"/>
      <c r="ICP171" s="77"/>
      <c r="ICQ171" s="77"/>
      <c r="ICR171" s="77"/>
      <c r="ICS171" s="77"/>
      <c r="ICT171" s="77"/>
      <c r="ICU171" s="77"/>
      <c r="ICV171" s="77"/>
      <c r="ICW171" s="77"/>
      <c r="ICX171" s="77"/>
      <c r="ICY171" s="77"/>
      <c r="ICZ171" s="77"/>
      <c r="IDA171" s="77"/>
      <c r="IDB171" s="77"/>
      <c r="IDC171" s="77"/>
      <c r="IDD171" s="77"/>
      <c r="IDE171" s="77"/>
      <c r="IDF171" s="77"/>
      <c r="IDG171" s="77"/>
      <c r="IDH171" s="77"/>
      <c r="IDI171" s="77"/>
      <c r="IDJ171" s="77"/>
      <c r="IDK171" s="77"/>
      <c r="IDL171" s="77"/>
      <c r="IDM171" s="77"/>
      <c r="IDN171" s="77"/>
      <c r="IDO171" s="77"/>
      <c r="IDP171" s="77"/>
      <c r="IDQ171" s="77"/>
      <c r="IDR171" s="77"/>
      <c r="IDS171" s="77"/>
      <c r="IDT171" s="77"/>
      <c r="IDU171" s="77"/>
      <c r="IDV171" s="77"/>
      <c r="IDW171" s="77"/>
      <c r="IDX171" s="77"/>
      <c r="IDY171" s="77"/>
      <c r="IDZ171" s="77"/>
      <c r="IEA171" s="77"/>
      <c r="IEB171" s="77"/>
      <c r="IEC171" s="77"/>
      <c r="IED171" s="77"/>
      <c r="IEE171" s="77"/>
      <c r="IEF171" s="77"/>
      <c r="IEG171" s="77"/>
      <c r="IEH171" s="77"/>
      <c r="IEI171" s="77"/>
      <c r="IEJ171" s="77"/>
      <c r="IEK171" s="77"/>
      <c r="IEL171" s="77"/>
      <c r="IEM171" s="77"/>
      <c r="IEN171" s="77"/>
      <c r="IEO171" s="77"/>
      <c r="IEP171" s="77"/>
      <c r="IEQ171" s="77"/>
      <c r="IER171" s="77"/>
      <c r="IES171" s="77"/>
      <c r="IET171" s="77"/>
      <c r="IEU171" s="77"/>
      <c r="IEV171" s="77"/>
      <c r="IEW171" s="77"/>
      <c r="IEX171" s="77"/>
      <c r="IEY171" s="77"/>
      <c r="IEZ171" s="77"/>
      <c r="IFA171" s="77"/>
      <c r="IFB171" s="77"/>
      <c r="IFC171" s="77"/>
      <c r="IFD171" s="77"/>
      <c r="IFE171" s="77"/>
      <c r="IFF171" s="77"/>
      <c r="IFG171" s="77"/>
      <c r="IFH171" s="77"/>
      <c r="IFI171" s="77"/>
      <c r="IFJ171" s="77"/>
      <c r="IFK171" s="77"/>
      <c r="IFL171" s="77"/>
      <c r="IFM171" s="77"/>
      <c r="IFN171" s="77"/>
      <c r="IFO171" s="77"/>
      <c r="IFP171" s="77"/>
      <c r="IFQ171" s="77"/>
      <c r="IFR171" s="77"/>
      <c r="IFS171" s="77"/>
      <c r="IFT171" s="77"/>
      <c r="IFU171" s="77"/>
      <c r="IFV171" s="77"/>
      <c r="IFW171" s="77"/>
      <c r="IFX171" s="77"/>
      <c r="IFY171" s="77"/>
      <c r="IFZ171" s="77"/>
      <c r="IGA171" s="77"/>
      <c r="IGB171" s="77"/>
      <c r="IGC171" s="77"/>
      <c r="IGD171" s="77"/>
      <c r="IGE171" s="77"/>
      <c r="IGF171" s="77"/>
      <c r="IGG171" s="77"/>
      <c r="IGH171" s="77"/>
      <c r="IGI171" s="77"/>
      <c r="IGJ171" s="77"/>
      <c r="IGK171" s="77"/>
      <c r="IGL171" s="77"/>
      <c r="IGM171" s="77"/>
      <c r="IGN171" s="77"/>
      <c r="IGO171" s="77"/>
      <c r="IGP171" s="77"/>
      <c r="IGQ171" s="77"/>
      <c r="IGR171" s="77"/>
      <c r="IGS171" s="77"/>
      <c r="IGT171" s="77"/>
      <c r="IGU171" s="77"/>
      <c r="IGV171" s="77"/>
      <c r="IGW171" s="77"/>
      <c r="IGX171" s="77"/>
      <c r="IGY171" s="77"/>
      <c r="IGZ171" s="77"/>
      <c r="IHA171" s="77"/>
      <c r="IHB171" s="77"/>
      <c r="IHC171" s="77"/>
      <c r="IHD171" s="77"/>
      <c r="IHE171" s="77"/>
      <c r="IHF171" s="77"/>
      <c r="IHG171" s="77"/>
      <c r="IHH171" s="77"/>
      <c r="IHI171" s="77"/>
      <c r="IHJ171" s="77"/>
      <c r="IHK171" s="77"/>
      <c r="IHL171" s="77"/>
      <c r="IHM171" s="77"/>
      <c r="IHN171" s="77"/>
      <c r="IHO171" s="77"/>
      <c r="IHP171" s="77"/>
      <c r="IHQ171" s="77"/>
      <c r="IHR171" s="77"/>
      <c r="IHS171" s="77"/>
      <c r="IHT171" s="77"/>
      <c r="IHU171" s="77"/>
      <c r="IHV171" s="77"/>
      <c r="IHW171" s="77"/>
      <c r="IHX171" s="77"/>
      <c r="IHY171" s="77"/>
      <c r="IHZ171" s="77"/>
      <c r="IIA171" s="77"/>
      <c r="IIB171" s="77"/>
      <c r="IIC171" s="77"/>
      <c r="IID171" s="77"/>
      <c r="IIE171" s="77"/>
      <c r="IIF171" s="77"/>
      <c r="IIG171" s="77"/>
      <c r="IIH171" s="77"/>
      <c r="III171" s="77"/>
      <c r="IIJ171" s="77"/>
      <c r="IIK171" s="77"/>
      <c r="IIL171" s="77"/>
      <c r="IIM171" s="77"/>
      <c r="IIN171" s="77"/>
      <c r="IIO171" s="77"/>
      <c r="IIP171" s="77"/>
      <c r="IIQ171" s="77"/>
      <c r="IIR171" s="77"/>
      <c r="IIS171" s="77"/>
      <c r="IIT171" s="77"/>
      <c r="IIU171" s="77"/>
      <c r="IIV171" s="77"/>
      <c r="IIW171" s="77"/>
      <c r="IIX171" s="77"/>
      <c r="IIY171" s="77"/>
      <c r="IIZ171" s="77"/>
      <c r="IJA171" s="77"/>
      <c r="IJB171" s="77"/>
      <c r="IJC171" s="77"/>
      <c r="IJD171" s="77"/>
      <c r="IJE171" s="77"/>
      <c r="IJF171" s="77"/>
      <c r="IJG171" s="77"/>
      <c r="IJH171" s="77"/>
      <c r="IJI171" s="77"/>
      <c r="IJJ171" s="77"/>
      <c r="IJK171" s="77"/>
      <c r="IJL171" s="77"/>
      <c r="IJM171" s="77"/>
      <c r="IJN171" s="77"/>
      <c r="IJO171" s="77"/>
      <c r="IJP171" s="77"/>
      <c r="IJQ171" s="77"/>
      <c r="IJR171" s="77"/>
      <c r="IJS171" s="77"/>
      <c r="IJT171" s="77"/>
      <c r="IJU171" s="77"/>
      <c r="IJV171" s="77"/>
      <c r="IJW171" s="77"/>
      <c r="IJX171" s="77"/>
      <c r="IJY171" s="77"/>
      <c r="IJZ171" s="77"/>
      <c r="IKA171" s="77"/>
      <c r="IKB171" s="77"/>
      <c r="IKC171" s="77"/>
      <c r="IKD171" s="77"/>
      <c r="IKE171" s="77"/>
      <c r="IKF171" s="77"/>
      <c r="IKG171" s="77"/>
      <c r="IKH171" s="77"/>
      <c r="IKI171" s="77"/>
      <c r="IKJ171" s="77"/>
      <c r="IKK171" s="77"/>
      <c r="IKL171" s="77"/>
      <c r="IKM171" s="77"/>
      <c r="IKN171" s="77"/>
      <c r="IKO171" s="77"/>
      <c r="IKP171" s="77"/>
      <c r="IKQ171" s="77"/>
      <c r="IKR171" s="77"/>
      <c r="IKS171" s="77"/>
      <c r="IKT171" s="77"/>
      <c r="IKU171" s="77"/>
      <c r="IKV171" s="77"/>
      <c r="IKW171" s="77"/>
      <c r="IKX171" s="77"/>
      <c r="IKY171" s="77"/>
      <c r="IKZ171" s="77"/>
      <c r="ILA171" s="77"/>
      <c r="ILB171" s="77"/>
      <c r="ILC171" s="77"/>
      <c r="ILD171" s="77"/>
      <c r="ILE171" s="77"/>
      <c r="ILF171" s="77"/>
      <c r="ILG171" s="77"/>
      <c r="ILH171" s="77"/>
      <c r="ILI171" s="77"/>
      <c r="ILJ171" s="77"/>
      <c r="ILK171" s="77"/>
      <c r="ILL171" s="77"/>
      <c r="ILM171" s="77"/>
      <c r="ILN171" s="77"/>
      <c r="ILO171" s="77"/>
      <c r="ILP171" s="77"/>
      <c r="ILQ171" s="77"/>
      <c r="ILR171" s="77"/>
      <c r="ILS171" s="77"/>
      <c r="ILT171" s="77"/>
      <c r="ILU171" s="77"/>
      <c r="ILV171" s="77"/>
      <c r="ILW171" s="77"/>
      <c r="ILX171" s="77"/>
      <c r="ILY171" s="77"/>
      <c r="ILZ171" s="77"/>
      <c r="IMA171" s="77"/>
      <c r="IMB171" s="77"/>
      <c r="IMC171" s="77"/>
      <c r="IMD171" s="77"/>
      <c r="IME171" s="77"/>
      <c r="IMF171" s="77"/>
      <c r="IMG171" s="77"/>
      <c r="IMH171" s="77"/>
      <c r="IMI171" s="77"/>
      <c r="IMJ171" s="77"/>
      <c r="IMK171" s="77"/>
      <c r="IML171" s="77"/>
      <c r="IMM171" s="77"/>
      <c r="IMN171" s="77"/>
      <c r="IMO171" s="77"/>
      <c r="IMP171" s="77"/>
      <c r="IMQ171" s="77"/>
      <c r="IMR171" s="77"/>
      <c r="IMS171" s="77"/>
      <c r="IMT171" s="77"/>
      <c r="IMU171" s="77"/>
      <c r="IMV171" s="77"/>
      <c r="IMW171" s="77"/>
      <c r="IMX171" s="77"/>
      <c r="IMY171" s="77"/>
      <c r="IMZ171" s="77"/>
      <c r="INA171" s="77"/>
      <c r="INB171" s="77"/>
      <c r="INC171" s="77"/>
      <c r="IND171" s="77"/>
      <c r="INE171" s="77"/>
      <c r="INF171" s="77"/>
      <c r="ING171" s="77"/>
      <c r="INH171" s="77"/>
      <c r="INI171" s="77"/>
      <c r="INJ171" s="77"/>
      <c r="INK171" s="77"/>
      <c r="INL171" s="77"/>
      <c r="INM171" s="77"/>
      <c r="INN171" s="77"/>
      <c r="INO171" s="77"/>
      <c r="INP171" s="77"/>
      <c r="INQ171" s="77"/>
      <c r="INR171" s="77"/>
      <c r="INS171" s="77"/>
      <c r="INT171" s="77"/>
      <c r="INU171" s="77"/>
      <c r="INV171" s="77"/>
      <c r="INW171" s="77"/>
      <c r="INX171" s="77"/>
      <c r="INY171" s="77"/>
      <c r="INZ171" s="77"/>
      <c r="IOA171" s="77"/>
      <c r="IOB171" s="77"/>
      <c r="IOC171" s="77"/>
      <c r="IOD171" s="77"/>
      <c r="IOE171" s="77"/>
      <c r="IOF171" s="77"/>
      <c r="IOG171" s="77"/>
      <c r="IOH171" s="77"/>
      <c r="IOI171" s="77"/>
      <c r="IOJ171" s="77"/>
      <c r="IOK171" s="77"/>
      <c r="IOL171" s="77"/>
      <c r="IOM171" s="77"/>
      <c r="ION171" s="77"/>
      <c r="IOO171" s="77"/>
      <c r="IOP171" s="77"/>
      <c r="IOQ171" s="77"/>
      <c r="IOR171" s="77"/>
      <c r="IOS171" s="77"/>
      <c r="IOT171" s="77"/>
      <c r="IOU171" s="77"/>
      <c r="IOV171" s="77"/>
      <c r="IOW171" s="77"/>
      <c r="IOX171" s="77"/>
      <c r="IOY171" s="77"/>
      <c r="IOZ171" s="77"/>
      <c r="IPA171" s="77"/>
      <c r="IPB171" s="77"/>
      <c r="IPC171" s="77"/>
      <c r="IPD171" s="77"/>
      <c r="IPE171" s="77"/>
      <c r="IPF171" s="77"/>
      <c r="IPG171" s="77"/>
      <c r="IPH171" s="77"/>
      <c r="IPI171" s="77"/>
      <c r="IPJ171" s="77"/>
      <c r="IPK171" s="77"/>
      <c r="IPL171" s="77"/>
      <c r="IPM171" s="77"/>
      <c r="IPN171" s="77"/>
      <c r="IPO171" s="77"/>
      <c r="IPP171" s="77"/>
      <c r="IPQ171" s="77"/>
      <c r="IPR171" s="77"/>
      <c r="IPS171" s="77"/>
      <c r="IPT171" s="77"/>
      <c r="IPU171" s="77"/>
      <c r="IPV171" s="77"/>
      <c r="IPW171" s="77"/>
      <c r="IPX171" s="77"/>
      <c r="IPY171" s="77"/>
      <c r="IPZ171" s="77"/>
      <c r="IQA171" s="77"/>
      <c r="IQB171" s="77"/>
      <c r="IQC171" s="77"/>
      <c r="IQD171" s="77"/>
      <c r="IQE171" s="77"/>
      <c r="IQF171" s="77"/>
      <c r="IQG171" s="77"/>
      <c r="IQH171" s="77"/>
      <c r="IQI171" s="77"/>
      <c r="IQJ171" s="77"/>
      <c r="IQK171" s="77"/>
      <c r="IQL171" s="77"/>
      <c r="IQM171" s="77"/>
      <c r="IQN171" s="77"/>
      <c r="IQO171" s="77"/>
      <c r="IQP171" s="77"/>
      <c r="IQQ171" s="77"/>
      <c r="IQR171" s="77"/>
      <c r="IQS171" s="77"/>
      <c r="IQT171" s="77"/>
      <c r="IQU171" s="77"/>
      <c r="IQV171" s="77"/>
      <c r="IQW171" s="77"/>
      <c r="IQX171" s="77"/>
      <c r="IQY171" s="77"/>
      <c r="IQZ171" s="77"/>
      <c r="IRA171" s="77"/>
      <c r="IRB171" s="77"/>
      <c r="IRC171" s="77"/>
      <c r="IRD171" s="77"/>
      <c r="IRE171" s="77"/>
      <c r="IRF171" s="77"/>
      <c r="IRG171" s="77"/>
      <c r="IRH171" s="77"/>
      <c r="IRI171" s="77"/>
      <c r="IRJ171" s="77"/>
      <c r="IRK171" s="77"/>
      <c r="IRL171" s="77"/>
      <c r="IRM171" s="77"/>
      <c r="IRN171" s="77"/>
      <c r="IRO171" s="77"/>
      <c r="IRP171" s="77"/>
      <c r="IRQ171" s="77"/>
      <c r="IRR171" s="77"/>
      <c r="IRS171" s="77"/>
      <c r="IRT171" s="77"/>
      <c r="IRU171" s="77"/>
      <c r="IRV171" s="77"/>
      <c r="IRW171" s="77"/>
      <c r="IRX171" s="77"/>
      <c r="IRY171" s="77"/>
      <c r="IRZ171" s="77"/>
      <c r="ISA171" s="77"/>
      <c r="ISB171" s="77"/>
      <c r="ISC171" s="77"/>
      <c r="ISD171" s="77"/>
      <c r="ISE171" s="77"/>
      <c r="ISF171" s="77"/>
      <c r="ISG171" s="77"/>
      <c r="ISH171" s="77"/>
      <c r="ISI171" s="77"/>
      <c r="ISJ171" s="77"/>
      <c r="ISK171" s="77"/>
      <c r="ISL171" s="77"/>
      <c r="ISM171" s="77"/>
      <c r="ISN171" s="77"/>
      <c r="ISO171" s="77"/>
      <c r="ISP171" s="77"/>
      <c r="ISQ171" s="77"/>
      <c r="ISR171" s="77"/>
      <c r="ISS171" s="77"/>
      <c r="IST171" s="77"/>
      <c r="ISU171" s="77"/>
      <c r="ISV171" s="77"/>
      <c r="ISW171" s="77"/>
      <c r="ISX171" s="77"/>
      <c r="ISY171" s="77"/>
      <c r="ISZ171" s="77"/>
      <c r="ITA171" s="77"/>
      <c r="ITB171" s="77"/>
      <c r="ITC171" s="77"/>
      <c r="ITD171" s="77"/>
      <c r="ITE171" s="77"/>
      <c r="ITF171" s="77"/>
      <c r="ITG171" s="77"/>
      <c r="ITH171" s="77"/>
      <c r="ITI171" s="77"/>
      <c r="ITJ171" s="77"/>
      <c r="ITK171" s="77"/>
      <c r="ITL171" s="77"/>
      <c r="ITM171" s="77"/>
      <c r="ITN171" s="77"/>
      <c r="ITO171" s="77"/>
      <c r="ITP171" s="77"/>
      <c r="ITQ171" s="77"/>
      <c r="ITR171" s="77"/>
      <c r="ITS171" s="77"/>
      <c r="ITT171" s="77"/>
      <c r="ITU171" s="77"/>
      <c r="ITV171" s="77"/>
      <c r="ITW171" s="77"/>
      <c r="ITX171" s="77"/>
      <c r="ITY171" s="77"/>
      <c r="ITZ171" s="77"/>
      <c r="IUA171" s="77"/>
      <c r="IUB171" s="77"/>
      <c r="IUC171" s="77"/>
      <c r="IUD171" s="77"/>
      <c r="IUE171" s="77"/>
      <c r="IUF171" s="77"/>
      <c r="IUG171" s="77"/>
      <c r="IUH171" s="77"/>
      <c r="IUI171" s="77"/>
      <c r="IUJ171" s="77"/>
      <c r="IUK171" s="77"/>
      <c r="IUL171" s="77"/>
      <c r="IUM171" s="77"/>
      <c r="IUN171" s="77"/>
      <c r="IUO171" s="77"/>
      <c r="IUP171" s="77"/>
      <c r="IUQ171" s="77"/>
      <c r="IUR171" s="77"/>
      <c r="IUS171" s="77"/>
      <c r="IUT171" s="77"/>
      <c r="IUU171" s="77"/>
      <c r="IUV171" s="77"/>
      <c r="IUW171" s="77"/>
      <c r="IUX171" s="77"/>
      <c r="IUY171" s="77"/>
      <c r="IUZ171" s="77"/>
      <c r="IVA171" s="77"/>
      <c r="IVB171" s="77"/>
      <c r="IVC171" s="77"/>
      <c r="IVD171" s="77"/>
      <c r="IVE171" s="77"/>
      <c r="IVF171" s="77"/>
      <c r="IVG171" s="77"/>
      <c r="IVH171" s="77"/>
      <c r="IVI171" s="77"/>
      <c r="IVJ171" s="77"/>
      <c r="IVK171" s="77"/>
      <c r="IVL171" s="77"/>
      <c r="IVM171" s="77"/>
      <c r="IVN171" s="77"/>
      <c r="IVO171" s="77"/>
      <c r="IVP171" s="77"/>
      <c r="IVQ171" s="77"/>
      <c r="IVR171" s="77"/>
      <c r="IVS171" s="77"/>
      <c r="IVT171" s="77"/>
      <c r="IVU171" s="77"/>
      <c r="IVV171" s="77"/>
      <c r="IVW171" s="77"/>
      <c r="IVX171" s="77"/>
      <c r="IVY171" s="77"/>
      <c r="IVZ171" s="77"/>
      <c r="IWA171" s="77"/>
      <c r="IWB171" s="77"/>
      <c r="IWC171" s="77"/>
      <c r="IWD171" s="77"/>
      <c r="IWE171" s="77"/>
      <c r="IWF171" s="77"/>
      <c r="IWG171" s="77"/>
      <c r="IWH171" s="77"/>
      <c r="IWI171" s="77"/>
      <c r="IWJ171" s="77"/>
      <c r="IWK171" s="77"/>
      <c r="IWL171" s="77"/>
      <c r="IWM171" s="77"/>
      <c r="IWN171" s="77"/>
      <c r="IWO171" s="77"/>
      <c r="IWP171" s="77"/>
      <c r="IWQ171" s="77"/>
      <c r="IWR171" s="77"/>
      <c r="IWS171" s="77"/>
      <c r="IWT171" s="77"/>
      <c r="IWU171" s="77"/>
      <c r="IWV171" s="77"/>
      <c r="IWW171" s="77"/>
      <c r="IWX171" s="77"/>
      <c r="IWY171" s="77"/>
      <c r="IWZ171" s="77"/>
      <c r="IXA171" s="77"/>
      <c r="IXB171" s="77"/>
      <c r="IXC171" s="77"/>
      <c r="IXD171" s="77"/>
      <c r="IXE171" s="77"/>
      <c r="IXF171" s="77"/>
      <c r="IXG171" s="77"/>
      <c r="IXH171" s="77"/>
      <c r="IXI171" s="77"/>
      <c r="IXJ171" s="77"/>
      <c r="IXK171" s="77"/>
      <c r="IXL171" s="77"/>
      <c r="IXM171" s="77"/>
      <c r="IXN171" s="77"/>
      <c r="IXO171" s="77"/>
      <c r="IXP171" s="77"/>
      <c r="IXQ171" s="77"/>
      <c r="IXR171" s="77"/>
      <c r="IXS171" s="77"/>
      <c r="IXT171" s="77"/>
      <c r="IXU171" s="77"/>
      <c r="IXV171" s="77"/>
      <c r="IXW171" s="77"/>
      <c r="IXX171" s="77"/>
      <c r="IXY171" s="77"/>
      <c r="IXZ171" s="77"/>
      <c r="IYA171" s="77"/>
      <c r="IYB171" s="77"/>
      <c r="IYC171" s="77"/>
      <c r="IYD171" s="77"/>
      <c r="IYE171" s="77"/>
      <c r="IYF171" s="77"/>
      <c r="IYG171" s="77"/>
      <c r="IYH171" s="77"/>
      <c r="IYI171" s="77"/>
      <c r="IYJ171" s="77"/>
      <c r="IYK171" s="77"/>
      <c r="IYL171" s="77"/>
      <c r="IYM171" s="77"/>
      <c r="IYN171" s="77"/>
      <c r="IYO171" s="77"/>
      <c r="IYP171" s="77"/>
      <c r="IYQ171" s="77"/>
      <c r="IYR171" s="77"/>
      <c r="IYS171" s="77"/>
      <c r="IYT171" s="77"/>
      <c r="IYU171" s="77"/>
      <c r="IYV171" s="77"/>
      <c r="IYW171" s="77"/>
      <c r="IYX171" s="77"/>
      <c r="IYY171" s="77"/>
      <c r="IYZ171" s="77"/>
      <c r="IZA171" s="77"/>
      <c r="IZB171" s="77"/>
      <c r="IZC171" s="77"/>
      <c r="IZD171" s="77"/>
      <c r="IZE171" s="77"/>
      <c r="IZF171" s="77"/>
      <c r="IZG171" s="77"/>
      <c r="IZH171" s="77"/>
      <c r="IZI171" s="77"/>
      <c r="IZJ171" s="77"/>
      <c r="IZK171" s="77"/>
      <c r="IZL171" s="77"/>
      <c r="IZM171" s="77"/>
      <c r="IZN171" s="77"/>
      <c r="IZO171" s="77"/>
      <c r="IZP171" s="77"/>
      <c r="IZQ171" s="77"/>
      <c r="IZR171" s="77"/>
      <c r="IZS171" s="77"/>
      <c r="IZT171" s="77"/>
      <c r="IZU171" s="77"/>
      <c r="IZV171" s="77"/>
      <c r="IZW171" s="77"/>
      <c r="IZX171" s="77"/>
      <c r="IZY171" s="77"/>
      <c r="IZZ171" s="77"/>
      <c r="JAA171" s="77"/>
      <c r="JAB171" s="77"/>
      <c r="JAC171" s="77"/>
      <c r="JAD171" s="77"/>
      <c r="JAE171" s="77"/>
      <c r="JAF171" s="77"/>
      <c r="JAG171" s="77"/>
      <c r="JAH171" s="77"/>
      <c r="JAI171" s="77"/>
      <c r="JAJ171" s="77"/>
      <c r="JAK171" s="77"/>
      <c r="JAL171" s="77"/>
      <c r="JAM171" s="77"/>
      <c r="JAN171" s="77"/>
      <c r="JAO171" s="77"/>
      <c r="JAP171" s="77"/>
      <c r="JAQ171" s="77"/>
      <c r="JAR171" s="77"/>
      <c r="JAS171" s="77"/>
      <c r="JAT171" s="77"/>
      <c r="JAU171" s="77"/>
      <c r="JAV171" s="77"/>
      <c r="JAW171" s="77"/>
      <c r="JAX171" s="77"/>
      <c r="JAY171" s="77"/>
      <c r="JAZ171" s="77"/>
      <c r="JBA171" s="77"/>
      <c r="JBB171" s="77"/>
      <c r="JBC171" s="77"/>
      <c r="JBD171" s="77"/>
      <c r="JBE171" s="77"/>
      <c r="JBF171" s="77"/>
      <c r="JBG171" s="77"/>
      <c r="JBH171" s="77"/>
      <c r="JBI171" s="77"/>
      <c r="JBJ171" s="77"/>
      <c r="JBK171" s="77"/>
      <c r="JBL171" s="77"/>
      <c r="JBM171" s="77"/>
      <c r="JBN171" s="77"/>
      <c r="JBO171" s="77"/>
      <c r="JBP171" s="77"/>
      <c r="JBQ171" s="77"/>
      <c r="JBR171" s="77"/>
      <c r="JBS171" s="77"/>
      <c r="JBT171" s="77"/>
      <c r="JBU171" s="77"/>
      <c r="JBV171" s="77"/>
      <c r="JBW171" s="77"/>
      <c r="JBX171" s="77"/>
      <c r="JBY171" s="77"/>
      <c r="JBZ171" s="77"/>
      <c r="JCA171" s="77"/>
      <c r="JCB171" s="77"/>
      <c r="JCC171" s="77"/>
      <c r="JCD171" s="77"/>
      <c r="JCE171" s="77"/>
      <c r="JCF171" s="77"/>
      <c r="JCG171" s="77"/>
      <c r="JCH171" s="77"/>
      <c r="JCI171" s="77"/>
      <c r="JCJ171" s="77"/>
      <c r="JCK171" s="77"/>
      <c r="JCL171" s="77"/>
      <c r="JCM171" s="77"/>
      <c r="JCN171" s="77"/>
      <c r="JCO171" s="77"/>
      <c r="JCP171" s="77"/>
      <c r="JCQ171" s="77"/>
      <c r="JCR171" s="77"/>
      <c r="JCS171" s="77"/>
      <c r="JCT171" s="77"/>
      <c r="JCU171" s="77"/>
      <c r="JCV171" s="77"/>
      <c r="JCW171" s="77"/>
      <c r="JCX171" s="77"/>
      <c r="JCY171" s="77"/>
      <c r="JCZ171" s="77"/>
      <c r="JDA171" s="77"/>
      <c r="JDB171" s="77"/>
      <c r="JDC171" s="77"/>
      <c r="JDD171" s="77"/>
      <c r="JDE171" s="77"/>
      <c r="JDF171" s="77"/>
      <c r="JDG171" s="77"/>
      <c r="JDH171" s="77"/>
      <c r="JDI171" s="77"/>
      <c r="JDJ171" s="77"/>
      <c r="JDK171" s="77"/>
      <c r="JDL171" s="77"/>
      <c r="JDM171" s="77"/>
      <c r="JDN171" s="77"/>
      <c r="JDO171" s="77"/>
      <c r="JDP171" s="77"/>
      <c r="JDQ171" s="77"/>
      <c r="JDR171" s="77"/>
      <c r="JDS171" s="77"/>
      <c r="JDT171" s="77"/>
      <c r="JDU171" s="77"/>
      <c r="JDV171" s="77"/>
      <c r="JDW171" s="77"/>
      <c r="JDX171" s="77"/>
      <c r="JDY171" s="77"/>
      <c r="JDZ171" s="77"/>
      <c r="JEA171" s="77"/>
      <c r="JEB171" s="77"/>
      <c r="JEC171" s="77"/>
      <c r="JED171" s="77"/>
      <c r="JEE171" s="77"/>
      <c r="JEF171" s="77"/>
      <c r="JEG171" s="77"/>
      <c r="JEH171" s="77"/>
      <c r="JEI171" s="77"/>
      <c r="JEJ171" s="77"/>
      <c r="JEK171" s="77"/>
      <c r="JEL171" s="77"/>
      <c r="JEM171" s="77"/>
      <c r="JEN171" s="77"/>
      <c r="JEO171" s="77"/>
      <c r="JEP171" s="77"/>
      <c r="JEQ171" s="77"/>
      <c r="JER171" s="77"/>
      <c r="JES171" s="77"/>
      <c r="JET171" s="77"/>
      <c r="JEU171" s="77"/>
      <c r="JEV171" s="77"/>
      <c r="JEW171" s="77"/>
      <c r="JEX171" s="77"/>
      <c r="JEY171" s="77"/>
      <c r="JEZ171" s="77"/>
      <c r="JFA171" s="77"/>
      <c r="JFB171" s="77"/>
      <c r="JFC171" s="77"/>
      <c r="JFD171" s="77"/>
      <c r="JFE171" s="77"/>
      <c r="JFF171" s="77"/>
      <c r="JFG171" s="77"/>
      <c r="JFH171" s="77"/>
      <c r="JFI171" s="77"/>
      <c r="JFJ171" s="77"/>
      <c r="JFK171" s="77"/>
      <c r="JFL171" s="77"/>
      <c r="JFM171" s="77"/>
      <c r="JFN171" s="77"/>
      <c r="JFO171" s="77"/>
      <c r="JFP171" s="77"/>
      <c r="JFQ171" s="77"/>
      <c r="JFR171" s="77"/>
      <c r="JFS171" s="77"/>
      <c r="JFT171" s="77"/>
      <c r="JFU171" s="77"/>
      <c r="JFV171" s="77"/>
      <c r="JFW171" s="77"/>
      <c r="JFX171" s="77"/>
      <c r="JFY171" s="77"/>
      <c r="JFZ171" s="77"/>
      <c r="JGA171" s="77"/>
      <c r="JGB171" s="77"/>
      <c r="JGC171" s="77"/>
      <c r="JGD171" s="77"/>
      <c r="JGE171" s="77"/>
      <c r="JGF171" s="77"/>
      <c r="JGG171" s="77"/>
      <c r="JGH171" s="77"/>
      <c r="JGI171" s="77"/>
      <c r="JGJ171" s="77"/>
      <c r="JGK171" s="77"/>
      <c r="JGL171" s="77"/>
      <c r="JGM171" s="77"/>
      <c r="JGN171" s="77"/>
      <c r="JGO171" s="77"/>
      <c r="JGP171" s="77"/>
      <c r="JGQ171" s="77"/>
      <c r="JGR171" s="77"/>
      <c r="JGS171" s="77"/>
      <c r="JGT171" s="77"/>
      <c r="JGU171" s="77"/>
      <c r="JGV171" s="77"/>
      <c r="JGW171" s="77"/>
      <c r="JGX171" s="77"/>
      <c r="JGY171" s="77"/>
      <c r="JGZ171" s="77"/>
      <c r="JHA171" s="77"/>
      <c r="JHB171" s="77"/>
      <c r="JHC171" s="77"/>
      <c r="JHD171" s="77"/>
      <c r="JHE171" s="77"/>
      <c r="JHF171" s="77"/>
      <c r="JHG171" s="77"/>
      <c r="JHH171" s="77"/>
      <c r="JHI171" s="77"/>
      <c r="JHJ171" s="77"/>
      <c r="JHK171" s="77"/>
      <c r="JHL171" s="77"/>
      <c r="JHM171" s="77"/>
      <c r="JHN171" s="77"/>
      <c r="JHO171" s="77"/>
      <c r="JHP171" s="77"/>
      <c r="JHQ171" s="77"/>
      <c r="JHR171" s="77"/>
      <c r="JHS171" s="77"/>
      <c r="JHT171" s="77"/>
      <c r="JHU171" s="77"/>
      <c r="JHV171" s="77"/>
      <c r="JHW171" s="77"/>
      <c r="JHX171" s="77"/>
      <c r="JHY171" s="77"/>
      <c r="JHZ171" s="77"/>
      <c r="JIA171" s="77"/>
      <c r="JIB171" s="77"/>
      <c r="JIC171" s="77"/>
      <c r="JID171" s="77"/>
      <c r="JIE171" s="77"/>
      <c r="JIF171" s="77"/>
      <c r="JIG171" s="77"/>
      <c r="JIH171" s="77"/>
      <c r="JII171" s="77"/>
      <c r="JIJ171" s="77"/>
      <c r="JIK171" s="77"/>
      <c r="JIL171" s="77"/>
      <c r="JIM171" s="77"/>
      <c r="JIN171" s="77"/>
      <c r="JIO171" s="77"/>
      <c r="JIP171" s="77"/>
      <c r="JIQ171" s="77"/>
      <c r="JIR171" s="77"/>
      <c r="JIS171" s="77"/>
      <c r="JIT171" s="77"/>
      <c r="JIU171" s="77"/>
      <c r="JIV171" s="77"/>
      <c r="JIW171" s="77"/>
      <c r="JIX171" s="77"/>
      <c r="JIY171" s="77"/>
      <c r="JIZ171" s="77"/>
      <c r="JJA171" s="77"/>
      <c r="JJB171" s="77"/>
      <c r="JJC171" s="77"/>
      <c r="JJD171" s="77"/>
      <c r="JJE171" s="77"/>
      <c r="JJF171" s="77"/>
      <c r="JJG171" s="77"/>
      <c r="JJH171" s="77"/>
      <c r="JJI171" s="77"/>
      <c r="JJJ171" s="77"/>
      <c r="JJK171" s="77"/>
      <c r="JJL171" s="77"/>
      <c r="JJM171" s="77"/>
      <c r="JJN171" s="77"/>
      <c r="JJO171" s="77"/>
      <c r="JJP171" s="77"/>
      <c r="JJQ171" s="77"/>
      <c r="JJR171" s="77"/>
      <c r="JJS171" s="77"/>
      <c r="JJT171" s="77"/>
      <c r="JJU171" s="77"/>
      <c r="JJV171" s="77"/>
      <c r="JJW171" s="77"/>
      <c r="JJX171" s="77"/>
      <c r="JJY171" s="77"/>
      <c r="JJZ171" s="77"/>
      <c r="JKA171" s="77"/>
      <c r="JKB171" s="77"/>
      <c r="JKC171" s="77"/>
      <c r="JKD171" s="77"/>
      <c r="JKE171" s="77"/>
      <c r="JKF171" s="77"/>
      <c r="JKG171" s="77"/>
      <c r="JKH171" s="77"/>
      <c r="JKI171" s="77"/>
      <c r="JKJ171" s="77"/>
      <c r="JKK171" s="77"/>
      <c r="JKL171" s="77"/>
      <c r="JKM171" s="77"/>
      <c r="JKN171" s="77"/>
      <c r="JKO171" s="77"/>
      <c r="JKP171" s="77"/>
      <c r="JKQ171" s="77"/>
      <c r="JKR171" s="77"/>
      <c r="JKS171" s="77"/>
      <c r="JKT171" s="77"/>
      <c r="JKU171" s="77"/>
      <c r="JKV171" s="77"/>
      <c r="JKW171" s="77"/>
      <c r="JKX171" s="77"/>
      <c r="JKY171" s="77"/>
      <c r="JKZ171" s="77"/>
      <c r="JLA171" s="77"/>
      <c r="JLB171" s="77"/>
      <c r="JLC171" s="77"/>
      <c r="JLD171" s="77"/>
      <c r="JLE171" s="77"/>
      <c r="JLF171" s="77"/>
      <c r="JLG171" s="77"/>
      <c r="JLH171" s="77"/>
      <c r="JLI171" s="77"/>
      <c r="JLJ171" s="77"/>
      <c r="JLK171" s="77"/>
      <c r="JLL171" s="77"/>
      <c r="JLM171" s="77"/>
      <c r="JLN171" s="77"/>
      <c r="JLO171" s="77"/>
      <c r="JLP171" s="77"/>
      <c r="JLQ171" s="77"/>
      <c r="JLR171" s="77"/>
      <c r="JLS171" s="77"/>
      <c r="JLT171" s="77"/>
      <c r="JLU171" s="77"/>
      <c r="JLV171" s="77"/>
      <c r="JLW171" s="77"/>
      <c r="JLX171" s="77"/>
      <c r="JLY171" s="77"/>
      <c r="JLZ171" s="77"/>
      <c r="JMA171" s="77"/>
      <c r="JMB171" s="77"/>
      <c r="JMC171" s="77"/>
      <c r="JMD171" s="77"/>
      <c r="JME171" s="77"/>
      <c r="JMF171" s="77"/>
      <c r="JMG171" s="77"/>
      <c r="JMH171" s="77"/>
      <c r="JMI171" s="77"/>
      <c r="JMJ171" s="77"/>
      <c r="JMK171" s="77"/>
      <c r="JML171" s="77"/>
      <c r="JMM171" s="77"/>
      <c r="JMN171" s="77"/>
      <c r="JMO171" s="77"/>
      <c r="JMP171" s="77"/>
      <c r="JMQ171" s="77"/>
      <c r="JMR171" s="77"/>
      <c r="JMS171" s="77"/>
      <c r="JMT171" s="77"/>
      <c r="JMU171" s="77"/>
      <c r="JMV171" s="77"/>
      <c r="JMW171" s="77"/>
      <c r="JMX171" s="77"/>
      <c r="JMY171" s="77"/>
      <c r="JMZ171" s="77"/>
      <c r="JNA171" s="77"/>
      <c r="JNB171" s="77"/>
      <c r="JNC171" s="77"/>
      <c r="JND171" s="77"/>
      <c r="JNE171" s="77"/>
      <c r="JNF171" s="77"/>
      <c r="JNG171" s="77"/>
      <c r="JNH171" s="77"/>
      <c r="JNI171" s="77"/>
      <c r="JNJ171" s="77"/>
      <c r="JNK171" s="77"/>
      <c r="JNL171" s="77"/>
      <c r="JNM171" s="77"/>
      <c r="JNN171" s="77"/>
      <c r="JNO171" s="77"/>
      <c r="JNP171" s="77"/>
      <c r="JNQ171" s="77"/>
      <c r="JNR171" s="77"/>
      <c r="JNS171" s="77"/>
      <c r="JNT171" s="77"/>
      <c r="JNU171" s="77"/>
      <c r="JNV171" s="77"/>
      <c r="JNW171" s="77"/>
      <c r="JNX171" s="77"/>
      <c r="JNY171" s="77"/>
      <c r="JNZ171" s="77"/>
      <c r="JOA171" s="77"/>
      <c r="JOB171" s="77"/>
      <c r="JOC171" s="77"/>
      <c r="JOD171" s="77"/>
      <c r="JOE171" s="77"/>
      <c r="JOF171" s="77"/>
      <c r="JOG171" s="77"/>
      <c r="JOH171" s="77"/>
      <c r="JOI171" s="77"/>
      <c r="JOJ171" s="77"/>
      <c r="JOK171" s="77"/>
      <c r="JOL171" s="77"/>
      <c r="JOM171" s="77"/>
      <c r="JON171" s="77"/>
      <c r="JOO171" s="77"/>
      <c r="JOP171" s="77"/>
      <c r="JOQ171" s="77"/>
      <c r="JOR171" s="77"/>
      <c r="JOS171" s="77"/>
      <c r="JOT171" s="77"/>
      <c r="JOU171" s="77"/>
      <c r="JOV171" s="77"/>
      <c r="JOW171" s="77"/>
      <c r="JOX171" s="77"/>
      <c r="JOY171" s="77"/>
      <c r="JOZ171" s="77"/>
      <c r="JPA171" s="77"/>
      <c r="JPB171" s="77"/>
      <c r="JPC171" s="77"/>
      <c r="JPD171" s="77"/>
      <c r="JPE171" s="77"/>
      <c r="JPF171" s="77"/>
      <c r="JPG171" s="77"/>
      <c r="JPH171" s="77"/>
      <c r="JPI171" s="77"/>
      <c r="JPJ171" s="77"/>
      <c r="JPK171" s="77"/>
      <c r="JPL171" s="77"/>
      <c r="JPM171" s="77"/>
      <c r="JPN171" s="77"/>
      <c r="JPO171" s="77"/>
      <c r="JPP171" s="77"/>
      <c r="JPQ171" s="77"/>
      <c r="JPR171" s="77"/>
      <c r="JPS171" s="77"/>
      <c r="JPT171" s="77"/>
      <c r="JPU171" s="77"/>
      <c r="JPV171" s="77"/>
      <c r="JPW171" s="77"/>
      <c r="JPX171" s="77"/>
      <c r="JPY171" s="77"/>
      <c r="JPZ171" s="77"/>
      <c r="JQA171" s="77"/>
      <c r="JQB171" s="77"/>
      <c r="JQC171" s="77"/>
      <c r="JQD171" s="77"/>
      <c r="JQE171" s="77"/>
      <c r="JQF171" s="77"/>
      <c r="JQG171" s="77"/>
      <c r="JQH171" s="77"/>
      <c r="JQI171" s="77"/>
      <c r="JQJ171" s="77"/>
      <c r="JQK171" s="77"/>
      <c r="JQL171" s="77"/>
      <c r="JQM171" s="77"/>
      <c r="JQN171" s="77"/>
      <c r="JQO171" s="77"/>
      <c r="JQP171" s="77"/>
      <c r="JQQ171" s="77"/>
      <c r="JQR171" s="77"/>
      <c r="JQS171" s="77"/>
      <c r="JQT171" s="77"/>
      <c r="JQU171" s="77"/>
      <c r="JQV171" s="77"/>
      <c r="JQW171" s="77"/>
      <c r="JQX171" s="77"/>
      <c r="JQY171" s="77"/>
      <c r="JQZ171" s="77"/>
      <c r="JRA171" s="77"/>
      <c r="JRB171" s="77"/>
      <c r="JRC171" s="77"/>
      <c r="JRD171" s="77"/>
      <c r="JRE171" s="77"/>
      <c r="JRF171" s="77"/>
      <c r="JRG171" s="77"/>
      <c r="JRH171" s="77"/>
      <c r="JRI171" s="77"/>
      <c r="JRJ171" s="77"/>
      <c r="JRK171" s="77"/>
      <c r="JRL171" s="77"/>
      <c r="JRM171" s="77"/>
      <c r="JRN171" s="77"/>
      <c r="JRO171" s="77"/>
      <c r="JRP171" s="77"/>
      <c r="JRQ171" s="77"/>
      <c r="JRR171" s="77"/>
      <c r="JRS171" s="77"/>
      <c r="JRT171" s="77"/>
      <c r="JRU171" s="77"/>
      <c r="JRV171" s="77"/>
      <c r="JRW171" s="77"/>
      <c r="JRX171" s="77"/>
      <c r="JRY171" s="77"/>
      <c r="JRZ171" s="77"/>
      <c r="JSA171" s="77"/>
      <c r="JSB171" s="77"/>
      <c r="JSC171" s="77"/>
      <c r="JSD171" s="77"/>
      <c r="JSE171" s="77"/>
      <c r="JSF171" s="77"/>
      <c r="JSG171" s="77"/>
      <c r="JSH171" s="77"/>
      <c r="JSI171" s="77"/>
      <c r="JSJ171" s="77"/>
      <c r="JSK171" s="77"/>
      <c r="JSL171" s="77"/>
      <c r="JSM171" s="77"/>
      <c r="JSN171" s="77"/>
      <c r="JSO171" s="77"/>
      <c r="JSP171" s="77"/>
      <c r="JSQ171" s="77"/>
      <c r="JSR171" s="77"/>
      <c r="JSS171" s="77"/>
      <c r="JST171" s="77"/>
      <c r="JSU171" s="77"/>
      <c r="JSV171" s="77"/>
      <c r="JSW171" s="77"/>
      <c r="JSX171" s="77"/>
      <c r="JSY171" s="77"/>
      <c r="JSZ171" s="77"/>
      <c r="JTA171" s="77"/>
      <c r="JTB171" s="77"/>
      <c r="JTC171" s="77"/>
      <c r="JTD171" s="77"/>
      <c r="JTE171" s="77"/>
      <c r="JTF171" s="77"/>
      <c r="JTG171" s="77"/>
      <c r="JTH171" s="77"/>
      <c r="JTI171" s="77"/>
      <c r="JTJ171" s="77"/>
      <c r="JTK171" s="77"/>
      <c r="JTL171" s="77"/>
      <c r="JTM171" s="77"/>
      <c r="JTN171" s="77"/>
      <c r="JTO171" s="77"/>
      <c r="JTP171" s="77"/>
      <c r="JTQ171" s="77"/>
      <c r="JTR171" s="77"/>
      <c r="JTS171" s="77"/>
      <c r="JTT171" s="77"/>
      <c r="JTU171" s="77"/>
      <c r="JTV171" s="77"/>
      <c r="JTW171" s="77"/>
      <c r="JTX171" s="77"/>
      <c r="JTY171" s="77"/>
      <c r="JTZ171" s="77"/>
      <c r="JUA171" s="77"/>
      <c r="JUB171" s="77"/>
      <c r="JUC171" s="77"/>
      <c r="JUD171" s="77"/>
      <c r="JUE171" s="77"/>
      <c r="JUF171" s="77"/>
      <c r="JUG171" s="77"/>
      <c r="JUH171" s="77"/>
      <c r="JUI171" s="77"/>
      <c r="JUJ171" s="77"/>
      <c r="JUK171" s="77"/>
      <c r="JUL171" s="77"/>
      <c r="JUM171" s="77"/>
      <c r="JUN171" s="77"/>
      <c r="JUO171" s="77"/>
      <c r="JUP171" s="77"/>
      <c r="JUQ171" s="77"/>
      <c r="JUR171" s="77"/>
      <c r="JUS171" s="77"/>
      <c r="JUT171" s="77"/>
      <c r="JUU171" s="77"/>
      <c r="JUV171" s="77"/>
      <c r="JUW171" s="77"/>
      <c r="JUX171" s="77"/>
      <c r="JUY171" s="77"/>
      <c r="JUZ171" s="77"/>
      <c r="JVA171" s="77"/>
      <c r="JVB171" s="77"/>
      <c r="JVC171" s="77"/>
      <c r="JVD171" s="77"/>
      <c r="JVE171" s="77"/>
      <c r="JVF171" s="77"/>
      <c r="JVG171" s="77"/>
      <c r="JVH171" s="77"/>
      <c r="JVI171" s="77"/>
      <c r="JVJ171" s="77"/>
      <c r="JVK171" s="77"/>
      <c r="JVL171" s="77"/>
      <c r="JVM171" s="77"/>
      <c r="JVN171" s="77"/>
      <c r="JVO171" s="77"/>
      <c r="JVP171" s="77"/>
      <c r="JVQ171" s="77"/>
      <c r="JVR171" s="77"/>
      <c r="JVS171" s="77"/>
      <c r="JVT171" s="77"/>
      <c r="JVU171" s="77"/>
      <c r="JVV171" s="77"/>
      <c r="JVW171" s="77"/>
      <c r="JVX171" s="77"/>
      <c r="JVY171" s="77"/>
      <c r="JVZ171" s="77"/>
      <c r="JWA171" s="77"/>
      <c r="JWB171" s="77"/>
      <c r="JWC171" s="77"/>
      <c r="JWD171" s="77"/>
      <c r="JWE171" s="77"/>
      <c r="JWF171" s="77"/>
      <c r="JWG171" s="77"/>
      <c r="JWH171" s="77"/>
      <c r="JWI171" s="77"/>
      <c r="JWJ171" s="77"/>
      <c r="JWK171" s="77"/>
      <c r="JWL171" s="77"/>
      <c r="JWM171" s="77"/>
      <c r="JWN171" s="77"/>
      <c r="JWO171" s="77"/>
      <c r="JWP171" s="77"/>
      <c r="JWQ171" s="77"/>
      <c r="JWR171" s="77"/>
      <c r="JWS171" s="77"/>
      <c r="JWT171" s="77"/>
      <c r="JWU171" s="77"/>
      <c r="JWV171" s="77"/>
      <c r="JWW171" s="77"/>
      <c r="JWX171" s="77"/>
      <c r="JWY171" s="77"/>
      <c r="JWZ171" s="77"/>
      <c r="JXA171" s="77"/>
      <c r="JXB171" s="77"/>
      <c r="JXC171" s="77"/>
      <c r="JXD171" s="77"/>
      <c r="JXE171" s="77"/>
      <c r="JXF171" s="77"/>
      <c r="JXG171" s="77"/>
      <c r="JXH171" s="77"/>
      <c r="JXI171" s="77"/>
      <c r="JXJ171" s="77"/>
      <c r="JXK171" s="77"/>
      <c r="JXL171" s="77"/>
      <c r="JXM171" s="77"/>
      <c r="JXN171" s="77"/>
      <c r="JXO171" s="77"/>
      <c r="JXP171" s="77"/>
      <c r="JXQ171" s="77"/>
      <c r="JXR171" s="77"/>
      <c r="JXS171" s="77"/>
      <c r="JXT171" s="77"/>
      <c r="JXU171" s="77"/>
      <c r="JXV171" s="77"/>
      <c r="JXW171" s="77"/>
      <c r="JXX171" s="77"/>
      <c r="JXY171" s="77"/>
      <c r="JXZ171" s="77"/>
      <c r="JYA171" s="77"/>
      <c r="JYB171" s="77"/>
      <c r="JYC171" s="77"/>
      <c r="JYD171" s="77"/>
      <c r="JYE171" s="77"/>
      <c r="JYF171" s="77"/>
      <c r="JYG171" s="77"/>
      <c r="JYH171" s="77"/>
      <c r="JYI171" s="77"/>
      <c r="JYJ171" s="77"/>
      <c r="JYK171" s="77"/>
      <c r="JYL171" s="77"/>
      <c r="JYM171" s="77"/>
      <c r="JYN171" s="77"/>
      <c r="JYO171" s="77"/>
      <c r="JYP171" s="77"/>
      <c r="JYQ171" s="77"/>
      <c r="JYR171" s="77"/>
      <c r="JYS171" s="77"/>
      <c r="JYT171" s="77"/>
      <c r="JYU171" s="77"/>
      <c r="JYV171" s="77"/>
      <c r="JYW171" s="77"/>
      <c r="JYX171" s="77"/>
      <c r="JYY171" s="77"/>
      <c r="JYZ171" s="77"/>
      <c r="JZA171" s="77"/>
      <c r="JZB171" s="77"/>
      <c r="JZC171" s="77"/>
      <c r="JZD171" s="77"/>
      <c r="JZE171" s="77"/>
      <c r="JZF171" s="77"/>
      <c r="JZG171" s="77"/>
      <c r="JZH171" s="77"/>
      <c r="JZI171" s="77"/>
      <c r="JZJ171" s="77"/>
      <c r="JZK171" s="77"/>
      <c r="JZL171" s="77"/>
      <c r="JZM171" s="77"/>
      <c r="JZN171" s="77"/>
      <c r="JZO171" s="77"/>
      <c r="JZP171" s="77"/>
      <c r="JZQ171" s="77"/>
      <c r="JZR171" s="77"/>
      <c r="JZS171" s="77"/>
      <c r="JZT171" s="77"/>
      <c r="JZU171" s="77"/>
      <c r="JZV171" s="77"/>
      <c r="JZW171" s="77"/>
      <c r="JZX171" s="77"/>
      <c r="JZY171" s="77"/>
      <c r="JZZ171" s="77"/>
      <c r="KAA171" s="77"/>
      <c r="KAB171" s="77"/>
      <c r="KAC171" s="77"/>
      <c r="KAD171" s="77"/>
      <c r="KAE171" s="77"/>
      <c r="KAF171" s="77"/>
      <c r="KAG171" s="77"/>
      <c r="KAH171" s="77"/>
      <c r="KAI171" s="77"/>
      <c r="KAJ171" s="77"/>
      <c r="KAK171" s="77"/>
      <c r="KAL171" s="77"/>
      <c r="KAM171" s="77"/>
      <c r="KAN171" s="77"/>
      <c r="KAO171" s="77"/>
      <c r="KAP171" s="77"/>
      <c r="KAQ171" s="77"/>
      <c r="KAR171" s="77"/>
      <c r="KAS171" s="77"/>
      <c r="KAT171" s="77"/>
      <c r="KAU171" s="77"/>
      <c r="KAV171" s="77"/>
      <c r="KAW171" s="77"/>
      <c r="KAX171" s="77"/>
      <c r="KAY171" s="77"/>
      <c r="KAZ171" s="77"/>
      <c r="KBA171" s="77"/>
      <c r="KBB171" s="77"/>
      <c r="KBC171" s="77"/>
      <c r="KBD171" s="77"/>
      <c r="KBE171" s="77"/>
      <c r="KBF171" s="77"/>
      <c r="KBG171" s="77"/>
      <c r="KBH171" s="77"/>
      <c r="KBI171" s="77"/>
      <c r="KBJ171" s="77"/>
      <c r="KBK171" s="77"/>
      <c r="KBL171" s="77"/>
      <c r="KBM171" s="77"/>
      <c r="KBN171" s="77"/>
      <c r="KBO171" s="77"/>
      <c r="KBP171" s="77"/>
      <c r="KBQ171" s="77"/>
      <c r="KBR171" s="77"/>
      <c r="KBS171" s="77"/>
      <c r="KBT171" s="77"/>
      <c r="KBU171" s="77"/>
      <c r="KBV171" s="77"/>
      <c r="KBW171" s="77"/>
      <c r="KBX171" s="77"/>
      <c r="KBY171" s="77"/>
      <c r="KBZ171" s="77"/>
      <c r="KCA171" s="77"/>
      <c r="KCB171" s="77"/>
      <c r="KCC171" s="77"/>
      <c r="KCD171" s="77"/>
      <c r="KCE171" s="77"/>
      <c r="KCF171" s="77"/>
      <c r="KCG171" s="77"/>
      <c r="KCH171" s="77"/>
      <c r="KCI171" s="77"/>
      <c r="KCJ171" s="77"/>
      <c r="KCK171" s="77"/>
      <c r="KCL171" s="77"/>
      <c r="KCM171" s="77"/>
      <c r="KCN171" s="77"/>
      <c r="KCO171" s="77"/>
      <c r="KCP171" s="77"/>
      <c r="KCQ171" s="77"/>
      <c r="KCR171" s="77"/>
      <c r="KCS171" s="77"/>
      <c r="KCT171" s="77"/>
      <c r="KCU171" s="77"/>
      <c r="KCV171" s="77"/>
      <c r="KCW171" s="77"/>
      <c r="KCX171" s="77"/>
      <c r="KCY171" s="77"/>
      <c r="KCZ171" s="77"/>
      <c r="KDA171" s="77"/>
      <c r="KDB171" s="77"/>
      <c r="KDC171" s="77"/>
      <c r="KDD171" s="77"/>
      <c r="KDE171" s="77"/>
      <c r="KDF171" s="77"/>
      <c r="KDG171" s="77"/>
      <c r="KDH171" s="77"/>
      <c r="KDI171" s="77"/>
      <c r="KDJ171" s="77"/>
      <c r="KDK171" s="77"/>
      <c r="KDL171" s="77"/>
      <c r="KDM171" s="77"/>
      <c r="KDN171" s="77"/>
      <c r="KDO171" s="77"/>
      <c r="KDP171" s="77"/>
      <c r="KDQ171" s="77"/>
      <c r="KDR171" s="77"/>
      <c r="KDS171" s="77"/>
      <c r="KDT171" s="77"/>
      <c r="KDU171" s="77"/>
      <c r="KDV171" s="77"/>
      <c r="KDW171" s="77"/>
      <c r="KDX171" s="77"/>
      <c r="KDY171" s="77"/>
      <c r="KDZ171" s="77"/>
      <c r="KEA171" s="77"/>
      <c r="KEB171" s="77"/>
      <c r="KEC171" s="77"/>
      <c r="KED171" s="77"/>
      <c r="KEE171" s="77"/>
      <c r="KEF171" s="77"/>
      <c r="KEG171" s="77"/>
      <c r="KEH171" s="77"/>
      <c r="KEI171" s="77"/>
      <c r="KEJ171" s="77"/>
      <c r="KEK171" s="77"/>
      <c r="KEL171" s="77"/>
      <c r="KEM171" s="77"/>
      <c r="KEN171" s="77"/>
      <c r="KEO171" s="77"/>
      <c r="KEP171" s="77"/>
      <c r="KEQ171" s="77"/>
      <c r="KER171" s="77"/>
      <c r="KES171" s="77"/>
      <c r="KET171" s="77"/>
      <c r="KEU171" s="77"/>
      <c r="KEV171" s="77"/>
      <c r="KEW171" s="77"/>
      <c r="KEX171" s="77"/>
      <c r="KEY171" s="77"/>
      <c r="KEZ171" s="77"/>
      <c r="KFA171" s="77"/>
      <c r="KFB171" s="77"/>
      <c r="KFC171" s="77"/>
      <c r="KFD171" s="77"/>
      <c r="KFE171" s="77"/>
      <c r="KFF171" s="77"/>
      <c r="KFG171" s="77"/>
      <c r="KFH171" s="77"/>
      <c r="KFI171" s="77"/>
      <c r="KFJ171" s="77"/>
      <c r="KFK171" s="77"/>
      <c r="KFL171" s="77"/>
      <c r="KFM171" s="77"/>
      <c r="KFN171" s="77"/>
      <c r="KFO171" s="77"/>
      <c r="KFP171" s="77"/>
      <c r="KFQ171" s="77"/>
      <c r="KFR171" s="77"/>
      <c r="KFS171" s="77"/>
      <c r="KFT171" s="77"/>
      <c r="KFU171" s="77"/>
      <c r="KFV171" s="77"/>
      <c r="KFW171" s="77"/>
      <c r="KFX171" s="77"/>
      <c r="KFY171" s="77"/>
      <c r="KFZ171" s="77"/>
      <c r="KGA171" s="77"/>
      <c r="KGB171" s="77"/>
      <c r="KGC171" s="77"/>
      <c r="KGD171" s="77"/>
      <c r="KGE171" s="77"/>
      <c r="KGF171" s="77"/>
      <c r="KGG171" s="77"/>
      <c r="KGH171" s="77"/>
      <c r="KGI171" s="77"/>
      <c r="KGJ171" s="77"/>
      <c r="KGK171" s="77"/>
      <c r="KGL171" s="77"/>
      <c r="KGM171" s="77"/>
      <c r="KGN171" s="77"/>
      <c r="KGO171" s="77"/>
      <c r="KGP171" s="77"/>
      <c r="KGQ171" s="77"/>
      <c r="KGR171" s="77"/>
      <c r="KGS171" s="77"/>
      <c r="KGT171" s="77"/>
      <c r="KGU171" s="77"/>
      <c r="KGV171" s="77"/>
      <c r="KGW171" s="77"/>
      <c r="KGX171" s="77"/>
      <c r="KGY171" s="77"/>
      <c r="KGZ171" s="77"/>
      <c r="KHA171" s="77"/>
      <c r="KHB171" s="77"/>
      <c r="KHC171" s="77"/>
      <c r="KHD171" s="77"/>
      <c r="KHE171" s="77"/>
      <c r="KHF171" s="77"/>
      <c r="KHG171" s="77"/>
      <c r="KHH171" s="77"/>
      <c r="KHI171" s="77"/>
      <c r="KHJ171" s="77"/>
      <c r="KHK171" s="77"/>
      <c r="KHL171" s="77"/>
      <c r="KHM171" s="77"/>
      <c r="KHN171" s="77"/>
      <c r="KHO171" s="77"/>
      <c r="KHP171" s="77"/>
      <c r="KHQ171" s="77"/>
      <c r="KHR171" s="77"/>
      <c r="KHS171" s="77"/>
      <c r="KHT171" s="77"/>
      <c r="KHU171" s="77"/>
      <c r="KHV171" s="77"/>
      <c r="KHW171" s="77"/>
      <c r="KHX171" s="77"/>
      <c r="KHY171" s="77"/>
      <c r="KHZ171" s="77"/>
      <c r="KIA171" s="77"/>
      <c r="KIB171" s="77"/>
      <c r="KIC171" s="77"/>
      <c r="KID171" s="77"/>
      <c r="KIE171" s="77"/>
      <c r="KIF171" s="77"/>
      <c r="KIG171" s="77"/>
      <c r="KIH171" s="77"/>
      <c r="KII171" s="77"/>
      <c r="KIJ171" s="77"/>
      <c r="KIK171" s="77"/>
      <c r="KIL171" s="77"/>
      <c r="KIM171" s="77"/>
      <c r="KIN171" s="77"/>
      <c r="KIO171" s="77"/>
      <c r="KIP171" s="77"/>
      <c r="KIQ171" s="77"/>
      <c r="KIR171" s="77"/>
      <c r="KIS171" s="77"/>
      <c r="KIT171" s="77"/>
      <c r="KIU171" s="77"/>
      <c r="KIV171" s="77"/>
      <c r="KIW171" s="77"/>
      <c r="KIX171" s="77"/>
      <c r="KIY171" s="77"/>
      <c r="KIZ171" s="77"/>
      <c r="KJA171" s="77"/>
      <c r="KJB171" s="77"/>
      <c r="KJC171" s="77"/>
      <c r="KJD171" s="77"/>
      <c r="KJE171" s="77"/>
      <c r="KJF171" s="77"/>
      <c r="KJG171" s="77"/>
      <c r="KJH171" s="77"/>
      <c r="KJI171" s="77"/>
      <c r="KJJ171" s="77"/>
      <c r="KJK171" s="77"/>
      <c r="KJL171" s="77"/>
      <c r="KJM171" s="77"/>
      <c r="KJN171" s="77"/>
      <c r="KJO171" s="77"/>
      <c r="KJP171" s="77"/>
      <c r="KJQ171" s="77"/>
      <c r="KJR171" s="77"/>
      <c r="KJS171" s="77"/>
      <c r="KJT171" s="77"/>
      <c r="KJU171" s="77"/>
      <c r="KJV171" s="77"/>
      <c r="KJW171" s="77"/>
      <c r="KJX171" s="77"/>
      <c r="KJY171" s="77"/>
      <c r="KJZ171" s="77"/>
      <c r="KKA171" s="77"/>
      <c r="KKB171" s="77"/>
      <c r="KKC171" s="77"/>
      <c r="KKD171" s="77"/>
      <c r="KKE171" s="77"/>
      <c r="KKF171" s="77"/>
      <c r="KKG171" s="77"/>
      <c r="KKH171" s="77"/>
      <c r="KKI171" s="77"/>
      <c r="KKJ171" s="77"/>
      <c r="KKK171" s="77"/>
      <c r="KKL171" s="77"/>
      <c r="KKM171" s="77"/>
      <c r="KKN171" s="77"/>
      <c r="KKO171" s="77"/>
      <c r="KKP171" s="77"/>
      <c r="KKQ171" s="77"/>
      <c r="KKR171" s="77"/>
      <c r="KKS171" s="77"/>
      <c r="KKT171" s="77"/>
      <c r="KKU171" s="77"/>
      <c r="KKV171" s="77"/>
      <c r="KKW171" s="77"/>
      <c r="KKX171" s="77"/>
      <c r="KKY171" s="77"/>
      <c r="KKZ171" s="77"/>
      <c r="KLA171" s="77"/>
      <c r="KLB171" s="77"/>
      <c r="KLC171" s="77"/>
      <c r="KLD171" s="77"/>
      <c r="KLE171" s="77"/>
      <c r="KLF171" s="77"/>
      <c r="KLG171" s="77"/>
      <c r="KLH171" s="77"/>
      <c r="KLI171" s="77"/>
      <c r="KLJ171" s="77"/>
      <c r="KLK171" s="77"/>
      <c r="KLL171" s="77"/>
      <c r="KLM171" s="77"/>
      <c r="KLN171" s="77"/>
      <c r="KLO171" s="77"/>
      <c r="KLP171" s="77"/>
      <c r="KLQ171" s="77"/>
      <c r="KLR171" s="77"/>
      <c r="KLS171" s="77"/>
      <c r="KLT171" s="77"/>
      <c r="KLU171" s="77"/>
      <c r="KLV171" s="77"/>
      <c r="KLW171" s="77"/>
      <c r="KLX171" s="77"/>
      <c r="KLY171" s="77"/>
      <c r="KLZ171" s="77"/>
      <c r="KMA171" s="77"/>
      <c r="KMB171" s="77"/>
      <c r="KMC171" s="77"/>
      <c r="KMD171" s="77"/>
      <c r="KME171" s="77"/>
      <c r="KMF171" s="77"/>
      <c r="KMG171" s="77"/>
      <c r="KMH171" s="77"/>
      <c r="KMI171" s="77"/>
      <c r="KMJ171" s="77"/>
      <c r="KMK171" s="77"/>
      <c r="KML171" s="77"/>
      <c r="KMM171" s="77"/>
      <c r="KMN171" s="77"/>
      <c r="KMO171" s="77"/>
      <c r="KMP171" s="77"/>
      <c r="KMQ171" s="77"/>
      <c r="KMR171" s="77"/>
      <c r="KMS171" s="77"/>
      <c r="KMT171" s="77"/>
      <c r="KMU171" s="77"/>
      <c r="KMV171" s="77"/>
      <c r="KMW171" s="77"/>
      <c r="KMX171" s="77"/>
      <c r="KMY171" s="77"/>
      <c r="KMZ171" s="77"/>
      <c r="KNA171" s="77"/>
      <c r="KNB171" s="77"/>
      <c r="KNC171" s="77"/>
      <c r="KND171" s="77"/>
      <c r="KNE171" s="77"/>
      <c r="KNF171" s="77"/>
      <c r="KNG171" s="77"/>
      <c r="KNH171" s="77"/>
      <c r="KNI171" s="77"/>
      <c r="KNJ171" s="77"/>
      <c r="KNK171" s="77"/>
      <c r="KNL171" s="77"/>
      <c r="KNM171" s="77"/>
      <c r="KNN171" s="77"/>
      <c r="KNO171" s="77"/>
      <c r="KNP171" s="77"/>
      <c r="KNQ171" s="77"/>
      <c r="KNR171" s="77"/>
      <c r="KNS171" s="77"/>
      <c r="KNT171" s="77"/>
      <c r="KNU171" s="77"/>
      <c r="KNV171" s="77"/>
      <c r="KNW171" s="77"/>
      <c r="KNX171" s="77"/>
      <c r="KNY171" s="77"/>
      <c r="KNZ171" s="77"/>
      <c r="KOA171" s="77"/>
      <c r="KOB171" s="77"/>
      <c r="KOC171" s="77"/>
      <c r="KOD171" s="77"/>
      <c r="KOE171" s="77"/>
      <c r="KOF171" s="77"/>
      <c r="KOG171" s="77"/>
      <c r="KOH171" s="77"/>
      <c r="KOI171" s="77"/>
      <c r="KOJ171" s="77"/>
      <c r="KOK171" s="77"/>
      <c r="KOL171" s="77"/>
      <c r="KOM171" s="77"/>
      <c r="KON171" s="77"/>
      <c r="KOO171" s="77"/>
      <c r="KOP171" s="77"/>
      <c r="KOQ171" s="77"/>
      <c r="KOR171" s="77"/>
      <c r="KOS171" s="77"/>
      <c r="KOT171" s="77"/>
      <c r="KOU171" s="77"/>
      <c r="KOV171" s="77"/>
      <c r="KOW171" s="77"/>
      <c r="KOX171" s="77"/>
      <c r="KOY171" s="77"/>
      <c r="KOZ171" s="77"/>
      <c r="KPA171" s="77"/>
      <c r="KPB171" s="77"/>
      <c r="KPC171" s="77"/>
      <c r="KPD171" s="77"/>
      <c r="KPE171" s="77"/>
      <c r="KPF171" s="77"/>
      <c r="KPG171" s="77"/>
      <c r="KPH171" s="77"/>
      <c r="KPI171" s="77"/>
      <c r="KPJ171" s="77"/>
      <c r="KPK171" s="77"/>
      <c r="KPL171" s="77"/>
      <c r="KPM171" s="77"/>
      <c r="KPN171" s="77"/>
      <c r="KPO171" s="77"/>
      <c r="KPP171" s="77"/>
      <c r="KPQ171" s="77"/>
      <c r="KPR171" s="77"/>
      <c r="KPS171" s="77"/>
      <c r="KPT171" s="77"/>
      <c r="KPU171" s="77"/>
      <c r="KPV171" s="77"/>
      <c r="KPW171" s="77"/>
      <c r="KPX171" s="77"/>
      <c r="KPY171" s="77"/>
      <c r="KPZ171" s="77"/>
      <c r="KQA171" s="77"/>
      <c r="KQB171" s="77"/>
      <c r="KQC171" s="77"/>
      <c r="KQD171" s="77"/>
      <c r="KQE171" s="77"/>
      <c r="KQF171" s="77"/>
      <c r="KQG171" s="77"/>
      <c r="KQH171" s="77"/>
      <c r="KQI171" s="77"/>
      <c r="KQJ171" s="77"/>
      <c r="KQK171" s="77"/>
      <c r="KQL171" s="77"/>
      <c r="KQM171" s="77"/>
      <c r="KQN171" s="77"/>
      <c r="KQO171" s="77"/>
      <c r="KQP171" s="77"/>
      <c r="KQQ171" s="77"/>
      <c r="KQR171" s="77"/>
      <c r="KQS171" s="77"/>
      <c r="KQT171" s="77"/>
      <c r="KQU171" s="77"/>
      <c r="KQV171" s="77"/>
      <c r="KQW171" s="77"/>
      <c r="KQX171" s="77"/>
      <c r="KQY171" s="77"/>
      <c r="KQZ171" s="77"/>
      <c r="KRA171" s="77"/>
      <c r="KRB171" s="77"/>
      <c r="KRC171" s="77"/>
      <c r="KRD171" s="77"/>
      <c r="KRE171" s="77"/>
      <c r="KRF171" s="77"/>
      <c r="KRG171" s="77"/>
      <c r="KRH171" s="77"/>
      <c r="KRI171" s="77"/>
      <c r="KRJ171" s="77"/>
      <c r="KRK171" s="77"/>
      <c r="KRL171" s="77"/>
      <c r="KRM171" s="77"/>
      <c r="KRN171" s="77"/>
      <c r="KRO171" s="77"/>
      <c r="KRP171" s="77"/>
      <c r="KRQ171" s="77"/>
      <c r="KRR171" s="77"/>
      <c r="KRS171" s="77"/>
      <c r="KRT171" s="77"/>
      <c r="KRU171" s="77"/>
      <c r="KRV171" s="77"/>
      <c r="KRW171" s="77"/>
      <c r="KRX171" s="77"/>
      <c r="KRY171" s="77"/>
      <c r="KRZ171" s="77"/>
      <c r="KSA171" s="77"/>
      <c r="KSB171" s="77"/>
      <c r="KSC171" s="77"/>
      <c r="KSD171" s="77"/>
      <c r="KSE171" s="77"/>
      <c r="KSF171" s="77"/>
      <c r="KSG171" s="77"/>
      <c r="KSH171" s="77"/>
      <c r="KSI171" s="77"/>
      <c r="KSJ171" s="77"/>
      <c r="KSK171" s="77"/>
      <c r="KSL171" s="77"/>
      <c r="KSM171" s="77"/>
      <c r="KSN171" s="77"/>
      <c r="KSO171" s="77"/>
      <c r="KSP171" s="77"/>
      <c r="KSQ171" s="77"/>
      <c r="KSR171" s="77"/>
      <c r="KSS171" s="77"/>
      <c r="KST171" s="77"/>
      <c r="KSU171" s="77"/>
      <c r="KSV171" s="77"/>
      <c r="KSW171" s="77"/>
      <c r="KSX171" s="77"/>
      <c r="KSY171" s="77"/>
      <c r="KSZ171" s="77"/>
      <c r="KTA171" s="77"/>
      <c r="KTB171" s="77"/>
      <c r="KTC171" s="77"/>
      <c r="KTD171" s="77"/>
      <c r="KTE171" s="77"/>
      <c r="KTF171" s="77"/>
      <c r="KTG171" s="77"/>
      <c r="KTH171" s="77"/>
      <c r="KTI171" s="77"/>
      <c r="KTJ171" s="77"/>
      <c r="KTK171" s="77"/>
      <c r="KTL171" s="77"/>
      <c r="KTM171" s="77"/>
      <c r="KTN171" s="77"/>
      <c r="KTO171" s="77"/>
      <c r="KTP171" s="77"/>
      <c r="KTQ171" s="77"/>
      <c r="KTR171" s="77"/>
      <c r="KTS171" s="77"/>
      <c r="KTT171" s="77"/>
      <c r="KTU171" s="77"/>
      <c r="KTV171" s="77"/>
      <c r="KTW171" s="77"/>
      <c r="KTX171" s="77"/>
      <c r="KTY171" s="77"/>
      <c r="KTZ171" s="77"/>
      <c r="KUA171" s="77"/>
      <c r="KUB171" s="77"/>
      <c r="KUC171" s="77"/>
      <c r="KUD171" s="77"/>
      <c r="KUE171" s="77"/>
      <c r="KUF171" s="77"/>
      <c r="KUG171" s="77"/>
      <c r="KUH171" s="77"/>
      <c r="KUI171" s="77"/>
      <c r="KUJ171" s="77"/>
      <c r="KUK171" s="77"/>
      <c r="KUL171" s="77"/>
      <c r="KUM171" s="77"/>
      <c r="KUN171" s="77"/>
      <c r="KUO171" s="77"/>
      <c r="KUP171" s="77"/>
      <c r="KUQ171" s="77"/>
      <c r="KUR171" s="77"/>
      <c r="KUS171" s="77"/>
      <c r="KUT171" s="77"/>
      <c r="KUU171" s="77"/>
      <c r="KUV171" s="77"/>
      <c r="KUW171" s="77"/>
      <c r="KUX171" s="77"/>
      <c r="KUY171" s="77"/>
      <c r="KUZ171" s="77"/>
      <c r="KVA171" s="77"/>
      <c r="KVB171" s="77"/>
      <c r="KVC171" s="77"/>
      <c r="KVD171" s="77"/>
      <c r="KVE171" s="77"/>
      <c r="KVF171" s="77"/>
      <c r="KVG171" s="77"/>
      <c r="KVH171" s="77"/>
      <c r="KVI171" s="77"/>
      <c r="KVJ171" s="77"/>
      <c r="KVK171" s="77"/>
      <c r="KVL171" s="77"/>
      <c r="KVM171" s="77"/>
      <c r="KVN171" s="77"/>
      <c r="KVO171" s="77"/>
      <c r="KVP171" s="77"/>
      <c r="KVQ171" s="77"/>
      <c r="KVR171" s="77"/>
      <c r="KVS171" s="77"/>
      <c r="KVT171" s="77"/>
      <c r="KVU171" s="77"/>
      <c r="KVV171" s="77"/>
      <c r="KVW171" s="77"/>
      <c r="KVX171" s="77"/>
      <c r="KVY171" s="77"/>
      <c r="KVZ171" s="77"/>
      <c r="KWA171" s="77"/>
      <c r="KWB171" s="77"/>
      <c r="KWC171" s="77"/>
      <c r="KWD171" s="77"/>
      <c r="KWE171" s="77"/>
      <c r="KWF171" s="77"/>
      <c r="KWG171" s="77"/>
      <c r="KWH171" s="77"/>
      <c r="KWI171" s="77"/>
      <c r="KWJ171" s="77"/>
      <c r="KWK171" s="77"/>
      <c r="KWL171" s="77"/>
      <c r="KWM171" s="77"/>
      <c r="KWN171" s="77"/>
      <c r="KWO171" s="77"/>
      <c r="KWP171" s="77"/>
      <c r="KWQ171" s="77"/>
      <c r="KWR171" s="77"/>
      <c r="KWS171" s="77"/>
      <c r="KWT171" s="77"/>
      <c r="KWU171" s="77"/>
      <c r="KWV171" s="77"/>
      <c r="KWW171" s="77"/>
      <c r="KWX171" s="77"/>
      <c r="KWY171" s="77"/>
      <c r="KWZ171" s="77"/>
      <c r="KXA171" s="77"/>
      <c r="KXB171" s="77"/>
      <c r="KXC171" s="77"/>
      <c r="KXD171" s="77"/>
      <c r="KXE171" s="77"/>
      <c r="KXF171" s="77"/>
      <c r="KXG171" s="77"/>
      <c r="KXH171" s="77"/>
      <c r="KXI171" s="77"/>
      <c r="KXJ171" s="77"/>
      <c r="KXK171" s="77"/>
      <c r="KXL171" s="77"/>
      <c r="KXM171" s="77"/>
      <c r="KXN171" s="77"/>
      <c r="KXO171" s="77"/>
      <c r="KXP171" s="77"/>
      <c r="KXQ171" s="77"/>
      <c r="KXR171" s="77"/>
      <c r="KXS171" s="77"/>
      <c r="KXT171" s="77"/>
      <c r="KXU171" s="77"/>
      <c r="KXV171" s="77"/>
      <c r="KXW171" s="77"/>
      <c r="KXX171" s="77"/>
      <c r="KXY171" s="77"/>
      <c r="KXZ171" s="77"/>
      <c r="KYA171" s="77"/>
      <c r="KYB171" s="77"/>
      <c r="KYC171" s="77"/>
      <c r="KYD171" s="77"/>
      <c r="KYE171" s="77"/>
      <c r="KYF171" s="77"/>
      <c r="KYG171" s="77"/>
      <c r="KYH171" s="77"/>
      <c r="KYI171" s="77"/>
      <c r="KYJ171" s="77"/>
      <c r="KYK171" s="77"/>
      <c r="KYL171" s="77"/>
      <c r="KYM171" s="77"/>
      <c r="KYN171" s="77"/>
      <c r="KYO171" s="77"/>
      <c r="KYP171" s="77"/>
      <c r="KYQ171" s="77"/>
      <c r="KYR171" s="77"/>
      <c r="KYS171" s="77"/>
      <c r="KYT171" s="77"/>
      <c r="KYU171" s="77"/>
      <c r="KYV171" s="77"/>
      <c r="KYW171" s="77"/>
      <c r="KYX171" s="77"/>
      <c r="KYY171" s="77"/>
      <c r="KYZ171" s="77"/>
      <c r="KZA171" s="77"/>
      <c r="KZB171" s="77"/>
      <c r="KZC171" s="77"/>
      <c r="KZD171" s="77"/>
      <c r="KZE171" s="77"/>
      <c r="KZF171" s="77"/>
      <c r="KZG171" s="77"/>
      <c r="KZH171" s="77"/>
      <c r="KZI171" s="77"/>
      <c r="KZJ171" s="77"/>
      <c r="KZK171" s="77"/>
      <c r="KZL171" s="77"/>
      <c r="KZM171" s="77"/>
      <c r="KZN171" s="77"/>
      <c r="KZO171" s="77"/>
      <c r="KZP171" s="77"/>
      <c r="KZQ171" s="77"/>
      <c r="KZR171" s="77"/>
      <c r="KZS171" s="77"/>
      <c r="KZT171" s="77"/>
      <c r="KZU171" s="77"/>
      <c r="KZV171" s="77"/>
      <c r="KZW171" s="77"/>
      <c r="KZX171" s="77"/>
      <c r="KZY171" s="77"/>
      <c r="KZZ171" s="77"/>
      <c r="LAA171" s="77"/>
      <c r="LAB171" s="77"/>
      <c r="LAC171" s="77"/>
      <c r="LAD171" s="77"/>
      <c r="LAE171" s="77"/>
      <c r="LAF171" s="77"/>
      <c r="LAG171" s="77"/>
      <c r="LAH171" s="77"/>
      <c r="LAI171" s="77"/>
      <c r="LAJ171" s="77"/>
      <c r="LAK171" s="77"/>
      <c r="LAL171" s="77"/>
      <c r="LAM171" s="77"/>
      <c r="LAN171" s="77"/>
      <c r="LAO171" s="77"/>
      <c r="LAP171" s="77"/>
      <c r="LAQ171" s="77"/>
      <c r="LAR171" s="77"/>
      <c r="LAS171" s="77"/>
      <c r="LAT171" s="77"/>
      <c r="LAU171" s="77"/>
      <c r="LAV171" s="77"/>
      <c r="LAW171" s="77"/>
      <c r="LAX171" s="77"/>
      <c r="LAY171" s="77"/>
      <c r="LAZ171" s="77"/>
      <c r="LBA171" s="77"/>
      <c r="LBB171" s="77"/>
      <c r="LBC171" s="77"/>
      <c r="LBD171" s="77"/>
      <c r="LBE171" s="77"/>
      <c r="LBF171" s="77"/>
      <c r="LBG171" s="77"/>
      <c r="LBH171" s="77"/>
      <c r="LBI171" s="77"/>
      <c r="LBJ171" s="77"/>
      <c r="LBK171" s="77"/>
      <c r="LBL171" s="77"/>
      <c r="LBM171" s="77"/>
      <c r="LBN171" s="77"/>
      <c r="LBO171" s="77"/>
      <c r="LBP171" s="77"/>
      <c r="LBQ171" s="77"/>
      <c r="LBR171" s="77"/>
      <c r="LBS171" s="77"/>
      <c r="LBT171" s="77"/>
      <c r="LBU171" s="77"/>
      <c r="LBV171" s="77"/>
      <c r="LBW171" s="77"/>
      <c r="LBX171" s="77"/>
      <c r="LBY171" s="77"/>
      <c r="LBZ171" s="77"/>
      <c r="LCA171" s="77"/>
      <c r="LCB171" s="77"/>
      <c r="LCC171" s="77"/>
      <c r="LCD171" s="77"/>
      <c r="LCE171" s="77"/>
      <c r="LCF171" s="77"/>
      <c r="LCG171" s="77"/>
      <c r="LCH171" s="77"/>
      <c r="LCI171" s="77"/>
      <c r="LCJ171" s="77"/>
      <c r="LCK171" s="77"/>
      <c r="LCL171" s="77"/>
      <c r="LCM171" s="77"/>
      <c r="LCN171" s="77"/>
      <c r="LCO171" s="77"/>
      <c r="LCP171" s="77"/>
      <c r="LCQ171" s="77"/>
      <c r="LCR171" s="77"/>
      <c r="LCS171" s="77"/>
      <c r="LCT171" s="77"/>
      <c r="LCU171" s="77"/>
      <c r="LCV171" s="77"/>
      <c r="LCW171" s="77"/>
      <c r="LCX171" s="77"/>
      <c r="LCY171" s="77"/>
      <c r="LCZ171" s="77"/>
      <c r="LDA171" s="77"/>
      <c r="LDB171" s="77"/>
      <c r="LDC171" s="77"/>
      <c r="LDD171" s="77"/>
      <c r="LDE171" s="77"/>
      <c r="LDF171" s="77"/>
      <c r="LDG171" s="77"/>
      <c r="LDH171" s="77"/>
      <c r="LDI171" s="77"/>
      <c r="LDJ171" s="77"/>
      <c r="LDK171" s="77"/>
      <c r="LDL171" s="77"/>
      <c r="LDM171" s="77"/>
      <c r="LDN171" s="77"/>
      <c r="LDO171" s="77"/>
      <c r="LDP171" s="77"/>
      <c r="LDQ171" s="77"/>
      <c r="LDR171" s="77"/>
      <c r="LDS171" s="77"/>
      <c r="LDT171" s="77"/>
      <c r="LDU171" s="77"/>
      <c r="LDV171" s="77"/>
      <c r="LDW171" s="77"/>
      <c r="LDX171" s="77"/>
      <c r="LDY171" s="77"/>
      <c r="LDZ171" s="77"/>
      <c r="LEA171" s="77"/>
      <c r="LEB171" s="77"/>
      <c r="LEC171" s="77"/>
      <c r="LED171" s="77"/>
      <c r="LEE171" s="77"/>
      <c r="LEF171" s="77"/>
      <c r="LEG171" s="77"/>
      <c r="LEH171" s="77"/>
      <c r="LEI171" s="77"/>
      <c r="LEJ171" s="77"/>
      <c r="LEK171" s="77"/>
      <c r="LEL171" s="77"/>
      <c r="LEM171" s="77"/>
      <c r="LEN171" s="77"/>
      <c r="LEO171" s="77"/>
      <c r="LEP171" s="77"/>
      <c r="LEQ171" s="77"/>
      <c r="LER171" s="77"/>
      <c r="LES171" s="77"/>
      <c r="LET171" s="77"/>
      <c r="LEU171" s="77"/>
      <c r="LEV171" s="77"/>
      <c r="LEW171" s="77"/>
      <c r="LEX171" s="77"/>
      <c r="LEY171" s="77"/>
      <c r="LEZ171" s="77"/>
      <c r="LFA171" s="77"/>
      <c r="LFB171" s="77"/>
      <c r="LFC171" s="77"/>
      <c r="LFD171" s="77"/>
      <c r="LFE171" s="77"/>
      <c r="LFF171" s="77"/>
      <c r="LFG171" s="77"/>
      <c r="LFH171" s="77"/>
      <c r="LFI171" s="77"/>
      <c r="LFJ171" s="77"/>
      <c r="LFK171" s="77"/>
      <c r="LFL171" s="77"/>
      <c r="LFM171" s="77"/>
      <c r="LFN171" s="77"/>
      <c r="LFO171" s="77"/>
      <c r="LFP171" s="77"/>
      <c r="LFQ171" s="77"/>
      <c r="LFR171" s="77"/>
      <c r="LFS171" s="77"/>
      <c r="LFT171" s="77"/>
      <c r="LFU171" s="77"/>
      <c r="LFV171" s="77"/>
      <c r="LFW171" s="77"/>
      <c r="LFX171" s="77"/>
      <c r="LFY171" s="77"/>
      <c r="LFZ171" s="77"/>
      <c r="LGA171" s="77"/>
      <c r="LGB171" s="77"/>
      <c r="LGC171" s="77"/>
      <c r="LGD171" s="77"/>
      <c r="LGE171" s="77"/>
      <c r="LGF171" s="77"/>
      <c r="LGG171" s="77"/>
      <c r="LGH171" s="77"/>
      <c r="LGI171" s="77"/>
      <c r="LGJ171" s="77"/>
      <c r="LGK171" s="77"/>
      <c r="LGL171" s="77"/>
      <c r="LGM171" s="77"/>
      <c r="LGN171" s="77"/>
      <c r="LGO171" s="77"/>
      <c r="LGP171" s="77"/>
      <c r="LGQ171" s="77"/>
      <c r="LGR171" s="77"/>
      <c r="LGS171" s="77"/>
      <c r="LGT171" s="77"/>
      <c r="LGU171" s="77"/>
      <c r="LGV171" s="77"/>
      <c r="LGW171" s="77"/>
      <c r="LGX171" s="77"/>
      <c r="LGY171" s="77"/>
      <c r="LGZ171" s="77"/>
      <c r="LHA171" s="77"/>
      <c r="LHB171" s="77"/>
      <c r="LHC171" s="77"/>
      <c r="LHD171" s="77"/>
      <c r="LHE171" s="77"/>
      <c r="LHF171" s="77"/>
      <c r="LHG171" s="77"/>
      <c r="LHH171" s="77"/>
      <c r="LHI171" s="77"/>
      <c r="LHJ171" s="77"/>
      <c r="LHK171" s="77"/>
      <c r="LHL171" s="77"/>
      <c r="LHM171" s="77"/>
      <c r="LHN171" s="77"/>
      <c r="LHO171" s="77"/>
      <c r="LHP171" s="77"/>
      <c r="LHQ171" s="77"/>
      <c r="LHR171" s="77"/>
      <c r="LHS171" s="77"/>
      <c r="LHT171" s="77"/>
      <c r="LHU171" s="77"/>
      <c r="LHV171" s="77"/>
      <c r="LHW171" s="77"/>
      <c r="LHX171" s="77"/>
      <c r="LHY171" s="77"/>
      <c r="LHZ171" s="77"/>
      <c r="LIA171" s="77"/>
      <c r="LIB171" s="77"/>
      <c r="LIC171" s="77"/>
      <c r="LID171" s="77"/>
      <c r="LIE171" s="77"/>
      <c r="LIF171" s="77"/>
      <c r="LIG171" s="77"/>
      <c r="LIH171" s="77"/>
      <c r="LII171" s="77"/>
      <c r="LIJ171" s="77"/>
      <c r="LIK171" s="77"/>
      <c r="LIL171" s="77"/>
      <c r="LIM171" s="77"/>
      <c r="LIN171" s="77"/>
      <c r="LIO171" s="77"/>
      <c r="LIP171" s="77"/>
      <c r="LIQ171" s="77"/>
      <c r="LIR171" s="77"/>
      <c r="LIS171" s="77"/>
      <c r="LIT171" s="77"/>
      <c r="LIU171" s="77"/>
      <c r="LIV171" s="77"/>
      <c r="LIW171" s="77"/>
      <c r="LIX171" s="77"/>
      <c r="LIY171" s="77"/>
      <c r="LIZ171" s="77"/>
      <c r="LJA171" s="77"/>
      <c r="LJB171" s="77"/>
      <c r="LJC171" s="77"/>
      <c r="LJD171" s="77"/>
      <c r="LJE171" s="77"/>
      <c r="LJF171" s="77"/>
      <c r="LJG171" s="77"/>
      <c r="LJH171" s="77"/>
      <c r="LJI171" s="77"/>
      <c r="LJJ171" s="77"/>
      <c r="LJK171" s="77"/>
      <c r="LJL171" s="77"/>
      <c r="LJM171" s="77"/>
      <c r="LJN171" s="77"/>
      <c r="LJO171" s="77"/>
      <c r="LJP171" s="77"/>
      <c r="LJQ171" s="77"/>
      <c r="LJR171" s="77"/>
      <c r="LJS171" s="77"/>
      <c r="LJT171" s="77"/>
      <c r="LJU171" s="77"/>
      <c r="LJV171" s="77"/>
      <c r="LJW171" s="77"/>
      <c r="LJX171" s="77"/>
      <c r="LJY171" s="77"/>
      <c r="LJZ171" s="77"/>
      <c r="LKA171" s="77"/>
      <c r="LKB171" s="77"/>
      <c r="LKC171" s="77"/>
      <c r="LKD171" s="77"/>
      <c r="LKE171" s="77"/>
      <c r="LKF171" s="77"/>
      <c r="LKG171" s="77"/>
      <c r="LKH171" s="77"/>
      <c r="LKI171" s="77"/>
      <c r="LKJ171" s="77"/>
      <c r="LKK171" s="77"/>
      <c r="LKL171" s="77"/>
      <c r="LKM171" s="77"/>
      <c r="LKN171" s="77"/>
      <c r="LKO171" s="77"/>
      <c r="LKP171" s="77"/>
      <c r="LKQ171" s="77"/>
      <c r="LKR171" s="77"/>
      <c r="LKS171" s="77"/>
      <c r="LKT171" s="77"/>
      <c r="LKU171" s="77"/>
      <c r="LKV171" s="77"/>
      <c r="LKW171" s="77"/>
      <c r="LKX171" s="77"/>
      <c r="LKY171" s="77"/>
      <c r="LKZ171" s="77"/>
      <c r="LLA171" s="77"/>
      <c r="LLB171" s="77"/>
      <c r="LLC171" s="77"/>
      <c r="LLD171" s="77"/>
      <c r="LLE171" s="77"/>
      <c r="LLF171" s="77"/>
      <c r="LLG171" s="77"/>
      <c r="LLH171" s="77"/>
      <c r="LLI171" s="77"/>
      <c r="LLJ171" s="77"/>
      <c r="LLK171" s="77"/>
      <c r="LLL171" s="77"/>
      <c r="LLM171" s="77"/>
      <c r="LLN171" s="77"/>
      <c r="LLO171" s="77"/>
      <c r="LLP171" s="77"/>
      <c r="LLQ171" s="77"/>
      <c r="LLR171" s="77"/>
      <c r="LLS171" s="77"/>
      <c r="LLT171" s="77"/>
      <c r="LLU171" s="77"/>
      <c r="LLV171" s="77"/>
      <c r="LLW171" s="77"/>
      <c r="LLX171" s="77"/>
      <c r="LLY171" s="77"/>
      <c r="LLZ171" s="77"/>
      <c r="LMA171" s="77"/>
      <c r="LMB171" s="77"/>
      <c r="LMC171" s="77"/>
      <c r="LMD171" s="77"/>
      <c r="LME171" s="77"/>
      <c r="LMF171" s="77"/>
      <c r="LMG171" s="77"/>
      <c r="LMH171" s="77"/>
      <c r="LMI171" s="77"/>
      <c r="LMJ171" s="77"/>
      <c r="LMK171" s="77"/>
      <c r="LML171" s="77"/>
      <c r="LMM171" s="77"/>
      <c r="LMN171" s="77"/>
      <c r="LMO171" s="77"/>
      <c r="LMP171" s="77"/>
      <c r="LMQ171" s="77"/>
      <c r="LMR171" s="77"/>
      <c r="LMS171" s="77"/>
      <c r="LMT171" s="77"/>
      <c r="LMU171" s="77"/>
      <c r="LMV171" s="77"/>
      <c r="LMW171" s="77"/>
      <c r="LMX171" s="77"/>
      <c r="LMY171" s="77"/>
      <c r="LMZ171" s="77"/>
      <c r="LNA171" s="77"/>
      <c r="LNB171" s="77"/>
      <c r="LNC171" s="77"/>
      <c r="LND171" s="77"/>
      <c r="LNE171" s="77"/>
      <c r="LNF171" s="77"/>
      <c r="LNG171" s="77"/>
      <c r="LNH171" s="77"/>
      <c r="LNI171" s="77"/>
      <c r="LNJ171" s="77"/>
      <c r="LNK171" s="77"/>
      <c r="LNL171" s="77"/>
      <c r="LNM171" s="77"/>
      <c r="LNN171" s="77"/>
      <c r="LNO171" s="77"/>
      <c r="LNP171" s="77"/>
      <c r="LNQ171" s="77"/>
      <c r="LNR171" s="77"/>
      <c r="LNS171" s="77"/>
      <c r="LNT171" s="77"/>
      <c r="LNU171" s="77"/>
      <c r="LNV171" s="77"/>
      <c r="LNW171" s="77"/>
      <c r="LNX171" s="77"/>
      <c r="LNY171" s="77"/>
      <c r="LNZ171" s="77"/>
      <c r="LOA171" s="77"/>
      <c r="LOB171" s="77"/>
      <c r="LOC171" s="77"/>
      <c r="LOD171" s="77"/>
      <c r="LOE171" s="77"/>
      <c r="LOF171" s="77"/>
      <c r="LOG171" s="77"/>
      <c r="LOH171" s="77"/>
      <c r="LOI171" s="77"/>
      <c r="LOJ171" s="77"/>
      <c r="LOK171" s="77"/>
      <c r="LOL171" s="77"/>
      <c r="LOM171" s="77"/>
      <c r="LON171" s="77"/>
      <c r="LOO171" s="77"/>
      <c r="LOP171" s="77"/>
      <c r="LOQ171" s="77"/>
      <c r="LOR171" s="77"/>
      <c r="LOS171" s="77"/>
      <c r="LOT171" s="77"/>
      <c r="LOU171" s="77"/>
      <c r="LOV171" s="77"/>
      <c r="LOW171" s="77"/>
      <c r="LOX171" s="77"/>
      <c r="LOY171" s="77"/>
      <c r="LOZ171" s="77"/>
      <c r="LPA171" s="77"/>
      <c r="LPB171" s="77"/>
      <c r="LPC171" s="77"/>
      <c r="LPD171" s="77"/>
      <c r="LPE171" s="77"/>
      <c r="LPF171" s="77"/>
      <c r="LPG171" s="77"/>
      <c r="LPH171" s="77"/>
      <c r="LPI171" s="77"/>
      <c r="LPJ171" s="77"/>
      <c r="LPK171" s="77"/>
      <c r="LPL171" s="77"/>
      <c r="LPM171" s="77"/>
      <c r="LPN171" s="77"/>
      <c r="LPO171" s="77"/>
      <c r="LPP171" s="77"/>
      <c r="LPQ171" s="77"/>
      <c r="LPR171" s="77"/>
      <c r="LPS171" s="77"/>
      <c r="LPT171" s="77"/>
      <c r="LPU171" s="77"/>
      <c r="LPV171" s="77"/>
      <c r="LPW171" s="77"/>
      <c r="LPX171" s="77"/>
      <c r="LPY171" s="77"/>
      <c r="LPZ171" s="77"/>
      <c r="LQA171" s="77"/>
      <c r="LQB171" s="77"/>
      <c r="LQC171" s="77"/>
      <c r="LQD171" s="77"/>
      <c r="LQE171" s="77"/>
      <c r="LQF171" s="77"/>
      <c r="LQG171" s="77"/>
      <c r="LQH171" s="77"/>
      <c r="LQI171" s="77"/>
      <c r="LQJ171" s="77"/>
      <c r="LQK171" s="77"/>
      <c r="LQL171" s="77"/>
      <c r="LQM171" s="77"/>
      <c r="LQN171" s="77"/>
      <c r="LQO171" s="77"/>
      <c r="LQP171" s="77"/>
      <c r="LQQ171" s="77"/>
      <c r="LQR171" s="77"/>
      <c r="LQS171" s="77"/>
      <c r="LQT171" s="77"/>
      <c r="LQU171" s="77"/>
      <c r="LQV171" s="77"/>
      <c r="LQW171" s="77"/>
      <c r="LQX171" s="77"/>
      <c r="LQY171" s="77"/>
      <c r="LQZ171" s="77"/>
      <c r="LRA171" s="77"/>
      <c r="LRB171" s="77"/>
      <c r="LRC171" s="77"/>
      <c r="LRD171" s="77"/>
      <c r="LRE171" s="77"/>
      <c r="LRF171" s="77"/>
      <c r="LRG171" s="77"/>
      <c r="LRH171" s="77"/>
      <c r="LRI171" s="77"/>
      <c r="LRJ171" s="77"/>
      <c r="LRK171" s="77"/>
      <c r="LRL171" s="77"/>
      <c r="LRM171" s="77"/>
      <c r="LRN171" s="77"/>
      <c r="LRO171" s="77"/>
      <c r="LRP171" s="77"/>
      <c r="LRQ171" s="77"/>
      <c r="LRR171" s="77"/>
      <c r="LRS171" s="77"/>
      <c r="LRT171" s="77"/>
      <c r="LRU171" s="77"/>
      <c r="LRV171" s="77"/>
      <c r="LRW171" s="77"/>
      <c r="LRX171" s="77"/>
      <c r="LRY171" s="77"/>
      <c r="LRZ171" s="77"/>
      <c r="LSA171" s="77"/>
      <c r="LSB171" s="77"/>
      <c r="LSC171" s="77"/>
      <c r="LSD171" s="77"/>
      <c r="LSE171" s="77"/>
      <c r="LSF171" s="77"/>
      <c r="LSG171" s="77"/>
      <c r="LSH171" s="77"/>
      <c r="LSI171" s="77"/>
      <c r="LSJ171" s="77"/>
      <c r="LSK171" s="77"/>
      <c r="LSL171" s="77"/>
      <c r="LSM171" s="77"/>
      <c r="LSN171" s="77"/>
      <c r="LSO171" s="77"/>
      <c r="LSP171" s="77"/>
      <c r="LSQ171" s="77"/>
      <c r="LSR171" s="77"/>
      <c r="LSS171" s="77"/>
      <c r="LST171" s="77"/>
      <c r="LSU171" s="77"/>
      <c r="LSV171" s="77"/>
      <c r="LSW171" s="77"/>
      <c r="LSX171" s="77"/>
      <c r="LSY171" s="77"/>
      <c r="LSZ171" s="77"/>
      <c r="LTA171" s="77"/>
      <c r="LTB171" s="77"/>
      <c r="LTC171" s="77"/>
      <c r="LTD171" s="77"/>
      <c r="LTE171" s="77"/>
      <c r="LTF171" s="77"/>
      <c r="LTG171" s="77"/>
      <c r="LTH171" s="77"/>
      <c r="LTI171" s="77"/>
      <c r="LTJ171" s="77"/>
      <c r="LTK171" s="77"/>
      <c r="LTL171" s="77"/>
      <c r="LTM171" s="77"/>
      <c r="LTN171" s="77"/>
      <c r="LTO171" s="77"/>
      <c r="LTP171" s="77"/>
      <c r="LTQ171" s="77"/>
      <c r="LTR171" s="77"/>
      <c r="LTS171" s="77"/>
      <c r="LTT171" s="77"/>
      <c r="LTU171" s="77"/>
      <c r="LTV171" s="77"/>
      <c r="LTW171" s="77"/>
      <c r="LTX171" s="77"/>
      <c r="LTY171" s="77"/>
      <c r="LTZ171" s="77"/>
      <c r="LUA171" s="77"/>
      <c r="LUB171" s="77"/>
      <c r="LUC171" s="77"/>
      <c r="LUD171" s="77"/>
      <c r="LUE171" s="77"/>
      <c r="LUF171" s="77"/>
      <c r="LUG171" s="77"/>
      <c r="LUH171" s="77"/>
      <c r="LUI171" s="77"/>
      <c r="LUJ171" s="77"/>
      <c r="LUK171" s="77"/>
      <c r="LUL171" s="77"/>
      <c r="LUM171" s="77"/>
      <c r="LUN171" s="77"/>
      <c r="LUO171" s="77"/>
      <c r="LUP171" s="77"/>
      <c r="LUQ171" s="77"/>
      <c r="LUR171" s="77"/>
      <c r="LUS171" s="77"/>
      <c r="LUT171" s="77"/>
      <c r="LUU171" s="77"/>
      <c r="LUV171" s="77"/>
      <c r="LUW171" s="77"/>
      <c r="LUX171" s="77"/>
      <c r="LUY171" s="77"/>
      <c r="LUZ171" s="77"/>
      <c r="LVA171" s="77"/>
      <c r="LVB171" s="77"/>
      <c r="LVC171" s="77"/>
      <c r="LVD171" s="77"/>
      <c r="LVE171" s="77"/>
      <c r="LVF171" s="77"/>
      <c r="LVG171" s="77"/>
      <c r="LVH171" s="77"/>
      <c r="LVI171" s="77"/>
      <c r="LVJ171" s="77"/>
      <c r="LVK171" s="77"/>
      <c r="LVL171" s="77"/>
      <c r="LVM171" s="77"/>
      <c r="LVN171" s="77"/>
      <c r="LVO171" s="77"/>
      <c r="LVP171" s="77"/>
      <c r="LVQ171" s="77"/>
      <c r="LVR171" s="77"/>
      <c r="LVS171" s="77"/>
      <c r="LVT171" s="77"/>
      <c r="LVU171" s="77"/>
      <c r="LVV171" s="77"/>
      <c r="LVW171" s="77"/>
      <c r="LVX171" s="77"/>
      <c r="LVY171" s="77"/>
      <c r="LVZ171" s="77"/>
      <c r="LWA171" s="77"/>
      <c r="LWB171" s="77"/>
      <c r="LWC171" s="77"/>
      <c r="LWD171" s="77"/>
      <c r="LWE171" s="77"/>
      <c r="LWF171" s="77"/>
      <c r="LWG171" s="77"/>
      <c r="LWH171" s="77"/>
      <c r="LWI171" s="77"/>
      <c r="LWJ171" s="77"/>
      <c r="LWK171" s="77"/>
      <c r="LWL171" s="77"/>
      <c r="LWM171" s="77"/>
      <c r="LWN171" s="77"/>
      <c r="LWO171" s="77"/>
      <c r="LWP171" s="77"/>
      <c r="LWQ171" s="77"/>
      <c r="LWR171" s="77"/>
      <c r="LWS171" s="77"/>
      <c r="LWT171" s="77"/>
      <c r="LWU171" s="77"/>
      <c r="LWV171" s="77"/>
      <c r="LWW171" s="77"/>
      <c r="LWX171" s="77"/>
      <c r="LWY171" s="77"/>
      <c r="LWZ171" s="77"/>
      <c r="LXA171" s="77"/>
      <c r="LXB171" s="77"/>
      <c r="LXC171" s="77"/>
      <c r="LXD171" s="77"/>
      <c r="LXE171" s="77"/>
      <c r="LXF171" s="77"/>
      <c r="LXG171" s="77"/>
      <c r="LXH171" s="77"/>
      <c r="LXI171" s="77"/>
      <c r="LXJ171" s="77"/>
      <c r="LXK171" s="77"/>
      <c r="LXL171" s="77"/>
      <c r="LXM171" s="77"/>
      <c r="LXN171" s="77"/>
      <c r="LXO171" s="77"/>
      <c r="LXP171" s="77"/>
      <c r="LXQ171" s="77"/>
      <c r="LXR171" s="77"/>
      <c r="LXS171" s="77"/>
      <c r="LXT171" s="77"/>
      <c r="LXU171" s="77"/>
      <c r="LXV171" s="77"/>
      <c r="LXW171" s="77"/>
      <c r="LXX171" s="77"/>
      <c r="LXY171" s="77"/>
      <c r="LXZ171" s="77"/>
      <c r="LYA171" s="77"/>
      <c r="LYB171" s="77"/>
      <c r="LYC171" s="77"/>
      <c r="LYD171" s="77"/>
      <c r="LYE171" s="77"/>
      <c r="LYF171" s="77"/>
      <c r="LYG171" s="77"/>
      <c r="LYH171" s="77"/>
      <c r="LYI171" s="77"/>
      <c r="LYJ171" s="77"/>
      <c r="LYK171" s="77"/>
      <c r="LYL171" s="77"/>
      <c r="LYM171" s="77"/>
      <c r="LYN171" s="77"/>
      <c r="LYO171" s="77"/>
      <c r="LYP171" s="77"/>
      <c r="LYQ171" s="77"/>
      <c r="LYR171" s="77"/>
      <c r="LYS171" s="77"/>
      <c r="LYT171" s="77"/>
      <c r="LYU171" s="77"/>
      <c r="LYV171" s="77"/>
      <c r="LYW171" s="77"/>
      <c r="LYX171" s="77"/>
      <c r="LYY171" s="77"/>
      <c r="LYZ171" s="77"/>
      <c r="LZA171" s="77"/>
      <c r="LZB171" s="77"/>
      <c r="LZC171" s="77"/>
      <c r="LZD171" s="77"/>
      <c r="LZE171" s="77"/>
      <c r="LZF171" s="77"/>
      <c r="LZG171" s="77"/>
      <c r="LZH171" s="77"/>
      <c r="LZI171" s="77"/>
      <c r="LZJ171" s="77"/>
      <c r="LZK171" s="77"/>
      <c r="LZL171" s="77"/>
      <c r="LZM171" s="77"/>
      <c r="LZN171" s="77"/>
      <c r="LZO171" s="77"/>
      <c r="LZP171" s="77"/>
      <c r="LZQ171" s="77"/>
      <c r="LZR171" s="77"/>
      <c r="LZS171" s="77"/>
      <c r="LZT171" s="77"/>
      <c r="LZU171" s="77"/>
      <c r="LZV171" s="77"/>
      <c r="LZW171" s="77"/>
      <c r="LZX171" s="77"/>
      <c r="LZY171" s="77"/>
      <c r="LZZ171" s="77"/>
      <c r="MAA171" s="77"/>
      <c r="MAB171" s="77"/>
      <c r="MAC171" s="77"/>
      <c r="MAD171" s="77"/>
      <c r="MAE171" s="77"/>
      <c r="MAF171" s="77"/>
      <c r="MAG171" s="77"/>
      <c r="MAH171" s="77"/>
      <c r="MAI171" s="77"/>
      <c r="MAJ171" s="77"/>
      <c r="MAK171" s="77"/>
      <c r="MAL171" s="77"/>
      <c r="MAM171" s="77"/>
      <c r="MAN171" s="77"/>
      <c r="MAO171" s="77"/>
      <c r="MAP171" s="77"/>
      <c r="MAQ171" s="77"/>
      <c r="MAR171" s="77"/>
      <c r="MAS171" s="77"/>
      <c r="MAT171" s="77"/>
      <c r="MAU171" s="77"/>
      <c r="MAV171" s="77"/>
      <c r="MAW171" s="77"/>
      <c r="MAX171" s="77"/>
      <c r="MAY171" s="77"/>
      <c r="MAZ171" s="77"/>
      <c r="MBA171" s="77"/>
      <c r="MBB171" s="77"/>
      <c r="MBC171" s="77"/>
      <c r="MBD171" s="77"/>
      <c r="MBE171" s="77"/>
      <c r="MBF171" s="77"/>
      <c r="MBG171" s="77"/>
      <c r="MBH171" s="77"/>
      <c r="MBI171" s="77"/>
      <c r="MBJ171" s="77"/>
      <c r="MBK171" s="77"/>
      <c r="MBL171" s="77"/>
      <c r="MBM171" s="77"/>
      <c r="MBN171" s="77"/>
      <c r="MBO171" s="77"/>
      <c r="MBP171" s="77"/>
      <c r="MBQ171" s="77"/>
      <c r="MBR171" s="77"/>
      <c r="MBS171" s="77"/>
      <c r="MBT171" s="77"/>
      <c r="MBU171" s="77"/>
      <c r="MBV171" s="77"/>
      <c r="MBW171" s="77"/>
      <c r="MBX171" s="77"/>
      <c r="MBY171" s="77"/>
      <c r="MBZ171" s="77"/>
      <c r="MCA171" s="77"/>
      <c r="MCB171" s="77"/>
      <c r="MCC171" s="77"/>
      <c r="MCD171" s="77"/>
      <c r="MCE171" s="77"/>
      <c r="MCF171" s="77"/>
      <c r="MCG171" s="77"/>
      <c r="MCH171" s="77"/>
      <c r="MCI171" s="77"/>
      <c r="MCJ171" s="77"/>
      <c r="MCK171" s="77"/>
      <c r="MCL171" s="77"/>
      <c r="MCM171" s="77"/>
      <c r="MCN171" s="77"/>
      <c r="MCO171" s="77"/>
      <c r="MCP171" s="77"/>
      <c r="MCQ171" s="77"/>
      <c r="MCR171" s="77"/>
      <c r="MCS171" s="77"/>
      <c r="MCT171" s="77"/>
      <c r="MCU171" s="77"/>
      <c r="MCV171" s="77"/>
      <c r="MCW171" s="77"/>
      <c r="MCX171" s="77"/>
      <c r="MCY171" s="77"/>
      <c r="MCZ171" s="77"/>
      <c r="MDA171" s="77"/>
      <c r="MDB171" s="77"/>
      <c r="MDC171" s="77"/>
      <c r="MDD171" s="77"/>
      <c r="MDE171" s="77"/>
      <c r="MDF171" s="77"/>
      <c r="MDG171" s="77"/>
      <c r="MDH171" s="77"/>
      <c r="MDI171" s="77"/>
      <c r="MDJ171" s="77"/>
      <c r="MDK171" s="77"/>
      <c r="MDL171" s="77"/>
      <c r="MDM171" s="77"/>
      <c r="MDN171" s="77"/>
      <c r="MDO171" s="77"/>
      <c r="MDP171" s="77"/>
      <c r="MDQ171" s="77"/>
      <c r="MDR171" s="77"/>
      <c r="MDS171" s="77"/>
      <c r="MDT171" s="77"/>
      <c r="MDU171" s="77"/>
      <c r="MDV171" s="77"/>
      <c r="MDW171" s="77"/>
      <c r="MDX171" s="77"/>
      <c r="MDY171" s="77"/>
      <c r="MDZ171" s="77"/>
      <c r="MEA171" s="77"/>
      <c r="MEB171" s="77"/>
      <c r="MEC171" s="77"/>
      <c r="MED171" s="77"/>
      <c r="MEE171" s="77"/>
      <c r="MEF171" s="77"/>
      <c r="MEG171" s="77"/>
      <c r="MEH171" s="77"/>
      <c r="MEI171" s="77"/>
      <c r="MEJ171" s="77"/>
      <c r="MEK171" s="77"/>
      <c r="MEL171" s="77"/>
      <c r="MEM171" s="77"/>
      <c r="MEN171" s="77"/>
      <c r="MEO171" s="77"/>
      <c r="MEP171" s="77"/>
      <c r="MEQ171" s="77"/>
      <c r="MER171" s="77"/>
      <c r="MES171" s="77"/>
      <c r="MET171" s="77"/>
      <c r="MEU171" s="77"/>
      <c r="MEV171" s="77"/>
      <c r="MEW171" s="77"/>
      <c r="MEX171" s="77"/>
      <c r="MEY171" s="77"/>
      <c r="MEZ171" s="77"/>
      <c r="MFA171" s="77"/>
      <c r="MFB171" s="77"/>
      <c r="MFC171" s="77"/>
      <c r="MFD171" s="77"/>
      <c r="MFE171" s="77"/>
      <c r="MFF171" s="77"/>
      <c r="MFG171" s="77"/>
      <c r="MFH171" s="77"/>
      <c r="MFI171" s="77"/>
      <c r="MFJ171" s="77"/>
      <c r="MFK171" s="77"/>
      <c r="MFL171" s="77"/>
      <c r="MFM171" s="77"/>
      <c r="MFN171" s="77"/>
      <c r="MFO171" s="77"/>
      <c r="MFP171" s="77"/>
      <c r="MFQ171" s="77"/>
      <c r="MFR171" s="77"/>
      <c r="MFS171" s="77"/>
      <c r="MFT171" s="77"/>
      <c r="MFU171" s="77"/>
      <c r="MFV171" s="77"/>
      <c r="MFW171" s="77"/>
      <c r="MFX171" s="77"/>
      <c r="MFY171" s="77"/>
      <c r="MFZ171" s="77"/>
      <c r="MGA171" s="77"/>
      <c r="MGB171" s="77"/>
      <c r="MGC171" s="77"/>
      <c r="MGD171" s="77"/>
      <c r="MGE171" s="77"/>
      <c r="MGF171" s="77"/>
      <c r="MGG171" s="77"/>
      <c r="MGH171" s="77"/>
      <c r="MGI171" s="77"/>
      <c r="MGJ171" s="77"/>
      <c r="MGK171" s="77"/>
      <c r="MGL171" s="77"/>
      <c r="MGM171" s="77"/>
      <c r="MGN171" s="77"/>
      <c r="MGO171" s="77"/>
      <c r="MGP171" s="77"/>
      <c r="MGQ171" s="77"/>
      <c r="MGR171" s="77"/>
      <c r="MGS171" s="77"/>
      <c r="MGT171" s="77"/>
      <c r="MGU171" s="77"/>
      <c r="MGV171" s="77"/>
      <c r="MGW171" s="77"/>
      <c r="MGX171" s="77"/>
      <c r="MGY171" s="77"/>
      <c r="MGZ171" s="77"/>
      <c r="MHA171" s="77"/>
      <c r="MHB171" s="77"/>
      <c r="MHC171" s="77"/>
      <c r="MHD171" s="77"/>
      <c r="MHE171" s="77"/>
      <c r="MHF171" s="77"/>
      <c r="MHG171" s="77"/>
      <c r="MHH171" s="77"/>
      <c r="MHI171" s="77"/>
      <c r="MHJ171" s="77"/>
      <c r="MHK171" s="77"/>
      <c r="MHL171" s="77"/>
      <c r="MHM171" s="77"/>
      <c r="MHN171" s="77"/>
      <c r="MHO171" s="77"/>
      <c r="MHP171" s="77"/>
      <c r="MHQ171" s="77"/>
      <c r="MHR171" s="77"/>
      <c r="MHS171" s="77"/>
      <c r="MHT171" s="77"/>
      <c r="MHU171" s="77"/>
      <c r="MHV171" s="77"/>
      <c r="MHW171" s="77"/>
      <c r="MHX171" s="77"/>
      <c r="MHY171" s="77"/>
      <c r="MHZ171" s="77"/>
      <c r="MIA171" s="77"/>
      <c r="MIB171" s="77"/>
      <c r="MIC171" s="77"/>
      <c r="MID171" s="77"/>
      <c r="MIE171" s="77"/>
      <c r="MIF171" s="77"/>
      <c r="MIG171" s="77"/>
      <c r="MIH171" s="77"/>
      <c r="MII171" s="77"/>
      <c r="MIJ171" s="77"/>
      <c r="MIK171" s="77"/>
      <c r="MIL171" s="77"/>
      <c r="MIM171" s="77"/>
      <c r="MIN171" s="77"/>
      <c r="MIO171" s="77"/>
      <c r="MIP171" s="77"/>
      <c r="MIQ171" s="77"/>
      <c r="MIR171" s="77"/>
      <c r="MIS171" s="77"/>
      <c r="MIT171" s="77"/>
      <c r="MIU171" s="77"/>
      <c r="MIV171" s="77"/>
      <c r="MIW171" s="77"/>
      <c r="MIX171" s="77"/>
      <c r="MIY171" s="77"/>
      <c r="MIZ171" s="77"/>
      <c r="MJA171" s="77"/>
      <c r="MJB171" s="77"/>
      <c r="MJC171" s="77"/>
      <c r="MJD171" s="77"/>
      <c r="MJE171" s="77"/>
      <c r="MJF171" s="77"/>
      <c r="MJG171" s="77"/>
      <c r="MJH171" s="77"/>
      <c r="MJI171" s="77"/>
      <c r="MJJ171" s="77"/>
      <c r="MJK171" s="77"/>
      <c r="MJL171" s="77"/>
      <c r="MJM171" s="77"/>
      <c r="MJN171" s="77"/>
      <c r="MJO171" s="77"/>
      <c r="MJP171" s="77"/>
      <c r="MJQ171" s="77"/>
      <c r="MJR171" s="77"/>
      <c r="MJS171" s="77"/>
      <c r="MJT171" s="77"/>
      <c r="MJU171" s="77"/>
      <c r="MJV171" s="77"/>
      <c r="MJW171" s="77"/>
      <c r="MJX171" s="77"/>
      <c r="MJY171" s="77"/>
      <c r="MJZ171" s="77"/>
      <c r="MKA171" s="77"/>
      <c r="MKB171" s="77"/>
      <c r="MKC171" s="77"/>
      <c r="MKD171" s="77"/>
      <c r="MKE171" s="77"/>
      <c r="MKF171" s="77"/>
      <c r="MKG171" s="77"/>
      <c r="MKH171" s="77"/>
      <c r="MKI171" s="77"/>
      <c r="MKJ171" s="77"/>
      <c r="MKK171" s="77"/>
      <c r="MKL171" s="77"/>
      <c r="MKM171" s="77"/>
      <c r="MKN171" s="77"/>
      <c r="MKO171" s="77"/>
      <c r="MKP171" s="77"/>
      <c r="MKQ171" s="77"/>
      <c r="MKR171" s="77"/>
      <c r="MKS171" s="77"/>
      <c r="MKT171" s="77"/>
      <c r="MKU171" s="77"/>
      <c r="MKV171" s="77"/>
      <c r="MKW171" s="77"/>
      <c r="MKX171" s="77"/>
      <c r="MKY171" s="77"/>
      <c r="MKZ171" s="77"/>
      <c r="MLA171" s="77"/>
      <c r="MLB171" s="77"/>
      <c r="MLC171" s="77"/>
      <c r="MLD171" s="77"/>
      <c r="MLE171" s="77"/>
      <c r="MLF171" s="77"/>
      <c r="MLG171" s="77"/>
      <c r="MLH171" s="77"/>
      <c r="MLI171" s="77"/>
      <c r="MLJ171" s="77"/>
      <c r="MLK171" s="77"/>
      <c r="MLL171" s="77"/>
      <c r="MLM171" s="77"/>
      <c r="MLN171" s="77"/>
      <c r="MLO171" s="77"/>
      <c r="MLP171" s="77"/>
      <c r="MLQ171" s="77"/>
      <c r="MLR171" s="77"/>
      <c r="MLS171" s="77"/>
      <c r="MLT171" s="77"/>
      <c r="MLU171" s="77"/>
      <c r="MLV171" s="77"/>
      <c r="MLW171" s="77"/>
      <c r="MLX171" s="77"/>
      <c r="MLY171" s="77"/>
      <c r="MLZ171" s="77"/>
      <c r="MMA171" s="77"/>
      <c r="MMB171" s="77"/>
      <c r="MMC171" s="77"/>
      <c r="MMD171" s="77"/>
      <c r="MME171" s="77"/>
      <c r="MMF171" s="77"/>
      <c r="MMG171" s="77"/>
      <c r="MMH171" s="77"/>
      <c r="MMI171" s="77"/>
      <c r="MMJ171" s="77"/>
      <c r="MMK171" s="77"/>
      <c r="MML171" s="77"/>
      <c r="MMM171" s="77"/>
      <c r="MMN171" s="77"/>
      <c r="MMO171" s="77"/>
      <c r="MMP171" s="77"/>
      <c r="MMQ171" s="77"/>
      <c r="MMR171" s="77"/>
      <c r="MMS171" s="77"/>
      <c r="MMT171" s="77"/>
      <c r="MMU171" s="77"/>
      <c r="MMV171" s="77"/>
      <c r="MMW171" s="77"/>
      <c r="MMX171" s="77"/>
      <c r="MMY171" s="77"/>
      <c r="MMZ171" s="77"/>
      <c r="MNA171" s="77"/>
      <c r="MNB171" s="77"/>
      <c r="MNC171" s="77"/>
      <c r="MND171" s="77"/>
      <c r="MNE171" s="77"/>
      <c r="MNF171" s="77"/>
      <c r="MNG171" s="77"/>
      <c r="MNH171" s="77"/>
      <c r="MNI171" s="77"/>
      <c r="MNJ171" s="77"/>
      <c r="MNK171" s="77"/>
      <c r="MNL171" s="77"/>
      <c r="MNM171" s="77"/>
      <c r="MNN171" s="77"/>
      <c r="MNO171" s="77"/>
      <c r="MNP171" s="77"/>
      <c r="MNQ171" s="77"/>
      <c r="MNR171" s="77"/>
      <c r="MNS171" s="77"/>
      <c r="MNT171" s="77"/>
      <c r="MNU171" s="77"/>
      <c r="MNV171" s="77"/>
      <c r="MNW171" s="77"/>
      <c r="MNX171" s="77"/>
      <c r="MNY171" s="77"/>
      <c r="MNZ171" s="77"/>
      <c r="MOA171" s="77"/>
      <c r="MOB171" s="77"/>
      <c r="MOC171" s="77"/>
      <c r="MOD171" s="77"/>
      <c r="MOE171" s="77"/>
      <c r="MOF171" s="77"/>
      <c r="MOG171" s="77"/>
      <c r="MOH171" s="77"/>
      <c r="MOI171" s="77"/>
      <c r="MOJ171" s="77"/>
      <c r="MOK171" s="77"/>
      <c r="MOL171" s="77"/>
      <c r="MOM171" s="77"/>
      <c r="MON171" s="77"/>
      <c r="MOO171" s="77"/>
      <c r="MOP171" s="77"/>
      <c r="MOQ171" s="77"/>
      <c r="MOR171" s="77"/>
      <c r="MOS171" s="77"/>
      <c r="MOT171" s="77"/>
      <c r="MOU171" s="77"/>
      <c r="MOV171" s="77"/>
      <c r="MOW171" s="77"/>
      <c r="MOX171" s="77"/>
      <c r="MOY171" s="77"/>
      <c r="MOZ171" s="77"/>
      <c r="MPA171" s="77"/>
      <c r="MPB171" s="77"/>
      <c r="MPC171" s="77"/>
      <c r="MPD171" s="77"/>
      <c r="MPE171" s="77"/>
      <c r="MPF171" s="77"/>
      <c r="MPG171" s="77"/>
      <c r="MPH171" s="77"/>
      <c r="MPI171" s="77"/>
      <c r="MPJ171" s="77"/>
      <c r="MPK171" s="77"/>
      <c r="MPL171" s="77"/>
      <c r="MPM171" s="77"/>
      <c r="MPN171" s="77"/>
      <c r="MPO171" s="77"/>
      <c r="MPP171" s="77"/>
      <c r="MPQ171" s="77"/>
      <c r="MPR171" s="77"/>
      <c r="MPS171" s="77"/>
      <c r="MPT171" s="77"/>
      <c r="MPU171" s="77"/>
      <c r="MPV171" s="77"/>
      <c r="MPW171" s="77"/>
      <c r="MPX171" s="77"/>
      <c r="MPY171" s="77"/>
      <c r="MPZ171" s="77"/>
      <c r="MQA171" s="77"/>
      <c r="MQB171" s="77"/>
      <c r="MQC171" s="77"/>
      <c r="MQD171" s="77"/>
      <c r="MQE171" s="77"/>
      <c r="MQF171" s="77"/>
      <c r="MQG171" s="77"/>
      <c r="MQH171" s="77"/>
      <c r="MQI171" s="77"/>
      <c r="MQJ171" s="77"/>
      <c r="MQK171" s="77"/>
      <c r="MQL171" s="77"/>
      <c r="MQM171" s="77"/>
      <c r="MQN171" s="77"/>
      <c r="MQO171" s="77"/>
      <c r="MQP171" s="77"/>
      <c r="MQQ171" s="77"/>
      <c r="MQR171" s="77"/>
      <c r="MQS171" s="77"/>
      <c r="MQT171" s="77"/>
      <c r="MQU171" s="77"/>
      <c r="MQV171" s="77"/>
      <c r="MQW171" s="77"/>
      <c r="MQX171" s="77"/>
      <c r="MQY171" s="77"/>
      <c r="MQZ171" s="77"/>
      <c r="MRA171" s="77"/>
      <c r="MRB171" s="77"/>
      <c r="MRC171" s="77"/>
      <c r="MRD171" s="77"/>
      <c r="MRE171" s="77"/>
      <c r="MRF171" s="77"/>
      <c r="MRG171" s="77"/>
      <c r="MRH171" s="77"/>
      <c r="MRI171" s="77"/>
      <c r="MRJ171" s="77"/>
      <c r="MRK171" s="77"/>
      <c r="MRL171" s="77"/>
      <c r="MRM171" s="77"/>
      <c r="MRN171" s="77"/>
      <c r="MRO171" s="77"/>
      <c r="MRP171" s="77"/>
      <c r="MRQ171" s="77"/>
      <c r="MRR171" s="77"/>
      <c r="MRS171" s="77"/>
      <c r="MRT171" s="77"/>
      <c r="MRU171" s="77"/>
      <c r="MRV171" s="77"/>
      <c r="MRW171" s="77"/>
      <c r="MRX171" s="77"/>
      <c r="MRY171" s="77"/>
      <c r="MRZ171" s="77"/>
      <c r="MSA171" s="77"/>
      <c r="MSB171" s="77"/>
      <c r="MSC171" s="77"/>
      <c r="MSD171" s="77"/>
      <c r="MSE171" s="77"/>
      <c r="MSF171" s="77"/>
      <c r="MSG171" s="77"/>
      <c r="MSH171" s="77"/>
      <c r="MSI171" s="77"/>
      <c r="MSJ171" s="77"/>
      <c r="MSK171" s="77"/>
      <c r="MSL171" s="77"/>
      <c r="MSM171" s="77"/>
      <c r="MSN171" s="77"/>
      <c r="MSO171" s="77"/>
      <c r="MSP171" s="77"/>
      <c r="MSQ171" s="77"/>
      <c r="MSR171" s="77"/>
      <c r="MSS171" s="77"/>
      <c r="MST171" s="77"/>
      <c r="MSU171" s="77"/>
      <c r="MSV171" s="77"/>
      <c r="MSW171" s="77"/>
      <c r="MSX171" s="77"/>
      <c r="MSY171" s="77"/>
      <c r="MSZ171" s="77"/>
      <c r="MTA171" s="77"/>
      <c r="MTB171" s="77"/>
      <c r="MTC171" s="77"/>
      <c r="MTD171" s="77"/>
      <c r="MTE171" s="77"/>
      <c r="MTF171" s="77"/>
      <c r="MTG171" s="77"/>
      <c r="MTH171" s="77"/>
      <c r="MTI171" s="77"/>
      <c r="MTJ171" s="77"/>
      <c r="MTK171" s="77"/>
      <c r="MTL171" s="77"/>
      <c r="MTM171" s="77"/>
      <c r="MTN171" s="77"/>
      <c r="MTO171" s="77"/>
      <c r="MTP171" s="77"/>
      <c r="MTQ171" s="77"/>
      <c r="MTR171" s="77"/>
      <c r="MTS171" s="77"/>
      <c r="MTT171" s="77"/>
      <c r="MTU171" s="77"/>
      <c r="MTV171" s="77"/>
      <c r="MTW171" s="77"/>
      <c r="MTX171" s="77"/>
      <c r="MTY171" s="77"/>
      <c r="MTZ171" s="77"/>
      <c r="MUA171" s="77"/>
      <c r="MUB171" s="77"/>
      <c r="MUC171" s="77"/>
      <c r="MUD171" s="77"/>
      <c r="MUE171" s="77"/>
      <c r="MUF171" s="77"/>
      <c r="MUG171" s="77"/>
      <c r="MUH171" s="77"/>
      <c r="MUI171" s="77"/>
      <c r="MUJ171" s="77"/>
      <c r="MUK171" s="77"/>
      <c r="MUL171" s="77"/>
      <c r="MUM171" s="77"/>
      <c r="MUN171" s="77"/>
      <c r="MUO171" s="77"/>
      <c r="MUP171" s="77"/>
      <c r="MUQ171" s="77"/>
      <c r="MUR171" s="77"/>
      <c r="MUS171" s="77"/>
      <c r="MUT171" s="77"/>
      <c r="MUU171" s="77"/>
      <c r="MUV171" s="77"/>
      <c r="MUW171" s="77"/>
      <c r="MUX171" s="77"/>
      <c r="MUY171" s="77"/>
      <c r="MUZ171" s="77"/>
      <c r="MVA171" s="77"/>
      <c r="MVB171" s="77"/>
      <c r="MVC171" s="77"/>
      <c r="MVD171" s="77"/>
      <c r="MVE171" s="77"/>
      <c r="MVF171" s="77"/>
      <c r="MVG171" s="77"/>
      <c r="MVH171" s="77"/>
      <c r="MVI171" s="77"/>
      <c r="MVJ171" s="77"/>
      <c r="MVK171" s="77"/>
      <c r="MVL171" s="77"/>
      <c r="MVM171" s="77"/>
      <c r="MVN171" s="77"/>
      <c r="MVO171" s="77"/>
      <c r="MVP171" s="77"/>
      <c r="MVQ171" s="77"/>
      <c r="MVR171" s="77"/>
      <c r="MVS171" s="77"/>
      <c r="MVT171" s="77"/>
      <c r="MVU171" s="77"/>
      <c r="MVV171" s="77"/>
      <c r="MVW171" s="77"/>
      <c r="MVX171" s="77"/>
      <c r="MVY171" s="77"/>
      <c r="MVZ171" s="77"/>
      <c r="MWA171" s="77"/>
      <c r="MWB171" s="77"/>
      <c r="MWC171" s="77"/>
      <c r="MWD171" s="77"/>
      <c r="MWE171" s="77"/>
      <c r="MWF171" s="77"/>
      <c r="MWG171" s="77"/>
      <c r="MWH171" s="77"/>
      <c r="MWI171" s="77"/>
      <c r="MWJ171" s="77"/>
      <c r="MWK171" s="77"/>
      <c r="MWL171" s="77"/>
      <c r="MWM171" s="77"/>
      <c r="MWN171" s="77"/>
      <c r="MWO171" s="77"/>
      <c r="MWP171" s="77"/>
      <c r="MWQ171" s="77"/>
      <c r="MWR171" s="77"/>
      <c r="MWS171" s="77"/>
      <c r="MWT171" s="77"/>
      <c r="MWU171" s="77"/>
      <c r="MWV171" s="77"/>
      <c r="MWW171" s="77"/>
      <c r="MWX171" s="77"/>
      <c r="MWY171" s="77"/>
      <c r="MWZ171" s="77"/>
      <c r="MXA171" s="77"/>
      <c r="MXB171" s="77"/>
      <c r="MXC171" s="77"/>
      <c r="MXD171" s="77"/>
      <c r="MXE171" s="77"/>
      <c r="MXF171" s="77"/>
      <c r="MXG171" s="77"/>
      <c r="MXH171" s="77"/>
      <c r="MXI171" s="77"/>
      <c r="MXJ171" s="77"/>
      <c r="MXK171" s="77"/>
      <c r="MXL171" s="77"/>
      <c r="MXM171" s="77"/>
      <c r="MXN171" s="77"/>
      <c r="MXO171" s="77"/>
      <c r="MXP171" s="77"/>
      <c r="MXQ171" s="77"/>
      <c r="MXR171" s="77"/>
      <c r="MXS171" s="77"/>
      <c r="MXT171" s="77"/>
      <c r="MXU171" s="77"/>
      <c r="MXV171" s="77"/>
      <c r="MXW171" s="77"/>
      <c r="MXX171" s="77"/>
      <c r="MXY171" s="77"/>
      <c r="MXZ171" s="77"/>
      <c r="MYA171" s="77"/>
      <c r="MYB171" s="77"/>
      <c r="MYC171" s="77"/>
      <c r="MYD171" s="77"/>
      <c r="MYE171" s="77"/>
      <c r="MYF171" s="77"/>
      <c r="MYG171" s="77"/>
      <c r="MYH171" s="77"/>
      <c r="MYI171" s="77"/>
      <c r="MYJ171" s="77"/>
      <c r="MYK171" s="77"/>
      <c r="MYL171" s="77"/>
      <c r="MYM171" s="77"/>
      <c r="MYN171" s="77"/>
      <c r="MYO171" s="77"/>
      <c r="MYP171" s="77"/>
      <c r="MYQ171" s="77"/>
      <c r="MYR171" s="77"/>
      <c r="MYS171" s="77"/>
      <c r="MYT171" s="77"/>
      <c r="MYU171" s="77"/>
      <c r="MYV171" s="77"/>
      <c r="MYW171" s="77"/>
      <c r="MYX171" s="77"/>
      <c r="MYY171" s="77"/>
      <c r="MYZ171" s="77"/>
      <c r="MZA171" s="77"/>
      <c r="MZB171" s="77"/>
      <c r="MZC171" s="77"/>
      <c r="MZD171" s="77"/>
      <c r="MZE171" s="77"/>
      <c r="MZF171" s="77"/>
      <c r="MZG171" s="77"/>
      <c r="MZH171" s="77"/>
      <c r="MZI171" s="77"/>
      <c r="MZJ171" s="77"/>
      <c r="MZK171" s="77"/>
      <c r="MZL171" s="77"/>
      <c r="MZM171" s="77"/>
      <c r="MZN171" s="77"/>
      <c r="MZO171" s="77"/>
      <c r="MZP171" s="77"/>
      <c r="MZQ171" s="77"/>
      <c r="MZR171" s="77"/>
      <c r="MZS171" s="77"/>
      <c r="MZT171" s="77"/>
      <c r="MZU171" s="77"/>
      <c r="MZV171" s="77"/>
      <c r="MZW171" s="77"/>
      <c r="MZX171" s="77"/>
      <c r="MZY171" s="77"/>
      <c r="MZZ171" s="77"/>
      <c r="NAA171" s="77"/>
      <c r="NAB171" s="77"/>
      <c r="NAC171" s="77"/>
      <c r="NAD171" s="77"/>
      <c r="NAE171" s="77"/>
      <c r="NAF171" s="77"/>
      <c r="NAG171" s="77"/>
      <c r="NAH171" s="77"/>
      <c r="NAI171" s="77"/>
      <c r="NAJ171" s="77"/>
      <c r="NAK171" s="77"/>
      <c r="NAL171" s="77"/>
      <c r="NAM171" s="77"/>
      <c r="NAN171" s="77"/>
      <c r="NAO171" s="77"/>
      <c r="NAP171" s="77"/>
      <c r="NAQ171" s="77"/>
      <c r="NAR171" s="77"/>
      <c r="NAS171" s="77"/>
      <c r="NAT171" s="77"/>
      <c r="NAU171" s="77"/>
      <c r="NAV171" s="77"/>
      <c r="NAW171" s="77"/>
      <c r="NAX171" s="77"/>
      <c r="NAY171" s="77"/>
      <c r="NAZ171" s="77"/>
      <c r="NBA171" s="77"/>
      <c r="NBB171" s="77"/>
      <c r="NBC171" s="77"/>
      <c r="NBD171" s="77"/>
      <c r="NBE171" s="77"/>
      <c r="NBF171" s="77"/>
      <c r="NBG171" s="77"/>
      <c r="NBH171" s="77"/>
      <c r="NBI171" s="77"/>
      <c r="NBJ171" s="77"/>
      <c r="NBK171" s="77"/>
      <c r="NBL171" s="77"/>
      <c r="NBM171" s="77"/>
      <c r="NBN171" s="77"/>
      <c r="NBO171" s="77"/>
      <c r="NBP171" s="77"/>
      <c r="NBQ171" s="77"/>
      <c r="NBR171" s="77"/>
      <c r="NBS171" s="77"/>
      <c r="NBT171" s="77"/>
      <c r="NBU171" s="77"/>
      <c r="NBV171" s="77"/>
      <c r="NBW171" s="77"/>
      <c r="NBX171" s="77"/>
      <c r="NBY171" s="77"/>
      <c r="NBZ171" s="77"/>
      <c r="NCA171" s="77"/>
      <c r="NCB171" s="77"/>
      <c r="NCC171" s="77"/>
      <c r="NCD171" s="77"/>
      <c r="NCE171" s="77"/>
      <c r="NCF171" s="77"/>
      <c r="NCG171" s="77"/>
      <c r="NCH171" s="77"/>
      <c r="NCI171" s="77"/>
      <c r="NCJ171" s="77"/>
      <c r="NCK171" s="77"/>
      <c r="NCL171" s="77"/>
      <c r="NCM171" s="77"/>
      <c r="NCN171" s="77"/>
      <c r="NCO171" s="77"/>
      <c r="NCP171" s="77"/>
      <c r="NCQ171" s="77"/>
      <c r="NCR171" s="77"/>
      <c r="NCS171" s="77"/>
      <c r="NCT171" s="77"/>
      <c r="NCU171" s="77"/>
      <c r="NCV171" s="77"/>
      <c r="NCW171" s="77"/>
      <c r="NCX171" s="77"/>
      <c r="NCY171" s="77"/>
      <c r="NCZ171" s="77"/>
      <c r="NDA171" s="77"/>
      <c r="NDB171" s="77"/>
      <c r="NDC171" s="77"/>
      <c r="NDD171" s="77"/>
      <c r="NDE171" s="77"/>
      <c r="NDF171" s="77"/>
      <c r="NDG171" s="77"/>
      <c r="NDH171" s="77"/>
      <c r="NDI171" s="77"/>
      <c r="NDJ171" s="77"/>
      <c r="NDK171" s="77"/>
      <c r="NDL171" s="77"/>
      <c r="NDM171" s="77"/>
      <c r="NDN171" s="77"/>
      <c r="NDO171" s="77"/>
      <c r="NDP171" s="77"/>
      <c r="NDQ171" s="77"/>
      <c r="NDR171" s="77"/>
      <c r="NDS171" s="77"/>
      <c r="NDT171" s="77"/>
      <c r="NDU171" s="77"/>
      <c r="NDV171" s="77"/>
      <c r="NDW171" s="77"/>
      <c r="NDX171" s="77"/>
      <c r="NDY171" s="77"/>
      <c r="NDZ171" s="77"/>
      <c r="NEA171" s="77"/>
      <c r="NEB171" s="77"/>
      <c r="NEC171" s="77"/>
      <c r="NED171" s="77"/>
      <c r="NEE171" s="77"/>
      <c r="NEF171" s="77"/>
      <c r="NEG171" s="77"/>
      <c r="NEH171" s="77"/>
      <c r="NEI171" s="77"/>
      <c r="NEJ171" s="77"/>
      <c r="NEK171" s="77"/>
      <c r="NEL171" s="77"/>
      <c r="NEM171" s="77"/>
      <c r="NEN171" s="77"/>
      <c r="NEO171" s="77"/>
      <c r="NEP171" s="77"/>
      <c r="NEQ171" s="77"/>
      <c r="NER171" s="77"/>
      <c r="NES171" s="77"/>
      <c r="NET171" s="77"/>
      <c r="NEU171" s="77"/>
      <c r="NEV171" s="77"/>
      <c r="NEW171" s="77"/>
      <c r="NEX171" s="77"/>
      <c r="NEY171" s="77"/>
      <c r="NEZ171" s="77"/>
      <c r="NFA171" s="77"/>
      <c r="NFB171" s="77"/>
      <c r="NFC171" s="77"/>
      <c r="NFD171" s="77"/>
      <c r="NFE171" s="77"/>
      <c r="NFF171" s="77"/>
      <c r="NFG171" s="77"/>
      <c r="NFH171" s="77"/>
      <c r="NFI171" s="77"/>
      <c r="NFJ171" s="77"/>
      <c r="NFK171" s="77"/>
      <c r="NFL171" s="77"/>
      <c r="NFM171" s="77"/>
      <c r="NFN171" s="77"/>
      <c r="NFO171" s="77"/>
      <c r="NFP171" s="77"/>
      <c r="NFQ171" s="77"/>
      <c r="NFR171" s="77"/>
      <c r="NFS171" s="77"/>
      <c r="NFT171" s="77"/>
      <c r="NFU171" s="77"/>
      <c r="NFV171" s="77"/>
      <c r="NFW171" s="77"/>
      <c r="NFX171" s="77"/>
      <c r="NFY171" s="77"/>
      <c r="NFZ171" s="77"/>
      <c r="NGA171" s="77"/>
      <c r="NGB171" s="77"/>
      <c r="NGC171" s="77"/>
      <c r="NGD171" s="77"/>
      <c r="NGE171" s="77"/>
      <c r="NGF171" s="77"/>
      <c r="NGG171" s="77"/>
      <c r="NGH171" s="77"/>
      <c r="NGI171" s="77"/>
      <c r="NGJ171" s="77"/>
      <c r="NGK171" s="77"/>
      <c r="NGL171" s="77"/>
      <c r="NGM171" s="77"/>
      <c r="NGN171" s="77"/>
      <c r="NGO171" s="77"/>
      <c r="NGP171" s="77"/>
      <c r="NGQ171" s="77"/>
      <c r="NGR171" s="77"/>
      <c r="NGS171" s="77"/>
      <c r="NGT171" s="77"/>
      <c r="NGU171" s="77"/>
      <c r="NGV171" s="77"/>
      <c r="NGW171" s="77"/>
      <c r="NGX171" s="77"/>
      <c r="NGY171" s="77"/>
      <c r="NGZ171" s="77"/>
      <c r="NHA171" s="77"/>
      <c r="NHB171" s="77"/>
      <c r="NHC171" s="77"/>
      <c r="NHD171" s="77"/>
      <c r="NHE171" s="77"/>
      <c r="NHF171" s="77"/>
      <c r="NHG171" s="77"/>
      <c r="NHH171" s="77"/>
      <c r="NHI171" s="77"/>
      <c r="NHJ171" s="77"/>
      <c r="NHK171" s="77"/>
      <c r="NHL171" s="77"/>
      <c r="NHM171" s="77"/>
      <c r="NHN171" s="77"/>
      <c r="NHO171" s="77"/>
      <c r="NHP171" s="77"/>
      <c r="NHQ171" s="77"/>
      <c r="NHR171" s="77"/>
      <c r="NHS171" s="77"/>
      <c r="NHT171" s="77"/>
      <c r="NHU171" s="77"/>
      <c r="NHV171" s="77"/>
      <c r="NHW171" s="77"/>
      <c r="NHX171" s="77"/>
      <c r="NHY171" s="77"/>
      <c r="NHZ171" s="77"/>
      <c r="NIA171" s="77"/>
      <c r="NIB171" s="77"/>
      <c r="NIC171" s="77"/>
      <c r="NID171" s="77"/>
      <c r="NIE171" s="77"/>
      <c r="NIF171" s="77"/>
      <c r="NIG171" s="77"/>
      <c r="NIH171" s="77"/>
      <c r="NII171" s="77"/>
      <c r="NIJ171" s="77"/>
      <c r="NIK171" s="77"/>
      <c r="NIL171" s="77"/>
      <c r="NIM171" s="77"/>
      <c r="NIN171" s="77"/>
      <c r="NIO171" s="77"/>
      <c r="NIP171" s="77"/>
      <c r="NIQ171" s="77"/>
      <c r="NIR171" s="77"/>
      <c r="NIS171" s="77"/>
      <c r="NIT171" s="77"/>
      <c r="NIU171" s="77"/>
      <c r="NIV171" s="77"/>
      <c r="NIW171" s="77"/>
      <c r="NIX171" s="77"/>
      <c r="NIY171" s="77"/>
      <c r="NIZ171" s="77"/>
      <c r="NJA171" s="77"/>
      <c r="NJB171" s="77"/>
      <c r="NJC171" s="77"/>
      <c r="NJD171" s="77"/>
      <c r="NJE171" s="77"/>
      <c r="NJF171" s="77"/>
      <c r="NJG171" s="77"/>
      <c r="NJH171" s="77"/>
      <c r="NJI171" s="77"/>
      <c r="NJJ171" s="77"/>
      <c r="NJK171" s="77"/>
      <c r="NJL171" s="77"/>
      <c r="NJM171" s="77"/>
      <c r="NJN171" s="77"/>
      <c r="NJO171" s="77"/>
      <c r="NJP171" s="77"/>
      <c r="NJQ171" s="77"/>
      <c r="NJR171" s="77"/>
      <c r="NJS171" s="77"/>
      <c r="NJT171" s="77"/>
      <c r="NJU171" s="77"/>
      <c r="NJV171" s="77"/>
      <c r="NJW171" s="77"/>
      <c r="NJX171" s="77"/>
      <c r="NJY171" s="77"/>
      <c r="NJZ171" s="77"/>
      <c r="NKA171" s="77"/>
      <c r="NKB171" s="77"/>
      <c r="NKC171" s="77"/>
      <c r="NKD171" s="77"/>
      <c r="NKE171" s="77"/>
      <c r="NKF171" s="77"/>
      <c r="NKG171" s="77"/>
      <c r="NKH171" s="77"/>
      <c r="NKI171" s="77"/>
      <c r="NKJ171" s="77"/>
      <c r="NKK171" s="77"/>
      <c r="NKL171" s="77"/>
      <c r="NKM171" s="77"/>
      <c r="NKN171" s="77"/>
      <c r="NKO171" s="77"/>
      <c r="NKP171" s="77"/>
      <c r="NKQ171" s="77"/>
      <c r="NKR171" s="77"/>
      <c r="NKS171" s="77"/>
      <c r="NKT171" s="77"/>
      <c r="NKU171" s="77"/>
      <c r="NKV171" s="77"/>
      <c r="NKW171" s="77"/>
      <c r="NKX171" s="77"/>
      <c r="NKY171" s="77"/>
      <c r="NKZ171" s="77"/>
      <c r="NLA171" s="77"/>
      <c r="NLB171" s="77"/>
      <c r="NLC171" s="77"/>
      <c r="NLD171" s="77"/>
      <c r="NLE171" s="77"/>
      <c r="NLF171" s="77"/>
      <c r="NLG171" s="77"/>
      <c r="NLH171" s="77"/>
      <c r="NLI171" s="77"/>
      <c r="NLJ171" s="77"/>
      <c r="NLK171" s="77"/>
      <c r="NLL171" s="77"/>
      <c r="NLM171" s="77"/>
      <c r="NLN171" s="77"/>
      <c r="NLO171" s="77"/>
      <c r="NLP171" s="77"/>
      <c r="NLQ171" s="77"/>
      <c r="NLR171" s="77"/>
      <c r="NLS171" s="77"/>
      <c r="NLT171" s="77"/>
      <c r="NLU171" s="77"/>
      <c r="NLV171" s="77"/>
      <c r="NLW171" s="77"/>
      <c r="NLX171" s="77"/>
      <c r="NLY171" s="77"/>
      <c r="NLZ171" s="77"/>
      <c r="NMA171" s="77"/>
      <c r="NMB171" s="77"/>
      <c r="NMC171" s="77"/>
      <c r="NMD171" s="77"/>
      <c r="NME171" s="77"/>
      <c r="NMF171" s="77"/>
      <c r="NMG171" s="77"/>
      <c r="NMH171" s="77"/>
      <c r="NMI171" s="77"/>
      <c r="NMJ171" s="77"/>
      <c r="NMK171" s="77"/>
      <c r="NML171" s="77"/>
      <c r="NMM171" s="77"/>
      <c r="NMN171" s="77"/>
      <c r="NMO171" s="77"/>
      <c r="NMP171" s="77"/>
      <c r="NMQ171" s="77"/>
      <c r="NMR171" s="77"/>
      <c r="NMS171" s="77"/>
      <c r="NMT171" s="77"/>
      <c r="NMU171" s="77"/>
      <c r="NMV171" s="77"/>
      <c r="NMW171" s="77"/>
      <c r="NMX171" s="77"/>
      <c r="NMY171" s="77"/>
      <c r="NMZ171" s="77"/>
      <c r="NNA171" s="77"/>
      <c r="NNB171" s="77"/>
      <c r="NNC171" s="77"/>
      <c r="NND171" s="77"/>
      <c r="NNE171" s="77"/>
      <c r="NNF171" s="77"/>
      <c r="NNG171" s="77"/>
      <c r="NNH171" s="77"/>
      <c r="NNI171" s="77"/>
      <c r="NNJ171" s="77"/>
      <c r="NNK171" s="77"/>
      <c r="NNL171" s="77"/>
      <c r="NNM171" s="77"/>
      <c r="NNN171" s="77"/>
      <c r="NNO171" s="77"/>
      <c r="NNP171" s="77"/>
      <c r="NNQ171" s="77"/>
      <c r="NNR171" s="77"/>
      <c r="NNS171" s="77"/>
      <c r="NNT171" s="77"/>
      <c r="NNU171" s="77"/>
      <c r="NNV171" s="77"/>
      <c r="NNW171" s="77"/>
      <c r="NNX171" s="77"/>
      <c r="NNY171" s="77"/>
      <c r="NNZ171" s="77"/>
      <c r="NOA171" s="77"/>
      <c r="NOB171" s="77"/>
      <c r="NOC171" s="77"/>
      <c r="NOD171" s="77"/>
      <c r="NOE171" s="77"/>
      <c r="NOF171" s="77"/>
      <c r="NOG171" s="77"/>
      <c r="NOH171" s="77"/>
      <c r="NOI171" s="77"/>
      <c r="NOJ171" s="77"/>
      <c r="NOK171" s="77"/>
      <c r="NOL171" s="77"/>
      <c r="NOM171" s="77"/>
      <c r="NON171" s="77"/>
      <c r="NOO171" s="77"/>
      <c r="NOP171" s="77"/>
      <c r="NOQ171" s="77"/>
      <c r="NOR171" s="77"/>
      <c r="NOS171" s="77"/>
      <c r="NOT171" s="77"/>
      <c r="NOU171" s="77"/>
      <c r="NOV171" s="77"/>
      <c r="NOW171" s="77"/>
      <c r="NOX171" s="77"/>
      <c r="NOY171" s="77"/>
      <c r="NOZ171" s="77"/>
      <c r="NPA171" s="77"/>
      <c r="NPB171" s="77"/>
      <c r="NPC171" s="77"/>
      <c r="NPD171" s="77"/>
      <c r="NPE171" s="77"/>
      <c r="NPF171" s="77"/>
      <c r="NPG171" s="77"/>
      <c r="NPH171" s="77"/>
      <c r="NPI171" s="77"/>
      <c r="NPJ171" s="77"/>
      <c r="NPK171" s="77"/>
      <c r="NPL171" s="77"/>
      <c r="NPM171" s="77"/>
      <c r="NPN171" s="77"/>
      <c r="NPO171" s="77"/>
      <c r="NPP171" s="77"/>
      <c r="NPQ171" s="77"/>
      <c r="NPR171" s="77"/>
      <c r="NPS171" s="77"/>
      <c r="NPT171" s="77"/>
      <c r="NPU171" s="77"/>
      <c r="NPV171" s="77"/>
      <c r="NPW171" s="77"/>
      <c r="NPX171" s="77"/>
      <c r="NPY171" s="77"/>
      <c r="NPZ171" s="77"/>
      <c r="NQA171" s="77"/>
      <c r="NQB171" s="77"/>
      <c r="NQC171" s="77"/>
      <c r="NQD171" s="77"/>
      <c r="NQE171" s="77"/>
      <c r="NQF171" s="77"/>
      <c r="NQG171" s="77"/>
      <c r="NQH171" s="77"/>
      <c r="NQI171" s="77"/>
      <c r="NQJ171" s="77"/>
      <c r="NQK171" s="77"/>
      <c r="NQL171" s="77"/>
      <c r="NQM171" s="77"/>
      <c r="NQN171" s="77"/>
      <c r="NQO171" s="77"/>
      <c r="NQP171" s="77"/>
      <c r="NQQ171" s="77"/>
      <c r="NQR171" s="77"/>
      <c r="NQS171" s="77"/>
      <c r="NQT171" s="77"/>
      <c r="NQU171" s="77"/>
      <c r="NQV171" s="77"/>
      <c r="NQW171" s="77"/>
      <c r="NQX171" s="77"/>
      <c r="NQY171" s="77"/>
      <c r="NQZ171" s="77"/>
      <c r="NRA171" s="77"/>
      <c r="NRB171" s="77"/>
      <c r="NRC171" s="77"/>
      <c r="NRD171" s="77"/>
      <c r="NRE171" s="77"/>
      <c r="NRF171" s="77"/>
      <c r="NRG171" s="77"/>
      <c r="NRH171" s="77"/>
      <c r="NRI171" s="77"/>
      <c r="NRJ171" s="77"/>
      <c r="NRK171" s="77"/>
      <c r="NRL171" s="77"/>
      <c r="NRM171" s="77"/>
      <c r="NRN171" s="77"/>
      <c r="NRO171" s="77"/>
      <c r="NRP171" s="77"/>
      <c r="NRQ171" s="77"/>
      <c r="NRR171" s="77"/>
      <c r="NRS171" s="77"/>
      <c r="NRT171" s="77"/>
      <c r="NRU171" s="77"/>
      <c r="NRV171" s="77"/>
      <c r="NRW171" s="77"/>
      <c r="NRX171" s="77"/>
      <c r="NRY171" s="77"/>
      <c r="NRZ171" s="77"/>
      <c r="NSA171" s="77"/>
      <c r="NSB171" s="77"/>
      <c r="NSC171" s="77"/>
      <c r="NSD171" s="77"/>
      <c r="NSE171" s="77"/>
      <c r="NSF171" s="77"/>
      <c r="NSG171" s="77"/>
      <c r="NSH171" s="77"/>
      <c r="NSI171" s="77"/>
      <c r="NSJ171" s="77"/>
      <c r="NSK171" s="77"/>
      <c r="NSL171" s="77"/>
      <c r="NSM171" s="77"/>
      <c r="NSN171" s="77"/>
      <c r="NSO171" s="77"/>
      <c r="NSP171" s="77"/>
      <c r="NSQ171" s="77"/>
      <c r="NSR171" s="77"/>
      <c r="NSS171" s="77"/>
      <c r="NST171" s="77"/>
      <c r="NSU171" s="77"/>
      <c r="NSV171" s="77"/>
      <c r="NSW171" s="77"/>
      <c r="NSX171" s="77"/>
      <c r="NSY171" s="77"/>
      <c r="NSZ171" s="77"/>
      <c r="NTA171" s="77"/>
      <c r="NTB171" s="77"/>
      <c r="NTC171" s="77"/>
      <c r="NTD171" s="77"/>
      <c r="NTE171" s="77"/>
      <c r="NTF171" s="77"/>
      <c r="NTG171" s="77"/>
      <c r="NTH171" s="77"/>
      <c r="NTI171" s="77"/>
      <c r="NTJ171" s="77"/>
      <c r="NTK171" s="77"/>
      <c r="NTL171" s="77"/>
      <c r="NTM171" s="77"/>
      <c r="NTN171" s="77"/>
      <c r="NTO171" s="77"/>
      <c r="NTP171" s="77"/>
      <c r="NTQ171" s="77"/>
      <c r="NTR171" s="77"/>
      <c r="NTS171" s="77"/>
      <c r="NTT171" s="77"/>
      <c r="NTU171" s="77"/>
      <c r="NTV171" s="77"/>
      <c r="NTW171" s="77"/>
      <c r="NTX171" s="77"/>
      <c r="NTY171" s="77"/>
      <c r="NTZ171" s="77"/>
      <c r="NUA171" s="77"/>
      <c r="NUB171" s="77"/>
      <c r="NUC171" s="77"/>
      <c r="NUD171" s="77"/>
      <c r="NUE171" s="77"/>
      <c r="NUF171" s="77"/>
      <c r="NUG171" s="77"/>
      <c r="NUH171" s="77"/>
      <c r="NUI171" s="77"/>
      <c r="NUJ171" s="77"/>
      <c r="NUK171" s="77"/>
      <c r="NUL171" s="77"/>
      <c r="NUM171" s="77"/>
      <c r="NUN171" s="77"/>
      <c r="NUO171" s="77"/>
      <c r="NUP171" s="77"/>
      <c r="NUQ171" s="77"/>
      <c r="NUR171" s="77"/>
      <c r="NUS171" s="77"/>
      <c r="NUT171" s="77"/>
      <c r="NUU171" s="77"/>
      <c r="NUV171" s="77"/>
      <c r="NUW171" s="77"/>
      <c r="NUX171" s="77"/>
      <c r="NUY171" s="77"/>
      <c r="NUZ171" s="77"/>
      <c r="NVA171" s="77"/>
      <c r="NVB171" s="77"/>
      <c r="NVC171" s="77"/>
      <c r="NVD171" s="77"/>
      <c r="NVE171" s="77"/>
      <c r="NVF171" s="77"/>
      <c r="NVG171" s="77"/>
      <c r="NVH171" s="77"/>
      <c r="NVI171" s="77"/>
      <c r="NVJ171" s="77"/>
      <c r="NVK171" s="77"/>
      <c r="NVL171" s="77"/>
      <c r="NVM171" s="77"/>
      <c r="NVN171" s="77"/>
      <c r="NVO171" s="77"/>
      <c r="NVP171" s="77"/>
      <c r="NVQ171" s="77"/>
      <c r="NVR171" s="77"/>
      <c r="NVS171" s="77"/>
      <c r="NVT171" s="77"/>
      <c r="NVU171" s="77"/>
      <c r="NVV171" s="77"/>
      <c r="NVW171" s="77"/>
      <c r="NVX171" s="77"/>
      <c r="NVY171" s="77"/>
      <c r="NVZ171" s="77"/>
      <c r="NWA171" s="77"/>
      <c r="NWB171" s="77"/>
      <c r="NWC171" s="77"/>
      <c r="NWD171" s="77"/>
      <c r="NWE171" s="77"/>
      <c r="NWF171" s="77"/>
      <c r="NWG171" s="77"/>
      <c r="NWH171" s="77"/>
      <c r="NWI171" s="77"/>
      <c r="NWJ171" s="77"/>
      <c r="NWK171" s="77"/>
      <c r="NWL171" s="77"/>
      <c r="NWM171" s="77"/>
      <c r="NWN171" s="77"/>
      <c r="NWO171" s="77"/>
      <c r="NWP171" s="77"/>
      <c r="NWQ171" s="77"/>
      <c r="NWR171" s="77"/>
      <c r="NWS171" s="77"/>
      <c r="NWT171" s="77"/>
      <c r="NWU171" s="77"/>
      <c r="NWV171" s="77"/>
      <c r="NWW171" s="77"/>
      <c r="NWX171" s="77"/>
      <c r="NWY171" s="77"/>
      <c r="NWZ171" s="77"/>
      <c r="NXA171" s="77"/>
      <c r="NXB171" s="77"/>
      <c r="NXC171" s="77"/>
      <c r="NXD171" s="77"/>
      <c r="NXE171" s="77"/>
      <c r="NXF171" s="77"/>
      <c r="NXG171" s="77"/>
      <c r="NXH171" s="77"/>
      <c r="NXI171" s="77"/>
      <c r="NXJ171" s="77"/>
      <c r="NXK171" s="77"/>
      <c r="NXL171" s="77"/>
      <c r="NXM171" s="77"/>
      <c r="NXN171" s="77"/>
      <c r="NXO171" s="77"/>
      <c r="NXP171" s="77"/>
      <c r="NXQ171" s="77"/>
      <c r="NXR171" s="77"/>
      <c r="NXS171" s="77"/>
      <c r="NXT171" s="77"/>
      <c r="NXU171" s="77"/>
      <c r="NXV171" s="77"/>
      <c r="NXW171" s="77"/>
      <c r="NXX171" s="77"/>
      <c r="NXY171" s="77"/>
      <c r="NXZ171" s="77"/>
      <c r="NYA171" s="77"/>
      <c r="NYB171" s="77"/>
      <c r="NYC171" s="77"/>
      <c r="NYD171" s="77"/>
      <c r="NYE171" s="77"/>
      <c r="NYF171" s="77"/>
      <c r="NYG171" s="77"/>
      <c r="NYH171" s="77"/>
      <c r="NYI171" s="77"/>
      <c r="NYJ171" s="77"/>
      <c r="NYK171" s="77"/>
      <c r="NYL171" s="77"/>
      <c r="NYM171" s="77"/>
      <c r="NYN171" s="77"/>
      <c r="NYO171" s="77"/>
      <c r="NYP171" s="77"/>
      <c r="NYQ171" s="77"/>
      <c r="NYR171" s="77"/>
      <c r="NYS171" s="77"/>
      <c r="NYT171" s="77"/>
      <c r="NYU171" s="77"/>
      <c r="NYV171" s="77"/>
      <c r="NYW171" s="77"/>
      <c r="NYX171" s="77"/>
      <c r="NYY171" s="77"/>
      <c r="NYZ171" s="77"/>
      <c r="NZA171" s="77"/>
      <c r="NZB171" s="77"/>
      <c r="NZC171" s="77"/>
      <c r="NZD171" s="77"/>
      <c r="NZE171" s="77"/>
      <c r="NZF171" s="77"/>
      <c r="NZG171" s="77"/>
      <c r="NZH171" s="77"/>
      <c r="NZI171" s="77"/>
      <c r="NZJ171" s="77"/>
      <c r="NZK171" s="77"/>
      <c r="NZL171" s="77"/>
      <c r="NZM171" s="77"/>
      <c r="NZN171" s="77"/>
      <c r="NZO171" s="77"/>
      <c r="NZP171" s="77"/>
      <c r="NZQ171" s="77"/>
      <c r="NZR171" s="77"/>
      <c r="NZS171" s="77"/>
      <c r="NZT171" s="77"/>
      <c r="NZU171" s="77"/>
      <c r="NZV171" s="77"/>
      <c r="NZW171" s="77"/>
      <c r="NZX171" s="77"/>
      <c r="NZY171" s="77"/>
      <c r="NZZ171" s="77"/>
      <c r="OAA171" s="77"/>
      <c r="OAB171" s="77"/>
      <c r="OAC171" s="77"/>
      <c r="OAD171" s="77"/>
      <c r="OAE171" s="77"/>
      <c r="OAF171" s="77"/>
      <c r="OAG171" s="77"/>
      <c r="OAH171" s="77"/>
      <c r="OAI171" s="77"/>
      <c r="OAJ171" s="77"/>
      <c r="OAK171" s="77"/>
      <c r="OAL171" s="77"/>
      <c r="OAM171" s="77"/>
      <c r="OAN171" s="77"/>
      <c r="OAO171" s="77"/>
      <c r="OAP171" s="77"/>
      <c r="OAQ171" s="77"/>
      <c r="OAR171" s="77"/>
      <c r="OAS171" s="77"/>
      <c r="OAT171" s="77"/>
      <c r="OAU171" s="77"/>
      <c r="OAV171" s="77"/>
      <c r="OAW171" s="77"/>
      <c r="OAX171" s="77"/>
      <c r="OAY171" s="77"/>
      <c r="OAZ171" s="77"/>
      <c r="OBA171" s="77"/>
      <c r="OBB171" s="77"/>
      <c r="OBC171" s="77"/>
      <c r="OBD171" s="77"/>
      <c r="OBE171" s="77"/>
      <c r="OBF171" s="77"/>
      <c r="OBG171" s="77"/>
      <c r="OBH171" s="77"/>
      <c r="OBI171" s="77"/>
      <c r="OBJ171" s="77"/>
      <c r="OBK171" s="77"/>
      <c r="OBL171" s="77"/>
      <c r="OBM171" s="77"/>
      <c r="OBN171" s="77"/>
      <c r="OBO171" s="77"/>
      <c r="OBP171" s="77"/>
      <c r="OBQ171" s="77"/>
      <c r="OBR171" s="77"/>
      <c r="OBS171" s="77"/>
      <c r="OBT171" s="77"/>
      <c r="OBU171" s="77"/>
      <c r="OBV171" s="77"/>
      <c r="OBW171" s="77"/>
      <c r="OBX171" s="77"/>
      <c r="OBY171" s="77"/>
      <c r="OBZ171" s="77"/>
      <c r="OCA171" s="77"/>
      <c r="OCB171" s="77"/>
      <c r="OCC171" s="77"/>
      <c r="OCD171" s="77"/>
      <c r="OCE171" s="77"/>
      <c r="OCF171" s="77"/>
      <c r="OCG171" s="77"/>
      <c r="OCH171" s="77"/>
      <c r="OCI171" s="77"/>
      <c r="OCJ171" s="77"/>
      <c r="OCK171" s="77"/>
      <c r="OCL171" s="77"/>
      <c r="OCM171" s="77"/>
      <c r="OCN171" s="77"/>
      <c r="OCO171" s="77"/>
      <c r="OCP171" s="77"/>
      <c r="OCQ171" s="77"/>
      <c r="OCR171" s="77"/>
      <c r="OCS171" s="77"/>
      <c r="OCT171" s="77"/>
      <c r="OCU171" s="77"/>
      <c r="OCV171" s="77"/>
      <c r="OCW171" s="77"/>
      <c r="OCX171" s="77"/>
      <c r="OCY171" s="77"/>
      <c r="OCZ171" s="77"/>
      <c r="ODA171" s="77"/>
      <c r="ODB171" s="77"/>
      <c r="ODC171" s="77"/>
      <c r="ODD171" s="77"/>
      <c r="ODE171" s="77"/>
      <c r="ODF171" s="77"/>
      <c r="ODG171" s="77"/>
      <c r="ODH171" s="77"/>
      <c r="ODI171" s="77"/>
      <c r="ODJ171" s="77"/>
      <c r="ODK171" s="77"/>
      <c r="ODL171" s="77"/>
      <c r="ODM171" s="77"/>
      <c r="ODN171" s="77"/>
      <c r="ODO171" s="77"/>
      <c r="ODP171" s="77"/>
      <c r="ODQ171" s="77"/>
      <c r="ODR171" s="77"/>
      <c r="ODS171" s="77"/>
      <c r="ODT171" s="77"/>
      <c r="ODU171" s="77"/>
      <c r="ODV171" s="77"/>
      <c r="ODW171" s="77"/>
      <c r="ODX171" s="77"/>
      <c r="ODY171" s="77"/>
      <c r="ODZ171" s="77"/>
      <c r="OEA171" s="77"/>
      <c r="OEB171" s="77"/>
      <c r="OEC171" s="77"/>
      <c r="OED171" s="77"/>
      <c r="OEE171" s="77"/>
      <c r="OEF171" s="77"/>
      <c r="OEG171" s="77"/>
      <c r="OEH171" s="77"/>
      <c r="OEI171" s="77"/>
      <c r="OEJ171" s="77"/>
      <c r="OEK171" s="77"/>
      <c r="OEL171" s="77"/>
      <c r="OEM171" s="77"/>
      <c r="OEN171" s="77"/>
      <c r="OEO171" s="77"/>
      <c r="OEP171" s="77"/>
      <c r="OEQ171" s="77"/>
      <c r="OER171" s="77"/>
      <c r="OES171" s="77"/>
      <c r="OET171" s="77"/>
      <c r="OEU171" s="77"/>
      <c r="OEV171" s="77"/>
      <c r="OEW171" s="77"/>
      <c r="OEX171" s="77"/>
      <c r="OEY171" s="77"/>
      <c r="OEZ171" s="77"/>
      <c r="OFA171" s="77"/>
      <c r="OFB171" s="77"/>
      <c r="OFC171" s="77"/>
      <c r="OFD171" s="77"/>
      <c r="OFE171" s="77"/>
      <c r="OFF171" s="77"/>
      <c r="OFG171" s="77"/>
      <c r="OFH171" s="77"/>
      <c r="OFI171" s="77"/>
      <c r="OFJ171" s="77"/>
      <c r="OFK171" s="77"/>
      <c r="OFL171" s="77"/>
      <c r="OFM171" s="77"/>
      <c r="OFN171" s="77"/>
      <c r="OFO171" s="77"/>
      <c r="OFP171" s="77"/>
      <c r="OFQ171" s="77"/>
      <c r="OFR171" s="77"/>
      <c r="OFS171" s="77"/>
      <c r="OFT171" s="77"/>
      <c r="OFU171" s="77"/>
      <c r="OFV171" s="77"/>
      <c r="OFW171" s="77"/>
      <c r="OFX171" s="77"/>
      <c r="OFY171" s="77"/>
      <c r="OFZ171" s="77"/>
      <c r="OGA171" s="77"/>
      <c r="OGB171" s="77"/>
      <c r="OGC171" s="77"/>
      <c r="OGD171" s="77"/>
      <c r="OGE171" s="77"/>
      <c r="OGF171" s="77"/>
      <c r="OGG171" s="77"/>
      <c r="OGH171" s="77"/>
      <c r="OGI171" s="77"/>
      <c r="OGJ171" s="77"/>
      <c r="OGK171" s="77"/>
      <c r="OGL171" s="77"/>
      <c r="OGM171" s="77"/>
      <c r="OGN171" s="77"/>
      <c r="OGO171" s="77"/>
      <c r="OGP171" s="77"/>
      <c r="OGQ171" s="77"/>
      <c r="OGR171" s="77"/>
      <c r="OGS171" s="77"/>
      <c r="OGT171" s="77"/>
      <c r="OGU171" s="77"/>
      <c r="OGV171" s="77"/>
      <c r="OGW171" s="77"/>
      <c r="OGX171" s="77"/>
      <c r="OGY171" s="77"/>
      <c r="OGZ171" s="77"/>
      <c r="OHA171" s="77"/>
      <c r="OHB171" s="77"/>
      <c r="OHC171" s="77"/>
      <c r="OHD171" s="77"/>
      <c r="OHE171" s="77"/>
      <c r="OHF171" s="77"/>
      <c r="OHG171" s="77"/>
      <c r="OHH171" s="77"/>
      <c r="OHI171" s="77"/>
      <c r="OHJ171" s="77"/>
      <c r="OHK171" s="77"/>
      <c r="OHL171" s="77"/>
      <c r="OHM171" s="77"/>
      <c r="OHN171" s="77"/>
      <c r="OHO171" s="77"/>
      <c r="OHP171" s="77"/>
      <c r="OHQ171" s="77"/>
      <c r="OHR171" s="77"/>
      <c r="OHS171" s="77"/>
      <c r="OHT171" s="77"/>
      <c r="OHU171" s="77"/>
      <c r="OHV171" s="77"/>
      <c r="OHW171" s="77"/>
      <c r="OHX171" s="77"/>
      <c r="OHY171" s="77"/>
      <c r="OHZ171" s="77"/>
      <c r="OIA171" s="77"/>
      <c r="OIB171" s="77"/>
      <c r="OIC171" s="77"/>
      <c r="OID171" s="77"/>
      <c r="OIE171" s="77"/>
      <c r="OIF171" s="77"/>
      <c r="OIG171" s="77"/>
      <c r="OIH171" s="77"/>
      <c r="OII171" s="77"/>
      <c r="OIJ171" s="77"/>
      <c r="OIK171" s="77"/>
      <c r="OIL171" s="77"/>
      <c r="OIM171" s="77"/>
      <c r="OIN171" s="77"/>
      <c r="OIO171" s="77"/>
      <c r="OIP171" s="77"/>
      <c r="OIQ171" s="77"/>
      <c r="OIR171" s="77"/>
      <c r="OIS171" s="77"/>
      <c r="OIT171" s="77"/>
      <c r="OIU171" s="77"/>
      <c r="OIV171" s="77"/>
      <c r="OIW171" s="77"/>
      <c r="OIX171" s="77"/>
      <c r="OIY171" s="77"/>
      <c r="OIZ171" s="77"/>
      <c r="OJA171" s="77"/>
      <c r="OJB171" s="77"/>
      <c r="OJC171" s="77"/>
      <c r="OJD171" s="77"/>
      <c r="OJE171" s="77"/>
      <c r="OJF171" s="77"/>
      <c r="OJG171" s="77"/>
      <c r="OJH171" s="77"/>
      <c r="OJI171" s="77"/>
      <c r="OJJ171" s="77"/>
      <c r="OJK171" s="77"/>
      <c r="OJL171" s="77"/>
      <c r="OJM171" s="77"/>
      <c r="OJN171" s="77"/>
      <c r="OJO171" s="77"/>
      <c r="OJP171" s="77"/>
      <c r="OJQ171" s="77"/>
      <c r="OJR171" s="77"/>
      <c r="OJS171" s="77"/>
      <c r="OJT171" s="77"/>
      <c r="OJU171" s="77"/>
      <c r="OJV171" s="77"/>
      <c r="OJW171" s="77"/>
      <c r="OJX171" s="77"/>
      <c r="OJY171" s="77"/>
      <c r="OJZ171" s="77"/>
      <c r="OKA171" s="77"/>
      <c r="OKB171" s="77"/>
      <c r="OKC171" s="77"/>
      <c r="OKD171" s="77"/>
      <c r="OKE171" s="77"/>
      <c r="OKF171" s="77"/>
      <c r="OKG171" s="77"/>
      <c r="OKH171" s="77"/>
      <c r="OKI171" s="77"/>
      <c r="OKJ171" s="77"/>
      <c r="OKK171" s="77"/>
      <c r="OKL171" s="77"/>
      <c r="OKM171" s="77"/>
      <c r="OKN171" s="77"/>
      <c r="OKO171" s="77"/>
      <c r="OKP171" s="77"/>
      <c r="OKQ171" s="77"/>
      <c r="OKR171" s="77"/>
      <c r="OKS171" s="77"/>
      <c r="OKT171" s="77"/>
      <c r="OKU171" s="77"/>
      <c r="OKV171" s="77"/>
      <c r="OKW171" s="77"/>
      <c r="OKX171" s="77"/>
      <c r="OKY171" s="77"/>
      <c r="OKZ171" s="77"/>
      <c r="OLA171" s="77"/>
      <c r="OLB171" s="77"/>
      <c r="OLC171" s="77"/>
      <c r="OLD171" s="77"/>
      <c r="OLE171" s="77"/>
      <c r="OLF171" s="77"/>
      <c r="OLG171" s="77"/>
      <c r="OLH171" s="77"/>
      <c r="OLI171" s="77"/>
      <c r="OLJ171" s="77"/>
      <c r="OLK171" s="77"/>
      <c r="OLL171" s="77"/>
      <c r="OLM171" s="77"/>
      <c r="OLN171" s="77"/>
      <c r="OLO171" s="77"/>
      <c r="OLP171" s="77"/>
      <c r="OLQ171" s="77"/>
      <c r="OLR171" s="77"/>
      <c r="OLS171" s="77"/>
      <c r="OLT171" s="77"/>
      <c r="OLU171" s="77"/>
      <c r="OLV171" s="77"/>
      <c r="OLW171" s="77"/>
      <c r="OLX171" s="77"/>
      <c r="OLY171" s="77"/>
      <c r="OLZ171" s="77"/>
      <c r="OMA171" s="77"/>
      <c r="OMB171" s="77"/>
      <c r="OMC171" s="77"/>
      <c r="OMD171" s="77"/>
      <c r="OME171" s="77"/>
      <c r="OMF171" s="77"/>
      <c r="OMG171" s="77"/>
      <c r="OMH171" s="77"/>
      <c r="OMI171" s="77"/>
      <c r="OMJ171" s="77"/>
      <c r="OMK171" s="77"/>
      <c r="OML171" s="77"/>
      <c r="OMM171" s="77"/>
      <c r="OMN171" s="77"/>
      <c r="OMO171" s="77"/>
      <c r="OMP171" s="77"/>
      <c r="OMQ171" s="77"/>
      <c r="OMR171" s="77"/>
      <c r="OMS171" s="77"/>
      <c r="OMT171" s="77"/>
      <c r="OMU171" s="77"/>
      <c r="OMV171" s="77"/>
      <c r="OMW171" s="77"/>
      <c r="OMX171" s="77"/>
      <c r="OMY171" s="77"/>
      <c r="OMZ171" s="77"/>
      <c r="ONA171" s="77"/>
      <c r="ONB171" s="77"/>
      <c r="ONC171" s="77"/>
      <c r="OND171" s="77"/>
      <c r="ONE171" s="77"/>
      <c r="ONF171" s="77"/>
      <c r="ONG171" s="77"/>
      <c r="ONH171" s="77"/>
      <c r="ONI171" s="77"/>
      <c r="ONJ171" s="77"/>
      <c r="ONK171" s="77"/>
      <c r="ONL171" s="77"/>
      <c r="ONM171" s="77"/>
      <c r="ONN171" s="77"/>
      <c r="ONO171" s="77"/>
      <c r="ONP171" s="77"/>
      <c r="ONQ171" s="77"/>
      <c r="ONR171" s="77"/>
      <c r="ONS171" s="77"/>
      <c r="ONT171" s="77"/>
      <c r="ONU171" s="77"/>
      <c r="ONV171" s="77"/>
      <c r="ONW171" s="77"/>
      <c r="ONX171" s="77"/>
      <c r="ONY171" s="77"/>
      <c r="ONZ171" s="77"/>
      <c r="OOA171" s="77"/>
      <c r="OOB171" s="77"/>
      <c r="OOC171" s="77"/>
      <c r="OOD171" s="77"/>
      <c r="OOE171" s="77"/>
      <c r="OOF171" s="77"/>
      <c r="OOG171" s="77"/>
      <c r="OOH171" s="77"/>
      <c r="OOI171" s="77"/>
      <c r="OOJ171" s="77"/>
      <c r="OOK171" s="77"/>
      <c r="OOL171" s="77"/>
      <c r="OOM171" s="77"/>
      <c r="OON171" s="77"/>
      <c r="OOO171" s="77"/>
      <c r="OOP171" s="77"/>
      <c r="OOQ171" s="77"/>
      <c r="OOR171" s="77"/>
      <c r="OOS171" s="77"/>
      <c r="OOT171" s="77"/>
      <c r="OOU171" s="77"/>
      <c r="OOV171" s="77"/>
      <c r="OOW171" s="77"/>
      <c r="OOX171" s="77"/>
      <c r="OOY171" s="77"/>
      <c r="OOZ171" s="77"/>
      <c r="OPA171" s="77"/>
      <c r="OPB171" s="77"/>
      <c r="OPC171" s="77"/>
      <c r="OPD171" s="77"/>
      <c r="OPE171" s="77"/>
      <c r="OPF171" s="77"/>
      <c r="OPG171" s="77"/>
      <c r="OPH171" s="77"/>
      <c r="OPI171" s="77"/>
      <c r="OPJ171" s="77"/>
      <c r="OPK171" s="77"/>
      <c r="OPL171" s="77"/>
      <c r="OPM171" s="77"/>
      <c r="OPN171" s="77"/>
      <c r="OPO171" s="77"/>
      <c r="OPP171" s="77"/>
      <c r="OPQ171" s="77"/>
      <c r="OPR171" s="77"/>
      <c r="OPS171" s="77"/>
      <c r="OPT171" s="77"/>
      <c r="OPU171" s="77"/>
      <c r="OPV171" s="77"/>
      <c r="OPW171" s="77"/>
      <c r="OPX171" s="77"/>
      <c r="OPY171" s="77"/>
      <c r="OPZ171" s="77"/>
      <c r="OQA171" s="77"/>
      <c r="OQB171" s="77"/>
      <c r="OQC171" s="77"/>
      <c r="OQD171" s="77"/>
      <c r="OQE171" s="77"/>
      <c r="OQF171" s="77"/>
      <c r="OQG171" s="77"/>
      <c r="OQH171" s="77"/>
      <c r="OQI171" s="77"/>
      <c r="OQJ171" s="77"/>
      <c r="OQK171" s="77"/>
      <c r="OQL171" s="77"/>
      <c r="OQM171" s="77"/>
      <c r="OQN171" s="77"/>
      <c r="OQO171" s="77"/>
      <c r="OQP171" s="77"/>
      <c r="OQQ171" s="77"/>
      <c r="OQR171" s="77"/>
      <c r="OQS171" s="77"/>
      <c r="OQT171" s="77"/>
      <c r="OQU171" s="77"/>
      <c r="OQV171" s="77"/>
      <c r="OQW171" s="77"/>
      <c r="OQX171" s="77"/>
      <c r="OQY171" s="77"/>
      <c r="OQZ171" s="77"/>
      <c r="ORA171" s="77"/>
      <c r="ORB171" s="77"/>
      <c r="ORC171" s="77"/>
      <c r="ORD171" s="77"/>
      <c r="ORE171" s="77"/>
      <c r="ORF171" s="77"/>
      <c r="ORG171" s="77"/>
      <c r="ORH171" s="77"/>
      <c r="ORI171" s="77"/>
      <c r="ORJ171" s="77"/>
      <c r="ORK171" s="77"/>
      <c r="ORL171" s="77"/>
      <c r="ORM171" s="77"/>
      <c r="ORN171" s="77"/>
      <c r="ORO171" s="77"/>
      <c r="ORP171" s="77"/>
      <c r="ORQ171" s="77"/>
      <c r="ORR171" s="77"/>
      <c r="ORS171" s="77"/>
      <c r="ORT171" s="77"/>
      <c r="ORU171" s="77"/>
      <c r="ORV171" s="77"/>
      <c r="ORW171" s="77"/>
      <c r="ORX171" s="77"/>
      <c r="ORY171" s="77"/>
      <c r="ORZ171" s="77"/>
      <c r="OSA171" s="77"/>
      <c r="OSB171" s="77"/>
      <c r="OSC171" s="77"/>
      <c r="OSD171" s="77"/>
      <c r="OSE171" s="77"/>
      <c r="OSF171" s="77"/>
      <c r="OSG171" s="77"/>
      <c r="OSH171" s="77"/>
      <c r="OSI171" s="77"/>
      <c r="OSJ171" s="77"/>
      <c r="OSK171" s="77"/>
      <c r="OSL171" s="77"/>
      <c r="OSM171" s="77"/>
      <c r="OSN171" s="77"/>
      <c r="OSO171" s="77"/>
      <c r="OSP171" s="77"/>
      <c r="OSQ171" s="77"/>
      <c r="OSR171" s="77"/>
      <c r="OSS171" s="77"/>
      <c r="OST171" s="77"/>
      <c r="OSU171" s="77"/>
      <c r="OSV171" s="77"/>
      <c r="OSW171" s="77"/>
      <c r="OSX171" s="77"/>
      <c r="OSY171" s="77"/>
      <c r="OSZ171" s="77"/>
      <c r="OTA171" s="77"/>
      <c r="OTB171" s="77"/>
      <c r="OTC171" s="77"/>
      <c r="OTD171" s="77"/>
      <c r="OTE171" s="77"/>
      <c r="OTF171" s="77"/>
      <c r="OTG171" s="77"/>
      <c r="OTH171" s="77"/>
      <c r="OTI171" s="77"/>
      <c r="OTJ171" s="77"/>
      <c r="OTK171" s="77"/>
      <c r="OTL171" s="77"/>
      <c r="OTM171" s="77"/>
      <c r="OTN171" s="77"/>
      <c r="OTO171" s="77"/>
      <c r="OTP171" s="77"/>
      <c r="OTQ171" s="77"/>
      <c r="OTR171" s="77"/>
      <c r="OTS171" s="77"/>
      <c r="OTT171" s="77"/>
      <c r="OTU171" s="77"/>
      <c r="OTV171" s="77"/>
      <c r="OTW171" s="77"/>
      <c r="OTX171" s="77"/>
      <c r="OTY171" s="77"/>
      <c r="OTZ171" s="77"/>
      <c r="OUA171" s="77"/>
      <c r="OUB171" s="77"/>
      <c r="OUC171" s="77"/>
      <c r="OUD171" s="77"/>
      <c r="OUE171" s="77"/>
      <c r="OUF171" s="77"/>
      <c r="OUG171" s="77"/>
      <c r="OUH171" s="77"/>
      <c r="OUI171" s="77"/>
      <c r="OUJ171" s="77"/>
      <c r="OUK171" s="77"/>
      <c r="OUL171" s="77"/>
      <c r="OUM171" s="77"/>
      <c r="OUN171" s="77"/>
      <c r="OUO171" s="77"/>
      <c r="OUP171" s="77"/>
      <c r="OUQ171" s="77"/>
      <c r="OUR171" s="77"/>
      <c r="OUS171" s="77"/>
      <c r="OUT171" s="77"/>
      <c r="OUU171" s="77"/>
      <c r="OUV171" s="77"/>
      <c r="OUW171" s="77"/>
      <c r="OUX171" s="77"/>
      <c r="OUY171" s="77"/>
      <c r="OUZ171" s="77"/>
      <c r="OVA171" s="77"/>
      <c r="OVB171" s="77"/>
      <c r="OVC171" s="77"/>
      <c r="OVD171" s="77"/>
      <c r="OVE171" s="77"/>
      <c r="OVF171" s="77"/>
      <c r="OVG171" s="77"/>
      <c r="OVH171" s="77"/>
      <c r="OVI171" s="77"/>
      <c r="OVJ171" s="77"/>
      <c r="OVK171" s="77"/>
      <c r="OVL171" s="77"/>
      <c r="OVM171" s="77"/>
      <c r="OVN171" s="77"/>
      <c r="OVO171" s="77"/>
      <c r="OVP171" s="77"/>
      <c r="OVQ171" s="77"/>
      <c r="OVR171" s="77"/>
      <c r="OVS171" s="77"/>
      <c r="OVT171" s="77"/>
      <c r="OVU171" s="77"/>
      <c r="OVV171" s="77"/>
      <c r="OVW171" s="77"/>
      <c r="OVX171" s="77"/>
      <c r="OVY171" s="77"/>
      <c r="OVZ171" s="77"/>
      <c r="OWA171" s="77"/>
      <c r="OWB171" s="77"/>
      <c r="OWC171" s="77"/>
      <c r="OWD171" s="77"/>
      <c r="OWE171" s="77"/>
      <c r="OWF171" s="77"/>
      <c r="OWG171" s="77"/>
      <c r="OWH171" s="77"/>
      <c r="OWI171" s="77"/>
      <c r="OWJ171" s="77"/>
      <c r="OWK171" s="77"/>
      <c r="OWL171" s="77"/>
      <c r="OWM171" s="77"/>
      <c r="OWN171" s="77"/>
      <c r="OWO171" s="77"/>
      <c r="OWP171" s="77"/>
      <c r="OWQ171" s="77"/>
      <c r="OWR171" s="77"/>
      <c r="OWS171" s="77"/>
      <c r="OWT171" s="77"/>
      <c r="OWU171" s="77"/>
      <c r="OWV171" s="77"/>
      <c r="OWW171" s="77"/>
      <c r="OWX171" s="77"/>
      <c r="OWY171" s="77"/>
      <c r="OWZ171" s="77"/>
      <c r="OXA171" s="77"/>
      <c r="OXB171" s="77"/>
      <c r="OXC171" s="77"/>
      <c r="OXD171" s="77"/>
      <c r="OXE171" s="77"/>
      <c r="OXF171" s="77"/>
      <c r="OXG171" s="77"/>
      <c r="OXH171" s="77"/>
      <c r="OXI171" s="77"/>
      <c r="OXJ171" s="77"/>
      <c r="OXK171" s="77"/>
      <c r="OXL171" s="77"/>
      <c r="OXM171" s="77"/>
      <c r="OXN171" s="77"/>
      <c r="OXO171" s="77"/>
      <c r="OXP171" s="77"/>
      <c r="OXQ171" s="77"/>
      <c r="OXR171" s="77"/>
      <c r="OXS171" s="77"/>
      <c r="OXT171" s="77"/>
      <c r="OXU171" s="77"/>
      <c r="OXV171" s="77"/>
      <c r="OXW171" s="77"/>
      <c r="OXX171" s="77"/>
      <c r="OXY171" s="77"/>
      <c r="OXZ171" s="77"/>
      <c r="OYA171" s="77"/>
      <c r="OYB171" s="77"/>
      <c r="OYC171" s="77"/>
      <c r="OYD171" s="77"/>
      <c r="OYE171" s="77"/>
      <c r="OYF171" s="77"/>
      <c r="OYG171" s="77"/>
      <c r="OYH171" s="77"/>
      <c r="OYI171" s="77"/>
      <c r="OYJ171" s="77"/>
      <c r="OYK171" s="77"/>
      <c r="OYL171" s="77"/>
      <c r="OYM171" s="77"/>
      <c r="OYN171" s="77"/>
      <c r="OYO171" s="77"/>
      <c r="OYP171" s="77"/>
      <c r="OYQ171" s="77"/>
      <c r="OYR171" s="77"/>
      <c r="OYS171" s="77"/>
      <c r="OYT171" s="77"/>
      <c r="OYU171" s="77"/>
      <c r="OYV171" s="77"/>
      <c r="OYW171" s="77"/>
      <c r="OYX171" s="77"/>
      <c r="OYY171" s="77"/>
      <c r="OYZ171" s="77"/>
      <c r="OZA171" s="77"/>
      <c r="OZB171" s="77"/>
      <c r="OZC171" s="77"/>
      <c r="OZD171" s="77"/>
      <c r="OZE171" s="77"/>
      <c r="OZF171" s="77"/>
      <c r="OZG171" s="77"/>
      <c r="OZH171" s="77"/>
      <c r="OZI171" s="77"/>
      <c r="OZJ171" s="77"/>
      <c r="OZK171" s="77"/>
      <c r="OZL171" s="77"/>
      <c r="OZM171" s="77"/>
      <c r="OZN171" s="77"/>
      <c r="OZO171" s="77"/>
      <c r="OZP171" s="77"/>
      <c r="OZQ171" s="77"/>
      <c r="OZR171" s="77"/>
      <c r="OZS171" s="77"/>
      <c r="OZT171" s="77"/>
      <c r="OZU171" s="77"/>
      <c r="OZV171" s="77"/>
      <c r="OZW171" s="77"/>
      <c r="OZX171" s="77"/>
      <c r="OZY171" s="77"/>
      <c r="OZZ171" s="77"/>
      <c r="PAA171" s="77"/>
      <c r="PAB171" s="77"/>
      <c r="PAC171" s="77"/>
      <c r="PAD171" s="77"/>
      <c r="PAE171" s="77"/>
      <c r="PAF171" s="77"/>
      <c r="PAG171" s="77"/>
      <c r="PAH171" s="77"/>
      <c r="PAI171" s="77"/>
      <c r="PAJ171" s="77"/>
      <c r="PAK171" s="77"/>
      <c r="PAL171" s="77"/>
      <c r="PAM171" s="77"/>
      <c r="PAN171" s="77"/>
      <c r="PAO171" s="77"/>
      <c r="PAP171" s="77"/>
      <c r="PAQ171" s="77"/>
      <c r="PAR171" s="77"/>
      <c r="PAS171" s="77"/>
      <c r="PAT171" s="77"/>
      <c r="PAU171" s="77"/>
      <c r="PAV171" s="77"/>
      <c r="PAW171" s="77"/>
      <c r="PAX171" s="77"/>
      <c r="PAY171" s="77"/>
      <c r="PAZ171" s="77"/>
      <c r="PBA171" s="77"/>
      <c r="PBB171" s="77"/>
      <c r="PBC171" s="77"/>
      <c r="PBD171" s="77"/>
      <c r="PBE171" s="77"/>
      <c r="PBF171" s="77"/>
      <c r="PBG171" s="77"/>
      <c r="PBH171" s="77"/>
      <c r="PBI171" s="77"/>
      <c r="PBJ171" s="77"/>
      <c r="PBK171" s="77"/>
      <c r="PBL171" s="77"/>
      <c r="PBM171" s="77"/>
      <c r="PBN171" s="77"/>
      <c r="PBO171" s="77"/>
      <c r="PBP171" s="77"/>
      <c r="PBQ171" s="77"/>
      <c r="PBR171" s="77"/>
      <c r="PBS171" s="77"/>
      <c r="PBT171" s="77"/>
      <c r="PBU171" s="77"/>
      <c r="PBV171" s="77"/>
      <c r="PBW171" s="77"/>
      <c r="PBX171" s="77"/>
      <c r="PBY171" s="77"/>
      <c r="PBZ171" s="77"/>
      <c r="PCA171" s="77"/>
      <c r="PCB171" s="77"/>
      <c r="PCC171" s="77"/>
      <c r="PCD171" s="77"/>
      <c r="PCE171" s="77"/>
      <c r="PCF171" s="77"/>
      <c r="PCG171" s="77"/>
      <c r="PCH171" s="77"/>
      <c r="PCI171" s="77"/>
      <c r="PCJ171" s="77"/>
      <c r="PCK171" s="77"/>
      <c r="PCL171" s="77"/>
      <c r="PCM171" s="77"/>
      <c r="PCN171" s="77"/>
      <c r="PCO171" s="77"/>
      <c r="PCP171" s="77"/>
      <c r="PCQ171" s="77"/>
      <c r="PCR171" s="77"/>
      <c r="PCS171" s="77"/>
      <c r="PCT171" s="77"/>
      <c r="PCU171" s="77"/>
      <c r="PCV171" s="77"/>
      <c r="PCW171" s="77"/>
      <c r="PCX171" s="77"/>
      <c r="PCY171" s="77"/>
      <c r="PCZ171" s="77"/>
      <c r="PDA171" s="77"/>
      <c r="PDB171" s="77"/>
      <c r="PDC171" s="77"/>
      <c r="PDD171" s="77"/>
      <c r="PDE171" s="77"/>
      <c r="PDF171" s="77"/>
      <c r="PDG171" s="77"/>
      <c r="PDH171" s="77"/>
      <c r="PDI171" s="77"/>
      <c r="PDJ171" s="77"/>
      <c r="PDK171" s="77"/>
      <c r="PDL171" s="77"/>
      <c r="PDM171" s="77"/>
      <c r="PDN171" s="77"/>
      <c r="PDO171" s="77"/>
      <c r="PDP171" s="77"/>
      <c r="PDQ171" s="77"/>
      <c r="PDR171" s="77"/>
      <c r="PDS171" s="77"/>
      <c r="PDT171" s="77"/>
      <c r="PDU171" s="77"/>
      <c r="PDV171" s="77"/>
      <c r="PDW171" s="77"/>
      <c r="PDX171" s="77"/>
      <c r="PDY171" s="77"/>
      <c r="PDZ171" s="77"/>
      <c r="PEA171" s="77"/>
      <c r="PEB171" s="77"/>
      <c r="PEC171" s="77"/>
      <c r="PED171" s="77"/>
      <c r="PEE171" s="77"/>
      <c r="PEF171" s="77"/>
      <c r="PEG171" s="77"/>
      <c r="PEH171" s="77"/>
      <c r="PEI171" s="77"/>
      <c r="PEJ171" s="77"/>
      <c r="PEK171" s="77"/>
      <c r="PEL171" s="77"/>
      <c r="PEM171" s="77"/>
      <c r="PEN171" s="77"/>
      <c r="PEO171" s="77"/>
      <c r="PEP171" s="77"/>
      <c r="PEQ171" s="77"/>
      <c r="PER171" s="77"/>
      <c r="PES171" s="77"/>
      <c r="PET171" s="77"/>
      <c r="PEU171" s="77"/>
      <c r="PEV171" s="77"/>
      <c r="PEW171" s="77"/>
      <c r="PEX171" s="77"/>
      <c r="PEY171" s="77"/>
      <c r="PEZ171" s="77"/>
      <c r="PFA171" s="77"/>
      <c r="PFB171" s="77"/>
      <c r="PFC171" s="77"/>
      <c r="PFD171" s="77"/>
      <c r="PFE171" s="77"/>
      <c r="PFF171" s="77"/>
      <c r="PFG171" s="77"/>
      <c r="PFH171" s="77"/>
      <c r="PFI171" s="77"/>
      <c r="PFJ171" s="77"/>
      <c r="PFK171" s="77"/>
      <c r="PFL171" s="77"/>
      <c r="PFM171" s="77"/>
      <c r="PFN171" s="77"/>
      <c r="PFO171" s="77"/>
      <c r="PFP171" s="77"/>
      <c r="PFQ171" s="77"/>
      <c r="PFR171" s="77"/>
      <c r="PFS171" s="77"/>
      <c r="PFT171" s="77"/>
      <c r="PFU171" s="77"/>
      <c r="PFV171" s="77"/>
      <c r="PFW171" s="77"/>
      <c r="PFX171" s="77"/>
      <c r="PFY171" s="77"/>
      <c r="PFZ171" s="77"/>
      <c r="PGA171" s="77"/>
      <c r="PGB171" s="77"/>
      <c r="PGC171" s="77"/>
      <c r="PGD171" s="77"/>
      <c r="PGE171" s="77"/>
      <c r="PGF171" s="77"/>
      <c r="PGG171" s="77"/>
      <c r="PGH171" s="77"/>
      <c r="PGI171" s="77"/>
      <c r="PGJ171" s="77"/>
      <c r="PGK171" s="77"/>
      <c r="PGL171" s="77"/>
      <c r="PGM171" s="77"/>
      <c r="PGN171" s="77"/>
      <c r="PGO171" s="77"/>
      <c r="PGP171" s="77"/>
      <c r="PGQ171" s="77"/>
      <c r="PGR171" s="77"/>
      <c r="PGS171" s="77"/>
      <c r="PGT171" s="77"/>
      <c r="PGU171" s="77"/>
      <c r="PGV171" s="77"/>
      <c r="PGW171" s="77"/>
      <c r="PGX171" s="77"/>
      <c r="PGY171" s="77"/>
      <c r="PGZ171" s="77"/>
      <c r="PHA171" s="77"/>
      <c r="PHB171" s="77"/>
      <c r="PHC171" s="77"/>
      <c r="PHD171" s="77"/>
      <c r="PHE171" s="77"/>
      <c r="PHF171" s="77"/>
      <c r="PHG171" s="77"/>
      <c r="PHH171" s="77"/>
      <c r="PHI171" s="77"/>
      <c r="PHJ171" s="77"/>
      <c r="PHK171" s="77"/>
      <c r="PHL171" s="77"/>
      <c r="PHM171" s="77"/>
      <c r="PHN171" s="77"/>
      <c r="PHO171" s="77"/>
      <c r="PHP171" s="77"/>
      <c r="PHQ171" s="77"/>
      <c r="PHR171" s="77"/>
      <c r="PHS171" s="77"/>
      <c r="PHT171" s="77"/>
      <c r="PHU171" s="77"/>
      <c r="PHV171" s="77"/>
      <c r="PHW171" s="77"/>
      <c r="PHX171" s="77"/>
      <c r="PHY171" s="77"/>
      <c r="PHZ171" s="77"/>
      <c r="PIA171" s="77"/>
      <c r="PIB171" s="77"/>
      <c r="PIC171" s="77"/>
      <c r="PID171" s="77"/>
      <c r="PIE171" s="77"/>
      <c r="PIF171" s="77"/>
      <c r="PIG171" s="77"/>
      <c r="PIH171" s="77"/>
      <c r="PII171" s="77"/>
      <c r="PIJ171" s="77"/>
      <c r="PIK171" s="77"/>
      <c r="PIL171" s="77"/>
      <c r="PIM171" s="77"/>
      <c r="PIN171" s="77"/>
      <c r="PIO171" s="77"/>
      <c r="PIP171" s="77"/>
      <c r="PIQ171" s="77"/>
      <c r="PIR171" s="77"/>
      <c r="PIS171" s="77"/>
      <c r="PIT171" s="77"/>
      <c r="PIU171" s="77"/>
      <c r="PIV171" s="77"/>
      <c r="PIW171" s="77"/>
      <c r="PIX171" s="77"/>
      <c r="PIY171" s="77"/>
      <c r="PIZ171" s="77"/>
      <c r="PJA171" s="77"/>
      <c r="PJB171" s="77"/>
      <c r="PJC171" s="77"/>
      <c r="PJD171" s="77"/>
      <c r="PJE171" s="77"/>
      <c r="PJF171" s="77"/>
      <c r="PJG171" s="77"/>
      <c r="PJH171" s="77"/>
      <c r="PJI171" s="77"/>
      <c r="PJJ171" s="77"/>
      <c r="PJK171" s="77"/>
      <c r="PJL171" s="77"/>
      <c r="PJM171" s="77"/>
      <c r="PJN171" s="77"/>
      <c r="PJO171" s="77"/>
      <c r="PJP171" s="77"/>
      <c r="PJQ171" s="77"/>
      <c r="PJR171" s="77"/>
      <c r="PJS171" s="77"/>
      <c r="PJT171" s="77"/>
      <c r="PJU171" s="77"/>
      <c r="PJV171" s="77"/>
      <c r="PJW171" s="77"/>
      <c r="PJX171" s="77"/>
      <c r="PJY171" s="77"/>
      <c r="PJZ171" s="77"/>
      <c r="PKA171" s="77"/>
      <c r="PKB171" s="77"/>
      <c r="PKC171" s="77"/>
      <c r="PKD171" s="77"/>
      <c r="PKE171" s="77"/>
      <c r="PKF171" s="77"/>
      <c r="PKG171" s="77"/>
      <c r="PKH171" s="77"/>
      <c r="PKI171" s="77"/>
      <c r="PKJ171" s="77"/>
      <c r="PKK171" s="77"/>
      <c r="PKL171" s="77"/>
      <c r="PKM171" s="77"/>
      <c r="PKN171" s="77"/>
      <c r="PKO171" s="77"/>
      <c r="PKP171" s="77"/>
      <c r="PKQ171" s="77"/>
      <c r="PKR171" s="77"/>
      <c r="PKS171" s="77"/>
      <c r="PKT171" s="77"/>
      <c r="PKU171" s="77"/>
      <c r="PKV171" s="77"/>
      <c r="PKW171" s="77"/>
      <c r="PKX171" s="77"/>
      <c r="PKY171" s="77"/>
      <c r="PKZ171" s="77"/>
      <c r="PLA171" s="77"/>
      <c r="PLB171" s="77"/>
      <c r="PLC171" s="77"/>
      <c r="PLD171" s="77"/>
      <c r="PLE171" s="77"/>
      <c r="PLF171" s="77"/>
      <c r="PLG171" s="77"/>
      <c r="PLH171" s="77"/>
      <c r="PLI171" s="77"/>
      <c r="PLJ171" s="77"/>
      <c r="PLK171" s="77"/>
      <c r="PLL171" s="77"/>
      <c r="PLM171" s="77"/>
      <c r="PLN171" s="77"/>
      <c r="PLO171" s="77"/>
      <c r="PLP171" s="77"/>
      <c r="PLQ171" s="77"/>
      <c r="PLR171" s="77"/>
      <c r="PLS171" s="77"/>
      <c r="PLT171" s="77"/>
      <c r="PLU171" s="77"/>
      <c r="PLV171" s="77"/>
      <c r="PLW171" s="77"/>
      <c r="PLX171" s="77"/>
      <c r="PLY171" s="77"/>
      <c r="PLZ171" s="77"/>
      <c r="PMA171" s="77"/>
      <c r="PMB171" s="77"/>
      <c r="PMC171" s="77"/>
      <c r="PMD171" s="77"/>
      <c r="PME171" s="77"/>
      <c r="PMF171" s="77"/>
      <c r="PMG171" s="77"/>
      <c r="PMH171" s="77"/>
      <c r="PMI171" s="77"/>
      <c r="PMJ171" s="77"/>
      <c r="PMK171" s="77"/>
      <c r="PML171" s="77"/>
      <c r="PMM171" s="77"/>
      <c r="PMN171" s="77"/>
      <c r="PMO171" s="77"/>
      <c r="PMP171" s="77"/>
      <c r="PMQ171" s="77"/>
      <c r="PMR171" s="77"/>
      <c r="PMS171" s="77"/>
      <c r="PMT171" s="77"/>
      <c r="PMU171" s="77"/>
      <c r="PMV171" s="77"/>
      <c r="PMW171" s="77"/>
      <c r="PMX171" s="77"/>
      <c r="PMY171" s="77"/>
      <c r="PMZ171" s="77"/>
      <c r="PNA171" s="77"/>
      <c r="PNB171" s="77"/>
      <c r="PNC171" s="77"/>
      <c r="PND171" s="77"/>
      <c r="PNE171" s="77"/>
      <c r="PNF171" s="77"/>
      <c r="PNG171" s="77"/>
      <c r="PNH171" s="77"/>
      <c r="PNI171" s="77"/>
      <c r="PNJ171" s="77"/>
      <c r="PNK171" s="77"/>
      <c r="PNL171" s="77"/>
      <c r="PNM171" s="77"/>
      <c r="PNN171" s="77"/>
      <c r="PNO171" s="77"/>
      <c r="PNP171" s="77"/>
      <c r="PNQ171" s="77"/>
      <c r="PNR171" s="77"/>
      <c r="PNS171" s="77"/>
      <c r="PNT171" s="77"/>
      <c r="PNU171" s="77"/>
      <c r="PNV171" s="77"/>
      <c r="PNW171" s="77"/>
      <c r="PNX171" s="77"/>
      <c r="PNY171" s="77"/>
      <c r="PNZ171" s="77"/>
      <c r="POA171" s="77"/>
      <c r="POB171" s="77"/>
      <c r="POC171" s="77"/>
      <c r="POD171" s="77"/>
      <c r="POE171" s="77"/>
      <c r="POF171" s="77"/>
      <c r="POG171" s="77"/>
      <c r="POH171" s="77"/>
      <c r="POI171" s="77"/>
      <c r="POJ171" s="77"/>
      <c r="POK171" s="77"/>
      <c r="POL171" s="77"/>
      <c r="POM171" s="77"/>
      <c r="PON171" s="77"/>
      <c r="POO171" s="77"/>
      <c r="POP171" s="77"/>
      <c r="POQ171" s="77"/>
      <c r="POR171" s="77"/>
      <c r="POS171" s="77"/>
      <c r="POT171" s="77"/>
      <c r="POU171" s="77"/>
      <c r="POV171" s="77"/>
      <c r="POW171" s="77"/>
      <c r="POX171" s="77"/>
      <c r="POY171" s="77"/>
      <c r="POZ171" s="77"/>
      <c r="PPA171" s="77"/>
      <c r="PPB171" s="77"/>
      <c r="PPC171" s="77"/>
      <c r="PPD171" s="77"/>
      <c r="PPE171" s="77"/>
      <c r="PPF171" s="77"/>
      <c r="PPG171" s="77"/>
      <c r="PPH171" s="77"/>
      <c r="PPI171" s="77"/>
      <c r="PPJ171" s="77"/>
      <c r="PPK171" s="77"/>
      <c r="PPL171" s="77"/>
      <c r="PPM171" s="77"/>
      <c r="PPN171" s="77"/>
      <c r="PPO171" s="77"/>
      <c r="PPP171" s="77"/>
      <c r="PPQ171" s="77"/>
      <c r="PPR171" s="77"/>
      <c r="PPS171" s="77"/>
      <c r="PPT171" s="77"/>
      <c r="PPU171" s="77"/>
      <c r="PPV171" s="77"/>
      <c r="PPW171" s="77"/>
      <c r="PPX171" s="77"/>
      <c r="PPY171" s="77"/>
      <c r="PPZ171" s="77"/>
      <c r="PQA171" s="77"/>
      <c r="PQB171" s="77"/>
      <c r="PQC171" s="77"/>
      <c r="PQD171" s="77"/>
      <c r="PQE171" s="77"/>
      <c r="PQF171" s="77"/>
      <c r="PQG171" s="77"/>
      <c r="PQH171" s="77"/>
      <c r="PQI171" s="77"/>
      <c r="PQJ171" s="77"/>
      <c r="PQK171" s="77"/>
      <c r="PQL171" s="77"/>
      <c r="PQM171" s="77"/>
      <c r="PQN171" s="77"/>
      <c r="PQO171" s="77"/>
      <c r="PQP171" s="77"/>
      <c r="PQQ171" s="77"/>
      <c r="PQR171" s="77"/>
      <c r="PQS171" s="77"/>
      <c r="PQT171" s="77"/>
      <c r="PQU171" s="77"/>
      <c r="PQV171" s="77"/>
      <c r="PQW171" s="77"/>
      <c r="PQX171" s="77"/>
      <c r="PQY171" s="77"/>
      <c r="PQZ171" s="77"/>
      <c r="PRA171" s="77"/>
      <c r="PRB171" s="77"/>
      <c r="PRC171" s="77"/>
      <c r="PRD171" s="77"/>
      <c r="PRE171" s="77"/>
      <c r="PRF171" s="77"/>
      <c r="PRG171" s="77"/>
      <c r="PRH171" s="77"/>
      <c r="PRI171" s="77"/>
      <c r="PRJ171" s="77"/>
      <c r="PRK171" s="77"/>
      <c r="PRL171" s="77"/>
      <c r="PRM171" s="77"/>
      <c r="PRN171" s="77"/>
      <c r="PRO171" s="77"/>
      <c r="PRP171" s="77"/>
      <c r="PRQ171" s="77"/>
      <c r="PRR171" s="77"/>
      <c r="PRS171" s="77"/>
      <c r="PRT171" s="77"/>
      <c r="PRU171" s="77"/>
      <c r="PRV171" s="77"/>
      <c r="PRW171" s="77"/>
      <c r="PRX171" s="77"/>
      <c r="PRY171" s="77"/>
      <c r="PRZ171" s="77"/>
      <c r="PSA171" s="77"/>
      <c r="PSB171" s="77"/>
      <c r="PSC171" s="77"/>
      <c r="PSD171" s="77"/>
      <c r="PSE171" s="77"/>
      <c r="PSF171" s="77"/>
      <c r="PSG171" s="77"/>
      <c r="PSH171" s="77"/>
      <c r="PSI171" s="77"/>
      <c r="PSJ171" s="77"/>
      <c r="PSK171" s="77"/>
      <c r="PSL171" s="77"/>
      <c r="PSM171" s="77"/>
      <c r="PSN171" s="77"/>
      <c r="PSO171" s="77"/>
      <c r="PSP171" s="77"/>
      <c r="PSQ171" s="77"/>
      <c r="PSR171" s="77"/>
      <c r="PSS171" s="77"/>
      <c r="PST171" s="77"/>
      <c r="PSU171" s="77"/>
      <c r="PSV171" s="77"/>
      <c r="PSW171" s="77"/>
      <c r="PSX171" s="77"/>
      <c r="PSY171" s="77"/>
      <c r="PSZ171" s="77"/>
      <c r="PTA171" s="77"/>
      <c r="PTB171" s="77"/>
      <c r="PTC171" s="77"/>
      <c r="PTD171" s="77"/>
      <c r="PTE171" s="77"/>
      <c r="PTF171" s="77"/>
      <c r="PTG171" s="77"/>
      <c r="PTH171" s="77"/>
      <c r="PTI171" s="77"/>
      <c r="PTJ171" s="77"/>
      <c r="PTK171" s="77"/>
      <c r="PTL171" s="77"/>
      <c r="PTM171" s="77"/>
      <c r="PTN171" s="77"/>
      <c r="PTO171" s="77"/>
      <c r="PTP171" s="77"/>
      <c r="PTQ171" s="77"/>
      <c r="PTR171" s="77"/>
      <c r="PTS171" s="77"/>
      <c r="PTT171" s="77"/>
      <c r="PTU171" s="77"/>
      <c r="PTV171" s="77"/>
      <c r="PTW171" s="77"/>
      <c r="PTX171" s="77"/>
      <c r="PTY171" s="77"/>
      <c r="PTZ171" s="77"/>
      <c r="PUA171" s="77"/>
      <c r="PUB171" s="77"/>
      <c r="PUC171" s="77"/>
      <c r="PUD171" s="77"/>
      <c r="PUE171" s="77"/>
      <c r="PUF171" s="77"/>
      <c r="PUG171" s="77"/>
      <c r="PUH171" s="77"/>
      <c r="PUI171" s="77"/>
      <c r="PUJ171" s="77"/>
      <c r="PUK171" s="77"/>
      <c r="PUL171" s="77"/>
      <c r="PUM171" s="77"/>
      <c r="PUN171" s="77"/>
      <c r="PUO171" s="77"/>
      <c r="PUP171" s="77"/>
      <c r="PUQ171" s="77"/>
      <c r="PUR171" s="77"/>
      <c r="PUS171" s="77"/>
      <c r="PUT171" s="77"/>
      <c r="PUU171" s="77"/>
      <c r="PUV171" s="77"/>
      <c r="PUW171" s="77"/>
      <c r="PUX171" s="77"/>
      <c r="PUY171" s="77"/>
      <c r="PUZ171" s="77"/>
      <c r="PVA171" s="77"/>
      <c r="PVB171" s="77"/>
      <c r="PVC171" s="77"/>
      <c r="PVD171" s="77"/>
      <c r="PVE171" s="77"/>
      <c r="PVF171" s="77"/>
      <c r="PVG171" s="77"/>
      <c r="PVH171" s="77"/>
      <c r="PVI171" s="77"/>
      <c r="PVJ171" s="77"/>
      <c r="PVK171" s="77"/>
      <c r="PVL171" s="77"/>
      <c r="PVM171" s="77"/>
      <c r="PVN171" s="77"/>
      <c r="PVO171" s="77"/>
      <c r="PVP171" s="77"/>
      <c r="PVQ171" s="77"/>
      <c r="PVR171" s="77"/>
      <c r="PVS171" s="77"/>
      <c r="PVT171" s="77"/>
      <c r="PVU171" s="77"/>
      <c r="PVV171" s="77"/>
      <c r="PVW171" s="77"/>
      <c r="PVX171" s="77"/>
      <c r="PVY171" s="77"/>
      <c r="PVZ171" s="77"/>
      <c r="PWA171" s="77"/>
      <c r="PWB171" s="77"/>
      <c r="PWC171" s="77"/>
      <c r="PWD171" s="77"/>
      <c r="PWE171" s="77"/>
      <c r="PWF171" s="77"/>
      <c r="PWG171" s="77"/>
      <c r="PWH171" s="77"/>
      <c r="PWI171" s="77"/>
      <c r="PWJ171" s="77"/>
      <c r="PWK171" s="77"/>
      <c r="PWL171" s="77"/>
      <c r="PWM171" s="77"/>
      <c r="PWN171" s="77"/>
      <c r="PWO171" s="77"/>
      <c r="PWP171" s="77"/>
      <c r="PWQ171" s="77"/>
      <c r="PWR171" s="77"/>
      <c r="PWS171" s="77"/>
      <c r="PWT171" s="77"/>
      <c r="PWU171" s="77"/>
      <c r="PWV171" s="77"/>
      <c r="PWW171" s="77"/>
      <c r="PWX171" s="77"/>
      <c r="PWY171" s="77"/>
      <c r="PWZ171" s="77"/>
      <c r="PXA171" s="77"/>
      <c r="PXB171" s="77"/>
      <c r="PXC171" s="77"/>
      <c r="PXD171" s="77"/>
      <c r="PXE171" s="77"/>
      <c r="PXF171" s="77"/>
      <c r="PXG171" s="77"/>
      <c r="PXH171" s="77"/>
      <c r="PXI171" s="77"/>
      <c r="PXJ171" s="77"/>
      <c r="PXK171" s="77"/>
      <c r="PXL171" s="77"/>
      <c r="PXM171" s="77"/>
      <c r="PXN171" s="77"/>
      <c r="PXO171" s="77"/>
      <c r="PXP171" s="77"/>
      <c r="PXQ171" s="77"/>
      <c r="PXR171" s="77"/>
      <c r="PXS171" s="77"/>
      <c r="PXT171" s="77"/>
      <c r="PXU171" s="77"/>
      <c r="PXV171" s="77"/>
      <c r="PXW171" s="77"/>
      <c r="PXX171" s="77"/>
      <c r="PXY171" s="77"/>
      <c r="PXZ171" s="77"/>
      <c r="PYA171" s="77"/>
      <c r="PYB171" s="77"/>
      <c r="PYC171" s="77"/>
      <c r="PYD171" s="77"/>
      <c r="PYE171" s="77"/>
      <c r="PYF171" s="77"/>
      <c r="PYG171" s="77"/>
      <c r="PYH171" s="77"/>
      <c r="PYI171" s="77"/>
      <c r="PYJ171" s="77"/>
      <c r="PYK171" s="77"/>
      <c r="PYL171" s="77"/>
      <c r="PYM171" s="77"/>
      <c r="PYN171" s="77"/>
      <c r="PYO171" s="77"/>
      <c r="PYP171" s="77"/>
      <c r="PYQ171" s="77"/>
      <c r="PYR171" s="77"/>
      <c r="PYS171" s="77"/>
      <c r="PYT171" s="77"/>
      <c r="PYU171" s="77"/>
      <c r="PYV171" s="77"/>
      <c r="PYW171" s="77"/>
      <c r="PYX171" s="77"/>
      <c r="PYY171" s="77"/>
      <c r="PYZ171" s="77"/>
      <c r="PZA171" s="77"/>
      <c r="PZB171" s="77"/>
      <c r="PZC171" s="77"/>
      <c r="PZD171" s="77"/>
      <c r="PZE171" s="77"/>
      <c r="PZF171" s="77"/>
      <c r="PZG171" s="77"/>
      <c r="PZH171" s="77"/>
      <c r="PZI171" s="77"/>
      <c r="PZJ171" s="77"/>
      <c r="PZK171" s="77"/>
      <c r="PZL171" s="77"/>
      <c r="PZM171" s="77"/>
      <c r="PZN171" s="77"/>
      <c r="PZO171" s="77"/>
      <c r="PZP171" s="77"/>
      <c r="PZQ171" s="77"/>
      <c r="PZR171" s="77"/>
      <c r="PZS171" s="77"/>
      <c r="PZT171" s="77"/>
      <c r="PZU171" s="77"/>
      <c r="PZV171" s="77"/>
      <c r="PZW171" s="77"/>
      <c r="PZX171" s="77"/>
      <c r="PZY171" s="77"/>
      <c r="PZZ171" s="77"/>
      <c r="QAA171" s="77"/>
      <c r="QAB171" s="77"/>
      <c r="QAC171" s="77"/>
      <c r="QAD171" s="77"/>
      <c r="QAE171" s="77"/>
      <c r="QAF171" s="77"/>
      <c r="QAG171" s="77"/>
      <c r="QAH171" s="77"/>
      <c r="QAI171" s="77"/>
      <c r="QAJ171" s="77"/>
      <c r="QAK171" s="77"/>
      <c r="QAL171" s="77"/>
      <c r="QAM171" s="77"/>
      <c r="QAN171" s="77"/>
      <c r="QAO171" s="77"/>
      <c r="QAP171" s="77"/>
      <c r="QAQ171" s="77"/>
      <c r="QAR171" s="77"/>
      <c r="QAS171" s="77"/>
      <c r="QAT171" s="77"/>
      <c r="QAU171" s="77"/>
      <c r="QAV171" s="77"/>
      <c r="QAW171" s="77"/>
      <c r="QAX171" s="77"/>
      <c r="QAY171" s="77"/>
      <c r="QAZ171" s="77"/>
      <c r="QBA171" s="77"/>
      <c r="QBB171" s="77"/>
      <c r="QBC171" s="77"/>
      <c r="QBD171" s="77"/>
      <c r="QBE171" s="77"/>
      <c r="QBF171" s="77"/>
      <c r="QBG171" s="77"/>
      <c r="QBH171" s="77"/>
      <c r="QBI171" s="77"/>
      <c r="QBJ171" s="77"/>
      <c r="QBK171" s="77"/>
      <c r="QBL171" s="77"/>
      <c r="QBM171" s="77"/>
      <c r="QBN171" s="77"/>
      <c r="QBO171" s="77"/>
      <c r="QBP171" s="77"/>
      <c r="QBQ171" s="77"/>
      <c r="QBR171" s="77"/>
      <c r="QBS171" s="77"/>
      <c r="QBT171" s="77"/>
      <c r="QBU171" s="77"/>
      <c r="QBV171" s="77"/>
      <c r="QBW171" s="77"/>
      <c r="QBX171" s="77"/>
      <c r="QBY171" s="77"/>
      <c r="QBZ171" s="77"/>
      <c r="QCA171" s="77"/>
      <c r="QCB171" s="77"/>
      <c r="QCC171" s="77"/>
      <c r="QCD171" s="77"/>
      <c r="QCE171" s="77"/>
      <c r="QCF171" s="77"/>
      <c r="QCG171" s="77"/>
      <c r="QCH171" s="77"/>
      <c r="QCI171" s="77"/>
      <c r="QCJ171" s="77"/>
      <c r="QCK171" s="77"/>
      <c r="QCL171" s="77"/>
      <c r="QCM171" s="77"/>
      <c r="QCN171" s="77"/>
      <c r="QCO171" s="77"/>
      <c r="QCP171" s="77"/>
      <c r="QCQ171" s="77"/>
      <c r="QCR171" s="77"/>
      <c r="QCS171" s="77"/>
      <c r="QCT171" s="77"/>
      <c r="QCU171" s="77"/>
      <c r="QCV171" s="77"/>
      <c r="QCW171" s="77"/>
      <c r="QCX171" s="77"/>
      <c r="QCY171" s="77"/>
      <c r="QCZ171" s="77"/>
      <c r="QDA171" s="77"/>
      <c r="QDB171" s="77"/>
      <c r="QDC171" s="77"/>
      <c r="QDD171" s="77"/>
      <c r="QDE171" s="77"/>
      <c r="QDF171" s="77"/>
      <c r="QDG171" s="77"/>
      <c r="QDH171" s="77"/>
      <c r="QDI171" s="77"/>
      <c r="QDJ171" s="77"/>
      <c r="QDK171" s="77"/>
      <c r="QDL171" s="77"/>
      <c r="QDM171" s="77"/>
      <c r="QDN171" s="77"/>
      <c r="QDO171" s="77"/>
      <c r="QDP171" s="77"/>
      <c r="QDQ171" s="77"/>
      <c r="QDR171" s="77"/>
      <c r="QDS171" s="77"/>
      <c r="QDT171" s="77"/>
      <c r="QDU171" s="77"/>
      <c r="QDV171" s="77"/>
      <c r="QDW171" s="77"/>
      <c r="QDX171" s="77"/>
      <c r="QDY171" s="77"/>
      <c r="QDZ171" s="77"/>
      <c r="QEA171" s="77"/>
      <c r="QEB171" s="77"/>
      <c r="QEC171" s="77"/>
      <c r="QED171" s="77"/>
      <c r="QEE171" s="77"/>
      <c r="QEF171" s="77"/>
      <c r="QEG171" s="77"/>
      <c r="QEH171" s="77"/>
      <c r="QEI171" s="77"/>
      <c r="QEJ171" s="77"/>
      <c r="QEK171" s="77"/>
      <c r="QEL171" s="77"/>
      <c r="QEM171" s="77"/>
      <c r="QEN171" s="77"/>
      <c r="QEO171" s="77"/>
      <c r="QEP171" s="77"/>
      <c r="QEQ171" s="77"/>
      <c r="QER171" s="77"/>
      <c r="QES171" s="77"/>
      <c r="QET171" s="77"/>
      <c r="QEU171" s="77"/>
      <c r="QEV171" s="77"/>
      <c r="QEW171" s="77"/>
      <c r="QEX171" s="77"/>
      <c r="QEY171" s="77"/>
      <c r="QEZ171" s="77"/>
      <c r="QFA171" s="77"/>
      <c r="QFB171" s="77"/>
      <c r="QFC171" s="77"/>
      <c r="QFD171" s="77"/>
      <c r="QFE171" s="77"/>
      <c r="QFF171" s="77"/>
      <c r="QFG171" s="77"/>
      <c r="QFH171" s="77"/>
      <c r="QFI171" s="77"/>
      <c r="QFJ171" s="77"/>
      <c r="QFK171" s="77"/>
      <c r="QFL171" s="77"/>
      <c r="QFM171" s="77"/>
      <c r="QFN171" s="77"/>
      <c r="QFO171" s="77"/>
      <c r="QFP171" s="77"/>
      <c r="QFQ171" s="77"/>
      <c r="QFR171" s="77"/>
      <c r="QFS171" s="77"/>
      <c r="QFT171" s="77"/>
      <c r="QFU171" s="77"/>
      <c r="QFV171" s="77"/>
      <c r="QFW171" s="77"/>
      <c r="QFX171" s="77"/>
      <c r="QFY171" s="77"/>
      <c r="QFZ171" s="77"/>
      <c r="QGA171" s="77"/>
      <c r="QGB171" s="77"/>
      <c r="QGC171" s="77"/>
      <c r="QGD171" s="77"/>
      <c r="QGE171" s="77"/>
      <c r="QGF171" s="77"/>
      <c r="QGG171" s="77"/>
      <c r="QGH171" s="77"/>
      <c r="QGI171" s="77"/>
      <c r="QGJ171" s="77"/>
      <c r="QGK171" s="77"/>
      <c r="QGL171" s="77"/>
      <c r="QGM171" s="77"/>
      <c r="QGN171" s="77"/>
      <c r="QGO171" s="77"/>
      <c r="QGP171" s="77"/>
      <c r="QGQ171" s="77"/>
      <c r="QGR171" s="77"/>
      <c r="QGS171" s="77"/>
      <c r="QGT171" s="77"/>
      <c r="QGU171" s="77"/>
      <c r="QGV171" s="77"/>
      <c r="QGW171" s="77"/>
      <c r="QGX171" s="77"/>
      <c r="QGY171" s="77"/>
      <c r="QGZ171" s="77"/>
      <c r="QHA171" s="77"/>
      <c r="QHB171" s="77"/>
      <c r="QHC171" s="77"/>
      <c r="QHD171" s="77"/>
      <c r="QHE171" s="77"/>
      <c r="QHF171" s="77"/>
      <c r="QHG171" s="77"/>
      <c r="QHH171" s="77"/>
      <c r="QHI171" s="77"/>
      <c r="QHJ171" s="77"/>
      <c r="QHK171" s="77"/>
      <c r="QHL171" s="77"/>
      <c r="QHM171" s="77"/>
      <c r="QHN171" s="77"/>
      <c r="QHO171" s="77"/>
      <c r="QHP171" s="77"/>
      <c r="QHQ171" s="77"/>
      <c r="QHR171" s="77"/>
      <c r="QHS171" s="77"/>
      <c r="QHT171" s="77"/>
      <c r="QHU171" s="77"/>
      <c r="QHV171" s="77"/>
      <c r="QHW171" s="77"/>
      <c r="QHX171" s="77"/>
      <c r="QHY171" s="77"/>
      <c r="QHZ171" s="77"/>
      <c r="QIA171" s="77"/>
      <c r="QIB171" s="77"/>
      <c r="QIC171" s="77"/>
      <c r="QID171" s="77"/>
      <c r="QIE171" s="77"/>
      <c r="QIF171" s="77"/>
      <c r="QIG171" s="77"/>
      <c r="QIH171" s="77"/>
      <c r="QII171" s="77"/>
      <c r="QIJ171" s="77"/>
      <c r="QIK171" s="77"/>
      <c r="QIL171" s="77"/>
      <c r="QIM171" s="77"/>
      <c r="QIN171" s="77"/>
      <c r="QIO171" s="77"/>
      <c r="QIP171" s="77"/>
      <c r="QIQ171" s="77"/>
      <c r="QIR171" s="77"/>
      <c r="QIS171" s="77"/>
      <c r="QIT171" s="77"/>
      <c r="QIU171" s="77"/>
      <c r="QIV171" s="77"/>
      <c r="QIW171" s="77"/>
      <c r="QIX171" s="77"/>
      <c r="QIY171" s="77"/>
      <c r="QIZ171" s="77"/>
      <c r="QJA171" s="77"/>
      <c r="QJB171" s="77"/>
      <c r="QJC171" s="77"/>
      <c r="QJD171" s="77"/>
      <c r="QJE171" s="77"/>
      <c r="QJF171" s="77"/>
      <c r="QJG171" s="77"/>
      <c r="QJH171" s="77"/>
      <c r="QJI171" s="77"/>
      <c r="QJJ171" s="77"/>
      <c r="QJK171" s="77"/>
      <c r="QJL171" s="77"/>
      <c r="QJM171" s="77"/>
      <c r="QJN171" s="77"/>
      <c r="QJO171" s="77"/>
      <c r="QJP171" s="77"/>
      <c r="QJQ171" s="77"/>
      <c r="QJR171" s="77"/>
      <c r="QJS171" s="77"/>
      <c r="QJT171" s="77"/>
      <c r="QJU171" s="77"/>
      <c r="QJV171" s="77"/>
      <c r="QJW171" s="77"/>
      <c r="QJX171" s="77"/>
      <c r="QJY171" s="77"/>
      <c r="QJZ171" s="77"/>
      <c r="QKA171" s="77"/>
      <c r="QKB171" s="77"/>
      <c r="QKC171" s="77"/>
      <c r="QKD171" s="77"/>
      <c r="QKE171" s="77"/>
      <c r="QKF171" s="77"/>
      <c r="QKG171" s="77"/>
      <c r="QKH171" s="77"/>
      <c r="QKI171" s="77"/>
      <c r="QKJ171" s="77"/>
      <c r="QKK171" s="77"/>
      <c r="QKL171" s="77"/>
      <c r="QKM171" s="77"/>
      <c r="QKN171" s="77"/>
      <c r="QKO171" s="77"/>
      <c r="QKP171" s="77"/>
      <c r="QKQ171" s="77"/>
      <c r="QKR171" s="77"/>
      <c r="QKS171" s="77"/>
      <c r="QKT171" s="77"/>
      <c r="QKU171" s="77"/>
      <c r="QKV171" s="77"/>
      <c r="QKW171" s="77"/>
      <c r="QKX171" s="77"/>
      <c r="QKY171" s="77"/>
      <c r="QKZ171" s="77"/>
      <c r="QLA171" s="77"/>
      <c r="QLB171" s="77"/>
      <c r="QLC171" s="77"/>
      <c r="QLD171" s="77"/>
      <c r="QLE171" s="77"/>
      <c r="QLF171" s="77"/>
      <c r="QLG171" s="77"/>
      <c r="QLH171" s="77"/>
      <c r="QLI171" s="77"/>
      <c r="QLJ171" s="77"/>
      <c r="QLK171" s="77"/>
      <c r="QLL171" s="77"/>
      <c r="QLM171" s="77"/>
      <c r="QLN171" s="77"/>
      <c r="QLO171" s="77"/>
      <c r="QLP171" s="77"/>
      <c r="QLQ171" s="77"/>
      <c r="QLR171" s="77"/>
      <c r="QLS171" s="77"/>
      <c r="QLT171" s="77"/>
      <c r="QLU171" s="77"/>
      <c r="QLV171" s="77"/>
      <c r="QLW171" s="77"/>
      <c r="QLX171" s="77"/>
      <c r="QLY171" s="77"/>
      <c r="QLZ171" s="77"/>
      <c r="QMA171" s="77"/>
      <c r="QMB171" s="77"/>
      <c r="QMC171" s="77"/>
      <c r="QMD171" s="77"/>
      <c r="QME171" s="77"/>
      <c r="QMF171" s="77"/>
      <c r="QMG171" s="77"/>
      <c r="QMH171" s="77"/>
      <c r="QMI171" s="77"/>
      <c r="QMJ171" s="77"/>
      <c r="QMK171" s="77"/>
      <c r="QML171" s="77"/>
      <c r="QMM171" s="77"/>
      <c r="QMN171" s="77"/>
      <c r="QMO171" s="77"/>
      <c r="QMP171" s="77"/>
      <c r="QMQ171" s="77"/>
      <c r="QMR171" s="77"/>
      <c r="QMS171" s="77"/>
      <c r="QMT171" s="77"/>
      <c r="QMU171" s="77"/>
      <c r="QMV171" s="77"/>
      <c r="QMW171" s="77"/>
      <c r="QMX171" s="77"/>
      <c r="QMY171" s="77"/>
      <c r="QMZ171" s="77"/>
      <c r="QNA171" s="77"/>
      <c r="QNB171" s="77"/>
      <c r="QNC171" s="77"/>
      <c r="QND171" s="77"/>
      <c r="QNE171" s="77"/>
      <c r="QNF171" s="77"/>
      <c r="QNG171" s="77"/>
      <c r="QNH171" s="77"/>
      <c r="QNI171" s="77"/>
      <c r="QNJ171" s="77"/>
      <c r="QNK171" s="77"/>
      <c r="QNL171" s="77"/>
      <c r="QNM171" s="77"/>
      <c r="QNN171" s="77"/>
      <c r="QNO171" s="77"/>
      <c r="QNP171" s="77"/>
      <c r="QNQ171" s="77"/>
      <c r="QNR171" s="77"/>
      <c r="QNS171" s="77"/>
      <c r="QNT171" s="77"/>
      <c r="QNU171" s="77"/>
      <c r="QNV171" s="77"/>
      <c r="QNW171" s="77"/>
      <c r="QNX171" s="77"/>
      <c r="QNY171" s="77"/>
      <c r="QNZ171" s="77"/>
      <c r="QOA171" s="77"/>
      <c r="QOB171" s="77"/>
      <c r="QOC171" s="77"/>
      <c r="QOD171" s="77"/>
      <c r="QOE171" s="77"/>
      <c r="QOF171" s="77"/>
      <c r="QOG171" s="77"/>
      <c r="QOH171" s="77"/>
      <c r="QOI171" s="77"/>
      <c r="QOJ171" s="77"/>
      <c r="QOK171" s="77"/>
      <c r="QOL171" s="77"/>
      <c r="QOM171" s="77"/>
      <c r="QON171" s="77"/>
      <c r="QOO171" s="77"/>
      <c r="QOP171" s="77"/>
      <c r="QOQ171" s="77"/>
      <c r="QOR171" s="77"/>
      <c r="QOS171" s="77"/>
      <c r="QOT171" s="77"/>
      <c r="QOU171" s="77"/>
      <c r="QOV171" s="77"/>
      <c r="QOW171" s="77"/>
      <c r="QOX171" s="77"/>
      <c r="QOY171" s="77"/>
      <c r="QOZ171" s="77"/>
      <c r="QPA171" s="77"/>
      <c r="QPB171" s="77"/>
      <c r="QPC171" s="77"/>
      <c r="QPD171" s="77"/>
      <c r="QPE171" s="77"/>
      <c r="QPF171" s="77"/>
      <c r="QPG171" s="77"/>
      <c r="QPH171" s="77"/>
      <c r="QPI171" s="77"/>
      <c r="QPJ171" s="77"/>
      <c r="QPK171" s="77"/>
      <c r="QPL171" s="77"/>
      <c r="QPM171" s="77"/>
      <c r="QPN171" s="77"/>
      <c r="QPO171" s="77"/>
      <c r="QPP171" s="77"/>
      <c r="QPQ171" s="77"/>
      <c r="QPR171" s="77"/>
      <c r="QPS171" s="77"/>
      <c r="QPT171" s="77"/>
      <c r="QPU171" s="77"/>
      <c r="QPV171" s="77"/>
      <c r="QPW171" s="77"/>
      <c r="QPX171" s="77"/>
      <c r="QPY171" s="77"/>
      <c r="QPZ171" s="77"/>
      <c r="QQA171" s="77"/>
      <c r="QQB171" s="77"/>
      <c r="QQC171" s="77"/>
      <c r="QQD171" s="77"/>
      <c r="QQE171" s="77"/>
      <c r="QQF171" s="77"/>
      <c r="QQG171" s="77"/>
      <c r="QQH171" s="77"/>
      <c r="QQI171" s="77"/>
      <c r="QQJ171" s="77"/>
      <c r="QQK171" s="77"/>
      <c r="QQL171" s="77"/>
      <c r="QQM171" s="77"/>
      <c r="QQN171" s="77"/>
      <c r="QQO171" s="77"/>
      <c r="QQP171" s="77"/>
      <c r="QQQ171" s="77"/>
      <c r="QQR171" s="77"/>
      <c r="QQS171" s="77"/>
      <c r="QQT171" s="77"/>
      <c r="QQU171" s="77"/>
      <c r="QQV171" s="77"/>
      <c r="QQW171" s="77"/>
      <c r="QQX171" s="77"/>
      <c r="QQY171" s="77"/>
      <c r="QQZ171" s="77"/>
      <c r="QRA171" s="77"/>
      <c r="QRB171" s="77"/>
      <c r="QRC171" s="77"/>
      <c r="QRD171" s="77"/>
      <c r="QRE171" s="77"/>
      <c r="QRF171" s="77"/>
      <c r="QRG171" s="77"/>
      <c r="QRH171" s="77"/>
      <c r="QRI171" s="77"/>
      <c r="QRJ171" s="77"/>
      <c r="QRK171" s="77"/>
      <c r="QRL171" s="77"/>
      <c r="QRM171" s="77"/>
      <c r="QRN171" s="77"/>
      <c r="QRO171" s="77"/>
      <c r="QRP171" s="77"/>
      <c r="QRQ171" s="77"/>
      <c r="QRR171" s="77"/>
      <c r="QRS171" s="77"/>
      <c r="QRT171" s="77"/>
      <c r="QRU171" s="77"/>
      <c r="QRV171" s="77"/>
      <c r="QRW171" s="77"/>
      <c r="QRX171" s="77"/>
      <c r="QRY171" s="77"/>
      <c r="QRZ171" s="77"/>
      <c r="QSA171" s="77"/>
      <c r="QSB171" s="77"/>
      <c r="QSC171" s="77"/>
      <c r="QSD171" s="77"/>
      <c r="QSE171" s="77"/>
      <c r="QSF171" s="77"/>
      <c r="QSG171" s="77"/>
      <c r="QSH171" s="77"/>
      <c r="QSI171" s="77"/>
      <c r="QSJ171" s="77"/>
      <c r="QSK171" s="77"/>
      <c r="QSL171" s="77"/>
      <c r="QSM171" s="77"/>
      <c r="QSN171" s="77"/>
      <c r="QSO171" s="77"/>
      <c r="QSP171" s="77"/>
      <c r="QSQ171" s="77"/>
      <c r="QSR171" s="77"/>
      <c r="QSS171" s="77"/>
      <c r="QST171" s="77"/>
      <c r="QSU171" s="77"/>
      <c r="QSV171" s="77"/>
      <c r="QSW171" s="77"/>
      <c r="QSX171" s="77"/>
      <c r="QSY171" s="77"/>
      <c r="QSZ171" s="77"/>
      <c r="QTA171" s="77"/>
      <c r="QTB171" s="77"/>
      <c r="QTC171" s="77"/>
      <c r="QTD171" s="77"/>
      <c r="QTE171" s="77"/>
      <c r="QTF171" s="77"/>
      <c r="QTG171" s="77"/>
      <c r="QTH171" s="77"/>
      <c r="QTI171" s="77"/>
      <c r="QTJ171" s="77"/>
      <c r="QTK171" s="77"/>
      <c r="QTL171" s="77"/>
      <c r="QTM171" s="77"/>
      <c r="QTN171" s="77"/>
      <c r="QTO171" s="77"/>
      <c r="QTP171" s="77"/>
      <c r="QTQ171" s="77"/>
      <c r="QTR171" s="77"/>
      <c r="QTS171" s="77"/>
      <c r="QTT171" s="77"/>
      <c r="QTU171" s="77"/>
      <c r="QTV171" s="77"/>
      <c r="QTW171" s="77"/>
      <c r="QTX171" s="77"/>
      <c r="QTY171" s="77"/>
      <c r="QTZ171" s="77"/>
      <c r="QUA171" s="77"/>
      <c r="QUB171" s="77"/>
      <c r="QUC171" s="77"/>
      <c r="QUD171" s="77"/>
      <c r="QUE171" s="77"/>
      <c r="QUF171" s="77"/>
      <c r="QUG171" s="77"/>
      <c r="QUH171" s="77"/>
      <c r="QUI171" s="77"/>
      <c r="QUJ171" s="77"/>
      <c r="QUK171" s="77"/>
      <c r="QUL171" s="77"/>
      <c r="QUM171" s="77"/>
      <c r="QUN171" s="77"/>
      <c r="QUO171" s="77"/>
      <c r="QUP171" s="77"/>
      <c r="QUQ171" s="77"/>
      <c r="QUR171" s="77"/>
      <c r="QUS171" s="77"/>
      <c r="QUT171" s="77"/>
      <c r="QUU171" s="77"/>
      <c r="QUV171" s="77"/>
      <c r="QUW171" s="77"/>
      <c r="QUX171" s="77"/>
      <c r="QUY171" s="77"/>
      <c r="QUZ171" s="77"/>
      <c r="QVA171" s="77"/>
      <c r="QVB171" s="77"/>
      <c r="QVC171" s="77"/>
      <c r="QVD171" s="77"/>
      <c r="QVE171" s="77"/>
      <c r="QVF171" s="77"/>
      <c r="QVG171" s="77"/>
      <c r="QVH171" s="77"/>
      <c r="QVI171" s="77"/>
      <c r="QVJ171" s="77"/>
      <c r="QVK171" s="77"/>
      <c r="QVL171" s="77"/>
      <c r="QVM171" s="77"/>
      <c r="QVN171" s="77"/>
      <c r="QVO171" s="77"/>
      <c r="QVP171" s="77"/>
      <c r="QVQ171" s="77"/>
      <c r="QVR171" s="77"/>
      <c r="QVS171" s="77"/>
      <c r="QVT171" s="77"/>
      <c r="QVU171" s="77"/>
      <c r="QVV171" s="77"/>
      <c r="QVW171" s="77"/>
      <c r="QVX171" s="77"/>
      <c r="QVY171" s="77"/>
      <c r="QVZ171" s="77"/>
      <c r="QWA171" s="77"/>
      <c r="QWB171" s="77"/>
      <c r="QWC171" s="77"/>
      <c r="QWD171" s="77"/>
      <c r="QWE171" s="77"/>
      <c r="QWF171" s="77"/>
      <c r="QWG171" s="77"/>
      <c r="QWH171" s="77"/>
      <c r="QWI171" s="77"/>
      <c r="QWJ171" s="77"/>
      <c r="QWK171" s="77"/>
      <c r="QWL171" s="77"/>
      <c r="QWM171" s="77"/>
      <c r="QWN171" s="77"/>
      <c r="QWO171" s="77"/>
      <c r="QWP171" s="77"/>
      <c r="QWQ171" s="77"/>
      <c r="QWR171" s="77"/>
      <c r="QWS171" s="77"/>
      <c r="QWT171" s="77"/>
      <c r="QWU171" s="77"/>
      <c r="QWV171" s="77"/>
      <c r="QWW171" s="77"/>
      <c r="QWX171" s="77"/>
      <c r="QWY171" s="77"/>
      <c r="QWZ171" s="77"/>
      <c r="QXA171" s="77"/>
      <c r="QXB171" s="77"/>
      <c r="QXC171" s="77"/>
      <c r="QXD171" s="77"/>
      <c r="QXE171" s="77"/>
      <c r="QXF171" s="77"/>
      <c r="QXG171" s="77"/>
      <c r="QXH171" s="77"/>
      <c r="QXI171" s="77"/>
      <c r="QXJ171" s="77"/>
      <c r="QXK171" s="77"/>
      <c r="QXL171" s="77"/>
      <c r="QXM171" s="77"/>
      <c r="QXN171" s="77"/>
      <c r="QXO171" s="77"/>
      <c r="QXP171" s="77"/>
      <c r="QXQ171" s="77"/>
      <c r="QXR171" s="77"/>
      <c r="QXS171" s="77"/>
      <c r="QXT171" s="77"/>
      <c r="QXU171" s="77"/>
      <c r="QXV171" s="77"/>
      <c r="QXW171" s="77"/>
      <c r="QXX171" s="77"/>
      <c r="QXY171" s="77"/>
      <c r="QXZ171" s="77"/>
      <c r="QYA171" s="77"/>
      <c r="QYB171" s="77"/>
      <c r="QYC171" s="77"/>
      <c r="QYD171" s="77"/>
      <c r="QYE171" s="77"/>
      <c r="QYF171" s="77"/>
      <c r="QYG171" s="77"/>
      <c r="QYH171" s="77"/>
      <c r="QYI171" s="77"/>
      <c r="QYJ171" s="77"/>
      <c r="QYK171" s="77"/>
      <c r="QYL171" s="77"/>
      <c r="QYM171" s="77"/>
      <c r="QYN171" s="77"/>
      <c r="QYO171" s="77"/>
      <c r="QYP171" s="77"/>
      <c r="QYQ171" s="77"/>
      <c r="QYR171" s="77"/>
      <c r="QYS171" s="77"/>
      <c r="QYT171" s="77"/>
      <c r="QYU171" s="77"/>
      <c r="QYV171" s="77"/>
      <c r="QYW171" s="77"/>
      <c r="QYX171" s="77"/>
      <c r="QYY171" s="77"/>
      <c r="QYZ171" s="77"/>
      <c r="QZA171" s="77"/>
      <c r="QZB171" s="77"/>
      <c r="QZC171" s="77"/>
      <c r="QZD171" s="77"/>
      <c r="QZE171" s="77"/>
      <c r="QZF171" s="77"/>
      <c r="QZG171" s="77"/>
      <c r="QZH171" s="77"/>
      <c r="QZI171" s="77"/>
      <c r="QZJ171" s="77"/>
      <c r="QZK171" s="77"/>
      <c r="QZL171" s="77"/>
      <c r="QZM171" s="77"/>
      <c r="QZN171" s="77"/>
      <c r="QZO171" s="77"/>
      <c r="QZP171" s="77"/>
      <c r="QZQ171" s="77"/>
      <c r="QZR171" s="77"/>
      <c r="QZS171" s="77"/>
      <c r="QZT171" s="77"/>
      <c r="QZU171" s="77"/>
      <c r="QZV171" s="77"/>
      <c r="QZW171" s="77"/>
      <c r="QZX171" s="77"/>
      <c r="QZY171" s="77"/>
      <c r="QZZ171" s="77"/>
      <c r="RAA171" s="77"/>
      <c r="RAB171" s="77"/>
      <c r="RAC171" s="77"/>
      <c r="RAD171" s="77"/>
      <c r="RAE171" s="77"/>
      <c r="RAF171" s="77"/>
      <c r="RAG171" s="77"/>
      <c r="RAH171" s="77"/>
      <c r="RAI171" s="77"/>
      <c r="RAJ171" s="77"/>
      <c r="RAK171" s="77"/>
      <c r="RAL171" s="77"/>
      <c r="RAM171" s="77"/>
      <c r="RAN171" s="77"/>
      <c r="RAO171" s="77"/>
      <c r="RAP171" s="77"/>
      <c r="RAQ171" s="77"/>
      <c r="RAR171" s="77"/>
      <c r="RAS171" s="77"/>
      <c r="RAT171" s="77"/>
      <c r="RAU171" s="77"/>
      <c r="RAV171" s="77"/>
      <c r="RAW171" s="77"/>
      <c r="RAX171" s="77"/>
      <c r="RAY171" s="77"/>
      <c r="RAZ171" s="77"/>
      <c r="RBA171" s="77"/>
      <c r="RBB171" s="77"/>
      <c r="RBC171" s="77"/>
      <c r="RBD171" s="77"/>
      <c r="RBE171" s="77"/>
      <c r="RBF171" s="77"/>
      <c r="RBG171" s="77"/>
      <c r="RBH171" s="77"/>
      <c r="RBI171" s="77"/>
      <c r="RBJ171" s="77"/>
      <c r="RBK171" s="77"/>
      <c r="RBL171" s="77"/>
      <c r="RBM171" s="77"/>
      <c r="RBN171" s="77"/>
      <c r="RBO171" s="77"/>
      <c r="RBP171" s="77"/>
      <c r="RBQ171" s="77"/>
      <c r="RBR171" s="77"/>
      <c r="RBS171" s="77"/>
      <c r="RBT171" s="77"/>
      <c r="RBU171" s="77"/>
      <c r="RBV171" s="77"/>
      <c r="RBW171" s="77"/>
      <c r="RBX171" s="77"/>
      <c r="RBY171" s="77"/>
      <c r="RBZ171" s="77"/>
      <c r="RCA171" s="77"/>
      <c r="RCB171" s="77"/>
      <c r="RCC171" s="77"/>
      <c r="RCD171" s="77"/>
      <c r="RCE171" s="77"/>
      <c r="RCF171" s="77"/>
      <c r="RCG171" s="77"/>
      <c r="RCH171" s="77"/>
      <c r="RCI171" s="77"/>
      <c r="RCJ171" s="77"/>
      <c r="RCK171" s="77"/>
      <c r="RCL171" s="77"/>
      <c r="RCM171" s="77"/>
      <c r="RCN171" s="77"/>
      <c r="RCO171" s="77"/>
      <c r="RCP171" s="77"/>
      <c r="RCQ171" s="77"/>
      <c r="RCR171" s="77"/>
      <c r="RCS171" s="77"/>
      <c r="RCT171" s="77"/>
      <c r="RCU171" s="77"/>
      <c r="RCV171" s="77"/>
      <c r="RCW171" s="77"/>
      <c r="RCX171" s="77"/>
      <c r="RCY171" s="77"/>
      <c r="RCZ171" s="77"/>
      <c r="RDA171" s="77"/>
      <c r="RDB171" s="77"/>
      <c r="RDC171" s="77"/>
      <c r="RDD171" s="77"/>
      <c r="RDE171" s="77"/>
      <c r="RDF171" s="77"/>
      <c r="RDG171" s="77"/>
      <c r="RDH171" s="77"/>
      <c r="RDI171" s="77"/>
      <c r="RDJ171" s="77"/>
      <c r="RDK171" s="77"/>
      <c r="RDL171" s="77"/>
      <c r="RDM171" s="77"/>
      <c r="RDN171" s="77"/>
      <c r="RDO171" s="77"/>
      <c r="RDP171" s="77"/>
      <c r="RDQ171" s="77"/>
      <c r="RDR171" s="77"/>
      <c r="RDS171" s="77"/>
      <c r="RDT171" s="77"/>
      <c r="RDU171" s="77"/>
      <c r="RDV171" s="77"/>
      <c r="RDW171" s="77"/>
      <c r="RDX171" s="77"/>
      <c r="RDY171" s="77"/>
      <c r="RDZ171" s="77"/>
      <c r="REA171" s="77"/>
      <c r="REB171" s="77"/>
      <c r="REC171" s="77"/>
      <c r="RED171" s="77"/>
      <c r="REE171" s="77"/>
      <c r="REF171" s="77"/>
      <c r="REG171" s="77"/>
      <c r="REH171" s="77"/>
      <c r="REI171" s="77"/>
      <c r="REJ171" s="77"/>
      <c r="REK171" s="77"/>
      <c r="REL171" s="77"/>
      <c r="REM171" s="77"/>
      <c r="REN171" s="77"/>
      <c r="REO171" s="77"/>
      <c r="REP171" s="77"/>
      <c r="REQ171" s="77"/>
      <c r="RER171" s="77"/>
      <c r="RES171" s="77"/>
      <c r="RET171" s="77"/>
      <c r="REU171" s="77"/>
      <c r="REV171" s="77"/>
      <c r="REW171" s="77"/>
      <c r="REX171" s="77"/>
      <c r="REY171" s="77"/>
      <c r="REZ171" s="77"/>
      <c r="RFA171" s="77"/>
      <c r="RFB171" s="77"/>
      <c r="RFC171" s="77"/>
      <c r="RFD171" s="77"/>
      <c r="RFE171" s="77"/>
      <c r="RFF171" s="77"/>
      <c r="RFG171" s="77"/>
      <c r="RFH171" s="77"/>
      <c r="RFI171" s="77"/>
      <c r="RFJ171" s="77"/>
      <c r="RFK171" s="77"/>
      <c r="RFL171" s="77"/>
      <c r="RFM171" s="77"/>
      <c r="RFN171" s="77"/>
      <c r="RFO171" s="77"/>
      <c r="RFP171" s="77"/>
      <c r="RFQ171" s="77"/>
      <c r="RFR171" s="77"/>
      <c r="RFS171" s="77"/>
      <c r="RFT171" s="77"/>
      <c r="RFU171" s="77"/>
      <c r="RFV171" s="77"/>
      <c r="RFW171" s="77"/>
      <c r="RFX171" s="77"/>
      <c r="RFY171" s="77"/>
      <c r="RFZ171" s="77"/>
      <c r="RGA171" s="77"/>
      <c r="RGB171" s="77"/>
      <c r="RGC171" s="77"/>
      <c r="RGD171" s="77"/>
      <c r="RGE171" s="77"/>
      <c r="RGF171" s="77"/>
      <c r="RGG171" s="77"/>
      <c r="RGH171" s="77"/>
      <c r="RGI171" s="77"/>
      <c r="RGJ171" s="77"/>
      <c r="RGK171" s="77"/>
      <c r="RGL171" s="77"/>
      <c r="RGM171" s="77"/>
      <c r="RGN171" s="77"/>
      <c r="RGO171" s="77"/>
      <c r="RGP171" s="77"/>
      <c r="RGQ171" s="77"/>
      <c r="RGR171" s="77"/>
      <c r="RGS171" s="77"/>
      <c r="RGT171" s="77"/>
      <c r="RGU171" s="77"/>
      <c r="RGV171" s="77"/>
      <c r="RGW171" s="77"/>
      <c r="RGX171" s="77"/>
      <c r="RGY171" s="77"/>
      <c r="RGZ171" s="77"/>
      <c r="RHA171" s="77"/>
      <c r="RHB171" s="77"/>
      <c r="RHC171" s="77"/>
      <c r="RHD171" s="77"/>
      <c r="RHE171" s="77"/>
      <c r="RHF171" s="77"/>
      <c r="RHG171" s="77"/>
      <c r="RHH171" s="77"/>
      <c r="RHI171" s="77"/>
      <c r="RHJ171" s="77"/>
      <c r="RHK171" s="77"/>
      <c r="RHL171" s="77"/>
      <c r="RHM171" s="77"/>
      <c r="RHN171" s="77"/>
      <c r="RHO171" s="77"/>
      <c r="RHP171" s="77"/>
      <c r="RHQ171" s="77"/>
      <c r="RHR171" s="77"/>
      <c r="RHS171" s="77"/>
      <c r="RHT171" s="77"/>
      <c r="RHU171" s="77"/>
      <c r="RHV171" s="77"/>
      <c r="RHW171" s="77"/>
      <c r="RHX171" s="77"/>
      <c r="RHY171" s="77"/>
      <c r="RHZ171" s="77"/>
      <c r="RIA171" s="77"/>
      <c r="RIB171" s="77"/>
      <c r="RIC171" s="77"/>
      <c r="RID171" s="77"/>
      <c r="RIE171" s="77"/>
      <c r="RIF171" s="77"/>
      <c r="RIG171" s="77"/>
      <c r="RIH171" s="77"/>
      <c r="RII171" s="77"/>
      <c r="RIJ171" s="77"/>
      <c r="RIK171" s="77"/>
      <c r="RIL171" s="77"/>
      <c r="RIM171" s="77"/>
      <c r="RIN171" s="77"/>
      <c r="RIO171" s="77"/>
      <c r="RIP171" s="77"/>
      <c r="RIQ171" s="77"/>
      <c r="RIR171" s="77"/>
      <c r="RIS171" s="77"/>
      <c r="RIT171" s="77"/>
      <c r="RIU171" s="77"/>
      <c r="RIV171" s="77"/>
      <c r="RIW171" s="77"/>
      <c r="RIX171" s="77"/>
      <c r="RIY171" s="77"/>
      <c r="RIZ171" s="77"/>
      <c r="RJA171" s="77"/>
      <c r="RJB171" s="77"/>
      <c r="RJC171" s="77"/>
      <c r="RJD171" s="77"/>
      <c r="RJE171" s="77"/>
      <c r="RJF171" s="77"/>
      <c r="RJG171" s="77"/>
      <c r="RJH171" s="77"/>
      <c r="RJI171" s="77"/>
      <c r="RJJ171" s="77"/>
      <c r="RJK171" s="77"/>
      <c r="RJL171" s="77"/>
      <c r="RJM171" s="77"/>
      <c r="RJN171" s="77"/>
      <c r="RJO171" s="77"/>
      <c r="RJP171" s="77"/>
      <c r="RJQ171" s="77"/>
      <c r="RJR171" s="77"/>
      <c r="RJS171" s="77"/>
      <c r="RJT171" s="77"/>
      <c r="RJU171" s="77"/>
      <c r="RJV171" s="77"/>
      <c r="RJW171" s="77"/>
      <c r="RJX171" s="77"/>
      <c r="RJY171" s="77"/>
      <c r="RJZ171" s="77"/>
      <c r="RKA171" s="77"/>
      <c r="RKB171" s="77"/>
      <c r="RKC171" s="77"/>
      <c r="RKD171" s="77"/>
      <c r="RKE171" s="77"/>
      <c r="RKF171" s="77"/>
      <c r="RKG171" s="77"/>
      <c r="RKH171" s="77"/>
      <c r="RKI171" s="77"/>
      <c r="RKJ171" s="77"/>
      <c r="RKK171" s="77"/>
      <c r="RKL171" s="77"/>
      <c r="RKM171" s="77"/>
      <c r="RKN171" s="77"/>
      <c r="RKO171" s="77"/>
      <c r="RKP171" s="77"/>
      <c r="RKQ171" s="77"/>
      <c r="RKR171" s="77"/>
      <c r="RKS171" s="77"/>
      <c r="RKT171" s="77"/>
      <c r="RKU171" s="77"/>
      <c r="RKV171" s="77"/>
      <c r="RKW171" s="77"/>
      <c r="RKX171" s="77"/>
      <c r="RKY171" s="77"/>
      <c r="RKZ171" s="77"/>
      <c r="RLA171" s="77"/>
      <c r="RLB171" s="77"/>
      <c r="RLC171" s="77"/>
      <c r="RLD171" s="77"/>
      <c r="RLE171" s="77"/>
      <c r="RLF171" s="77"/>
      <c r="RLG171" s="77"/>
      <c r="RLH171" s="77"/>
      <c r="RLI171" s="77"/>
      <c r="RLJ171" s="77"/>
      <c r="RLK171" s="77"/>
      <c r="RLL171" s="77"/>
      <c r="RLM171" s="77"/>
      <c r="RLN171" s="77"/>
      <c r="RLO171" s="77"/>
      <c r="RLP171" s="77"/>
      <c r="RLQ171" s="77"/>
      <c r="RLR171" s="77"/>
      <c r="RLS171" s="77"/>
      <c r="RLT171" s="77"/>
      <c r="RLU171" s="77"/>
      <c r="RLV171" s="77"/>
      <c r="RLW171" s="77"/>
      <c r="RLX171" s="77"/>
      <c r="RLY171" s="77"/>
      <c r="RLZ171" s="77"/>
      <c r="RMA171" s="77"/>
      <c r="RMB171" s="77"/>
      <c r="RMC171" s="77"/>
      <c r="RMD171" s="77"/>
      <c r="RME171" s="77"/>
      <c r="RMF171" s="77"/>
      <c r="RMG171" s="77"/>
      <c r="RMH171" s="77"/>
      <c r="RMI171" s="77"/>
      <c r="RMJ171" s="77"/>
      <c r="RMK171" s="77"/>
      <c r="RML171" s="77"/>
      <c r="RMM171" s="77"/>
      <c r="RMN171" s="77"/>
      <c r="RMO171" s="77"/>
      <c r="RMP171" s="77"/>
      <c r="RMQ171" s="77"/>
      <c r="RMR171" s="77"/>
      <c r="RMS171" s="77"/>
      <c r="RMT171" s="77"/>
      <c r="RMU171" s="77"/>
      <c r="RMV171" s="77"/>
      <c r="RMW171" s="77"/>
      <c r="RMX171" s="77"/>
      <c r="RMY171" s="77"/>
      <c r="RMZ171" s="77"/>
      <c r="RNA171" s="77"/>
      <c r="RNB171" s="77"/>
      <c r="RNC171" s="77"/>
      <c r="RND171" s="77"/>
      <c r="RNE171" s="77"/>
      <c r="RNF171" s="77"/>
      <c r="RNG171" s="77"/>
      <c r="RNH171" s="77"/>
      <c r="RNI171" s="77"/>
      <c r="RNJ171" s="77"/>
      <c r="RNK171" s="77"/>
      <c r="RNL171" s="77"/>
      <c r="RNM171" s="77"/>
      <c r="RNN171" s="77"/>
      <c r="RNO171" s="77"/>
      <c r="RNP171" s="77"/>
      <c r="RNQ171" s="77"/>
      <c r="RNR171" s="77"/>
      <c r="RNS171" s="77"/>
      <c r="RNT171" s="77"/>
      <c r="RNU171" s="77"/>
      <c r="RNV171" s="77"/>
      <c r="RNW171" s="77"/>
      <c r="RNX171" s="77"/>
      <c r="RNY171" s="77"/>
      <c r="RNZ171" s="77"/>
      <c r="ROA171" s="77"/>
      <c r="ROB171" s="77"/>
      <c r="ROC171" s="77"/>
      <c r="ROD171" s="77"/>
      <c r="ROE171" s="77"/>
      <c r="ROF171" s="77"/>
      <c r="ROG171" s="77"/>
      <c r="ROH171" s="77"/>
      <c r="ROI171" s="77"/>
      <c r="ROJ171" s="77"/>
      <c r="ROK171" s="77"/>
      <c r="ROL171" s="77"/>
      <c r="ROM171" s="77"/>
      <c r="RON171" s="77"/>
      <c r="ROO171" s="77"/>
      <c r="ROP171" s="77"/>
      <c r="ROQ171" s="77"/>
      <c r="ROR171" s="77"/>
      <c r="ROS171" s="77"/>
      <c r="ROT171" s="77"/>
      <c r="ROU171" s="77"/>
      <c r="ROV171" s="77"/>
      <c r="ROW171" s="77"/>
      <c r="ROX171" s="77"/>
      <c r="ROY171" s="77"/>
      <c r="ROZ171" s="77"/>
      <c r="RPA171" s="77"/>
      <c r="RPB171" s="77"/>
      <c r="RPC171" s="77"/>
      <c r="RPD171" s="77"/>
      <c r="RPE171" s="77"/>
      <c r="RPF171" s="77"/>
      <c r="RPG171" s="77"/>
      <c r="RPH171" s="77"/>
      <c r="RPI171" s="77"/>
      <c r="RPJ171" s="77"/>
      <c r="RPK171" s="77"/>
      <c r="RPL171" s="77"/>
      <c r="RPM171" s="77"/>
      <c r="RPN171" s="77"/>
      <c r="RPO171" s="77"/>
      <c r="RPP171" s="77"/>
      <c r="RPQ171" s="77"/>
      <c r="RPR171" s="77"/>
      <c r="RPS171" s="77"/>
      <c r="RPT171" s="77"/>
      <c r="RPU171" s="77"/>
      <c r="RPV171" s="77"/>
      <c r="RPW171" s="77"/>
      <c r="RPX171" s="77"/>
      <c r="RPY171" s="77"/>
      <c r="RPZ171" s="77"/>
      <c r="RQA171" s="77"/>
      <c r="RQB171" s="77"/>
      <c r="RQC171" s="77"/>
      <c r="RQD171" s="77"/>
      <c r="RQE171" s="77"/>
      <c r="RQF171" s="77"/>
      <c r="RQG171" s="77"/>
      <c r="RQH171" s="77"/>
      <c r="RQI171" s="77"/>
      <c r="RQJ171" s="77"/>
      <c r="RQK171" s="77"/>
      <c r="RQL171" s="77"/>
      <c r="RQM171" s="77"/>
      <c r="RQN171" s="77"/>
      <c r="RQO171" s="77"/>
      <c r="RQP171" s="77"/>
      <c r="RQQ171" s="77"/>
      <c r="RQR171" s="77"/>
      <c r="RQS171" s="77"/>
      <c r="RQT171" s="77"/>
      <c r="RQU171" s="77"/>
      <c r="RQV171" s="77"/>
      <c r="RQW171" s="77"/>
      <c r="RQX171" s="77"/>
      <c r="RQY171" s="77"/>
      <c r="RQZ171" s="77"/>
      <c r="RRA171" s="77"/>
      <c r="RRB171" s="77"/>
      <c r="RRC171" s="77"/>
      <c r="RRD171" s="77"/>
      <c r="RRE171" s="77"/>
      <c r="RRF171" s="77"/>
      <c r="RRG171" s="77"/>
      <c r="RRH171" s="77"/>
      <c r="RRI171" s="77"/>
      <c r="RRJ171" s="77"/>
      <c r="RRK171" s="77"/>
      <c r="RRL171" s="77"/>
      <c r="RRM171" s="77"/>
      <c r="RRN171" s="77"/>
      <c r="RRO171" s="77"/>
      <c r="RRP171" s="77"/>
      <c r="RRQ171" s="77"/>
      <c r="RRR171" s="77"/>
      <c r="RRS171" s="77"/>
      <c r="RRT171" s="77"/>
      <c r="RRU171" s="77"/>
      <c r="RRV171" s="77"/>
      <c r="RRW171" s="77"/>
      <c r="RRX171" s="77"/>
      <c r="RRY171" s="77"/>
      <c r="RRZ171" s="77"/>
      <c r="RSA171" s="77"/>
      <c r="RSB171" s="77"/>
      <c r="RSC171" s="77"/>
      <c r="RSD171" s="77"/>
      <c r="RSE171" s="77"/>
      <c r="RSF171" s="77"/>
      <c r="RSG171" s="77"/>
      <c r="RSH171" s="77"/>
      <c r="RSI171" s="77"/>
      <c r="RSJ171" s="77"/>
      <c r="RSK171" s="77"/>
      <c r="RSL171" s="77"/>
      <c r="RSM171" s="77"/>
      <c r="RSN171" s="77"/>
      <c r="RSO171" s="77"/>
      <c r="RSP171" s="77"/>
      <c r="RSQ171" s="77"/>
      <c r="RSR171" s="77"/>
      <c r="RSS171" s="77"/>
      <c r="RST171" s="77"/>
      <c r="RSU171" s="77"/>
      <c r="RSV171" s="77"/>
      <c r="RSW171" s="77"/>
      <c r="RSX171" s="77"/>
      <c r="RSY171" s="77"/>
      <c r="RSZ171" s="77"/>
      <c r="RTA171" s="77"/>
      <c r="RTB171" s="77"/>
      <c r="RTC171" s="77"/>
      <c r="RTD171" s="77"/>
      <c r="RTE171" s="77"/>
      <c r="RTF171" s="77"/>
      <c r="RTG171" s="77"/>
      <c r="RTH171" s="77"/>
      <c r="RTI171" s="77"/>
      <c r="RTJ171" s="77"/>
      <c r="RTK171" s="77"/>
      <c r="RTL171" s="77"/>
      <c r="RTM171" s="77"/>
      <c r="RTN171" s="77"/>
      <c r="RTO171" s="77"/>
      <c r="RTP171" s="77"/>
      <c r="RTQ171" s="77"/>
      <c r="RTR171" s="77"/>
      <c r="RTS171" s="77"/>
      <c r="RTT171" s="77"/>
      <c r="RTU171" s="77"/>
      <c r="RTV171" s="77"/>
      <c r="RTW171" s="77"/>
      <c r="RTX171" s="77"/>
      <c r="RTY171" s="77"/>
      <c r="RTZ171" s="77"/>
      <c r="RUA171" s="77"/>
      <c r="RUB171" s="77"/>
      <c r="RUC171" s="77"/>
      <c r="RUD171" s="77"/>
      <c r="RUE171" s="77"/>
      <c r="RUF171" s="77"/>
      <c r="RUG171" s="77"/>
      <c r="RUH171" s="77"/>
      <c r="RUI171" s="77"/>
      <c r="RUJ171" s="77"/>
      <c r="RUK171" s="77"/>
      <c r="RUL171" s="77"/>
      <c r="RUM171" s="77"/>
      <c r="RUN171" s="77"/>
      <c r="RUO171" s="77"/>
      <c r="RUP171" s="77"/>
      <c r="RUQ171" s="77"/>
      <c r="RUR171" s="77"/>
      <c r="RUS171" s="77"/>
      <c r="RUT171" s="77"/>
      <c r="RUU171" s="77"/>
      <c r="RUV171" s="77"/>
      <c r="RUW171" s="77"/>
      <c r="RUX171" s="77"/>
      <c r="RUY171" s="77"/>
      <c r="RUZ171" s="77"/>
      <c r="RVA171" s="77"/>
      <c r="RVB171" s="77"/>
      <c r="RVC171" s="77"/>
      <c r="RVD171" s="77"/>
      <c r="RVE171" s="77"/>
      <c r="RVF171" s="77"/>
      <c r="RVG171" s="77"/>
      <c r="RVH171" s="77"/>
      <c r="RVI171" s="77"/>
      <c r="RVJ171" s="77"/>
      <c r="RVK171" s="77"/>
      <c r="RVL171" s="77"/>
      <c r="RVM171" s="77"/>
      <c r="RVN171" s="77"/>
      <c r="RVO171" s="77"/>
      <c r="RVP171" s="77"/>
      <c r="RVQ171" s="77"/>
      <c r="RVR171" s="77"/>
      <c r="RVS171" s="77"/>
      <c r="RVT171" s="77"/>
      <c r="RVU171" s="77"/>
      <c r="RVV171" s="77"/>
      <c r="RVW171" s="77"/>
      <c r="RVX171" s="77"/>
      <c r="RVY171" s="77"/>
      <c r="RVZ171" s="77"/>
      <c r="RWA171" s="77"/>
      <c r="RWB171" s="77"/>
      <c r="RWC171" s="77"/>
      <c r="RWD171" s="77"/>
      <c r="RWE171" s="77"/>
      <c r="RWF171" s="77"/>
      <c r="RWG171" s="77"/>
      <c r="RWH171" s="77"/>
      <c r="RWI171" s="77"/>
      <c r="RWJ171" s="77"/>
      <c r="RWK171" s="77"/>
      <c r="RWL171" s="77"/>
      <c r="RWM171" s="77"/>
      <c r="RWN171" s="77"/>
      <c r="RWO171" s="77"/>
      <c r="RWP171" s="77"/>
      <c r="RWQ171" s="77"/>
      <c r="RWR171" s="77"/>
      <c r="RWS171" s="77"/>
      <c r="RWT171" s="77"/>
      <c r="RWU171" s="77"/>
      <c r="RWV171" s="77"/>
      <c r="RWW171" s="77"/>
      <c r="RWX171" s="77"/>
      <c r="RWY171" s="77"/>
      <c r="RWZ171" s="77"/>
      <c r="RXA171" s="77"/>
      <c r="RXB171" s="77"/>
      <c r="RXC171" s="77"/>
      <c r="RXD171" s="77"/>
      <c r="RXE171" s="77"/>
      <c r="RXF171" s="77"/>
      <c r="RXG171" s="77"/>
      <c r="RXH171" s="77"/>
      <c r="RXI171" s="77"/>
      <c r="RXJ171" s="77"/>
      <c r="RXK171" s="77"/>
      <c r="RXL171" s="77"/>
      <c r="RXM171" s="77"/>
      <c r="RXN171" s="77"/>
      <c r="RXO171" s="77"/>
      <c r="RXP171" s="77"/>
      <c r="RXQ171" s="77"/>
      <c r="RXR171" s="77"/>
      <c r="RXS171" s="77"/>
      <c r="RXT171" s="77"/>
      <c r="RXU171" s="77"/>
      <c r="RXV171" s="77"/>
      <c r="RXW171" s="77"/>
      <c r="RXX171" s="77"/>
      <c r="RXY171" s="77"/>
      <c r="RXZ171" s="77"/>
      <c r="RYA171" s="77"/>
      <c r="RYB171" s="77"/>
      <c r="RYC171" s="77"/>
      <c r="RYD171" s="77"/>
      <c r="RYE171" s="77"/>
      <c r="RYF171" s="77"/>
      <c r="RYG171" s="77"/>
      <c r="RYH171" s="77"/>
      <c r="RYI171" s="77"/>
      <c r="RYJ171" s="77"/>
      <c r="RYK171" s="77"/>
      <c r="RYL171" s="77"/>
      <c r="RYM171" s="77"/>
      <c r="RYN171" s="77"/>
      <c r="RYO171" s="77"/>
      <c r="RYP171" s="77"/>
      <c r="RYQ171" s="77"/>
      <c r="RYR171" s="77"/>
      <c r="RYS171" s="77"/>
      <c r="RYT171" s="77"/>
      <c r="RYU171" s="77"/>
      <c r="RYV171" s="77"/>
      <c r="RYW171" s="77"/>
      <c r="RYX171" s="77"/>
      <c r="RYY171" s="77"/>
      <c r="RYZ171" s="77"/>
      <c r="RZA171" s="77"/>
      <c r="RZB171" s="77"/>
      <c r="RZC171" s="77"/>
      <c r="RZD171" s="77"/>
      <c r="RZE171" s="77"/>
      <c r="RZF171" s="77"/>
      <c r="RZG171" s="77"/>
      <c r="RZH171" s="77"/>
      <c r="RZI171" s="77"/>
      <c r="RZJ171" s="77"/>
      <c r="RZK171" s="77"/>
      <c r="RZL171" s="77"/>
      <c r="RZM171" s="77"/>
      <c r="RZN171" s="77"/>
      <c r="RZO171" s="77"/>
      <c r="RZP171" s="77"/>
      <c r="RZQ171" s="77"/>
      <c r="RZR171" s="77"/>
      <c r="RZS171" s="77"/>
      <c r="RZT171" s="77"/>
      <c r="RZU171" s="77"/>
      <c r="RZV171" s="77"/>
      <c r="RZW171" s="77"/>
      <c r="RZX171" s="77"/>
      <c r="RZY171" s="77"/>
      <c r="RZZ171" s="77"/>
      <c r="SAA171" s="77"/>
      <c r="SAB171" s="77"/>
      <c r="SAC171" s="77"/>
      <c r="SAD171" s="77"/>
      <c r="SAE171" s="77"/>
      <c r="SAF171" s="77"/>
      <c r="SAG171" s="77"/>
      <c r="SAH171" s="77"/>
      <c r="SAI171" s="77"/>
      <c r="SAJ171" s="77"/>
      <c r="SAK171" s="77"/>
      <c r="SAL171" s="77"/>
      <c r="SAM171" s="77"/>
      <c r="SAN171" s="77"/>
      <c r="SAO171" s="77"/>
      <c r="SAP171" s="77"/>
      <c r="SAQ171" s="77"/>
      <c r="SAR171" s="77"/>
      <c r="SAS171" s="77"/>
      <c r="SAT171" s="77"/>
      <c r="SAU171" s="77"/>
      <c r="SAV171" s="77"/>
      <c r="SAW171" s="77"/>
      <c r="SAX171" s="77"/>
      <c r="SAY171" s="77"/>
      <c r="SAZ171" s="77"/>
      <c r="SBA171" s="77"/>
      <c r="SBB171" s="77"/>
      <c r="SBC171" s="77"/>
      <c r="SBD171" s="77"/>
      <c r="SBE171" s="77"/>
      <c r="SBF171" s="77"/>
      <c r="SBG171" s="77"/>
      <c r="SBH171" s="77"/>
      <c r="SBI171" s="77"/>
      <c r="SBJ171" s="77"/>
      <c r="SBK171" s="77"/>
      <c r="SBL171" s="77"/>
      <c r="SBM171" s="77"/>
      <c r="SBN171" s="77"/>
      <c r="SBO171" s="77"/>
      <c r="SBP171" s="77"/>
      <c r="SBQ171" s="77"/>
      <c r="SBR171" s="77"/>
      <c r="SBS171" s="77"/>
      <c r="SBT171" s="77"/>
      <c r="SBU171" s="77"/>
      <c r="SBV171" s="77"/>
      <c r="SBW171" s="77"/>
      <c r="SBX171" s="77"/>
      <c r="SBY171" s="77"/>
      <c r="SBZ171" s="77"/>
      <c r="SCA171" s="77"/>
      <c r="SCB171" s="77"/>
      <c r="SCC171" s="77"/>
      <c r="SCD171" s="77"/>
      <c r="SCE171" s="77"/>
      <c r="SCF171" s="77"/>
      <c r="SCG171" s="77"/>
      <c r="SCH171" s="77"/>
      <c r="SCI171" s="77"/>
      <c r="SCJ171" s="77"/>
      <c r="SCK171" s="77"/>
      <c r="SCL171" s="77"/>
      <c r="SCM171" s="77"/>
      <c r="SCN171" s="77"/>
      <c r="SCO171" s="77"/>
      <c r="SCP171" s="77"/>
      <c r="SCQ171" s="77"/>
      <c r="SCR171" s="77"/>
      <c r="SCS171" s="77"/>
      <c r="SCT171" s="77"/>
      <c r="SCU171" s="77"/>
      <c r="SCV171" s="77"/>
      <c r="SCW171" s="77"/>
      <c r="SCX171" s="77"/>
      <c r="SCY171" s="77"/>
      <c r="SCZ171" s="77"/>
      <c r="SDA171" s="77"/>
      <c r="SDB171" s="77"/>
      <c r="SDC171" s="77"/>
      <c r="SDD171" s="77"/>
      <c r="SDE171" s="77"/>
      <c r="SDF171" s="77"/>
      <c r="SDG171" s="77"/>
      <c r="SDH171" s="77"/>
      <c r="SDI171" s="77"/>
      <c r="SDJ171" s="77"/>
      <c r="SDK171" s="77"/>
      <c r="SDL171" s="77"/>
      <c r="SDM171" s="77"/>
      <c r="SDN171" s="77"/>
      <c r="SDO171" s="77"/>
      <c r="SDP171" s="77"/>
      <c r="SDQ171" s="77"/>
      <c r="SDR171" s="77"/>
      <c r="SDS171" s="77"/>
      <c r="SDT171" s="77"/>
      <c r="SDU171" s="77"/>
      <c r="SDV171" s="77"/>
      <c r="SDW171" s="77"/>
      <c r="SDX171" s="77"/>
      <c r="SDY171" s="77"/>
      <c r="SDZ171" s="77"/>
      <c r="SEA171" s="77"/>
      <c r="SEB171" s="77"/>
      <c r="SEC171" s="77"/>
      <c r="SED171" s="77"/>
      <c r="SEE171" s="77"/>
      <c r="SEF171" s="77"/>
      <c r="SEG171" s="77"/>
      <c r="SEH171" s="77"/>
      <c r="SEI171" s="77"/>
      <c r="SEJ171" s="77"/>
      <c r="SEK171" s="77"/>
      <c r="SEL171" s="77"/>
      <c r="SEM171" s="77"/>
      <c r="SEN171" s="77"/>
      <c r="SEO171" s="77"/>
      <c r="SEP171" s="77"/>
      <c r="SEQ171" s="77"/>
      <c r="SER171" s="77"/>
      <c r="SES171" s="77"/>
      <c r="SET171" s="77"/>
      <c r="SEU171" s="77"/>
      <c r="SEV171" s="77"/>
      <c r="SEW171" s="77"/>
      <c r="SEX171" s="77"/>
      <c r="SEY171" s="77"/>
      <c r="SEZ171" s="77"/>
      <c r="SFA171" s="77"/>
      <c r="SFB171" s="77"/>
      <c r="SFC171" s="77"/>
      <c r="SFD171" s="77"/>
      <c r="SFE171" s="77"/>
      <c r="SFF171" s="77"/>
      <c r="SFG171" s="77"/>
      <c r="SFH171" s="77"/>
      <c r="SFI171" s="77"/>
      <c r="SFJ171" s="77"/>
      <c r="SFK171" s="77"/>
      <c r="SFL171" s="77"/>
      <c r="SFM171" s="77"/>
      <c r="SFN171" s="77"/>
      <c r="SFO171" s="77"/>
      <c r="SFP171" s="77"/>
      <c r="SFQ171" s="77"/>
      <c r="SFR171" s="77"/>
      <c r="SFS171" s="77"/>
      <c r="SFT171" s="77"/>
      <c r="SFU171" s="77"/>
      <c r="SFV171" s="77"/>
      <c r="SFW171" s="77"/>
      <c r="SFX171" s="77"/>
      <c r="SFY171" s="77"/>
      <c r="SFZ171" s="77"/>
      <c r="SGA171" s="77"/>
      <c r="SGB171" s="77"/>
      <c r="SGC171" s="77"/>
      <c r="SGD171" s="77"/>
      <c r="SGE171" s="77"/>
      <c r="SGF171" s="77"/>
      <c r="SGG171" s="77"/>
      <c r="SGH171" s="77"/>
      <c r="SGI171" s="77"/>
      <c r="SGJ171" s="77"/>
      <c r="SGK171" s="77"/>
      <c r="SGL171" s="77"/>
      <c r="SGM171" s="77"/>
      <c r="SGN171" s="77"/>
      <c r="SGO171" s="77"/>
      <c r="SGP171" s="77"/>
      <c r="SGQ171" s="77"/>
      <c r="SGR171" s="77"/>
      <c r="SGS171" s="77"/>
      <c r="SGT171" s="77"/>
      <c r="SGU171" s="77"/>
      <c r="SGV171" s="77"/>
      <c r="SGW171" s="77"/>
      <c r="SGX171" s="77"/>
      <c r="SGY171" s="77"/>
      <c r="SGZ171" s="77"/>
      <c r="SHA171" s="77"/>
      <c r="SHB171" s="77"/>
      <c r="SHC171" s="77"/>
      <c r="SHD171" s="77"/>
      <c r="SHE171" s="77"/>
      <c r="SHF171" s="77"/>
      <c r="SHG171" s="77"/>
      <c r="SHH171" s="77"/>
      <c r="SHI171" s="77"/>
      <c r="SHJ171" s="77"/>
      <c r="SHK171" s="77"/>
      <c r="SHL171" s="77"/>
      <c r="SHM171" s="77"/>
      <c r="SHN171" s="77"/>
      <c r="SHO171" s="77"/>
      <c r="SHP171" s="77"/>
      <c r="SHQ171" s="77"/>
      <c r="SHR171" s="77"/>
      <c r="SHS171" s="77"/>
      <c r="SHT171" s="77"/>
      <c r="SHU171" s="77"/>
      <c r="SHV171" s="77"/>
      <c r="SHW171" s="77"/>
      <c r="SHX171" s="77"/>
      <c r="SHY171" s="77"/>
      <c r="SHZ171" s="77"/>
      <c r="SIA171" s="77"/>
      <c r="SIB171" s="77"/>
      <c r="SIC171" s="77"/>
      <c r="SID171" s="77"/>
      <c r="SIE171" s="77"/>
      <c r="SIF171" s="77"/>
      <c r="SIG171" s="77"/>
      <c r="SIH171" s="77"/>
      <c r="SII171" s="77"/>
      <c r="SIJ171" s="77"/>
      <c r="SIK171" s="77"/>
      <c r="SIL171" s="77"/>
      <c r="SIM171" s="77"/>
      <c r="SIN171" s="77"/>
      <c r="SIO171" s="77"/>
      <c r="SIP171" s="77"/>
      <c r="SIQ171" s="77"/>
      <c r="SIR171" s="77"/>
      <c r="SIS171" s="77"/>
      <c r="SIT171" s="77"/>
      <c r="SIU171" s="77"/>
      <c r="SIV171" s="77"/>
      <c r="SIW171" s="77"/>
      <c r="SIX171" s="77"/>
      <c r="SIY171" s="77"/>
      <c r="SIZ171" s="77"/>
      <c r="SJA171" s="77"/>
      <c r="SJB171" s="77"/>
      <c r="SJC171" s="77"/>
      <c r="SJD171" s="77"/>
      <c r="SJE171" s="77"/>
      <c r="SJF171" s="77"/>
      <c r="SJG171" s="77"/>
      <c r="SJH171" s="77"/>
      <c r="SJI171" s="77"/>
      <c r="SJJ171" s="77"/>
      <c r="SJK171" s="77"/>
      <c r="SJL171" s="77"/>
      <c r="SJM171" s="77"/>
      <c r="SJN171" s="77"/>
      <c r="SJO171" s="77"/>
      <c r="SJP171" s="77"/>
      <c r="SJQ171" s="77"/>
      <c r="SJR171" s="77"/>
      <c r="SJS171" s="77"/>
      <c r="SJT171" s="77"/>
      <c r="SJU171" s="77"/>
      <c r="SJV171" s="77"/>
      <c r="SJW171" s="77"/>
      <c r="SJX171" s="77"/>
      <c r="SJY171" s="77"/>
      <c r="SJZ171" s="77"/>
      <c r="SKA171" s="77"/>
      <c r="SKB171" s="77"/>
      <c r="SKC171" s="77"/>
      <c r="SKD171" s="77"/>
      <c r="SKE171" s="77"/>
      <c r="SKF171" s="77"/>
      <c r="SKG171" s="77"/>
      <c r="SKH171" s="77"/>
      <c r="SKI171" s="77"/>
      <c r="SKJ171" s="77"/>
      <c r="SKK171" s="77"/>
      <c r="SKL171" s="77"/>
      <c r="SKM171" s="77"/>
      <c r="SKN171" s="77"/>
      <c r="SKO171" s="77"/>
      <c r="SKP171" s="77"/>
      <c r="SKQ171" s="77"/>
      <c r="SKR171" s="77"/>
      <c r="SKS171" s="77"/>
      <c r="SKT171" s="77"/>
      <c r="SKU171" s="77"/>
      <c r="SKV171" s="77"/>
      <c r="SKW171" s="77"/>
      <c r="SKX171" s="77"/>
      <c r="SKY171" s="77"/>
      <c r="SKZ171" s="77"/>
      <c r="SLA171" s="77"/>
      <c r="SLB171" s="77"/>
      <c r="SLC171" s="77"/>
      <c r="SLD171" s="77"/>
      <c r="SLE171" s="77"/>
      <c r="SLF171" s="77"/>
      <c r="SLG171" s="77"/>
      <c r="SLH171" s="77"/>
      <c r="SLI171" s="77"/>
      <c r="SLJ171" s="77"/>
      <c r="SLK171" s="77"/>
      <c r="SLL171" s="77"/>
      <c r="SLM171" s="77"/>
      <c r="SLN171" s="77"/>
      <c r="SLO171" s="77"/>
      <c r="SLP171" s="77"/>
      <c r="SLQ171" s="77"/>
      <c r="SLR171" s="77"/>
      <c r="SLS171" s="77"/>
      <c r="SLT171" s="77"/>
      <c r="SLU171" s="77"/>
      <c r="SLV171" s="77"/>
      <c r="SLW171" s="77"/>
      <c r="SLX171" s="77"/>
      <c r="SLY171" s="77"/>
      <c r="SLZ171" s="77"/>
      <c r="SMA171" s="77"/>
      <c r="SMB171" s="77"/>
      <c r="SMC171" s="77"/>
      <c r="SMD171" s="77"/>
      <c r="SME171" s="77"/>
      <c r="SMF171" s="77"/>
      <c r="SMG171" s="77"/>
      <c r="SMH171" s="77"/>
      <c r="SMI171" s="77"/>
      <c r="SMJ171" s="77"/>
      <c r="SMK171" s="77"/>
      <c r="SML171" s="77"/>
      <c r="SMM171" s="77"/>
      <c r="SMN171" s="77"/>
      <c r="SMO171" s="77"/>
      <c r="SMP171" s="77"/>
      <c r="SMQ171" s="77"/>
      <c r="SMR171" s="77"/>
      <c r="SMS171" s="77"/>
      <c r="SMT171" s="77"/>
      <c r="SMU171" s="77"/>
      <c r="SMV171" s="77"/>
      <c r="SMW171" s="77"/>
      <c r="SMX171" s="77"/>
      <c r="SMY171" s="77"/>
      <c r="SMZ171" s="77"/>
      <c r="SNA171" s="77"/>
      <c r="SNB171" s="77"/>
      <c r="SNC171" s="77"/>
      <c r="SND171" s="77"/>
      <c r="SNE171" s="77"/>
      <c r="SNF171" s="77"/>
      <c r="SNG171" s="77"/>
      <c r="SNH171" s="77"/>
      <c r="SNI171" s="77"/>
      <c r="SNJ171" s="77"/>
      <c r="SNK171" s="77"/>
      <c r="SNL171" s="77"/>
      <c r="SNM171" s="77"/>
      <c r="SNN171" s="77"/>
      <c r="SNO171" s="77"/>
      <c r="SNP171" s="77"/>
      <c r="SNQ171" s="77"/>
      <c r="SNR171" s="77"/>
      <c r="SNS171" s="77"/>
      <c r="SNT171" s="77"/>
      <c r="SNU171" s="77"/>
      <c r="SNV171" s="77"/>
      <c r="SNW171" s="77"/>
      <c r="SNX171" s="77"/>
      <c r="SNY171" s="77"/>
      <c r="SNZ171" s="77"/>
      <c r="SOA171" s="77"/>
      <c r="SOB171" s="77"/>
      <c r="SOC171" s="77"/>
      <c r="SOD171" s="77"/>
      <c r="SOE171" s="77"/>
      <c r="SOF171" s="77"/>
      <c r="SOG171" s="77"/>
      <c r="SOH171" s="77"/>
      <c r="SOI171" s="77"/>
      <c r="SOJ171" s="77"/>
      <c r="SOK171" s="77"/>
      <c r="SOL171" s="77"/>
      <c r="SOM171" s="77"/>
      <c r="SON171" s="77"/>
      <c r="SOO171" s="77"/>
      <c r="SOP171" s="77"/>
      <c r="SOQ171" s="77"/>
      <c r="SOR171" s="77"/>
      <c r="SOS171" s="77"/>
      <c r="SOT171" s="77"/>
      <c r="SOU171" s="77"/>
      <c r="SOV171" s="77"/>
      <c r="SOW171" s="77"/>
      <c r="SOX171" s="77"/>
      <c r="SOY171" s="77"/>
      <c r="SOZ171" s="77"/>
      <c r="SPA171" s="77"/>
      <c r="SPB171" s="77"/>
      <c r="SPC171" s="77"/>
      <c r="SPD171" s="77"/>
      <c r="SPE171" s="77"/>
      <c r="SPF171" s="77"/>
      <c r="SPG171" s="77"/>
      <c r="SPH171" s="77"/>
      <c r="SPI171" s="77"/>
      <c r="SPJ171" s="77"/>
      <c r="SPK171" s="77"/>
      <c r="SPL171" s="77"/>
      <c r="SPM171" s="77"/>
      <c r="SPN171" s="77"/>
      <c r="SPO171" s="77"/>
      <c r="SPP171" s="77"/>
      <c r="SPQ171" s="77"/>
      <c r="SPR171" s="77"/>
      <c r="SPS171" s="77"/>
      <c r="SPT171" s="77"/>
      <c r="SPU171" s="77"/>
      <c r="SPV171" s="77"/>
      <c r="SPW171" s="77"/>
      <c r="SPX171" s="77"/>
      <c r="SPY171" s="77"/>
      <c r="SPZ171" s="77"/>
      <c r="SQA171" s="77"/>
      <c r="SQB171" s="77"/>
      <c r="SQC171" s="77"/>
      <c r="SQD171" s="77"/>
      <c r="SQE171" s="77"/>
      <c r="SQF171" s="77"/>
      <c r="SQG171" s="77"/>
      <c r="SQH171" s="77"/>
      <c r="SQI171" s="77"/>
      <c r="SQJ171" s="77"/>
      <c r="SQK171" s="77"/>
      <c r="SQL171" s="77"/>
      <c r="SQM171" s="77"/>
      <c r="SQN171" s="77"/>
      <c r="SQO171" s="77"/>
      <c r="SQP171" s="77"/>
      <c r="SQQ171" s="77"/>
      <c r="SQR171" s="77"/>
      <c r="SQS171" s="77"/>
      <c r="SQT171" s="77"/>
      <c r="SQU171" s="77"/>
      <c r="SQV171" s="77"/>
      <c r="SQW171" s="77"/>
      <c r="SQX171" s="77"/>
      <c r="SQY171" s="77"/>
      <c r="SQZ171" s="77"/>
      <c r="SRA171" s="77"/>
      <c r="SRB171" s="77"/>
      <c r="SRC171" s="77"/>
      <c r="SRD171" s="77"/>
      <c r="SRE171" s="77"/>
      <c r="SRF171" s="77"/>
      <c r="SRG171" s="77"/>
      <c r="SRH171" s="77"/>
      <c r="SRI171" s="77"/>
      <c r="SRJ171" s="77"/>
      <c r="SRK171" s="77"/>
      <c r="SRL171" s="77"/>
      <c r="SRM171" s="77"/>
      <c r="SRN171" s="77"/>
      <c r="SRO171" s="77"/>
      <c r="SRP171" s="77"/>
      <c r="SRQ171" s="77"/>
      <c r="SRR171" s="77"/>
      <c r="SRS171" s="77"/>
      <c r="SRT171" s="77"/>
      <c r="SRU171" s="77"/>
      <c r="SRV171" s="77"/>
      <c r="SRW171" s="77"/>
      <c r="SRX171" s="77"/>
      <c r="SRY171" s="77"/>
      <c r="SRZ171" s="77"/>
      <c r="SSA171" s="77"/>
      <c r="SSB171" s="77"/>
      <c r="SSC171" s="77"/>
      <c r="SSD171" s="77"/>
      <c r="SSE171" s="77"/>
      <c r="SSF171" s="77"/>
      <c r="SSG171" s="77"/>
      <c r="SSH171" s="77"/>
      <c r="SSI171" s="77"/>
      <c r="SSJ171" s="77"/>
      <c r="SSK171" s="77"/>
      <c r="SSL171" s="77"/>
      <c r="SSM171" s="77"/>
      <c r="SSN171" s="77"/>
      <c r="SSO171" s="77"/>
      <c r="SSP171" s="77"/>
      <c r="SSQ171" s="77"/>
      <c r="SSR171" s="77"/>
      <c r="SSS171" s="77"/>
      <c r="SST171" s="77"/>
      <c r="SSU171" s="77"/>
      <c r="SSV171" s="77"/>
      <c r="SSW171" s="77"/>
      <c r="SSX171" s="77"/>
      <c r="SSY171" s="77"/>
      <c r="SSZ171" s="77"/>
      <c r="STA171" s="77"/>
      <c r="STB171" s="77"/>
      <c r="STC171" s="77"/>
      <c r="STD171" s="77"/>
      <c r="STE171" s="77"/>
      <c r="STF171" s="77"/>
      <c r="STG171" s="77"/>
      <c r="STH171" s="77"/>
      <c r="STI171" s="77"/>
      <c r="STJ171" s="77"/>
      <c r="STK171" s="77"/>
      <c r="STL171" s="77"/>
      <c r="STM171" s="77"/>
      <c r="STN171" s="77"/>
      <c r="STO171" s="77"/>
      <c r="STP171" s="77"/>
      <c r="STQ171" s="77"/>
      <c r="STR171" s="77"/>
      <c r="STS171" s="77"/>
      <c r="STT171" s="77"/>
      <c r="STU171" s="77"/>
      <c r="STV171" s="77"/>
      <c r="STW171" s="77"/>
      <c r="STX171" s="77"/>
      <c r="STY171" s="77"/>
      <c r="STZ171" s="77"/>
      <c r="SUA171" s="77"/>
      <c r="SUB171" s="77"/>
      <c r="SUC171" s="77"/>
      <c r="SUD171" s="77"/>
      <c r="SUE171" s="77"/>
      <c r="SUF171" s="77"/>
      <c r="SUG171" s="77"/>
      <c r="SUH171" s="77"/>
      <c r="SUI171" s="77"/>
      <c r="SUJ171" s="77"/>
      <c r="SUK171" s="77"/>
      <c r="SUL171" s="77"/>
      <c r="SUM171" s="77"/>
      <c r="SUN171" s="77"/>
      <c r="SUO171" s="77"/>
      <c r="SUP171" s="77"/>
      <c r="SUQ171" s="77"/>
      <c r="SUR171" s="77"/>
      <c r="SUS171" s="77"/>
      <c r="SUT171" s="77"/>
      <c r="SUU171" s="77"/>
      <c r="SUV171" s="77"/>
      <c r="SUW171" s="77"/>
      <c r="SUX171" s="77"/>
      <c r="SUY171" s="77"/>
      <c r="SUZ171" s="77"/>
      <c r="SVA171" s="77"/>
      <c r="SVB171" s="77"/>
      <c r="SVC171" s="77"/>
      <c r="SVD171" s="77"/>
      <c r="SVE171" s="77"/>
      <c r="SVF171" s="77"/>
      <c r="SVG171" s="77"/>
      <c r="SVH171" s="77"/>
      <c r="SVI171" s="77"/>
      <c r="SVJ171" s="77"/>
      <c r="SVK171" s="77"/>
      <c r="SVL171" s="77"/>
      <c r="SVM171" s="77"/>
      <c r="SVN171" s="77"/>
      <c r="SVO171" s="77"/>
      <c r="SVP171" s="77"/>
      <c r="SVQ171" s="77"/>
      <c r="SVR171" s="77"/>
      <c r="SVS171" s="77"/>
      <c r="SVT171" s="77"/>
      <c r="SVU171" s="77"/>
      <c r="SVV171" s="77"/>
      <c r="SVW171" s="77"/>
      <c r="SVX171" s="77"/>
      <c r="SVY171" s="77"/>
      <c r="SVZ171" s="77"/>
      <c r="SWA171" s="77"/>
      <c r="SWB171" s="77"/>
      <c r="SWC171" s="77"/>
      <c r="SWD171" s="77"/>
      <c r="SWE171" s="77"/>
      <c r="SWF171" s="77"/>
      <c r="SWG171" s="77"/>
      <c r="SWH171" s="77"/>
      <c r="SWI171" s="77"/>
      <c r="SWJ171" s="77"/>
      <c r="SWK171" s="77"/>
      <c r="SWL171" s="77"/>
      <c r="SWM171" s="77"/>
      <c r="SWN171" s="77"/>
      <c r="SWO171" s="77"/>
      <c r="SWP171" s="77"/>
      <c r="SWQ171" s="77"/>
      <c r="SWR171" s="77"/>
      <c r="SWS171" s="77"/>
      <c r="SWT171" s="77"/>
      <c r="SWU171" s="77"/>
      <c r="SWV171" s="77"/>
      <c r="SWW171" s="77"/>
      <c r="SWX171" s="77"/>
      <c r="SWY171" s="77"/>
      <c r="SWZ171" s="77"/>
      <c r="SXA171" s="77"/>
      <c r="SXB171" s="77"/>
      <c r="SXC171" s="77"/>
      <c r="SXD171" s="77"/>
      <c r="SXE171" s="77"/>
      <c r="SXF171" s="77"/>
      <c r="SXG171" s="77"/>
      <c r="SXH171" s="77"/>
      <c r="SXI171" s="77"/>
      <c r="SXJ171" s="77"/>
      <c r="SXK171" s="77"/>
      <c r="SXL171" s="77"/>
      <c r="SXM171" s="77"/>
      <c r="SXN171" s="77"/>
      <c r="SXO171" s="77"/>
      <c r="SXP171" s="77"/>
      <c r="SXQ171" s="77"/>
      <c r="SXR171" s="77"/>
      <c r="SXS171" s="77"/>
      <c r="SXT171" s="77"/>
      <c r="SXU171" s="77"/>
      <c r="SXV171" s="77"/>
      <c r="SXW171" s="77"/>
      <c r="SXX171" s="77"/>
      <c r="SXY171" s="77"/>
      <c r="SXZ171" s="77"/>
      <c r="SYA171" s="77"/>
      <c r="SYB171" s="77"/>
      <c r="SYC171" s="77"/>
      <c r="SYD171" s="77"/>
      <c r="SYE171" s="77"/>
      <c r="SYF171" s="77"/>
      <c r="SYG171" s="77"/>
      <c r="SYH171" s="77"/>
      <c r="SYI171" s="77"/>
      <c r="SYJ171" s="77"/>
      <c r="SYK171" s="77"/>
      <c r="SYL171" s="77"/>
      <c r="SYM171" s="77"/>
      <c r="SYN171" s="77"/>
      <c r="SYO171" s="77"/>
      <c r="SYP171" s="77"/>
      <c r="SYQ171" s="77"/>
      <c r="SYR171" s="77"/>
      <c r="SYS171" s="77"/>
      <c r="SYT171" s="77"/>
      <c r="SYU171" s="77"/>
      <c r="SYV171" s="77"/>
      <c r="SYW171" s="77"/>
      <c r="SYX171" s="77"/>
      <c r="SYY171" s="77"/>
      <c r="SYZ171" s="77"/>
      <c r="SZA171" s="77"/>
      <c r="SZB171" s="77"/>
      <c r="SZC171" s="77"/>
      <c r="SZD171" s="77"/>
      <c r="SZE171" s="77"/>
      <c r="SZF171" s="77"/>
      <c r="SZG171" s="77"/>
      <c r="SZH171" s="77"/>
      <c r="SZI171" s="77"/>
      <c r="SZJ171" s="77"/>
      <c r="SZK171" s="77"/>
      <c r="SZL171" s="77"/>
      <c r="SZM171" s="77"/>
      <c r="SZN171" s="77"/>
      <c r="SZO171" s="77"/>
      <c r="SZP171" s="77"/>
      <c r="SZQ171" s="77"/>
      <c r="SZR171" s="77"/>
      <c r="SZS171" s="77"/>
      <c r="SZT171" s="77"/>
      <c r="SZU171" s="77"/>
      <c r="SZV171" s="77"/>
      <c r="SZW171" s="77"/>
      <c r="SZX171" s="77"/>
      <c r="SZY171" s="77"/>
      <c r="SZZ171" s="77"/>
      <c r="TAA171" s="77"/>
      <c r="TAB171" s="77"/>
      <c r="TAC171" s="77"/>
      <c r="TAD171" s="77"/>
      <c r="TAE171" s="77"/>
      <c r="TAF171" s="77"/>
      <c r="TAG171" s="77"/>
      <c r="TAH171" s="77"/>
      <c r="TAI171" s="77"/>
      <c r="TAJ171" s="77"/>
      <c r="TAK171" s="77"/>
      <c r="TAL171" s="77"/>
      <c r="TAM171" s="77"/>
      <c r="TAN171" s="77"/>
      <c r="TAO171" s="77"/>
      <c r="TAP171" s="77"/>
      <c r="TAQ171" s="77"/>
      <c r="TAR171" s="77"/>
      <c r="TAS171" s="77"/>
      <c r="TAT171" s="77"/>
      <c r="TAU171" s="77"/>
      <c r="TAV171" s="77"/>
      <c r="TAW171" s="77"/>
      <c r="TAX171" s="77"/>
      <c r="TAY171" s="77"/>
      <c r="TAZ171" s="77"/>
      <c r="TBA171" s="77"/>
      <c r="TBB171" s="77"/>
      <c r="TBC171" s="77"/>
      <c r="TBD171" s="77"/>
      <c r="TBE171" s="77"/>
      <c r="TBF171" s="77"/>
      <c r="TBG171" s="77"/>
      <c r="TBH171" s="77"/>
      <c r="TBI171" s="77"/>
      <c r="TBJ171" s="77"/>
      <c r="TBK171" s="77"/>
      <c r="TBL171" s="77"/>
      <c r="TBM171" s="77"/>
      <c r="TBN171" s="77"/>
      <c r="TBO171" s="77"/>
      <c r="TBP171" s="77"/>
      <c r="TBQ171" s="77"/>
      <c r="TBR171" s="77"/>
      <c r="TBS171" s="77"/>
      <c r="TBT171" s="77"/>
      <c r="TBU171" s="77"/>
      <c r="TBV171" s="77"/>
      <c r="TBW171" s="77"/>
      <c r="TBX171" s="77"/>
      <c r="TBY171" s="77"/>
      <c r="TBZ171" s="77"/>
      <c r="TCA171" s="77"/>
      <c r="TCB171" s="77"/>
      <c r="TCC171" s="77"/>
      <c r="TCD171" s="77"/>
      <c r="TCE171" s="77"/>
      <c r="TCF171" s="77"/>
      <c r="TCG171" s="77"/>
      <c r="TCH171" s="77"/>
      <c r="TCI171" s="77"/>
      <c r="TCJ171" s="77"/>
      <c r="TCK171" s="77"/>
      <c r="TCL171" s="77"/>
      <c r="TCM171" s="77"/>
      <c r="TCN171" s="77"/>
      <c r="TCO171" s="77"/>
      <c r="TCP171" s="77"/>
      <c r="TCQ171" s="77"/>
      <c r="TCR171" s="77"/>
      <c r="TCS171" s="77"/>
      <c r="TCT171" s="77"/>
      <c r="TCU171" s="77"/>
      <c r="TCV171" s="77"/>
      <c r="TCW171" s="77"/>
      <c r="TCX171" s="77"/>
      <c r="TCY171" s="77"/>
      <c r="TCZ171" s="77"/>
      <c r="TDA171" s="77"/>
      <c r="TDB171" s="77"/>
      <c r="TDC171" s="77"/>
      <c r="TDD171" s="77"/>
      <c r="TDE171" s="77"/>
      <c r="TDF171" s="77"/>
      <c r="TDG171" s="77"/>
      <c r="TDH171" s="77"/>
      <c r="TDI171" s="77"/>
      <c r="TDJ171" s="77"/>
      <c r="TDK171" s="77"/>
      <c r="TDL171" s="77"/>
      <c r="TDM171" s="77"/>
      <c r="TDN171" s="77"/>
      <c r="TDO171" s="77"/>
      <c r="TDP171" s="77"/>
      <c r="TDQ171" s="77"/>
      <c r="TDR171" s="77"/>
      <c r="TDS171" s="77"/>
      <c r="TDT171" s="77"/>
      <c r="TDU171" s="77"/>
      <c r="TDV171" s="77"/>
      <c r="TDW171" s="77"/>
      <c r="TDX171" s="77"/>
      <c r="TDY171" s="77"/>
      <c r="TDZ171" s="77"/>
      <c r="TEA171" s="77"/>
      <c r="TEB171" s="77"/>
      <c r="TEC171" s="77"/>
      <c r="TED171" s="77"/>
      <c r="TEE171" s="77"/>
      <c r="TEF171" s="77"/>
      <c r="TEG171" s="77"/>
      <c r="TEH171" s="77"/>
      <c r="TEI171" s="77"/>
      <c r="TEJ171" s="77"/>
      <c r="TEK171" s="77"/>
      <c r="TEL171" s="77"/>
      <c r="TEM171" s="77"/>
      <c r="TEN171" s="77"/>
      <c r="TEO171" s="77"/>
      <c r="TEP171" s="77"/>
      <c r="TEQ171" s="77"/>
      <c r="TER171" s="77"/>
      <c r="TES171" s="77"/>
      <c r="TET171" s="77"/>
      <c r="TEU171" s="77"/>
      <c r="TEV171" s="77"/>
      <c r="TEW171" s="77"/>
      <c r="TEX171" s="77"/>
      <c r="TEY171" s="77"/>
      <c r="TEZ171" s="77"/>
      <c r="TFA171" s="77"/>
      <c r="TFB171" s="77"/>
      <c r="TFC171" s="77"/>
      <c r="TFD171" s="77"/>
      <c r="TFE171" s="77"/>
      <c r="TFF171" s="77"/>
      <c r="TFG171" s="77"/>
      <c r="TFH171" s="77"/>
      <c r="TFI171" s="77"/>
      <c r="TFJ171" s="77"/>
      <c r="TFK171" s="77"/>
      <c r="TFL171" s="77"/>
      <c r="TFM171" s="77"/>
      <c r="TFN171" s="77"/>
      <c r="TFO171" s="77"/>
      <c r="TFP171" s="77"/>
      <c r="TFQ171" s="77"/>
      <c r="TFR171" s="77"/>
      <c r="TFS171" s="77"/>
      <c r="TFT171" s="77"/>
      <c r="TFU171" s="77"/>
      <c r="TFV171" s="77"/>
      <c r="TFW171" s="77"/>
      <c r="TFX171" s="77"/>
      <c r="TFY171" s="77"/>
      <c r="TFZ171" s="77"/>
      <c r="TGA171" s="77"/>
      <c r="TGB171" s="77"/>
      <c r="TGC171" s="77"/>
      <c r="TGD171" s="77"/>
      <c r="TGE171" s="77"/>
      <c r="TGF171" s="77"/>
      <c r="TGG171" s="77"/>
      <c r="TGH171" s="77"/>
      <c r="TGI171" s="77"/>
      <c r="TGJ171" s="77"/>
      <c r="TGK171" s="77"/>
      <c r="TGL171" s="77"/>
      <c r="TGM171" s="77"/>
      <c r="TGN171" s="77"/>
      <c r="TGO171" s="77"/>
      <c r="TGP171" s="77"/>
      <c r="TGQ171" s="77"/>
      <c r="TGR171" s="77"/>
      <c r="TGS171" s="77"/>
      <c r="TGT171" s="77"/>
      <c r="TGU171" s="77"/>
      <c r="TGV171" s="77"/>
      <c r="TGW171" s="77"/>
      <c r="TGX171" s="77"/>
      <c r="TGY171" s="77"/>
      <c r="TGZ171" s="77"/>
      <c r="THA171" s="77"/>
      <c r="THB171" s="77"/>
      <c r="THC171" s="77"/>
      <c r="THD171" s="77"/>
      <c r="THE171" s="77"/>
      <c r="THF171" s="77"/>
      <c r="THG171" s="77"/>
      <c r="THH171" s="77"/>
      <c r="THI171" s="77"/>
      <c r="THJ171" s="77"/>
      <c r="THK171" s="77"/>
      <c r="THL171" s="77"/>
      <c r="THM171" s="77"/>
      <c r="THN171" s="77"/>
      <c r="THO171" s="77"/>
      <c r="THP171" s="77"/>
      <c r="THQ171" s="77"/>
      <c r="THR171" s="77"/>
      <c r="THS171" s="77"/>
      <c r="THT171" s="77"/>
      <c r="THU171" s="77"/>
      <c r="THV171" s="77"/>
      <c r="THW171" s="77"/>
      <c r="THX171" s="77"/>
      <c r="THY171" s="77"/>
      <c r="THZ171" s="77"/>
      <c r="TIA171" s="77"/>
      <c r="TIB171" s="77"/>
      <c r="TIC171" s="77"/>
      <c r="TID171" s="77"/>
      <c r="TIE171" s="77"/>
      <c r="TIF171" s="77"/>
      <c r="TIG171" s="77"/>
      <c r="TIH171" s="77"/>
      <c r="TII171" s="77"/>
      <c r="TIJ171" s="77"/>
      <c r="TIK171" s="77"/>
      <c r="TIL171" s="77"/>
      <c r="TIM171" s="77"/>
      <c r="TIN171" s="77"/>
      <c r="TIO171" s="77"/>
      <c r="TIP171" s="77"/>
      <c r="TIQ171" s="77"/>
      <c r="TIR171" s="77"/>
      <c r="TIS171" s="77"/>
      <c r="TIT171" s="77"/>
      <c r="TIU171" s="77"/>
      <c r="TIV171" s="77"/>
      <c r="TIW171" s="77"/>
      <c r="TIX171" s="77"/>
      <c r="TIY171" s="77"/>
      <c r="TIZ171" s="77"/>
      <c r="TJA171" s="77"/>
      <c r="TJB171" s="77"/>
      <c r="TJC171" s="77"/>
      <c r="TJD171" s="77"/>
      <c r="TJE171" s="77"/>
      <c r="TJF171" s="77"/>
      <c r="TJG171" s="77"/>
      <c r="TJH171" s="77"/>
      <c r="TJI171" s="77"/>
      <c r="TJJ171" s="77"/>
      <c r="TJK171" s="77"/>
      <c r="TJL171" s="77"/>
      <c r="TJM171" s="77"/>
      <c r="TJN171" s="77"/>
      <c r="TJO171" s="77"/>
      <c r="TJP171" s="77"/>
      <c r="TJQ171" s="77"/>
      <c r="TJR171" s="77"/>
      <c r="TJS171" s="77"/>
      <c r="TJT171" s="77"/>
      <c r="TJU171" s="77"/>
      <c r="TJV171" s="77"/>
      <c r="TJW171" s="77"/>
      <c r="TJX171" s="77"/>
      <c r="TJY171" s="77"/>
      <c r="TJZ171" s="77"/>
      <c r="TKA171" s="77"/>
      <c r="TKB171" s="77"/>
      <c r="TKC171" s="77"/>
      <c r="TKD171" s="77"/>
      <c r="TKE171" s="77"/>
      <c r="TKF171" s="77"/>
      <c r="TKG171" s="77"/>
      <c r="TKH171" s="77"/>
      <c r="TKI171" s="77"/>
      <c r="TKJ171" s="77"/>
      <c r="TKK171" s="77"/>
      <c r="TKL171" s="77"/>
      <c r="TKM171" s="77"/>
      <c r="TKN171" s="77"/>
      <c r="TKO171" s="77"/>
      <c r="TKP171" s="77"/>
      <c r="TKQ171" s="77"/>
      <c r="TKR171" s="77"/>
      <c r="TKS171" s="77"/>
      <c r="TKT171" s="77"/>
      <c r="TKU171" s="77"/>
      <c r="TKV171" s="77"/>
      <c r="TKW171" s="77"/>
      <c r="TKX171" s="77"/>
      <c r="TKY171" s="77"/>
      <c r="TKZ171" s="77"/>
      <c r="TLA171" s="77"/>
      <c r="TLB171" s="77"/>
      <c r="TLC171" s="77"/>
      <c r="TLD171" s="77"/>
      <c r="TLE171" s="77"/>
      <c r="TLF171" s="77"/>
      <c r="TLG171" s="77"/>
      <c r="TLH171" s="77"/>
      <c r="TLI171" s="77"/>
      <c r="TLJ171" s="77"/>
      <c r="TLK171" s="77"/>
      <c r="TLL171" s="77"/>
      <c r="TLM171" s="77"/>
      <c r="TLN171" s="77"/>
      <c r="TLO171" s="77"/>
      <c r="TLP171" s="77"/>
      <c r="TLQ171" s="77"/>
      <c r="TLR171" s="77"/>
      <c r="TLS171" s="77"/>
      <c r="TLT171" s="77"/>
      <c r="TLU171" s="77"/>
      <c r="TLV171" s="77"/>
      <c r="TLW171" s="77"/>
      <c r="TLX171" s="77"/>
      <c r="TLY171" s="77"/>
      <c r="TLZ171" s="77"/>
      <c r="TMA171" s="77"/>
      <c r="TMB171" s="77"/>
      <c r="TMC171" s="77"/>
      <c r="TMD171" s="77"/>
      <c r="TME171" s="77"/>
      <c r="TMF171" s="77"/>
      <c r="TMG171" s="77"/>
      <c r="TMH171" s="77"/>
      <c r="TMI171" s="77"/>
      <c r="TMJ171" s="77"/>
      <c r="TMK171" s="77"/>
      <c r="TML171" s="77"/>
      <c r="TMM171" s="77"/>
      <c r="TMN171" s="77"/>
      <c r="TMO171" s="77"/>
      <c r="TMP171" s="77"/>
      <c r="TMQ171" s="77"/>
      <c r="TMR171" s="77"/>
      <c r="TMS171" s="77"/>
      <c r="TMT171" s="77"/>
      <c r="TMU171" s="77"/>
      <c r="TMV171" s="77"/>
      <c r="TMW171" s="77"/>
      <c r="TMX171" s="77"/>
      <c r="TMY171" s="77"/>
      <c r="TMZ171" s="77"/>
      <c r="TNA171" s="77"/>
      <c r="TNB171" s="77"/>
      <c r="TNC171" s="77"/>
      <c r="TND171" s="77"/>
      <c r="TNE171" s="77"/>
      <c r="TNF171" s="77"/>
      <c r="TNG171" s="77"/>
      <c r="TNH171" s="77"/>
      <c r="TNI171" s="77"/>
      <c r="TNJ171" s="77"/>
      <c r="TNK171" s="77"/>
      <c r="TNL171" s="77"/>
      <c r="TNM171" s="77"/>
      <c r="TNN171" s="77"/>
      <c r="TNO171" s="77"/>
      <c r="TNP171" s="77"/>
      <c r="TNQ171" s="77"/>
      <c r="TNR171" s="77"/>
      <c r="TNS171" s="77"/>
      <c r="TNT171" s="77"/>
      <c r="TNU171" s="77"/>
      <c r="TNV171" s="77"/>
      <c r="TNW171" s="77"/>
      <c r="TNX171" s="77"/>
      <c r="TNY171" s="77"/>
      <c r="TNZ171" s="77"/>
      <c r="TOA171" s="77"/>
      <c r="TOB171" s="77"/>
      <c r="TOC171" s="77"/>
      <c r="TOD171" s="77"/>
      <c r="TOE171" s="77"/>
      <c r="TOF171" s="77"/>
      <c r="TOG171" s="77"/>
      <c r="TOH171" s="77"/>
      <c r="TOI171" s="77"/>
      <c r="TOJ171" s="77"/>
      <c r="TOK171" s="77"/>
      <c r="TOL171" s="77"/>
      <c r="TOM171" s="77"/>
      <c r="TON171" s="77"/>
      <c r="TOO171" s="77"/>
      <c r="TOP171" s="77"/>
      <c r="TOQ171" s="77"/>
      <c r="TOR171" s="77"/>
      <c r="TOS171" s="77"/>
      <c r="TOT171" s="77"/>
      <c r="TOU171" s="77"/>
      <c r="TOV171" s="77"/>
      <c r="TOW171" s="77"/>
      <c r="TOX171" s="77"/>
      <c r="TOY171" s="77"/>
      <c r="TOZ171" s="77"/>
      <c r="TPA171" s="77"/>
      <c r="TPB171" s="77"/>
      <c r="TPC171" s="77"/>
      <c r="TPD171" s="77"/>
      <c r="TPE171" s="77"/>
      <c r="TPF171" s="77"/>
      <c r="TPG171" s="77"/>
      <c r="TPH171" s="77"/>
      <c r="TPI171" s="77"/>
      <c r="TPJ171" s="77"/>
      <c r="TPK171" s="77"/>
      <c r="TPL171" s="77"/>
      <c r="TPM171" s="77"/>
      <c r="TPN171" s="77"/>
      <c r="TPO171" s="77"/>
      <c r="TPP171" s="77"/>
      <c r="TPQ171" s="77"/>
      <c r="TPR171" s="77"/>
      <c r="TPS171" s="77"/>
      <c r="TPT171" s="77"/>
      <c r="TPU171" s="77"/>
      <c r="TPV171" s="77"/>
      <c r="TPW171" s="77"/>
      <c r="TPX171" s="77"/>
      <c r="TPY171" s="77"/>
      <c r="TPZ171" s="77"/>
      <c r="TQA171" s="77"/>
      <c r="TQB171" s="77"/>
      <c r="TQC171" s="77"/>
      <c r="TQD171" s="77"/>
      <c r="TQE171" s="77"/>
      <c r="TQF171" s="77"/>
      <c r="TQG171" s="77"/>
      <c r="TQH171" s="77"/>
      <c r="TQI171" s="77"/>
      <c r="TQJ171" s="77"/>
      <c r="TQK171" s="77"/>
      <c r="TQL171" s="77"/>
      <c r="TQM171" s="77"/>
      <c r="TQN171" s="77"/>
      <c r="TQO171" s="77"/>
      <c r="TQP171" s="77"/>
      <c r="TQQ171" s="77"/>
      <c r="TQR171" s="77"/>
      <c r="TQS171" s="77"/>
      <c r="TQT171" s="77"/>
      <c r="TQU171" s="77"/>
      <c r="TQV171" s="77"/>
      <c r="TQW171" s="77"/>
      <c r="TQX171" s="77"/>
      <c r="TQY171" s="77"/>
      <c r="TQZ171" s="77"/>
      <c r="TRA171" s="77"/>
      <c r="TRB171" s="77"/>
      <c r="TRC171" s="77"/>
      <c r="TRD171" s="77"/>
      <c r="TRE171" s="77"/>
      <c r="TRF171" s="77"/>
      <c r="TRG171" s="77"/>
      <c r="TRH171" s="77"/>
      <c r="TRI171" s="77"/>
      <c r="TRJ171" s="77"/>
      <c r="TRK171" s="77"/>
      <c r="TRL171" s="77"/>
      <c r="TRM171" s="77"/>
      <c r="TRN171" s="77"/>
      <c r="TRO171" s="77"/>
      <c r="TRP171" s="77"/>
      <c r="TRQ171" s="77"/>
      <c r="TRR171" s="77"/>
      <c r="TRS171" s="77"/>
      <c r="TRT171" s="77"/>
      <c r="TRU171" s="77"/>
      <c r="TRV171" s="77"/>
      <c r="TRW171" s="77"/>
      <c r="TRX171" s="77"/>
      <c r="TRY171" s="77"/>
      <c r="TRZ171" s="77"/>
      <c r="TSA171" s="77"/>
      <c r="TSB171" s="77"/>
      <c r="TSC171" s="77"/>
      <c r="TSD171" s="77"/>
      <c r="TSE171" s="77"/>
      <c r="TSF171" s="77"/>
      <c r="TSG171" s="77"/>
      <c r="TSH171" s="77"/>
      <c r="TSI171" s="77"/>
      <c r="TSJ171" s="77"/>
      <c r="TSK171" s="77"/>
      <c r="TSL171" s="77"/>
      <c r="TSM171" s="77"/>
      <c r="TSN171" s="77"/>
      <c r="TSO171" s="77"/>
      <c r="TSP171" s="77"/>
      <c r="TSQ171" s="77"/>
      <c r="TSR171" s="77"/>
      <c r="TSS171" s="77"/>
      <c r="TST171" s="77"/>
      <c r="TSU171" s="77"/>
      <c r="TSV171" s="77"/>
      <c r="TSW171" s="77"/>
      <c r="TSX171" s="77"/>
      <c r="TSY171" s="77"/>
      <c r="TSZ171" s="77"/>
      <c r="TTA171" s="77"/>
      <c r="TTB171" s="77"/>
      <c r="TTC171" s="77"/>
      <c r="TTD171" s="77"/>
      <c r="TTE171" s="77"/>
      <c r="TTF171" s="77"/>
      <c r="TTG171" s="77"/>
      <c r="TTH171" s="77"/>
      <c r="TTI171" s="77"/>
      <c r="TTJ171" s="77"/>
      <c r="TTK171" s="77"/>
      <c r="TTL171" s="77"/>
      <c r="TTM171" s="77"/>
      <c r="TTN171" s="77"/>
      <c r="TTO171" s="77"/>
      <c r="TTP171" s="77"/>
      <c r="TTQ171" s="77"/>
      <c r="TTR171" s="77"/>
      <c r="TTS171" s="77"/>
      <c r="TTT171" s="77"/>
      <c r="TTU171" s="77"/>
      <c r="TTV171" s="77"/>
      <c r="TTW171" s="77"/>
      <c r="TTX171" s="77"/>
      <c r="TTY171" s="77"/>
      <c r="TTZ171" s="77"/>
      <c r="TUA171" s="77"/>
      <c r="TUB171" s="77"/>
      <c r="TUC171" s="77"/>
      <c r="TUD171" s="77"/>
      <c r="TUE171" s="77"/>
      <c r="TUF171" s="77"/>
      <c r="TUG171" s="77"/>
      <c r="TUH171" s="77"/>
      <c r="TUI171" s="77"/>
      <c r="TUJ171" s="77"/>
      <c r="TUK171" s="77"/>
      <c r="TUL171" s="77"/>
      <c r="TUM171" s="77"/>
      <c r="TUN171" s="77"/>
      <c r="TUO171" s="77"/>
      <c r="TUP171" s="77"/>
      <c r="TUQ171" s="77"/>
      <c r="TUR171" s="77"/>
      <c r="TUS171" s="77"/>
      <c r="TUT171" s="77"/>
      <c r="TUU171" s="77"/>
      <c r="TUV171" s="77"/>
      <c r="TUW171" s="77"/>
      <c r="TUX171" s="77"/>
      <c r="TUY171" s="77"/>
      <c r="TUZ171" s="77"/>
      <c r="TVA171" s="77"/>
      <c r="TVB171" s="77"/>
      <c r="TVC171" s="77"/>
      <c r="TVD171" s="77"/>
      <c r="TVE171" s="77"/>
      <c r="TVF171" s="77"/>
      <c r="TVG171" s="77"/>
      <c r="TVH171" s="77"/>
      <c r="TVI171" s="77"/>
      <c r="TVJ171" s="77"/>
      <c r="TVK171" s="77"/>
      <c r="TVL171" s="77"/>
      <c r="TVM171" s="77"/>
      <c r="TVN171" s="77"/>
      <c r="TVO171" s="77"/>
      <c r="TVP171" s="77"/>
      <c r="TVQ171" s="77"/>
      <c r="TVR171" s="77"/>
      <c r="TVS171" s="77"/>
      <c r="TVT171" s="77"/>
      <c r="TVU171" s="77"/>
      <c r="TVV171" s="77"/>
      <c r="TVW171" s="77"/>
      <c r="TVX171" s="77"/>
      <c r="TVY171" s="77"/>
      <c r="TVZ171" s="77"/>
      <c r="TWA171" s="77"/>
      <c r="TWB171" s="77"/>
      <c r="TWC171" s="77"/>
      <c r="TWD171" s="77"/>
      <c r="TWE171" s="77"/>
      <c r="TWF171" s="77"/>
      <c r="TWG171" s="77"/>
      <c r="TWH171" s="77"/>
      <c r="TWI171" s="77"/>
      <c r="TWJ171" s="77"/>
      <c r="TWK171" s="77"/>
      <c r="TWL171" s="77"/>
      <c r="TWM171" s="77"/>
      <c r="TWN171" s="77"/>
      <c r="TWO171" s="77"/>
      <c r="TWP171" s="77"/>
      <c r="TWQ171" s="77"/>
      <c r="TWR171" s="77"/>
      <c r="TWS171" s="77"/>
      <c r="TWT171" s="77"/>
      <c r="TWU171" s="77"/>
      <c r="TWV171" s="77"/>
      <c r="TWW171" s="77"/>
      <c r="TWX171" s="77"/>
      <c r="TWY171" s="77"/>
      <c r="TWZ171" s="77"/>
      <c r="TXA171" s="77"/>
      <c r="TXB171" s="77"/>
      <c r="TXC171" s="77"/>
      <c r="TXD171" s="77"/>
      <c r="TXE171" s="77"/>
      <c r="TXF171" s="77"/>
      <c r="TXG171" s="77"/>
      <c r="TXH171" s="77"/>
      <c r="TXI171" s="77"/>
      <c r="TXJ171" s="77"/>
      <c r="TXK171" s="77"/>
      <c r="TXL171" s="77"/>
      <c r="TXM171" s="77"/>
      <c r="TXN171" s="77"/>
      <c r="TXO171" s="77"/>
      <c r="TXP171" s="77"/>
      <c r="TXQ171" s="77"/>
      <c r="TXR171" s="77"/>
      <c r="TXS171" s="77"/>
      <c r="TXT171" s="77"/>
      <c r="TXU171" s="77"/>
      <c r="TXV171" s="77"/>
      <c r="TXW171" s="77"/>
      <c r="TXX171" s="77"/>
      <c r="TXY171" s="77"/>
      <c r="TXZ171" s="77"/>
      <c r="TYA171" s="77"/>
      <c r="TYB171" s="77"/>
      <c r="TYC171" s="77"/>
      <c r="TYD171" s="77"/>
      <c r="TYE171" s="77"/>
      <c r="TYF171" s="77"/>
      <c r="TYG171" s="77"/>
      <c r="TYH171" s="77"/>
      <c r="TYI171" s="77"/>
      <c r="TYJ171" s="77"/>
      <c r="TYK171" s="77"/>
      <c r="TYL171" s="77"/>
      <c r="TYM171" s="77"/>
      <c r="TYN171" s="77"/>
      <c r="TYO171" s="77"/>
      <c r="TYP171" s="77"/>
      <c r="TYQ171" s="77"/>
      <c r="TYR171" s="77"/>
      <c r="TYS171" s="77"/>
      <c r="TYT171" s="77"/>
      <c r="TYU171" s="77"/>
      <c r="TYV171" s="77"/>
      <c r="TYW171" s="77"/>
      <c r="TYX171" s="77"/>
      <c r="TYY171" s="77"/>
      <c r="TYZ171" s="77"/>
      <c r="TZA171" s="77"/>
      <c r="TZB171" s="77"/>
      <c r="TZC171" s="77"/>
      <c r="TZD171" s="77"/>
      <c r="TZE171" s="77"/>
      <c r="TZF171" s="77"/>
      <c r="TZG171" s="77"/>
      <c r="TZH171" s="77"/>
      <c r="TZI171" s="77"/>
      <c r="TZJ171" s="77"/>
      <c r="TZK171" s="77"/>
      <c r="TZL171" s="77"/>
      <c r="TZM171" s="77"/>
      <c r="TZN171" s="77"/>
      <c r="TZO171" s="77"/>
      <c r="TZP171" s="77"/>
      <c r="TZQ171" s="77"/>
      <c r="TZR171" s="77"/>
      <c r="TZS171" s="77"/>
      <c r="TZT171" s="77"/>
      <c r="TZU171" s="77"/>
      <c r="TZV171" s="77"/>
      <c r="TZW171" s="77"/>
      <c r="TZX171" s="77"/>
      <c r="TZY171" s="77"/>
      <c r="TZZ171" s="77"/>
      <c r="UAA171" s="77"/>
      <c r="UAB171" s="77"/>
      <c r="UAC171" s="77"/>
      <c r="UAD171" s="77"/>
      <c r="UAE171" s="77"/>
      <c r="UAF171" s="77"/>
      <c r="UAG171" s="77"/>
      <c r="UAH171" s="77"/>
      <c r="UAI171" s="77"/>
      <c r="UAJ171" s="77"/>
      <c r="UAK171" s="77"/>
      <c r="UAL171" s="77"/>
      <c r="UAM171" s="77"/>
      <c r="UAN171" s="77"/>
      <c r="UAO171" s="77"/>
      <c r="UAP171" s="77"/>
      <c r="UAQ171" s="77"/>
      <c r="UAR171" s="77"/>
      <c r="UAS171" s="77"/>
      <c r="UAT171" s="77"/>
      <c r="UAU171" s="77"/>
      <c r="UAV171" s="77"/>
      <c r="UAW171" s="77"/>
      <c r="UAX171" s="77"/>
      <c r="UAY171" s="77"/>
      <c r="UAZ171" s="77"/>
      <c r="UBA171" s="77"/>
      <c r="UBB171" s="77"/>
      <c r="UBC171" s="77"/>
      <c r="UBD171" s="77"/>
      <c r="UBE171" s="77"/>
      <c r="UBF171" s="77"/>
      <c r="UBG171" s="77"/>
      <c r="UBH171" s="77"/>
      <c r="UBI171" s="77"/>
      <c r="UBJ171" s="77"/>
      <c r="UBK171" s="77"/>
      <c r="UBL171" s="77"/>
      <c r="UBM171" s="77"/>
      <c r="UBN171" s="77"/>
      <c r="UBO171" s="77"/>
      <c r="UBP171" s="77"/>
      <c r="UBQ171" s="77"/>
      <c r="UBR171" s="77"/>
      <c r="UBS171" s="77"/>
      <c r="UBT171" s="77"/>
      <c r="UBU171" s="77"/>
      <c r="UBV171" s="77"/>
      <c r="UBW171" s="77"/>
      <c r="UBX171" s="77"/>
      <c r="UBY171" s="77"/>
      <c r="UBZ171" s="77"/>
      <c r="UCA171" s="77"/>
      <c r="UCB171" s="77"/>
      <c r="UCC171" s="77"/>
      <c r="UCD171" s="77"/>
      <c r="UCE171" s="77"/>
      <c r="UCF171" s="77"/>
      <c r="UCG171" s="77"/>
      <c r="UCH171" s="77"/>
      <c r="UCI171" s="77"/>
      <c r="UCJ171" s="77"/>
      <c r="UCK171" s="77"/>
      <c r="UCL171" s="77"/>
      <c r="UCM171" s="77"/>
      <c r="UCN171" s="77"/>
      <c r="UCO171" s="77"/>
      <c r="UCP171" s="77"/>
      <c r="UCQ171" s="77"/>
      <c r="UCR171" s="77"/>
      <c r="UCS171" s="77"/>
      <c r="UCT171" s="77"/>
      <c r="UCU171" s="77"/>
      <c r="UCV171" s="77"/>
      <c r="UCW171" s="77"/>
      <c r="UCX171" s="77"/>
      <c r="UCY171" s="77"/>
      <c r="UCZ171" s="77"/>
      <c r="UDA171" s="77"/>
      <c r="UDB171" s="77"/>
      <c r="UDC171" s="77"/>
      <c r="UDD171" s="77"/>
      <c r="UDE171" s="77"/>
      <c r="UDF171" s="77"/>
      <c r="UDG171" s="77"/>
      <c r="UDH171" s="77"/>
      <c r="UDI171" s="77"/>
      <c r="UDJ171" s="77"/>
      <c r="UDK171" s="77"/>
      <c r="UDL171" s="77"/>
      <c r="UDM171" s="77"/>
      <c r="UDN171" s="77"/>
      <c r="UDO171" s="77"/>
      <c r="UDP171" s="77"/>
      <c r="UDQ171" s="77"/>
      <c r="UDR171" s="77"/>
      <c r="UDS171" s="77"/>
      <c r="UDT171" s="77"/>
      <c r="UDU171" s="77"/>
      <c r="UDV171" s="77"/>
      <c r="UDW171" s="77"/>
      <c r="UDX171" s="77"/>
      <c r="UDY171" s="77"/>
      <c r="UDZ171" s="77"/>
      <c r="UEA171" s="77"/>
      <c r="UEB171" s="77"/>
      <c r="UEC171" s="77"/>
      <c r="UED171" s="77"/>
      <c r="UEE171" s="77"/>
      <c r="UEF171" s="77"/>
      <c r="UEG171" s="77"/>
      <c r="UEH171" s="77"/>
      <c r="UEI171" s="77"/>
      <c r="UEJ171" s="77"/>
      <c r="UEK171" s="77"/>
      <c r="UEL171" s="77"/>
      <c r="UEM171" s="77"/>
      <c r="UEN171" s="77"/>
      <c r="UEO171" s="77"/>
      <c r="UEP171" s="77"/>
      <c r="UEQ171" s="77"/>
      <c r="UER171" s="77"/>
      <c r="UES171" s="77"/>
      <c r="UET171" s="77"/>
      <c r="UEU171" s="77"/>
      <c r="UEV171" s="77"/>
      <c r="UEW171" s="77"/>
      <c r="UEX171" s="77"/>
      <c r="UEY171" s="77"/>
      <c r="UEZ171" s="77"/>
      <c r="UFA171" s="77"/>
      <c r="UFB171" s="77"/>
      <c r="UFC171" s="77"/>
      <c r="UFD171" s="77"/>
      <c r="UFE171" s="77"/>
      <c r="UFF171" s="77"/>
      <c r="UFG171" s="77"/>
      <c r="UFH171" s="77"/>
      <c r="UFI171" s="77"/>
      <c r="UFJ171" s="77"/>
      <c r="UFK171" s="77"/>
      <c r="UFL171" s="77"/>
      <c r="UFM171" s="77"/>
      <c r="UFN171" s="77"/>
      <c r="UFO171" s="77"/>
      <c r="UFP171" s="77"/>
      <c r="UFQ171" s="77"/>
      <c r="UFR171" s="77"/>
      <c r="UFS171" s="77"/>
      <c r="UFT171" s="77"/>
      <c r="UFU171" s="77"/>
      <c r="UFV171" s="77"/>
      <c r="UFW171" s="77"/>
      <c r="UFX171" s="77"/>
      <c r="UFY171" s="77"/>
      <c r="UFZ171" s="77"/>
      <c r="UGA171" s="77"/>
      <c r="UGB171" s="77"/>
      <c r="UGC171" s="77"/>
      <c r="UGD171" s="77"/>
      <c r="UGE171" s="77"/>
      <c r="UGF171" s="77"/>
      <c r="UGG171" s="77"/>
      <c r="UGH171" s="77"/>
      <c r="UGI171" s="77"/>
      <c r="UGJ171" s="77"/>
      <c r="UGK171" s="77"/>
      <c r="UGL171" s="77"/>
      <c r="UGM171" s="77"/>
      <c r="UGN171" s="77"/>
      <c r="UGO171" s="77"/>
      <c r="UGP171" s="77"/>
      <c r="UGQ171" s="77"/>
      <c r="UGR171" s="77"/>
      <c r="UGS171" s="77"/>
      <c r="UGT171" s="77"/>
      <c r="UGU171" s="77"/>
      <c r="UGV171" s="77"/>
      <c r="UGW171" s="77"/>
      <c r="UGX171" s="77"/>
      <c r="UGY171" s="77"/>
      <c r="UGZ171" s="77"/>
      <c r="UHA171" s="77"/>
      <c r="UHB171" s="77"/>
      <c r="UHC171" s="77"/>
      <c r="UHD171" s="77"/>
      <c r="UHE171" s="77"/>
      <c r="UHF171" s="77"/>
      <c r="UHG171" s="77"/>
      <c r="UHH171" s="77"/>
      <c r="UHI171" s="77"/>
      <c r="UHJ171" s="77"/>
      <c r="UHK171" s="77"/>
      <c r="UHL171" s="77"/>
      <c r="UHM171" s="77"/>
      <c r="UHN171" s="77"/>
      <c r="UHO171" s="77"/>
      <c r="UHP171" s="77"/>
      <c r="UHQ171" s="77"/>
      <c r="UHR171" s="77"/>
      <c r="UHS171" s="77"/>
      <c r="UHT171" s="77"/>
      <c r="UHU171" s="77"/>
      <c r="UHV171" s="77"/>
      <c r="UHW171" s="77"/>
      <c r="UHX171" s="77"/>
      <c r="UHY171" s="77"/>
      <c r="UHZ171" s="77"/>
      <c r="UIA171" s="77"/>
      <c r="UIB171" s="77"/>
      <c r="UIC171" s="77"/>
      <c r="UID171" s="77"/>
      <c r="UIE171" s="77"/>
      <c r="UIF171" s="77"/>
      <c r="UIG171" s="77"/>
      <c r="UIH171" s="77"/>
      <c r="UII171" s="77"/>
      <c r="UIJ171" s="77"/>
      <c r="UIK171" s="77"/>
      <c r="UIL171" s="77"/>
      <c r="UIM171" s="77"/>
      <c r="UIN171" s="77"/>
      <c r="UIO171" s="77"/>
      <c r="UIP171" s="77"/>
      <c r="UIQ171" s="77"/>
      <c r="UIR171" s="77"/>
      <c r="UIS171" s="77"/>
      <c r="UIT171" s="77"/>
      <c r="UIU171" s="77"/>
      <c r="UIV171" s="77"/>
      <c r="UIW171" s="77"/>
      <c r="UIX171" s="77"/>
      <c r="UIY171" s="77"/>
      <c r="UIZ171" s="77"/>
      <c r="UJA171" s="77"/>
      <c r="UJB171" s="77"/>
      <c r="UJC171" s="77"/>
      <c r="UJD171" s="77"/>
      <c r="UJE171" s="77"/>
      <c r="UJF171" s="77"/>
      <c r="UJG171" s="77"/>
      <c r="UJH171" s="77"/>
      <c r="UJI171" s="77"/>
      <c r="UJJ171" s="77"/>
      <c r="UJK171" s="77"/>
      <c r="UJL171" s="77"/>
      <c r="UJM171" s="77"/>
      <c r="UJN171" s="77"/>
      <c r="UJO171" s="77"/>
      <c r="UJP171" s="77"/>
      <c r="UJQ171" s="77"/>
      <c r="UJR171" s="77"/>
      <c r="UJS171" s="77"/>
      <c r="UJT171" s="77"/>
      <c r="UJU171" s="77"/>
      <c r="UJV171" s="77"/>
      <c r="UJW171" s="77"/>
      <c r="UJX171" s="77"/>
      <c r="UJY171" s="77"/>
      <c r="UJZ171" s="77"/>
      <c r="UKA171" s="77"/>
      <c r="UKB171" s="77"/>
      <c r="UKC171" s="77"/>
      <c r="UKD171" s="77"/>
      <c r="UKE171" s="77"/>
      <c r="UKF171" s="77"/>
      <c r="UKG171" s="77"/>
      <c r="UKH171" s="77"/>
      <c r="UKI171" s="77"/>
      <c r="UKJ171" s="77"/>
      <c r="UKK171" s="77"/>
      <c r="UKL171" s="77"/>
      <c r="UKM171" s="77"/>
      <c r="UKN171" s="77"/>
      <c r="UKO171" s="77"/>
      <c r="UKP171" s="77"/>
      <c r="UKQ171" s="77"/>
      <c r="UKR171" s="77"/>
      <c r="UKS171" s="77"/>
      <c r="UKT171" s="77"/>
      <c r="UKU171" s="77"/>
      <c r="UKV171" s="77"/>
      <c r="UKW171" s="77"/>
      <c r="UKX171" s="77"/>
      <c r="UKY171" s="77"/>
      <c r="UKZ171" s="77"/>
      <c r="ULA171" s="77"/>
      <c r="ULB171" s="77"/>
      <c r="ULC171" s="77"/>
      <c r="ULD171" s="77"/>
      <c r="ULE171" s="77"/>
      <c r="ULF171" s="77"/>
      <c r="ULG171" s="77"/>
      <c r="ULH171" s="77"/>
      <c r="ULI171" s="77"/>
      <c r="ULJ171" s="77"/>
      <c r="ULK171" s="77"/>
      <c r="ULL171" s="77"/>
      <c r="ULM171" s="77"/>
      <c r="ULN171" s="77"/>
      <c r="ULO171" s="77"/>
      <c r="ULP171" s="77"/>
      <c r="ULQ171" s="77"/>
      <c r="ULR171" s="77"/>
      <c r="ULS171" s="77"/>
      <c r="ULT171" s="77"/>
      <c r="ULU171" s="77"/>
      <c r="ULV171" s="77"/>
      <c r="ULW171" s="77"/>
      <c r="ULX171" s="77"/>
      <c r="ULY171" s="77"/>
      <c r="ULZ171" s="77"/>
      <c r="UMA171" s="77"/>
      <c r="UMB171" s="77"/>
      <c r="UMC171" s="77"/>
      <c r="UMD171" s="77"/>
      <c r="UME171" s="77"/>
      <c r="UMF171" s="77"/>
      <c r="UMG171" s="77"/>
      <c r="UMH171" s="77"/>
      <c r="UMI171" s="77"/>
      <c r="UMJ171" s="77"/>
      <c r="UMK171" s="77"/>
      <c r="UML171" s="77"/>
      <c r="UMM171" s="77"/>
      <c r="UMN171" s="77"/>
      <c r="UMO171" s="77"/>
      <c r="UMP171" s="77"/>
      <c r="UMQ171" s="77"/>
      <c r="UMR171" s="77"/>
      <c r="UMS171" s="77"/>
      <c r="UMT171" s="77"/>
      <c r="UMU171" s="77"/>
      <c r="UMV171" s="77"/>
      <c r="UMW171" s="77"/>
      <c r="UMX171" s="77"/>
      <c r="UMY171" s="77"/>
      <c r="UMZ171" s="77"/>
      <c r="UNA171" s="77"/>
      <c r="UNB171" s="77"/>
      <c r="UNC171" s="77"/>
      <c r="UND171" s="77"/>
      <c r="UNE171" s="77"/>
      <c r="UNF171" s="77"/>
      <c r="UNG171" s="77"/>
      <c r="UNH171" s="77"/>
      <c r="UNI171" s="77"/>
      <c r="UNJ171" s="77"/>
      <c r="UNK171" s="77"/>
      <c r="UNL171" s="77"/>
      <c r="UNM171" s="77"/>
      <c r="UNN171" s="77"/>
      <c r="UNO171" s="77"/>
      <c r="UNP171" s="77"/>
      <c r="UNQ171" s="77"/>
      <c r="UNR171" s="77"/>
      <c r="UNS171" s="77"/>
      <c r="UNT171" s="77"/>
      <c r="UNU171" s="77"/>
      <c r="UNV171" s="77"/>
      <c r="UNW171" s="77"/>
      <c r="UNX171" s="77"/>
      <c r="UNY171" s="77"/>
      <c r="UNZ171" s="77"/>
      <c r="UOA171" s="77"/>
      <c r="UOB171" s="77"/>
      <c r="UOC171" s="77"/>
      <c r="UOD171" s="77"/>
      <c r="UOE171" s="77"/>
      <c r="UOF171" s="77"/>
      <c r="UOG171" s="77"/>
      <c r="UOH171" s="77"/>
      <c r="UOI171" s="77"/>
      <c r="UOJ171" s="77"/>
      <c r="UOK171" s="77"/>
      <c r="UOL171" s="77"/>
      <c r="UOM171" s="77"/>
      <c r="UON171" s="77"/>
      <c r="UOO171" s="77"/>
      <c r="UOP171" s="77"/>
      <c r="UOQ171" s="77"/>
      <c r="UOR171" s="77"/>
      <c r="UOS171" s="77"/>
      <c r="UOT171" s="77"/>
      <c r="UOU171" s="77"/>
      <c r="UOV171" s="77"/>
      <c r="UOW171" s="77"/>
      <c r="UOX171" s="77"/>
      <c r="UOY171" s="77"/>
      <c r="UOZ171" s="77"/>
      <c r="UPA171" s="77"/>
      <c r="UPB171" s="77"/>
      <c r="UPC171" s="77"/>
      <c r="UPD171" s="77"/>
      <c r="UPE171" s="77"/>
      <c r="UPF171" s="77"/>
      <c r="UPG171" s="77"/>
      <c r="UPH171" s="77"/>
      <c r="UPI171" s="77"/>
      <c r="UPJ171" s="77"/>
      <c r="UPK171" s="77"/>
      <c r="UPL171" s="77"/>
      <c r="UPM171" s="77"/>
      <c r="UPN171" s="77"/>
      <c r="UPO171" s="77"/>
      <c r="UPP171" s="77"/>
      <c r="UPQ171" s="77"/>
      <c r="UPR171" s="77"/>
      <c r="UPS171" s="77"/>
      <c r="UPT171" s="77"/>
      <c r="UPU171" s="77"/>
      <c r="UPV171" s="77"/>
      <c r="UPW171" s="77"/>
      <c r="UPX171" s="77"/>
      <c r="UPY171" s="77"/>
      <c r="UPZ171" s="77"/>
      <c r="UQA171" s="77"/>
      <c r="UQB171" s="77"/>
      <c r="UQC171" s="77"/>
      <c r="UQD171" s="77"/>
      <c r="UQE171" s="77"/>
      <c r="UQF171" s="77"/>
      <c r="UQG171" s="77"/>
      <c r="UQH171" s="77"/>
      <c r="UQI171" s="77"/>
      <c r="UQJ171" s="77"/>
      <c r="UQK171" s="77"/>
      <c r="UQL171" s="77"/>
      <c r="UQM171" s="77"/>
      <c r="UQN171" s="77"/>
      <c r="UQO171" s="77"/>
      <c r="UQP171" s="77"/>
      <c r="UQQ171" s="77"/>
      <c r="UQR171" s="77"/>
      <c r="UQS171" s="77"/>
      <c r="UQT171" s="77"/>
      <c r="UQU171" s="77"/>
      <c r="UQV171" s="77"/>
      <c r="UQW171" s="77"/>
      <c r="UQX171" s="77"/>
      <c r="UQY171" s="77"/>
      <c r="UQZ171" s="77"/>
      <c r="URA171" s="77"/>
      <c r="URB171" s="77"/>
      <c r="URC171" s="77"/>
      <c r="URD171" s="77"/>
      <c r="URE171" s="77"/>
      <c r="URF171" s="77"/>
      <c r="URG171" s="77"/>
      <c r="URH171" s="77"/>
      <c r="URI171" s="77"/>
      <c r="URJ171" s="77"/>
      <c r="URK171" s="77"/>
      <c r="URL171" s="77"/>
      <c r="URM171" s="77"/>
      <c r="URN171" s="77"/>
      <c r="URO171" s="77"/>
      <c r="URP171" s="77"/>
      <c r="URQ171" s="77"/>
      <c r="URR171" s="77"/>
      <c r="URS171" s="77"/>
      <c r="URT171" s="77"/>
      <c r="URU171" s="77"/>
      <c r="URV171" s="77"/>
      <c r="URW171" s="77"/>
      <c r="URX171" s="77"/>
      <c r="URY171" s="77"/>
      <c r="URZ171" s="77"/>
      <c r="USA171" s="77"/>
      <c r="USB171" s="77"/>
      <c r="USC171" s="77"/>
      <c r="USD171" s="77"/>
      <c r="USE171" s="77"/>
      <c r="USF171" s="77"/>
      <c r="USG171" s="77"/>
      <c r="USH171" s="77"/>
      <c r="USI171" s="77"/>
      <c r="USJ171" s="77"/>
      <c r="USK171" s="77"/>
      <c r="USL171" s="77"/>
      <c r="USM171" s="77"/>
      <c r="USN171" s="77"/>
      <c r="USO171" s="77"/>
      <c r="USP171" s="77"/>
      <c r="USQ171" s="77"/>
      <c r="USR171" s="77"/>
      <c r="USS171" s="77"/>
      <c r="UST171" s="77"/>
      <c r="USU171" s="77"/>
      <c r="USV171" s="77"/>
      <c r="USW171" s="77"/>
      <c r="USX171" s="77"/>
      <c r="USY171" s="77"/>
      <c r="USZ171" s="77"/>
      <c r="UTA171" s="77"/>
      <c r="UTB171" s="77"/>
      <c r="UTC171" s="77"/>
      <c r="UTD171" s="77"/>
      <c r="UTE171" s="77"/>
      <c r="UTF171" s="77"/>
      <c r="UTG171" s="77"/>
      <c r="UTH171" s="77"/>
      <c r="UTI171" s="77"/>
      <c r="UTJ171" s="77"/>
      <c r="UTK171" s="77"/>
      <c r="UTL171" s="77"/>
      <c r="UTM171" s="77"/>
      <c r="UTN171" s="77"/>
      <c r="UTO171" s="77"/>
      <c r="UTP171" s="77"/>
      <c r="UTQ171" s="77"/>
      <c r="UTR171" s="77"/>
      <c r="UTS171" s="77"/>
      <c r="UTT171" s="77"/>
      <c r="UTU171" s="77"/>
      <c r="UTV171" s="77"/>
      <c r="UTW171" s="77"/>
      <c r="UTX171" s="77"/>
      <c r="UTY171" s="77"/>
      <c r="UTZ171" s="77"/>
      <c r="UUA171" s="77"/>
      <c r="UUB171" s="77"/>
      <c r="UUC171" s="77"/>
      <c r="UUD171" s="77"/>
      <c r="UUE171" s="77"/>
      <c r="UUF171" s="77"/>
      <c r="UUG171" s="77"/>
      <c r="UUH171" s="77"/>
      <c r="UUI171" s="77"/>
      <c r="UUJ171" s="77"/>
      <c r="UUK171" s="77"/>
      <c r="UUL171" s="77"/>
      <c r="UUM171" s="77"/>
      <c r="UUN171" s="77"/>
      <c r="UUO171" s="77"/>
      <c r="UUP171" s="77"/>
      <c r="UUQ171" s="77"/>
      <c r="UUR171" s="77"/>
      <c r="UUS171" s="77"/>
      <c r="UUT171" s="77"/>
      <c r="UUU171" s="77"/>
      <c r="UUV171" s="77"/>
      <c r="UUW171" s="77"/>
      <c r="UUX171" s="77"/>
      <c r="UUY171" s="77"/>
      <c r="UUZ171" s="77"/>
      <c r="UVA171" s="77"/>
      <c r="UVB171" s="77"/>
      <c r="UVC171" s="77"/>
      <c r="UVD171" s="77"/>
      <c r="UVE171" s="77"/>
      <c r="UVF171" s="77"/>
      <c r="UVG171" s="77"/>
      <c r="UVH171" s="77"/>
      <c r="UVI171" s="77"/>
      <c r="UVJ171" s="77"/>
      <c r="UVK171" s="77"/>
      <c r="UVL171" s="77"/>
      <c r="UVM171" s="77"/>
      <c r="UVN171" s="77"/>
      <c r="UVO171" s="77"/>
      <c r="UVP171" s="77"/>
      <c r="UVQ171" s="77"/>
      <c r="UVR171" s="77"/>
      <c r="UVS171" s="77"/>
      <c r="UVT171" s="77"/>
      <c r="UVU171" s="77"/>
      <c r="UVV171" s="77"/>
      <c r="UVW171" s="77"/>
      <c r="UVX171" s="77"/>
      <c r="UVY171" s="77"/>
      <c r="UVZ171" s="77"/>
      <c r="UWA171" s="77"/>
      <c r="UWB171" s="77"/>
      <c r="UWC171" s="77"/>
      <c r="UWD171" s="77"/>
      <c r="UWE171" s="77"/>
      <c r="UWF171" s="77"/>
      <c r="UWG171" s="77"/>
      <c r="UWH171" s="77"/>
      <c r="UWI171" s="77"/>
      <c r="UWJ171" s="77"/>
      <c r="UWK171" s="77"/>
      <c r="UWL171" s="77"/>
      <c r="UWM171" s="77"/>
      <c r="UWN171" s="77"/>
      <c r="UWO171" s="77"/>
      <c r="UWP171" s="77"/>
      <c r="UWQ171" s="77"/>
      <c r="UWR171" s="77"/>
      <c r="UWS171" s="77"/>
      <c r="UWT171" s="77"/>
      <c r="UWU171" s="77"/>
      <c r="UWV171" s="77"/>
      <c r="UWW171" s="77"/>
      <c r="UWX171" s="77"/>
      <c r="UWY171" s="77"/>
      <c r="UWZ171" s="77"/>
      <c r="UXA171" s="77"/>
      <c r="UXB171" s="77"/>
      <c r="UXC171" s="77"/>
      <c r="UXD171" s="77"/>
      <c r="UXE171" s="77"/>
      <c r="UXF171" s="77"/>
      <c r="UXG171" s="77"/>
      <c r="UXH171" s="77"/>
      <c r="UXI171" s="77"/>
      <c r="UXJ171" s="77"/>
      <c r="UXK171" s="77"/>
      <c r="UXL171" s="77"/>
      <c r="UXM171" s="77"/>
      <c r="UXN171" s="77"/>
      <c r="UXO171" s="77"/>
      <c r="UXP171" s="77"/>
      <c r="UXQ171" s="77"/>
      <c r="UXR171" s="77"/>
      <c r="UXS171" s="77"/>
      <c r="UXT171" s="77"/>
      <c r="UXU171" s="77"/>
      <c r="UXV171" s="77"/>
      <c r="UXW171" s="77"/>
      <c r="UXX171" s="77"/>
      <c r="UXY171" s="77"/>
      <c r="UXZ171" s="77"/>
      <c r="UYA171" s="77"/>
      <c r="UYB171" s="77"/>
      <c r="UYC171" s="77"/>
      <c r="UYD171" s="77"/>
      <c r="UYE171" s="77"/>
      <c r="UYF171" s="77"/>
      <c r="UYG171" s="77"/>
      <c r="UYH171" s="77"/>
      <c r="UYI171" s="77"/>
      <c r="UYJ171" s="77"/>
      <c r="UYK171" s="77"/>
      <c r="UYL171" s="77"/>
      <c r="UYM171" s="77"/>
      <c r="UYN171" s="77"/>
      <c r="UYO171" s="77"/>
      <c r="UYP171" s="77"/>
      <c r="UYQ171" s="77"/>
      <c r="UYR171" s="77"/>
      <c r="UYS171" s="77"/>
      <c r="UYT171" s="77"/>
      <c r="UYU171" s="77"/>
      <c r="UYV171" s="77"/>
      <c r="UYW171" s="77"/>
      <c r="UYX171" s="77"/>
      <c r="UYY171" s="77"/>
      <c r="UYZ171" s="77"/>
      <c r="UZA171" s="77"/>
      <c r="UZB171" s="77"/>
      <c r="UZC171" s="77"/>
      <c r="UZD171" s="77"/>
      <c r="UZE171" s="77"/>
      <c r="UZF171" s="77"/>
      <c r="UZG171" s="77"/>
      <c r="UZH171" s="77"/>
      <c r="UZI171" s="77"/>
      <c r="UZJ171" s="77"/>
      <c r="UZK171" s="77"/>
      <c r="UZL171" s="77"/>
      <c r="UZM171" s="77"/>
      <c r="UZN171" s="77"/>
      <c r="UZO171" s="77"/>
      <c r="UZP171" s="77"/>
      <c r="UZQ171" s="77"/>
      <c r="UZR171" s="77"/>
      <c r="UZS171" s="77"/>
      <c r="UZT171" s="77"/>
      <c r="UZU171" s="77"/>
      <c r="UZV171" s="77"/>
      <c r="UZW171" s="77"/>
      <c r="UZX171" s="77"/>
      <c r="UZY171" s="77"/>
      <c r="UZZ171" s="77"/>
      <c r="VAA171" s="77"/>
      <c r="VAB171" s="77"/>
      <c r="VAC171" s="77"/>
      <c r="VAD171" s="77"/>
      <c r="VAE171" s="77"/>
      <c r="VAF171" s="77"/>
      <c r="VAG171" s="77"/>
      <c r="VAH171" s="77"/>
      <c r="VAI171" s="77"/>
      <c r="VAJ171" s="77"/>
      <c r="VAK171" s="77"/>
      <c r="VAL171" s="77"/>
      <c r="VAM171" s="77"/>
      <c r="VAN171" s="77"/>
      <c r="VAO171" s="77"/>
      <c r="VAP171" s="77"/>
      <c r="VAQ171" s="77"/>
      <c r="VAR171" s="77"/>
      <c r="VAS171" s="77"/>
      <c r="VAT171" s="77"/>
      <c r="VAU171" s="77"/>
      <c r="VAV171" s="77"/>
      <c r="VAW171" s="77"/>
      <c r="VAX171" s="77"/>
      <c r="VAY171" s="77"/>
      <c r="VAZ171" s="77"/>
      <c r="VBA171" s="77"/>
      <c r="VBB171" s="77"/>
      <c r="VBC171" s="77"/>
      <c r="VBD171" s="77"/>
      <c r="VBE171" s="77"/>
      <c r="VBF171" s="77"/>
      <c r="VBG171" s="77"/>
      <c r="VBH171" s="77"/>
      <c r="VBI171" s="77"/>
      <c r="VBJ171" s="77"/>
      <c r="VBK171" s="77"/>
      <c r="VBL171" s="77"/>
      <c r="VBM171" s="77"/>
      <c r="VBN171" s="77"/>
      <c r="VBO171" s="77"/>
      <c r="VBP171" s="77"/>
      <c r="VBQ171" s="77"/>
      <c r="VBR171" s="77"/>
      <c r="VBS171" s="77"/>
      <c r="VBT171" s="77"/>
      <c r="VBU171" s="77"/>
      <c r="VBV171" s="77"/>
      <c r="VBW171" s="77"/>
      <c r="VBX171" s="77"/>
      <c r="VBY171" s="77"/>
      <c r="VBZ171" s="77"/>
      <c r="VCA171" s="77"/>
      <c r="VCB171" s="77"/>
      <c r="VCC171" s="77"/>
      <c r="VCD171" s="77"/>
      <c r="VCE171" s="77"/>
      <c r="VCF171" s="77"/>
      <c r="VCG171" s="77"/>
      <c r="VCH171" s="77"/>
      <c r="VCI171" s="77"/>
      <c r="VCJ171" s="77"/>
      <c r="VCK171" s="77"/>
      <c r="VCL171" s="77"/>
      <c r="VCM171" s="77"/>
      <c r="VCN171" s="77"/>
      <c r="VCO171" s="77"/>
      <c r="VCP171" s="77"/>
      <c r="VCQ171" s="77"/>
      <c r="VCR171" s="77"/>
      <c r="VCS171" s="77"/>
      <c r="VCT171" s="77"/>
      <c r="VCU171" s="77"/>
      <c r="VCV171" s="77"/>
      <c r="VCW171" s="77"/>
      <c r="VCX171" s="77"/>
      <c r="VCY171" s="77"/>
      <c r="VCZ171" s="77"/>
      <c r="VDA171" s="77"/>
      <c r="VDB171" s="77"/>
      <c r="VDC171" s="77"/>
      <c r="VDD171" s="77"/>
      <c r="VDE171" s="77"/>
      <c r="VDF171" s="77"/>
      <c r="VDG171" s="77"/>
      <c r="VDH171" s="77"/>
      <c r="VDI171" s="77"/>
      <c r="VDJ171" s="77"/>
      <c r="VDK171" s="77"/>
      <c r="VDL171" s="77"/>
      <c r="VDM171" s="77"/>
      <c r="VDN171" s="77"/>
      <c r="VDO171" s="77"/>
      <c r="VDP171" s="77"/>
      <c r="VDQ171" s="77"/>
      <c r="VDR171" s="77"/>
      <c r="VDS171" s="77"/>
      <c r="VDT171" s="77"/>
      <c r="VDU171" s="77"/>
      <c r="VDV171" s="77"/>
      <c r="VDW171" s="77"/>
      <c r="VDX171" s="77"/>
      <c r="VDY171" s="77"/>
      <c r="VDZ171" s="77"/>
      <c r="VEA171" s="77"/>
      <c r="VEB171" s="77"/>
      <c r="VEC171" s="77"/>
      <c r="VED171" s="77"/>
      <c r="VEE171" s="77"/>
      <c r="VEF171" s="77"/>
      <c r="VEG171" s="77"/>
      <c r="VEH171" s="77"/>
      <c r="VEI171" s="77"/>
      <c r="VEJ171" s="77"/>
      <c r="VEK171" s="77"/>
      <c r="VEL171" s="77"/>
      <c r="VEM171" s="77"/>
      <c r="VEN171" s="77"/>
      <c r="VEO171" s="77"/>
      <c r="VEP171" s="77"/>
      <c r="VEQ171" s="77"/>
      <c r="VER171" s="77"/>
      <c r="VES171" s="77"/>
      <c r="VET171" s="77"/>
      <c r="VEU171" s="77"/>
      <c r="VEV171" s="77"/>
      <c r="VEW171" s="77"/>
      <c r="VEX171" s="77"/>
      <c r="VEY171" s="77"/>
      <c r="VEZ171" s="77"/>
      <c r="VFA171" s="77"/>
      <c r="VFB171" s="77"/>
      <c r="VFC171" s="77"/>
      <c r="VFD171" s="77"/>
      <c r="VFE171" s="77"/>
      <c r="VFF171" s="77"/>
      <c r="VFG171" s="77"/>
      <c r="VFH171" s="77"/>
      <c r="VFI171" s="77"/>
      <c r="VFJ171" s="77"/>
      <c r="VFK171" s="77"/>
      <c r="VFL171" s="77"/>
      <c r="VFM171" s="77"/>
      <c r="VFN171" s="77"/>
      <c r="VFO171" s="77"/>
      <c r="VFP171" s="77"/>
      <c r="VFQ171" s="77"/>
      <c r="VFR171" s="77"/>
      <c r="VFS171" s="77"/>
      <c r="VFT171" s="77"/>
      <c r="VFU171" s="77"/>
      <c r="VFV171" s="77"/>
      <c r="VFW171" s="77"/>
      <c r="VFX171" s="77"/>
      <c r="VFY171" s="77"/>
      <c r="VFZ171" s="77"/>
      <c r="VGA171" s="77"/>
      <c r="VGB171" s="77"/>
      <c r="VGC171" s="77"/>
      <c r="VGD171" s="77"/>
      <c r="VGE171" s="77"/>
      <c r="VGF171" s="77"/>
      <c r="VGG171" s="77"/>
      <c r="VGH171" s="77"/>
      <c r="VGI171" s="77"/>
      <c r="VGJ171" s="77"/>
      <c r="VGK171" s="77"/>
      <c r="VGL171" s="77"/>
      <c r="VGM171" s="77"/>
      <c r="VGN171" s="77"/>
      <c r="VGO171" s="77"/>
      <c r="VGP171" s="77"/>
      <c r="VGQ171" s="77"/>
      <c r="VGR171" s="77"/>
      <c r="VGS171" s="77"/>
      <c r="VGT171" s="77"/>
      <c r="VGU171" s="77"/>
      <c r="VGV171" s="77"/>
      <c r="VGW171" s="77"/>
      <c r="VGX171" s="77"/>
      <c r="VGY171" s="77"/>
      <c r="VGZ171" s="77"/>
      <c r="VHA171" s="77"/>
      <c r="VHB171" s="77"/>
      <c r="VHC171" s="77"/>
      <c r="VHD171" s="77"/>
      <c r="VHE171" s="77"/>
      <c r="VHF171" s="77"/>
      <c r="VHG171" s="77"/>
      <c r="VHH171" s="77"/>
      <c r="VHI171" s="77"/>
      <c r="VHJ171" s="77"/>
      <c r="VHK171" s="77"/>
      <c r="VHL171" s="77"/>
      <c r="VHM171" s="77"/>
      <c r="VHN171" s="77"/>
      <c r="VHO171" s="77"/>
      <c r="VHP171" s="77"/>
      <c r="VHQ171" s="77"/>
      <c r="VHR171" s="77"/>
      <c r="VHS171" s="77"/>
      <c r="VHT171" s="77"/>
      <c r="VHU171" s="77"/>
      <c r="VHV171" s="77"/>
      <c r="VHW171" s="77"/>
      <c r="VHX171" s="77"/>
      <c r="VHY171" s="77"/>
      <c r="VHZ171" s="77"/>
      <c r="VIA171" s="77"/>
      <c r="VIB171" s="77"/>
      <c r="VIC171" s="77"/>
      <c r="VID171" s="77"/>
      <c r="VIE171" s="77"/>
      <c r="VIF171" s="77"/>
      <c r="VIG171" s="77"/>
      <c r="VIH171" s="77"/>
      <c r="VII171" s="77"/>
      <c r="VIJ171" s="77"/>
      <c r="VIK171" s="77"/>
      <c r="VIL171" s="77"/>
      <c r="VIM171" s="77"/>
      <c r="VIN171" s="77"/>
      <c r="VIO171" s="77"/>
      <c r="VIP171" s="77"/>
      <c r="VIQ171" s="77"/>
      <c r="VIR171" s="77"/>
      <c r="VIS171" s="77"/>
      <c r="VIT171" s="77"/>
      <c r="VIU171" s="77"/>
      <c r="VIV171" s="77"/>
      <c r="VIW171" s="77"/>
      <c r="VIX171" s="77"/>
      <c r="VIY171" s="77"/>
      <c r="VIZ171" s="77"/>
      <c r="VJA171" s="77"/>
      <c r="VJB171" s="77"/>
      <c r="VJC171" s="77"/>
      <c r="VJD171" s="77"/>
      <c r="VJE171" s="77"/>
      <c r="VJF171" s="77"/>
      <c r="VJG171" s="77"/>
      <c r="VJH171" s="77"/>
      <c r="VJI171" s="77"/>
      <c r="VJJ171" s="77"/>
      <c r="VJK171" s="77"/>
      <c r="VJL171" s="77"/>
      <c r="VJM171" s="77"/>
      <c r="VJN171" s="77"/>
      <c r="VJO171" s="77"/>
      <c r="VJP171" s="77"/>
      <c r="VJQ171" s="77"/>
      <c r="VJR171" s="77"/>
      <c r="VJS171" s="77"/>
      <c r="VJT171" s="77"/>
      <c r="VJU171" s="77"/>
      <c r="VJV171" s="77"/>
      <c r="VJW171" s="77"/>
      <c r="VJX171" s="77"/>
      <c r="VJY171" s="77"/>
      <c r="VJZ171" s="77"/>
      <c r="VKA171" s="77"/>
      <c r="VKB171" s="77"/>
      <c r="VKC171" s="77"/>
      <c r="VKD171" s="77"/>
      <c r="VKE171" s="77"/>
      <c r="VKF171" s="77"/>
      <c r="VKG171" s="77"/>
      <c r="VKH171" s="77"/>
      <c r="VKI171" s="77"/>
      <c r="VKJ171" s="77"/>
      <c r="VKK171" s="77"/>
      <c r="VKL171" s="77"/>
      <c r="VKM171" s="77"/>
      <c r="VKN171" s="77"/>
      <c r="VKO171" s="77"/>
      <c r="VKP171" s="77"/>
      <c r="VKQ171" s="77"/>
      <c r="VKR171" s="77"/>
      <c r="VKS171" s="77"/>
      <c r="VKT171" s="77"/>
      <c r="VKU171" s="77"/>
      <c r="VKV171" s="77"/>
      <c r="VKW171" s="77"/>
      <c r="VKX171" s="77"/>
      <c r="VKY171" s="77"/>
      <c r="VKZ171" s="77"/>
      <c r="VLA171" s="77"/>
      <c r="VLB171" s="77"/>
      <c r="VLC171" s="77"/>
      <c r="VLD171" s="77"/>
      <c r="VLE171" s="77"/>
      <c r="VLF171" s="77"/>
      <c r="VLG171" s="77"/>
      <c r="VLH171" s="77"/>
      <c r="VLI171" s="77"/>
      <c r="VLJ171" s="77"/>
      <c r="VLK171" s="77"/>
      <c r="VLL171" s="77"/>
      <c r="VLM171" s="77"/>
      <c r="VLN171" s="77"/>
      <c r="VLO171" s="77"/>
      <c r="VLP171" s="77"/>
      <c r="VLQ171" s="77"/>
      <c r="VLR171" s="77"/>
      <c r="VLS171" s="77"/>
      <c r="VLT171" s="77"/>
      <c r="VLU171" s="77"/>
      <c r="VLV171" s="77"/>
      <c r="VLW171" s="77"/>
      <c r="VLX171" s="77"/>
      <c r="VLY171" s="77"/>
      <c r="VLZ171" s="77"/>
      <c r="VMA171" s="77"/>
      <c r="VMB171" s="77"/>
      <c r="VMC171" s="77"/>
      <c r="VMD171" s="77"/>
      <c r="VME171" s="77"/>
      <c r="VMF171" s="77"/>
      <c r="VMG171" s="77"/>
      <c r="VMH171" s="77"/>
      <c r="VMI171" s="77"/>
      <c r="VMJ171" s="77"/>
      <c r="VMK171" s="77"/>
      <c r="VML171" s="77"/>
      <c r="VMM171" s="77"/>
      <c r="VMN171" s="77"/>
      <c r="VMO171" s="77"/>
      <c r="VMP171" s="77"/>
      <c r="VMQ171" s="77"/>
      <c r="VMR171" s="77"/>
      <c r="VMS171" s="77"/>
      <c r="VMT171" s="77"/>
      <c r="VMU171" s="77"/>
      <c r="VMV171" s="77"/>
      <c r="VMW171" s="77"/>
      <c r="VMX171" s="77"/>
      <c r="VMY171" s="77"/>
      <c r="VMZ171" s="77"/>
      <c r="VNA171" s="77"/>
      <c r="VNB171" s="77"/>
      <c r="VNC171" s="77"/>
      <c r="VND171" s="77"/>
      <c r="VNE171" s="77"/>
      <c r="VNF171" s="77"/>
      <c r="VNG171" s="77"/>
      <c r="VNH171" s="77"/>
      <c r="VNI171" s="77"/>
      <c r="VNJ171" s="77"/>
      <c r="VNK171" s="77"/>
      <c r="VNL171" s="77"/>
      <c r="VNM171" s="77"/>
      <c r="VNN171" s="77"/>
      <c r="VNO171" s="77"/>
      <c r="VNP171" s="77"/>
      <c r="VNQ171" s="77"/>
      <c r="VNR171" s="77"/>
      <c r="VNS171" s="77"/>
      <c r="VNT171" s="77"/>
      <c r="VNU171" s="77"/>
      <c r="VNV171" s="77"/>
      <c r="VNW171" s="77"/>
      <c r="VNX171" s="77"/>
      <c r="VNY171" s="77"/>
      <c r="VNZ171" s="77"/>
      <c r="VOA171" s="77"/>
      <c r="VOB171" s="77"/>
      <c r="VOC171" s="77"/>
      <c r="VOD171" s="77"/>
      <c r="VOE171" s="77"/>
      <c r="VOF171" s="77"/>
      <c r="VOG171" s="77"/>
      <c r="VOH171" s="77"/>
      <c r="VOI171" s="77"/>
      <c r="VOJ171" s="77"/>
      <c r="VOK171" s="77"/>
      <c r="VOL171" s="77"/>
      <c r="VOM171" s="77"/>
      <c r="VON171" s="77"/>
      <c r="VOO171" s="77"/>
      <c r="VOP171" s="77"/>
      <c r="VOQ171" s="77"/>
      <c r="VOR171" s="77"/>
      <c r="VOS171" s="77"/>
      <c r="VOT171" s="77"/>
      <c r="VOU171" s="77"/>
      <c r="VOV171" s="77"/>
      <c r="VOW171" s="77"/>
      <c r="VOX171" s="77"/>
      <c r="VOY171" s="77"/>
      <c r="VOZ171" s="77"/>
      <c r="VPA171" s="77"/>
      <c r="VPB171" s="77"/>
      <c r="VPC171" s="77"/>
      <c r="VPD171" s="77"/>
      <c r="VPE171" s="77"/>
      <c r="VPF171" s="77"/>
      <c r="VPG171" s="77"/>
      <c r="VPH171" s="77"/>
      <c r="VPI171" s="77"/>
      <c r="VPJ171" s="77"/>
      <c r="VPK171" s="77"/>
      <c r="VPL171" s="77"/>
      <c r="VPM171" s="77"/>
      <c r="VPN171" s="77"/>
      <c r="VPO171" s="77"/>
      <c r="VPP171" s="77"/>
      <c r="VPQ171" s="77"/>
      <c r="VPR171" s="77"/>
      <c r="VPS171" s="77"/>
      <c r="VPT171" s="77"/>
      <c r="VPU171" s="77"/>
      <c r="VPV171" s="77"/>
      <c r="VPW171" s="77"/>
      <c r="VPX171" s="77"/>
      <c r="VPY171" s="77"/>
      <c r="VPZ171" s="77"/>
      <c r="VQA171" s="77"/>
      <c r="VQB171" s="77"/>
      <c r="VQC171" s="77"/>
      <c r="VQD171" s="77"/>
      <c r="VQE171" s="77"/>
      <c r="VQF171" s="77"/>
      <c r="VQG171" s="77"/>
      <c r="VQH171" s="77"/>
      <c r="VQI171" s="77"/>
      <c r="VQJ171" s="77"/>
      <c r="VQK171" s="77"/>
      <c r="VQL171" s="77"/>
      <c r="VQM171" s="77"/>
      <c r="VQN171" s="77"/>
      <c r="VQO171" s="77"/>
      <c r="VQP171" s="77"/>
      <c r="VQQ171" s="77"/>
      <c r="VQR171" s="77"/>
      <c r="VQS171" s="77"/>
      <c r="VQT171" s="77"/>
      <c r="VQU171" s="77"/>
      <c r="VQV171" s="77"/>
      <c r="VQW171" s="77"/>
      <c r="VQX171" s="77"/>
      <c r="VQY171" s="77"/>
      <c r="VQZ171" s="77"/>
      <c r="VRA171" s="77"/>
      <c r="VRB171" s="77"/>
      <c r="VRC171" s="77"/>
      <c r="VRD171" s="77"/>
      <c r="VRE171" s="77"/>
      <c r="VRF171" s="77"/>
      <c r="VRG171" s="77"/>
      <c r="VRH171" s="77"/>
      <c r="VRI171" s="77"/>
      <c r="VRJ171" s="77"/>
      <c r="VRK171" s="77"/>
      <c r="VRL171" s="77"/>
      <c r="VRM171" s="77"/>
      <c r="VRN171" s="77"/>
      <c r="VRO171" s="77"/>
      <c r="VRP171" s="77"/>
      <c r="VRQ171" s="77"/>
      <c r="VRR171" s="77"/>
      <c r="VRS171" s="77"/>
      <c r="VRT171" s="77"/>
      <c r="VRU171" s="77"/>
      <c r="VRV171" s="77"/>
      <c r="VRW171" s="77"/>
      <c r="VRX171" s="77"/>
      <c r="VRY171" s="77"/>
      <c r="VRZ171" s="77"/>
      <c r="VSA171" s="77"/>
      <c r="VSB171" s="77"/>
      <c r="VSC171" s="77"/>
      <c r="VSD171" s="77"/>
      <c r="VSE171" s="77"/>
      <c r="VSF171" s="77"/>
      <c r="VSG171" s="77"/>
      <c r="VSH171" s="77"/>
      <c r="VSI171" s="77"/>
      <c r="VSJ171" s="77"/>
      <c r="VSK171" s="77"/>
      <c r="VSL171" s="77"/>
      <c r="VSM171" s="77"/>
      <c r="VSN171" s="77"/>
      <c r="VSO171" s="77"/>
      <c r="VSP171" s="77"/>
      <c r="VSQ171" s="77"/>
      <c r="VSR171" s="77"/>
      <c r="VSS171" s="77"/>
      <c r="VST171" s="77"/>
      <c r="VSU171" s="77"/>
      <c r="VSV171" s="77"/>
      <c r="VSW171" s="77"/>
      <c r="VSX171" s="77"/>
      <c r="VSY171" s="77"/>
      <c r="VSZ171" s="77"/>
      <c r="VTA171" s="77"/>
      <c r="VTB171" s="77"/>
      <c r="VTC171" s="77"/>
      <c r="VTD171" s="77"/>
      <c r="VTE171" s="77"/>
      <c r="VTF171" s="77"/>
      <c r="VTG171" s="77"/>
      <c r="VTH171" s="77"/>
      <c r="VTI171" s="77"/>
      <c r="VTJ171" s="77"/>
      <c r="VTK171" s="77"/>
      <c r="VTL171" s="77"/>
      <c r="VTM171" s="77"/>
      <c r="VTN171" s="77"/>
      <c r="VTO171" s="77"/>
      <c r="VTP171" s="77"/>
      <c r="VTQ171" s="77"/>
      <c r="VTR171" s="77"/>
      <c r="VTS171" s="77"/>
      <c r="VTT171" s="77"/>
      <c r="VTU171" s="77"/>
      <c r="VTV171" s="77"/>
      <c r="VTW171" s="77"/>
      <c r="VTX171" s="77"/>
      <c r="VTY171" s="77"/>
      <c r="VTZ171" s="77"/>
      <c r="VUA171" s="77"/>
      <c r="VUB171" s="77"/>
      <c r="VUC171" s="77"/>
      <c r="VUD171" s="77"/>
      <c r="VUE171" s="77"/>
      <c r="VUF171" s="77"/>
      <c r="VUG171" s="77"/>
      <c r="VUH171" s="77"/>
      <c r="VUI171" s="77"/>
      <c r="VUJ171" s="77"/>
      <c r="VUK171" s="77"/>
      <c r="VUL171" s="77"/>
      <c r="VUM171" s="77"/>
      <c r="VUN171" s="77"/>
      <c r="VUO171" s="77"/>
      <c r="VUP171" s="77"/>
      <c r="VUQ171" s="77"/>
      <c r="VUR171" s="77"/>
      <c r="VUS171" s="77"/>
      <c r="VUT171" s="77"/>
      <c r="VUU171" s="77"/>
      <c r="VUV171" s="77"/>
      <c r="VUW171" s="77"/>
      <c r="VUX171" s="77"/>
      <c r="VUY171" s="77"/>
      <c r="VUZ171" s="77"/>
      <c r="VVA171" s="77"/>
      <c r="VVB171" s="77"/>
      <c r="VVC171" s="77"/>
      <c r="VVD171" s="77"/>
      <c r="VVE171" s="77"/>
      <c r="VVF171" s="77"/>
      <c r="VVG171" s="77"/>
      <c r="VVH171" s="77"/>
      <c r="VVI171" s="77"/>
      <c r="VVJ171" s="77"/>
      <c r="VVK171" s="77"/>
      <c r="VVL171" s="77"/>
      <c r="VVM171" s="77"/>
      <c r="VVN171" s="77"/>
      <c r="VVO171" s="77"/>
      <c r="VVP171" s="77"/>
      <c r="VVQ171" s="77"/>
      <c r="VVR171" s="77"/>
      <c r="VVS171" s="77"/>
      <c r="VVT171" s="77"/>
      <c r="VVU171" s="77"/>
      <c r="VVV171" s="77"/>
      <c r="VVW171" s="77"/>
      <c r="VVX171" s="77"/>
      <c r="VVY171" s="77"/>
      <c r="VVZ171" s="77"/>
      <c r="VWA171" s="77"/>
      <c r="VWB171" s="77"/>
      <c r="VWC171" s="77"/>
      <c r="VWD171" s="77"/>
      <c r="VWE171" s="77"/>
      <c r="VWF171" s="77"/>
      <c r="VWG171" s="77"/>
      <c r="VWH171" s="77"/>
      <c r="VWI171" s="77"/>
      <c r="VWJ171" s="77"/>
      <c r="VWK171" s="77"/>
      <c r="VWL171" s="77"/>
      <c r="VWM171" s="77"/>
      <c r="VWN171" s="77"/>
      <c r="VWO171" s="77"/>
      <c r="VWP171" s="77"/>
      <c r="VWQ171" s="77"/>
      <c r="VWR171" s="77"/>
      <c r="VWS171" s="77"/>
      <c r="VWT171" s="77"/>
      <c r="VWU171" s="77"/>
      <c r="VWV171" s="77"/>
      <c r="VWW171" s="77"/>
      <c r="VWX171" s="77"/>
      <c r="VWY171" s="77"/>
      <c r="VWZ171" s="77"/>
      <c r="VXA171" s="77"/>
      <c r="VXB171" s="77"/>
      <c r="VXC171" s="77"/>
      <c r="VXD171" s="77"/>
      <c r="VXE171" s="77"/>
      <c r="VXF171" s="77"/>
      <c r="VXG171" s="77"/>
      <c r="VXH171" s="77"/>
      <c r="VXI171" s="77"/>
      <c r="VXJ171" s="77"/>
      <c r="VXK171" s="77"/>
      <c r="VXL171" s="77"/>
      <c r="VXM171" s="77"/>
      <c r="VXN171" s="77"/>
      <c r="VXO171" s="77"/>
      <c r="VXP171" s="77"/>
      <c r="VXQ171" s="77"/>
      <c r="VXR171" s="77"/>
      <c r="VXS171" s="77"/>
      <c r="VXT171" s="77"/>
      <c r="VXU171" s="77"/>
      <c r="VXV171" s="77"/>
      <c r="VXW171" s="77"/>
      <c r="VXX171" s="77"/>
      <c r="VXY171" s="77"/>
      <c r="VXZ171" s="77"/>
      <c r="VYA171" s="77"/>
      <c r="VYB171" s="77"/>
      <c r="VYC171" s="77"/>
      <c r="VYD171" s="77"/>
      <c r="VYE171" s="77"/>
      <c r="VYF171" s="77"/>
      <c r="VYG171" s="77"/>
      <c r="VYH171" s="77"/>
      <c r="VYI171" s="77"/>
      <c r="VYJ171" s="77"/>
      <c r="VYK171" s="77"/>
      <c r="VYL171" s="77"/>
      <c r="VYM171" s="77"/>
      <c r="VYN171" s="77"/>
      <c r="VYO171" s="77"/>
      <c r="VYP171" s="77"/>
      <c r="VYQ171" s="77"/>
      <c r="VYR171" s="77"/>
      <c r="VYS171" s="77"/>
      <c r="VYT171" s="77"/>
      <c r="VYU171" s="77"/>
      <c r="VYV171" s="77"/>
      <c r="VYW171" s="77"/>
      <c r="VYX171" s="77"/>
      <c r="VYY171" s="77"/>
      <c r="VYZ171" s="77"/>
      <c r="VZA171" s="77"/>
      <c r="VZB171" s="77"/>
      <c r="VZC171" s="77"/>
      <c r="VZD171" s="77"/>
      <c r="VZE171" s="77"/>
      <c r="VZF171" s="77"/>
      <c r="VZG171" s="77"/>
      <c r="VZH171" s="77"/>
      <c r="VZI171" s="77"/>
      <c r="VZJ171" s="77"/>
      <c r="VZK171" s="77"/>
      <c r="VZL171" s="77"/>
      <c r="VZM171" s="77"/>
      <c r="VZN171" s="77"/>
      <c r="VZO171" s="77"/>
      <c r="VZP171" s="77"/>
      <c r="VZQ171" s="77"/>
      <c r="VZR171" s="77"/>
      <c r="VZS171" s="77"/>
      <c r="VZT171" s="77"/>
      <c r="VZU171" s="77"/>
      <c r="VZV171" s="77"/>
      <c r="VZW171" s="77"/>
      <c r="VZX171" s="77"/>
      <c r="VZY171" s="77"/>
      <c r="VZZ171" s="77"/>
      <c r="WAA171" s="77"/>
      <c r="WAB171" s="77"/>
      <c r="WAC171" s="77"/>
      <c r="WAD171" s="77"/>
      <c r="WAE171" s="77"/>
      <c r="WAF171" s="77"/>
      <c r="WAG171" s="77"/>
      <c r="WAH171" s="77"/>
      <c r="WAI171" s="77"/>
      <c r="WAJ171" s="77"/>
      <c r="WAK171" s="77"/>
      <c r="WAL171" s="77"/>
      <c r="WAM171" s="77"/>
      <c r="WAN171" s="77"/>
      <c r="WAO171" s="77"/>
      <c r="WAP171" s="77"/>
      <c r="WAQ171" s="77"/>
      <c r="WAR171" s="77"/>
      <c r="WAS171" s="77"/>
      <c r="WAT171" s="77"/>
      <c r="WAU171" s="77"/>
      <c r="WAV171" s="77"/>
      <c r="WAW171" s="77"/>
      <c r="WAX171" s="77"/>
      <c r="WAY171" s="77"/>
      <c r="WAZ171" s="77"/>
      <c r="WBA171" s="77"/>
      <c r="WBB171" s="77"/>
      <c r="WBC171" s="77"/>
      <c r="WBD171" s="77"/>
      <c r="WBE171" s="77"/>
      <c r="WBF171" s="77"/>
      <c r="WBG171" s="77"/>
      <c r="WBH171" s="77"/>
      <c r="WBI171" s="77"/>
      <c r="WBJ171" s="77"/>
      <c r="WBK171" s="77"/>
      <c r="WBL171" s="77"/>
      <c r="WBM171" s="77"/>
      <c r="WBN171" s="77"/>
      <c r="WBO171" s="77"/>
      <c r="WBP171" s="77"/>
      <c r="WBQ171" s="77"/>
      <c r="WBR171" s="77"/>
      <c r="WBS171" s="77"/>
      <c r="WBT171" s="77"/>
      <c r="WBU171" s="77"/>
      <c r="WBV171" s="77"/>
      <c r="WBW171" s="77"/>
      <c r="WBX171" s="77"/>
      <c r="WBY171" s="77"/>
      <c r="WBZ171" s="77"/>
      <c r="WCA171" s="77"/>
      <c r="WCB171" s="77"/>
      <c r="WCC171" s="77"/>
      <c r="WCD171" s="77"/>
      <c r="WCE171" s="77"/>
      <c r="WCF171" s="77"/>
      <c r="WCG171" s="77"/>
      <c r="WCH171" s="77"/>
      <c r="WCI171" s="77"/>
      <c r="WCJ171" s="77"/>
      <c r="WCK171" s="77"/>
      <c r="WCL171" s="77"/>
      <c r="WCM171" s="77"/>
      <c r="WCN171" s="77"/>
      <c r="WCO171" s="77"/>
      <c r="WCP171" s="77"/>
      <c r="WCQ171" s="77"/>
      <c r="WCR171" s="77"/>
      <c r="WCS171" s="77"/>
      <c r="WCT171" s="77"/>
      <c r="WCU171" s="77"/>
      <c r="WCV171" s="77"/>
      <c r="WCW171" s="77"/>
      <c r="WCX171" s="77"/>
      <c r="WCY171" s="77"/>
      <c r="WCZ171" s="77"/>
      <c r="WDA171" s="77"/>
      <c r="WDB171" s="77"/>
      <c r="WDC171" s="77"/>
      <c r="WDD171" s="77"/>
      <c r="WDE171" s="77"/>
      <c r="WDF171" s="77"/>
      <c r="WDG171" s="77"/>
      <c r="WDH171" s="77"/>
      <c r="WDI171" s="77"/>
      <c r="WDJ171" s="77"/>
      <c r="WDK171" s="77"/>
      <c r="WDL171" s="77"/>
      <c r="WDM171" s="77"/>
      <c r="WDN171" s="77"/>
      <c r="WDO171" s="77"/>
      <c r="WDP171" s="77"/>
      <c r="WDQ171" s="77"/>
      <c r="WDR171" s="77"/>
      <c r="WDS171" s="77"/>
      <c r="WDT171" s="77"/>
      <c r="WDU171" s="77"/>
      <c r="WDV171" s="77"/>
      <c r="WDW171" s="77"/>
      <c r="WDX171" s="77"/>
      <c r="WDY171" s="77"/>
      <c r="WDZ171" s="77"/>
      <c r="WEA171" s="77"/>
      <c r="WEB171" s="77"/>
      <c r="WEC171" s="77"/>
      <c r="WED171" s="77"/>
      <c r="WEE171" s="77"/>
      <c r="WEF171" s="77"/>
      <c r="WEG171" s="77"/>
      <c r="WEH171" s="77"/>
      <c r="WEI171" s="77"/>
      <c r="WEJ171" s="77"/>
      <c r="WEK171" s="77"/>
      <c r="WEL171" s="77"/>
      <c r="WEM171" s="77"/>
      <c r="WEN171" s="77"/>
      <c r="WEO171" s="77"/>
      <c r="WEP171" s="77"/>
      <c r="WEQ171" s="77"/>
      <c r="WER171" s="77"/>
      <c r="WES171" s="77"/>
      <c r="WET171" s="77"/>
      <c r="WEU171" s="77"/>
      <c r="WEV171" s="77"/>
      <c r="WEW171" s="77"/>
      <c r="WEX171" s="77"/>
      <c r="WEY171" s="77"/>
      <c r="WEZ171" s="77"/>
      <c r="WFA171" s="77"/>
      <c r="WFB171" s="77"/>
      <c r="WFC171" s="77"/>
      <c r="WFD171" s="77"/>
      <c r="WFE171" s="77"/>
      <c r="WFF171" s="77"/>
      <c r="WFG171" s="77"/>
      <c r="WFH171" s="77"/>
      <c r="WFI171" s="77"/>
      <c r="WFJ171" s="77"/>
      <c r="WFK171" s="77"/>
      <c r="WFL171" s="77"/>
      <c r="WFM171" s="77"/>
      <c r="WFN171" s="77"/>
      <c r="WFO171" s="77"/>
      <c r="WFP171" s="77"/>
      <c r="WFQ171" s="77"/>
      <c r="WFR171" s="77"/>
      <c r="WFS171" s="77"/>
      <c r="WFT171" s="77"/>
      <c r="WFU171" s="77"/>
      <c r="WFV171" s="77"/>
      <c r="WFW171" s="77"/>
      <c r="WFX171" s="77"/>
      <c r="WFY171" s="77"/>
      <c r="WFZ171" s="77"/>
      <c r="WGA171" s="77"/>
      <c r="WGB171" s="77"/>
      <c r="WGC171" s="77"/>
      <c r="WGD171" s="77"/>
      <c r="WGE171" s="77"/>
      <c r="WGF171" s="77"/>
      <c r="WGG171" s="77"/>
      <c r="WGH171" s="77"/>
      <c r="WGI171" s="77"/>
      <c r="WGJ171" s="77"/>
      <c r="WGK171" s="77"/>
      <c r="WGL171" s="77"/>
      <c r="WGM171" s="77"/>
      <c r="WGN171" s="77"/>
      <c r="WGO171" s="77"/>
      <c r="WGP171" s="77"/>
      <c r="WGQ171" s="77"/>
      <c r="WGR171" s="77"/>
      <c r="WGS171" s="77"/>
      <c r="WGT171" s="77"/>
      <c r="WGU171" s="77"/>
      <c r="WGV171" s="77"/>
      <c r="WGW171" s="77"/>
      <c r="WGX171" s="77"/>
      <c r="WGY171" s="77"/>
      <c r="WGZ171" s="77"/>
      <c r="WHA171" s="77"/>
      <c r="WHB171" s="77"/>
      <c r="WHC171" s="77"/>
      <c r="WHD171" s="77"/>
      <c r="WHE171" s="77"/>
      <c r="WHF171" s="77"/>
      <c r="WHG171" s="77"/>
      <c r="WHH171" s="77"/>
      <c r="WHI171" s="77"/>
      <c r="WHJ171" s="77"/>
      <c r="WHK171" s="77"/>
      <c r="WHL171" s="77"/>
      <c r="WHM171" s="77"/>
      <c r="WHN171" s="77"/>
      <c r="WHO171" s="77"/>
      <c r="WHP171" s="77"/>
      <c r="WHQ171" s="77"/>
      <c r="WHR171" s="77"/>
      <c r="WHS171" s="77"/>
      <c r="WHT171" s="77"/>
      <c r="WHU171" s="77"/>
      <c r="WHV171" s="77"/>
      <c r="WHW171" s="77"/>
      <c r="WHX171" s="77"/>
      <c r="WHY171" s="77"/>
      <c r="WHZ171" s="77"/>
      <c r="WIA171" s="77"/>
      <c r="WIB171" s="77"/>
      <c r="WIC171" s="77"/>
      <c r="WID171" s="77"/>
      <c r="WIE171" s="77"/>
      <c r="WIF171" s="77"/>
      <c r="WIG171" s="77"/>
      <c r="WIH171" s="77"/>
      <c r="WII171" s="77"/>
      <c r="WIJ171" s="77"/>
      <c r="WIK171" s="77"/>
      <c r="WIL171" s="77"/>
      <c r="WIM171" s="77"/>
      <c r="WIN171" s="77"/>
      <c r="WIO171" s="77"/>
      <c r="WIP171" s="77"/>
      <c r="WIQ171" s="77"/>
      <c r="WIR171" s="77"/>
      <c r="WIS171" s="77"/>
      <c r="WIT171" s="77"/>
      <c r="WIU171" s="77"/>
      <c r="WIV171" s="77"/>
      <c r="WIW171" s="77"/>
      <c r="WIX171" s="77"/>
      <c r="WIY171" s="77"/>
      <c r="WIZ171" s="77"/>
      <c r="WJA171" s="77"/>
      <c r="WJB171" s="77"/>
      <c r="WJC171" s="77"/>
      <c r="WJD171" s="77"/>
      <c r="WJE171" s="77"/>
      <c r="WJF171" s="77"/>
      <c r="WJG171" s="77"/>
      <c r="WJH171" s="77"/>
      <c r="WJI171" s="77"/>
      <c r="WJJ171" s="77"/>
      <c r="WJK171" s="77"/>
      <c r="WJL171" s="77"/>
      <c r="WJM171" s="77"/>
      <c r="WJN171" s="77"/>
      <c r="WJO171" s="77"/>
      <c r="WJP171" s="77"/>
      <c r="WJQ171" s="77"/>
      <c r="WJR171" s="77"/>
      <c r="WJS171" s="77"/>
      <c r="WJT171" s="77"/>
      <c r="WJU171" s="77"/>
      <c r="WJV171" s="77"/>
      <c r="WJW171" s="77"/>
      <c r="WJX171" s="77"/>
      <c r="WJY171" s="77"/>
      <c r="WJZ171" s="77"/>
      <c r="WKA171" s="77"/>
      <c r="WKB171" s="77"/>
      <c r="WKC171" s="77"/>
      <c r="WKD171" s="77"/>
      <c r="WKE171" s="77"/>
      <c r="WKF171" s="77"/>
      <c r="WKG171" s="77"/>
      <c r="WKH171" s="77"/>
      <c r="WKI171" s="77"/>
      <c r="WKJ171" s="77"/>
      <c r="WKK171" s="77"/>
      <c r="WKL171" s="77"/>
      <c r="WKM171" s="77"/>
      <c r="WKN171" s="77"/>
      <c r="WKO171" s="77"/>
      <c r="WKP171" s="77"/>
      <c r="WKQ171" s="77"/>
      <c r="WKR171" s="77"/>
      <c r="WKS171" s="77"/>
      <c r="WKT171" s="77"/>
      <c r="WKU171" s="77"/>
      <c r="WKV171" s="77"/>
      <c r="WKW171" s="77"/>
      <c r="WKX171" s="77"/>
      <c r="WKY171" s="77"/>
      <c r="WKZ171" s="77"/>
      <c r="WLA171" s="77"/>
      <c r="WLB171" s="77"/>
      <c r="WLC171" s="77"/>
      <c r="WLD171" s="77"/>
      <c r="WLE171" s="77"/>
      <c r="WLF171" s="77"/>
      <c r="WLG171" s="77"/>
      <c r="WLH171" s="77"/>
      <c r="WLI171" s="77"/>
      <c r="WLJ171" s="77"/>
      <c r="WLK171" s="77"/>
      <c r="WLL171" s="77"/>
      <c r="WLM171" s="77"/>
      <c r="WLN171" s="77"/>
      <c r="WLO171" s="77"/>
      <c r="WLP171" s="77"/>
      <c r="WLQ171" s="77"/>
      <c r="WLR171" s="77"/>
      <c r="WLS171" s="77"/>
      <c r="WLT171" s="77"/>
      <c r="WLU171" s="77"/>
      <c r="WLV171" s="77"/>
      <c r="WLW171" s="77"/>
      <c r="WLX171" s="77"/>
      <c r="WLY171" s="77"/>
      <c r="WLZ171" s="77"/>
      <c r="WMA171" s="77"/>
      <c r="WMB171" s="77"/>
      <c r="WMC171" s="77"/>
      <c r="WMD171" s="77"/>
      <c r="WME171" s="77"/>
      <c r="WMF171" s="77"/>
      <c r="WMG171" s="77"/>
      <c r="WMH171" s="77"/>
      <c r="WMI171" s="77"/>
      <c r="WMJ171" s="77"/>
      <c r="WMK171" s="77"/>
      <c r="WML171" s="77"/>
      <c r="WMM171" s="77"/>
      <c r="WMN171" s="77"/>
      <c r="WMO171" s="77"/>
      <c r="WMP171" s="77"/>
      <c r="WMQ171" s="77"/>
      <c r="WMR171" s="77"/>
      <c r="WMS171" s="77"/>
      <c r="WMT171" s="77"/>
      <c r="WMU171" s="77"/>
      <c r="WMV171" s="77"/>
      <c r="WMW171" s="77"/>
      <c r="WMX171" s="77"/>
      <c r="WMY171" s="77"/>
      <c r="WMZ171" s="77"/>
      <c r="WNA171" s="77"/>
      <c r="WNB171" s="77"/>
      <c r="WNC171" s="77"/>
      <c r="WND171" s="77"/>
      <c r="WNE171" s="77"/>
      <c r="WNF171" s="77"/>
      <c r="WNG171" s="77"/>
      <c r="WNH171" s="77"/>
      <c r="WNI171" s="77"/>
      <c r="WNJ171" s="77"/>
      <c r="WNK171" s="77"/>
      <c r="WNL171" s="77"/>
      <c r="WNM171" s="77"/>
      <c r="WNN171" s="77"/>
      <c r="WNO171" s="77"/>
      <c r="WNP171" s="77"/>
      <c r="WNQ171" s="77"/>
      <c r="WNR171" s="77"/>
      <c r="WNS171" s="77"/>
      <c r="WNT171" s="77"/>
      <c r="WNU171" s="77"/>
      <c r="WNV171" s="77"/>
      <c r="WNW171" s="77"/>
      <c r="WNX171" s="77"/>
      <c r="WNY171" s="77"/>
      <c r="WNZ171" s="77"/>
      <c r="WOA171" s="77"/>
      <c r="WOB171" s="77"/>
      <c r="WOC171" s="77"/>
      <c r="WOD171" s="77"/>
      <c r="WOE171" s="77"/>
      <c r="WOF171" s="77"/>
      <c r="WOG171" s="77"/>
      <c r="WOH171" s="77"/>
      <c r="WOI171" s="77"/>
      <c r="WOJ171" s="77"/>
      <c r="WOK171" s="77"/>
      <c r="WOL171" s="77"/>
      <c r="WOM171" s="77"/>
      <c r="WON171" s="77"/>
      <c r="WOO171" s="77"/>
      <c r="WOP171" s="77"/>
      <c r="WOQ171" s="77"/>
      <c r="WOR171" s="77"/>
      <c r="WOS171" s="77"/>
      <c r="WOT171" s="77"/>
      <c r="WOU171" s="77"/>
      <c r="WOV171" s="77"/>
      <c r="WOW171" s="77"/>
      <c r="WOX171" s="77"/>
      <c r="WOY171" s="77"/>
      <c r="WOZ171" s="77"/>
      <c r="WPA171" s="77"/>
      <c r="WPB171" s="77"/>
      <c r="WPC171" s="77"/>
      <c r="WPD171" s="77"/>
      <c r="WPE171" s="77"/>
      <c r="WPF171" s="77"/>
      <c r="WPG171" s="77"/>
      <c r="WPH171" s="77"/>
      <c r="WPI171" s="77"/>
      <c r="WPJ171" s="77"/>
      <c r="WPK171" s="77"/>
      <c r="WPL171" s="77"/>
      <c r="WPM171" s="77"/>
      <c r="WPN171" s="77"/>
      <c r="WPO171" s="77"/>
      <c r="WPP171" s="77"/>
      <c r="WPQ171" s="77"/>
      <c r="WPR171" s="77"/>
      <c r="WPS171" s="77"/>
      <c r="WPT171" s="77"/>
      <c r="WPU171" s="77"/>
      <c r="WPV171" s="77"/>
      <c r="WPW171" s="77"/>
      <c r="WPX171" s="77"/>
      <c r="WPY171" s="77"/>
      <c r="WPZ171" s="77"/>
      <c r="WQA171" s="77"/>
      <c r="WQB171" s="77"/>
      <c r="WQC171" s="77"/>
      <c r="WQD171" s="77"/>
      <c r="WQE171" s="77"/>
      <c r="WQF171" s="77"/>
      <c r="WQG171" s="77"/>
      <c r="WQH171" s="77"/>
      <c r="WQI171" s="77"/>
      <c r="WQJ171" s="77"/>
      <c r="WQK171" s="77"/>
      <c r="WQL171" s="77"/>
      <c r="WQM171" s="77"/>
      <c r="WQN171" s="77"/>
      <c r="WQO171" s="77"/>
      <c r="WQP171" s="77"/>
      <c r="WQQ171" s="77"/>
      <c r="WQR171" s="77"/>
      <c r="WQS171" s="77"/>
      <c r="WQT171" s="77"/>
      <c r="WQU171" s="77"/>
      <c r="WQV171" s="77"/>
      <c r="WQW171" s="77"/>
      <c r="WQX171" s="77"/>
      <c r="WQY171" s="77"/>
      <c r="WQZ171" s="77"/>
      <c r="WRA171" s="77"/>
      <c r="WRB171" s="77"/>
      <c r="WRC171" s="77"/>
      <c r="WRD171" s="77"/>
      <c r="WRE171" s="77"/>
      <c r="WRF171" s="77"/>
      <c r="WRG171" s="77"/>
      <c r="WRH171" s="77"/>
      <c r="WRI171" s="77"/>
      <c r="WRJ171" s="77"/>
      <c r="WRK171" s="77"/>
      <c r="WRL171" s="77"/>
      <c r="WRM171" s="77"/>
      <c r="WRN171" s="77"/>
      <c r="WRO171" s="77"/>
      <c r="WRP171" s="77"/>
      <c r="WRQ171" s="77"/>
      <c r="WRR171" s="77"/>
      <c r="WRS171" s="77"/>
      <c r="WRT171" s="77"/>
      <c r="WRU171" s="77"/>
      <c r="WRV171" s="77"/>
      <c r="WRW171" s="77"/>
      <c r="WRX171" s="77"/>
      <c r="WRY171" s="77"/>
      <c r="WRZ171" s="77"/>
      <c r="WSA171" s="77"/>
      <c r="WSB171" s="77"/>
      <c r="WSC171" s="77"/>
      <c r="WSD171" s="77"/>
      <c r="WSE171" s="77"/>
      <c r="WSF171" s="77"/>
      <c r="WSG171" s="77"/>
      <c r="WSH171" s="77"/>
      <c r="WSI171" s="77"/>
      <c r="WSJ171" s="77"/>
      <c r="WSK171" s="77"/>
      <c r="WSL171" s="77"/>
      <c r="WSM171" s="77"/>
      <c r="WSN171" s="77"/>
      <c r="WSO171" s="77"/>
      <c r="WSP171" s="77"/>
      <c r="WSQ171" s="77"/>
      <c r="WSR171" s="77"/>
      <c r="WSS171" s="77"/>
      <c r="WST171" s="77"/>
      <c r="WSU171" s="77"/>
      <c r="WSV171" s="77"/>
      <c r="WSW171" s="77"/>
      <c r="WSX171" s="77"/>
      <c r="WSY171" s="77"/>
      <c r="WSZ171" s="77"/>
      <c r="WTA171" s="77"/>
      <c r="WTB171" s="77"/>
      <c r="WTC171" s="77"/>
      <c r="WTD171" s="77"/>
      <c r="WTE171" s="77"/>
      <c r="WTF171" s="77"/>
      <c r="WTG171" s="77"/>
      <c r="WTH171" s="77"/>
      <c r="WTI171" s="77"/>
      <c r="WTJ171" s="77"/>
      <c r="WTK171" s="77"/>
      <c r="WTL171" s="77"/>
      <c r="WTM171" s="77"/>
      <c r="WTN171" s="77"/>
      <c r="WTO171" s="77"/>
      <c r="WTP171" s="77"/>
      <c r="WTQ171" s="77"/>
      <c r="WTR171" s="77"/>
      <c r="WTS171" s="77"/>
      <c r="WTT171" s="77"/>
      <c r="WTU171" s="77"/>
      <c r="WTV171" s="77"/>
      <c r="WTW171" s="77"/>
      <c r="WTX171" s="77"/>
      <c r="WTY171" s="77"/>
      <c r="WTZ171" s="77"/>
      <c r="WUA171" s="77"/>
      <c r="WUB171" s="77"/>
      <c r="WUC171" s="77"/>
      <c r="WUD171" s="77"/>
      <c r="WUE171" s="77"/>
      <c r="WUF171" s="77"/>
      <c r="WUG171" s="77"/>
      <c r="WUH171" s="77"/>
      <c r="WUI171" s="77"/>
      <c r="WUJ171" s="77"/>
      <c r="WUK171" s="77"/>
      <c r="WUL171" s="77"/>
      <c r="WUM171" s="77"/>
      <c r="WUN171" s="77"/>
      <c r="WUO171" s="77"/>
      <c r="WUP171" s="77"/>
      <c r="WUQ171" s="77"/>
      <c r="WUR171" s="77"/>
      <c r="WUS171" s="77"/>
      <c r="WUT171" s="77"/>
      <c r="WUU171" s="77"/>
      <c r="WUV171" s="77"/>
      <c r="WUW171" s="77"/>
      <c r="WUX171" s="77"/>
      <c r="WUY171" s="77"/>
      <c r="WUZ171" s="77"/>
      <c r="WVA171" s="77"/>
      <c r="WVB171" s="77"/>
      <c r="WVC171" s="77"/>
      <c r="WVD171" s="77"/>
      <c r="WVE171" s="77"/>
      <c r="WVF171" s="77"/>
      <c r="WVG171" s="77"/>
      <c r="WVH171" s="77"/>
      <c r="WVI171" s="77"/>
      <c r="WVJ171" s="77"/>
      <c r="WVK171" s="77"/>
      <c r="WVL171" s="77"/>
      <c r="WVM171" s="77"/>
      <c r="WVN171" s="77"/>
      <c r="WVO171" s="77"/>
      <c r="WVP171" s="77"/>
      <c r="WVQ171" s="77"/>
      <c r="WVR171" s="77"/>
      <c r="WVS171" s="77"/>
      <c r="WVT171" s="77"/>
      <c r="WVU171" s="77"/>
      <c r="WVV171" s="77"/>
      <c r="WVW171" s="77"/>
      <c r="WVX171" s="77"/>
      <c r="WVY171" s="77"/>
      <c r="WVZ171" s="77"/>
      <c r="WWA171" s="77"/>
      <c r="WWB171" s="77"/>
    </row>
    <row r="172" spans="1:16148" s="71" customFormat="1" ht="16" customHeight="1">
      <c r="A172" s="77"/>
      <c r="B172" s="77"/>
      <c r="C172" s="78"/>
      <c r="D172" s="78"/>
      <c r="E172" s="78"/>
      <c r="F172" s="78"/>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c r="IW172" s="77"/>
      <c r="IX172" s="77"/>
      <c r="IY172" s="77"/>
      <c r="IZ172" s="77"/>
      <c r="JA172" s="77"/>
      <c r="JB172" s="77"/>
      <c r="JC172" s="77"/>
      <c r="JD172" s="77"/>
      <c r="JE172" s="77"/>
      <c r="JF172" s="77"/>
      <c r="JG172" s="77"/>
      <c r="JH172" s="77"/>
      <c r="JI172" s="77"/>
      <c r="JJ172" s="77"/>
      <c r="JK172" s="77"/>
      <c r="JL172" s="77"/>
      <c r="JM172" s="77"/>
      <c r="JN172" s="77"/>
      <c r="JO172" s="77"/>
      <c r="JP172" s="77"/>
      <c r="JQ172" s="77"/>
      <c r="JR172" s="77"/>
      <c r="JS172" s="77"/>
      <c r="JT172" s="77"/>
      <c r="JU172" s="77"/>
      <c r="JV172" s="77"/>
      <c r="JW172" s="77"/>
      <c r="JX172" s="77"/>
      <c r="JY172" s="77"/>
      <c r="JZ172" s="77"/>
      <c r="KA172" s="77"/>
      <c r="KB172" s="77"/>
      <c r="KC172" s="77"/>
      <c r="KD172" s="77"/>
      <c r="KE172" s="77"/>
      <c r="KF172" s="77"/>
      <c r="KG172" s="77"/>
      <c r="KH172" s="77"/>
      <c r="KI172" s="77"/>
      <c r="KJ172" s="77"/>
      <c r="KK172" s="77"/>
      <c r="KL172" s="77"/>
      <c r="KM172" s="77"/>
      <c r="KN172" s="77"/>
      <c r="KO172" s="77"/>
      <c r="KP172" s="77"/>
      <c r="KQ172" s="77"/>
      <c r="KR172" s="77"/>
      <c r="KS172" s="77"/>
      <c r="KT172" s="77"/>
      <c r="KU172" s="77"/>
      <c r="KV172" s="77"/>
      <c r="KW172" s="77"/>
      <c r="KX172" s="77"/>
      <c r="KY172" s="77"/>
      <c r="KZ172" s="77"/>
      <c r="LA172" s="77"/>
      <c r="LB172" s="77"/>
      <c r="LC172" s="77"/>
      <c r="LD172" s="77"/>
      <c r="LE172" s="77"/>
      <c r="LF172" s="77"/>
      <c r="LG172" s="77"/>
      <c r="LH172" s="77"/>
      <c r="LI172" s="77"/>
      <c r="LJ172" s="77"/>
      <c r="LK172" s="77"/>
      <c r="LL172" s="77"/>
      <c r="LM172" s="77"/>
      <c r="LN172" s="77"/>
      <c r="LO172" s="77"/>
      <c r="LP172" s="77"/>
      <c r="LQ172" s="77"/>
      <c r="LR172" s="77"/>
      <c r="LS172" s="77"/>
      <c r="LT172" s="77"/>
      <c r="LU172" s="77"/>
      <c r="LV172" s="77"/>
      <c r="LW172" s="77"/>
      <c r="LX172" s="77"/>
      <c r="LY172" s="77"/>
      <c r="LZ172" s="77"/>
      <c r="MA172" s="77"/>
      <c r="MB172" s="77"/>
      <c r="MC172" s="77"/>
      <c r="MD172" s="77"/>
      <c r="ME172" s="77"/>
      <c r="MF172" s="77"/>
      <c r="MG172" s="77"/>
      <c r="MH172" s="77"/>
      <c r="MI172" s="77"/>
      <c r="MJ172" s="77"/>
      <c r="MK172" s="77"/>
      <c r="ML172" s="77"/>
      <c r="MM172" s="77"/>
      <c r="MN172" s="77"/>
      <c r="MO172" s="77"/>
      <c r="MP172" s="77"/>
      <c r="MQ172" s="77"/>
      <c r="MR172" s="77"/>
      <c r="MS172" s="77"/>
      <c r="MT172" s="77"/>
      <c r="MU172" s="77"/>
      <c r="MV172" s="77"/>
      <c r="MW172" s="77"/>
      <c r="MX172" s="77"/>
      <c r="MY172" s="77"/>
      <c r="MZ172" s="77"/>
      <c r="NA172" s="77"/>
      <c r="NB172" s="77"/>
      <c r="NC172" s="77"/>
      <c r="ND172" s="77"/>
      <c r="NE172" s="77"/>
      <c r="NF172" s="77"/>
      <c r="NG172" s="77"/>
      <c r="NH172" s="77"/>
      <c r="NI172" s="77"/>
      <c r="NJ172" s="77"/>
      <c r="NK172" s="77"/>
      <c r="NL172" s="77"/>
      <c r="NM172" s="77"/>
      <c r="NN172" s="77"/>
      <c r="NO172" s="77"/>
      <c r="NP172" s="77"/>
      <c r="NQ172" s="77"/>
      <c r="NR172" s="77"/>
      <c r="NS172" s="77"/>
      <c r="NT172" s="77"/>
      <c r="NU172" s="77"/>
      <c r="NV172" s="77"/>
      <c r="NW172" s="77"/>
      <c r="NX172" s="77"/>
      <c r="NY172" s="77"/>
      <c r="NZ172" s="77"/>
      <c r="OA172" s="77"/>
      <c r="OB172" s="77"/>
      <c r="OC172" s="77"/>
      <c r="OD172" s="77"/>
      <c r="OE172" s="77"/>
      <c r="OF172" s="77"/>
      <c r="OG172" s="77"/>
      <c r="OH172" s="77"/>
      <c r="OI172" s="77"/>
      <c r="OJ172" s="77"/>
      <c r="OK172" s="77"/>
      <c r="OL172" s="77"/>
      <c r="OM172" s="77"/>
      <c r="ON172" s="77"/>
      <c r="OO172" s="77"/>
      <c r="OP172" s="77"/>
      <c r="OQ172" s="77"/>
      <c r="OR172" s="77"/>
      <c r="OS172" s="77"/>
      <c r="OT172" s="77"/>
      <c r="OU172" s="77"/>
      <c r="OV172" s="77"/>
      <c r="OW172" s="77"/>
      <c r="OX172" s="77"/>
      <c r="OY172" s="77"/>
      <c r="OZ172" s="77"/>
      <c r="PA172" s="77"/>
      <c r="PB172" s="77"/>
      <c r="PC172" s="77"/>
      <c r="PD172" s="77"/>
      <c r="PE172" s="77"/>
      <c r="PF172" s="77"/>
      <c r="PG172" s="77"/>
      <c r="PH172" s="77"/>
      <c r="PI172" s="77"/>
      <c r="PJ172" s="77"/>
      <c r="PK172" s="77"/>
      <c r="PL172" s="77"/>
      <c r="PM172" s="77"/>
      <c r="PN172" s="77"/>
      <c r="PO172" s="77"/>
      <c r="PP172" s="77"/>
      <c r="PQ172" s="77"/>
      <c r="PR172" s="77"/>
      <c r="PS172" s="77"/>
      <c r="PT172" s="77"/>
      <c r="PU172" s="77"/>
      <c r="PV172" s="77"/>
      <c r="PW172" s="77"/>
      <c r="PX172" s="77"/>
      <c r="PY172" s="77"/>
      <c r="PZ172" s="77"/>
      <c r="QA172" s="77"/>
      <c r="QB172" s="77"/>
      <c r="QC172" s="77"/>
      <c r="QD172" s="77"/>
      <c r="QE172" s="77"/>
      <c r="QF172" s="77"/>
      <c r="QG172" s="77"/>
      <c r="QH172" s="77"/>
      <c r="QI172" s="77"/>
      <c r="QJ172" s="77"/>
      <c r="QK172" s="77"/>
      <c r="QL172" s="77"/>
      <c r="QM172" s="77"/>
      <c r="QN172" s="77"/>
      <c r="QO172" s="77"/>
      <c r="QP172" s="77"/>
      <c r="QQ172" s="77"/>
      <c r="QR172" s="77"/>
      <c r="QS172" s="77"/>
      <c r="QT172" s="77"/>
      <c r="QU172" s="77"/>
      <c r="QV172" s="77"/>
      <c r="QW172" s="77"/>
      <c r="QX172" s="77"/>
      <c r="QY172" s="77"/>
      <c r="QZ172" s="77"/>
      <c r="RA172" s="77"/>
      <c r="RB172" s="77"/>
      <c r="RC172" s="77"/>
      <c r="RD172" s="77"/>
      <c r="RE172" s="77"/>
      <c r="RF172" s="77"/>
      <c r="RG172" s="77"/>
      <c r="RH172" s="77"/>
      <c r="RI172" s="77"/>
      <c r="RJ172" s="77"/>
      <c r="RK172" s="77"/>
      <c r="RL172" s="77"/>
      <c r="RM172" s="77"/>
      <c r="RN172" s="77"/>
      <c r="RO172" s="77"/>
      <c r="RP172" s="77"/>
      <c r="RQ172" s="77"/>
      <c r="RR172" s="77"/>
      <c r="RS172" s="77"/>
      <c r="RT172" s="77"/>
      <c r="RU172" s="77"/>
      <c r="RV172" s="77"/>
      <c r="RW172" s="77"/>
      <c r="RX172" s="77"/>
      <c r="RY172" s="77"/>
      <c r="RZ172" s="77"/>
      <c r="SA172" s="77"/>
      <c r="SB172" s="77"/>
      <c r="SC172" s="77"/>
      <c r="SD172" s="77"/>
      <c r="SE172" s="77"/>
      <c r="SF172" s="77"/>
      <c r="SG172" s="77"/>
      <c r="SH172" s="77"/>
      <c r="SI172" s="77"/>
      <c r="SJ172" s="77"/>
      <c r="SK172" s="77"/>
      <c r="SL172" s="77"/>
      <c r="SM172" s="77"/>
      <c r="SN172" s="77"/>
      <c r="SO172" s="77"/>
      <c r="SP172" s="77"/>
      <c r="SQ172" s="77"/>
      <c r="SR172" s="77"/>
      <c r="SS172" s="77"/>
      <c r="ST172" s="77"/>
      <c r="SU172" s="77"/>
      <c r="SV172" s="77"/>
      <c r="SW172" s="77"/>
      <c r="SX172" s="77"/>
      <c r="SY172" s="77"/>
      <c r="SZ172" s="77"/>
      <c r="TA172" s="77"/>
      <c r="TB172" s="77"/>
      <c r="TC172" s="77"/>
      <c r="TD172" s="77"/>
      <c r="TE172" s="77"/>
      <c r="TF172" s="77"/>
      <c r="TG172" s="77"/>
      <c r="TH172" s="77"/>
      <c r="TI172" s="77"/>
      <c r="TJ172" s="77"/>
      <c r="TK172" s="77"/>
      <c r="TL172" s="77"/>
      <c r="TM172" s="77"/>
      <c r="TN172" s="77"/>
      <c r="TO172" s="77"/>
      <c r="TP172" s="77"/>
      <c r="TQ172" s="77"/>
      <c r="TR172" s="77"/>
      <c r="TS172" s="77"/>
      <c r="TT172" s="77"/>
      <c r="TU172" s="77"/>
      <c r="TV172" s="77"/>
      <c r="TW172" s="77"/>
      <c r="TX172" s="77"/>
      <c r="TY172" s="77"/>
      <c r="TZ172" s="77"/>
      <c r="UA172" s="77"/>
      <c r="UB172" s="77"/>
      <c r="UC172" s="77"/>
      <c r="UD172" s="77"/>
      <c r="UE172" s="77"/>
      <c r="UF172" s="77"/>
      <c r="UG172" s="77"/>
      <c r="UH172" s="77"/>
      <c r="UI172" s="77"/>
      <c r="UJ172" s="77"/>
      <c r="UK172" s="77"/>
      <c r="UL172" s="77"/>
      <c r="UM172" s="77"/>
      <c r="UN172" s="77"/>
      <c r="UO172" s="77"/>
      <c r="UP172" s="77"/>
      <c r="UQ172" s="77"/>
      <c r="UR172" s="77"/>
      <c r="US172" s="77"/>
      <c r="UT172" s="77"/>
      <c r="UU172" s="77"/>
      <c r="UV172" s="77"/>
      <c r="UW172" s="77"/>
      <c r="UX172" s="77"/>
      <c r="UY172" s="77"/>
      <c r="UZ172" s="77"/>
      <c r="VA172" s="77"/>
      <c r="VB172" s="77"/>
      <c r="VC172" s="77"/>
      <c r="VD172" s="77"/>
      <c r="VE172" s="77"/>
      <c r="VF172" s="77"/>
      <c r="VG172" s="77"/>
      <c r="VH172" s="77"/>
      <c r="VI172" s="77"/>
      <c r="VJ172" s="77"/>
      <c r="VK172" s="77"/>
      <c r="VL172" s="77"/>
      <c r="VM172" s="77"/>
      <c r="VN172" s="77"/>
      <c r="VO172" s="77"/>
      <c r="VP172" s="77"/>
      <c r="VQ172" s="77"/>
      <c r="VR172" s="77"/>
      <c r="VS172" s="77"/>
      <c r="VT172" s="77"/>
      <c r="VU172" s="77"/>
      <c r="VV172" s="77"/>
      <c r="VW172" s="77"/>
      <c r="VX172" s="77"/>
      <c r="VY172" s="77"/>
      <c r="VZ172" s="77"/>
      <c r="WA172" s="77"/>
      <c r="WB172" s="77"/>
      <c r="WC172" s="77"/>
      <c r="WD172" s="77"/>
      <c r="WE172" s="77"/>
      <c r="WF172" s="77"/>
      <c r="WG172" s="77"/>
      <c r="WH172" s="77"/>
      <c r="WI172" s="77"/>
      <c r="WJ172" s="77"/>
      <c r="WK172" s="77"/>
      <c r="WL172" s="77"/>
      <c r="WM172" s="77"/>
      <c r="WN172" s="77"/>
      <c r="WO172" s="77"/>
      <c r="WP172" s="77"/>
      <c r="WQ172" s="77"/>
      <c r="WR172" s="77"/>
      <c r="WS172" s="77"/>
      <c r="WT172" s="77"/>
      <c r="WU172" s="77"/>
      <c r="WV172" s="77"/>
      <c r="WW172" s="77"/>
      <c r="WX172" s="77"/>
      <c r="WY172" s="77"/>
      <c r="WZ172" s="77"/>
      <c r="XA172" s="77"/>
      <c r="XB172" s="77"/>
      <c r="XC172" s="77"/>
      <c r="XD172" s="77"/>
      <c r="XE172" s="77"/>
      <c r="XF172" s="77"/>
      <c r="XG172" s="77"/>
      <c r="XH172" s="77"/>
      <c r="XI172" s="77"/>
      <c r="XJ172" s="77"/>
      <c r="XK172" s="77"/>
      <c r="XL172" s="77"/>
      <c r="XM172" s="77"/>
      <c r="XN172" s="77"/>
      <c r="XO172" s="77"/>
      <c r="XP172" s="77"/>
      <c r="XQ172" s="77"/>
      <c r="XR172" s="77"/>
      <c r="XS172" s="77"/>
      <c r="XT172" s="77"/>
      <c r="XU172" s="77"/>
      <c r="XV172" s="77"/>
      <c r="XW172" s="77"/>
      <c r="XX172" s="77"/>
      <c r="XY172" s="77"/>
      <c r="XZ172" s="77"/>
      <c r="YA172" s="77"/>
      <c r="YB172" s="77"/>
      <c r="YC172" s="77"/>
      <c r="YD172" s="77"/>
      <c r="YE172" s="77"/>
      <c r="YF172" s="77"/>
      <c r="YG172" s="77"/>
      <c r="YH172" s="77"/>
      <c r="YI172" s="77"/>
      <c r="YJ172" s="77"/>
      <c r="YK172" s="77"/>
      <c r="YL172" s="77"/>
      <c r="YM172" s="77"/>
      <c r="YN172" s="77"/>
      <c r="YO172" s="77"/>
      <c r="YP172" s="77"/>
      <c r="YQ172" s="77"/>
      <c r="YR172" s="77"/>
      <c r="YS172" s="77"/>
      <c r="YT172" s="77"/>
      <c r="YU172" s="77"/>
      <c r="YV172" s="77"/>
      <c r="YW172" s="77"/>
      <c r="YX172" s="77"/>
      <c r="YY172" s="77"/>
      <c r="YZ172" s="77"/>
      <c r="ZA172" s="77"/>
      <c r="ZB172" s="77"/>
      <c r="ZC172" s="77"/>
      <c r="ZD172" s="77"/>
      <c r="ZE172" s="77"/>
      <c r="ZF172" s="77"/>
      <c r="ZG172" s="77"/>
      <c r="ZH172" s="77"/>
      <c r="ZI172" s="77"/>
      <c r="ZJ172" s="77"/>
      <c r="ZK172" s="77"/>
      <c r="ZL172" s="77"/>
      <c r="ZM172" s="77"/>
      <c r="ZN172" s="77"/>
      <c r="ZO172" s="77"/>
      <c r="ZP172" s="77"/>
      <c r="ZQ172" s="77"/>
      <c r="ZR172" s="77"/>
      <c r="ZS172" s="77"/>
      <c r="ZT172" s="77"/>
      <c r="ZU172" s="77"/>
      <c r="ZV172" s="77"/>
      <c r="ZW172" s="77"/>
      <c r="ZX172" s="77"/>
      <c r="ZY172" s="77"/>
      <c r="ZZ172" s="77"/>
      <c r="AAA172" s="77"/>
      <c r="AAB172" s="77"/>
      <c r="AAC172" s="77"/>
      <c r="AAD172" s="77"/>
      <c r="AAE172" s="77"/>
      <c r="AAF172" s="77"/>
      <c r="AAG172" s="77"/>
      <c r="AAH172" s="77"/>
      <c r="AAI172" s="77"/>
      <c r="AAJ172" s="77"/>
      <c r="AAK172" s="77"/>
      <c r="AAL172" s="77"/>
      <c r="AAM172" s="77"/>
      <c r="AAN172" s="77"/>
      <c r="AAO172" s="77"/>
      <c r="AAP172" s="77"/>
      <c r="AAQ172" s="77"/>
      <c r="AAR172" s="77"/>
      <c r="AAS172" s="77"/>
      <c r="AAT172" s="77"/>
      <c r="AAU172" s="77"/>
      <c r="AAV172" s="77"/>
      <c r="AAW172" s="77"/>
      <c r="AAX172" s="77"/>
      <c r="AAY172" s="77"/>
      <c r="AAZ172" s="77"/>
      <c r="ABA172" s="77"/>
      <c r="ABB172" s="77"/>
      <c r="ABC172" s="77"/>
      <c r="ABD172" s="77"/>
      <c r="ABE172" s="77"/>
      <c r="ABF172" s="77"/>
      <c r="ABG172" s="77"/>
      <c r="ABH172" s="77"/>
      <c r="ABI172" s="77"/>
      <c r="ABJ172" s="77"/>
      <c r="ABK172" s="77"/>
      <c r="ABL172" s="77"/>
      <c r="ABM172" s="77"/>
      <c r="ABN172" s="77"/>
      <c r="ABO172" s="77"/>
      <c r="ABP172" s="77"/>
      <c r="ABQ172" s="77"/>
      <c r="ABR172" s="77"/>
      <c r="ABS172" s="77"/>
      <c r="ABT172" s="77"/>
      <c r="ABU172" s="77"/>
      <c r="ABV172" s="77"/>
      <c r="ABW172" s="77"/>
      <c r="ABX172" s="77"/>
      <c r="ABY172" s="77"/>
      <c r="ABZ172" s="77"/>
      <c r="ACA172" s="77"/>
      <c r="ACB172" s="77"/>
      <c r="ACC172" s="77"/>
      <c r="ACD172" s="77"/>
      <c r="ACE172" s="77"/>
      <c r="ACF172" s="77"/>
      <c r="ACG172" s="77"/>
      <c r="ACH172" s="77"/>
      <c r="ACI172" s="77"/>
      <c r="ACJ172" s="77"/>
      <c r="ACK172" s="77"/>
      <c r="ACL172" s="77"/>
      <c r="ACM172" s="77"/>
      <c r="ACN172" s="77"/>
      <c r="ACO172" s="77"/>
      <c r="ACP172" s="77"/>
      <c r="ACQ172" s="77"/>
      <c r="ACR172" s="77"/>
      <c r="ACS172" s="77"/>
      <c r="ACT172" s="77"/>
      <c r="ACU172" s="77"/>
      <c r="ACV172" s="77"/>
      <c r="ACW172" s="77"/>
      <c r="ACX172" s="77"/>
      <c r="ACY172" s="77"/>
      <c r="ACZ172" s="77"/>
      <c r="ADA172" s="77"/>
      <c r="ADB172" s="77"/>
      <c r="ADC172" s="77"/>
      <c r="ADD172" s="77"/>
      <c r="ADE172" s="77"/>
      <c r="ADF172" s="77"/>
      <c r="ADG172" s="77"/>
      <c r="ADH172" s="77"/>
      <c r="ADI172" s="77"/>
      <c r="ADJ172" s="77"/>
      <c r="ADK172" s="77"/>
      <c r="ADL172" s="77"/>
      <c r="ADM172" s="77"/>
      <c r="ADN172" s="77"/>
      <c r="ADO172" s="77"/>
      <c r="ADP172" s="77"/>
      <c r="ADQ172" s="77"/>
      <c r="ADR172" s="77"/>
      <c r="ADS172" s="77"/>
      <c r="ADT172" s="77"/>
      <c r="ADU172" s="77"/>
      <c r="ADV172" s="77"/>
      <c r="ADW172" s="77"/>
      <c r="ADX172" s="77"/>
      <c r="ADY172" s="77"/>
      <c r="ADZ172" s="77"/>
      <c r="AEA172" s="77"/>
      <c r="AEB172" s="77"/>
      <c r="AEC172" s="77"/>
      <c r="AED172" s="77"/>
      <c r="AEE172" s="77"/>
      <c r="AEF172" s="77"/>
      <c r="AEG172" s="77"/>
      <c r="AEH172" s="77"/>
      <c r="AEI172" s="77"/>
      <c r="AEJ172" s="77"/>
      <c r="AEK172" s="77"/>
      <c r="AEL172" s="77"/>
      <c r="AEM172" s="77"/>
      <c r="AEN172" s="77"/>
      <c r="AEO172" s="77"/>
      <c r="AEP172" s="77"/>
      <c r="AEQ172" s="77"/>
      <c r="AER172" s="77"/>
      <c r="AES172" s="77"/>
      <c r="AET172" s="77"/>
      <c r="AEU172" s="77"/>
      <c r="AEV172" s="77"/>
      <c r="AEW172" s="77"/>
      <c r="AEX172" s="77"/>
      <c r="AEY172" s="77"/>
      <c r="AEZ172" s="77"/>
      <c r="AFA172" s="77"/>
      <c r="AFB172" s="77"/>
      <c r="AFC172" s="77"/>
      <c r="AFD172" s="77"/>
      <c r="AFE172" s="77"/>
      <c r="AFF172" s="77"/>
      <c r="AFG172" s="77"/>
      <c r="AFH172" s="77"/>
      <c r="AFI172" s="77"/>
      <c r="AFJ172" s="77"/>
      <c r="AFK172" s="77"/>
      <c r="AFL172" s="77"/>
      <c r="AFM172" s="77"/>
      <c r="AFN172" s="77"/>
      <c r="AFO172" s="77"/>
      <c r="AFP172" s="77"/>
      <c r="AFQ172" s="77"/>
      <c r="AFR172" s="77"/>
      <c r="AFS172" s="77"/>
      <c r="AFT172" s="77"/>
      <c r="AFU172" s="77"/>
      <c r="AFV172" s="77"/>
      <c r="AFW172" s="77"/>
      <c r="AFX172" s="77"/>
      <c r="AFY172" s="77"/>
      <c r="AFZ172" s="77"/>
      <c r="AGA172" s="77"/>
      <c r="AGB172" s="77"/>
      <c r="AGC172" s="77"/>
      <c r="AGD172" s="77"/>
      <c r="AGE172" s="77"/>
      <c r="AGF172" s="77"/>
      <c r="AGG172" s="77"/>
      <c r="AGH172" s="77"/>
      <c r="AGI172" s="77"/>
      <c r="AGJ172" s="77"/>
      <c r="AGK172" s="77"/>
      <c r="AGL172" s="77"/>
      <c r="AGM172" s="77"/>
      <c r="AGN172" s="77"/>
      <c r="AGO172" s="77"/>
      <c r="AGP172" s="77"/>
      <c r="AGQ172" s="77"/>
      <c r="AGR172" s="77"/>
      <c r="AGS172" s="77"/>
      <c r="AGT172" s="77"/>
      <c r="AGU172" s="77"/>
      <c r="AGV172" s="77"/>
      <c r="AGW172" s="77"/>
      <c r="AGX172" s="77"/>
      <c r="AGY172" s="77"/>
      <c r="AGZ172" s="77"/>
      <c r="AHA172" s="77"/>
      <c r="AHB172" s="77"/>
      <c r="AHC172" s="77"/>
      <c r="AHD172" s="77"/>
      <c r="AHE172" s="77"/>
      <c r="AHF172" s="77"/>
      <c r="AHG172" s="77"/>
      <c r="AHH172" s="77"/>
      <c r="AHI172" s="77"/>
      <c r="AHJ172" s="77"/>
      <c r="AHK172" s="77"/>
      <c r="AHL172" s="77"/>
      <c r="AHM172" s="77"/>
      <c r="AHN172" s="77"/>
      <c r="AHO172" s="77"/>
      <c r="AHP172" s="77"/>
      <c r="AHQ172" s="77"/>
      <c r="AHR172" s="77"/>
      <c r="AHS172" s="77"/>
      <c r="AHT172" s="77"/>
      <c r="AHU172" s="77"/>
      <c r="AHV172" s="77"/>
      <c r="AHW172" s="77"/>
      <c r="AHX172" s="77"/>
      <c r="AHY172" s="77"/>
      <c r="AHZ172" s="77"/>
      <c r="AIA172" s="77"/>
      <c r="AIB172" s="77"/>
      <c r="AIC172" s="77"/>
      <c r="AID172" s="77"/>
      <c r="AIE172" s="77"/>
      <c r="AIF172" s="77"/>
      <c r="AIG172" s="77"/>
      <c r="AIH172" s="77"/>
      <c r="AII172" s="77"/>
      <c r="AIJ172" s="77"/>
      <c r="AIK172" s="77"/>
      <c r="AIL172" s="77"/>
      <c r="AIM172" s="77"/>
      <c r="AIN172" s="77"/>
      <c r="AIO172" s="77"/>
      <c r="AIP172" s="77"/>
      <c r="AIQ172" s="77"/>
      <c r="AIR172" s="77"/>
      <c r="AIS172" s="77"/>
      <c r="AIT172" s="77"/>
      <c r="AIU172" s="77"/>
      <c r="AIV172" s="77"/>
      <c r="AIW172" s="77"/>
      <c r="AIX172" s="77"/>
      <c r="AIY172" s="77"/>
      <c r="AIZ172" s="77"/>
      <c r="AJA172" s="77"/>
      <c r="AJB172" s="77"/>
      <c r="AJC172" s="77"/>
      <c r="AJD172" s="77"/>
      <c r="AJE172" s="77"/>
      <c r="AJF172" s="77"/>
      <c r="AJG172" s="77"/>
      <c r="AJH172" s="77"/>
      <c r="AJI172" s="77"/>
      <c r="AJJ172" s="77"/>
      <c r="AJK172" s="77"/>
      <c r="AJL172" s="77"/>
      <c r="AJM172" s="77"/>
      <c r="AJN172" s="77"/>
      <c r="AJO172" s="77"/>
      <c r="AJP172" s="77"/>
      <c r="AJQ172" s="77"/>
      <c r="AJR172" s="77"/>
      <c r="AJS172" s="77"/>
      <c r="AJT172" s="77"/>
      <c r="AJU172" s="77"/>
      <c r="AJV172" s="77"/>
      <c r="AJW172" s="77"/>
      <c r="AJX172" s="77"/>
      <c r="AJY172" s="77"/>
      <c r="AJZ172" s="77"/>
      <c r="AKA172" s="77"/>
      <c r="AKB172" s="77"/>
      <c r="AKC172" s="77"/>
      <c r="AKD172" s="77"/>
      <c r="AKE172" s="77"/>
      <c r="AKF172" s="77"/>
      <c r="AKG172" s="77"/>
      <c r="AKH172" s="77"/>
      <c r="AKI172" s="77"/>
      <c r="AKJ172" s="77"/>
      <c r="AKK172" s="77"/>
      <c r="AKL172" s="77"/>
      <c r="AKM172" s="77"/>
      <c r="AKN172" s="77"/>
      <c r="AKO172" s="77"/>
      <c r="AKP172" s="77"/>
      <c r="AKQ172" s="77"/>
      <c r="AKR172" s="77"/>
      <c r="AKS172" s="77"/>
      <c r="AKT172" s="77"/>
      <c r="AKU172" s="77"/>
      <c r="AKV172" s="77"/>
      <c r="AKW172" s="77"/>
      <c r="AKX172" s="77"/>
      <c r="AKY172" s="77"/>
      <c r="AKZ172" s="77"/>
      <c r="ALA172" s="77"/>
      <c r="ALB172" s="77"/>
      <c r="ALC172" s="77"/>
      <c r="ALD172" s="77"/>
      <c r="ALE172" s="77"/>
      <c r="ALF172" s="77"/>
      <c r="ALG172" s="77"/>
      <c r="ALH172" s="77"/>
      <c r="ALI172" s="77"/>
      <c r="ALJ172" s="77"/>
      <c r="ALK172" s="77"/>
      <c r="ALL172" s="77"/>
      <c r="ALM172" s="77"/>
      <c r="ALN172" s="77"/>
      <c r="ALO172" s="77"/>
      <c r="ALP172" s="77"/>
      <c r="ALQ172" s="77"/>
      <c r="ALR172" s="77"/>
      <c r="ALS172" s="77"/>
      <c r="ALT172" s="77"/>
      <c r="ALU172" s="77"/>
      <c r="ALV172" s="77"/>
      <c r="ALW172" s="77"/>
      <c r="ALX172" s="77"/>
      <c r="ALY172" s="77"/>
      <c r="ALZ172" s="77"/>
      <c r="AMA172" s="77"/>
      <c r="AMB172" s="77"/>
      <c r="AMC172" s="77"/>
      <c r="AMD172" s="77"/>
      <c r="AME172" s="77"/>
      <c r="AMF172" s="77"/>
      <c r="AMG172" s="77"/>
      <c r="AMH172" s="77"/>
      <c r="AMI172" s="77"/>
      <c r="AMJ172" s="77"/>
      <c r="AMK172" s="77"/>
      <c r="AML172" s="77"/>
      <c r="AMM172" s="77"/>
      <c r="AMN172" s="77"/>
      <c r="AMO172" s="77"/>
      <c r="AMP172" s="77"/>
      <c r="AMQ172" s="77"/>
      <c r="AMR172" s="77"/>
      <c r="AMS172" s="77"/>
      <c r="AMT172" s="77"/>
      <c r="AMU172" s="77"/>
      <c r="AMV172" s="77"/>
      <c r="AMW172" s="77"/>
      <c r="AMX172" s="77"/>
      <c r="AMY172" s="77"/>
      <c r="AMZ172" s="77"/>
      <c r="ANA172" s="77"/>
      <c r="ANB172" s="77"/>
      <c r="ANC172" s="77"/>
      <c r="AND172" s="77"/>
      <c r="ANE172" s="77"/>
      <c r="ANF172" s="77"/>
      <c r="ANG172" s="77"/>
      <c r="ANH172" s="77"/>
      <c r="ANI172" s="77"/>
      <c r="ANJ172" s="77"/>
      <c r="ANK172" s="77"/>
      <c r="ANL172" s="77"/>
      <c r="ANM172" s="77"/>
      <c r="ANN172" s="77"/>
      <c r="ANO172" s="77"/>
      <c r="ANP172" s="77"/>
      <c r="ANQ172" s="77"/>
      <c r="ANR172" s="77"/>
      <c r="ANS172" s="77"/>
      <c r="ANT172" s="77"/>
      <c r="ANU172" s="77"/>
      <c r="ANV172" s="77"/>
      <c r="ANW172" s="77"/>
      <c r="ANX172" s="77"/>
      <c r="ANY172" s="77"/>
      <c r="ANZ172" s="77"/>
      <c r="AOA172" s="77"/>
      <c r="AOB172" s="77"/>
      <c r="AOC172" s="77"/>
      <c r="AOD172" s="77"/>
      <c r="AOE172" s="77"/>
      <c r="AOF172" s="77"/>
      <c r="AOG172" s="77"/>
      <c r="AOH172" s="77"/>
      <c r="AOI172" s="77"/>
      <c r="AOJ172" s="77"/>
      <c r="AOK172" s="77"/>
      <c r="AOL172" s="77"/>
      <c r="AOM172" s="77"/>
      <c r="AON172" s="77"/>
      <c r="AOO172" s="77"/>
      <c r="AOP172" s="77"/>
      <c r="AOQ172" s="77"/>
      <c r="AOR172" s="77"/>
      <c r="AOS172" s="77"/>
      <c r="AOT172" s="77"/>
      <c r="AOU172" s="77"/>
      <c r="AOV172" s="77"/>
      <c r="AOW172" s="77"/>
      <c r="AOX172" s="77"/>
      <c r="AOY172" s="77"/>
      <c r="AOZ172" s="77"/>
      <c r="APA172" s="77"/>
      <c r="APB172" s="77"/>
      <c r="APC172" s="77"/>
      <c r="APD172" s="77"/>
      <c r="APE172" s="77"/>
      <c r="APF172" s="77"/>
      <c r="APG172" s="77"/>
      <c r="APH172" s="77"/>
      <c r="API172" s="77"/>
      <c r="APJ172" s="77"/>
      <c r="APK172" s="77"/>
      <c r="APL172" s="77"/>
      <c r="APM172" s="77"/>
      <c r="APN172" s="77"/>
      <c r="APO172" s="77"/>
      <c r="APP172" s="77"/>
      <c r="APQ172" s="77"/>
      <c r="APR172" s="77"/>
      <c r="APS172" s="77"/>
      <c r="APT172" s="77"/>
      <c r="APU172" s="77"/>
      <c r="APV172" s="77"/>
      <c r="APW172" s="77"/>
      <c r="APX172" s="77"/>
      <c r="APY172" s="77"/>
      <c r="APZ172" s="77"/>
      <c r="AQA172" s="77"/>
      <c r="AQB172" s="77"/>
      <c r="AQC172" s="77"/>
      <c r="AQD172" s="77"/>
      <c r="AQE172" s="77"/>
      <c r="AQF172" s="77"/>
      <c r="AQG172" s="77"/>
      <c r="AQH172" s="77"/>
      <c r="AQI172" s="77"/>
      <c r="AQJ172" s="77"/>
      <c r="AQK172" s="77"/>
      <c r="AQL172" s="77"/>
      <c r="AQM172" s="77"/>
      <c r="AQN172" s="77"/>
      <c r="AQO172" s="77"/>
      <c r="AQP172" s="77"/>
      <c r="AQQ172" s="77"/>
      <c r="AQR172" s="77"/>
      <c r="AQS172" s="77"/>
      <c r="AQT172" s="77"/>
      <c r="AQU172" s="77"/>
      <c r="AQV172" s="77"/>
      <c r="AQW172" s="77"/>
      <c r="AQX172" s="77"/>
      <c r="AQY172" s="77"/>
      <c r="AQZ172" s="77"/>
      <c r="ARA172" s="77"/>
      <c r="ARB172" s="77"/>
      <c r="ARC172" s="77"/>
      <c r="ARD172" s="77"/>
      <c r="ARE172" s="77"/>
      <c r="ARF172" s="77"/>
      <c r="ARG172" s="77"/>
      <c r="ARH172" s="77"/>
      <c r="ARI172" s="77"/>
      <c r="ARJ172" s="77"/>
      <c r="ARK172" s="77"/>
      <c r="ARL172" s="77"/>
      <c r="ARM172" s="77"/>
      <c r="ARN172" s="77"/>
      <c r="ARO172" s="77"/>
      <c r="ARP172" s="77"/>
      <c r="ARQ172" s="77"/>
      <c r="ARR172" s="77"/>
      <c r="ARS172" s="77"/>
      <c r="ART172" s="77"/>
      <c r="ARU172" s="77"/>
      <c r="ARV172" s="77"/>
      <c r="ARW172" s="77"/>
      <c r="ARX172" s="77"/>
      <c r="ARY172" s="77"/>
      <c r="ARZ172" s="77"/>
      <c r="ASA172" s="77"/>
      <c r="ASB172" s="77"/>
      <c r="ASC172" s="77"/>
      <c r="ASD172" s="77"/>
      <c r="ASE172" s="77"/>
      <c r="ASF172" s="77"/>
      <c r="ASG172" s="77"/>
      <c r="ASH172" s="77"/>
      <c r="ASI172" s="77"/>
      <c r="ASJ172" s="77"/>
      <c r="ASK172" s="77"/>
      <c r="ASL172" s="77"/>
      <c r="ASM172" s="77"/>
      <c r="ASN172" s="77"/>
      <c r="ASO172" s="77"/>
      <c r="ASP172" s="77"/>
      <c r="ASQ172" s="77"/>
      <c r="ASR172" s="77"/>
      <c r="ASS172" s="77"/>
      <c r="AST172" s="77"/>
      <c r="ASU172" s="77"/>
      <c r="ASV172" s="77"/>
      <c r="ASW172" s="77"/>
      <c r="ASX172" s="77"/>
      <c r="ASY172" s="77"/>
      <c r="ASZ172" s="77"/>
      <c r="ATA172" s="77"/>
      <c r="ATB172" s="77"/>
      <c r="ATC172" s="77"/>
      <c r="ATD172" s="77"/>
      <c r="ATE172" s="77"/>
      <c r="ATF172" s="77"/>
      <c r="ATG172" s="77"/>
      <c r="ATH172" s="77"/>
      <c r="ATI172" s="77"/>
      <c r="ATJ172" s="77"/>
      <c r="ATK172" s="77"/>
      <c r="ATL172" s="77"/>
      <c r="ATM172" s="77"/>
      <c r="ATN172" s="77"/>
      <c r="ATO172" s="77"/>
      <c r="ATP172" s="77"/>
      <c r="ATQ172" s="77"/>
      <c r="ATR172" s="77"/>
      <c r="ATS172" s="77"/>
      <c r="ATT172" s="77"/>
      <c r="ATU172" s="77"/>
      <c r="ATV172" s="77"/>
      <c r="ATW172" s="77"/>
      <c r="ATX172" s="77"/>
      <c r="ATY172" s="77"/>
      <c r="ATZ172" s="77"/>
      <c r="AUA172" s="77"/>
      <c r="AUB172" s="77"/>
      <c r="AUC172" s="77"/>
      <c r="AUD172" s="77"/>
      <c r="AUE172" s="77"/>
      <c r="AUF172" s="77"/>
      <c r="AUG172" s="77"/>
      <c r="AUH172" s="77"/>
      <c r="AUI172" s="77"/>
      <c r="AUJ172" s="77"/>
      <c r="AUK172" s="77"/>
      <c r="AUL172" s="77"/>
      <c r="AUM172" s="77"/>
      <c r="AUN172" s="77"/>
      <c r="AUO172" s="77"/>
      <c r="AUP172" s="77"/>
      <c r="AUQ172" s="77"/>
      <c r="AUR172" s="77"/>
      <c r="AUS172" s="77"/>
      <c r="AUT172" s="77"/>
      <c r="AUU172" s="77"/>
      <c r="AUV172" s="77"/>
      <c r="AUW172" s="77"/>
      <c r="AUX172" s="77"/>
      <c r="AUY172" s="77"/>
      <c r="AUZ172" s="77"/>
      <c r="AVA172" s="77"/>
      <c r="AVB172" s="77"/>
      <c r="AVC172" s="77"/>
      <c r="AVD172" s="77"/>
      <c r="AVE172" s="77"/>
      <c r="AVF172" s="77"/>
      <c r="AVG172" s="77"/>
      <c r="AVH172" s="77"/>
      <c r="AVI172" s="77"/>
      <c r="AVJ172" s="77"/>
      <c r="AVK172" s="77"/>
      <c r="AVL172" s="77"/>
      <c r="AVM172" s="77"/>
      <c r="AVN172" s="77"/>
      <c r="AVO172" s="77"/>
      <c r="AVP172" s="77"/>
      <c r="AVQ172" s="77"/>
      <c r="AVR172" s="77"/>
      <c r="AVS172" s="77"/>
      <c r="AVT172" s="77"/>
      <c r="AVU172" s="77"/>
      <c r="AVV172" s="77"/>
      <c r="AVW172" s="77"/>
      <c r="AVX172" s="77"/>
      <c r="AVY172" s="77"/>
      <c r="AVZ172" s="77"/>
      <c r="AWA172" s="77"/>
      <c r="AWB172" s="77"/>
      <c r="AWC172" s="77"/>
      <c r="AWD172" s="77"/>
      <c r="AWE172" s="77"/>
      <c r="AWF172" s="77"/>
      <c r="AWG172" s="77"/>
      <c r="AWH172" s="77"/>
      <c r="AWI172" s="77"/>
      <c r="AWJ172" s="77"/>
      <c r="AWK172" s="77"/>
      <c r="AWL172" s="77"/>
      <c r="AWM172" s="77"/>
      <c r="AWN172" s="77"/>
      <c r="AWO172" s="77"/>
      <c r="AWP172" s="77"/>
      <c r="AWQ172" s="77"/>
      <c r="AWR172" s="77"/>
      <c r="AWS172" s="77"/>
      <c r="AWT172" s="77"/>
      <c r="AWU172" s="77"/>
      <c r="AWV172" s="77"/>
      <c r="AWW172" s="77"/>
      <c r="AWX172" s="77"/>
      <c r="AWY172" s="77"/>
      <c r="AWZ172" s="77"/>
      <c r="AXA172" s="77"/>
      <c r="AXB172" s="77"/>
      <c r="AXC172" s="77"/>
      <c r="AXD172" s="77"/>
      <c r="AXE172" s="77"/>
      <c r="AXF172" s="77"/>
      <c r="AXG172" s="77"/>
      <c r="AXH172" s="77"/>
      <c r="AXI172" s="77"/>
      <c r="AXJ172" s="77"/>
      <c r="AXK172" s="77"/>
      <c r="AXL172" s="77"/>
      <c r="AXM172" s="77"/>
      <c r="AXN172" s="77"/>
      <c r="AXO172" s="77"/>
      <c r="AXP172" s="77"/>
      <c r="AXQ172" s="77"/>
      <c r="AXR172" s="77"/>
      <c r="AXS172" s="77"/>
      <c r="AXT172" s="77"/>
      <c r="AXU172" s="77"/>
      <c r="AXV172" s="77"/>
      <c r="AXW172" s="77"/>
      <c r="AXX172" s="77"/>
      <c r="AXY172" s="77"/>
      <c r="AXZ172" s="77"/>
      <c r="AYA172" s="77"/>
      <c r="AYB172" s="77"/>
      <c r="AYC172" s="77"/>
      <c r="AYD172" s="77"/>
      <c r="AYE172" s="77"/>
      <c r="AYF172" s="77"/>
      <c r="AYG172" s="77"/>
      <c r="AYH172" s="77"/>
      <c r="AYI172" s="77"/>
      <c r="AYJ172" s="77"/>
      <c r="AYK172" s="77"/>
      <c r="AYL172" s="77"/>
      <c r="AYM172" s="77"/>
      <c r="AYN172" s="77"/>
      <c r="AYO172" s="77"/>
      <c r="AYP172" s="77"/>
      <c r="AYQ172" s="77"/>
      <c r="AYR172" s="77"/>
      <c r="AYS172" s="77"/>
      <c r="AYT172" s="77"/>
      <c r="AYU172" s="77"/>
      <c r="AYV172" s="77"/>
      <c r="AYW172" s="77"/>
      <c r="AYX172" s="77"/>
      <c r="AYY172" s="77"/>
      <c r="AYZ172" s="77"/>
      <c r="AZA172" s="77"/>
      <c r="AZB172" s="77"/>
      <c r="AZC172" s="77"/>
      <c r="AZD172" s="77"/>
      <c r="AZE172" s="77"/>
      <c r="AZF172" s="77"/>
      <c r="AZG172" s="77"/>
      <c r="AZH172" s="77"/>
      <c r="AZI172" s="77"/>
      <c r="AZJ172" s="77"/>
      <c r="AZK172" s="77"/>
      <c r="AZL172" s="77"/>
      <c r="AZM172" s="77"/>
      <c r="AZN172" s="77"/>
      <c r="AZO172" s="77"/>
      <c r="AZP172" s="77"/>
      <c r="AZQ172" s="77"/>
      <c r="AZR172" s="77"/>
      <c r="AZS172" s="77"/>
      <c r="AZT172" s="77"/>
      <c r="AZU172" s="77"/>
      <c r="AZV172" s="77"/>
      <c r="AZW172" s="77"/>
      <c r="AZX172" s="77"/>
      <c r="AZY172" s="77"/>
      <c r="AZZ172" s="77"/>
      <c r="BAA172" s="77"/>
      <c r="BAB172" s="77"/>
      <c r="BAC172" s="77"/>
      <c r="BAD172" s="77"/>
      <c r="BAE172" s="77"/>
      <c r="BAF172" s="77"/>
      <c r="BAG172" s="77"/>
      <c r="BAH172" s="77"/>
      <c r="BAI172" s="77"/>
      <c r="BAJ172" s="77"/>
      <c r="BAK172" s="77"/>
      <c r="BAL172" s="77"/>
      <c r="BAM172" s="77"/>
      <c r="BAN172" s="77"/>
      <c r="BAO172" s="77"/>
      <c r="BAP172" s="77"/>
      <c r="BAQ172" s="77"/>
      <c r="BAR172" s="77"/>
      <c r="BAS172" s="77"/>
      <c r="BAT172" s="77"/>
      <c r="BAU172" s="77"/>
      <c r="BAV172" s="77"/>
      <c r="BAW172" s="77"/>
      <c r="BAX172" s="77"/>
      <c r="BAY172" s="77"/>
      <c r="BAZ172" s="77"/>
      <c r="BBA172" s="77"/>
      <c r="BBB172" s="77"/>
      <c r="BBC172" s="77"/>
      <c r="BBD172" s="77"/>
      <c r="BBE172" s="77"/>
      <c r="BBF172" s="77"/>
      <c r="BBG172" s="77"/>
      <c r="BBH172" s="77"/>
      <c r="BBI172" s="77"/>
      <c r="BBJ172" s="77"/>
      <c r="BBK172" s="77"/>
      <c r="BBL172" s="77"/>
      <c r="BBM172" s="77"/>
      <c r="BBN172" s="77"/>
      <c r="BBO172" s="77"/>
      <c r="BBP172" s="77"/>
      <c r="BBQ172" s="77"/>
      <c r="BBR172" s="77"/>
      <c r="BBS172" s="77"/>
      <c r="BBT172" s="77"/>
      <c r="BBU172" s="77"/>
      <c r="BBV172" s="77"/>
      <c r="BBW172" s="77"/>
      <c r="BBX172" s="77"/>
      <c r="BBY172" s="77"/>
      <c r="BBZ172" s="77"/>
      <c r="BCA172" s="77"/>
      <c r="BCB172" s="77"/>
      <c r="BCC172" s="77"/>
      <c r="BCD172" s="77"/>
      <c r="BCE172" s="77"/>
      <c r="BCF172" s="77"/>
      <c r="BCG172" s="77"/>
      <c r="BCH172" s="77"/>
      <c r="BCI172" s="77"/>
      <c r="BCJ172" s="77"/>
      <c r="BCK172" s="77"/>
      <c r="BCL172" s="77"/>
      <c r="BCM172" s="77"/>
      <c r="BCN172" s="77"/>
      <c r="BCO172" s="77"/>
      <c r="BCP172" s="77"/>
      <c r="BCQ172" s="77"/>
      <c r="BCR172" s="77"/>
      <c r="BCS172" s="77"/>
      <c r="BCT172" s="77"/>
      <c r="BCU172" s="77"/>
      <c r="BCV172" s="77"/>
      <c r="BCW172" s="77"/>
      <c r="BCX172" s="77"/>
      <c r="BCY172" s="77"/>
      <c r="BCZ172" s="77"/>
      <c r="BDA172" s="77"/>
      <c r="BDB172" s="77"/>
      <c r="BDC172" s="77"/>
      <c r="BDD172" s="77"/>
      <c r="BDE172" s="77"/>
      <c r="BDF172" s="77"/>
      <c r="BDG172" s="77"/>
      <c r="BDH172" s="77"/>
      <c r="BDI172" s="77"/>
      <c r="BDJ172" s="77"/>
      <c r="BDK172" s="77"/>
      <c r="BDL172" s="77"/>
      <c r="BDM172" s="77"/>
      <c r="BDN172" s="77"/>
      <c r="BDO172" s="77"/>
      <c r="BDP172" s="77"/>
      <c r="BDQ172" s="77"/>
      <c r="BDR172" s="77"/>
      <c r="BDS172" s="77"/>
      <c r="BDT172" s="77"/>
      <c r="BDU172" s="77"/>
      <c r="BDV172" s="77"/>
      <c r="BDW172" s="77"/>
      <c r="BDX172" s="77"/>
      <c r="BDY172" s="77"/>
      <c r="BDZ172" s="77"/>
      <c r="BEA172" s="77"/>
      <c r="BEB172" s="77"/>
      <c r="BEC172" s="77"/>
      <c r="BED172" s="77"/>
      <c r="BEE172" s="77"/>
      <c r="BEF172" s="77"/>
      <c r="BEG172" s="77"/>
      <c r="BEH172" s="77"/>
      <c r="BEI172" s="77"/>
      <c r="BEJ172" s="77"/>
      <c r="BEK172" s="77"/>
      <c r="BEL172" s="77"/>
      <c r="BEM172" s="77"/>
      <c r="BEN172" s="77"/>
      <c r="BEO172" s="77"/>
      <c r="BEP172" s="77"/>
      <c r="BEQ172" s="77"/>
      <c r="BER172" s="77"/>
      <c r="BES172" s="77"/>
      <c r="BET172" s="77"/>
      <c r="BEU172" s="77"/>
      <c r="BEV172" s="77"/>
      <c r="BEW172" s="77"/>
      <c r="BEX172" s="77"/>
      <c r="BEY172" s="77"/>
      <c r="BEZ172" s="77"/>
      <c r="BFA172" s="77"/>
      <c r="BFB172" s="77"/>
      <c r="BFC172" s="77"/>
      <c r="BFD172" s="77"/>
      <c r="BFE172" s="77"/>
      <c r="BFF172" s="77"/>
      <c r="BFG172" s="77"/>
      <c r="BFH172" s="77"/>
      <c r="BFI172" s="77"/>
      <c r="BFJ172" s="77"/>
      <c r="BFK172" s="77"/>
      <c r="BFL172" s="77"/>
      <c r="BFM172" s="77"/>
      <c r="BFN172" s="77"/>
      <c r="BFO172" s="77"/>
      <c r="BFP172" s="77"/>
      <c r="BFQ172" s="77"/>
      <c r="BFR172" s="77"/>
      <c r="BFS172" s="77"/>
      <c r="BFT172" s="77"/>
      <c r="BFU172" s="77"/>
      <c r="BFV172" s="77"/>
      <c r="BFW172" s="77"/>
      <c r="BFX172" s="77"/>
      <c r="BFY172" s="77"/>
      <c r="BFZ172" s="77"/>
      <c r="BGA172" s="77"/>
      <c r="BGB172" s="77"/>
      <c r="BGC172" s="77"/>
      <c r="BGD172" s="77"/>
      <c r="BGE172" s="77"/>
      <c r="BGF172" s="77"/>
      <c r="BGG172" s="77"/>
      <c r="BGH172" s="77"/>
      <c r="BGI172" s="77"/>
      <c r="BGJ172" s="77"/>
      <c r="BGK172" s="77"/>
      <c r="BGL172" s="77"/>
      <c r="BGM172" s="77"/>
      <c r="BGN172" s="77"/>
      <c r="BGO172" s="77"/>
      <c r="BGP172" s="77"/>
      <c r="BGQ172" s="77"/>
      <c r="BGR172" s="77"/>
      <c r="BGS172" s="77"/>
      <c r="BGT172" s="77"/>
      <c r="BGU172" s="77"/>
      <c r="BGV172" s="77"/>
      <c r="BGW172" s="77"/>
      <c r="BGX172" s="77"/>
      <c r="BGY172" s="77"/>
      <c r="BGZ172" s="77"/>
      <c r="BHA172" s="77"/>
      <c r="BHB172" s="77"/>
      <c r="BHC172" s="77"/>
      <c r="BHD172" s="77"/>
      <c r="BHE172" s="77"/>
      <c r="BHF172" s="77"/>
      <c r="BHG172" s="77"/>
      <c r="BHH172" s="77"/>
      <c r="BHI172" s="77"/>
      <c r="BHJ172" s="77"/>
      <c r="BHK172" s="77"/>
      <c r="BHL172" s="77"/>
      <c r="BHM172" s="77"/>
      <c r="BHN172" s="77"/>
      <c r="BHO172" s="77"/>
      <c r="BHP172" s="77"/>
      <c r="BHQ172" s="77"/>
      <c r="BHR172" s="77"/>
      <c r="BHS172" s="77"/>
      <c r="BHT172" s="77"/>
      <c r="BHU172" s="77"/>
      <c r="BHV172" s="77"/>
      <c r="BHW172" s="77"/>
      <c r="BHX172" s="77"/>
      <c r="BHY172" s="77"/>
      <c r="BHZ172" s="77"/>
      <c r="BIA172" s="77"/>
      <c r="BIB172" s="77"/>
      <c r="BIC172" s="77"/>
      <c r="BID172" s="77"/>
      <c r="BIE172" s="77"/>
      <c r="BIF172" s="77"/>
      <c r="BIG172" s="77"/>
      <c r="BIH172" s="77"/>
      <c r="BII172" s="77"/>
      <c r="BIJ172" s="77"/>
      <c r="BIK172" s="77"/>
      <c r="BIL172" s="77"/>
      <c r="BIM172" s="77"/>
      <c r="BIN172" s="77"/>
      <c r="BIO172" s="77"/>
      <c r="BIP172" s="77"/>
      <c r="BIQ172" s="77"/>
      <c r="BIR172" s="77"/>
      <c r="BIS172" s="77"/>
      <c r="BIT172" s="77"/>
      <c r="BIU172" s="77"/>
      <c r="BIV172" s="77"/>
      <c r="BIW172" s="77"/>
      <c r="BIX172" s="77"/>
      <c r="BIY172" s="77"/>
      <c r="BIZ172" s="77"/>
      <c r="BJA172" s="77"/>
      <c r="BJB172" s="77"/>
      <c r="BJC172" s="77"/>
      <c r="BJD172" s="77"/>
      <c r="BJE172" s="77"/>
      <c r="BJF172" s="77"/>
      <c r="BJG172" s="77"/>
      <c r="BJH172" s="77"/>
      <c r="BJI172" s="77"/>
      <c r="BJJ172" s="77"/>
      <c r="BJK172" s="77"/>
      <c r="BJL172" s="77"/>
      <c r="BJM172" s="77"/>
      <c r="BJN172" s="77"/>
      <c r="BJO172" s="77"/>
      <c r="BJP172" s="77"/>
      <c r="BJQ172" s="77"/>
      <c r="BJR172" s="77"/>
      <c r="BJS172" s="77"/>
      <c r="BJT172" s="77"/>
      <c r="BJU172" s="77"/>
      <c r="BJV172" s="77"/>
      <c r="BJW172" s="77"/>
      <c r="BJX172" s="77"/>
      <c r="BJY172" s="77"/>
      <c r="BJZ172" s="77"/>
      <c r="BKA172" s="77"/>
      <c r="BKB172" s="77"/>
      <c r="BKC172" s="77"/>
      <c r="BKD172" s="77"/>
      <c r="BKE172" s="77"/>
      <c r="BKF172" s="77"/>
      <c r="BKG172" s="77"/>
      <c r="BKH172" s="77"/>
      <c r="BKI172" s="77"/>
      <c r="BKJ172" s="77"/>
      <c r="BKK172" s="77"/>
      <c r="BKL172" s="77"/>
      <c r="BKM172" s="77"/>
      <c r="BKN172" s="77"/>
      <c r="BKO172" s="77"/>
      <c r="BKP172" s="77"/>
      <c r="BKQ172" s="77"/>
      <c r="BKR172" s="77"/>
      <c r="BKS172" s="77"/>
      <c r="BKT172" s="77"/>
      <c r="BKU172" s="77"/>
      <c r="BKV172" s="77"/>
      <c r="BKW172" s="77"/>
      <c r="BKX172" s="77"/>
      <c r="BKY172" s="77"/>
      <c r="BKZ172" s="77"/>
      <c r="BLA172" s="77"/>
      <c r="BLB172" s="77"/>
      <c r="BLC172" s="77"/>
      <c r="BLD172" s="77"/>
      <c r="BLE172" s="77"/>
      <c r="BLF172" s="77"/>
      <c r="BLG172" s="77"/>
      <c r="BLH172" s="77"/>
      <c r="BLI172" s="77"/>
      <c r="BLJ172" s="77"/>
      <c r="BLK172" s="77"/>
      <c r="BLL172" s="77"/>
      <c r="BLM172" s="77"/>
      <c r="BLN172" s="77"/>
      <c r="BLO172" s="77"/>
      <c r="BLP172" s="77"/>
      <c r="BLQ172" s="77"/>
      <c r="BLR172" s="77"/>
      <c r="BLS172" s="77"/>
      <c r="BLT172" s="77"/>
      <c r="BLU172" s="77"/>
      <c r="BLV172" s="77"/>
      <c r="BLW172" s="77"/>
      <c r="BLX172" s="77"/>
      <c r="BLY172" s="77"/>
      <c r="BLZ172" s="77"/>
      <c r="BMA172" s="77"/>
      <c r="BMB172" s="77"/>
      <c r="BMC172" s="77"/>
      <c r="BMD172" s="77"/>
      <c r="BME172" s="77"/>
      <c r="BMF172" s="77"/>
      <c r="BMG172" s="77"/>
      <c r="BMH172" s="77"/>
      <c r="BMI172" s="77"/>
      <c r="BMJ172" s="77"/>
      <c r="BMK172" s="77"/>
      <c r="BML172" s="77"/>
      <c r="BMM172" s="77"/>
      <c r="BMN172" s="77"/>
      <c r="BMO172" s="77"/>
      <c r="BMP172" s="77"/>
      <c r="BMQ172" s="77"/>
      <c r="BMR172" s="77"/>
      <c r="BMS172" s="77"/>
      <c r="BMT172" s="77"/>
      <c r="BMU172" s="77"/>
      <c r="BMV172" s="77"/>
      <c r="BMW172" s="77"/>
      <c r="BMX172" s="77"/>
      <c r="BMY172" s="77"/>
      <c r="BMZ172" s="77"/>
      <c r="BNA172" s="77"/>
      <c r="BNB172" s="77"/>
      <c r="BNC172" s="77"/>
      <c r="BND172" s="77"/>
      <c r="BNE172" s="77"/>
      <c r="BNF172" s="77"/>
      <c r="BNG172" s="77"/>
      <c r="BNH172" s="77"/>
      <c r="BNI172" s="77"/>
      <c r="BNJ172" s="77"/>
      <c r="BNK172" s="77"/>
      <c r="BNL172" s="77"/>
      <c r="BNM172" s="77"/>
      <c r="BNN172" s="77"/>
      <c r="BNO172" s="77"/>
      <c r="BNP172" s="77"/>
      <c r="BNQ172" s="77"/>
      <c r="BNR172" s="77"/>
      <c r="BNS172" s="77"/>
      <c r="BNT172" s="77"/>
      <c r="BNU172" s="77"/>
      <c r="BNV172" s="77"/>
      <c r="BNW172" s="77"/>
      <c r="BNX172" s="77"/>
      <c r="BNY172" s="77"/>
      <c r="BNZ172" s="77"/>
      <c r="BOA172" s="77"/>
      <c r="BOB172" s="77"/>
      <c r="BOC172" s="77"/>
      <c r="BOD172" s="77"/>
      <c r="BOE172" s="77"/>
      <c r="BOF172" s="77"/>
      <c r="BOG172" s="77"/>
      <c r="BOH172" s="77"/>
      <c r="BOI172" s="77"/>
      <c r="BOJ172" s="77"/>
      <c r="BOK172" s="77"/>
      <c r="BOL172" s="77"/>
      <c r="BOM172" s="77"/>
      <c r="BON172" s="77"/>
      <c r="BOO172" s="77"/>
      <c r="BOP172" s="77"/>
      <c r="BOQ172" s="77"/>
      <c r="BOR172" s="77"/>
      <c r="BOS172" s="77"/>
      <c r="BOT172" s="77"/>
      <c r="BOU172" s="77"/>
      <c r="BOV172" s="77"/>
      <c r="BOW172" s="77"/>
      <c r="BOX172" s="77"/>
      <c r="BOY172" s="77"/>
      <c r="BOZ172" s="77"/>
      <c r="BPA172" s="77"/>
      <c r="BPB172" s="77"/>
      <c r="BPC172" s="77"/>
      <c r="BPD172" s="77"/>
      <c r="BPE172" s="77"/>
      <c r="BPF172" s="77"/>
      <c r="BPG172" s="77"/>
      <c r="BPH172" s="77"/>
      <c r="BPI172" s="77"/>
      <c r="BPJ172" s="77"/>
      <c r="BPK172" s="77"/>
      <c r="BPL172" s="77"/>
      <c r="BPM172" s="77"/>
      <c r="BPN172" s="77"/>
      <c r="BPO172" s="77"/>
      <c r="BPP172" s="77"/>
      <c r="BPQ172" s="77"/>
      <c r="BPR172" s="77"/>
      <c r="BPS172" s="77"/>
      <c r="BPT172" s="77"/>
      <c r="BPU172" s="77"/>
      <c r="BPV172" s="77"/>
      <c r="BPW172" s="77"/>
      <c r="BPX172" s="77"/>
      <c r="BPY172" s="77"/>
      <c r="BPZ172" s="77"/>
      <c r="BQA172" s="77"/>
      <c r="BQB172" s="77"/>
      <c r="BQC172" s="77"/>
      <c r="BQD172" s="77"/>
      <c r="BQE172" s="77"/>
      <c r="BQF172" s="77"/>
      <c r="BQG172" s="77"/>
      <c r="BQH172" s="77"/>
      <c r="BQI172" s="77"/>
      <c r="BQJ172" s="77"/>
      <c r="BQK172" s="77"/>
      <c r="BQL172" s="77"/>
      <c r="BQM172" s="77"/>
      <c r="BQN172" s="77"/>
      <c r="BQO172" s="77"/>
      <c r="BQP172" s="77"/>
      <c r="BQQ172" s="77"/>
      <c r="BQR172" s="77"/>
      <c r="BQS172" s="77"/>
      <c r="BQT172" s="77"/>
      <c r="BQU172" s="77"/>
      <c r="BQV172" s="77"/>
      <c r="BQW172" s="77"/>
      <c r="BQX172" s="77"/>
      <c r="BQY172" s="77"/>
      <c r="BQZ172" s="77"/>
      <c r="BRA172" s="77"/>
      <c r="BRB172" s="77"/>
      <c r="BRC172" s="77"/>
      <c r="BRD172" s="77"/>
      <c r="BRE172" s="77"/>
      <c r="BRF172" s="77"/>
      <c r="BRG172" s="77"/>
      <c r="BRH172" s="77"/>
      <c r="BRI172" s="77"/>
      <c r="BRJ172" s="77"/>
      <c r="BRK172" s="77"/>
      <c r="BRL172" s="77"/>
      <c r="BRM172" s="77"/>
      <c r="BRN172" s="77"/>
      <c r="BRO172" s="77"/>
      <c r="BRP172" s="77"/>
      <c r="BRQ172" s="77"/>
      <c r="BRR172" s="77"/>
      <c r="BRS172" s="77"/>
      <c r="BRT172" s="77"/>
      <c r="BRU172" s="77"/>
      <c r="BRV172" s="77"/>
      <c r="BRW172" s="77"/>
      <c r="BRX172" s="77"/>
      <c r="BRY172" s="77"/>
      <c r="BRZ172" s="77"/>
      <c r="BSA172" s="77"/>
      <c r="BSB172" s="77"/>
      <c r="BSC172" s="77"/>
      <c r="BSD172" s="77"/>
      <c r="BSE172" s="77"/>
      <c r="BSF172" s="77"/>
      <c r="BSG172" s="77"/>
      <c r="BSH172" s="77"/>
      <c r="BSI172" s="77"/>
      <c r="BSJ172" s="77"/>
      <c r="BSK172" s="77"/>
      <c r="BSL172" s="77"/>
      <c r="BSM172" s="77"/>
      <c r="BSN172" s="77"/>
      <c r="BSO172" s="77"/>
      <c r="BSP172" s="77"/>
      <c r="BSQ172" s="77"/>
      <c r="BSR172" s="77"/>
      <c r="BSS172" s="77"/>
      <c r="BST172" s="77"/>
      <c r="BSU172" s="77"/>
      <c r="BSV172" s="77"/>
      <c r="BSW172" s="77"/>
      <c r="BSX172" s="77"/>
      <c r="BSY172" s="77"/>
      <c r="BSZ172" s="77"/>
      <c r="BTA172" s="77"/>
      <c r="BTB172" s="77"/>
      <c r="BTC172" s="77"/>
      <c r="BTD172" s="77"/>
      <c r="BTE172" s="77"/>
      <c r="BTF172" s="77"/>
      <c r="BTG172" s="77"/>
      <c r="BTH172" s="77"/>
      <c r="BTI172" s="77"/>
      <c r="BTJ172" s="77"/>
      <c r="BTK172" s="77"/>
      <c r="BTL172" s="77"/>
      <c r="BTM172" s="77"/>
      <c r="BTN172" s="77"/>
      <c r="BTO172" s="77"/>
      <c r="BTP172" s="77"/>
      <c r="BTQ172" s="77"/>
      <c r="BTR172" s="77"/>
      <c r="BTS172" s="77"/>
      <c r="BTT172" s="77"/>
      <c r="BTU172" s="77"/>
      <c r="BTV172" s="77"/>
      <c r="BTW172" s="77"/>
      <c r="BTX172" s="77"/>
      <c r="BTY172" s="77"/>
      <c r="BTZ172" s="77"/>
      <c r="BUA172" s="77"/>
      <c r="BUB172" s="77"/>
      <c r="BUC172" s="77"/>
      <c r="BUD172" s="77"/>
      <c r="BUE172" s="77"/>
      <c r="BUF172" s="77"/>
      <c r="BUG172" s="77"/>
      <c r="BUH172" s="77"/>
      <c r="BUI172" s="77"/>
      <c r="BUJ172" s="77"/>
      <c r="BUK172" s="77"/>
      <c r="BUL172" s="77"/>
      <c r="BUM172" s="77"/>
      <c r="BUN172" s="77"/>
      <c r="BUO172" s="77"/>
      <c r="BUP172" s="77"/>
      <c r="BUQ172" s="77"/>
      <c r="BUR172" s="77"/>
      <c r="BUS172" s="77"/>
      <c r="BUT172" s="77"/>
      <c r="BUU172" s="77"/>
      <c r="BUV172" s="77"/>
      <c r="BUW172" s="77"/>
      <c r="BUX172" s="77"/>
      <c r="BUY172" s="77"/>
      <c r="BUZ172" s="77"/>
      <c r="BVA172" s="77"/>
      <c r="BVB172" s="77"/>
      <c r="BVC172" s="77"/>
      <c r="BVD172" s="77"/>
      <c r="BVE172" s="77"/>
      <c r="BVF172" s="77"/>
      <c r="BVG172" s="77"/>
      <c r="BVH172" s="77"/>
      <c r="BVI172" s="77"/>
      <c r="BVJ172" s="77"/>
      <c r="BVK172" s="77"/>
      <c r="BVL172" s="77"/>
      <c r="BVM172" s="77"/>
      <c r="BVN172" s="77"/>
      <c r="BVO172" s="77"/>
      <c r="BVP172" s="77"/>
      <c r="BVQ172" s="77"/>
      <c r="BVR172" s="77"/>
      <c r="BVS172" s="77"/>
      <c r="BVT172" s="77"/>
      <c r="BVU172" s="77"/>
      <c r="BVV172" s="77"/>
      <c r="BVW172" s="77"/>
      <c r="BVX172" s="77"/>
      <c r="BVY172" s="77"/>
      <c r="BVZ172" s="77"/>
      <c r="BWA172" s="77"/>
      <c r="BWB172" s="77"/>
      <c r="BWC172" s="77"/>
      <c r="BWD172" s="77"/>
      <c r="BWE172" s="77"/>
      <c r="BWF172" s="77"/>
      <c r="BWG172" s="77"/>
      <c r="BWH172" s="77"/>
      <c r="BWI172" s="77"/>
      <c r="BWJ172" s="77"/>
      <c r="BWK172" s="77"/>
      <c r="BWL172" s="77"/>
      <c r="BWM172" s="77"/>
      <c r="BWN172" s="77"/>
      <c r="BWO172" s="77"/>
      <c r="BWP172" s="77"/>
      <c r="BWQ172" s="77"/>
      <c r="BWR172" s="77"/>
      <c r="BWS172" s="77"/>
      <c r="BWT172" s="77"/>
      <c r="BWU172" s="77"/>
      <c r="BWV172" s="77"/>
      <c r="BWW172" s="77"/>
      <c r="BWX172" s="77"/>
      <c r="BWY172" s="77"/>
      <c r="BWZ172" s="77"/>
      <c r="BXA172" s="77"/>
      <c r="BXB172" s="77"/>
      <c r="BXC172" s="77"/>
      <c r="BXD172" s="77"/>
      <c r="BXE172" s="77"/>
      <c r="BXF172" s="77"/>
      <c r="BXG172" s="77"/>
      <c r="BXH172" s="77"/>
      <c r="BXI172" s="77"/>
      <c r="BXJ172" s="77"/>
      <c r="BXK172" s="77"/>
      <c r="BXL172" s="77"/>
      <c r="BXM172" s="77"/>
      <c r="BXN172" s="77"/>
      <c r="BXO172" s="77"/>
      <c r="BXP172" s="77"/>
      <c r="BXQ172" s="77"/>
      <c r="BXR172" s="77"/>
      <c r="BXS172" s="77"/>
      <c r="BXT172" s="77"/>
      <c r="BXU172" s="77"/>
      <c r="BXV172" s="77"/>
      <c r="BXW172" s="77"/>
      <c r="BXX172" s="77"/>
      <c r="BXY172" s="77"/>
      <c r="BXZ172" s="77"/>
      <c r="BYA172" s="77"/>
      <c r="BYB172" s="77"/>
      <c r="BYC172" s="77"/>
      <c r="BYD172" s="77"/>
      <c r="BYE172" s="77"/>
      <c r="BYF172" s="77"/>
      <c r="BYG172" s="77"/>
      <c r="BYH172" s="77"/>
      <c r="BYI172" s="77"/>
      <c r="BYJ172" s="77"/>
      <c r="BYK172" s="77"/>
      <c r="BYL172" s="77"/>
      <c r="BYM172" s="77"/>
      <c r="BYN172" s="77"/>
      <c r="BYO172" s="77"/>
      <c r="BYP172" s="77"/>
      <c r="BYQ172" s="77"/>
      <c r="BYR172" s="77"/>
      <c r="BYS172" s="77"/>
      <c r="BYT172" s="77"/>
      <c r="BYU172" s="77"/>
      <c r="BYV172" s="77"/>
      <c r="BYW172" s="77"/>
      <c r="BYX172" s="77"/>
      <c r="BYY172" s="77"/>
      <c r="BYZ172" s="77"/>
      <c r="BZA172" s="77"/>
      <c r="BZB172" s="77"/>
      <c r="BZC172" s="77"/>
      <c r="BZD172" s="77"/>
      <c r="BZE172" s="77"/>
      <c r="BZF172" s="77"/>
      <c r="BZG172" s="77"/>
      <c r="BZH172" s="77"/>
      <c r="BZI172" s="77"/>
      <c r="BZJ172" s="77"/>
      <c r="BZK172" s="77"/>
      <c r="BZL172" s="77"/>
      <c r="BZM172" s="77"/>
      <c r="BZN172" s="77"/>
      <c r="BZO172" s="77"/>
      <c r="BZP172" s="77"/>
      <c r="BZQ172" s="77"/>
      <c r="BZR172" s="77"/>
      <c r="BZS172" s="77"/>
      <c r="BZT172" s="77"/>
      <c r="BZU172" s="77"/>
      <c r="BZV172" s="77"/>
      <c r="BZW172" s="77"/>
      <c r="BZX172" s="77"/>
      <c r="BZY172" s="77"/>
      <c r="BZZ172" s="77"/>
      <c r="CAA172" s="77"/>
      <c r="CAB172" s="77"/>
      <c r="CAC172" s="77"/>
      <c r="CAD172" s="77"/>
      <c r="CAE172" s="77"/>
      <c r="CAF172" s="77"/>
      <c r="CAG172" s="77"/>
      <c r="CAH172" s="77"/>
      <c r="CAI172" s="77"/>
      <c r="CAJ172" s="77"/>
      <c r="CAK172" s="77"/>
      <c r="CAL172" s="77"/>
      <c r="CAM172" s="77"/>
      <c r="CAN172" s="77"/>
      <c r="CAO172" s="77"/>
      <c r="CAP172" s="77"/>
      <c r="CAQ172" s="77"/>
      <c r="CAR172" s="77"/>
      <c r="CAS172" s="77"/>
      <c r="CAT172" s="77"/>
      <c r="CAU172" s="77"/>
      <c r="CAV172" s="77"/>
      <c r="CAW172" s="77"/>
      <c r="CAX172" s="77"/>
      <c r="CAY172" s="77"/>
      <c r="CAZ172" s="77"/>
      <c r="CBA172" s="77"/>
      <c r="CBB172" s="77"/>
      <c r="CBC172" s="77"/>
      <c r="CBD172" s="77"/>
      <c r="CBE172" s="77"/>
      <c r="CBF172" s="77"/>
      <c r="CBG172" s="77"/>
      <c r="CBH172" s="77"/>
      <c r="CBI172" s="77"/>
      <c r="CBJ172" s="77"/>
      <c r="CBK172" s="77"/>
      <c r="CBL172" s="77"/>
      <c r="CBM172" s="77"/>
      <c r="CBN172" s="77"/>
      <c r="CBO172" s="77"/>
      <c r="CBP172" s="77"/>
      <c r="CBQ172" s="77"/>
      <c r="CBR172" s="77"/>
      <c r="CBS172" s="77"/>
      <c r="CBT172" s="77"/>
      <c r="CBU172" s="77"/>
      <c r="CBV172" s="77"/>
      <c r="CBW172" s="77"/>
      <c r="CBX172" s="77"/>
      <c r="CBY172" s="77"/>
      <c r="CBZ172" s="77"/>
      <c r="CCA172" s="77"/>
      <c r="CCB172" s="77"/>
      <c r="CCC172" s="77"/>
      <c r="CCD172" s="77"/>
      <c r="CCE172" s="77"/>
      <c r="CCF172" s="77"/>
      <c r="CCG172" s="77"/>
      <c r="CCH172" s="77"/>
      <c r="CCI172" s="77"/>
      <c r="CCJ172" s="77"/>
      <c r="CCK172" s="77"/>
      <c r="CCL172" s="77"/>
      <c r="CCM172" s="77"/>
      <c r="CCN172" s="77"/>
      <c r="CCO172" s="77"/>
      <c r="CCP172" s="77"/>
      <c r="CCQ172" s="77"/>
      <c r="CCR172" s="77"/>
      <c r="CCS172" s="77"/>
      <c r="CCT172" s="77"/>
      <c r="CCU172" s="77"/>
      <c r="CCV172" s="77"/>
      <c r="CCW172" s="77"/>
      <c r="CCX172" s="77"/>
      <c r="CCY172" s="77"/>
      <c r="CCZ172" s="77"/>
      <c r="CDA172" s="77"/>
      <c r="CDB172" s="77"/>
      <c r="CDC172" s="77"/>
      <c r="CDD172" s="77"/>
      <c r="CDE172" s="77"/>
      <c r="CDF172" s="77"/>
      <c r="CDG172" s="77"/>
      <c r="CDH172" s="77"/>
      <c r="CDI172" s="77"/>
      <c r="CDJ172" s="77"/>
      <c r="CDK172" s="77"/>
      <c r="CDL172" s="77"/>
      <c r="CDM172" s="77"/>
      <c r="CDN172" s="77"/>
      <c r="CDO172" s="77"/>
      <c r="CDP172" s="77"/>
      <c r="CDQ172" s="77"/>
      <c r="CDR172" s="77"/>
      <c r="CDS172" s="77"/>
      <c r="CDT172" s="77"/>
      <c r="CDU172" s="77"/>
      <c r="CDV172" s="77"/>
      <c r="CDW172" s="77"/>
      <c r="CDX172" s="77"/>
      <c r="CDY172" s="77"/>
      <c r="CDZ172" s="77"/>
      <c r="CEA172" s="77"/>
      <c r="CEB172" s="77"/>
      <c r="CEC172" s="77"/>
      <c r="CED172" s="77"/>
      <c r="CEE172" s="77"/>
      <c r="CEF172" s="77"/>
      <c r="CEG172" s="77"/>
      <c r="CEH172" s="77"/>
      <c r="CEI172" s="77"/>
      <c r="CEJ172" s="77"/>
      <c r="CEK172" s="77"/>
      <c r="CEL172" s="77"/>
      <c r="CEM172" s="77"/>
      <c r="CEN172" s="77"/>
      <c r="CEO172" s="77"/>
      <c r="CEP172" s="77"/>
      <c r="CEQ172" s="77"/>
      <c r="CER172" s="77"/>
      <c r="CES172" s="77"/>
      <c r="CET172" s="77"/>
      <c r="CEU172" s="77"/>
      <c r="CEV172" s="77"/>
      <c r="CEW172" s="77"/>
      <c r="CEX172" s="77"/>
      <c r="CEY172" s="77"/>
      <c r="CEZ172" s="77"/>
      <c r="CFA172" s="77"/>
      <c r="CFB172" s="77"/>
      <c r="CFC172" s="77"/>
      <c r="CFD172" s="77"/>
      <c r="CFE172" s="77"/>
      <c r="CFF172" s="77"/>
      <c r="CFG172" s="77"/>
      <c r="CFH172" s="77"/>
      <c r="CFI172" s="77"/>
      <c r="CFJ172" s="77"/>
      <c r="CFK172" s="77"/>
      <c r="CFL172" s="77"/>
      <c r="CFM172" s="77"/>
      <c r="CFN172" s="77"/>
      <c r="CFO172" s="77"/>
      <c r="CFP172" s="77"/>
      <c r="CFQ172" s="77"/>
      <c r="CFR172" s="77"/>
      <c r="CFS172" s="77"/>
      <c r="CFT172" s="77"/>
      <c r="CFU172" s="77"/>
      <c r="CFV172" s="77"/>
      <c r="CFW172" s="77"/>
      <c r="CFX172" s="77"/>
      <c r="CFY172" s="77"/>
      <c r="CFZ172" s="77"/>
      <c r="CGA172" s="77"/>
      <c r="CGB172" s="77"/>
      <c r="CGC172" s="77"/>
      <c r="CGD172" s="77"/>
      <c r="CGE172" s="77"/>
      <c r="CGF172" s="77"/>
      <c r="CGG172" s="77"/>
      <c r="CGH172" s="77"/>
      <c r="CGI172" s="77"/>
      <c r="CGJ172" s="77"/>
      <c r="CGK172" s="77"/>
      <c r="CGL172" s="77"/>
      <c r="CGM172" s="77"/>
      <c r="CGN172" s="77"/>
      <c r="CGO172" s="77"/>
      <c r="CGP172" s="77"/>
      <c r="CGQ172" s="77"/>
      <c r="CGR172" s="77"/>
      <c r="CGS172" s="77"/>
      <c r="CGT172" s="77"/>
      <c r="CGU172" s="77"/>
      <c r="CGV172" s="77"/>
      <c r="CGW172" s="77"/>
      <c r="CGX172" s="77"/>
      <c r="CGY172" s="77"/>
      <c r="CGZ172" s="77"/>
      <c r="CHA172" s="77"/>
      <c r="CHB172" s="77"/>
      <c r="CHC172" s="77"/>
      <c r="CHD172" s="77"/>
      <c r="CHE172" s="77"/>
      <c r="CHF172" s="77"/>
      <c r="CHG172" s="77"/>
      <c r="CHH172" s="77"/>
      <c r="CHI172" s="77"/>
      <c r="CHJ172" s="77"/>
      <c r="CHK172" s="77"/>
      <c r="CHL172" s="77"/>
      <c r="CHM172" s="77"/>
      <c r="CHN172" s="77"/>
      <c r="CHO172" s="77"/>
      <c r="CHP172" s="77"/>
      <c r="CHQ172" s="77"/>
      <c r="CHR172" s="77"/>
      <c r="CHS172" s="77"/>
      <c r="CHT172" s="77"/>
      <c r="CHU172" s="77"/>
      <c r="CHV172" s="77"/>
      <c r="CHW172" s="77"/>
      <c r="CHX172" s="77"/>
      <c r="CHY172" s="77"/>
      <c r="CHZ172" s="77"/>
      <c r="CIA172" s="77"/>
      <c r="CIB172" s="77"/>
      <c r="CIC172" s="77"/>
      <c r="CID172" s="77"/>
      <c r="CIE172" s="77"/>
      <c r="CIF172" s="77"/>
      <c r="CIG172" s="77"/>
      <c r="CIH172" s="77"/>
      <c r="CII172" s="77"/>
      <c r="CIJ172" s="77"/>
      <c r="CIK172" s="77"/>
      <c r="CIL172" s="77"/>
      <c r="CIM172" s="77"/>
      <c r="CIN172" s="77"/>
      <c r="CIO172" s="77"/>
      <c r="CIP172" s="77"/>
      <c r="CIQ172" s="77"/>
      <c r="CIR172" s="77"/>
      <c r="CIS172" s="77"/>
      <c r="CIT172" s="77"/>
      <c r="CIU172" s="77"/>
      <c r="CIV172" s="77"/>
      <c r="CIW172" s="77"/>
      <c r="CIX172" s="77"/>
      <c r="CIY172" s="77"/>
      <c r="CIZ172" s="77"/>
      <c r="CJA172" s="77"/>
      <c r="CJB172" s="77"/>
      <c r="CJC172" s="77"/>
      <c r="CJD172" s="77"/>
      <c r="CJE172" s="77"/>
      <c r="CJF172" s="77"/>
      <c r="CJG172" s="77"/>
      <c r="CJH172" s="77"/>
      <c r="CJI172" s="77"/>
      <c r="CJJ172" s="77"/>
      <c r="CJK172" s="77"/>
      <c r="CJL172" s="77"/>
      <c r="CJM172" s="77"/>
      <c r="CJN172" s="77"/>
      <c r="CJO172" s="77"/>
      <c r="CJP172" s="77"/>
      <c r="CJQ172" s="77"/>
      <c r="CJR172" s="77"/>
      <c r="CJS172" s="77"/>
      <c r="CJT172" s="77"/>
      <c r="CJU172" s="77"/>
      <c r="CJV172" s="77"/>
      <c r="CJW172" s="77"/>
      <c r="CJX172" s="77"/>
      <c r="CJY172" s="77"/>
      <c r="CJZ172" s="77"/>
      <c r="CKA172" s="77"/>
      <c r="CKB172" s="77"/>
      <c r="CKC172" s="77"/>
      <c r="CKD172" s="77"/>
      <c r="CKE172" s="77"/>
      <c r="CKF172" s="77"/>
      <c r="CKG172" s="77"/>
      <c r="CKH172" s="77"/>
      <c r="CKI172" s="77"/>
      <c r="CKJ172" s="77"/>
      <c r="CKK172" s="77"/>
      <c r="CKL172" s="77"/>
      <c r="CKM172" s="77"/>
      <c r="CKN172" s="77"/>
      <c r="CKO172" s="77"/>
      <c r="CKP172" s="77"/>
      <c r="CKQ172" s="77"/>
      <c r="CKR172" s="77"/>
      <c r="CKS172" s="77"/>
      <c r="CKT172" s="77"/>
      <c r="CKU172" s="77"/>
      <c r="CKV172" s="77"/>
      <c r="CKW172" s="77"/>
      <c r="CKX172" s="77"/>
      <c r="CKY172" s="77"/>
      <c r="CKZ172" s="77"/>
      <c r="CLA172" s="77"/>
      <c r="CLB172" s="77"/>
      <c r="CLC172" s="77"/>
      <c r="CLD172" s="77"/>
      <c r="CLE172" s="77"/>
      <c r="CLF172" s="77"/>
      <c r="CLG172" s="77"/>
      <c r="CLH172" s="77"/>
      <c r="CLI172" s="77"/>
      <c r="CLJ172" s="77"/>
      <c r="CLK172" s="77"/>
      <c r="CLL172" s="77"/>
      <c r="CLM172" s="77"/>
      <c r="CLN172" s="77"/>
      <c r="CLO172" s="77"/>
      <c r="CLP172" s="77"/>
      <c r="CLQ172" s="77"/>
      <c r="CLR172" s="77"/>
      <c r="CLS172" s="77"/>
      <c r="CLT172" s="77"/>
      <c r="CLU172" s="77"/>
      <c r="CLV172" s="77"/>
      <c r="CLW172" s="77"/>
      <c r="CLX172" s="77"/>
      <c r="CLY172" s="77"/>
      <c r="CLZ172" s="77"/>
      <c r="CMA172" s="77"/>
      <c r="CMB172" s="77"/>
      <c r="CMC172" s="77"/>
      <c r="CMD172" s="77"/>
      <c r="CME172" s="77"/>
      <c r="CMF172" s="77"/>
      <c r="CMG172" s="77"/>
      <c r="CMH172" s="77"/>
      <c r="CMI172" s="77"/>
      <c r="CMJ172" s="77"/>
      <c r="CMK172" s="77"/>
      <c r="CML172" s="77"/>
      <c r="CMM172" s="77"/>
      <c r="CMN172" s="77"/>
      <c r="CMO172" s="77"/>
      <c r="CMP172" s="77"/>
      <c r="CMQ172" s="77"/>
      <c r="CMR172" s="77"/>
      <c r="CMS172" s="77"/>
      <c r="CMT172" s="77"/>
      <c r="CMU172" s="77"/>
      <c r="CMV172" s="77"/>
      <c r="CMW172" s="77"/>
      <c r="CMX172" s="77"/>
      <c r="CMY172" s="77"/>
      <c r="CMZ172" s="77"/>
      <c r="CNA172" s="77"/>
      <c r="CNB172" s="77"/>
      <c r="CNC172" s="77"/>
      <c r="CND172" s="77"/>
      <c r="CNE172" s="77"/>
      <c r="CNF172" s="77"/>
      <c r="CNG172" s="77"/>
      <c r="CNH172" s="77"/>
      <c r="CNI172" s="77"/>
      <c r="CNJ172" s="77"/>
      <c r="CNK172" s="77"/>
      <c r="CNL172" s="77"/>
      <c r="CNM172" s="77"/>
      <c r="CNN172" s="77"/>
      <c r="CNO172" s="77"/>
      <c r="CNP172" s="77"/>
      <c r="CNQ172" s="77"/>
      <c r="CNR172" s="77"/>
      <c r="CNS172" s="77"/>
      <c r="CNT172" s="77"/>
      <c r="CNU172" s="77"/>
      <c r="CNV172" s="77"/>
      <c r="CNW172" s="77"/>
      <c r="CNX172" s="77"/>
      <c r="CNY172" s="77"/>
      <c r="CNZ172" s="77"/>
      <c r="COA172" s="77"/>
      <c r="COB172" s="77"/>
      <c r="COC172" s="77"/>
      <c r="COD172" s="77"/>
      <c r="COE172" s="77"/>
      <c r="COF172" s="77"/>
      <c r="COG172" s="77"/>
      <c r="COH172" s="77"/>
      <c r="COI172" s="77"/>
      <c r="COJ172" s="77"/>
      <c r="COK172" s="77"/>
      <c r="COL172" s="77"/>
      <c r="COM172" s="77"/>
      <c r="CON172" s="77"/>
      <c r="COO172" s="77"/>
      <c r="COP172" s="77"/>
      <c r="COQ172" s="77"/>
      <c r="COR172" s="77"/>
      <c r="COS172" s="77"/>
      <c r="COT172" s="77"/>
      <c r="COU172" s="77"/>
      <c r="COV172" s="77"/>
      <c r="COW172" s="77"/>
      <c r="COX172" s="77"/>
      <c r="COY172" s="77"/>
      <c r="COZ172" s="77"/>
      <c r="CPA172" s="77"/>
      <c r="CPB172" s="77"/>
      <c r="CPC172" s="77"/>
      <c r="CPD172" s="77"/>
      <c r="CPE172" s="77"/>
      <c r="CPF172" s="77"/>
      <c r="CPG172" s="77"/>
      <c r="CPH172" s="77"/>
      <c r="CPI172" s="77"/>
      <c r="CPJ172" s="77"/>
      <c r="CPK172" s="77"/>
      <c r="CPL172" s="77"/>
      <c r="CPM172" s="77"/>
      <c r="CPN172" s="77"/>
      <c r="CPO172" s="77"/>
      <c r="CPP172" s="77"/>
      <c r="CPQ172" s="77"/>
      <c r="CPR172" s="77"/>
      <c r="CPS172" s="77"/>
      <c r="CPT172" s="77"/>
      <c r="CPU172" s="77"/>
      <c r="CPV172" s="77"/>
      <c r="CPW172" s="77"/>
      <c r="CPX172" s="77"/>
      <c r="CPY172" s="77"/>
      <c r="CPZ172" s="77"/>
      <c r="CQA172" s="77"/>
      <c r="CQB172" s="77"/>
      <c r="CQC172" s="77"/>
      <c r="CQD172" s="77"/>
      <c r="CQE172" s="77"/>
      <c r="CQF172" s="77"/>
      <c r="CQG172" s="77"/>
      <c r="CQH172" s="77"/>
      <c r="CQI172" s="77"/>
      <c r="CQJ172" s="77"/>
      <c r="CQK172" s="77"/>
      <c r="CQL172" s="77"/>
      <c r="CQM172" s="77"/>
      <c r="CQN172" s="77"/>
      <c r="CQO172" s="77"/>
      <c r="CQP172" s="77"/>
      <c r="CQQ172" s="77"/>
      <c r="CQR172" s="77"/>
      <c r="CQS172" s="77"/>
      <c r="CQT172" s="77"/>
      <c r="CQU172" s="77"/>
      <c r="CQV172" s="77"/>
      <c r="CQW172" s="77"/>
      <c r="CQX172" s="77"/>
      <c r="CQY172" s="77"/>
      <c r="CQZ172" s="77"/>
      <c r="CRA172" s="77"/>
      <c r="CRB172" s="77"/>
      <c r="CRC172" s="77"/>
      <c r="CRD172" s="77"/>
      <c r="CRE172" s="77"/>
      <c r="CRF172" s="77"/>
      <c r="CRG172" s="77"/>
      <c r="CRH172" s="77"/>
      <c r="CRI172" s="77"/>
      <c r="CRJ172" s="77"/>
      <c r="CRK172" s="77"/>
      <c r="CRL172" s="77"/>
      <c r="CRM172" s="77"/>
      <c r="CRN172" s="77"/>
      <c r="CRO172" s="77"/>
      <c r="CRP172" s="77"/>
      <c r="CRQ172" s="77"/>
      <c r="CRR172" s="77"/>
      <c r="CRS172" s="77"/>
      <c r="CRT172" s="77"/>
      <c r="CRU172" s="77"/>
      <c r="CRV172" s="77"/>
      <c r="CRW172" s="77"/>
      <c r="CRX172" s="77"/>
      <c r="CRY172" s="77"/>
      <c r="CRZ172" s="77"/>
      <c r="CSA172" s="77"/>
      <c r="CSB172" s="77"/>
      <c r="CSC172" s="77"/>
      <c r="CSD172" s="77"/>
      <c r="CSE172" s="77"/>
      <c r="CSF172" s="77"/>
      <c r="CSG172" s="77"/>
      <c r="CSH172" s="77"/>
      <c r="CSI172" s="77"/>
      <c r="CSJ172" s="77"/>
      <c r="CSK172" s="77"/>
      <c r="CSL172" s="77"/>
      <c r="CSM172" s="77"/>
      <c r="CSN172" s="77"/>
      <c r="CSO172" s="77"/>
      <c r="CSP172" s="77"/>
      <c r="CSQ172" s="77"/>
      <c r="CSR172" s="77"/>
      <c r="CSS172" s="77"/>
      <c r="CST172" s="77"/>
      <c r="CSU172" s="77"/>
      <c r="CSV172" s="77"/>
      <c r="CSW172" s="77"/>
      <c r="CSX172" s="77"/>
      <c r="CSY172" s="77"/>
      <c r="CSZ172" s="77"/>
      <c r="CTA172" s="77"/>
      <c r="CTB172" s="77"/>
      <c r="CTC172" s="77"/>
      <c r="CTD172" s="77"/>
      <c r="CTE172" s="77"/>
      <c r="CTF172" s="77"/>
      <c r="CTG172" s="77"/>
      <c r="CTH172" s="77"/>
      <c r="CTI172" s="77"/>
      <c r="CTJ172" s="77"/>
      <c r="CTK172" s="77"/>
      <c r="CTL172" s="77"/>
      <c r="CTM172" s="77"/>
      <c r="CTN172" s="77"/>
      <c r="CTO172" s="77"/>
      <c r="CTP172" s="77"/>
      <c r="CTQ172" s="77"/>
      <c r="CTR172" s="77"/>
      <c r="CTS172" s="77"/>
      <c r="CTT172" s="77"/>
      <c r="CTU172" s="77"/>
      <c r="CTV172" s="77"/>
      <c r="CTW172" s="77"/>
      <c r="CTX172" s="77"/>
      <c r="CTY172" s="77"/>
      <c r="CTZ172" s="77"/>
      <c r="CUA172" s="77"/>
      <c r="CUB172" s="77"/>
      <c r="CUC172" s="77"/>
      <c r="CUD172" s="77"/>
      <c r="CUE172" s="77"/>
      <c r="CUF172" s="77"/>
      <c r="CUG172" s="77"/>
      <c r="CUH172" s="77"/>
      <c r="CUI172" s="77"/>
      <c r="CUJ172" s="77"/>
      <c r="CUK172" s="77"/>
      <c r="CUL172" s="77"/>
      <c r="CUM172" s="77"/>
      <c r="CUN172" s="77"/>
      <c r="CUO172" s="77"/>
      <c r="CUP172" s="77"/>
      <c r="CUQ172" s="77"/>
      <c r="CUR172" s="77"/>
      <c r="CUS172" s="77"/>
      <c r="CUT172" s="77"/>
      <c r="CUU172" s="77"/>
      <c r="CUV172" s="77"/>
      <c r="CUW172" s="77"/>
      <c r="CUX172" s="77"/>
      <c r="CUY172" s="77"/>
      <c r="CUZ172" s="77"/>
      <c r="CVA172" s="77"/>
      <c r="CVB172" s="77"/>
      <c r="CVC172" s="77"/>
      <c r="CVD172" s="77"/>
      <c r="CVE172" s="77"/>
      <c r="CVF172" s="77"/>
      <c r="CVG172" s="77"/>
      <c r="CVH172" s="77"/>
      <c r="CVI172" s="77"/>
      <c r="CVJ172" s="77"/>
      <c r="CVK172" s="77"/>
      <c r="CVL172" s="77"/>
      <c r="CVM172" s="77"/>
      <c r="CVN172" s="77"/>
      <c r="CVO172" s="77"/>
      <c r="CVP172" s="77"/>
      <c r="CVQ172" s="77"/>
      <c r="CVR172" s="77"/>
      <c r="CVS172" s="77"/>
      <c r="CVT172" s="77"/>
      <c r="CVU172" s="77"/>
      <c r="CVV172" s="77"/>
      <c r="CVW172" s="77"/>
      <c r="CVX172" s="77"/>
      <c r="CVY172" s="77"/>
      <c r="CVZ172" s="77"/>
      <c r="CWA172" s="77"/>
      <c r="CWB172" s="77"/>
      <c r="CWC172" s="77"/>
      <c r="CWD172" s="77"/>
      <c r="CWE172" s="77"/>
      <c r="CWF172" s="77"/>
      <c r="CWG172" s="77"/>
      <c r="CWH172" s="77"/>
      <c r="CWI172" s="77"/>
      <c r="CWJ172" s="77"/>
      <c r="CWK172" s="77"/>
      <c r="CWL172" s="77"/>
      <c r="CWM172" s="77"/>
      <c r="CWN172" s="77"/>
      <c r="CWO172" s="77"/>
      <c r="CWP172" s="77"/>
      <c r="CWQ172" s="77"/>
      <c r="CWR172" s="77"/>
      <c r="CWS172" s="77"/>
      <c r="CWT172" s="77"/>
      <c r="CWU172" s="77"/>
      <c r="CWV172" s="77"/>
      <c r="CWW172" s="77"/>
      <c r="CWX172" s="77"/>
      <c r="CWY172" s="77"/>
      <c r="CWZ172" s="77"/>
      <c r="CXA172" s="77"/>
      <c r="CXB172" s="77"/>
      <c r="CXC172" s="77"/>
      <c r="CXD172" s="77"/>
      <c r="CXE172" s="77"/>
      <c r="CXF172" s="77"/>
      <c r="CXG172" s="77"/>
      <c r="CXH172" s="77"/>
      <c r="CXI172" s="77"/>
      <c r="CXJ172" s="77"/>
      <c r="CXK172" s="77"/>
      <c r="CXL172" s="77"/>
      <c r="CXM172" s="77"/>
      <c r="CXN172" s="77"/>
      <c r="CXO172" s="77"/>
      <c r="CXP172" s="77"/>
      <c r="CXQ172" s="77"/>
      <c r="CXR172" s="77"/>
      <c r="CXS172" s="77"/>
      <c r="CXT172" s="77"/>
      <c r="CXU172" s="77"/>
      <c r="CXV172" s="77"/>
      <c r="CXW172" s="77"/>
      <c r="CXX172" s="77"/>
      <c r="CXY172" s="77"/>
      <c r="CXZ172" s="77"/>
      <c r="CYA172" s="77"/>
      <c r="CYB172" s="77"/>
      <c r="CYC172" s="77"/>
      <c r="CYD172" s="77"/>
      <c r="CYE172" s="77"/>
      <c r="CYF172" s="77"/>
      <c r="CYG172" s="77"/>
      <c r="CYH172" s="77"/>
      <c r="CYI172" s="77"/>
      <c r="CYJ172" s="77"/>
      <c r="CYK172" s="77"/>
      <c r="CYL172" s="77"/>
      <c r="CYM172" s="77"/>
      <c r="CYN172" s="77"/>
      <c r="CYO172" s="77"/>
      <c r="CYP172" s="77"/>
      <c r="CYQ172" s="77"/>
      <c r="CYR172" s="77"/>
      <c r="CYS172" s="77"/>
      <c r="CYT172" s="77"/>
      <c r="CYU172" s="77"/>
      <c r="CYV172" s="77"/>
      <c r="CYW172" s="77"/>
      <c r="CYX172" s="77"/>
      <c r="CYY172" s="77"/>
      <c r="CYZ172" s="77"/>
      <c r="CZA172" s="77"/>
      <c r="CZB172" s="77"/>
      <c r="CZC172" s="77"/>
      <c r="CZD172" s="77"/>
      <c r="CZE172" s="77"/>
      <c r="CZF172" s="77"/>
      <c r="CZG172" s="77"/>
      <c r="CZH172" s="77"/>
      <c r="CZI172" s="77"/>
      <c r="CZJ172" s="77"/>
      <c r="CZK172" s="77"/>
      <c r="CZL172" s="77"/>
      <c r="CZM172" s="77"/>
      <c r="CZN172" s="77"/>
      <c r="CZO172" s="77"/>
      <c r="CZP172" s="77"/>
      <c r="CZQ172" s="77"/>
      <c r="CZR172" s="77"/>
      <c r="CZS172" s="77"/>
      <c r="CZT172" s="77"/>
      <c r="CZU172" s="77"/>
      <c r="CZV172" s="77"/>
      <c r="CZW172" s="77"/>
      <c r="CZX172" s="77"/>
      <c r="CZY172" s="77"/>
      <c r="CZZ172" s="77"/>
      <c r="DAA172" s="77"/>
      <c r="DAB172" s="77"/>
      <c r="DAC172" s="77"/>
      <c r="DAD172" s="77"/>
      <c r="DAE172" s="77"/>
      <c r="DAF172" s="77"/>
      <c r="DAG172" s="77"/>
      <c r="DAH172" s="77"/>
      <c r="DAI172" s="77"/>
      <c r="DAJ172" s="77"/>
      <c r="DAK172" s="77"/>
      <c r="DAL172" s="77"/>
      <c r="DAM172" s="77"/>
      <c r="DAN172" s="77"/>
      <c r="DAO172" s="77"/>
      <c r="DAP172" s="77"/>
      <c r="DAQ172" s="77"/>
      <c r="DAR172" s="77"/>
      <c r="DAS172" s="77"/>
      <c r="DAT172" s="77"/>
      <c r="DAU172" s="77"/>
      <c r="DAV172" s="77"/>
      <c r="DAW172" s="77"/>
      <c r="DAX172" s="77"/>
      <c r="DAY172" s="77"/>
      <c r="DAZ172" s="77"/>
      <c r="DBA172" s="77"/>
      <c r="DBB172" s="77"/>
      <c r="DBC172" s="77"/>
      <c r="DBD172" s="77"/>
      <c r="DBE172" s="77"/>
      <c r="DBF172" s="77"/>
      <c r="DBG172" s="77"/>
      <c r="DBH172" s="77"/>
      <c r="DBI172" s="77"/>
      <c r="DBJ172" s="77"/>
      <c r="DBK172" s="77"/>
      <c r="DBL172" s="77"/>
      <c r="DBM172" s="77"/>
      <c r="DBN172" s="77"/>
      <c r="DBO172" s="77"/>
      <c r="DBP172" s="77"/>
      <c r="DBQ172" s="77"/>
      <c r="DBR172" s="77"/>
      <c r="DBS172" s="77"/>
      <c r="DBT172" s="77"/>
      <c r="DBU172" s="77"/>
      <c r="DBV172" s="77"/>
      <c r="DBW172" s="77"/>
      <c r="DBX172" s="77"/>
      <c r="DBY172" s="77"/>
      <c r="DBZ172" s="77"/>
      <c r="DCA172" s="77"/>
      <c r="DCB172" s="77"/>
      <c r="DCC172" s="77"/>
      <c r="DCD172" s="77"/>
      <c r="DCE172" s="77"/>
      <c r="DCF172" s="77"/>
      <c r="DCG172" s="77"/>
      <c r="DCH172" s="77"/>
      <c r="DCI172" s="77"/>
      <c r="DCJ172" s="77"/>
      <c r="DCK172" s="77"/>
      <c r="DCL172" s="77"/>
      <c r="DCM172" s="77"/>
      <c r="DCN172" s="77"/>
      <c r="DCO172" s="77"/>
      <c r="DCP172" s="77"/>
      <c r="DCQ172" s="77"/>
      <c r="DCR172" s="77"/>
      <c r="DCS172" s="77"/>
      <c r="DCT172" s="77"/>
      <c r="DCU172" s="77"/>
      <c r="DCV172" s="77"/>
      <c r="DCW172" s="77"/>
      <c r="DCX172" s="77"/>
      <c r="DCY172" s="77"/>
      <c r="DCZ172" s="77"/>
      <c r="DDA172" s="77"/>
      <c r="DDB172" s="77"/>
      <c r="DDC172" s="77"/>
      <c r="DDD172" s="77"/>
      <c r="DDE172" s="77"/>
      <c r="DDF172" s="77"/>
      <c r="DDG172" s="77"/>
      <c r="DDH172" s="77"/>
      <c r="DDI172" s="77"/>
      <c r="DDJ172" s="77"/>
      <c r="DDK172" s="77"/>
      <c r="DDL172" s="77"/>
      <c r="DDM172" s="77"/>
      <c r="DDN172" s="77"/>
      <c r="DDO172" s="77"/>
      <c r="DDP172" s="77"/>
      <c r="DDQ172" s="77"/>
      <c r="DDR172" s="77"/>
      <c r="DDS172" s="77"/>
      <c r="DDT172" s="77"/>
      <c r="DDU172" s="77"/>
      <c r="DDV172" s="77"/>
      <c r="DDW172" s="77"/>
      <c r="DDX172" s="77"/>
      <c r="DDY172" s="77"/>
      <c r="DDZ172" s="77"/>
      <c r="DEA172" s="77"/>
      <c r="DEB172" s="77"/>
      <c r="DEC172" s="77"/>
      <c r="DED172" s="77"/>
      <c r="DEE172" s="77"/>
      <c r="DEF172" s="77"/>
      <c r="DEG172" s="77"/>
      <c r="DEH172" s="77"/>
      <c r="DEI172" s="77"/>
      <c r="DEJ172" s="77"/>
      <c r="DEK172" s="77"/>
      <c r="DEL172" s="77"/>
      <c r="DEM172" s="77"/>
      <c r="DEN172" s="77"/>
      <c r="DEO172" s="77"/>
      <c r="DEP172" s="77"/>
      <c r="DEQ172" s="77"/>
      <c r="DER172" s="77"/>
      <c r="DES172" s="77"/>
      <c r="DET172" s="77"/>
      <c r="DEU172" s="77"/>
      <c r="DEV172" s="77"/>
      <c r="DEW172" s="77"/>
      <c r="DEX172" s="77"/>
      <c r="DEY172" s="77"/>
      <c r="DEZ172" s="77"/>
      <c r="DFA172" s="77"/>
      <c r="DFB172" s="77"/>
      <c r="DFC172" s="77"/>
      <c r="DFD172" s="77"/>
      <c r="DFE172" s="77"/>
      <c r="DFF172" s="77"/>
      <c r="DFG172" s="77"/>
      <c r="DFH172" s="77"/>
      <c r="DFI172" s="77"/>
      <c r="DFJ172" s="77"/>
      <c r="DFK172" s="77"/>
      <c r="DFL172" s="77"/>
      <c r="DFM172" s="77"/>
      <c r="DFN172" s="77"/>
      <c r="DFO172" s="77"/>
      <c r="DFP172" s="77"/>
      <c r="DFQ172" s="77"/>
      <c r="DFR172" s="77"/>
      <c r="DFS172" s="77"/>
      <c r="DFT172" s="77"/>
      <c r="DFU172" s="77"/>
      <c r="DFV172" s="77"/>
      <c r="DFW172" s="77"/>
      <c r="DFX172" s="77"/>
      <c r="DFY172" s="77"/>
      <c r="DFZ172" s="77"/>
      <c r="DGA172" s="77"/>
      <c r="DGB172" s="77"/>
      <c r="DGC172" s="77"/>
      <c r="DGD172" s="77"/>
      <c r="DGE172" s="77"/>
      <c r="DGF172" s="77"/>
      <c r="DGG172" s="77"/>
      <c r="DGH172" s="77"/>
      <c r="DGI172" s="77"/>
      <c r="DGJ172" s="77"/>
      <c r="DGK172" s="77"/>
      <c r="DGL172" s="77"/>
      <c r="DGM172" s="77"/>
      <c r="DGN172" s="77"/>
      <c r="DGO172" s="77"/>
      <c r="DGP172" s="77"/>
      <c r="DGQ172" s="77"/>
      <c r="DGR172" s="77"/>
      <c r="DGS172" s="77"/>
      <c r="DGT172" s="77"/>
      <c r="DGU172" s="77"/>
      <c r="DGV172" s="77"/>
      <c r="DGW172" s="77"/>
      <c r="DGX172" s="77"/>
      <c r="DGY172" s="77"/>
      <c r="DGZ172" s="77"/>
      <c r="DHA172" s="77"/>
      <c r="DHB172" s="77"/>
      <c r="DHC172" s="77"/>
      <c r="DHD172" s="77"/>
      <c r="DHE172" s="77"/>
      <c r="DHF172" s="77"/>
      <c r="DHG172" s="77"/>
      <c r="DHH172" s="77"/>
      <c r="DHI172" s="77"/>
      <c r="DHJ172" s="77"/>
      <c r="DHK172" s="77"/>
      <c r="DHL172" s="77"/>
      <c r="DHM172" s="77"/>
      <c r="DHN172" s="77"/>
      <c r="DHO172" s="77"/>
      <c r="DHP172" s="77"/>
      <c r="DHQ172" s="77"/>
      <c r="DHR172" s="77"/>
      <c r="DHS172" s="77"/>
      <c r="DHT172" s="77"/>
      <c r="DHU172" s="77"/>
      <c r="DHV172" s="77"/>
      <c r="DHW172" s="77"/>
      <c r="DHX172" s="77"/>
      <c r="DHY172" s="77"/>
      <c r="DHZ172" s="77"/>
      <c r="DIA172" s="77"/>
      <c r="DIB172" s="77"/>
      <c r="DIC172" s="77"/>
      <c r="DID172" s="77"/>
      <c r="DIE172" s="77"/>
      <c r="DIF172" s="77"/>
      <c r="DIG172" s="77"/>
      <c r="DIH172" s="77"/>
      <c r="DII172" s="77"/>
      <c r="DIJ172" s="77"/>
      <c r="DIK172" s="77"/>
      <c r="DIL172" s="77"/>
      <c r="DIM172" s="77"/>
      <c r="DIN172" s="77"/>
      <c r="DIO172" s="77"/>
      <c r="DIP172" s="77"/>
      <c r="DIQ172" s="77"/>
      <c r="DIR172" s="77"/>
      <c r="DIS172" s="77"/>
      <c r="DIT172" s="77"/>
      <c r="DIU172" s="77"/>
      <c r="DIV172" s="77"/>
      <c r="DIW172" s="77"/>
      <c r="DIX172" s="77"/>
      <c r="DIY172" s="77"/>
      <c r="DIZ172" s="77"/>
      <c r="DJA172" s="77"/>
      <c r="DJB172" s="77"/>
      <c r="DJC172" s="77"/>
      <c r="DJD172" s="77"/>
      <c r="DJE172" s="77"/>
      <c r="DJF172" s="77"/>
      <c r="DJG172" s="77"/>
      <c r="DJH172" s="77"/>
      <c r="DJI172" s="77"/>
      <c r="DJJ172" s="77"/>
      <c r="DJK172" s="77"/>
      <c r="DJL172" s="77"/>
      <c r="DJM172" s="77"/>
      <c r="DJN172" s="77"/>
      <c r="DJO172" s="77"/>
      <c r="DJP172" s="77"/>
      <c r="DJQ172" s="77"/>
      <c r="DJR172" s="77"/>
      <c r="DJS172" s="77"/>
      <c r="DJT172" s="77"/>
      <c r="DJU172" s="77"/>
      <c r="DJV172" s="77"/>
      <c r="DJW172" s="77"/>
      <c r="DJX172" s="77"/>
      <c r="DJY172" s="77"/>
      <c r="DJZ172" s="77"/>
      <c r="DKA172" s="77"/>
      <c r="DKB172" s="77"/>
      <c r="DKC172" s="77"/>
      <c r="DKD172" s="77"/>
      <c r="DKE172" s="77"/>
      <c r="DKF172" s="77"/>
      <c r="DKG172" s="77"/>
      <c r="DKH172" s="77"/>
      <c r="DKI172" s="77"/>
      <c r="DKJ172" s="77"/>
      <c r="DKK172" s="77"/>
      <c r="DKL172" s="77"/>
      <c r="DKM172" s="77"/>
      <c r="DKN172" s="77"/>
      <c r="DKO172" s="77"/>
      <c r="DKP172" s="77"/>
      <c r="DKQ172" s="77"/>
      <c r="DKR172" s="77"/>
      <c r="DKS172" s="77"/>
      <c r="DKT172" s="77"/>
      <c r="DKU172" s="77"/>
      <c r="DKV172" s="77"/>
      <c r="DKW172" s="77"/>
      <c r="DKX172" s="77"/>
      <c r="DKY172" s="77"/>
      <c r="DKZ172" s="77"/>
      <c r="DLA172" s="77"/>
      <c r="DLB172" s="77"/>
      <c r="DLC172" s="77"/>
      <c r="DLD172" s="77"/>
      <c r="DLE172" s="77"/>
      <c r="DLF172" s="77"/>
      <c r="DLG172" s="77"/>
      <c r="DLH172" s="77"/>
      <c r="DLI172" s="77"/>
      <c r="DLJ172" s="77"/>
      <c r="DLK172" s="77"/>
      <c r="DLL172" s="77"/>
      <c r="DLM172" s="77"/>
      <c r="DLN172" s="77"/>
      <c r="DLO172" s="77"/>
      <c r="DLP172" s="77"/>
      <c r="DLQ172" s="77"/>
      <c r="DLR172" s="77"/>
      <c r="DLS172" s="77"/>
      <c r="DLT172" s="77"/>
      <c r="DLU172" s="77"/>
      <c r="DLV172" s="77"/>
      <c r="DLW172" s="77"/>
      <c r="DLX172" s="77"/>
      <c r="DLY172" s="77"/>
      <c r="DLZ172" s="77"/>
      <c r="DMA172" s="77"/>
      <c r="DMB172" s="77"/>
      <c r="DMC172" s="77"/>
      <c r="DMD172" s="77"/>
      <c r="DME172" s="77"/>
      <c r="DMF172" s="77"/>
      <c r="DMG172" s="77"/>
      <c r="DMH172" s="77"/>
      <c r="DMI172" s="77"/>
      <c r="DMJ172" s="77"/>
      <c r="DMK172" s="77"/>
      <c r="DML172" s="77"/>
      <c r="DMM172" s="77"/>
      <c r="DMN172" s="77"/>
      <c r="DMO172" s="77"/>
      <c r="DMP172" s="77"/>
      <c r="DMQ172" s="77"/>
      <c r="DMR172" s="77"/>
      <c r="DMS172" s="77"/>
      <c r="DMT172" s="77"/>
      <c r="DMU172" s="77"/>
      <c r="DMV172" s="77"/>
      <c r="DMW172" s="77"/>
      <c r="DMX172" s="77"/>
      <c r="DMY172" s="77"/>
      <c r="DMZ172" s="77"/>
      <c r="DNA172" s="77"/>
      <c r="DNB172" s="77"/>
      <c r="DNC172" s="77"/>
      <c r="DND172" s="77"/>
      <c r="DNE172" s="77"/>
      <c r="DNF172" s="77"/>
      <c r="DNG172" s="77"/>
      <c r="DNH172" s="77"/>
      <c r="DNI172" s="77"/>
      <c r="DNJ172" s="77"/>
      <c r="DNK172" s="77"/>
      <c r="DNL172" s="77"/>
      <c r="DNM172" s="77"/>
      <c r="DNN172" s="77"/>
      <c r="DNO172" s="77"/>
      <c r="DNP172" s="77"/>
      <c r="DNQ172" s="77"/>
      <c r="DNR172" s="77"/>
      <c r="DNS172" s="77"/>
      <c r="DNT172" s="77"/>
      <c r="DNU172" s="77"/>
      <c r="DNV172" s="77"/>
      <c r="DNW172" s="77"/>
      <c r="DNX172" s="77"/>
      <c r="DNY172" s="77"/>
      <c r="DNZ172" s="77"/>
      <c r="DOA172" s="77"/>
      <c r="DOB172" s="77"/>
      <c r="DOC172" s="77"/>
      <c r="DOD172" s="77"/>
      <c r="DOE172" s="77"/>
      <c r="DOF172" s="77"/>
      <c r="DOG172" s="77"/>
      <c r="DOH172" s="77"/>
      <c r="DOI172" s="77"/>
      <c r="DOJ172" s="77"/>
      <c r="DOK172" s="77"/>
      <c r="DOL172" s="77"/>
      <c r="DOM172" s="77"/>
      <c r="DON172" s="77"/>
      <c r="DOO172" s="77"/>
      <c r="DOP172" s="77"/>
      <c r="DOQ172" s="77"/>
      <c r="DOR172" s="77"/>
      <c r="DOS172" s="77"/>
      <c r="DOT172" s="77"/>
      <c r="DOU172" s="77"/>
      <c r="DOV172" s="77"/>
      <c r="DOW172" s="77"/>
      <c r="DOX172" s="77"/>
      <c r="DOY172" s="77"/>
      <c r="DOZ172" s="77"/>
      <c r="DPA172" s="77"/>
      <c r="DPB172" s="77"/>
      <c r="DPC172" s="77"/>
      <c r="DPD172" s="77"/>
      <c r="DPE172" s="77"/>
      <c r="DPF172" s="77"/>
      <c r="DPG172" s="77"/>
      <c r="DPH172" s="77"/>
      <c r="DPI172" s="77"/>
      <c r="DPJ172" s="77"/>
      <c r="DPK172" s="77"/>
      <c r="DPL172" s="77"/>
      <c r="DPM172" s="77"/>
      <c r="DPN172" s="77"/>
      <c r="DPO172" s="77"/>
      <c r="DPP172" s="77"/>
      <c r="DPQ172" s="77"/>
      <c r="DPR172" s="77"/>
      <c r="DPS172" s="77"/>
      <c r="DPT172" s="77"/>
      <c r="DPU172" s="77"/>
      <c r="DPV172" s="77"/>
      <c r="DPW172" s="77"/>
      <c r="DPX172" s="77"/>
      <c r="DPY172" s="77"/>
      <c r="DPZ172" s="77"/>
      <c r="DQA172" s="77"/>
      <c r="DQB172" s="77"/>
      <c r="DQC172" s="77"/>
      <c r="DQD172" s="77"/>
      <c r="DQE172" s="77"/>
      <c r="DQF172" s="77"/>
      <c r="DQG172" s="77"/>
      <c r="DQH172" s="77"/>
      <c r="DQI172" s="77"/>
      <c r="DQJ172" s="77"/>
      <c r="DQK172" s="77"/>
      <c r="DQL172" s="77"/>
      <c r="DQM172" s="77"/>
      <c r="DQN172" s="77"/>
      <c r="DQO172" s="77"/>
      <c r="DQP172" s="77"/>
      <c r="DQQ172" s="77"/>
      <c r="DQR172" s="77"/>
      <c r="DQS172" s="77"/>
      <c r="DQT172" s="77"/>
      <c r="DQU172" s="77"/>
      <c r="DQV172" s="77"/>
      <c r="DQW172" s="77"/>
      <c r="DQX172" s="77"/>
      <c r="DQY172" s="77"/>
      <c r="DQZ172" s="77"/>
      <c r="DRA172" s="77"/>
      <c r="DRB172" s="77"/>
      <c r="DRC172" s="77"/>
      <c r="DRD172" s="77"/>
      <c r="DRE172" s="77"/>
      <c r="DRF172" s="77"/>
      <c r="DRG172" s="77"/>
      <c r="DRH172" s="77"/>
      <c r="DRI172" s="77"/>
      <c r="DRJ172" s="77"/>
      <c r="DRK172" s="77"/>
      <c r="DRL172" s="77"/>
      <c r="DRM172" s="77"/>
      <c r="DRN172" s="77"/>
      <c r="DRO172" s="77"/>
      <c r="DRP172" s="77"/>
      <c r="DRQ172" s="77"/>
      <c r="DRR172" s="77"/>
      <c r="DRS172" s="77"/>
      <c r="DRT172" s="77"/>
      <c r="DRU172" s="77"/>
      <c r="DRV172" s="77"/>
      <c r="DRW172" s="77"/>
      <c r="DRX172" s="77"/>
      <c r="DRY172" s="77"/>
      <c r="DRZ172" s="77"/>
      <c r="DSA172" s="77"/>
      <c r="DSB172" s="77"/>
      <c r="DSC172" s="77"/>
      <c r="DSD172" s="77"/>
      <c r="DSE172" s="77"/>
      <c r="DSF172" s="77"/>
      <c r="DSG172" s="77"/>
      <c r="DSH172" s="77"/>
      <c r="DSI172" s="77"/>
      <c r="DSJ172" s="77"/>
      <c r="DSK172" s="77"/>
      <c r="DSL172" s="77"/>
      <c r="DSM172" s="77"/>
      <c r="DSN172" s="77"/>
      <c r="DSO172" s="77"/>
      <c r="DSP172" s="77"/>
      <c r="DSQ172" s="77"/>
      <c r="DSR172" s="77"/>
      <c r="DSS172" s="77"/>
      <c r="DST172" s="77"/>
      <c r="DSU172" s="77"/>
      <c r="DSV172" s="77"/>
      <c r="DSW172" s="77"/>
      <c r="DSX172" s="77"/>
      <c r="DSY172" s="77"/>
      <c r="DSZ172" s="77"/>
      <c r="DTA172" s="77"/>
      <c r="DTB172" s="77"/>
      <c r="DTC172" s="77"/>
      <c r="DTD172" s="77"/>
      <c r="DTE172" s="77"/>
      <c r="DTF172" s="77"/>
      <c r="DTG172" s="77"/>
      <c r="DTH172" s="77"/>
      <c r="DTI172" s="77"/>
      <c r="DTJ172" s="77"/>
      <c r="DTK172" s="77"/>
      <c r="DTL172" s="77"/>
      <c r="DTM172" s="77"/>
      <c r="DTN172" s="77"/>
      <c r="DTO172" s="77"/>
      <c r="DTP172" s="77"/>
      <c r="DTQ172" s="77"/>
      <c r="DTR172" s="77"/>
      <c r="DTS172" s="77"/>
      <c r="DTT172" s="77"/>
      <c r="DTU172" s="77"/>
      <c r="DTV172" s="77"/>
      <c r="DTW172" s="77"/>
      <c r="DTX172" s="77"/>
      <c r="DTY172" s="77"/>
      <c r="DTZ172" s="77"/>
      <c r="DUA172" s="77"/>
      <c r="DUB172" s="77"/>
      <c r="DUC172" s="77"/>
      <c r="DUD172" s="77"/>
      <c r="DUE172" s="77"/>
      <c r="DUF172" s="77"/>
      <c r="DUG172" s="77"/>
      <c r="DUH172" s="77"/>
      <c r="DUI172" s="77"/>
      <c r="DUJ172" s="77"/>
      <c r="DUK172" s="77"/>
      <c r="DUL172" s="77"/>
      <c r="DUM172" s="77"/>
      <c r="DUN172" s="77"/>
      <c r="DUO172" s="77"/>
      <c r="DUP172" s="77"/>
      <c r="DUQ172" s="77"/>
      <c r="DUR172" s="77"/>
      <c r="DUS172" s="77"/>
      <c r="DUT172" s="77"/>
      <c r="DUU172" s="77"/>
      <c r="DUV172" s="77"/>
      <c r="DUW172" s="77"/>
      <c r="DUX172" s="77"/>
      <c r="DUY172" s="77"/>
      <c r="DUZ172" s="77"/>
      <c r="DVA172" s="77"/>
      <c r="DVB172" s="77"/>
      <c r="DVC172" s="77"/>
      <c r="DVD172" s="77"/>
      <c r="DVE172" s="77"/>
      <c r="DVF172" s="77"/>
      <c r="DVG172" s="77"/>
      <c r="DVH172" s="77"/>
      <c r="DVI172" s="77"/>
      <c r="DVJ172" s="77"/>
      <c r="DVK172" s="77"/>
      <c r="DVL172" s="77"/>
      <c r="DVM172" s="77"/>
      <c r="DVN172" s="77"/>
      <c r="DVO172" s="77"/>
      <c r="DVP172" s="77"/>
      <c r="DVQ172" s="77"/>
      <c r="DVR172" s="77"/>
      <c r="DVS172" s="77"/>
      <c r="DVT172" s="77"/>
      <c r="DVU172" s="77"/>
      <c r="DVV172" s="77"/>
      <c r="DVW172" s="77"/>
      <c r="DVX172" s="77"/>
      <c r="DVY172" s="77"/>
      <c r="DVZ172" s="77"/>
      <c r="DWA172" s="77"/>
      <c r="DWB172" s="77"/>
      <c r="DWC172" s="77"/>
      <c r="DWD172" s="77"/>
      <c r="DWE172" s="77"/>
      <c r="DWF172" s="77"/>
      <c r="DWG172" s="77"/>
      <c r="DWH172" s="77"/>
      <c r="DWI172" s="77"/>
      <c r="DWJ172" s="77"/>
      <c r="DWK172" s="77"/>
      <c r="DWL172" s="77"/>
      <c r="DWM172" s="77"/>
      <c r="DWN172" s="77"/>
      <c r="DWO172" s="77"/>
      <c r="DWP172" s="77"/>
      <c r="DWQ172" s="77"/>
      <c r="DWR172" s="77"/>
      <c r="DWS172" s="77"/>
      <c r="DWT172" s="77"/>
      <c r="DWU172" s="77"/>
      <c r="DWV172" s="77"/>
      <c r="DWW172" s="77"/>
      <c r="DWX172" s="77"/>
      <c r="DWY172" s="77"/>
      <c r="DWZ172" s="77"/>
      <c r="DXA172" s="77"/>
      <c r="DXB172" s="77"/>
      <c r="DXC172" s="77"/>
      <c r="DXD172" s="77"/>
      <c r="DXE172" s="77"/>
      <c r="DXF172" s="77"/>
      <c r="DXG172" s="77"/>
      <c r="DXH172" s="77"/>
      <c r="DXI172" s="77"/>
      <c r="DXJ172" s="77"/>
      <c r="DXK172" s="77"/>
      <c r="DXL172" s="77"/>
      <c r="DXM172" s="77"/>
      <c r="DXN172" s="77"/>
      <c r="DXO172" s="77"/>
      <c r="DXP172" s="77"/>
      <c r="DXQ172" s="77"/>
      <c r="DXR172" s="77"/>
      <c r="DXS172" s="77"/>
      <c r="DXT172" s="77"/>
      <c r="DXU172" s="77"/>
      <c r="DXV172" s="77"/>
      <c r="DXW172" s="77"/>
      <c r="DXX172" s="77"/>
      <c r="DXY172" s="77"/>
      <c r="DXZ172" s="77"/>
      <c r="DYA172" s="77"/>
      <c r="DYB172" s="77"/>
      <c r="DYC172" s="77"/>
      <c r="DYD172" s="77"/>
      <c r="DYE172" s="77"/>
      <c r="DYF172" s="77"/>
      <c r="DYG172" s="77"/>
      <c r="DYH172" s="77"/>
      <c r="DYI172" s="77"/>
      <c r="DYJ172" s="77"/>
      <c r="DYK172" s="77"/>
      <c r="DYL172" s="77"/>
      <c r="DYM172" s="77"/>
      <c r="DYN172" s="77"/>
      <c r="DYO172" s="77"/>
      <c r="DYP172" s="77"/>
      <c r="DYQ172" s="77"/>
      <c r="DYR172" s="77"/>
      <c r="DYS172" s="77"/>
      <c r="DYT172" s="77"/>
      <c r="DYU172" s="77"/>
      <c r="DYV172" s="77"/>
      <c r="DYW172" s="77"/>
      <c r="DYX172" s="77"/>
      <c r="DYY172" s="77"/>
      <c r="DYZ172" s="77"/>
      <c r="DZA172" s="77"/>
      <c r="DZB172" s="77"/>
      <c r="DZC172" s="77"/>
      <c r="DZD172" s="77"/>
      <c r="DZE172" s="77"/>
      <c r="DZF172" s="77"/>
      <c r="DZG172" s="77"/>
      <c r="DZH172" s="77"/>
      <c r="DZI172" s="77"/>
      <c r="DZJ172" s="77"/>
      <c r="DZK172" s="77"/>
      <c r="DZL172" s="77"/>
      <c r="DZM172" s="77"/>
      <c r="DZN172" s="77"/>
      <c r="DZO172" s="77"/>
      <c r="DZP172" s="77"/>
      <c r="DZQ172" s="77"/>
      <c r="DZR172" s="77"/>
      <c r="DZS172" s="77"/>
      <c r="DZT172" s="77"/>
      <c r="DZU172" s="77"/>
      <c r="DZV172" s="77"/>
      <c r="DZW172" s="77"/>
      <c r="DZX172" s="77"/>
      <c r="DZY172" s="77"/>
      <c r="DZZ172" s="77"/>
      <c r="EAA172" s="77"/>
      <c r="EAB172" s="77"/>
      <c r="EAC172" s="77"/>
      <c r="EAD172" s="77"/>
      <c r="EAE172" s="77"/>
      <c r="EAF172" s="77"/>
      <c r="EAG172" s="77"/>
      <c r="EAH172" s="77"/>
      <c r="EAI172" s="77"/>
      <c r="EAJ172" s="77"/>
      <c r="EAK172" s="77"/>
      <c r="EAL172" s="77"/>
      <c r="EAM172" s="77"/>
      <c r="EAN172" s="77"/>
      <c r="EAO172" s="77"/>
      <c r="EAP172" s="77"/>
      <c r="EAQ172" s="77"/>
      <c r="EAR172" s="77"/>
      <c r="EAS172" s="77"/>
      <c r="EAT172" s="77"/>
      <c r="EAU172" s="77"/>
      <c r="EAV172" s="77"/>
      <c r="EAW172" s="77"/>
      <c r="EAX172" s="77"/>
      <c r="EAY172" s="77"/>
      <c r="EAZ172" s="77"/>
      <c r="EBA172" s="77"/>
      <c r="EBB172" s="77"/>
      <c r="EBC172" s="77"/>
      <c r="EBD172" s="77"/>
      <c r="EBE172" s="77"/>
      <c r="EBF172" s="77"/>
      <c r="EBG172" s="77"/>
      <c r="EBH172" s="77"/>
      <c r="EBI172" s="77"/>
      <c r="EBJ172" s="77"/>
      <c r="EBK172" s="77"/>
      <c r="EBL172" s="77"/>
      <c r="EBM172" s="77"/>
      <c r="EBN172" s="77"/>
      <c r="EBO172" s="77"/>
      <c r="EBP172" s="77"/>
      <c r="EBQ172" s="77"/>
      <c r="EBR172" s="77"/>
      <c r="EBS172" s="77"/>
      <c r="EBT172" s="77"/>
      <c r="EBU172" s="77"/>
      <c r="EBV172" s="77"/>
      <c r="EBW172" s="77"/>
      <c r="EBX172" s="77"/>
      <c r="EBY172" s="77"/>
      <c r="EBZ172" s="77"/>
      <c r="ECA172" s="77"/>
      <c r="ECB172" s="77"/>
      <c r="ECC172" s="77"/>
      <c r="ECD172" s="77"/>
      <c r="ECE172" s="77"/>
      <c r="ECF172" s="77"/>
      <c r="ECG172" s="77"/>
      <c r="ECH172" s="77"/>
      <c r="ECI172" s="77"/>
      <c r="ECJ172" s="77"/>
      <c r="ECK172" s="77"/>
      <c r="ECL172" s="77"/>
      <c r="ECM172" s="77"/>
      <c r="ECN172" s="77"/>
      <c r="ECO172" s="77"/>
      <c r="ECP172" s="77"/>
      <c r="ECQ172" s="77"/>
      <c r="ECR172" s="77"/>
      <c r="ECS172" s="77"/>
      <c r="ECT172" s="77"/>
      <c r="ECU172" s="77"/>
      <c r="ECV172" s="77"/>
      <c r="ECW172" s="77"/>
      <c r="ECX172" s="77"/>
      <c r="ECY172" s="77"/>
      <c r="ECZ172" s="77"/>
      <c r="EDA172" s="77"/>
      <c r="EDB172" s="77"/>
      <c r="EDC172" s="77"/>
      <c r="EDD172" s="77"/>
      <c r="EDE172" s="77"/>
      <c r="EDF172" s="77"/>
      <c r="EDG172" s="77"/>
      <c r="EDH172" s="77"/>
      <c r="EDI172" s="77"/>
      <c r="EDJ172" s="77"/>
      <c r="EDK172" s="77"/>
      <c r="EDL172" s="77"/>
      <c r="EDM172" s="77"/>
      <c r="EDN172" s="77"/>
      <c r="EDO172" s="77"/>
      <c r="EDP172" s="77"/>
      <c r="EDQ172" s="77"/>
      <c r="EDR172" s="77"/>
      <c r="EDS172" s="77"/>
      <c r="EDT172" s="77"/>
      <c r="EDU172" s="77"/>
      <c r="EDV172" s="77"/>
      <c r="EDW172" s="77"/>
      <c r="EDX172" s="77"/>
      <c r="EDY172" s="77"/>
      <c r="EDZ172" s="77"/>
      <c r="EEA172" s="77"/>
      <c r="EEB172" s="77"/>
      <c r="EEC172" s="77"/>
      <c r="EED172" s="77"/>
      <c r="EEE172" s="77"/>
      <c r="EEF172" s="77"/>
      <c r="EEG172" s="77"/>
      <c r="EEH172" s="77"/>
      <c r="EEI172" s="77"/>
      <c r="EEJ172" s="77"/>
      <c r="EEK172" s="77"/>
      <c r="EEL172" s="77"/>
      <c r="EEM172" s="77"/>
      <c r="EEN172" s="77"/>
      <c r="EEO172" s="77"/>
      <c r="EEP172" s="77"/>
      <c r="EEQ172" s="77"/>
      <c r="EER172" s="77"/>
      <c r="EES172" s="77"/>
      <c r="EET172" s="77"/>
      <c r="EEU172" s="77"/>
      <c r="EEV172" s="77"/>
      <c r="EEW172" s="77"/>
      <c r="EEX172" s="77"/>
      <c r="EEY172" s="77"/>
      <c r="EEZ172" s="77"/>
      <c r="EFA172" s="77"/>
      <c r="EFB172" s="77"/>
      <c r="EFC172" s="77"/>
      <c r="EFD172" s="77"/>
      <c r="EFE172" s="77"/>
      <c r="EFF172" s="77"/>
      <c r="EFG172" s="77"/>
      <c r="EFH172" s="77"/>
      <c r="EFI172" s="77"/>
      <c r="EFJ172" s="77"/>
      <c r="EFK172" s="77"/>
      <c r="EFL172" s="77"/>
      <c r="EFM172" s="77"/>
      <c r="EFN172" s="77"/>
      <c r="EFO172" s="77"/>
      <c r="EFP172" s="77"/>
      <c r="EFQ172" s="77"/>
      <c r="EFR172" s="77"/>
      <c r="EFS172" s="77"/>
      <c r="EFT172" s="77"/>
      <c r="EFU172" s="77"/>
      <c r="EFV172" s="77"/>
      <c r="EFW172" s="77"/>
      <c r="EFX172" s="77"/>
      <c r="EFY172" s="77"/>
      <c r="EFZ172" s="77"/>
      <c r="EGA172" s="77"/>
      <c r="EGB172" s="77"/>
      <c r="EGC172" s="77"/>
      <c r="EGD172" s="77"/>
      <c r="EGE172" s="77"/>
      <c r="EGF172" s="77"/>
      <c r="EGG172" s="77"/>
      <c r="EGH172" s="77"/>
      <c r="EGI172" s="77"/>
      <c r="EGJ172" s="77"/>
      <c r="EGK172" s="77"/>
      <c r="EGL172" s="77"/>
      <c r="EGM172" s="77"/>
      <c r="EGN172" s="77"/>
      <c r="EGO172" s="77"/>
      <c r="EGP172" s="77"/>
      <c r="EGQ172" s="77"/>
      <c r="EGR172" s="77"/>
      <c r="EGS172" s="77"/>
      <c r="EGT172" s="77"/>
      <c r="EGU172" s="77"/>
      <c r="EGV172" s="77"/>
      <c r="EGW172" s="77"/>
      <c r="EGX172" s="77"/>
      <c r="EGY172" s="77"/>
      <c r="EGZ172" s="77"/>
      <c r="EHA172" s="77"/>
      <c r="EHB172" s="77"/>
      <c r="EHC172" s="77"/>
      <c r="EHD172" s="77"/>
      <c r="EHE172" s="77"/>
      <c r="EHF172" s="77"/>
      <c r="EHG172" s="77"/>
      <c r="EHH172" s="77"/>
      <c r="EHI172" s="77"/>
      <c r="EHJ172" s="77"/>
      <c r="EHK172" s="77"/>
      <c r="EHL172" s="77"/>
      <c r="EHM172" s="77"/>
      <c r="EHN172" s="77"/>
      <c r="EHO172" s="77"/>
      <c r="EHP172" s="77"/>
      <c r="EHQ172" s="77"/>
      <c r="EHR172" s="77"/>
      <c r="EHS172" s="77"/>
      <c r="EHT172" s="77"/>
      <c r="EHU172" s="77"/>
      <c r="EHV172" s="77"/>
      <c r="EHW172" s="77"/>
      <c r="EHX172" s="77"/>
      <c r="EHY172" s="77"/>
      <c r="EHZ172" s="77"/>
      <c r="EIA172" s="77"/>
      <c r="EIB172" s="77"/>
      <c r="EIC172" s="77"/>
      <c r="EID172" s="77"/>
      <c r="EIE172" s="77"/>
      <c r="EIF172" s="77"/>
      <c r="EIG172" s="77"/>
      <c r="EIH172" s="77"/>
      <c r="EII172" s="77"/>
      <c r="EIJ172" s="77"/>
      <c r="EIK172" s="77"/>
      <c r="EIL172" s="77"/>
      <c r="EIM172" s="77"/>
      <c r="EIN172" s="77"/>
      <c r="EIO172" s="77"/>
      <c r="EIP172" s="77"/>
      <c r="EIQ172" s="77"/>
      <c r="EIR172" s="77"/>
      <c r="EIS172" s="77"/>
      <c r="EIT172" s="77"/>
      <c r="EIU172" s="77"/>
      <c r="EIV172" s="77"/>
      <c r="EIW172" s="77"/>
      <c r="EIX172" s="77"/>
      <c r="EIY172" s="77"/>
      <c r="EIZ172" s="77"/>
      <c r="EJA172" s="77"/>
      <c r="EJB172" s="77"/>
      <c r="EJC172" s="77"/>
      <c r="EJD172" s="77"/>
      <c r="EJE172" s="77"/>
      <c r="EJF172" s="77"/>
      <c r="EJG172" s="77"/>
      <c r="EJH172" s="77"/>
      <c r="EJI172" s="77"/>
      <c r="EJJ172" s="77"/>
      <c r="EJK172" s="77"/>
      <c r="EJL172" s="77"/>
      <c r="EJM172" s="77"/>
      <c r="EJN172" s="77"/>
      <c r="EJO172" s="77"/>
      <c r="EJP172" s="77"/>
      <c r="EJQ172" s="77"/>
      <c r="EJR172" s="77"/>
      <c r="EJS172" s="77"/>
      <c r="EJT172" s="77"/>
      <c r="EJU172" s="77"/>
      <c r="EJV172" s="77"/>
      <c r="EJW172" s="77"/>
      <c r="EJX172" s="77"/>
      <c r="EJY172" s="77"/>
      <c r="EJZ172" s="77"/>
      <c r="EKA172" s="77"/>
      <c r="EKB172" s="77"/>
      <c r="EKC172" s="77"/>
      <c r="EKD172" s="77"/>
      <c r="EKE172" s="77"/>
      <c r="EKF172" s="77"/>
      <c r="EKG172" s="77"/>
      <c r="EKH172" s="77"/>
      <c r="EKI172" s="77"/>
      <c r="EKJ172" s="77"/>
      <c r="EKK172" s="77"/>
      <c r="EKL172" s="77"/>
      <c r="EKM172" s="77"/>
      <c r="EKN172" s="77"/>
      <c r="EKO172" s="77"/>
      <c r="EKP172" s="77"/>
      <c r="EKQ172" s="77"/>
      <c r="EKR172" s="77"/>
      <c r="EKS172" s="77"/>
      <c r="EKT172" s="77"/>
      <c r="EKU172" s="77"/>
      <c r="EKV172" s="77"/>
      <c r="EKW172" s="77"/>
      <c r="EKX172" s="77"/>
      <c r="EKY172" s="77"/>
      <c r="EKZ172" s="77"/>
      <c r="ELA172" s="77"/>
      <c r="ELB172" s="77"/>
      <c r="ELC172" s="77"/>
      <c r="ELD172" s="77"/>
      <c r="ELE172" s="77"/>
      <c r="ELF172" s="77"/>
      <c r="ELG172" s="77"/>
      <c r="ELH172" s="77"/>
      <c r="ELI172" s="77"/>
      <c r="ELJ172" s="77"/>
      <c r="ELK172" s="77"/>
      <c r="ELL172" s="77"/>
      <c r="ELM172" s="77"/>
      <c r="ELN172" s="77"/>
      <c r="ELO172" s="77"/>
      <c r="ELP172" s="77"/>
      <c r="ELQ172" s="77"/>
      <c r="ELR172" s="77"/>
      <c r="ELS172" s="77"/>
      <c r="ELT172" s="77"/>
      <c r="ELU172" s="77"/>
      <c r="ELV172" s="77"/>
      <c r="ELW172" s="77"/>
      <c r="ELX172" s="77"/>
      <c r="ELY172" s="77"/>
      <c r="ELZ172" s="77"/>
      <c r="EMA172" s="77"/>
      <c r="EMB172" s="77"/>
      <c r="EMC172" s="77"/>
      <c r="EMD172" s="77"/>
      <c r="EME172" s="77"/>
      <c r="EMF172" s="77"/>
      <c r="EMG172" s="77"/>
      <c r="EMH172" s="77"/>
      <c r="EMI172" s="77"/>
      <c r="EMJ172" s="77"/>
      <c r="EMK172" s="77"/>
      <c r="EML172" s="77"/>
      <c r="EMM172" s="77"/>
      <c r="EMN172" s="77"/>
      <c r="EMO172" s="77"/>
      <c r="EMP172" s="77"/>
      <c r="EMQ172" s="77"/>
      <c r="EMR172" s="77"/>
      <c r="EMS172" s="77"/>
      <c r="EMT172" s="77"/>
      <c r="EMU172" s="77"/>
      <c r="EMV172" s="77"/>
      <c r="EMW172" s="77"/>
      <c r="EMX172" s="77"/>
      <c r="EMY172" s="77"/>
      <c r="EMZ172" s="77"/>
      <c r="ENA172" s="77"/>
      <c r="ENB172" s="77"/>
      <c r="ENC172" s="77"/>
      <c r="END172" s="77"/>
      <c r="ENE172" s="77"/>
      <c r="ENF172" s="77"/>
      <c r="ENG172" s="77"/>
      <c r="ENH172" s="77"/>
      <c r="ENI172" s="77"/>
      <c r="ENJ172" s="77"/>
      <c r="ENK172" s="77"/>
      <c r="ENL172" s="77"/>
      <c r="ENM172" s="77"/>
      <c r="ENN172" s="77"/>
      <c r="ENO172" s="77"/>
      <c r="ENP172" s="77"/>
      <c r="ENQ172" s="77"/>
      <c r="ENR172" s="77"/>
      <c r="ENS172" s="77"/>
      <c r="ENT172" s="77"/>
      <c r="ENU172" s="77"/>
      <c r="ENV172" s="77"/>
      <c r="ENW172" s="77"/>
      <c r="ENX172" s="77"/>
      <c r="ENY172" s="77"/>
      <c r="ENZ172" s="77"/>
      <c r="EOA172" s="77"/>
      <c r="EOB172" s="77"/>
      <c r="EOC172" s="77"/>
      <c r="EOD172" s="77"/>
      <c r="EOE172" s="77"/>
      <c r="EOF172" s="77"/>
      <c r="EOG172" s="77"/>
      <c r="EOH172" s="77"/>
      <c r="EOI172" s="77"/>
      <c r="EOJ172" s="77"/>
      <c r="EOK172" s="77"/>
      <c r="EOL172" s="77"/>
      <c r="EOM172" s="77"/>
      <c r="EON172" s="77"/>
      <c r="EOO172" s="77"/>
      <c r="EOP172" s="77"/>
      <c r="EOQ172" s="77"/>
      <c r="EOR172" s="77"/>
      <c r="EOS172" s="77"/>
      <c r="EOT172" s="77"/>
      <c r="EOU172" s="77"/>
      <c r="EOV172" s="77"/>
      <c r="EOW172" s="77"/>
      <c r="EOX172" s="77"/>
      <c r="EOY172" s="77"/>
      <c r="EOZ172" s="77"/>
      <c r="EPA172" s="77"/>
      <c r="EPB172" s="77"/>
      <c r="EPC172" s="77"/>
      <c r="EPD172" s="77"/>
      <c r="EPE172" s="77"/>
      <c r="EPF172" s="77"/>
      <c r="EPG172" s="77"/>
      <c r="EPH172" s="77"/>
      <c r="EPI172" s="77"/>
      <c r="EPJ172" s="77"/>
      <c r="EPK172" s="77"/>
      <c r="EPL172" s="77"/>
      <c r="EPM172" s="77"/>
      <c r="EPN172" s="77"/>
      <c r="EPO172" s="77"/>
      <c r="EPP172" s="77"/>
      <c r="EPQ172" s="77"/>
      <c r="EPR172" s="77"/>
      <c r="EPS172" s="77"/>
      <c r="EPT172" s="77"/>
      <c r="EPU172" s="77"/>
      <c r="EPV172" s="77"/>
      <c r="EPW172" s="77"/>
      <c r="EPX172" s="77"/>
      <c r="EPY172" s="77"/>
      <c r="EPZ172" s="77"/>
      <c r="EQA172" s="77"/>
      <c r="EQB172" s="77"/>
      <c r="EQC172" s="77"/>
      <c r="EQD172" s="77"/>
      <c r="EQE172" s="77"/>
      <c r="EQF172" s="77"/>
      <c r="EQG172" s="77"/>
      <c r="EQH172" s="77"/>
      <c r="EQI172" s="77"/>
      <c r="EQJ172" s="77"/>
      <c r="EQK172" s="77"/>
      <c r="EQL172" s="77"/>
      <c r="EQM172" s="77"/>
      <c r="EQN172" s="77"/>
      <c r="EQO172" s="77"/>
      <c r="EQP172" s="77"/>
      <c r="EQQ172" s="77"/>
      <c r="EQR172" s="77"/>
      <c r="EQS172" s="77"/>
      <c r="EQT172" s="77"/>
      <c r="EQU172" s="77"/>
      <c r="EQV172" s="77"/>
      <c r="EQW172" s="77"/>
      <c r="EQX172" s="77"/>
      <c r="EQY172" s="77"/>
      <c r="EQZ172" s="77"/>
      <c r="ERA172" s="77"/>
      <c r="ERB172" s="77"/>
      <c r="ERC172" s="77"/>
      <c r="ERD172" s="77"/>
      <c r="ERE172" s="77"/>
      <c r="ERF172" s="77"/>
      <c r="ERG172" s="77"/>
      <c r="ERH172" s="77"/>
      <c r="ERI172" s="77"/>
      <c r="ERJ172" s="77"/>
      <c r="ERK172" s="77"/>
      <c r="ERL172" s="77"/>
      <c r="ERM172" s="77"/>
      <c r="ERN172" s="77"/>
      <c r="ERO172" s="77"/>
      <c r="ERP172" s="77"/>
      <c r="ERQ172" s="77"/>
      <c r="ERR172" s="77"/>
      <c r="ERS172" s="77"/>
      <c r="ERT172" s="77"/>
      <c r="ERU172" s="77"/>
      <c r="ERV172" s="77"/>
      <c r="ERW172" s="77"/>
      <c r="ERX172" s="77"/>
      <c r="ERY172" s="77"/>
      <c r="ERZ172" s="77"/>
      <c r="ESA172" s="77"/>
      <c r="ESB172" s="77"/>
      <c r="ESC172" s="77"/>
      <c r="ESD172" s="77"/>
      <c r="ESE172" s="77"/>
      <c r="ESF172" s="77"/>
      <c r="ESG172" s="77"/>
      <c r="ESH172" s="77"/>
      <c r="ESI172" s="77"/>
      <c r="ESJ172" s="77"/>
      <c r="ESK172" s="77"/>
      <c r="ESL172" s="77"/>
      <c r="ESM172" s="77"/>
      <c r="ESN172" s="77"/>
      <c r="ESO172" s="77"/>
      <c r="ESP172" s="77"/>
      <c r="ESQ172" s="77"/>
      <c r="ESR172" s="77"/>
      <c r="ESS172" s="77"/>
      <c r="EST172" s="77"/>
      <c r="ESU172" s="77"/>
      <c r="ESV172" s="77"/>
      <c r="ESW172" s="77"/>
      <c r="ESX172" s="77"/>
      <c r="ESY172" s="77"/>
      <c r="ESZ172" s="77"/>
      <c r="ETA172" s="77"/>
      <c r="ETB172" s="77"/>
      <c r="ETC172" s="77"/>
      <c r="ETD172" s="77"/>
      <c r="ETE172" s="77"/>
      <c r="ETF172" s="77"/>
      <c r="ETG172" s="77"/>
      <c r="ETH172" s="77"/>
      <c r="ETI172" s="77"/>
      <c r="ETJ172" s="77"/>
      <c r="ETK172" s="77"/>
      <c r="ETL172" s="77"/>
      <c r="ETM172" s="77"/>
      <c r="ETN172" s="77"/>
      <c r="ETO172" s="77"/>
      <c r="ETP172" s="77"/>
      <c r="ETQ172" s="77"/>
      <c r="ETR172" s="77"/>
      <c r="ETS172" s="77"/>
      <c r="ETT172" s="77"/>
      <c r="ETU172" s="77"/>
      <c r="ETV172" s="77"/>
      <c r="ETW172" s="77"/>
      <c r="ETX172" s="77"/>
      <c r="ETY172" s="77"/>
      <c r="ETZ172" s="77"/>
      <c r="EUA172" s="77"/>
      <c r="EUB172" s="77"/>
      <c r="EUC172" s="77"/>
      <c r="EUD172" s="77"/>
      <c r="EUE172" s="77"/>
      <c r="EUF172" s="77"/>
      <c r="EUG172" s="77"/>
      <c r="EUH172" s="77"/>
      <c r="EUI172" s="77"/>
      <c r="EUJ172" s="77"/>
      <c r="EUK172" s="77"/>
      <c r="EUL172" s="77"/>
      <c r="EUM172" s="77"/>
      <c r="EUN172" s="77"/>
      <c r="EUO172" s="77"/>
      <c r="EUP172" s="77"/>
      <c r="EUQ172" s="77"/>
      <c r="EUR172" s="77"/>
      <c r="EUS172" s="77"/>
      <c r="EUT172" s="77"/>
      <c r="EUU172" s="77"/>
      <c r="EUV172" s="77"/>
      <c r="EUW172" s="77"/>
      <c r="EUX172" s="77"/>
      <c r="EUY172" s="77"/>
      <c r="EUZ172" s="77"/>
      <c r="EVA172" s="77"/>
      <c r="EVB172" s="77"/>
      <c r="EVC172" s="77"/>
      <c r="EVD172" s="77"/>
      <c r="EVE172" s="77"/>
      <c r="EVF172" s="77"/>
      <c r="EVG172" s="77"/>
      <c r="EVH172" s="77"/>
      <c r="EVI172" s="77"/>
      <c r="EVJ172" s="77"/>
      <c r="EVK172" s="77"/>
      <c r="EVL172" s="77"/>
      <c r="EVM172" s="77"/>
      <c r="EVN172" s="77"/>
      <c r="EVO172" s="77"/>
      <c r="EVP172" s="77"/>
      <c r="EVQ172" s="77"/>
      <c r="EVR172" s="77"/>
      <c r="EVS172" s="77"/>
      <c r="EVT172" s="77"/>
      <c r="EVU172" s="77"/>
      <c r="EVV172" s="77"/>
      <c r="EVW172" s="77"/>
      <c r="EVX172" s="77"/>
      <c r="EVY172" s="77"/>
      <c r="EVZ172" s="77"/>
      <c r="EWA172" s="77"/>
      <c r="EWB172" s="77"/>
      <c r="EWC172" s="77"/>
      <c r="EWD172" s="77"/>
      <c r="EWE172" s="77"/>
      <c r="EWF172" s="77"/>
      <c r="EWG172" s="77"/>
      <c r="EWH172" s="77"/>
      <c r="EWI172" s="77"/>
      <c r="EWJ172" s="77"/>
      <c r="EWK172" s="77"/>
      <c r="EWL172" s="77"/>
      <c r="EWM172" s="77"/>
      <c r="EWN172" s="77"/>
      <c r="EWO172" s="77"/>
      <c r="EWP172" s="77"/>
      <c r="EWQ172" s="77"/>
      <c r="EWR172" s="77"/>
      <c r="EWS172" s="77"/>
      <c r="EWT172" s="77"/>
      <c r="EWU172" s="77"/>
      <c r="EWV172" s="77"/>
      <c r="EWW172" s="77"/>
      <c r="EWX172" s="77"/>
      <c r="EWY172" s="77"/>
      <c r="EWZ172" s="77"/>
      <c r="EXA172" s="77"/>
      <c r="EXB172" s="77"/>
      <c r="EXC172" s="77"/>
      <c r="EXD172" s="77"/>
      <c r="EXE172" s="77"/>
      <c r="EXF172" s="77"/>
      <c r="EXG172" s="77"/>
      <c r="EXH172" s="77"/>
      <c r="EXI172" s="77"/>
      <c r="EXJ172" s="77"/>
      <c r="EXK172" s="77"/>
      <c r="EXL172" s="77"/>
      <c r="EXM172" s="77"/>
      <c r="EXN172" s="77"/>
      <c r="EXO172" s="77"/>
      <c r="EXP172" s="77"/>
      <c r="EXQ172" s="77"/>
      <c r="EXR172" s="77"/>
      <c r="EXS172" s="77"/>
      <c r="EXT172" s="77"/>
      <c r="EXU172" s="77"/>
      <c r="EXV172" s="77"/>
      <c r="EXW172" s="77"/>
      <c r="EXX172" s="77"/>
      <c r="EXY172" s="77"/>
      <c r="EXZ172" s="77"/>
      <c r="EYA172" s="77"/>
      <c r="EYB172" s="77"/>
      <c r="EYC172" s="77"/>
      <c r="EYD172" s="77"/>
      <c r="EYE172" s="77"/>
      <c r="EYF172" s="77"/>
      <c r="EYG172" s="77"/>
      <c r="EYH172" s="77"/>
      <c r="EYI172" s="77"/>
      <c r="EYJ172" s="77"/>
      <c r="EYK172" s="77"/>
      <c r="EYL172" s="77"/>
      <c r="EYM172" s="77"/>
      <c r="EYN172" s="77"/>
      <c r="EYO172" s="77"/>
      <c r="EYP172" s="77"/>
      <c r="EYQ172" s="77"/>
      <c r="EYR172" s="77"/>
      <c r="EYS172" s="77"/>
      <c r="EYT172" s="77"/>
      <c r="EYU172" s="77"/>
      <c r="EYV172" s="77"/>
      <c r="EYW172" s="77"/>
      <c r="EYX172" s="77"/>
      <c r="EYY172" s="77"/>
      <c r="EYZ172" s="77"/>
      <c r="EZA172" s="77"/>
      <c r="EZB172" s="77"/>
      <c r="EZC172" s="77"/>
      <c r="EZD172" s="77"/>
      <c r="EZE172" s="77"/>
      <c r="EZF172" s="77"/>
      <c r="EZG172" s="77"/>
      <c r="EZH172" s="77"/>
      <c r="EZI172" s="77"/>
      <c r="EZJ172" s="77"/>
      <c r="EZK172" s="77"/>
      <c r="EZL172" s="77"/>
      <c r="EZM172" s="77"/>
      <c r="EZN172" s="77"/>
      <c r="EZO172" s="77"/>
      <c r="EZP172" s="77"/>
      <c r="EZQ172" s="77"/>
      <c r="EZR172" s="77"/>
      <c r="EZS172" s="77"/>
      <c r="EZT172" s="77"/>
      <c r="EZU172" s="77"/>
      <c r="EZV172" s="77"/>
      <c r="EZW172" s="77"/>
      <c r="EZX172" s="77"/>
      <c r="EZY172" s="77"/>
      <c r="EZZ172" s="77"/>
      <c r="FAA172" s="77"/>
      <c r="FAB172" s="77"/>
      <c r="FAC172" s="77"/>
      <c r="FAD172" s="77"/>
      <c r="FAE172" s="77"/>
      <c r="FAF172" s="77"/>
      <c r="FAG172" s="77"/>
      <c r="FAH172" s="77"/>
      <c r="FAI172" s="77"/>
      <c r="FAJ172" s="77"/>
      <c r="FAK172" s="77"/>
      <c r="FAL172" s="77"/>
      <c r="FAM172" s="77"/>
      <c r="FAN172" s="77"/>
      <c r="FAO172" s="77"/>
      <c r="FAP172" s="77"/>
      <c r="FAQ172" s="77"/>
      <c r="FAR172" s="77"/>
      <c r="FAS172" s="77"/>
      <c r="FAT172" s="77"/>
      <c r="FAU172" s="77"/>
      <c r="FAV172" s="77"/>
      <c r="FAW172" s="77"/>
      <c r="FAX172" s="77"/>
      <c r="FAY172" s="77"/>
      <c r="FAZ172" s="77"/>
      <c r="FBA172" s="77"/>
      <c r="FBB172" s="77"/>
      <c r="FBC172" s="77"/>
      <c r="FBD172" s="77"/>
      <c r="FBE172" s="77"/>
      <c r="FBF172" s="77"/>
      <c r="FBG172" s="77"/>
      <c r="FBH172" s="77"/>
      <c r="FBI172" s="77"/>
      <c r="FBJ172" s="77"/>
      <c r="FBK172" s="77"/>
      <c r="FBL172" s="77"/>
      <c r="FBM172" s="77"/>
      <c r="FBN172" s="77"/>
      <c r="FBO172" s="77"/>
      <c r="FBP172" s="77"/>
      <c r="FBQ172" s="77"/>
      <c r="FBR172" s="77"/>
      <c r="FBS172" s="77"/>
      <c r="FBT172" s="77"/>
      <c r="FBU172" s="77"/>
      <c r="FBV172" s="77"/>
      <c r="FBW172" s="77"/>
      <c r="FBX172" s="77"/>
      <c r="FBY172" s="77"/>
      <c r="FBZ172" s="77"/>
      <c r="FCA172" s="77"/>
      <c r="FCB172" s="77"/>
      <c r="FCC172" s="77"/>
      <c r="FCD172" s="77"/>
      <c r="FCE172" s="77"/>
      <c r="FCF172" s="77"/>
      <c r="FCG172" s="77"/>
      <c r="FCH172" s="77"/>
      <c r="FCI172" s="77"/>
      <c r="FCJ172" s="77"/>
      <c r="FCK172" s="77"/>
      <c r="FCL172" s="77"/>
      <c r="FCM172" s="77"/>
      <c r="FCN172" s="77"/>
      <c r="FCO172" s="77"/>
      <c r="FCP172" s="77"/>
      <c r="FCQ172" s="77"/>
      <c r="FCR172" s="77"/>
      <c r="FCS172" s="77"/>
      <c r="FCT172" s="77"/>
      <c r="FCU172" s="77"/>
      <c r="FCV172" s="77"/>
      <c r="FCW172" s="77"/>
      <c r="FCX172" s="77"/>
      <c r="FCY172" s="77"/>
      <c r="FCZ172" s="77"/>
      <c r="FDA172" s="77"/>
      <c r="FDB172" s="77"/>
      <c r="FDC172" s="77"/>
      <c r="FDD172" s="77"/>
      <c r="FDE172" s="77"/>
      <c r="FDF172" s="77"/>
      <c r="FDG172" s="77"/>
      <c r="FDH172" s="77"/>
      <c r="FDI172" s="77"/>
      <c r="FDJ172" s="77"/>
      <c r="FDK172" s="77"/>
      <c r="FDL172" s="77"/>
      <c r="FDM172" s="77"/>
      <c r="FDN172" s="77"/>
      <c r="FDO172" s="77"/>
      <c r="FDP172" s="77"/>
      <c r="FDQ172" s="77"/>
      <c r="FDR172" s="77"/>
      <c r="FDS172" s="77"/>
      <c r="FDT172" s="77"/>
      <c r="FDU172" s="77"/>
      <c r="FDV172" s="77"/>
      <c r="FDW172" s="77"/>
      <c r="FDX172" s="77"/>
      <c r="FDY172" s="77"/>
      <c r="FDZ172" s="77"/>
      <c r="FEA172" s="77"/>
      <c r="FEB172" s="77"/>
      <c r="FEC172" s="77"/>
      <c r="FED172" s="77"/>
      <c r="FEE172" s="77"/>
      <c r="FEF172" s="77"/>
      <c r="FEG172" s="77"/>
      <c r="FEH172" s="77"/>
      <c r="FEI172" s="77"/>
      <c r="FEJ172" s="77"/>
      <c r="FEK172" s="77"/>
      <c r="FEL172" s="77"/>
      <c r="FEM172" s="77"/>
      <c r="FEN172" s="77"/>
      <c r="FEO172" s="77"/>
      <c r="FEP172" s="77"/>
      <c r="FEQ172" s="77"/>
      <c r="FER172" s="77"/>
      <c r="FES172" s="77"/>
      <c r="FET172" s="77"/>
      <c r="FEU172" s="77"/>
      <c r="FEV172" s="77"/>
      <c r="FEW172" s="77"/>
      <c r="FEX172" s="77"/>
      <c r="FEY172" s="77"/>
      <c r="FEZ172" s="77"/>
      <c r="FFA172" s="77"/>
      <c r="FFB172" s="77"/>
      <c r="FFC172" s="77"/>
      <c r="FFD172" s="77"/>
      <c r="FFE172" s="77"/>
      <c r="FFF172" s="77"/>
      <c r="FFG172" s="77"/>
      <c r="FFH172" s="77"/>
      <c r="FFI172" s="77"/>
      <c r="FFJ172" s="77"/>
      <c r="FFK172" s="77"/>
      <c r="FFL172" s="77"/>
      <c r="FFM172" s="77"/>
      <c r="FFN172" s="77"/>
      <c r="FFO172" s="77"/>
      <c r="FFP172" s="77"/>
      <c r="FFQ172" s="77"/>
      <c r="FFR172" s="77"/>
      <c r="FFS172" s="77"/>
      <c r="FFT172" s="77"/>
      <c r="FFU172" s="77"/>
      <c r="FFV172" s="77"/>
      <c r="FFW172" s="77"/>
      <c r="FFX172" s="77"/>
      <c r="FFY172" s="77"/>
      <c r="FFZ172" s="77"/>
      <c r="FGA172" s="77"/>
      <c r="FGB172" s="77"/>
      <c r="FGC172" s="77"/>
      <c r="FGD172" s="77"/>
      <c r="FGE172" s="77"/>
      <c r="FGF172" s="77"/>
      <c r="FGG172" s="77"/>
      <c r="FGH172" s="77"/>
      <c r="FGI172" s="77"/>
      <c r="FGJ172" s="77"/>
      <c r="FGK172" s="77"/>
      <c r="FGL172" s="77"/>
      <c r="FGM172" s="77"/>
      <c r="FGN172" s="77"/>
      <c r="FGO172" s="77"/>
      <c r="FGP172" s="77"/>
      <c r="FGQ172" s="77"/>
      <c r="FGR172" s="77"/>
      <c r="FGS172" s="77"/>
      <c r="FGT172" s="77"/>
      <c r="FGU172" s="77"/>
      <c r="FGV172" s="77"/>
      <c r="FGW172" s="77"/>
      <c r="FGX172" s="77"/>
      <c r="FGY172" s="77"/>
      <c r="FGZ172" s="77"/>
      <c r="FHA172" s="77"/>
      <c r="FHB172" s="77"/>
      <c r="FHC172" s="77"/>
      <c r="FHD172" s="77"/>
      <c r="FHE172" s="77"/>
      <c r="FHF172" s="77"/>
      <c r="FHG172" s="77"/>
      <c r="FHH172" s="77"/>
      <c r="FHI172" s="77"/>
      <c r="FHJ172" s="77"/>
      <c r="FHK172" s="77"/>
      <c r="FHL172" s="77"/>
      <c r="FHM172" s="77"/>
      <c r="FHN172" s="77"/>
      <c r="FHO172" s="77"/>
      <c r="FHP172" s="77"/>
      <c r="FHQ172" s="77"/>
      <c r="FHR172" s="77"/>
      <c r="FHS172" s="77"/>
      <c r="FHT172" s="77"/>
      <c r="FHU172" s="77"/>
      <c r="FHV172" s="77"/>
      <c r="FHW172" s="77"/>
      <c r="FHX172" s="77"/>
      <c r="FHY172" s="77"/>
      <c r="FHZ172" s="77"/>
      <c r="FIA172" s="77"/>
      <c r="FIB172" s="77"/>
      <c r="FIC172" s="77"/>
      <c r="FID172" s="77"/>
      <c r="FIE172" s="77"/>
      <c r="FIF172" s="77"/>
      <c r="FIG172" s="77"/>
      <c r="FIH172" s="77"/>
      <c r="FII172" s="77"/>
      <c r="FIJ172" s="77"/>
      <c r="FIK172" s="77"/>
      <c r="FIL172" s="77"/>
      <c r="FIM172" s="77"/>
      <c r="FIN172" s="77"/>
      <c r="FIO172" s="77"/>
      <c r="FIP172" s="77"/>
      <c r="FIQ172" s="77"/>
      <c r="FIR172" s="77"/>
      <c r="FIS172" s="77"/>
      <c r="FIT172" s="77"/>
      <c r="FIU172" s="77"/>
      <c r="FIV172" s="77"/>
      <c r="FIW172" s="77"/>
      <c r="FIX172" s="77"/>
      <c r="FIY172" s="77"/>
      <c r="FIZ172" s="77"/>
      <c r="FJA172" s="77"/>
      <c r="FJB172" s="77"/>
      <c r="FJC172" s="77"/>
      <c r="FJD172" s="77"/>
      <c r="FJE172" s="77"/>
      <c r="FJF172" s="77"/>
      <c r="FJG172" s="77"/>
      <c r="FJH172" s="77"/>
      <c r="FJI172" s="77"/>
      <c r="FJJ172" s="77"/>
      <c r="FJK172" s="77"/>
      <c r="FJL172" s="77"/>
      <c r="FJM172" s="77"/>
      <c r="FJN172" s="77"/>
      <c r="FJO172" s="77"/>
      <c r="FJP172" s="77"/>
      <c r="FJQ172" s="77"/>
      <c r="FJR172" s="77"/>
      <c r="FJS172" s="77"/>
      <c r="FJT172" s="77"/>
      <c r="FJU172" s="77"/>
      <c r="FJV172" s="77"/>
      <c r="FJW172" s="77"/>
      <c r="FJX172" s="77"/>
      <c r="FJY172" s="77"/>
      <c r="FJZ172" s="77"/>
      <c r="FKA172" s="77"/>
      <c r="FKB172" s="77"/>
      <c r="FKC172" s="77"/>
      <c r="FKD172" s="77"/>
      <c r="FKE172" s="77"/>
      <c r="FKF172" s="77"/>
      <c r="FKG172" s="77"/>
      <c r="FKH172" s="77"/>
      <c r="FKI172" s="77"/>
      <c r="FKJ172" s="77"/>
      <c r="FKK172" s="77"/>
      <c r="FKL172" s="77"/>
      <c r="FKM172" s="77"/>
      <c r="FKN172" s="77"/>
      <c r="FKO172" s="77"/>
      <c r="FKP172" s="77"/>
      <c r="FKQ172" s="77"/>
      <c r="FKR172" s="77"/>
      <c r="FKS172" s="77"/>
      <c r="FKT172" s="77"/>
      <c r="FKU172" s="77"/>
      <c r="FKV172" s="77"/>
      <c r="FKW172" s="77"/>
      <c r="FKX172" s="77"/>
      <c r="FKY172" s="77"/>
      <c r="FKZ172" s="77"/>
      <c r="FLA172" s="77"/>
      <c r="FLB172" s="77"/>
      <c r="FLC172" s="77"/>
      <c r="FLD172" s="77"/>
      <c r="FLE172" s="77"/>
      <c r="FLF172" s="77"/>
      <c r="FLG172" s="77"/>
      <c r="FLH172" s="77"/>
      <c r="FLI172" s="77"/>
      <c r="FLJ172" s="77"/>
      <c r="FLK172" s="77"/>
      <c r="FLL172" s="77"/>
      <c r="FLM172" s="77"/>
      <c r="FLN172" s="77"/>
      <c r="FLO172" s="77"/>
      <c r="FLP172" s="77"/>
      <c r="FLQ172" s="77"/>
      <c r="FLR172" s="77"/>
      <c r="FLS172" s="77"/>
      <c r="FLT172" s="77"/>
      <c r="FLU172" s="77"/>
      <c r="FLV172" s="77"/>
      <c r="FLW172" s="77"/>
      <c r="FLX172" s="77"/>
      <c r="FLY172" s="77"/>
      <c r="FLZ172" s="77"/>
      <c r="FMA172" s="77"/>
      <c r="FMB172" s="77"/>
      <c r="FMC172" s="77"/>
      <c r="FMD172" s="77"/>
      <c r="FME172" s="77"/>
      <c r="FMF172" s="77"/>
      <c r="FMG172" s="77"/>
      <c r="FMH172" s="77"/>
      <c r="FMI172" s="77"/>
      <c r="FMJ172" s="77"/>
      <c r="FMK172" s="77"/>
      <c r="FML172" s="77"/>
      <c r="FMM172" s="77"/>
      <c r="FMN172" s="77"/>
      <c r="FMO172" s="77"/>
      <c r="FMP172" s="77"/>
      <c r="FMQ172" s="77"/>
      <c r="FMR172" s="77"/>
      <c r="FMS172" s="77"/>
      <c r="FMT172" s="77"/>
      <c r="FMU172" s="77"/>
      <c r="FMV172" s="77"/>
      <c r="FMW172" s="77"/>
      <c r="FMX172" s="77"/>
      <c r="FMY172" s="77"/>
      <c r="FMZ172" s="77"/>
      <c r="FNA172" s="77"/>
      <c r="FNB172" s="77"/>
      <c r="FNC172" s="77"/>
      <c r="FND172" s="77"/>
      <c r="FNE172" s="77"/>
      <c r="FNF172" s="77"/>
      <c r="FNG172" s="77"/>
      <c r="FNH172" s="77"/>
      <c r="FNI172" s="77"/>
      <c r="FNJ172" s="77"/>
      <c r="FNK172" s="77"/>
      <c r="FNL172" s="77"/>
      <c r="FNM172" s="77"/>
      <c r="FNN172" s="77"/>
      <c r="FNO172" s="77"/>
      <c r="FNP172" s="77"/>
      <c r="FNQ172" s="77"/>
      <c r="FNR172" s="77"/>
      <c r="FNS172" s="77"/>
      <c r="FNT172" s="77"/>
      <c r="FNU172" s="77"/>
      <c r="FNV172" s="77"/>
      <c r="FNW172" s="77"/>
      <c r="FNX172" s="77"/>
      <c r="FNY172" s="77"/>
      <c r="FNZ172" s="77"/>
      <c r="FOA172" s="77"/>
      <c r="FOB172" s="77"/>
      <c r="FOC172" s="77"/>
      <c r="FOD172" s="77"/>
      <c r="FOE172" s="77"/>
      <c r="FOF172" s="77"/>
      <c r="FOG172" s="77"/>
      <c r="FOH172" s="77"/>
      <c r="FOI172" s="77"/>
      <c r="FOJ172" s="77"/>
      <c r="FOK172" s="77"/>
      <c r="FOL172" s="77"/>
      <c r="FOM172" s="77"/>
      <c r="FON172" s="77"/>
      <c r="FOO172" s="77"/>
      <c r="FOP172" s="77"/>
      <c r="FOQ172" s="77"/>
      <c r="FOR172" s="77"/>
      <c r="FOS172" s="77"/>
      <c r="FOT172" s="77"/>
      <c r="FOU172" s="77"/>
      <c r="FOV172" s="77"/>
      <c r="FOW172" s="77"/>
      <c r="FOX172" s="77"/>
      <c r="FOY172" s="77"/>
      <c r="FOZ172" s="77"/>
      <c r="FPA172" s="77"/>
      <c r="FPB172" s="77"/>
      <c r="FPC172" s="77"/>
      <c r="FPD172" s="77"/>
      <c r="FPE172" s="77"/>
      <c r="FPF172" s="77"/>
      <c r="FPG172" s="77"/>
      <c r="FPH172" s="77"/>
      <c r="FPI172" s="77"/>
      <c r="FPJ172" s="77"/>
      <c r="FPK172" s="77"/>
      <c r="FPL172" s="77"/>
      <c r="FPM172" s="77"/>
      <c r="FPN172" s="77"/>
      <c r="FPO172" s="77"/>
      <c r="FPP172" s="77"/>
      <c r="FPQ172" s="77"/>
      <c r="FPR172" s="77"/>
      <c r="FPS172" s="77"/>
      <c r="FPT172" s="77"/>
      <c r="FPU172" s="77"/>
      <c r="FPV172" s="77"/>
      <c r="FPW172" s="77"/>
      <c r="FPX172" s="77"/>
      <c r="FPY172" s="77"/>
      <c r="FPZ172" s="77"/>
      <c r="FQA172" s="77"/>
      <c r="FQB172" s="77"/>
      <c r="FQC172" s="77"/>
      <c r="FQD172" s="77"/>
      <c r="FQE172" s="77"/>
      <c r="FQF172" s="77"/>
      <c r="FQG172" s="77"/>
      <c r="FQH172" s="77"/>
      <c r="FQI172" s="77"/>
      <c r="FQJ172" s="77"/>
      <c r="FQK172" s="77"/>
      <c r="FQL172" s="77"/>
      <c r="FQM172" s="77"/>
      <c r="FQN172" s="77"/>
      <c r="FQO172" s="77"/>
      <c r="FQP172" s="77"/>
      <c r="FQQ172" s="77"/>
      <c r="FQR172" s="77"/>
      <c r="FQS172" s="77"/>
      <c r="FQT172" s="77"/>
      <c r="FQU172" s="77"/>
      <c r="FQV172" s="77"/>
      <c r="FQW172" s="77"/>
      <c r="FQX172" s="77"/>
      <c r="FQY172" s="77"/>
      <c r="FQZ172" s="77"/>
      <c r="FRA172" s="77"/>
      <c r="FRB172" s="77"/>
      <c r="FRC172" s="77"/>
      <c r="FRD172" s="77"/>
      <c r="FRE172" s="77"/>
      <c r="FRF172" s="77"/>
      <c r="FRG172" s="77"/>
      <c r="FRH172" s="77"/>
      <c r="FRI172" s="77"/>
      <c r="FRJ172" s="77"/>
      <c r="FRK172" s="77"/>
      <c r="FRL172" s="77"/>
      <c r="FRM172" s="77"/>
      <c r="FRN172" s="77"/>
      <c r="FRO172" s="77"/>
      <c r="FRP172" s="77"/>
      <c r="FRQ172" s="77"/>
      <c r="FRR172" s="77"/>
      <c r="FRS172" s="77"/>
      <c r="FRT172" s="77"/>
      <c r="FRU172" s="77"/>
      <c r="FRV172" s="77"/>
      <c r="FRW172" s="77"/>
      <c r="FRX172" s="77"/>
      <c r="FRY172" s="77"/>
      <c r="FRZ172" s="77"/>
      <c r="FSA172" s="77"/>
      <c r="FSB172" s="77"/>
      <c r="FSC172" s="77"/>
      <c r="FSD172" s="77"/>
      <c r="FSE172" s="77"/>
      <c r="FSF172" s="77"/>
      <c r="FSG172" s="77"/>
      <c r="FSH172" s="77"/>
      <c r="FSI172" s="77"/>
      <c r="FSJ172" s="77"/>
      <c r="FSK172" s="77"/>
      <c r="FSL172" s="77"/>
      <c r="FSM172" s="77"/>
      <c r="FSN172" s="77"/>
      <c r="FSO172" s="77"/>
      <c r="FSP172" s="77"/>
      <c r="FSQ172" s="77"/>
      <c r="FSR172" s="77"/>
      <c r="FSS172" s="77"/>
      <c r="FST172" s="77"/>
      <c r="FSU172" s="77"/>
      <c r="FSV172" s="77"/>
      <c r="FSW172" s="77"/>
      <c r="FSX172" s="77"/>
      <c r="FSY172" s="77"/>
      <c r="FSZ172" s="77"/>
      <c r="FTA172" s="77"/>
      <c r="FTB172" s="77"/>
      <c r="FTC172" s="77"/>
      <c r="FTD172" s="77"/>
      <c r="FTE172" s="77"/>
      <c r="FTF172" s="77"/>
      <c r="FTG172" s="77"/>
      <c r="FTH172" s="77"/>
      <c r="FTI172" s="77"/>
      <c r="FTJ172" s="77"/>
      <c r="FTK172" s="77"/>
      <c r="FTL172" s="77"/>
      <c r="FTM172" s="77"/>
      <c r="FTN172" s="77"/>
      <c r="FTO172" s="77"/>
      <c r="FTP172" s="77"/>
      <c r="FTQ172" s="77"/>
      <c r="FTR172" s="77"/>
      <c r="FTS172" s="77"/>
      <c r="FTT172" s="77"/>
      <c r="FTU172" s="77"/>
      <c r="FTV172" s="77"/>
      <c r="FTW172" s="77"/>
      <c r="FTX172" s="77"/>
      <c r="FTY172" s="77"/>
      <c r="FTZ172" s="77"/>
      <c r="FUA172" s="77"/>
      <c r="FUB172" s="77"/>
      <c r="FUC172" s="77"/>
      <c r="FUD172" s="77"/>
      <c r="FUE172" s="77"/>
      <c r="FUF172" s="77"/>
      <c r="FUG172" s="77"/>
      <c r="FUH172" s="77"/>
      <c r="FUI172" s="77"/>
      <c r="FUJ172" s="77"/>
      <c r="FUK172" s="77"/>
      <c r="FUL172" s="77"/>
      <c r="FUM172" s="77"/>
      <c r="FUN172" s="77"/>
      <c r="FUO172" s="77"/>
      <c r="FUP172" s="77"/>
      <c r="FUQ172" s="77"/>
      <c r="FUR172" s="77"/>
      <c r="FUS172" s="77"/>
      <c r="FUT172" s="77"/>
      <c r="FUU172" s="77"/>
      <c r="FUV172" s="77"/>
      <c r="FUW172" s="77"/>
      <c r="FUX172" s="77"/>
      <c r="FUY172" s="77"/>
      <c r="FUZ172" s="77"/>
      <c r="FVA172" s="77"/>
      <c r="FVB172" s="77"/>
      <c r="FVC172" s="77"/>
      <c r="FVD172" s="77"/>
      <c r="FVE172" s="77"/>
      <c r="FVF172" s="77"/>
      <c r="FVG172" s="77"/>
      <c r="FVH172" s="77"/>
      <c r="FVI172" s="77"/>
      <c r="FVJ172" s="77"/>
      <c r="FVK172" s="77"/>
      <c r="FVL172" s="77"/>
      <c r="FVM172" s="77"/>
      <c r="FVN172" s="77"/>
      <c r="FVO172" s="77"/>
      <c r="FVP172" s="77"/>
      <c r="FVQ172" s="77"/>
      <c r="FVR172" s="77"/>
      <c r="FVS172" s="77"/>
      <c r="FVT172" s="77"/>
      <c r="FVU172" s="77"/>
      <c r="FVV172" s="77"/>
      <c r="FVW172" s="77"/>
      <c r="FVX172" s="77"/>
      <c r="FVY172" s="77"/>
      <c r="FVZ172" s="77"/>
      <c r="FWA172" s="77"/>
      <c r="FWB172" s="77"/>
      <c r="FWC172" s="77"/>
      <c r="FWD172" s="77"/>
      <c r="FWE172" s="77"/>
      <c r="FWF172" s="77"/>
      <c r="FWG172" s="77"/>
      <c r="FWH172" s="77"/>
      <c r="FWI172" s="77"/>
      <c r="FWJ172" s="77"/>
      <c r="FWK172" s="77"/>
      <c r="FWL172" s="77"/>
      <c r="FWM172" s="77"/>
      <c r="FWN172" s="77"/>
      <c r="FWO172" s="77"/>
      <c r="FWP172" s="77"/>
      <c r="FWQ172" s="77"/>
      <c r="FWR172" s="77"/>
      <c r="FWS172" s="77"/>
      <c r="FWT172" s="77"/>
      <c r="FWU172" s="77"/>
      <c r="FWV172" s="77"/>
      <c r="FWW172" s="77"/>
      <c r="FWX172" s="77"/>
      <c r="FWY172" s="77"/>
      <c r="FWZ172" s="77"/>
      <c r="FXA172" s="77"/>
      <c r="FXB172" s="77"/>
      <c r="FXC172" s="77"/>
      <c r="FXD172" s="77"/>
      <c r="FXE172" s="77"/>
      <c r="FXF172" s="77"/>
      <c r="FXG172" s="77"/>
      <c r="FXH172" s="77"/>
      <c r="FXI172" s="77"/>
      <c r="FXJ172" s="77"/>
      <c r="FXK172" s="77"/>
      <c r="FXL172" s="77"/>
      <c r="FXM172" s="77"/>
      <c r="FXN172" s="77"/>
      <c r="FXO172" s="77"/>
      <c r="FXP172" s="77"/>
      <c r="FXQ172" s="77"/>
      <c r="FXR172" s="77"/>
      <c r="FXS172" s="77"/>
      <c r="FXT172" s="77"/>
      <c r="FXU172" s="77"/>
      <c r="FXV172" s="77"/>
      <c r="FXW172" s="77"/>
      <c r="FXX172" s="77"/>
      <c r="FXY172" s="77"/>
      <c r="FXZ172" s="77"/>
      <c r="FYA172" s="77"/>
      <c r="FYB172" s="77"/>
      <c r="FYC172" s="77"/>
      <c r="FYD172" s="77"/>
      <c r="FYE172" s="77"/>
      <c r="FYF172" s="77"/>
      <c r="FYG172" s="77"/>
      <c r="FYH172" s="77"/>
      <c r="FYI172" s="77"/>
      <c r="FYJ172" s="77"/>
      <c r="FYK172" s="77"/>
      <c r="FYL172" s="77"/>
      <c r="FYM172" s="77"/>
      <c r="FYN172" s="77"/>
      <c r="FYO172" s="77"/>
      <c r="FYP172" s="77"/>
      <c r="FYQ172" s="77"/>
      <c r="FYR172" s="77"/>
      <c r="FYS172" s="77"/>
      <c r="FYT172" s="77"/>
      <c r="FYU172" s="77"/>
      <c r="FYV172" s="77"/>
      <c r="FYW172" s="77"/>
      <c r="FYX172" s="77"/>
      <c r="FYY172" s="77"/>
      <c r="FYZ172" s="77"/>
      <c r="FZA172" s="77"/>
      <c r="FZB172" s="77"/>
      <c r="FZC172" s="77"/>
      <c r="FZD172" s="77"/>
      <c r="FZE172" s="77"/>
      <c r="FZF172" s="77"/>
      <c r="FZG172" s="77"/>
      <c r="FZH172" s="77"/>
      <c r="FZI172" s="77"/>
      <c r="FZJ172" s="77"/>
      <c r="FZK172" s="77"/>
      <c r="FZL172" s="77"/>
      <c r="FZM172" s="77"/>
      <c r="FZN172" s="77"/>
      <c r="FZO172" s="77"/>
      <c r="FZP172" s="77"/>
      <c r="FZQ172" s="77"/>
      <c r="FZR172" s="77"/>
      <c r="FZS172" s="77"/>
      <c r="FZT172" s="77"/>
      <c r="FZU172" s="77"/>
      <c r="FZV172" s="77"/>
      <c r="FZW172" s="77"/>
      <c r="FZX172" s="77"/>
      <c r="FZY172" s="77"/>
      <c r="FZZ172" s="77"/>
      <c r="GAA172" s="77"/>
      <c r="GAB172" s="77"/>
      <c r="GAC172" s="77"/>
      <c r="GAD172" s="77"/>
      <c r="GAE172" s="77"/>
      <c r="GAF172" s="77"/>
      <c r="GAG172" s="77"/>
      <c r="GAH172" s="77"/>
      <c r="GAI172" s="77"/>
      <c r="GAJ172" s="77"/>
      <c r="GAK172" s="77"/>
      <c r="GAL172" s="77"/>
      <c r="GAM172" s="77"/>
      <c r="GAN172" s="77"/>
      <c r="GAO172" s="77"/>
      <c r="GAP172" s="77"/>
      <c r="GAQ172" s="77"/>
      <c r="GAR172" s="77"/>
      <c r="GAS172" s="77"/>
      <c r="GAT172" s="77"/>
      <c r="GAU172" s="77"/>
      <c r="GAV172" s="77"/>
      <c r="GAW172" s="77"/>
      <c r="GAX172" s="77"/>
      <c r="GAY172" s="77"/>
      <c r="GAZ172" s="77"/>
      <c r="GBA172" s="77"/>
      <c r="GBB172" s="77"/>
      <c r="GBC172" s="77"/>
      <c r="GBD172" s="77"/>
      <c r="GBE172" s="77"/>
      <c r="GBF172" s="77"/>
      <c r="GBG172" s="77"/>
      <c r="GBH172" s="77"/>
      <c r="GBI172" s="77"/>
      <c r="GBJ172" s="77"/>
      <c r="GBK172" s="77"/>
      <c r="GBL172" s="77"/>
      <c r="GBM172" s="77"/>
      <c r="GBN172" s="77"/>
      <c r="GBO172" s="77"/>
      <c r="GBP172" s="77"/>
      <c r="GBQ172" s="77"/>
      <c r="GBR172" s="77"/>
      <c r="GBS172" s="77"/>
      <c r="GBT172" s="77"/>
      <c r="GBU172" s="77"/>
      <c r="GBV172" s="77"/>
      <c r="GBW172" s="77"/>
      <c r="GBX172" s="77"/>
      <c r="GBY172" s="77"/>
      <c r="GBZ172" s="77"/>
      <c r="GCA172" s="77"/>
      <c r="GCB172" s="77"/>
      <c r="GCC172" s="77"/>
      <c r="GCD172" s="77"/>
      <c r="GCE172" s="77"/>
      <c r="GCF172" s="77"/>
      <c r="GCG172" s="77"/>
      <c r="GCH172" s="77"/>
      <c r="GCI172" s="77"/>
      <c r="GCJ172" s="77"/>
      <c r="GCK172" s="77"/>
      <c r="GCL172" s="77"/>
      <c r="GCM172" s="77"/>
      <c r="GCN172" s="77"/>
      <c r="GCO172" s="77"/>
      <c r="GCP172" s="77"/>
      <c r="GCQ172" s="77"/>
      <c r="GCR172" s="77"/>
      <c r="GCS172" s="77"/>
      <c r="GCT172" s="77"/>
      <c r="GCU172" s="77"/>
      <c r="GCV172" s="77"/>
      <c r="GCW172" s="77"/>
      <c r="GCX172" s="77"/>
      <c r="GCY172" s="77"/>
      <c r="GCZ172" s="77"/>
      <c r="GDA172" s="77"/>
      <c r="GDB172" s="77"/>
      <c r="GDC172" s="77"/>
      <c r="GDD172" s="77"/>
      <c r="GDE172" s="77"/>
      <c r="GDF172" s="77"/>
      <c r="GDG172" s="77"/>
      <c r="GDH172" s="77"/>
      <c r="GDI172" s="77"/>
      <c r="GDJ172" s="77"/>
      <c r="GDK172" s="77"/>
      <c r="GDL172" s="77"/>
      <c r="GDM172" s="77"/>
      <c r="GDN172" s="77"/>
      <c r="GDO172" s="77"/>
      <c r="GDP172" s="77"/>
      <c r="GDQ172" s="77"/>
      <c r="GDR172" s="77"/>
      <c r="GDS172" s="77"/>
      <c r="GDT172" s="77"/>
      <c r="GDU172" s="77"/>
      <c r="GDV172" s="77"/>
      <c r="GDW172" s="77"/>
      <c r="GDX172" s="77"/>
      <c r="GDY172" s="77"/>
      <c r="GDZ172" s="77"/>
      <c r="GEA172" s="77"/>
      <c r="GEB172" s="77"/>
      <c r="GEC172" s="77"/>
      <c r="GED172" s="77"/>
      <c r="GEE172" s="77"/>
      <c r="GEF172" s="77"/>
      <c r="GEG172" s="77"/>
      <c r="GEH172" s="77"/>
      <c r="GEI172" s="77"/>
      <c r="GEJ172" s="77"/>
      <c r="GEK172" s="77"/>
      <c r="GEL172" s="77"/>
      <c r="GEM172" s="77"/>
      <c r="GEN172" s="77"/>
      <c r="GEO172" s="77"/>
      <c r="GEP172" s="77"/>
      <c r="GEQ172" s="77"/>
      <c r="GER172" s="77"/>
      <c r="GES172" s="77"/>
      <c r="GET172" s="77"/>
      <c r="GEU172" s="77"/>
      <c r="GEV172" s="77"/>
      <c r="GEW172" s="77"/>
      <c r="GEX172" s="77"/>
      <c r="GEY172" s="77"/>
      <c r="GEZ172" s="77"/>
      <c r="GFA172" s="77"/>
      <c r="GFB172" s="77"/>
      <c r="GFC172" s="77"/>
      <c r="GFD172" s="77"/>
      <c r="GFE172" s="77"/>
      <c r="GFF172" s="77"/>
      <c r="GFG172" s="77"/>
      <c r="GFH172" s="77"/>
      <c r="GFI172" s="77"/>
      <c r="GFJ172" s="77"/>
      <c r="GFK172" s="77"/>
      <c r="GFL172" s="77"/>
      <c r="GFM172" s="77"/>
      <c r="GFN172" s="77"/>
      <c r="GFO172" s="77"/>
      <c r="GFP172" s="77"/>
      <c r="GFQ172" s="77"/>
      <c r="GFR172" s="77"/>
      <c r="GFS172" s="77"/>
      <c r="GFT172" s="77"/>
      <c r="GFU172" s="77"/>
      <c r="GFV172" s="77"/>
      <c r="GFW172" s="77"/>
      <c r="GFX172" s="77"/>
      <c r="GFY172" s="77"/>
      <c r="GFZ172" s="77"/>
      <c r="GGA172" s="77"/>
      <c r="GGB172" s="77"/>
      <c r="GGC172" s="77"/>
      <c r="GGD172" s="77"/>
      <c r="GGE172" s="77"/>
      <c r="GGF172" s="77"/>
      <c r="GGG172" s="77"/>
      <c r="GGH172" s="77"/>
      <c r="GGI172" s="77"/>
      <c r="GGJ172" s="77"/>
      <c r="GGK172" s="77"/>
      <c r="GGL172" s="77"/>
      <c r="GGM172" s="77"/>
      <c r="GGN172" s="77"/>
      <c r="GGO172" s="77"/>
      <c r="GGP172" s="77"/>
      <c r="GGQ172" s="77"/>
      <c r="GGR172" s="77"/>
      <c r="GGS172" s="77"/>
      <c r="GGT172" s="77"/>
      <c r="GGU172" s="77"/>
      <c r="GGV172" s="77"/>
      <c r="GGW172" s="77"/>
      <c r="GGX172" s="77"/>
      <c r="GGY172" s="77"/>
      <c r="GGZ172" s="77"/>
      <c r="GHA172" s="77"/>
      <c r="GHB172" s="77"/>
      <c r="GHC172" s="77"/>
      <c r="GHD172" s="77"/>
      <c r="GHE172" s="77"/>
      <c r="GHF172" s="77"/>
      <c r="GHG172" s="77"/>
      <c r="GHH172" s="77"/>
      <c r="GHI172" s="77"/>
      <c r="GHJ172" s="77"/>
      <c r="GHK172" s="77"/>
      <c r="GHL172" s="77"/>
      <c r="GHM172" s="77"/>
      <c r="GHN172" s="77"/>
      <c r="GHO172" s="77"/>
      <c r="GHP172" s="77"/>
      <c r="GHQ172" s="77"/>
      <c r="GHR172" s="77"/>
      <c r="GHS172" s="77"/>
      <c r="GHT172" s="77"/>
      <c r="GHU172" s="77"/>
      <c r="GHV172" s="77"/>
      <c r="GHW172" s="77"/>
      <c r="GHX172" s="77"/>
      <c r="GHY172" s="77"/>
      <c r="GHZ172" s="77"/>
      <c r="GIA172" s="77"/>
      <c r="GIB172" s="77"/>
      <c r="GIC172" s="77"/>
      <c r="GID172" s="77"/>
      <c r="GIE172" s="77"/>
      <c r="GIF172" s="77"/>
      <c r="GIG172" s="77"/>
      <c r="GIH172" s="77"/>
      <c r="GII172" s="77"/>
      <c r="GIJ172" s="77"/>
      <c r="GIK172" s="77"/>
      <c r="GIL172" s="77"/>
      <c r="GIM172" s="77"/>
      <c r="GIN172" s="77"/>
      <c r="GIO172" s="77"/>
      <c r="GIP172" s="77"/>
      <c r="GIQ172" s="77"/>
      <c r="GIR172" s="77"/>
      <c r="GIS172" s="77"/>
      <c r="GIT172" s="77"/>
      <c r="GIU172" s="77"/>
      <c r="GIV172" s="77"/>
      <c r="GIW172" s="77"/>
      <c r="GIX172" s="77"/>
      <c r="GIY172" s="77"/>
      <c r="GIZ172" s="77"/>
      <c r="GJA172" s="77"/>
      <c r="GJB172" s="77"/>
      <c r="GJC172" s="77"/>
      <c r="GJD172" s="77"/>
      <c r="GJE172" s="77"/>
      <c r="GJF172" s="77"/>
      <c r="GJG172" s="77"/>
      <c r="GJH172" s="77"/>
      <c r="GJI172" s="77"/>
      <c r="GJJ172" s="77"/>
      <c r="GJK172" s="77"/>
      <c r="GJL172" s="77"/>
      <c r="GJM172" s="77"/>
      <c r="GJN172" s="77"/>
      <c r="GJO172" s="77"/>
      <c r="GJP172" s="77"/>
      <c r="GJQ172" s="77"/>
      <c r="GJR172" s="77"/>
      <c r="GJS172" s="77"/>
      <c r="GJT172" s="77"/>
      <c r="GJU172" s="77"/>
      <c r="GJV172" s="77"/>
      <c r="GJW172" s="77"/>
      <c r="GJX172" s="77"/>
      <c r="GJY172" s="77"/>
      <c r="GJZ172" s="77"/>
      <c r="GKA172" s="77"/>
      <c r="GKB172" s="77"/>
      <c r="GKC172" s="77"/>
      <c r="GKD172" s="77"/>
      <c r="GKE172" s="77"/>
      <c r="GKF172" s="77"/>
      <c r="GKG172" s="77"/>
      <c r="GKH172" s="77"/>
      <c r="GKI172" s="77"/>
      <c r="GKJ172" s="77"/>
      <c r="GKK172" s="77"/>
      <c r="GKL172" s="77"/>
      <c r="GKM172" s="77"/>
      <c r="GKN172" s="77"/>
      <c r="GKO172" s="77"/>
      <c r="GKP172" s="77"/>
      <c r="GKQ172" s="77"/>
      <c r="GKR172" s="77"/>
      <c r="GKS172" s="77"/>
      <c r="GKT172" s="77"/>
      <c r="GKU172" s="77"/>
      <c r="GKV172" s="77"/>
      <c r="GKW172" s="77"/>
      <c r="GKX172" s="77"/>
      <c r="GKY172" s="77"/>
      <c r="GKZ172" s="77"/>
      <c r="GLA172" s="77"/>
      <c r="GLB172" s="77"/>
      <c r="GLC172" s="77"/>
      <c r="GLD172" s="77"/>
      <c r="GLE172" s="77"/>
      <c r="GLF172" s="77"/>
      <c r="GLG172" s="77"/>
      <c r="GLH172" s="77"/>
      <c r="GLI172" s="77"/>
      <c r="GLJ172" s="77"/>
      <c r="GLK172" s="77"/>
      <c r="GLL172" s="77"/>
      <c r="GLM172" s="77"/>
      <c r="GLN172" s="77"/>
      <c r="GLO172" s="77"/>
      <c r="GLP172" s="77"/>
      <c r="GLQ172" s="77"/>
      <c r="GLR172" s="77"/>
      <c r="GLS172" s="77"/>
      <c r="GLT172" s="77"/>
      <c r="GLU172" s="77"/>
      <c r="GLV172" s="77"/>
      <c r="GLW172" s="77"/>
      <c r="GLX172" s="77"/>
      <c r="GLY172" s="77"/>
      <c r="GLZ172" s="77"/>
      <c r="GMA172" s="77"/>
      <c r="GMB172" s="77"/>
      <c r="GMC172" s="77"/>
      <c r="GMD172" s="77"/>
      <c r="GME172" s="77"/>
      <c r="GMF172" s="77"/>
      <c r="GMG172" s="77"/>
      <c r="GMH172" s="77"/>
      <c r="GMI172" s="77"/>
      <c r="GMJ172" s="77"/>
      <c r="GMK172" s="77"/>
      <c r="GML172" s="77"/>
      <c r="GMM172" s="77"/>
      <c r="GMN172" s="77"/>
      <c r="GMO172" s="77"/>
      <c r="GMP172" s="77"/>
      <c r="GMQ172" s="77"/>
      <c r="GMR172" s="77"/>
      <c r="GMS172" s="77"/>
      <c r="GMT172" s="77"/>
      <c r="GMU172" s="77"/>
      <c r="GMV172" s="77"/>
      <c r="GMW172" s="77"/>
      <c r="GMX172" s="77"/>
      <c r="GMY172" s="77"/>
      <c r="GMZ172" s="77"/>
      <c r="GNA172" s="77"/>
      <c r="GNB172" s="77"/>
      <c r="GNC172" s="77"/>
      <c r="GND172" s="77"/>
      <c r="GNE172" s="77"/>
      <c r="GNF172" s="77"/>
      <c r="GNG172" s="77"/>
      <c r="GNH172" s="77"/>
      <c r="GNI172" s="77"/>
      <c r="GNJ172" s="77"/>
      <c r="GNK172" s="77"/>
      <c r="GNL172" s="77"/>
      <c r="GNM172" s="77"/>
      <c r="GNN172" s="77"/>
      <c r="GNO172" s="77"/>
      <c r="GNP172" s="77"/>
      <c r="GNQ172" s="77"/>
      <c r="GNR172" s="77"/>
      <c r="GNS172" s="77"/>
      <c r="GNT172" s="77"/>
      <c r="GNU172" s="77"/>
      <c r="GNV172" s="77"/>
      <c r="GNW172" s="77"/>
      <c r="GNX172" s="77"/>
      <c r="GNY172" s="77"/>
      <c r="GNZ172" s="77"/>
      <c r="GOA172" s="77"/>
      <c r="GOB172" s="77"/>
      <c r="GOC172" s="77"/>
      <c r="GOD172" s="77"/>
      <c r="GOE172" s="77"/>
      <c r="GOF172" s="77"/>
      <c r="GOG172" s="77"/>
      <c r="GOH172" s="77"/>
      <c r="GOI172" s="77"/>
      <c r="GOJ172" s="77"/>
      <c r="GOK172" s="77"/>
      <c r="GOL172" s="77"/>
      <c r="GOM172" s="77"/>
      <c r="GON172" s="77"/>
      <c r="GOO172" s="77"/>
      <c r="GOP172" s="77"/>
      <c r="GOQ172" s="77"/>
      <c r="GOR172" s="77"/>
      <c r="GOS172" s="77"/>
      <c r="GOT172" s="77"/>
      <c r="GOU172" s="77"/>
      <c r="GOV172" s="77"/>
      <c r="GOW172" s="77"/>
      <c r="GOX172" s="77"/>
      <c r="GOY172" s="77"/>
      <c r="GOZ172" s="77"/>
      <c r="GPA172" s="77"/>
      <c r="GPB172" s="77"/>
      <c r="GPC172" s="77"/>
      <c r="GPD172" s="77"/>
      <c r="GPE172" s="77"/>
      <c r="GPF172" s="77"/>
      <c r="GPG172" s="77"/>
      <c r="GPH172" s="77"/>
      <c r="GPI172" s="77"/>
      <c r="GPJ172" s="77"/>
      <c r="GPK172" s="77"/>
      <c r="GPL172" s="77"/>
      <c r="GPM172" s="77"/>
      <c r="GPN172" s="77"/>
      <c r="GPO172" s="77"/>
      <c r="GPP172" s="77"/>
      <c r="GPQ172" s="77"/>
      <c r="GPR172" s="77"/>
      <c r="GPS172" s="77"/>
      <c r="GPT172" s="77"/>
      <c r="GPU172" s="77"/>
      <c r="GPV172" s="77"/>
      <c r="GPW172" s="77"/>
      <c r="GPX172" s="77"/>
      <c r="GPY172" s="77"/>
      <c r="GPZ172" s="77"/>
      <c r="GQA172" s="77"/>
      <c r="GQB172" s="77"/>
      <c r="GQC172" s="77"/>
      <c r="GQD172" s="77"/>
      <c r="GQE172" s="77"/>
      <c r="GQF172" s="77"/>
      <c r="GQG172" s="77"/>
      <c r="GQH172" s="77"/>
      <c r="GQI172" s="77"/>
      <c r="GQJ172" s="77"/>
      <c r="GQK172" s="77"/>
      <c r="GQL172" s="77"/>
      <c r="GQM172" s="77"/>
      <c r="GQN172" s="77"/>
      <c r="GQO172" s="77"/>
      <c r="GQP172" s="77"/>
      <c r="GQQ172" s="77"/>
      <c r="GQR172" s="77"/>
      <c r="GQS172" s="77"/>
      <c r="GQT172" s="77"/>
      <c r="GQU172" s="77"/>
      <c r="GQV172" s="77"/>
      <c r="GQW172" s="77"/>
      <c r="GQX172" s="77"/>
      <c r="GQY172" s="77"/>
      <c r="GQZ172" s="77"/>
      <c r="GRA172" s="77"/>
      <c r="GRB172" s="77"/>
      <c r="GRC172" s="77"/>
      <c r="GRD172" s="77"/>
      <c r="GRE172" s="77"/>
      <c r="GRF172" s="77"/>
      <c r="GRG172" s="77"/>
      <c r="GRH172" s="77"/>
      <c r="GRI172" s="77"/>
      <c r="GRJ172" s="77"/>
      <c r="GRK172" s="77"/>
      <c r="GRL172" s="77"/>
      <c r="GRM172" s="77"/>
      <c r="GRN172" s="77"/>
      <c r="GRO172" s="77"/>
      <c r="GRP172" s="77"/>
      <c r="GRQ172" s="77"/>
      <c r="GRR172" s="77"/>
      <c r="GRS172" s="77"/>
      <c r="GRT172" s="77"/>
      <c r="GRU172" s="77"/>
      <c r="GRV172" s="77"/>
      <c r="GRW172" s="77"/>
      <c r="GRX172" s="77"/>
      <c r="GRY172" s="77"/>
      <c r="GRZ172" s="77"/>
      <c r="GSA172" s="77"/>
      <c r="GSB172" s="77"/>
      <c r="GSC172" s="77"/>
      <c r="GSD172" s="77"/>
      <c r="GSE172" s="77"/>
      <c r="GSF172" s="77"/>
      <c r="GSG172" s="77"/>
      <c r="GSH172" s="77"/>
      <c r="GSI172" s="77"/>
      <c r="GSJ172" s="77"/>
      <c r="GSK172" s="77"/>
      <c r="GSL172" s="77"/>
      <c r="GSM172" s="77"/>
      <c r="GSN172" s="77"/>
      <c r="GSO172" s="77"/>
      <c r="GSP172" s="77"/>
      <c r="GSQ172" s="77"/>
      <c r="GSR172" s="77"/>
      <c r="GSS172" s="77"/>
      <c r="GST172" s="77"/>
      <c r="GSU172" s="77"/>
      <c r="GSV172" s="77"/>
      <c r="GSW172" s="77"/>
      <c r="GSX172" s="77"/>
      <c r="GSY172" s="77"/>
      <c r="GSZ172" s="77"/>
      <c r="GTA172" s="77"/>
      <c r="GTB172" s="77"/>
      <c r="GTC172" s="77"/>
      <c r="GTD172" s="77"/>
      <c r="GTE172" s="77"/>
      <c r="GTF172" s="77"/>
      <c r="GTG172" s="77"/>
      <c r="GTH172" s="77"/>
      <c r="GTI172" s="77"/>
      <c r="GTJ172" s="77"/>
      <c r="GTK172" s="77"/>
      <c r="GTL172" s="77"/>
      <c r="GTM172" s="77"/>
      <c r="GTN172" s="77"/>
      <c r="GTO172" s="77"/>
      <c r="GTP172" s="77"/>
      <c r="GTQ172" s="77"/>
      <c r="GTR172" s="77"/>
      <c r="GTS172" s="77"/>
      <c r="GTT172" s="77"/>
      <c r="GTU172" s="77"/>
      <c r="GTV172" s="77"/>
      <c r="GTW172" s="77"/>
      <c r="GTX172" s="77"/>
      <c r="GTY172" s="77"/>
      <c r="GTZ172" s="77"/>
      <c r="GUA172" s="77"/>
      <c r="GUB172" s="77"/>
      <c r="GUC172" s="77"/>
      <c r="GUD172" s="77"/>
      <c r="GUE172" s="77"/>
      <c r="GUF172" s="77"/>
      <c r="GUG172" s="77"/>
      <c r="GUH172" s="77"/>
      <c r="GUI172" s="77"/>
      <c r="GUJ172" s="77"/>
      <c r="GUK172" s="77"/>
      <c r="GUL172" s="77"/>
      <c r="GUM172" s="77"/>
      <c r="GUN172" s="77"/>
      <c r="GUO172" s="77"/>
      <c r="GUP172" s="77"/>
      <c r="GUQ172" s="77"/>
      <c r="GUR172" s="77"/>
      <c r="GUS172" s="77"/>
      <c r="GUT172" s="77"/>
      <c r="GUU172" s="77"/>
      <c r="GUV172" s="77"/>
      <c r="GUW172" s="77"/>
      <c r="GUX172" s="77"/>
      <c r="GUY172" s="77"/>
      <c r="GUZ172" s="77"/>
      <c r="GVA172" s="77"/>
      <c r="GVB172" s="77"/>
      <c r="GVC172" s="77"/>
      <c r="GVD172" s="77"/>
      <c r="GVE172" s="77"/>
      <c r="GVF172" s="77"/>
      <c r="GVG172" s="77"/>
      <c r="GVH172" s="77"/>
      <c r="GVI172" s="77"/>
      <c r="GVJ172" s="77"/>
      <c r="GVK172" s="77"/>
      <c r="GVL172" s="77"/>
      <c r="GVM172" s="77"/>
      <c r="GVN172" s="77"/>
      <c r="GVO172" s="77"/>
      <c r="GVP172" s="77"/>
      <c r="GVQ172" s="77"/>
      <c r="GVR172" s="77"/>
      <c r="GVS172" s="77"/>
      <c r="GVT172" s="77"/>
      <c r="GVU172" s="77"/>
      <c r="GVV172" s="77"/>
      <c r="GVW172" s="77"/>
      <c r="GVX172" s="77"/>
      <c r="GVY172" s="77"/>
      <c r="GVZ172" s="77"/>
      <c r="GWA172" s="77"/>
      <c r="GWB172" s="77"/>
      <c r="GWC172" s="77"/>
      <c r="GWD172" s="77"/>
      <c r="GWE172" s="77"/>
      <c r="GWF172" s="77"/>
      <c r="GWG172" s="77"/>
      <c r="GWH172" s="77"/>
      <c r="GWI172" s="77"/>
      <c r="GWJ172" s="77"/>
      <c r="GWK172" s="77"/>
      <c r="GWL172" s="77"/>
      <c r="GWM172" s="77"/>
      <c r="GWN172" s="77"/>
      <c r="GWO172" s="77"/>
      <c r="GWP172" s="77"/>
      <c r="GWQ172" s="77"/>
      <c r="GWR172" s="77"/>
      <c r="GWS172" s="77"/>
      <c r="GWT172" s="77"/>
      <c r="GWU172" s="77"/>
      <c r="GWV172" s="77"/>
      <c r="GWW172" s="77"/>
      <c r="GWX172" s="77"/>
      <c r="GWY172" s="77"/>
      <c r="GWZ172" s="77"/>
      <c r="GXA172" s="77"/>
      <c r="GXB172" s="77"/>
      <c r="GXC172" s="77"/>
      <c r="GXD172" s="77"/>
      <c r="GXE172" s="77"/>
      <c r="GXF172" s="77"/>
      <c r="GXG172" s="77"/>
      <c r="GXH172" s="77"/>
      <c r="GXI172" s="77"/>
      <c r="GXJ172" s="77"/>
      <c r="GXK172" s="77"/>
      <c r="GXL172" s="77"/>
      <c r="GXM172" s="77"/>
      <c r="GXN172" s="77"/>
      <c r="GXO172" s="77"/>
      <c r="GXP172" s="77"/>
      <c r="GXQ172" s="77"/>
      <c r="GXR172" s="77"/>
      <c r="GXS172" s="77"/>
      <c r="GXT172" s="77"/>
      <c r="GXU172" s="77"/>
      <c r="GXV172" s="77"/>
      <c r="GXW172" s="77"/>
      <c r="GXX172" s="77"/>
      <c r="GXY172" s="77"/>
      <c r="GXZ172" s="77"/>
      <c r="GYA172" s="77"/>
      <c r="GYB172" s="77"/>
      <c r="GYC172" s="77"/>
      <c r="GYD172" s="77"/>
      <c r="GYE172" s="77"/>
      <c r="GYF172" s="77"/>
      <c r="GYG172" s="77"/>
      <c r="GYH172" s="77"/>
      <c r="GYI172" s="77"/>
      <c r="GYJ172" s="77"/>
      <c r="GYK172" s="77"/>
      <c r="GYL172" s="77"/>
      <c r="GYM172" s="77"/>
      <c r="GYN172" s="77"/>
      <c r="GYO172" s="77"/>
      <c r="GYP172" s="77"/>
      <c r="GYQ172" s="77"/>
      <c r="GYR172" s="77"/>
      <c r="GYS172" s="77"/>
      <c r="GYT172" s="77"/>
      <c r="GYU172" s="77"/>
      <c r="GYV172" s="77"/>
      <c r="GYW172" s="77"/>
      <c r="GYX172" s="77"/>
      <c r="GYY172" s="77"/>
      <c r="GYZ172" s="77"/>
      <c r="GZA172" s="77"/>
      <c r="GZB172" s="77"/>
      <c r="GZC172" s="77"/>
      <c r="GZD172" s="77"/>
      <c r="GZE172" s="77"/>
      <c r="GZF172" s="77"/>
      <c r="GZG172" s="77"/>
      <c r="GZH172" s="77"/>
      <c r="GZI172" s="77"/>
      <c r="GZJ172" s="77"/>
      <c r="GZK172" s="77"/>
      <c r="GZL172" s="77"/>
      <c r="GZM172" s="77"/>
      <c r="GZN172" s="77"/>
      <c r="GZO172" s="77"/>
      <c r="GZP172" s="77"/>
      <c r="GZQ172" s="77"/>
      <c r="GZR172" s="77"/>
      <c r="GZS172" s="77"/>
      <c r="GZT172" s="77"/>
      <c r="GZU172" s="77"/>
      <c r="GZV172" s="77"/>
      <c r="GZW172" s="77"/>
      <c r="GZX172" s="77"/>
      <c r="GZY172" s="77"/>
      <c r="GZZ172" s="77"/>
      <c r="HAA172" s="77"/>
      <c r="HAB172" s="77"/>
      <c r="HAC172" s="77"/>
      <c r="HAD172" s="77"/>
      <c r="HAE172" s="77"/>
      <c r="HAF172" s="77"/>
      <c r="HAG172" s="77"/>
      <c r="HAH172" s="77"/>
      <c r="HAI172" s="77"/>
      <c r="HAJ172" s="77"/>
      <c r="HAK172" s="77"/>
      <c r="HAL172" s="77"/>
      <c r="HAM172" s="77"/>
      <c r="HAN172" s="77"/>
      <c r="HAO172" s="77"/>
      <c r="HAP172" s="77"/>
      <c r="HAQ172" s="77"/>
      <c r="HAR172" s="77"/>
      <c r="HAS172" s="77"/>
      <c r="HAT172" s="77"/>
      <c r="HAU172" s="77"/>
      <c r="HAV172" s="77"/>
      <c r="HAW172" s="77"/>
      <c r="HAX172" s="77"/>
      <c r="HAY172" s="77"/>
      <c r="HAZ172" s="77"/>
      <c r="HBA172" s="77"/>
      <c r="HBB172" s="77"/>
      <c r="HBC172" s="77"/>
      <c r="HBD172" s="77"/>
      <c r="HBE172" s="77"/>
      <c r="HBF172" s="77"/>
      <c r="HBG172" s="77"/>
      <c r="HBH172" s="77"/>
      <c r="HBI172" s="77"/>
      <c r="HBJ172" s="77"/>
      <c r="HBK172" s="77"/>
      <c r="HBL172" s="77"/>
      <c r="HBM172" s="77"/>
      <c r="HBN172" s="77"/>
      <c r="HBO172" s="77"/>
      <c r="HBP172" s="77"/>
      <c r="HBQ172" s="77"/>
      <c r="HBR172" s="77"/>
      <c r="HBS172" s="77"/>
      <c r="HBT172" s="77"/>
      <c r="HBU172" s="77"/>
      <c r="HBV172" s="77"/>
      <c r="HBW172" s="77"/>
      <c r="HBX172" s="77"/>
      <c r="HBY172" s="77"/>
      <c r="HBZ172" s="77"/>
      <c r="HCA172" s="77"/>
      <c r="HCB172" s="77"/>
      <c r="HCC172" s="77"/>
      <c r="HCD172" s="77"/>
      <c r="HCE172" s="77"/>
      <c r="HCF172" s="77"/>
      <c r="HCG172" s="77"/>
      <c r="HCH172" s="77"/>
      <c r="HCI172" s="77"/>
      <c r="HCJ172" s="77"/>
      <c r="HCK172" s="77"/>
      <c r="HCL172" s="77"/>
      <c r="HCM172" s="77"/>
      <c r="HCN172" s="77"/>
      <c r="HCO172" s="77"/>
      <c r="HCP172" s="77"/>
      <c r="HCQ172" s="77"/>
      <c r="HCR172" s="77"/>
      <c r="HCS172" s="77"/>
      <c r="HCT172" s="77"/>
      <c r="HCU172" s="77"/>
      <c r="HCV172" s="77"/>
      <c r="HCW172" s="77"/>
      <c r="HCX172" s="77"/>
      <c r="HCY172" s="77"/>
      <c r="HCZ172" s="77"/>
      <c r="HDA172" s="77"/>
      <c r="HDB172" s="77"/>
      <c r="HDC172" s="77"/>
      <c r="HDD172" s="77"/>
      <c r="HDE172" s="77"/>
      <c r="HDF172" s="77"/>
      <c r="HDG172" s="77"/>
      <c r="HDH172" s="77"/>
      <c r="HDI172" s="77"/>
      <c r="HDJ172" s="77"/>
      <c r="HDK172" s="77"/>
      <c r="HDL172" s="77"/>
      <c r="HDM172" s="77"/>
      <c r="HDN172" s="77"/>
      <c r="HDO172" s="77"/>
      <c r="HDP172" s="77"/>
      <c r="HDQ172" s="77"/>
      <c r="HDR172" s="77"/>
      <c r="HDS172" s="77"/>
      <c r="HDT172" s="77"/>
      <c r="HDU172" s="77"/>
      <c r="HDV172" s="77"/>
      <c r="HDW172" s="77"/>
      <c r="HDX172" s="77"/>
      <c r="HDY172" s="77"/>
      <c r="HDZ172" s="77"/>
      <c r="HEA172" s="77"/>
      <c r="HEB172" s="77"/>
      <c r="HEC172" s="77"/>
      <c r="HED172" s="77"/>
      <c r="HEE172" s="77"/>
      <c r="HEF172" s="77"/>
      <c r="HEG172" s="77"/>
      <c r="HEH172" s="77"/>
      <c r="HEI172" s="77"/>
      <c r="HEJ172" s="77"/>
      <c r="HEK172" s="77"/>
      <c r="HEL172" s="77"/>
      <c r="HEM172" s="77"/>
      <c r="HEN172" s="77"/>
      <c r="HEO172" s="77"/>
      <c r="HEP172" s="77"/>
      <c r="HEQ172" s="77"/>
      <c r="HER172" s="77"/>
      <c r="HES172" s="77"/>
      <c r="HET172" s="77"/>
      <c r="HEU172" s="77"/>
      <c r="HEV172" s="77"/>
      <c r="HEW172" s="77"/>
      <c r="HEX172" s="77"/>
      <c r="HEY172" s="77"/>
      <c r="HEZ172" s="77"/>
      <c r="HFA172" s="77"/>
      <c r="HFB172" s="77"/>
      <c r="HFC172" s="77"/>
      <c r="HFD172" s="77"/>
      <c r="HFE172" s="77"/>
      <c r="HFF172" s="77"/>
      <c r="HFG172" s="77"/>
      <c r="HFH172" s="77"/>
      <c r="HFI172" s="77"/>
      <c r="HFJ172" s="77"/>
      <c r="HFK172" s="77"/>
      <c r="HFL172" s="77"/>
      <c r="HFM172" s="77"/>
      <c r="HFN172" s="77"/>
      <c r="HFO172" s="77"/>
      <c r="HFP172" s="77"/>
      <c r="HFQ172" s="77"/>
      <c r="HFR172" s="77"/>
      <c r="HFS172" s="77"/>
      <c r="HFT172" s="77"/>
      <c r="HFU172" s="77"/>
      <c r="HFV172" s="77"/>
      <c r="HFW172" s="77"/>
      <c r="HFX172" s="77"/>
      <c r="HFY172" s="77"/>
      <c r="HFZ172" s="77"/>
      <c r="HGA172" s="77"/>
      <c r="HGB172" s="77"/>
      <c r="HGC172" s="77"/>
      <c r="HGD172" s="77"/>
      <c r="HGE172" s="77"/>
      <c r="HGF172" s="77"/>
      <c r="HGG172" s="77"/>
      <c r="HGH172" s="77"/>
      <c r="HGI172" s="77"/>
      <c r="HGJ172" s="77"/>
      <c r="HGK172" s="77"/>
      <c r="HGL172" s="77"/>
      <c r="HGM172" s="77"/>
      <c r="HGN172" s="77"/>
      <c r="HGO172" s="77"/>
      <c r="HGP172" s="77"/>
      <c r="HGQ172" s="77"/>
      <c r="HGR172" s="77"/>
      <c r="HGS172" s="77"/>
      <c r="HGT172" s="77"/>
      <c r="HGU172" s="77"/>
      <c r="HGV172" s="77"/>
      <c r="HGW172" s="77"/>
      <c r="HGX172" s="77"/>
      <c r="HGY172" s="77"/>
      <c r="HGZ172" s="77"/>
      <c r="HHA172" s="77"/>
      <c r="HHB172" s="77"/>
      <c r="HHC172" s="77"/>
      <c r="HHD172" s="77"/>
      <c r="HHE172" s="77"/>
      <c r="HHF172" s="77"/>
      <c r="HHG172" s="77"/>
      <c r="HHH172" s="77"/>
      <c r="HHI172" s="77"/>
      <c r="HHJ172" s="77"/>
      <c r="HHK172" s="77"/>
      <c r="HHL172" s="77"/>
      <c r="HHM172" s="77"/>
      <c r="HHN172" s="77"/>
      <c r="HHO172" s="77"/>
      <c r="HHP172" s="77"/>
      <c r="HHQ172" s="77"/>
      <c r="HHR172" s="77"/>
      <c r="HHS172" s="77"/>
      <c r="HHT172" s="77"/>
      <c r="HHU172" s="77"/>
      <c r="HHV172" s="77"/>
      <c r="HHW172" s="77"/>
      <c r="HHX172" s="77"/>
      <c r="HHY172" s="77"/>
      <c r="HHZ172" s="77"/>
      <c r="HIA172" s="77"/>
      <c r="HIB172" s="77"/>
      <c r="HIC172" s="77"/>
      <c r="HID172" s="77"/>
      <c r="HIE172" s="77"/>
      <c r="HIF172" s="77"/>
      <c r="HIG172" s="77"/>
      <c r="HIH172" s="77"/>
      <c r="HII172" s="77"/>
      <c r="HIJ172" s="77"/>
      <c r="HIK172" s="77"/>
      <c r="HIL172" s="77"/>
      <c r="HIM172" s="77"/>
      <c r="HIN172" s="77"/>
      <c r="HIO172" s="77"/>
      <c r="HIP172" s="77"/>
      <c r="HIQ172" s="77"/>
      <c r="HIR172" s="77"/>
      <c r="HIS172" s="77"/>
      <c r="HIT172" s="77"/>
      <c r="HIU172" s="77"/>
      <c r="HIV172" s="77"/>
      <c r="HIW172" s="77"/>
      <c r="HIX172" s="77"/>
      <c r="HIY172" s="77"/>
      <c r="HIZ172" s="77"/>
      <c r="HJA172" s="77"/>
      <c r="HJB172" s="77"/>
      <c r="HJC172" s="77"/>
      <c r="HJD172" s="77"/>
      <c r="HJE172" s="77"/>
      <c r="HJF172" s="77"/>
      <c r="HJG172" s="77"/>
      <c r="HJH172" s="77"/>
      <c r="HJI172" s="77"/>
      <c r="HJJ172" s="77"/>
      <c r="HJK172" s="77"/>
      <c r="HJL172" s="77"/>
      <c r="HJM172" s="77"/>
      <c r="HJN172" s="77"/>
      <c r="HJO172" s="77"/>
      <c r="HJP172" s="77"/>
      <c r="HJQ172" s="77"/>
      <c r="HJR172" s="77"/>
      <c r="HJS172" s="77"/>
      <c r="HJT172" s="77"/>
      <c r="HJU172" s="77"/>
      <c r="HJV172" s="77"/>
      <c r="HJW172" s="77"/>
      <c r="HJX172" s="77"/>
      <c r="HJY172" s="77"/>
      <c r="HJZ172" s="77"/>
      <c r="HKA172" s="77"/>
      <c r="HKB172" s="77"/>
      <c r="HKC172" s="77"/>
      <c r="HKD172" s="77"/>
      <c r="HKE172" s="77"/>
      <c r="HKF172" s="77"/>
      <c r="HKG172" s="77"/>
      <c r="HKH172" s="77"/>
      <c r="HKI172" s="77"/>
      <c r="HKJ172" s="77"/>
      <c r="HKK172" s="77"/>
      <c r="HKL172" s="77"/>
      <c r="HKM172" s="77"/>
      <c r="HKN172" s="77"/>
      <c r="HKO172" s="77"/>
      <c r="HKP172" s="77"/>
      <c r="HKQ172" s="77"/>
      <c r="HKR172" s="77"/>
      <c r="HKS172" s="77"/>
      <c r="HKT172" s="77"/>
      <c r="HKU172" s="77"/>
      <c r="HKV172" s="77"/>
      <c r="HKW172" s="77"/>
      <c r="HKX172" s="77"/>
      <c r="HKY172" s="77"/>
      <c r="HKZ172" s="77"/>
      <c r="HLA172" s="77"/>
      <c r="HLB172" s="77"/>
      <c r="HLC172" s="77"/>
      <c r="HLD172" s="77"/>
      <c r="HLE172" s="77"/>
      <c r="HLF172" s="77"/>
      <c r="HLG172" s="77"/>
      <c r="HLH172" s="77"/>
      <c r="HLI172" s="77"/>
      <c r="HLJ172" s="77"/>
      <c r="HLK172" s="77"/>
      <c r="HLL172" s="77"/>
      <c r="HLM172" s="77"/>
      <c r="HLN172" s="77"/>
      <c r="HLO172" s="77"/>
      <c r="HLP172" s="77"/>
      <c r="HLQ172" s="77"/>
      <c r="HLR172" s="77"/>
      <c r="HLS172" s="77"/>
      <c r="HLT172" s="77"/>
      <c r="HLU172" s="77"/>
      <c r="HLV172" s="77"/>
      <c r="HLW172" s="77"/>
      <c r="HLX172" s="77"/>
      <c r="HLY172" s="77"/>
      <c r="HLZ172" s="77"/>
      <c r="HMA172" s="77"/>
      <c r="HMB172" s="77"/>
      <c r="HMC172" s="77"/>
      <c r="HMD172" s="77"/>
      <c r="HME172" s="77"/>
      <c r="HMF172" s="77"/>
      <c r="HMG172" s="77"/>
      <c r="HMH172" s="77"/>
      <c r="HMI172" s="77"/>
      <c r="HMJ172" s="77"/>
      <c r="HMK172" s="77"/>
      <c r="HML172" s="77"/>
      <c r="HMM172" s="77"/>
      <c r="HMN172" s="77"/>
      <c r="HMO172" s="77"/>
      <c r="HMP172" s="77"/>
      <c r="HMQ172" s="77"/>
      <c r="HMR172" s="77"/>
      <c r="HMS172" s="77"/>
      <c r="HMT172" s="77"/>
      <c r="HMU172" s="77"/>
      <c r="HMV172" s="77"/>
      <c r="HMW172" s="77"/>
      <c r="HMX172" s="77"/>
      <c r="HMY172" s="77"/>
      <c r="HMZ172" s="77"/>
      <c r="HNA172" s="77"/>
      <c r="HNB172" s="77"/>
      <c r="HNC172" s="77"/>
      <c r="HND172" s="77"/>
      <c r="HNE172" s="77"/>
      <c r="HNF172" s="77"/>
      <c r="HNG172" s="77"/>
      <c r="HNH172" s="77"/>
      <c r="HNI172" s="77"/>
      <c r="HNJ172" s="77"/>
      <c r="HNK172" s="77"/>
      <c r="HNL172" s="77"/>
      <c r="HNM172" s="77"/>
      <c r="HNN172" s="77"/>
      <c r="HNO172" s="77"/>
      <c r="HNP172" s="77"/>
      <c r="HNQ172" s="77"/>
      <c r="HNR172" s="77"/>
      <c r="HNS172" s="77"/>
      <c r="HNT172" s="77"/>
      <c r="HNU172" s="77"/>
      <c r="HNV172" s="77"/>
      <c r="HNW172" s="77"/>
      <c r="HNX172" s="77"/>
      <c r="HNY172" s="77"/>
      <c r="HNZ172" s="77"/>
      <c r="HOA172" s="77"/>
      <c r="HOB172" s="77"/>
      <c r="HOC172" s="77"/>
      <c r="HOD172" s="77"/>
      <c r="HOE172" s="77"/>
      <c r="HOF172" s="77"/>
      <c r="HOG172" s="77"/>
      <c r="HOH172" s="77"/>
      <c r="HOI172" s="77"/>
      <c r="HOJ172" s="77"/>
      <c r="HOK172" s="77"/>
      <c r="HOL172" s="77"/>
      <c r="HOM172" s="77"/>
      <c r="HON172" s="77"/>
      <c r="HOO172" s="77"/>
      <c r="HOP172" s="77"/>
      <c r="HOQ172" s="77"/>
      <c r="HOR172" s="77"/>
      <c r="HOS172" s="77"/>
      <c r="HOT172" s="77"/>
      <c r="HOU172" s="77"/>
      <c r="HOV172" s="77"/>
      <c r="HOW172" s="77"/>
      <c r="HOX172" s="77"/>
      <c r="HOY172" s="77"/>
      <c r="HOZ172" s="77"/>
      <c r="HPA172" s="77"/>
      <c r="HPB172" s="77"/>
      <c r="HPC172" s="77"/>
      <c r="HPD172" s="77"/>
      <c r="HPE172" s="77"/>
      <c r="HPF172" s="77"/>
      <c r="HPG172" s="77"/>
      <c r="HPH172" s="77"/>
      <c r="HPI172" s="77"/>
      <c r="HPJ172" s="77"/>
      <c r="HPK172" s="77"/>
      <c r="HPL172" s="77"/>
      <c r="HPM172" s="77"/>
      <c r="HPN172" s="77"/>
      <c r="HPO172" s="77"/>
      <c r="HPP172" s="77"/>
      <c r="HPQ172" s="77"/>
      <c r="HPR172" s="77"/>
      <c r="HPS172" s="77"/>
      <c r="HPT172" s="77"/>
      <c r="HPU172" s="77"/>
      <c r="HPV172" s="77"/>
      <c r="HPW172" s="77"/>
      <c r="HPX172" s="77"/>
      <c r="HPY172" s="77"/>
      <c r="HPZ172" s="77"/>
      <c r="HQA172" s="77"/>
      <c r="HQB172" s="77"/>
      <c r="HQC172" s="77"/>
      <c r="HQD172" s="77"/>
      <c r="HQE172" s="77"/>
      <c r="HQF172" s="77"/>
      <c r="HQG172" s="77"/>
      <c r="HQH172" s="77"/>
      <c r="HQI172" s="77"/>
      <c r="HQJ172" s="77"/>
      <c r="HQK172" s="77"/>
      <c r="HQL172" s="77"/>
      <c r="HQM172" s="77"/>
      <c r="HQN172" s="77"/>
      <c r="HQO172" s="77"/>
      <c r="HQP172" s="77"/>
      <c r="HQQ172" s="77"/>
      <c r="HQR172" s="77"/>
      <c r="HQS172" s="77"/>
      <c r="HQT172" s="77"/>
      <c r="HQU172" s="77"/>
      <c r="HQV172" s="77"/>
      <c r="HQW172" s="77"/>
      <c r="HQX172" s="77"/>
      <c r="HQY172" s="77"/>
      <c r="HQZ172" s="77"/>
      <c r="HRA172" s="77"/>
      <c r="HRB172" s="77"/>
      <c r="HRC172" s="77"/>
      <c r="HRD172" s="77"/>
      <c r="HRE172" s="77"/>
      <c r="HRF172" s="77"/>
      <c r="HRG172" s="77"/>
      <c r="HRH172" s="77"/>
      <c r="HRI172" s="77"/>
      <c r="HRJ172" s="77"/>
      <c r="HRK172" s="77"/>
      <c r="HRL172" s="77"/>
      <c r="HRM172" s="77"/>
      <c r="HRN172" s="77"/>
      <c r="HRO172" s="77"/>
      <c r="HRP172" s="77"/>
      <c r="HRQ172" s="77"/>
      <c r="HRR172" s="77"/>
      <c r="HRS172" s="77"/>
      <c r="HRT172" s="77"/>
      <c r="HRU172" s="77"/>
      <c r="HRV172" s="77"/>
      <c r="HRW172" s="77"/>
      <c r="HRX172" s="77"/>
      <c r="HRY172" s="77"/>
      <c r="HRZ172" s="77"/>
      <c r="HSA172" s="77"/>
      <c r="HSB172" s="77"/>
      <c r="HSC172" s="77"/>
      <c r="HSD172" s="77"/>
      <c r="HSE172" s="77"/>
      <c r="HSF172" s="77"/>
      <c r="HSG172" s="77"/>
      <c r="HSH172" s="77"/>
      <c r="HSI172" s="77"/>
      <c r="HSJ172" s="77"/>
      <c r="HSK172" s="77"/>
      <c r="HSL172" s="77"/>
      <c r="HSM172" s="77"/>
      <c r="HSN172" s="77"/>
      <c r="HSO172" s="77"/>
      <c r="HSP172" s="77"/>
      <c r="HSQ172" s="77"/>
      <c r="HSR172" s="77"/>
      <c r="HSS172" s="77"/>
      <c r="HST172" s="77"/>
      <c r="HSU172" s="77"/>
      <c r="HSV172" s="77"/>
      <c r="HSW172" s="77"/>
      <c r="HSX172" s="77"/>
      <c r="HSY172" s="77"/>
      <c r="HSZ172" s="77"/>
      <c r="HTA172" s="77"/>
      <c r="HTB172" s="77"/>
      <c r="HTC172" s="77"/>
      <c r="HTD172" s="77"/>
      <c r="HTE172" s="77"/>
      <c r="HTF172" s="77"/>
      <c r="HTG172" s="77"/>
      <c r="HTH172" s="77"/>
      <c r="HTI172" s="77"/>
      <c r="HTJ172" s="77"/>
      <c r="HTK172" s="77"/>
      <c r="HTL172" s="77"/>
      <c r="HTM172" s="77"/>
      <c r="HTN172" s="77"/>
      <c r="HTO172" s="77"/>
      <c r="HTP172" s="77"/>
      <c r="HTQ172" s="77"/>
      <c r="HTR172" s="77"/>
      <c r="HTS172" s="77"/>
      <c r="HTT172" s="77"/>
      <c r="HTU172" s="77"/>
      <c r="HTV172" s="77"/>
      <c r="HTW172" s="77"/>
      <c r="HTX172" s="77"/>
      <c r="HTY172" s="77"/>
      <c r="HTZ172" s="77"/>
      <c r="HUA172" s="77"/>
      <c r="HUB172" s="77"/>
      <c r="HUC172" s="77"/>
      <c r="HUD172" s="77"/>
      <c r="HUE172" s="77"/>
      <c r="HUF172" s="77"/>
      <c r="HUG172" s="77"/>
      <c r="HUH172" s="77"/>
      <c r="HUI172" s="77"/>
      <c r="HUJ172" s="77"/>
      <c r="HUK172" s="77"/>
      <c r="HUL172" s="77"/>
      <c r="HUM172" s="77"/>
      <c r="HUN172" s="77"/>
      <c r="HUO172" s="77"/>
      <c r="HUP172" s="77"/>
      <c r="HUQ172" s="77"/>
      <c r="HUR172" s="77"/>
      <c r="HUS172" s="77"/>
      <c r="HUT172" s="77"/>
      <c r="HUU172" s="77"/>
      <c r="HUV172" s="77"/>
      <c r="HUW172" s="77"/>
      <c r="HUX172" s="77"/>
      <c r="HUY172" s="77"/>
      <c r="HUZ172" s="77"/>
      <c r="HVA172" s="77"/>
      <c r="HVB172" s="77"/>
      <c r="HVC172" s="77"/>
      <c r="HVD172" s="77"/>
      <c r="HVE172" s="77"/>
      <c r="HVF172" s="77"/>
      <c r="HVG172" s="77"/>
      <c r="HVH172" s="77"/>
      <c r="HVI172" s="77"/>
      <c r="HVJ172" s="77"/>
      <c r="HVK172" s="77"/>
      <c r="HVL172" s="77"/>
      <c r="HVM172" s="77"/>
      <c r="HVN172" s="77"/>
      <c r="HVO172" s="77"/>
      <c r="HVP172" s="77"/>
      <c r="HVQ172" s="77"/>
      <c r="HVR172" s="77"/>
      <c r="HVS172" s="77"/>
      <c r="HVT172" s="77"/>
      <c r="HVU172" s="77"/>
      <c r="HVV172" s="77"/>
      <c r="HVW172" s="77"/>
      <c r="HVX172" s="77"/>
      <c r="HVY172" s="77"/>
      <c r="HVZ172" s="77"/>
      <c r="HWA172" s="77"/>
      <c r="HWB172" s="77"/>
      <c r="HWC172" s="77"/>
      <c r="HWD172" s="77"/>
      <c r="HWE172" s="77"/>
      <c r="HWF172" s="77"/>
      <c r="HWG172" s="77"/>
      <c r="HWH172" s="77"/>
      <c r="HWI172" s="77"/>
      <c r="HWJ172" s="77"/>
      <c r="HWK172" s="77"/>
      <c r="HWL172" s="77"/>
      <c r="HWM172" s="77"/>
      <c r="HWN172" s="77"/>
      <c r="HWO172" s="77"/>
      <c r="HWP172" s="77"/>
      <c r="HWQ172" s="77"/>
      <c r="HWR172" s="77"/>
      <c r="HWS172" s="77"/>
      <c r="HWT172" s="77"/>
      <c r="HWU172" s="77"/>
      <c r="HWV172" s="77"/>
      <c r="HWW172" s="77"/>
      <c r="HWX172" s="77"/>
      <c r="HWY172" s="77"/>
      <c r="HWZ172" s="77"/>
      <c r="HXA172" s="77"/>
      <c r="HXB172" s="77"/>
      <c r="HXC172" s="77"/>
      <c r="HXD172" s="77"/>
      <c r="HXE172" s="77"/>
      <c r="HXF172" s="77"/>
      <c r="HXG172" s="77"/>
      <c r="HXH172" s="77"/>
      <c r="HXI172" s="77"/>
      <c r="HXJ172" s="77"/>
      <c r="HXK172" s="77"/>
      <c r="HXL172" s="77"/>
      <c r="HXM172" s="77"/>
      <c r="HXN172" s="77"/>
      <c r="HXO172" s="77"/>
      <c r="HXP172" s="77"/>
      <c r="HXQ172" s="77"/>
      <c r="HXR172" s="77"/>
      <c r="HXS172" s="77"/>
      <c r="HXT172" s="77"/>
      <c r="HXU172" s="77"/>
      <c r="HXV172" s="77"/>
      <c r="HXW172" s="77"/>
      <c r="HXX172" s="77"/>
      <c r="HXY172" s="77"/>
      <c r="HXZ172" s="77"/>
      <c r="HYA172" s="77"/>
      <c r="HYB172" s="77"/>
      <c r="HYC172" s="77"/>
      <c r="HYD172" s="77"/>
      <c r="HYE172" s="77"/>
      <c r="HYF172" s="77"/>
      <c r="HYG172" s="77"/>
      <c r="HYH172" s="77"/>
      <c r="HYI172" s="77"/>
      <c r="HYJ172" s="77"/>
      <c r="HYK172" s="77"/>
      <c r="HYL172" s="77"/>
      <c r="HYM172" s="77"/>
      <c r="HYN172" s="77"/>
      <c r="HYO172" s="77"/>
      <c r="HYP172" s="77"/>
      <c r="HYQ172" s="77"/>
      <c r="HYR172" s="77"/>
      <c r="HYS172" s="77"/>
      <c r="HYT172" s="77"/>
      <c r="HYU172" s="77"/>
      <c r="HYV172" s="77"/>
      <c r="HYW172" s="77"/>
      <c r="HYX172" s="77"/>
      <c r="HYY172" s="77"/>
      <c r="HYZ172" s="77"/>
      <c r="HZA172" s="77"/>
      <c r="HZB172" s="77"/>
      <c r="HZC172" s="77"/>
      <c r="HZD172" s="77"/>
      <c r="HZE172" s="77"/>
      <c r="HZF172" s="77"/>
      <c r="HZG172" s="77"/>
      <c r="HZH172" s="77"/>
      <c r="HZI172" s="77"/>
      <c r="HZJ172" s="77"/>
      <c r="HZK172" s="77"/>
      <c r="HZL172" s="77"/>
      <c r="HZM172" s="77"/>
      <c r="HZN172" s="77"/>
      <c r="HZO172" s="77"/>
      <c r="HZP172" s="77"/>
      <c r="HZQ172" s="77"/>
      <c r="HZR172" s="77"/>
      <c r="HZS172" s="77"/>
      <c r="HZT172" s="77"/>
      <c r="HZU172" s="77"/>
      <c r="HZV172" s="77"/>
      <c r="HZW172" s="77"/>
      <c r="HZX172" s="77"/>
      <c r="HZY172" s="77"/>
      <c r="HZZ172" s="77"/>
      <c r="IAA172" s="77"/>
      <c r="IAB172" s="77"/>
      <c r="IAC172" s="77"/>
      <c r="IAD172" s="77"/>
      <c r="IAE172" s="77"/>
      <c r="IAF172" s="77"/>
      <c r="IAG172" s="77"/>
      <c r="IAH172" s="77"/>
      <c r="IAI172" s="77"/>
      <c r="IAJ172" s="77"/>
      <c r="IAK172" s="77"/>
      <c r="IAL172" s="77"/>
      <c r="IAM172" s="77"/>
      <c r="IAN172" s="77"/>
      <c r="IAO172" s="77"/>
      <c r="IAP172" s="77"/>
      <c r="IAQ172" s="77"/>
      <c r="IAR172" s="77"/>
      <c r="IAS172" s="77"/>
      <c r="IAT172" s="77"/>
      <c r="IAU172" s="77"/>
      <c r="IAV172" s="77"/>
      <c r="IAW172" s="77"/>
      <c r="IAX172" s="77"/>
      <c r="IAY172" s="77"/>
      <c r="IAZ172" s="77"/>
      <c r="IBA172" s="77"/>
      <c r="IBB172" s="77"/>
      <c r="IBC172" s="77"/>
      <c r="IBD172" s="77"/>
      <c r="IBE172" s="77"/>
      <c r="IBF172" s="77"/>
      <c r="IBG172" s="77"/>
      <c r="IBH172" s="77"/>
      <c r="IBI172" s="77"/>
      <c r="IBJ172" s="77"/>
      <c r="IBK172" s="77"/>
      <c r="IBL172" s="77"/>
      <c r="IBM172" s="77"/>
      <c r="IBN172" s="77"/>
      <c r="IBO172" s="77"/>
      <c r="IBP172" s="77"/>
      <c r="IBQ172" s="77"/>
      <c r="IBR172" s="77"/>
      <c r="IBS172" s="77"/>
      <c r="IBT172" s="77"/>
      <c r="IBU172" s="77"/>
      <c r="IBV172" s="77"/>
      <c r="IBW172" s="77"/>
      <c r="IBX172" s="77"/>
      <c r="IBY172" s="77"/>
      <c r="IBZ172" s="77"/>
      <c r="ICA172" s="77"/>
      <c r="ICB172" s="77"/>
      <c r="ICC172" s="77"/>
      <c r="ICD172" s="77"/>
      <c r="ICE172" s="77"/>
      <c r="ICF172" s="77"/>
      <c r="ICG172" s="77"/>
      <c r="ICH172" s="77"/>
      <c r="ICI172" s="77"/>
      <c r="ICJ172" s="77"/>
      <c r="ICK172" s="77"/>
      <c r="ICL172" s="77"/>
      <c r="ICM172" s="77"/>
      <c r="ICN172" s="77"/>
      <c r="ICO172" s="77"/>
      <c r="ICP172" s="77"/>
      <c r="ICQ172" s="77"/>
      <c r="ICR172" s="77"/>
      <c r="ICS172" s="77"/>
      <c r="ICT172" s="77"/>
      <c r="ICU172" s="77"/>
      <c r="ICV172" s="77"/>
      <c r="ICW172" s="77"/>
      <c r="ICX172" s="77"/>
      <c r="ICY172" s="77"/>
      <c r="ICZ172" s="77"/>
      <c r="IDA172" s="77"/>
      <c r="IDB172" s="77"/>
      <c r="IDC172" s="77"/>
      <c r="IDD172" s="77"/>
      <c r="IDE172" s="77"/>
      <c r="IDF172" s="77"/>
      <c r="IDG172" s="77"/>
      <c r="IDH172" s="77"/>
      <c r="IDI172" s="77"/>
      <c r="IDJ172" s="77"/>
      <c r="IDK172" s="77"/>
      <c r="IDL172" s="77"/>
      <c r="IDM172" s="77"/>
      <c r="IDN172" s="77"/>
      <c r="IDO172" s="77"/>
      <c r="IDP172" s="77"/>
      <c r="IDQ172" s="77"/>
      <c r="IDR172" s="77"/>
      <c r="IDS172" s="77"/>
      <c r="IDT172" s="77"/>
      <c r="IDU172" s="77"/>
      <c r="IDV172" s="77"/>
      <c r="IDW172" s="77"/>
      <c r="IDX172" s="77"/>
      <c r="IDY172" s="77"/>
      <c r="IDZ172" s="77"/>
      <c r="IEA172" s="77"/>
      <c r="IEB172" s="77"/>
      <c r="IEC172" s="77"/>
      <c r="IED172" s="77"/>
      <c r="IEE172" s="77"/>
      <c r="IEF172" s="77"/>
      <c r="IEG172" s="77"/>
      <c r="IEH172" s="77"/>
      <c r="IEI172" s="77"/>
      <c r="IEJ172" s="77"/>
      <c r="IEK172" s="77"/>
      <c r="IEL172" s="77"/>
      <c r="IEM172" s="77"/>
      <c r="IEN172" s="77"/>
      <c r="IEO172" s="77"/>
      <c r="IEP172" s="77"/>
      <c r="IEQ172" s="77"/>
      <c r="IER172" s="77"/>
      <c r="IES172" s="77"/>
      <c r="IET172" s="77"/>
      <c r="IEU172" s="77"/>
      <c r="IEV172" s="77"/>
      <c r="IEW172" s="77"/>
      <c r="IEX172" s="77"/>
      <c r="IEY172" s="77"/>
      <c r="IEZ172" s="77"/>
      <c r="IFA172" s="77"/>
      <c r="IFB172" s="77"/>
      <c r="IFC172" s="77"/>
      <c r="IFD172" s="77"/>
      <c r="IFE172" s="77"/>
      <c r="IFF172" s="77"/>
      <c r="IFG172" s="77"/>
      <c r="IFH172" s="77"/>
      <c r="IFI172" s="77"/>
      <c r="IFJ172" s="77"/>
      <c r="IFK172" s="77"/>
      <c r="IFL172" s="77"/>
      <c r="IFM172" s="77"/>
      <c r="IFN172" s="77"/>
      <c r="IFO172" s="77"/>
      <c r="IFP172" s="77"/>
      <c r="IFQ172" s="77"/>
      <c r="IFR172" s="77"/>
      <c r="IFS172" s="77"/>
      <c r="IFT172" s="77"/>
      <c r="IFU172" s="77"/>
      <c r="IFV172" s="77"/>
      <c r="IFW172" s="77"/>
      <c r="IFX172" s="77"/>
      <c r="IFY172" s="77"/>
      <c r="IFZ172" s="77"/>
      <c r="IGA172" s="77"/>
      <c r="IGB172" s="77"/>
      <c r="IGC172" s="77"/>
      <c r="IGD172" s="77"/>
      <c r="IGE172" s="77"/>
      <c r="IGF172" s="77"/>
      <c r="IGG172" s="77"/>
      <c r="IGH172" s="77"/>
      <c r="IGI172" s="77"/>
      <c r="IGJ172" s="77"/>
      <c r="IGK172" s="77"/>
      <c r="IGL172" s="77"/>
      <c r="IGM172" s="77"/>
      <c r="IGN172" s="77"/>
      <c r="IGO172" s="77"/>
      <c r="IGP172" s="77"/>
      <c r="IGQ172" s="77"/>
      <c r="IGR172" s="77"/>
      <c r="IGS172" s="77"/>
      <c r="IGT172" s="77"/>
      <c r="IGU172" s="77"/>
      <c r="IGV172" s="77"/>
      <c r="IGW172" s="77"/>
      <c r="IGX172" s="77"/>
      <c r="IGY172" s="77"/>
      <c r="IGZ172" s="77"/>
      <c r="IHA172" s="77"/>
      <c r="IHB172" s="77"/>
      <c r="IHC172" s="77"/>
      <c r="IHD172" s="77"/>
      <c r="IHE172" s="77"/>
      <c r="IHF172" s="77"/>
      <c r="IHG172" s="77"/>
      <c r="IHH172" s="77"/>
      <c r="IHI172" s="77"/>
      <c r="IHJ172" s="77"/>
      <c r="IHK172" s="77"/>
      <c r="IHL172" s="77"/>
      <c r="IHM172" s="77"/>
      <c r="IHN172" s="77"/>
      <c r="IHO172" s="77"/>
      <c r="IHP172" s="77"/>
      <c r="IHQ172" s="77"/>
      <c r="IHR172" s="77"/>
      <c r="IHS172" s="77"/>
      <c r="IHT172" s="77"/>
      <c r="IHU172" s="77"/>
      <c r="IHV172" s="77"/>
      <c r="IHW172" s="77"/>
      <c r="IHX172" s="77"/>
      <c r="IHY172" s="77"/>
      <c r="IHZ172" s="77"/>
      <c r="IIA172" s="77"/>
      <c r="IIB172" s="77"/>
      <c r="IIC172" s="77"/>
      <c r="IID172" s="77"/>
      <c r="IIE172" s="77"/>
      <c r="IIF172" s="77"/>
      <c r="IIG172" s="77"/>
      <c r="IIH172" s="77"/>
      <c r="III172" s="77"/>
      <c r="IIJ172" s="77"/>
      <c r="IIK172" s="77"/>
      <c r="IIL172" s="77"/>
      <c r="IIM172" s="77"/>
      <c r="IIN172" s="77"/>
      <c r="IIO172" s="77"/>
      <c r="IIP172" s="77"/>
      <c r="IIQ172" s="77"/>
      <c r="IIR172" s="77"/>
      <c r="IIS172" s="77"/>
      <c r="IIT172" s="77"/>
      <c r="IIU172" s="77"/>
      <c r="IIV172" s="77"/>
      <c r="IIW172" s="77"/>
      <c r="IIX172" s="77"/>
      <c r="IIY172" s="77"/>
      <c r="IIZ172" s="77"/>
      <c r="IJA172" s="77"/>
      <c r="IJB172" s="77"/>
      <c r="IJC172" s="77"/>
      <c r="IJD172" s="77"/>
      <c r="IJE172" s="77"/>
      <c r="IJF172" s="77"/>
      <c r="IJG172" s="77"/>
      <c r="IJH172" s="77"/>
      <c r="IJI172" s="77"/>
      <c r="IJJ172" s="77"/>
      <c r="IJK172" s="77"/>
      <c r="IJL172" s="77"/>
      <c r="IJM172" s="77"/>
      <c r="IJN172" s="77"/>
      <c r="IJO172" s="77"/>
      <c r="IJP172" s="77"/>
      <c r="IJQ172" s="77"/>
      <c r="IJR172" s="77"/>
      <c r="IJS172" s="77"/>
      <c r="IJT172" s="77"/>
      <c r="IJU172" s="77"/>
      <c r="IJV172" s="77"/>
      <c r="IJW172" s="77"/>
      <c r="IJX172" s="77"/>
      <c r="IJY172" s="77"/>
      <c r="IJZ172" s="77"/>
      <c r="IKA172" s="77"/>
      <c r="IKB172" s="77"/>
      <c r="IKC172" s="77"/>
      <c r="IKD172" s="77"/>
      <c r="IKE172" s="77"/>
      <c r="IKF172" s="77"/>
      <c r="IKG172" s="77"/>
      <c r="IKH172" s="77"/>
      <c r="IKI172" s="77"/>
      <c r="IKJ172" s="77"/>
      <c r="IKK172" s="77"/>
      <c r="IKL172" s="77"/>
      <c r="IKM172" s="77"/>
      <c r="IKN172" s="77"/>
      <c r="IKO172" s="77"/>
      <c r="IKP172" s="77"/>
      <c r="IKQ172" s="77"/>
      <c r="IKR172" s="77"/>
      <c r="IKS172" s="77"/>
      <c r="IKT172" s="77"/>
      <c r="IKU172" s="77"/>
      <c r="IKV172" s="77"/>
      <c r="IKW172" s="77"/>
      <c r="IKX172" s="77"/>
      <c r="IKY172" s="77"/>
      <c r="IKZ172" s="77"/>
      <c r="ILA172" s="77"/>
      <c r="ILB172" s="77"/>
      <c r="ILC172" s="77"/>
      <c r="ILD172" s="77"/>
      <c r="ILE172" s="77"/>
      <c r="ILF172" s="77"/>
      <c r="ILG172" s="77"/>
      <c r="ILH172" s="77"/>
      <c r="ILI172" s="77"/>
      <c r="ILJ172" s="77"/>
      <c r="ILK172" s="77"/>
      <c r="ILL172" s="77"/>
      <c r="ILM172" s="77"/>
      <c r="ILN172" s="77"/>
      <c r="ILO172" s="77"/>
      <c r="ILP172" s="77"/>
      <c r="ILQ172" s="77"/>
      <c r="ILR172" s="77"/>
      <c r="ILS172" s="77"/>
      <c r="ILT172" s="77"/>
      <c r="ILU172" s="77"/>
      <c r="ILV172" s="77"/>
      <c r="ILW172" s="77"/>
      <c r="ILX172" s="77"/>
      <c r="ILY172" s="77"/>
      <c r="ILZ172" s="77"/>
      <c r="IMA172" s="77"/>
      <c r="IMB172" s="77"/>
      <c r="IMC172" s="77"/>
      <c r="IMD172" s="77"/>
      <c r="IME172" s="77"/>
      <c r="IMF172" s="77"/>
      <c r="IMG172" s="77"/>
      <c r="IMH172" s="77"/>
      <c r="IMI172" s="77"/>
      <c r="IMJ172" s="77"/>
      <c r="IMK172" s="77"/>
      <c r="IML172" s="77"/>
      <c r="IMM172" s="77"/>
      <c r="IMN172" s="77"/>
      <c r="IMO172" s="77"/>
      <c r="IMP172" s="77"/>
      <c r="IMQ172" s="77"/>
      <c r="IMR172" s="77"/>
      <c r="IMS172" s="77"/>
      <c r="IMT172" s="77"/>
      <c r="IMU172" s="77"/>
      <c r="IMV172" s="77"/>
      <c r="IMW172" s="77"/>
      <c r="IMX172" s="77"/>
      <c r="IMY172" s="77"/>
      <c r="IMZ172" s="77"/>
      <c r="INA172" s="77"/>
      <c r="INB172" s="77"/>
      <c r="INC172" s="77"/>
      <c r="IND172" s="77"/>
      <c r="INE172" s="77"/>
      <c r="INF172" s="77"/>
      <c r="ING172" s="77"/>
      <c r="INH172" s="77"/>
      <c r="INI172" s="77"/>
      <c r="INJ172" s="77"/>
      <c r="INK172" s="77"/>
      <c r="INL172" s="77"/>
      <c r="INM172" s="77"/>
      <c r="INN172" s="77"/>
      <c r="INO172" s="77"/>
      <c r="INP172" s="77"/>
      <c r="INQ172" s="77"/>
      <c r="INR172" s="77"/>
      <c r="INS172" s="77"/>
      <c r="INT172" s="77"/>
      <c r="INU172" s="77"/>
      <c r="INV172" s="77"/>
      <c r="INW172" s="77"/>
      <c r="INX172" s="77"/>
      <c r="INY172" s="77"/>
      <c r="INZ172" s="77"/>
      <c r="IOA172" s="77"/>
      <c r="IOB172" s="77"/>
      <c r="IOC172" s="77"/>
      <c r="IOD172" s="77"/>
      <c r="IOE172" s="77"/>
      <c r="IOF172" s="77"/>
      <c r="IOG172" s="77"/>
      <c r="IOH172" s="77"/>
      <c r="IOI172" s="77"/>
      <c r="IOJ172" s="77"/>
      <c r="IOK172" s="77"/>
      <c r="IOL172" s="77"/>
      <c r="IOM172" s="77"/>
      <c r="ION172" s="77"/>
      <c r="IOO172" s="77"/>
      <c r="IOP172" s="77"/>
      <c r="IOQ172" s="77"/>
      <c r="IOR172" s="77"/>
      <c r="IOS172" s="77"/>
      <c r="IOT172" s="77"/>
      <c r="IOU172" s="77"/>
      <c r="IOV172" s="77"/>
      <c r="IOW172" s="77"/>
      <c r="IOX172" s="77"/>
      <c r="IOY172" s="77"/>
      <c r="IOZ172" s="77"/>
      <c r="IPA172" s="77"/>
      <c r="IPB172" s="77"/>
      <c r="IPC172" s="77"/>
      <c r="IPD172" s="77"/>
      <c r="IPE172" s="77"/>
      <c r="IPF172" s="77"/>
      <c r="IPG172" s="77"/>
      <c r="IPH172" s="77"/>
      <c r="IPI172" s="77"/>
      <c r="IPJ172" s="77"/>
      <c r="IPK172" s="77"/>
      <c r="IPL172" s="77"/>
      <c r="IPM172" s="77"/>
      <c r="IPN172" s="77"/>
      <c r="IPO172" s="77"/>
      <c r="IPP172" s="77"/>
      <c r="IPQ172" s="77"/>
      <c r="IPR172" s="77"/>
      <c r="IPS172" s="77"/>
      <c r="IPT172" s="77"/>
      <c r="IPU172" s="77"/>
      <c r="IPV172" s="77"/>
      <c r="IPW172" s="77"/>
      <c r="IPX172" s="77"/>
      <c r="IPY172" s="77"/>
      <c r="IPZ172" s="77"/>
      <c r="IQA172" s="77"/>
      <c r="IQB172" s="77"/>
      <c r="IQC172" s="77"/>
      <c r="IQD172" s="77"/>
      <c r="IQE172" s="77"/>
      <c r="IQF172" s="77"/>
      <c r="IQG172" s="77"/>
      <c r="IQH172" s="77"/>
      <c r="IQI172" s="77"/>
      <c r="IQJ172" s="77"/>
      <c r="IQK172" s="77"/>
      <c r="IQL172" s="77"/>
      <c r="IQM172" s="77"/>
      <c r="IQN172" s="77"/>
      <c r="IQO172" s="77"/>
      <c r="IQP172" s="77"/>
      <c r="IQQ172" s="77"/>
      <c r="IQR172" s="77"/>
      <c r="IQS172" s="77"/>
      <c r="IQT172" s="77"/>
      <c r="IQU172" s="77"/>
      <c r="IQV172" s="77"/>
      <c r="IQW172" s="77"/>
      <c r="IQX172" s="77"/>
      <c r="IQY172" s="77"/>
      <c r="IQZ172" s="77"/>
      <c r="IRA172" s="77"/>
      <c r="IRB172" s="77"/>
      <c r="IRC172" s="77"/>
      <c r="IRD172" s="77"/>
      <c r="IRE172" s="77"/>
      <c r="IRF172" s="77"/>
      <c r="IRG172" s="77"/>
      <c r="IRH172" s="77"/>
      <c r="IRI172" s="77"/>
      <c r="IRJ172" s="77"/>
      <c r="IRK172" s="77"/>
      <c r="IRL172" s="77"/>
      <c r="IRM172" s="77"/>
      <c r="IRN172" s="77"/>
      <c r="IRO172" s="77"/>
      <c r="IRP172" s="77"/>
      <c r="IRQ172" s="77"/>
      <c r="IRR172" s="77"/>
      <c r="IRS172" s="77"/>
      <c r="IRT172" s="77"/>
      <c r="IRU172" s="77"/>
      <c r="IRV172" s="77"/>
      <c r="IRW172" s="77"/>
      <c r="IRX172" s="77"/>
      <c r="IRY172" s="77"/>
      <c r="IRZ172" s="77"/>
      <c r="ISA172" s="77"/>
      <c r="ISB172" s="77"/>
      <c r="ISC172" s="77"/>
      <c r="ISD172" s="77"/>
      <c r="ISE172" s="77"/>
      <c r="ISF172" s="77"/>
      <c r="ISG172" s="77"/>
      <c r="ISH172" s="77"/>
      <c r="ISI172" s="77"/>
      <c r="ISJ172" s="77"/>
      <c r="ISK172" s="77"/>
      <c r="ISL172" s="77"/>
      <c r="ISM172" s="77"/>
      <c r="ISN172" s="77"/>
      <c r="ISO172" s="77"/>
      <c r="ISP172" s="77"/>
      <c r="ISQ172" s="77"/>
      <c r="ISR172" s="77"/>
      <c r="ISS172" s="77"/>
      <c r="IST172" s="77"/>
      <c r="ISU172" s="77"/>
      <c r="ISV172" s="77"/>
      <c r="ISW172" s="77"/>
      <c r="ISX172" s="77"/>
      <c r="ISY172" s="77"/>
      <c r="ISZ172" s="77"/>
      <c r="ITA172" s="77"/>
      <c r="ITB172" s="77"/>
      <c r="ITC172" s="77"/>
      <c r="ITD172" s="77"/>
      <c r="ITE172" s="77"/>
      <c r="ITF172" s="77"/>
      <c r="ITG172" s="77"/>
      <c r="ITH172" s="77"/>
      <c r="ITI172" s="77"/>
      <c r="ITJ172" s="77"/>
      <c r="ITK172" s="77"/>
      <c r="ITL172" s="77"/>
      <c r="ITM172" s="77"/>
      <c r="ITN172" s="77"/>
      <c r="ITO172" s="77"/>
      <c r="ITP172" s="77"/>
      <c r="ITQ172" s="77"/>
      <c r="ITR172" s="77"/>
      <c r="ITS172" s="77"/>
      <c r="ITT172" s="77"/>
      <c r="ITU172" s="77"/>
      <c r="ITV172" s="77"/>
      <c r="ITW172" s="77"/>
      <c r="ITX172" s="77"/>
      <c r="ITY172" s="77"/>
      <c r="ITZ172" s="77"/>
      <c r="IUA172" s="77"/>
      <c r="IUB172" s="77"/>
      <c r="IUC172" s="77"/>
      <c r="IUD172" s="77"/>
      <c r="IUE172" s="77"/>
      <c r="IUF172" s="77"/>
      <c r="IUG172" s="77"/>
      <c r="IUH172" s="77"/>
      <c r="IUI172" s="77"/>
      <c r="IUJ172" s="77"/>
      <c r="IUK172" s="77"/>
      <c r="IUL172" s="77"/>
      <c r="IUM172" s="77"/>
      <c r="IUN172" s="77"/>
      <c r="IUO172" s="77"/>
      <c r="IUP172" s="77"/>
      <c r="IUQ172" s="77"/>
      <c r="IUR172" s="77"/>
      <c r="IUS172" s="77"/>
      <c r="IUT172" s="77"/>
      <c r="IUU172" s="77"/>
      <c r="IUV172" s="77"/>
      <c r="IUW172" s="77"/>
      <c r="IUX172" s="77"/>
      <c r="IUY172" s="77"/>
      <c r="IUZ172" s="77"/>
      <c r="IVA172" s="77"/>
      <c r="IVB172" s="77"/>
      <c r="IVC172" s="77"/>
      <c r="IVD172" s="77"/>
      <c r="IVE172" s="77"/>
      <c r="IVF172" s="77"/>
      <c r="IVG172" s="77"/>
      <c r="IVH172" s="77"/>
      <c r="IVI172" s="77"/>
      <c r="IVJ172" s="77"/>
      <c r="IVK172" s="77"/>
      <c r="IVL172" s="77"/>
      <c r="IVM172" s="77"/>
      <c r="IVN172" s="77"/>
      <c r="IVO172" s="77"/>
      <c r="IVP172" s="77"/>
      <c r="IVQ172" s="77"/>
      <c r="IVR172" s="77"/>
      <c r="IVS172" s="77"/>
      <c r="IVT172" s="77"/>
      <c r="IVU172" s="77"/>
      <c r="IVV172" s="77"/>
      <c r="IVW172" s="77"/>
      <c r="IVX172" s="77"/>
      <c r="IVY172" s="77"/>
      <c r="IVZ172" s="77"/>
      <c r="IWA172" s="77"/>
      <c r="IWB172" s="77"/>
      <c r="IWC172" s="77"/>
      <c r="IWD172" s="77"/>
      <c r="IWE172" s="77"/>
      <c r="IWF172" s="77"/>
      <c r="IWG172" s="77"/>
      <c r="IWH172" s="77"/>
      <c r="IWI172" s="77"/>
      <c r="IWJ172" s="77"/>
      <c r="IWK172" s="77"/>
      <c r="IWL172" s="77"/>
      <c r="IWM172" s="77"/>
      <c r="IWN172" s="77"/>
      <c r="IWO172" s="77"/>
      <c r="IWP172" s="77"/>
      <c r="IWQ172" s="77"/>
      <c r="IWR172" s="77"/>
      <c r="IWS172" s="77"/>
      <c r="IWT172" s="77"/>
      <c r="IWU172" s="77"/>
      <c r="IWV172" s="77"/>
      <c r="IWW172" s="77"/>
      <c r="IWX172" s="77"/>
      <c r="IWY172" s="77"/>
      <c r="IWZ172" s="77"/>
      <c r="IXA172" s="77"/>
      <c r="IXB172" s="77"/>
      <c r="IXC172" s="77"/>
      <c r="IXD172" s="77"/>
      <c r="IXE172" s="77"/>
      <c r="IXF172" s="77"/>
      <c r="IXG172" s="77"/>
      <c r="IXH172" s="77"/>
      <c r="IXI172" s="77"/>
      <c r="IXJ172" s="77"/>
      <c r="IXK172" s="77"/>
      <c r="IXL172" s="77"/>
      <c r="IXM172" s="77"/>
      <c r="IXN172" s="77"/>
      <c r="IXO172" s="77"/>
      <c r="IXP172" s="77"/>
      <c r="IXQ172" s="77"/>
      <c r="IXR172" s="77"/>
      <c r="IXS172" s="77"/>
      <c r="IXT172" s="77"/>
      <c r="IXU172" s="77"/>
      <c r="IXV172" s="77"/>
      <c r="IXW172" s="77"/>
      <c r="IXX172" s="77"/>
      <c r="IXY172" s="77"/>
      <c r="IXZ172" s="77"/>
      <c r="IYA172" s="77"/>
      <c r="IYB172" s="77"/>
      <c r="IYC172" s="77"/>
      <c r="IYD172" s="77"/>
      <c r="IYE172" s="77"/>
      <c r="IYF172" s="77"/>
      <c r="IYG172" s="77"/>
      <c r="IYH172" s="77"/>
      <c r="IYI172" s="77"/>
      <c r="IYJ172" s="77"/>
      <c r="IYK172" s="77"/>
      <c r="IYL172" s="77"/>
      <c r="IYM172" s="77"/>
      <c r="IYN172" s="77"/>
      <c r="IYO172" s="77"/>
      <c r="IYP172" s="77"/>
      <c r="IYQ172" s="77"/>
      <c r="IYR172" s="77"/>
      <c r="IYS172" s="77"/>
      <c r="IYT172" s="77"/>
      <c r="IYU172" s="77"/>
      <c r="IYV172" s="77"/>
      <c r="IYW172" s="77"/>
      <c r="IYX172" s="77"/>
      <c r="IYY172" s="77"/>
      <c r="IYZ172" s="77"/>
      <c r="IZA172" s="77"/>
      <c r="IZB172" s="77"/>
      <c r="IZC172" s="77"/>
      <c r="IZD172" s="77"/>
      <c r="IZE172" s="77"/>
      <c r="IZF172" s="77"/>
      <c r="IZG172" s="77"/>
      <c r="IZH172" s="77"/>
      <c r="IZI172" s="77"/>
      <c r="IZJ172" s="77"/>
      <c r="IZK172" s="77"/>
      <c r="IZL172" s="77"/>
      <c r="IZM172" s="77"/>
      <c r="IZN172" s="77"/>
      <c r="IZO172" s="77"/>
      <c r="IZP172" s="77"/>
      <c r="IZQ172" s="77"/>
      <c r="IZR172" s="77"/>
      <c r="IZS172" s="77"/>
      <c r="IZT172" s="77"/>
      <c r="IZU172" s="77"/>
      <c r="IZV172" s="77"/>
      <c r="IZW172" s="77"/>
      <c r="IZX172" s="77"/>
      <c r="IZY172" s="77"/>
      <c r="IZZ172" s="77"/>
      <c r="JAA172" s="77"/>
      <c r="JAB172" s="77"/>
      <c r="JAC172" s="77"/>
      <c r="JAD172" s="77"/>
      <c r="JAE172" s="77"/>
      <c r="JAF172" s="77"/>
      <c r="JAG172" s="77"/>
      <c r="JAH172" s="77"/>
      <c r="JAI172" s="77"/>
      <c r="JAJ172" s="77"/>
      <c r="JAK172" s="77"/>
      <c r="JAL172" s="77"/>
      <c r="JAM172" s="77"/>
      <c r="JAN172" s="77"/>
      <c r="JAO172" s="77"/>
      <c r="JAP172" s="77"/>
      <c r="JAQ172" s="77"/>
      <c r="JAR172" s="77"/>
      <c r="JAS172" s="77"/>
      <c r="JAT172" s="77"/>
      <c r="JAU172" s="77"/>
      <c r="JAV172" s="77"/>
      <c r="JAW172" s="77"/>
      <c r="JAX172" s="77"/>
      <c r="JAY172" s="77"/>
      <c r="JAZ172" s="77"/>
      <c r="JBA172" s="77"/>
      <c r="JBB172" s="77"/>
      <c r="JBC172" s="77"/>
      <c r="JBD172" s="77"/>
      <c r="JBE172" s="77"/>
      <c r="JBF172" s="77"/>
      <c r="JBG172" s="77"/>
      <c r="JBH172" s="77"/>
      <c r="JBI172" s="77"/>
      <c r="JBJ172" s="77"/>
      <c r="JBK172" s="77"/>
      <c r="JBL172" s="77"/>
      <c r="JBM172" s="77"/>
      <c r="JBN172" s="77"/>
      <c r="JBO172" s="77"/>
      <c r="JBP172" s="77"/>
      <c r="JBQ172" s="77"/>
      <c r="JBR172" s="77"/>
      <c r="JBS172" s="77"/>
      <c r="JBT172" s="77"/>
      <c r="JBU172" s="77"/>
      <c r="JBV172" s="77"/>
      <c r="JBW172" s="77"/>
      <c r="JBX172" s="77"/>
      <c r="JBY172" s="77"/>
      <c r="JBZ172" s="77"/>
      <c r="JCA172" s="77"/>
      <c r="JCB172" s="77"/>
      <c r="JCC172" s="77"/>
      <c r="JCD172" s="77"/>
      <c r="JCE172" s="77"/>
      <c r="JCF172" s="77"/>
      <c r="JCG172" s="77"/>
      <c r="JCH172" s="77"/>
      <c r="JCI172" s="77"/>
      <c r="JCJ172" s="77"/>
      <c r="JCK172" s="77"/>
      <c r="JCL172" s="77"/>
      <c r="JCM172" s="77"/>
      <c r="JCN172" s="77"/>
      <c r="JCO172" s="77"/>
      <c r="JCP172" s="77"/>
      <c r="JCQ172" s="77"/>
      <c r="JCR172" s="77"/>
      <c r="JCS172" s="77"/>
      <c r="JCT172" s="77"/>
      <c r="JCU172" s="77"/>
      <c r="JCV172" s="77"/>
      <c r="JCW172" s="77"/>
      <c r="JCX172" s="77"/>
      <c r="JCY172" s="77"/>
      <c r="JCZ172" s="77"/>
      <c r="JDA172" s="77"/>
      <c r="JDB172" s="77"/>
      <c r="JDC172" s="77"/>
      <c r="JDD172" s="77"/>
      <c r="JDE172" s="77"/>
      <c r="JDF172" s="77"/>
      <c r="JDG172" s="77"/>
      <c r="JDH172" s="77"/>
      <c r="JDI172" s="77"/>
      <c r="JDJ172" s="77"/>
      <c r="JDK172" s="77"/>
      <c r="JDL172" s="77"/>
      <c r="JDM172" s="77"/>
      <c r="JDN172" s="77"/>
      <c r="JDO172" s="77"/>
      <c r="JDP172" s="77"/>
      <c r="JDQ172" s="77"/>
      <c r="JDR172" s="77"/>
      <c r="JDS172" s="77"/>
      <c r="JDT172" s="77"/>
      <c r="JDU172" s="77"/>
      <c r="JDV172" s="77"/>
      <c r="JDW172" s="77"/>
      <c r="JDX172" s="77"/>
      <c r="JDY172" s="77"/>
      <c r="JDZ172" s="77"/>
      <c r="JEA172" s="77"/>
      <c r="JEB172" s="77"/>
      <c r="JEC172" s="77"/>
      <c r="JED172" s="77"/>
      <c r="JEE172" s="77"/>
      <c r="JEF172" s="77"/>
      <c r="JEG172" s="77"/>
      <c r="JEH172" s="77"/>
      <c r="JEI172" s="77"/>
      <c r="JEJ172" s="77"/>
      <c r="JEK172" s="77"/>
      <c r="JEL172" s="77"/>
      <c r="JEM172" s="77"/>
      <c r="JEN172" s="77"/>
      <c r="JEO172" s="77"/>
      <c r="JEP172" s="77"/>
      <c r="JEQ172" s="77"/>
      <c r="JER172" s="77"/>
      <c r="JES172" s="77"/>
      <c r="JET172" s="77"/>
      <c r="JEU172" s="77"/>
      <c r="JEV172" s="77"/>
      <c r="JEW172" s="77"/>
      <c r="JEX172" s="77"/>
      <c r="JEY172" s="77"/>
      <c r="JEZ172" s="77"/>
      <c r="JFA172" s="77"/>
      <c r="JFB172" s="77"/>
      <c r="JFC172" s="77"/>
      <c r="JFD172" s="77"/>
      <c r="JFE172" s="77"/>
      <c r="JFF172" s="77"/>
      <c r="JFG172" s="77"/>
      <c r="JFH172" s="77"/>
      <c r="JFI172" s="77"/>
      <c r="JFJ172" s="77"/>
      <c r="JFK172" s="77"/>
      <c r="JFL172" s="77"/>
      <c r="JFM172" s="77"/>
      <c r="JFN172" s="77"/>
      <c r="JFO172" s="77"/>
      <c r="JFP172" s="77"/>
      <c r="JFQ172" s="77"/>
      <c r="JFR172" s="77"/>
      <c r="JFS172" s="77"/>
      <c r="JFT172" s="77"/>
      <c r="JFU172" s="77"/>
      <c r="JFV172" s="77"/>
      <c r="JFW172" s="77"/>
      <c r="JFX172" s="77"/>
      <c r="JFY172" s="77"/>
      <c r="JFZ172" s="77"/>
      <c r="JGA172" s="77"/>
      <c r="JGB172" s="77"/>
      <c r="JGC172" s="77"/>
      <c r="JGD172" s="77"/>
      <c r="JGE172" s="77"/>
      <c r="JGF172" s="77"/>
      <c r="JGG172" s="77"/>
      <c r="JGH172" s="77"/>
      <c r="JGI172" s="77"/>
      <c r="JGJ172" s="77"/>
      <c r="JGK172" s="77"/>
      <c r="JGL172" s="77"/>
      <c r="JGM172" s="77"/>
      <c r="JGN172" s="77"/>
      <c r="JGO172" s="77"/>
      <c r="JGP172" s="77"/>
      <c r="JGQ172" s="77"/>
      <c r="JGR172" s="77"/>
      <c r="JGS172" s="77"/>
      <c r="JGT172" s="77"/>
      <c r="JGU172" s="77"/>
      <c r="JGV172" s="77"/>
      <c r="JGW172" s="77"/>
      <c r="JGX172" s="77"/>
      <c r="JGY172" s="77"/>
      <c r="JGZ172" s="77"/>
      <c r="JHA172" s="77"/>
      <c r="JHB172" s="77"/>
      <c r="JHC172" s="77"/>
      <c r="JHD172" s="77"/>
      <c r="JHE172" s="77"/>
      <c r="JHF172" s="77"/>
      <c r="JHG172" s="77"/>
      <c r="JHH172" s="77"/>
      <c r="JHI172" s="77"/>
      <c r="JHJ172" s="77"/>
      <c r="JHK172" s="77"/>
      <c r="JHL172" s="77"/>
      <c r="JHM172" s="77"/>
      <c r="JHN172" s="77"/>
      <c r="JHO172" s="77"/>
      <c r="JHP172" s="77"/>
      <c r="JHQ172" s="77"/>
      <c r="JHR172" s="77"/>
      <c r="JHS172" s="77"/>
      <c r="JHT172" s="77"/>
      <c r="JHU172" s="77"/>
      <c r="JHV172" s="77"/>
      <c r="JHW172" s="77"/>
      <c r="JHX172" s="77"/>
      <c r="JHY172" s="77"/>
      <c r="JHZ172" s="77"/>
      <c r="JIA172" s="77"/>
      <c r="JIB172" s="77"/>
      <c r="JIC172" s="77"/>
      <c r="JID172" s="77"/>
      <c r="JIE172" s="77"/>
      <c r="JIF172" s="77"/>
      <c r="JIG172" s="77"/>
      <c r="JIH172" s="77"/>
      <c r="JII172" s="77"/>
      <c r="JIJ172" s="77"/>
      <c r="JIK172" s="77"/>
      <c r="JIL172" s="77"/>
      <c r="JIM172" s="77"/>
      <c r="JIN172" s="77"/>
      <c r="JIO172" s="77"/>
      <c r="JIP172" s="77"/>
      <c r="JIQ172" s="77"/>
      <c r="JIR172" s="77"/>
      <c r="JIS172" s="77"/>
      <c r="JIT172" s="77"/>
      <c r="JIU172" s="77"/>
      <c r="JIV172" s="77"/>
      <c r="JIW172" s="77"/>
      <c r="JIX172" s="77"/>
      <c r="JIY172" s="77"/>
      <c r="JIZ172" s="77"/>
      <c r="JJA172" s="77"/>
      <c r="JJB172" s="77"/>
      <c r="JJC172" s="77"/>
      <c r="JJD172" s="77"/>
      <c r="JJE172" s="77"/>
      <c r="JJF172" s="77"/>
      <c r="JJG172" s="77"/>
      <c r="JJH172" s="77"/>
      <c r="JJI172" s="77"/>
      <c r="JJJ172" s="77"/>
      <c r="JJK172" s="77"/>
      <c r="JJL172" s="77"/>
      <c r="JJM172" s="77"/>
      <c r="JJN172" s="77"/>
      <c r="JJO172" s="77"/>
      <c r="JJP172" s="77"/>
      <c r="JJQ172" s="77"/>
      <c r="JJR172" s="77"/>
      <c r="JJS172" s="77"/>
      <c r="JJT172" s="77"/>
      <c r="JJU172" s="77"/>
      <c r="JJV172" s="77"/>
      <c r="JJW172" s="77"/>
      <c r="JJX172" s="77"/>
      <c r="JJY172" s="77"/>
      <c r="JJZ172" s="77"/>
      <c r="JKA172" s="77"/>
      <c r="JKB172" s="77"/>
      <c r="JKC172" s="77"/>
      <c r="JKD172" s="77"/>
      <c r="JKE172" s="77"/>
      <c r="JKF172" s="77"/>
      <c r="JKG172" s="77"/>
      <c r="JKH172" s="77"/>
      <c r="JKI172" s="77"/>
      <c r="JKJ172" s="77"/>
      <c r="JKK172" s="77"/>
      <c r="JKL172" s="77"/>
      <c r="JKM172" s="77"/>
      <c r="JKN172" s="77"/>
      <c r="JKO172" s="77"/>
      <c r="JKP172" s="77"/>
      <c r="JKQ172" s="77"/>
      <c r="JKR172" s="77"/>
      <c r="JKS172" s="77"/>
      <c r="JKT172" s="77"/>
      <c r="JKU172" s="77"/>
      <c r="JKV172" s="77"/>
      <c r="JKW172" s="77"/>
      <c r="JKX172" s="77"/>
      <c r="JKY172" s="77"/>
      <c r="JKZ172" s="77"/>
      <c r="JLA172" s="77"/>
      <c r="JLB172" s="77"/>
      <c r="JLC172" s="77"/>
      <c r="JLD172" s="77"/>
      <c r="JLE172" s="77"/>
      <c r="JLF172" s="77"/>
      <c r="JLG172" s="77"/>
      <c r="JLH172" s="77"/>
      <c r="JLI172" s="77"/>
      <c r="JLJ172" s="77"/>
      <c r="JLK172" s="77"/>
      <c r="JLL172" s="77"/>
      <c r="JLM172" s="77"/>
      <c r="JLN172" s="77"/>
      <c r="JLO172" s="77"/>
      <c r="JLP172" s="77"/>
      <c r="JLQ172" s="77"/>
      <c r="JLR172" s="77"/>
      <c r="JLS172" s="77"/>
      <c r="JLT172" s="77"/>
      <c r="JLU172" s="77"/>
      <c r="JLV172" s="77"/>
      <c r="JLW172" s="77"/>
      <c r="JLX172" s="77"/>
      <c r="JLY172" s="77"/>
      <c r="JLZ172" s="77"/>
      <c r="JMA172" s="77"/>
      <c r="JMB172" s="77"/>
      <c r="JMC172" s="77"/>
      <c r="JMD172" s="77"/>
      <c r="JME172" s="77"/>
      <c r="JMF172" s="77"/>
      <c r="JMG172" s="77"/>
      <c r="JMH172" s="77"/>
      <c r="JMI172" s="77"/>
      <c r="JMJ172" s="77"/>
      <c r="JMK172" s="77"/>
      <c r="JML172" s="77"/>
      <c r="JMM172" s="77"/>
      <c r="JMN172" s="77"/>
      <c r="JMO172" s="77"/>
      <c r="JMP172" s="77"/>
      <c r="JMQ172" s="77"/>
      <c r="JMR172" s="77"/>
      <c r="JMS172" s="77"/>
      <c r="JMT172" s="77"/>
      <c r="JMU172" s="77"/>
      <c r="JMV172" s="77"/>
      <c r="JMW172" s="77"/>
      <c r="JMX172" s="77"/>
      <c r="JMY172" s="77"/>
      <c r="JMZ172" s="77"/>
      <c r="JNA172" s="77"/>
      <c r="JNB172" s="77"/>
      <c r="JNC172" s="77"/>
      <c r="JND172" s="77"/>
      <c r="JNE172" s="77"/>
      <c r="JNF172" s="77"/>
      <c r="JNG172" s="77"/>
      <c r="JNH172" s="77"/>
      <c r="JNI172" s="77"/>
      <c r="JNJ172" s="77"/>
      <c r="JNK172" s="77"/>
      <c r="JNL172" s="77"/>
      <c r="JNM172" s="77"/>
      <c r="JNN172" s="77"/>
      <c r="JNO172" s="77"/>
      <c r="JNP172" s="77"/>
      <c r="JNQ172" s="77"/>
      <c r="JNR172" s="77"/>
      <c r="JNS172" s="77"/>
      <c r="JNT172" s="77"/>
      <c r="JNU172" s="77"/>
      <c r="JNV172" s="77"/>
      <c r="JNW172" s="77"/>
      <c r="JNX172" s="77"/>
      <c r="JNY172" s="77"/>
      <c r="JNZ172" s="77"/>
      <c r="JOA172" s="77"/>
      <c r="JOB172" s="77"/>
      <c r="JOC172" s="77"/>
      <c r="JOD172" s="77"/>
      <c r="JOE172" s="77"/>
      <c r="JOF172" s="77"/>
      <c r="JOG172" s="77"/>
      <c r="JOH172" s="77"/>
      <c r="JOI172" s="77"/>
      <c r="JOJ172" s="77"/>
      <c r="JOK172" s="77"/>
      <c r="JOL172" s="77"/>
      <c r="JOM172" s="77"/>
      <c r="JON172" s="77"/>
      <c r="JOO172" s="77"/>
      <c r="JOP172" s="77"/>
      <c r="JOQ172" s="77"/>
      <c r="JOR172" s="77"/>
      <c r="JOS172" s="77"/>
      <c r="JOT172" s="77"/>
      <c r="JOU172" s="77"/>
      <c r="JOV172" s="77"/>
      <c r="JOW172" s="77"/>
      <c r="JOX172" s="77"/>
      <c r="JOY172" s="77"/>
      <c r="JOZ172" s="77"/>
      <c r="JPA172" s="77"/>
      <c r="JPB172" s="77"/>
      <c r="JPC172" s="77"/>
      <c r="JPD172" s="77"/>
      <c r="JPE172" s="77"/>
      <c r="JPF172" s="77"/>
      <c r="JPG172" s="77"/>
      <c r="JPH172" s="77"/>
      <c r="JPI172" s="77"/>
      <c r="JPJ172" s="77"/>
      <c r="JPK172" s="77"/>
      <c r="JPL172" s="77"/>
      <c r="JPM172" s="77"/>
      <c r="JPN172" s="77"/>
      <c r="JPO172" s="77"/>
      <c r="JPP172" s="77"/>
      <c r="JPQ172" s="77"/>
      <c r="JPR172" s="77"/>
      <c r="JPS172" s="77"/>
      <c r="JPT172" s="77"/>
      <c r="JPU172" s="77"/>
      <c r="JPV172" s="77"/>
      <c r="JPW172" s="77"/>
      <c r="JPX172" s="77"/>
      <c r="JPY172" s="77"/>
      <c r="JPZ172" s="77"/>
      <c r="JQA172" s="77"/>
      <c r="JQB172" s="77"/>
      <c r="JQC172" s="77"/>
      <c r="JQD172" s="77"/>
      <c r="JQE172" s="77"/>
      <c r="JQF172" s="77"/>
      <c r="JQG172" s="77"/>
      <c r="JQH172" s="77"/>
      <c r="JQI172" s="77"/>
      <c r="JQJ172" s="77"/>
      <c r="JQK172" s="77"/>
      <c r="JQL172" s="77"/>
      <c r="JQM172" s="77"/>
      <c r="JQN172" s="77"/>
      <c r="JQO172" s="77"/>
      <c r="JQP172" s="77"/>
      <c r="JQQ172" s="77"/>
      <c r="JQR172" s="77"/>
      <c r="JQS172" s="77"/>
      <c r="JQT172" s="77"/>
      <c r="JQU172" s="77"/>
      <c r="JQV172" s="77"/>
      <c r="JQW172" s="77"/>
      <c r="JQX172" s="77"/>
      <c r="JQY172" s="77"/>
      <c r="JQZ172" s="77"/>
      <c r="JRA172" s="77"/>
      <c r="JRB172" s="77"/>
      <c r="JRC172" s="77"/>
      <c r="JRD172" s="77"/>
      <c r="JRE172" s="77"/>
      <c r="JRF172" s="77"/>
      <c r="JRG172" s="77"/>
      <c r="JRH172" s="77"/>
      <c r="JRI172" s="77"/>
      <c r="JRJ172" s="77"/>
      <c r="JRK172" s="77"/>
      <c r="JRL172" s="77"/>
      <c r="JRM172" s="77"/>
      <c r="JRN172" s="77"/>
      <c r="JRO172" s="77"/>
      <c r="JRP172" s="77"/>
      <c r="JRQ172" s="77"/>
      <c r="JRR172" s="77"/>
      <c r="JRS172" s="77"/>
      <c r="JRT172" s="77"/>
      <c r="JRU172" s="77"/>
      <c r="JRV172" s="77"/>
      <c r="JRW172" s="77"/>
      <c r="JRX172" s="77"/>
      <c r="JRY172" s="77"/>
      <c r="JRZ172" s="77"/>
      <c r="JSA172" s="77"/>
      <c r="JSB172" s="77"/>
      <c r="JSC172" s="77"/>
      <c r="JSD172" s="77"/>
      <c r="JSE172" s="77"/>
      <c r="JSF172" s="77"/>
      <c r="JSG172" s="77"/>
      <c r="JSH172" s="77"/>
      <c r="JSI172" s="77"/>
      <c r="JSJ172" s="77"/>
      <c r="JSK172" s="77"/>
      <c r="JSL172" s="77"/>
      <c r="JSM172" s="77"/>
      <c r="JSN172" s="77"/>
      <c r="JSO172" s="77"/>
      <c r="JSP172" s="77"/>
      <c r="JSQ172" s="77"/>
      <c r="JSR172" s="77"/>
      <c r="JSS172" s="77"/>
      <c r="JST172" s="77"/>
      <c r="JSU172" s="77"/>
      <c r="JSV172" s="77"/>
      <c r="JSW172" s="77"/>
      <c r="JSX172" s="77"/>
      <c r="JSY172" s="77"/>
      <c r="JSZ172" s="77"/>
      <c r="JTA172" s="77"/>
      <c r="JTB172" s="77"/>
      <c r="JTC172" s="77"/>
      <c r="JTD172" s="77"/>
      <c r="JTE172" s="77"/>
      <c r="JTF172" s="77"/>
      <c r="JTG172" s="77"/>
      <c r="JTH172" s="77"/>
      <c r="JTI172" s="77"/>
      <c r="JTJ172" s="77"/>
      <c r="JTK172" s="77"/>
      <c r="JTL172" s="77"/>
      <c r="JTM172" s="77"/>
      <c r="JTN172" s="77"/>
      <c r="JTO172" s="77"/>
      <c r="JTP172" s="77"/>
      <c r="JTQ172" s="77"/>
      <c r="JTR172" s="77"/>
      <c r="JTS172" s="77"/>
      <c r="JTT172" s="77"/>
      <c r="JTU172" s="77"/>
      <c r="JTV172" s="77"/>
      <c r="JTW172" s="77"/>
      <c r="JTX172" s="77"/>
      <c r="JTY172" s="77"/>
      <c r="JTZ172" s="77"/>
      <c r="JUA172" s="77"/>
      <c r="JUB172" s="77"/>
      <c r="JUC172" s="77"/>
      <c r="JUD172" s="77"/>
      <c r="JUE172" s="77"/>
      <c r="JUF172" s="77"/>
      <c r="JUG172" s="77"/>
      <c r="JUH172" s="77"/>
      <c r="JUI172" s="77"/>
      <c r="JUJ172" s="77"/>
      <c r="JUK172" s="77"/>
      <c r="JUL172" s="77"/>
      <c r="JUM172" s="77"/>
      <c r="JUN172" s="77"/>
      <c r="JUO172" s="77"/>
      <c r="JUP172" s="77"/>
      <c r="JUQ172" s="77"/>
      <c r="JUR172" s="77"/>
      <c r="JUS172" s="77"/>
      <c r="JUT172" s="77"/>
      <c r="JUU172" s="77"/>
      <c r="JUV172" s="77"/>
      <c r="JUW172" s="77"/>
      <c r="JUX172" s="77"/>
      <c r="JUY172" s="77"/>
      <c r="JUZ172" s="77"/>
      <c r="JVA172" s="77"/>
      <c r="JVB172" s="77"/>
      <c r="JVC172" s="77"/>
      <c r="JVD172" s="77"/>
      <c r="JVE172" s="77"/>
      <c r="JVF172" s="77"/>
      <c r="JVG172" s="77"/>
      <c r="JVH172" s="77"/>
      <c r="JVI172" s="77"/>
      <c r="JVJ172" s="77"/>
      <c r="JVK172" s="77"/>
      <c r="JVL172" s="77"/>
      <c r="JVM172" s="77"/>
      <c r="JVN172" s="77"/>
      <c r="JVO172" s="77"/>
      <c r="JVP172" s="77"/>
      <c r="JVQ172" s="77"/>
      <c r="JVR172" s="77"/>
      <c r="JVS172" s="77"/>
      <c r="JVT172" s="77"/>
      <c r="JVU172" s="77"/>
      <c r="JVV172" s="77"/>
      <c r="JVW172" s="77"/>
      <c r="JVX172" s="77"/>
      <c r="JVY172" s="77"/>
      <c r="JVZ172" s="77"/>
      <c r="JWA172" s="77"/>
      <c r="JWB172" s="77"/>
      <c r="JWC172" s="77"/>
      <c r="JWD172" s="77"/>
      <c r="JWE172" s="77"/>
      <c r="JWF172" s="77"/>
      <c r="JWG172" s="77"/>
      <c r="JWH172" s="77"/>
      <c r="JWI172" s="77"/>
      <c r="JWJ172" s="77"/>
      <c r="JWK172" s="77"/>
      <c r="JWL172" s="77"/>
      <c r="JWM172" s="77"/>
      <c r="JWN172" s="77"/>
      <c r="JWO172" s="77"/>
      <c r="JWP172" s="77"/>
      <c r="JWQ172" s="77"/>
      <c r="JWR172" s="77"/>
      <c r="JWS172" s="77"/>
      <c r="JWT172" s="77"/>
      <c r="JWU172" s="77"/>
      <c r="JWV172" s="77"/>
      <c r="JWW172" s="77"/>
      <c r="JWX172" s="77"/>
      <c r="JWY172" s="77"/>
      <c r="JWZ172" s="77"/>
      <c r="JXA172" s="77"/>
      <c r="JXB172" s="77"/>
      <c r="JXC172" s="77"/>
      <c r="JXD172" s="77"/>
      <c r="JXE172" s="77"/>
      <c r="JXF172" s="77"/>
      <c r="JXG172" s="77"/>
      <c r="JXH172" s="77"/>
      <c r="JXI172" s="77"/>
      <c r="JXJ172" s="77"/>
      <c r="JXK172" s="77"/>
      <c r="JXL172" s="77"/>
      <c r="JXM172" s="77"/>
      <c r="JXN172" s="77"/>
      <c r="JXO172" s="77"/>
      <c r="JXP172" s="77"/>
      <c r="JXQ172" s="77"/>
      <c r="JXR172" s="77"/>
      <c r="JXS172" s="77"/>
      <c r="JXT172" s="77"/>
      <c r="JXU172" s="77"/>
      <c r="JXV172" s="77"/>
      <c r="JXW172" s="77"/>
      <c r="JXX172" s="77"/>
      <c r="JXY172" s="77"/>
      <c r="JXZ172" s="77"/>
      <c r="JYA172" s="77"/>
      <c r="JYB172" s="77"/>
      <c r="JYC172" s="77"/>
      <c r="JYD172" s="77"/>
      <c r="JYE172" s="77"/>
      <c r="JYF172" s="77"/>
      <c r="JYG172" s="77"/>
      <c r="JYH172" s="77"/>
      <c r="JYI172" s="77"/>
      <c r="JYJ172" s="77"/>
      <c r="JYK172" s="77"/>
      <c r="JYL172" s="77"/>
      <c r="JYM172" s="77"/>
      <c r="JYN172" s="77"/>
      <c r="JYO172" s="77"/>
      <c r="JYP172" s="77"/>
      <c r="JYQ172" s="77"/>
      <c r="JYR172" s="77"/>
      <c r="JYS172" s="77"/>
      <c r="JYT172" s="77"/>
      <c r="JYU172" s="77"/>
      <c r="JYV172" s="77"/>
      <c r="JYW172" s="77"/>
      <c r="JYX172" s="77"/>
      <c r="JYY172" s="77"/>
      <c r="JYZ172" s="77"/>
      <c r="JZA172" s="77"/>
      <c r="JZB172" s="77"/>
      <c r="JZC172" s="77"/>
      <c r="JZD172" s="77"/>
      <c r="JZE172" s="77"/>
      <c r="JZF172" s="77"/>
      <c r="JZG172" s="77"/>
      <c r="JZH172" s="77"/>
      <c r="JZI172" s="77"/>
      <c r="JZJ172" s="77"/>
      <c r="JZK172" s="77"/>
      <c r="JZL172" s="77"/>
      <c r="JZM172" s="77"/>
      <c r="JZN172" s="77"/>
      <c r="JZO172" s="77"/>
      <c r="JZP172" s="77"/>
      <c r="JZQ172" s="77"/>
      <c r="JZR172" s="77"/>
      <c r="JZS172" s="77"/>
      <c r="JZT172" s="77"/>
      <c r="JZU172" s="77"/>
      <c r="JZV172" s="77"/>
      <c r="JZW172" s="77"/>
      <c r="JZX172" s="77"/>
      <c r="JZY172" s="77"/>
      <c r="JZZ172" s="77"/>
      <c r="KAA172" s="77"/>
      <c r="KAB172" s="77"/>
      <c r="KAC172" s="77"/>
      <c r="KAD172" s="77"/>
      <c r="KAE172" s="77"/>
      <c r="KAF172" s="77"/>
      <c r="KAG172" s="77"/>
      <c r="KAH172" s="77"/>
      <c r="KAI172" s="77"/>
      <c r="KAJ172" s="77"/>
      <c r="KAK172" s="77"/>
      <c r="KAL172" s="77"/>
      <c r="KAM172" s="77"/>
      <c r="KAN172" s="77"/>
      <c r="KAO172" s="77"/>
      <c r="KAP172" s="77"/>
      <c r="KAQ172" s="77"/>
      <c r="KAR172" s="77"/>
      <c r="KAS172" s="77"/>
      <c r="KAT172" s="77"/>
      <c r="KAU172" s="77"/>
      <c r="KAV172" s="77"/>
      <c r="KAW172" s="77"/>
      <c r="KAX172" s="77"/>
      <c r="KAY172" s="77"/>
      <c r="KAZ172" s="77"/>
      <c r="KBA172" s="77"/>
      <c r="KBB172" s="77"/>
      <c r="KBC172" s="77"/>
      <c r="KBD172" s="77"/>
      <c r="KBE172" s="77"/>
      <c r="KBF172" s="77"/>
      <c r="KBG172" s="77"/>
      <c r="KBH172" s="77"/>
      <c r="KBI172" s="77"/>
      <c r="KBJ172" s="77"/>
      <c r="KBK172" s="77"/>
      <c r="KBL172" s="77"/>
      <c r="KBM172" s="77"/>
      <c r="KBN172" s="77"/>
      <c r="KBO172" s="77"/>
      <c r="KBP172" s="77"/>
      <c r="KBQ172" s="77"/>
      <c r="KBR172" s="77"/>
      <c r="KBS172" s="77"/>
      <c r="KBT172" s="77"/>
      <c r="KBU172" s="77"/>
      <c r="KBV172" s="77"/>
      <c r="KBW172" s="77"/>
      <c r="KBX172" s="77"/>
      <c r="KBY172" s="77"/>
      <c r="KBZ172" s="77"/>
      <c r="KCA172" s="77"/>
      <c r="KCB172" s="77"/>
      <c r="KCC172" s="77"/>
      <c r="KCD172" s="77"/>
      <c r="KCE172" s="77"/>
      <c r="KCF172" s="77"/>
      <c r="KCG172" s="77"/>
      <c r="KCH172" s="77"/>
      <c r="KCI172" s="77"/>
      <c r="KCJ172" s="77"/>
      <c r="KCK172" s="77"/>
      <c r="KCL172" s="77"/>
      <c r="KCM172" s="77"/>
      <c r="KCN172" s="77"/>
      <c r="KCO172" s="77"/>
      <c r="KCP172" s="77"/>
      <c r="KCQ172" s="77"/>
      <c r="KCR172" s="77"/>
      <c r="KCS172" s="77"/>
      <c r="KCT172" s="77"/>
      <c r="KCU172" s="77"/>
      <c r="KCV172" s="77"/>
      <c r="KCW172" s="77"/>
      <c r="KCX172" s="77"/>
      <c r="KCY172" s="77"/>
      <c r="KCZ172" s="77"/>
      <c r="KDA172" s="77"/>
      <c r="KDB172" s="77"/>
      <c r="KDC172" s="77"/>
      <c r="KDD172" s="77"/>
      <c r="KDE172" s="77"/>
      <c r="KDF172" s="77"/>
      <c r="KDG172" s="77"/>
      <c r="KDH172" s="77"/>
      <c r="KDI172" s="77"/>
      <c r="KDJ172" s="77"/>
      <c r="KDK172" s="77"/>
      <c r="KDL172" s="77"/>
      <c r="KDM172" s="77"/>
      <c r="KDN172" s="77"/>
      <c r="KDO172" s="77"/>
      <c r="KDP172" s="77"/>
      <c r="KDQ172" s="77"/>
      <c r="KDR172" s="77"/>
      <c r="KDS172" s="77"/>
      <c r="KDT172" s="77"/>
      <c r="KDU172" s="77"/>
      <c r="KDV172" s="77"/>
      <c r="KDW172" s="77"/>
      <c r="KDX172" s="77"/>
      <c r="KDY172" s="77"/>
      <c r="KDZ172" s="77"/>
      <c r="KEA172" s="77"/>
      <c r="KEB172" s="77"/>
      <c r="KEC172" s="77"/>
      <c r="KED172" s="77"/>
      <c r="KEE172" s="77"/>
      <c r="KEF172" s="77"/>
      <c r="KEG172" s="77"/>
      <c r="KEH172" s="77"/>
      <c r="KEI172" s="77"/>
      <c r="KEJ172" s="77"/>
      <c r="KEK172" s="77"/>
      <c r="KEL172" s="77"/>
      <c r="KEM172" s="77"/>
      <c r="KEN172" s="77"/>
      <c r="KEO172" s="77"/>
      <c r="KEP172" s="77"/>
      <c r="KEQ172" s="77"/>
      <c r="KER172" s="77"/>
      <c r="KES172" s="77"/>
      <c r="KET172" s="77"/>
      <c r="KEU172" s="77"/>
      <c r="KEV172" s="77"/>
      <c r="KEW172" s="77"/>
      <c r="KEX172" s="77"/>
      <c r="KEY172" s="77"/>
      <c r="KEZ172" s="77"/>
      <c r="KFA172" s="77"/>
      <c r="KFB172" s="77"/>
      <c r="KFC172" s="77"/>
      <c r="KFD172" s="77"/>
      <c r="KFE172" s="77"/>
      <c r="KFF172" s="77"/>
      <c r="KFG172" s="77"/>
      <c r="KFH172" s="77"/>
      <c r="KFI172" s="77"/>
      <c r="KFJ172" s="77"/>
      <c r="KFK172" s="77"/>
      <c r="KFL172" s="77"/>
      <c r="KFM172" s="77"/>
      <c r="KFN172" s="77"/>
      <c r="KFO172" s="77"/>
      <c r="KFP172" s="77"/>
      <c r="KFQ172" s="77"/>
      <c r="KFR172" s="77"/>
      <c r="KFS172" s="77"/>
      <c r="KFT172" s="77"/>
      <c r="KFU172" s="77"/>
      <c r="KFV172" s="77"/>
      <c r="KFW172" s="77"/>
      <c r="KFX172" s="77"/>
      <c r="KFY172" s="77"/>
      <c r="KFZ172" s="77"/>
      <c r="KGA172" s="77"/>
      <c r="KGB172" s="77"/>
      <c r="KGC172" s="77"/>
      <c r="KGD172" s="77"/>
      <c r="KGE172" s="77"/>
      <c r="KGF172" s="77"/>
      <c r="KGG172" s="77"/>
      <c r="KGH172" s="77"/>
      <c r="KGI172" s="77"/>
      <c r="KGJ172" s="77"/>
      <c r="KGK172" s="77"/>
      <c r="KGL172" s="77"/>
      <c r="KGM172" s="77"/>
      <c r="KGN172" s="77"/>
      <c r="KGO172" s="77"/>
      <c r="KGP172" s="77"/>
      <c r="KGQ172" s="77"/>
      <c r="KGR172" s="77"/>
      <c r="KGS172" s="77"/>
      <c r="KGT172" s="77"/>
      <c r="KGU172" s="77"/>
      <c r="KGV172" s="77"/>
      <c r="KGW172" s="77"/>
      <c r="KGX172" s="77"/>
      <c r="KGY172" s="77"/>
      <c r="KGZ172" s="77"/>
      <c r="KHA172" s="77"/>
      <c r="KHB172" s="77"/>
      <c r="KHC172" s="77"/>
      <c r="KHD172" s="77"/>
      <c r="KHE172" s="77"/>
      <c r="KHF172" s="77"/>
      <c r="KHG172" s="77"/>
      <c r="KHH172" s="77"/>
      <c r="KHI172" s="77"/>
      <c r="KHJ172" s="77"/>
      <c r="KHK172" s="77"/>
      <c r="KHL172" s="77"/>
      <c r="KHM172" s="77"/>
      <c r="KHN172" s="77"/>
      <c r="KHO172" s="77"/>
      <c r="KHP172" s="77"/>
      <c r="KHQ172" s="77"/>
      <c r="KHR172" s="77"/>
      <c r="KHS172" s="77"/>
      <c r="KHT172" s="77"/>
      <c r="KHU172" s="77"/>
      <c r="KHV172" s="77"/>
      <c r="KHW172" s="77"/>
      <c r="KHX172" s="77"/>
      <c r="KHY172" s="77"/>
      <c r="KHZ172" s="77"/>
      <c r="KIA172" s="77"/>
      <c r="KIB172" s="77"/>
      <c r="KIC172" s="77"/>
      <c r="KID172" s="77"/>
      <c r="KIE172" s="77"/>
      <c r="KIF172" s="77"/>
      <c r="KIG172" s="77"/>
      <c r="KIH172" s="77"/>
      <c r="KII172" s="77"/>
      <c r="KIJ172" s="77"/>
      <c r="KIK172" s="77"/>
      <c r="KIL172" s="77"/>
      <c r="KIM172" s="77"/>
      <c r="KIN172" s="77"/>
      <c r="KIO172" s="77"/>
      <c r="KIP172" s="77"/>
      <c r="KIQ172" s="77"/>
      <c r="KIR172" s="77"/>
      <c r="KIS172" s="77"/>
      <c r="KIT172" s="77"/>
      <c r="KIU172" s="77"/>
      <c r="KIV172" s="77"/>
      <c r="KIW172" s="77"/>
      <c r="KIX172" s="77"/>
      <c r="KIY172" s="77"/>
      <c r="KIZ172" s="77"/>
      <c r="KJA172" s="77"/>
      <c r="KJB172" s="77"/>
      <c r="KJC172" s="77"/>
      <c r="KJD172" s="77"/>
      <c r="KJE172" s="77"/>
      <c r="KJF172" s="77"/>
      <c r="KJG172" s="77"/>
      <c r="KJH172" s="77"/>
      <c r="KJI172" s="77"/>
      <c r="KJJ172" s="77"/>
      <c r="KJK172" s="77"/>
      <c r="KJL172" s="77"/>
      <c r="KJM172" s="77"/>
      <c r="KJN172" s="77"/>
      <c r="KJO172" s="77"/>
      <c r="KJP172" s="77"/>
      <c r="KJQ172" s="77"/>
      <c r="KJR172" s="77"/>
      <c r="KJS172" s="77"/>
      <c r="KJT172" s="77"/>
      <c r="KJU172" s="77"/>
      <c r="KJV172" s="77"/>
      <c r="KJW172" s="77"/>
      <c r="KJX172" s="77"/>
      <c r="KJY172" s="77"/>
      <c r="KJZ172" s="77"/>
      <c r="KKA172" s="77"/>
      <c r="KKB172" s="77"/>
      <c r="KKC172" s="77"/>
      <c r="KKD172" s="77"/>
      <c r="KKE172" s="77"/>
      <c r="KKF172" s="77"/>
      <c r="KKG172" s="77"/>
      <c r="KKH172" s="77"/>
      <c r="KKI172" s="77"/>
      <c r="KKJ172" s="77"/>
      <c r="KKK172" s="77"/>
      <c r="KKL172" s="77"/>
      <c r="KKM172" s="77"/>
      <c r="KKN172" s="77"/>
      <c r="KKO172" s="77"/>
      <c r="KKP172" s="77"/>
      <c r="KKQ172" s="77"/>
      <c r="KKR172" s="77"/>
      <c r="KKS172" s="77"/>
      <c r="KKT172" s="77"/>
      <c r="KKU172" s="77"/>
      <c r="KKV172" s="77"/>
      <c r="KKW172" s="77"/>
      <c r="KKX172" s="77"/>
      <c r="KKY172" s="77"/>
      <c r="KKZ172" s="77"/>
      <c r="KLA172" s="77"/>
      <c r="KLB172" s="77"/>
      <c r="KLC172" s="77"/>
      <c r="KLD172" s="77"/>
      <c r="KLE172" s="77"/>
      <c r="KLF172" s="77"/>
      <c r="KLG172" s="77"/>
      <c r="KLH172" s="77"/>
      <c r="KLI172" s="77"/>
      <c r="KLJ172" s="77"/>
      <c r="KLK172" s="77"/>
      <c r="KLL172" s="77"/>
      <c r="KLM172" s="77"/>
      <c r="KLN172" s="77"/>
      <c r="KLO172" s="77"/>
      <c r="KLP172" s="77"/>
      <c r="KLQ172" s="77"/>
      <c r="KLR172" s="77"/>
      <c r="KLS172" s="77"/>
      <c r="KLT172" s="77"/>
      <c r="KLU172" s="77"/>
      <c r="KLV172" s="77"/>
      <c r="KLW172" s="77"/>
      <c r="KLX172" s="77"/>
      <c r="KLY172" s="77"/>
      <c r="KLZ172" s="77"/>
      <c r="KMA172" s="77"/>
      <c r="KMB172" s="77"/>
      <c r="KMC172" s="77"/>
      <c r="KMD172" s="77"/>
      <c r="KME172" s="77"/>
      <c r="KMF172" s="77"/>
      <c r="KMG172" s="77"/>
      <c r="KMH172" s="77"/>
      <c r="KMI172" s="77"/>
      <c r="KMJ172" s="77"/>
      <c r="KMK172" s="77"/>
      <c r="KML172" s="77"/>
      <c r="KMM172" s="77"/>
      <c r="KMN172" s="77"/>
      <c r="KMO172" s="77"/>
      <c r="KMP172" s="77"/>
      <c r="KMQ172" s="77"/>
      <c r="KMR172" s="77"/>
      <c r="KMS172" s="77"/>
      <c r="KMT172" s="77"/>
      <c r="KMU172" s="77"/>
      <c r="KMV172" s="77"/>
      <c r="KMW172" s="77"/>
      <c r="KMX172" s="77"/>
      <c r="KMY172" s="77"/>
      <c r="KMZ172" s="77"/>
      <c r="KNA172" s="77"/>
      <c r="KNB172" s="77"/>
      <c r="KNC172" s="77"/>
      <c r="KND172" s="77"/>
      <c r="KNE172" s="77"/>
      <c r="KNF172" s="77"/>
      <c r="KNG172" s="77"/>
      <c r="KNH172" s="77"/>
      <c r="KNI172" s="77"/>
      <c r="KNJ172" s="77"/>
      <c r="KNK172" s="77"/>
      <c r="KNL172" s="77"/>
      <c r="KNM172" s="77"/>
      <c r="KNN172" s="77"/>
      <c r="KNO172" s="77"/>
      <c r="KNP172" s="77"/>
      <c r="KNQ172" s="77"/>
      <c r="KNR172" s="77"/>
      <c r="KNS172" s="77"/>
      <c r="KNT172" s="77"/>
      <c r="KNU172" s="77"/>
      <c r="KNV172" s="77"/>
      <c r="KNW172" s="77"/>
      <c r="KNX172" s="77"/>
      <c r="KNY172" s="77"/>
      <c r="KNZ172" s="77"/>
      <c r="KOA172" s="77"/>
      <c r="KOB172" s="77"/>
      <c r="KOC172" s="77"/>
      <c r="KOD172" s="77"/>
      <c r="KOE172" s="77"/>
      <c r="KOF172" s="77"/>
      <c r="KOG172" s="77"/>
      <c r="KOH172" s="77"/>
      <c r="KOI172" s="77"/>
      <c r="KOJ172" s="77"/>
      <c r="KOK172" s="77"/>
      <c r="KOL172" s="77"/>
      <c r="KOM172" s="77"/>
      <c r="KON172" s="77"/>
      <c r="KOO172" s="77"/>
      <c r="KOP172" s="77"/>
      <c r="KOQ172" s="77"/>
      <c r="KOR172" s="77"/>
      <c r="KOS172" s="77"/>
      <c r="KOT172" s="77"/>
      <c r="KOU172" s="77"/>
      <c r="KOV172" s="77"/>
      <c r="KOW172" s="77"/>
      <c r="KOX172" s="77"/>
      <c r="KOY172" s="77"/>
      <c r="KOZ172" s="77"/>
      <c r="KPA172" s="77"/>
      <c r="KPB172" s="77"/>
      <c r="KPC172" s="77"/>
      <c r="KPD172" s="77"/>
      <c r="KPE172" s="77"/>
      <c r="KPF172" s="77"/>
      <c r="KPG172" s="77"/>
      <c r="KPH172" s="77"/>
      <c r="KPI172" s="77"/>
      <c r="KPJ172" s="77"/>
      <c r="KPK172" s="77"/>
      <c r="KPL172" s="77"/>
      <c r="KPM172" s="77"/>
      <c r="KPN172" s="77"/>
      <c r="KPO172" s="77"/>
      <c r="KPP172" s="77"/>
      <c r="KPQ172" s="77"/>
      <c r="KPR172" s="77"/>
      <c r="KPS172" s="77"/>
      <c r="KPT172" s="77"/>
      <c r="KPU172" s="77"/>
      <c r="KPV172" s="77"/>
      <c r="KPW172" s="77"/>
      <c r="KPX172" s="77"/>
      <c r="KPY172" s="77"/>
      <c r="KPZ172" s="77"/>
      <c r="KQA172" s="77"/>
      <c r="KQB172" s="77"/>
      <c r="KQC172" s="77"/>
      <c r="KQD172" s="77"/>
      <c r="KQE172" s="77"/>
      <c r="KQF172" s="77"/>
      <c r="KQG172" s="77"/>
      <c r="KQH172" s="77"/>
      <c r="KQI172" s="77"/>
      <c r="KQJ172" s="77"/>
      <c r="KQK172" s="77"/>
      <c r="KQL172" s="77"/>
      <c r="KQM172" s="77"/>
      <c r="KQN172" s="77"/>
      <c r="KQO172" s="77"/>
      <c r="KQP172" s="77"/>
      <c r="KQQ172" s="77"/>
      <c r="KQR172" s="77"/>
      <c r="KQS172" s="77"/>
      <c r="KQT172" s="77"/>
      <c r="KQU172" s="77"/>
      <c r="KQV172" s="77"/>
      <c r="KQW172" s="77"/>
      <c r="KQX172" s="77"/>
      <c r="KQY172" s="77"/>
      <c r="KQZ172" s="77"/>
      <c r="KRA172" s="77"/>
      <c r="KRB172" s="77"/>
      <c r="KRC172" s="77"/>
      <c r="KRD172" s="77"/>
      <c r="KRE172" s="77"/>
      <c r="KRF172" s="77"/>
      <c r="KRG172" s="77"/>
      <c r="KRH172" s="77"/>
      <c r="KRI172" s="77"/>
      <c r="KRJ172" s="77"/>
      <c r="KRK172" s="77"/>
      <c r="KRL172" s="77"/>
      <c r="KRM172" s="77"/>
      <c r="KRN172" s="77"/>
      <c r="KRO172" s="77"/>
      <c r="KRP172" s="77"/>
      <c r="KRQ172" s="77"/>
      <c r="KRR172" s="77"/>
      <c r="KRS172" s="77"/>
      <c r="KRT172" s="77"/>
      <c r="KRU172" s="77"/>
      <c r="KRV172" s="77"/>
      <c r="KRW172" s="77"/>
      <c r="KRX172" s="77"/>
      <c r="KRY172" s="77"/>
      <c r="KRZ172" s="77"/>
      <c r="KSA172" s="77"/>
      <c r="KSB172" s="77"/>
      <c r="KSC172" s="77"/>
      <c r="KSD172" s="77"/>
      <c r="KSE172" s="77"/>
      <c r="KSF172" s="77"/>
      <c r="KSG172" s="77"/>
      <c r="KSH172" s="77"/>
      <c r="KSI172" s="77"/>
      <c r="KSJ172" s="77"/>
      <c r="KSK172" s="77"/>
      <c r="KSL172" s="77"/>
      <c r="KSM172" s="77"/>
      <c r="KSN172" s="77"/>
      <c r="KSO172" s="77"/>
      <c r="KSP172" s="77"/>
      <c r="KSQ172" s="77"/>
      <c r="KSR172" s="77"/>
      <c r="KSS172" s="77"/>
      <c r="KST172" s="77"/>
      <c r="KSU172" s="77"/>
      <c r="KSV172" s="77"/>
      <c r="KSW172" s="77"/>
      <c r="KSX172" s="77"/>
      <c r="KSY172" s="77"/>
      <c r="KSZ172" s="77"/>
      <c r="KTA172" s="77"/>
      <c r="KTB172" s="77"/>
      <c r="KTC172" s="77"/>
      <c r="KTD172" s="77"/>
      <c r="KTE172" s="77"/>
      <c r="KTF172" s="77"/>
      <c r="KTG172" s="77"/>
      <c r="KTH172" s="77"/>
      <c r="KTI172" s="77"/>
      <c r="KTJ172" s="77"/>
      <c r="KTK172" s="77"/>
      <c r="KTL172" s="77"/>
      <c r="KTM172" s="77"/>
      <c r="KTN172" s="77"/>
      <c r="KTO172" s="77"/>
      <c r="KTP172" s="77"/>
      <c r="KTQ172" s="77"/>
      <c r="KTR172" s="77"/>
      <c r="KTS172" s="77"/>
      <c r="KTT172" s="77"/>
      <c r="KTU172" s="77"/>
      <c r="KTV172" s="77"/>
      <c r="KTW172" s="77"/>
      <c r="KTX172" s="77"/>
      <c r="KTY172" s="77"/>
      <c r="KTZ172" s="77"/>
      <c r="KUA172" s="77"/>
      <c r="KUB172" s="77"/>
      <c r="KUC172" s="77"/>
      <c r="KUD172" s="77"/>
      <c r="KUE172" s="77"/>
      <c r="KUF172" s="77"/>
      <c r="KUG172" s="77"/>
      <c r="KUH172" s="77"/>
      <c r="KUI172" s="77"/>
      <c r="KUJ172" s="77"/>
      <c r="KUK172" s="77"/>
      <c r="KUL172" s="77"/>
      <c r="KUM172" s="77"/>
      <c r="KUN172" s="77"/>
      <c r="KUO172" s="77"/>
      <c r="KUP172" s="77"/>
      <c r="KUQ172" s="77"/>
      <c r="KUR172" s="77"/>
      <c r="KUS172" s="77"/>
      <c r="KUT172" s="77"/>
      <c r="KUU172" s="77"/>
      <c r="KUV172" s="77"/>
      <c r="KUW172" s="77"/>
      <c r="KUX172" s="77"/>
      <c r="KUY172" s="77"/>
      <c r="KUZ172" s="77"/>
      <c r="KVA172" s="77"/>
      <c r="KVB172" s="77"/>
      <c r="KVC172" s="77"/>
      <c r="KVD172" s="77"/>
      <c r="KVE172" s="77"/>
      <c r="KVF172" s="77"/>
      <c r="KVG172" s="77"/>
      <c r="KVH172" s="77"/>
      <c r="KVI172" s="77"/>
      <c r="KVJ172" s="77"/>
      <c r="KVK172" s="77"/>
      <c r="KVL172" s="77"/>
      <c r="KVM172" s="77"/>
      <c r="KVN172" s="77"/>
      <c r="KVO172" s="77"/>
      <c r="KVP172" s="77"/>
      <c r="KVQ172" s="77"/>
      <c r="KVR172" s="77"/>
      <c r="KVS172" s="77"/>
      <c r="KVT172" s="77"/>
      <c r="KVU172" s="77"/>
      <c r="KVV172" s="77"/>
      <c r="KVW172" s="77"/>
      <c r="KVX172" s="77"/>
      <c r="KVY172" s="77"/>
      <c r="KVZ172" s="77"/>
      <c r="KWA172" s="77"/>
      <c r="KWB172" s="77"/>
      <c r="KWC172" s="77"/>
      <c r="KWD172" s="77"/>
      <c r="KWE172" s="77"/>
      <c r="KWF172" s="77"/>
      <c r="KWG172" s="77"/>
      <c r="KWH172" s="77"/>
      <c r="KWI172" s="77"/>
      <c r="KWJ172" s="77"/>
      <c r="KWK172" s="77"/>
      <c r="KWL172" s="77"/>
      <c r="KWM172" s="77"/>
      <c r="KWN172" s="77"/>
      <c r="KWO172" s="77"/>
      <c r="KWP172" s="77"/>
      <c r="KWQ172" s="77"/>
      <c r="KWR172" s="77"/>
      <c r="KWS172" s="77"/>
      <c r="KWT172" s="77"/>
      <c r="KWU172" s="77"/>
      <c r="KWV172" s="77"/>
      <c r="KWW172" s="77"/>
      <c r="KWX172" s="77"/>
      <c r="KWY172" s="77"/>
      <c r="KWZ172" s="77"/>
      <c r="KXA172" s="77"/>
      <c r="KXB172" s="77"/>
      <c r="KXC172" s="77"/>
      <c r="KXD172" s="77"/>
      <c r="KXE172" s="77"/>
      <c r="KXF172" s="77"/>
      <c r="KXG172" s="77"/>
      <c r="KXH172" s="77"/>
      <c r="KXI172" s="77"/>
      <c r="KXJ172" s="77"/>
      <c r="KXK172" s="77"/>
      <c r="KXL172" s="77"/>
      <c r="KXM172" s="77"/>
      <c r="KXN172" s="77"/>
      <c r="KXO172" s="77"/>
      <c r="KXP172" s="77"/>
      <c r="KXQ172" s="77"/>
      <c r="KXR172" s="77"/>
      <c r="KXS172" s="77"/>
      <c r="KXT172" s="77"/>
      <c r="KXU172" s="77"/>
      <c r="KXV172" s="77"/>
      <c r="KXW172" s="77"/>
      <c r="KXX172" s="77"/>
      <c r="KXY172" s="77"/>
      <c r="KXZ172" s="77"/>
      <c r="KYA172" s="77"/>
      <c r="KYB172" s="77"/>
      <c r="KYC172" s="77"/>
      <c r="KYD172" s="77"/>
      <c r="KYE172" s="77"/>
      <c r="KYF172" s="77"/>
      <c r="KYG172" s="77"/>
      <c r="KYH172" s="77"/>
      <c r="KYI172" s="77"/>
      <c r="KYJ172" s="77"/>
      <c r="KYK172" s="77"/>
      <c r="KYL172" s="77"/>
      <c r="KYM172" s="77"/>
      <c r="KYN172" s="77"/>
      <c r="KYO172" s="77"/>
      <c r="KYP172" s="77"/>
      <c r="KYQ172" s="77"/>
      <c r="KYR172" s="77"/>
      <c r="KYS172" s="77"/>
      <c r="KYT172" s="77"/>
      <c r="KYU172" s="77"/>
      <c r="KYV172" s="77"/>
      <c r="KYW172" s="77"/>
      <c r="KYX172" s="77"/>
      <c r="KYY172" s="77"/>
      <c r="KYZ172" s="77"/>
      <c r="KZA172" s="77"/>
      <c r="KZB172" s="77"/>
      <c r="KZC172" s="77"/>
      <c r="KZD172" s="77"/>
      <c r="KZE172" s="77"/>
      <c r="KZF172" s="77"/>
      <c r="KZG172" s="77"/>
      <c r="KZH172" s="77"/>
      <c r="KZI172" s="77"/>
      <c r="KZJ172" s="77"/>
      <c r="KZK172" s="77"/>
      <c r="KZL172" s="77"/>
      <c r="KZM172" s="77"/>
      <c r="KZN172" s="77"/>
      <c r="KZO172" s="77"/>
      <c r="KZP172" s="77"/>
      <c r="KZQ172" s="77"/>
      <c r="KZR172" s="77"/>
      <c r="KZS172" s="77"/>
      <c r="KZT172" s="77"/>
      <c r="KZU172" s="77"/>
      <c r="KZV172" s="77"/>
      <c r="KZW172" s="77"/>
      <c r="KZX172" s="77"/>
      <c r="KZY172" s="77"/>
      <c r="KZZ172" s="77"/>
      <c r="LAA172" s="77"/>
      <c r="LAB172" s="77"/>
      <c r="LAC172" s="77"/>
      <c r="LAD172" s="77"/>
      <c r="LAE172" s="77"/>
      <c r="LAF172" s="77"/>
      <c r="LAG172" s="77"/>
      <c r="LAH172" s="77"/>
      <c r="LAI172" s="77"/>
      <c r="LAJ172" s="77"/>
      <c r="LAK172" s="77"/>
      <c r="LAL172" s="77"/>
      <c r="LAM172" s="77"/>
      <c r="LAN172" s="77"/>
      <c r="LAO172" s="77"/>
      <c r="LAP172" s="77"/>
      <c r="LAQ172" s="77"/>
      <c r="LAR172" s="77"/>
      <c r="LAS172" s="77"/>
      <c r="LAT172" s="77"/>
      <c r="LAU172" s="77"/>
      <c r="LAV172" s="77"/>
      <c r="LAW172" s="77"/>
      <c r="LAX172" s="77"/>
      <c r="LAY172" s="77"/>
      <c r="LAZ172" s="77"/>
      <c r="LBA172" s="77"/>
      <c r="LBB172" s="77"/>
      <c r="LBC172" s="77"/>
      <c r="LBD172" s="77"/>
      <c r="LBE172" s="77"/>
      <c r="LBF172" s="77"/>
      <c r="LBG172" s="77"/>
      <c r="LBH172" s="77"/>
      <c r="LBI172" s="77"/>
      <c r="LBJ172" s="77"/>
      <c r="LBK172" s="77"/>
      <c r="LBL172" s="77"/>
      <c r="LBM172" s="77"/>
      <c r="LBN172" s="77"/>
      <c r="LBO172" s="77"/>
      <c r="LBP172" s="77"/>
      <c r="LBQ172" s="77"/>
      <c r="LBR172" s="77"/>
      <c r="LBS172" s="77"/>
      <c r="LBT172" s="77"/>
      <c r="LBU172" s="77"/>
      <c r="LBV172" s="77"/>
      <c r="LBW172" s="77"/>
      <c r="LBX172" s="77"/>
      <c r="LBY172" s="77"/>
      <c r="LBZ172" s="77"/>
      <c r="LCA172" s="77"/>
      <c r="LCB172" s="77"/>
      <c r="LCC172" s="77"/>
      <c r="LCD172" s="77"/>
      <c r="LCE172" s="77"/>
      <c r="LCF172" s="77"/>
      <c r="LCG172" s="77"/>
      <c r="LCH172" s="77"/>
      <c r="LCI172" s="77"/>
      <c r="LCJ172" s="77"/>
      <c r="LCK172" s="77"/>
      <c r="LCL172" s="77"/>
      <c r="LCM172" s="77"/>
      <c r="LCN172" s="77"/>
      <c r="LCO172" s="77"/>
      <c r="LCP172" s="77"/>
      <c r="LCQ172" s="77"/>
      <c r="LCR172" s="77"/>
      <c r="LCS172" s="77"/>
      <c r="LCT172" s="77"/>
      <c r="LCU172" s="77"/>
      <c r="LCV172" s="77"/>
      <c r="LCW172" s="77"/>
      <c r="LCX172" s="77"/>
      <c r="LCY172" s="77"/>
      <c r="LCZ172" s="77"/>
      <c r="LDA172" s="77"/>
      <c r="LDB172" s="77"/>
      <c r="LDC172" s="77"/>
      <c r="LDD172" s="77"/>
      <c r="LDE172" s="77"/>
      <c r="LDF172" s="77"/>
      <c r="LDG172" s="77"/>
      <c r="LDH172" s="77"/>
      <c r="LDI172" s="77"/>
      <c r="LDJ172" s="77"/>
      <c r="LDK172" s="77"/>
      <c r="LDL172" s="77"/>
      <c r="LDM172" s="77"/>
      <c r="LDN172" s="77"/>
      <c r="LDO172" s="77"/>
      <c r="LDP172" s="77"/>
      <c r="LDQ172" s="77"/>
      <c r="LDR172" s="77"/>
      <c r="LDS172" s="77"/>
      <c r="LDT172" s="77"/>
      <c r="LDU172" s="77"/>
      <c r="LDV172" s="77"/>
      <c r="LDW172" s="77"/>
      <c r="LDX172" s="77"/>
      <c r="LDY172" s="77"/>
      <c r="LDZ172" s="77"/>
      <c r="LEA172" s="77"/>
      <c r="LEB172" s="77"/>
      <c r="LEC172" s="77"/>
      <c r="LED172" s="77"/>
      <c r="LEE172" s="77"/>
      <c r="LEF172" s="77"/>
      <c r="LEG172" s="77"/>
      <c r="LEH172" s="77"/>
      <c r="LEI172" s="77"/>
      <c r="LEJ172" s="77"/>
      <c r="LEK172" s="77"/>
      <c r="LEL172" s="77"/>
      <c r="LEM172" s="77"/>
      <c r="LEN172" s="77"/>
      <c r="LEO172" s="77"/>
      <c r="LEP172" s="77"/>
      <c r="LEQ172" s="77"/>
      <c r="LER172" s="77"/>
      <c r="LES172" s="77"/>
      <c r="LET172" s="77"/>
      <c r="LEU172" s="77"/>
      <c r="LEV172" s="77"/>
      <c r="LEW172" s="77"/>
      <c r="LEX172" s="77"/>
      <c r="LEY172" s="77"/>
      <c r="LEZ172" s="77"/>
      <c r="LFA172" s="77"/>
      <c r="LFB172" s="77"/>
      <c r="LFC172" s="77"/>
      <c r="LFD172" s="77"/>
      <c r="LFE172" s="77"/>
      <c r="LFF172" s="77"/>
      <c r="LFG172" s="77"/>
      <c r="LFH172" s="77"/>
      <c r="LFI172" s="77"/>
      <c r="LFJ172" s="77"/>
      <c r="LFK172" s="77"/>
      <c r="LFL172" s="77"/>
      <c r="LFM172" s="77"/>
      <c r="LFN172" s="77"/>
      <c r="LFO172" s="77"/>
      <c r="LFP172" s="77"/>
      <c r="LFQ172" s="77"/>
      <c r="LFR172" s="77"/>
      <c r="LFS172" s="77"/>
      <c r="LFT172" s="77"/>
      <c r="LFU172" s="77"/>
      <c r="LFV172" s="77"/>
      <c r="LFW172" s="77"/>
      <c r="LFX172" s="77"/>
      <c r="LFY172" s="77"/>
      <c r="LFZ172" s="77"/>
      <c r="LGA172" s="77"/>
      <c r="LGB172" s="77"/>
      <c r="LGC172" s="77"/>
      <c r="LGD172" s="77"/>
      <c r="LGE172" s="77"/>
      <c r="LGF172" s="77"/>
      <c r="LGG172" s="77"/>
      <c r="LGH172" s="77"/>
      <c r="LGI172" s="77"/>
      <c r="LGJ172" s="77"/>
      <c r="LGK172" s="77"/>
      <c r="LGL172" s="77"/>
      <c r="LGM172" s="77"/>
      <c r="LGN172" s="77"/>
      <c r="LGO172" s="77"/>
      <c r="LGP172" s="77"/>
      <c r="LGQ172" s="77"/>
      <c r="LGR172" s="77"/>
      <c r="LGS172" s="77"/>
      <c r="LGT172" s="77"/>
      <c r="LGU172" s="77"/>
      <c r="LGV172" s="77"/>
      <c r="LGW172" s="77"/>
      <c r="LGX172" s="77"/>
      <c r="LGY172" s="77"/>
      <c r="LGZ172" s="77"/>
      <c r="LHA172" s="77"/>
      <c r="LHB172" s="77"/>
      <c r="LHC172" s="77"/>
      <c r="LHD172" s="77"/>
      <c r="LHE172" s="77"/>
      <c r="LHF172" s="77"/>
      <c r="LHG172" s="77"/>
      <c r="LHH172" s="77"/>
      <c r="LHI172" s="77"/>
      <c r="LHJ172" s="77"/>
      <c r="LHK172" s="77"/>
      <c r="LHL172" s="77"/>
      <c r="LHM172" s="77"/>
      <c r="LHN172" s="77"/>
      <c r="LHO172" s="77"/>
      <c r="LHP172" s="77"/>
      <c r="LHQ172" s="77"/>
      <c r="LHR172" s="77"/>
      <c r="LHS172" s="77"/>
      <c r="LHT172" s="77"/>
      <c r="LHU172" s="77"/>
      <c r="LHV172" s="77"/>
      <c r="LHW172" s="77"/>
      <c r="LHX172" s="77"/>
      <c r="LHY172" s="77"/>
      <c r="LHZ172" s="77"/>
      <c r="LIA172" s="77"/>
      <c r="LIB172" s="77"/>
      <c r="LIC172" s="77"/>
      <c r="LID172" s="77"/>
      <c r="LIE172" s="77"/>
      <c r="LIF172" s="77"/>
      <c r="LIG172" s="77"/>
      <c r="LIH172" s="77"/>
      <c r="LII172" s="77"/>
      <c r="LIJ172" s="77"/>
      <c r="LIK172" s="77"/>
      <c r="LIL172" s="77"/>
      <c r="LIM172" s="77"/>
      <c r="LIN172" s="77"/>
      <c r="LIO172" s="77"/>
      <c r="LIP172" s="77"/>
      <c r="LIQ172" s="77"/>
      <c r="LIR172" s="77"/>
      <c r="LIS172" s="77"/>
      <c r="LIT172" s="77"/>
      <c r="LIU172" s="77"/>
      <c r="LIV172" s="77"/>
      <c r="LIW172" s="77"/>
      <c r="LIX172" s="77"/>
      <c r="LIY172" s="77"/>
      <c r="LIZ172" s="77"/>
      <c r="LJA172" s="77"/>
      <c r="LJB172" s="77"/>
      <c r="LJC172" s="77"/>
      <c r="LJD172" s="77"/>
      <c r="LJE172" s="77"/>
      <c r="LJF172" s="77"/>
      <c r="LJG172" s="77"/>
      <c r="LJH172" s="77"/>
      <c r="LJI172" s="77"/>
      <c r="LJJ172" s="77"/>
      <c r="LJK172" s="77"/>
      <c r="LJL172" s="77"/>
      <c r="LJM172" s="77"/>
      <c r="LJN172" s="77"/>
      <c r="LJO172" s="77"/>
      <c r="LJP172" s="77"/>
      <c r="LJQ172" s="77"/>
      <c r="LJR172" s="77"/>
      <c r="LJS172" s="77"/>
      <c r="LJT172" s="77"/>
      <c r="LJU172" s="77"/>
      <c r="LJV172" s="77"/>
      <c r="LJW172" s="77"/>
      <c r="LJX172" s="77"/>
      <c r="LJY172" s="77"/>
      <c r="LJZ172" s="77"/>
      <c r="LKA172" s="77"/>
      <c r="LKB172" s="77"/>
      <c r="LKC172" s="77"/>
      <c r="LKD172" s="77"/>
      <c r="LKE172" s="77"/>
      <c r="LKF172" s="77"/>
      <c r="LKG172" s="77"/>
      <c r="LKH172" s="77"/>
      <c r="LKI172" s="77"/>
      <c r="LKJ172" s="77"/>
      <c r="LKK172" s="77"/>
      <c r="LKL172" s="77"/>
      <c r="LKM172" s="77"/>
      <c r="LKN172" s="77"/>
      <c r="LKO172" s="77"/>
      <c r="LKP172" s="77"/>
      <c r="LKQ172" s="77"/>
      <c r="LKR172" s="77"/>
      <c r="LKS172" s="77"/>
      <c r="LKT172" s="77"/>
      <c r="LKU172" s="77"/>
      <c r="LKV172" s="77"/>
      <c r="LKW172" s="77"/>
      <c r="LKX172" s="77"/>
      <c r="LKY172" s="77"/>
      <c r="LKZ172" s="77"/>
      <c r="LLA172" s="77"/>
      <c r="LLB172" s="77"/>
      <c r="LLC172" s="77"/>
      <c r="LLD172" s="77"/>
      <c r="LLE172" s="77"/>
      <c r="LLF172" s="77"/>
      <c r="LLG172" s="77"/>
      <c r="LLH172" s="77"/>
      <c r="LLI172" s="77"/>
      <c r="LLJ172" s="77"/>
      <c r="LLK172" s="77"/>
      <c r="LLL172" s="77"/>
      <c r="LLM172" s="77"/>
      <c r="LLN172" s="77"/>
      <c r="LLO172" s="77"/>
      <c r="LLP172" s="77"/>
      <c r="LLQ172" s="77"/>
      <c r="LLR172" s="77"/>
      <c r="LLS172" s="77"/>
      <c r="LLT172" s="77"/>
      <c r="LLU172" s="77"/>
      <c r="LLV172" s="77"/>
      <c r="LLW172" s="77"/>
      <c r="LLX172" s="77"/>
      <c r="LLY172" s="77"/>
      <c r="LLZ172" s="77"/>
      <c r="LMA172" s="77"/>
      <c r="LMB172" s="77"/>
      <c r="LMC172" s="77"/>
      <c r="LMD172" s="77"/>
      <c r="LME172" s="77"/>
      <c r="LMF172" s="77"/>
      <c r="LMG172" s="77"/>
      <c r="LMH172" s="77"/>
      <c r="LMI172" s="77"/>
      <c r="LMJ172" s="77"/>
      <c r="LMK172" s="77"/>
      <c r="LML172" s="77"/>
      <c r="LMM172" s="77"/>
      <c r="LMN172" s="77"/>
      <c r="LMO172" s="77"/>
      <c r="LMP172" s="77"/>
      <c r="LMQ172" s="77"/>
      <c r="LMR172" s="77"/>
      <c r="LMS172" s="77"/>
      <c r="LMT172" s="77"/>
      <c r="LMU172" s="77"/>
      <c r="LMV172" s="77"/>
      <c r="LMW172" s="77"/>
      <c r="LMX172" s="77"/>
      <c r="LMY172" s="77"/>
      <c r="LMZ172" s="77"/>
      <c r="LNA172" s="77"/>
      <c r="LNB172" s="77"/>
      <c r="LNC172" s="77"/>
      <c r="LND172" s="77"/>
      <c r="LNE172" s="77"/>
      <c r="LNF172" s="77"/>
      <c r="LNG172" s="77"/>
      <c r="LNH172" s="77"/>
      <c r="LNI172" s="77"/>
      <c r="LNJ172" s="77"/>
      <c r="LNK172" s="77"/>
      <c r="LNL172" s="77"/>
      <c r="LNM172" s="77"/>
      <c r="LNN172" s="77"/>
      <c r="LNO172" s="77"/>
      <c r="LNP172" s="77"/>
      <c r="LNQ172" s="77"/>
      <c r="LNR172" s="77"/>
      <c r="LNS172" s="77"/>
      <c r="LNT172" s="77"/>
      <c r="LNU172" s="77"/>
      <c r="LNV172" s="77"/>
      <c r="LNW172" s="77"/>
      <c r="LNX172" s="77"/>
      <c r="LNY172" s="77"/>
      <c r="LNZ172" s="77"/>
      <c r="LOA172" s="77"/>
      <c r="LOB172" s="77"/>
      <c r="LOC172" s="77"/>
      <c r="LOD172" s="77"/>
      <c r="LOE172" s="77"/>
      <c r="LOF172" s="77"/>
      <c r="LOG172" s="77"/>
      <c r="LOH172" s="77"/>
      <c r="LOI172" s="77"/>
      <c r="LOJ172" s="77"/>
      <c r="LOK172" s="77"/>
      <c r="LOL172" s="77"/>
      <c r="LOM172" s="77"/>
      <c r="LON172" s="77"/>
      <c r="LOO172" s="77"/>
      <c r="LOP172" s="77"/>
      <c r="LOQ172" s="77"/>
      <c r="LOR172" s="77"/>
      <c r="LOS172" s="77"/>
      <c r="LOT172" s="77"/>
      <c r="LOU172" s="77"/>
      <c r="LOV172" s="77"/>
      <c r="LOW172" s="77"/>
      <c r="LOX172" s="77"/>
      <c r="LOY172" s="77"/>
      <c r="LOZ172" s="77"/>
      <c r="LPA172" s="77"/>
      <c r="LPB172" s="77"/>
      <c r="LPC172" s="77"/>
      <c r="LPD172" s="77"/>
      <c r="LPE172" s="77"/>
      <c r="LPF172" s="77"/>
      <c r="LPG172" s="77"/>
      <c r="LPH172" s="77"/>
      <c r="LPI172" s="77"/>
      <c r="LPJ172" s="77"/>
      <c r="LPK172" s="77"/>
      <c r="LPL172" s="77"/>
      <c r="LPM172" s="77"/>
      <c r="LPN172" s="77"/>
      <c r="LPO172" s="77"/>
      <c r="LPP172" s="77"/>
      <c r="LPQ172" s="77"/>
      <c r="LPR172" s="77"/>
      <c r="LPS172" s="77"/>
      <c r="LPT172" s="77"/>
      <c r="LPU172" s="77"/>
      <c r="LPV172" s="77"/>
      <c r="LPW172" s="77"/>
      <c r="LPX172" s="77"/>
      <c r="LPY172" s="77"/>
      <c r="LPZ172" s="77"/>
      <c r="LQA172" s="77"/>
      <c r="LQB172" s="77"/>
      <c r="LQC172" s="77"/>
      <c r="LQD172" s="77"/>
      <c r="LQE172" s="77"/>
      <c r="LQF172" s="77"/>
      <c r="LQG172" s="77"/>
      <c r="LQH172" s="77"/>
      <c r="LQI172" s="77"/>
      <c r="LQJ172" s="77"/>
      <c r="LQK172" s="77"/>
      <c r="LQL172" s="77"/>
      <c r="LQM172" s="77"/>
      <c r="LQN172" s="77"/>
      <c r="LQO172" s="77"/>
      <c r="LQP172" s="77"/>
      <c r="LQQ172" s="77"/>
      <c r="LQR172" s="77"/>
      <c r="LQS172" s="77"/>
      <c r="LQT172" s="77"/>
      <c r="LQU172" s="77"/>
      <c r="LQV172" s="77"/>
      <c r="LQW172" s="77"/>
      <c r="LQX172" s="77"/>
      <c r="LQY172" s="77"/>
      <c r="LQZ172" s="77"/>
      <c r="LRA172" s="77"/>
      <c r="LRB172" s="77"/>
      <c r="LRC172" s="77"/>
      <c r="LRD172" s="77"/>
      <c r="LRE172" s="77"/>
      <c r="LRF172" s="77"/>
      <c r="LRG172" s="77"/>
      <c r="LRH172" s="77"/>
      <c r="LRI172" s="77"/>
      <c r="LRJ172" s="77"/>
      <c r="LRK172" s="77"/>
      <c r="LRL172" s="77"/>
      <c r="LRM172" s="77"/>
      <c r="LRN172" s="77"/>
      <c r="LRO172" s="77"/>
      <c r="LRP172" s="77"/>
      <c r="LRQ172" s="77"/>
      <c r="LRR172" s="77"/>
      <c r="LRS172" s="77"/>
      <c r="LRT172" s="77"/>
      <c r="LRU172" s="77"/>
      <c r="LRV172" s="77"/>
      <c r="LRW172" s="77"/>
      <c r="LRX172" s="77"/>
      <c r="LRY172" s="77"/>
      <c r="LRZ172" s="77"/>
      <c r="LSA172" s="77"/>
      <c r="LSB172" s="77"/>
      <c r="LSC172" s="77"/>
      <c r="LSD172" s="77"/>
      <c r="LSE172" s="77"/>
      <c r="LSF172" s="77"/>
      <c r="LSG172" s="77"/>
      <c r="LSH172" s="77"/>
      <c r="LSI172" s="77"/>
      <c r="LSJ172" s="77"/>
      <c r="LSK172" s="77"/>
      <c r="LSL172" s="77"/>
      <c r="LSM172" s="77"/>
      <c r="LSN172" s="77"/>
      <c r="LSO172" s="77"/>
      <c r="LSP172" s="77"/>
      <c r="LSQ172" s="77"/>
      <c r="LSR172" s="77"/>
      <c r="LSS172" s="77"/>
      <c r="LST172" s="77"/>
      <c r="LSU172" s="77"/>
      <c r="LSV172" s="77"/>
      <c r="LSW172" s="77"/>
      <c r="LSX172" s="77"/>
      <c r="LSY172" s="77"/>
      <c r="LSZ172" s="77"/>
      <c r="LTA172" s="77"/>
      <c r="LTB172" s="77"/>
      <c r="LTC172" s="77"/>
      <c r="LTD172" s="77"/>
      <c r="LTE172" s="77"/>
      <c r="LTF172" s="77"/>
      <c r="LTG172" s="77"/>
      <c r="LTH172" s="77"/>
      <c r="LTI172" s="77"/>
      <c r="LTJ172" s="77"/>
      <c r="LTK172" s="77"/>
      <c r="LTL172" s="77"/>
      <c r="LTM172" s="77"/>
      <c r="LTN172" s="77"/>
      <c r="LTO172" s="77"/>
      <c r="LTP172" s="77"/>
      <c r="LTQ172" s="77"/>
      <c r="LTR172" s="77"/>
      <c r="LTS172" s="77"/>
      <c r="LTT172" s="77"/>
      <c r="LTU172" s="77"/>
      <c r="LTV172" s="77"/>
      <c r="LTW172" s="77"/>
      <c r="LTX172" s="77"/>
      <c r="LTY172" s="77"/>
      <c r="LTZ172" s="77"/>
      <c r="LUA172" s="77"/>
      <c r="LUB172" s="77"/>
      <c r="LUC172" s="77"/>
      <c r="LUD172" s="77"/>
      <c r="LUE172" s="77"/>
      <c r="LUF172" s="77"/>
      <c r="LUG172" s="77"/>
      <c r="LUH172" s="77"/>
      <c r="LUI172" s="77"/>
      <c r="LUJ172" s="77"/>
      <c r="LUK172" s="77"/>
      <c r="LUL172" s="77"/>
      <c r="LUM172" s="77"/>
      <c r="LUN172" s="77"/>
      <c r="LUO172" s="77"/>
      <c r="LUP172" s="77"/>
      <c r="LUQ172" s="77"/>
      <c r="LUR172" s="77"/>
      <c r="LUS172" s="77"/>
      <c r="LUT172" s="77"/>
      <c r="LUU172" s="77"/>
      <c r="LUV172" s="77"/>
      <c r="LUW172" s="77"/>
      <c r="LUX172" s="77"/>
      <c r="LUY172" s="77"/>
      <c r="LUZ172" s="77"/>
      <c r="LVA172" s="77"/>
      <c r="LVB172" s="77"/>
      <c r="LVC172" s="77"/>
      <c r="LVD172" s="77"/>
      <c r="LVE172" s="77"/>
      <c r="LVF172" s="77"/>
      <c r="LVG172" s="77"/>
      <c r="LVH172" s="77"/>
      <c r="LVI172" s="77"/>
      <c r="LVJ172" s="77"/>
      <c r="LVK172" s="77"/>
      <c r="LVL172" s="77"/>
      <c r="LVM172" s="77"/>
      <c r="LVN172" s="77"/>
      <c r="LVO172" s="77"/>
      <c r="LVP172" s="77"/>
      <c r="LVQ172" s="77"/>
      <c r="LVR172" s="77"/>
      <c r="LVS172" s="77"/>
      <c r="LVT172" s="77"/>
      <c r="LVU172" s="77"/>
      <c r="LVV172" s="77"/>
      <c r="LVW172" s="77"/>
      <c r="LVX172" s="77"/>
      <c r="LVY172" s="77"/>
      <c r="LVZ172" s="77"/>
      <c r="LWA172" s="77"/>
      <c r="LWB172" s="77"/>
      <c r="LWC172" s="77"/>
      <c r="LWD172" s="77"/>
      <c r="LWE172" s="77"/>
      <c r="LWF172" s="77"/>
      <c r="LWG172" s="77"/>
      <c r="LWH172" s="77"/>
      <c r="LWI172" s="77"/>
      <c r="LWJ172" s="77"/>
      <c r="LWK172" s="77"/>
      <c r="LWL172" s="77"/>
      <c r="LWM172" s="77"/>
      <c r="LWN172" s="77"/>
      <c r="LWO172" s="77"/>
      <c r="LWP172" s="77"/>
      <c r="LWQ172" s="77"/>
      <c r="LWR172" s="77"/>
      <c r="LWS172" s="77"/>
      <c r="LWT172" s="77"/>
      <c r="LWU172" s="77"/>
      <c r="LWV172" s="77"/>
      <c r="LWW172" s="77"/>
      <c r="LWX172" s="77"/>
      <c r="LWY172" s="77"/>
      <c r="LWZ172" s="77"/>
      <c r="LXA172" s="77"/>
      <c r="LXB172" s="77"/>
      <c r="LXC172" s="77"/>
      <c r="LXD172" s="77"/>
      <c r="LXE172" s="77"/>
      <c r="LXF172" s="77"/>
      <c r="LXG172" s="77"/>
      <c r="LXH172" s="77"/>
      <c r="LXI172" s="77"/>
      <c r="LXJ172" s="77"/>
      <c r="LXK172" s="77"/>
      <c r="LXL172" s="77"/>
      <c r="LXM172" s="77"/>
      <c r="LXN172" s="77"/>
      <c r="LXO172" s="77"/>
      <c r="LXP172" s="77"/>
      <c r="LXQ172" s="77"/>
      <c r="LXR172" s="77"/>
      <c r="LXS172" s="77"/>
      <c r="LXT172" s="77"/>
      <c r="LXU172" s="77"/>
      <c r="LXV172" s="77"/>
      <c r="LXW172" s="77"/>
      <c r="LXX172" s="77"/>
      <c r="LXY172" s="77"/>
      <c r="LXZ172" s="77"/>
      <c r="LYA172" s="77"/>
      <c r="LYB172" s="77"/>
      <c r="LYC172" s="77"/>
      <c r="LYD172" s="77"/>
      <c r="LYE172" s="77"/>
      <c r="LYF172" s="77"/>
      <c r="LYG172" s="77"/>
      <c r="LYH172" s="77"/>
      <c r="LYI172" s="77"/>
      <c r="LYJ172" s="77"/>
      <c r="LYK172" s="77"/>
      <c r="LYL172" s="77"/>
      <c r="LYM172" s="77"/>
      <c r="LYN172" s="77"/>
      <c r="LYO172" s="77"/>
      <c r="LYP172" s="77"/>
      <c r="LYQ172" s="77"/>
      <c r="LYR172" s="77"/>
      <c r="LYS172" s="77"/>
      <c r="LYT172" s="77"/>
      <c r="LYU172" s="77"/>
      <c r="LYV172" s="77"/>
      <c r="LYW172" s="77"/>
      <c r="LYX172" s="77"/>
      <c r="LYY172" s="77"/>
      <c r="LYZ172" s="77"/>
      <c r="LZA172" s="77"/>
      <c r="LZB172" s="77"/>
      <c r="LZC172" s="77"/>
      <c r="LZD172" s="77"/>
      <c r="LZE172" s="77"/>
      <c r="LZF172" s="77"/>
      <c r="LZG172" s="77"/>
      <c r="LZH172" s="77"/>
      <c r="LZI172" s="77"/>
      <c r="LZJ172" s="77"/>
      <c r="LZK172" s="77"/>
      <c r="LZL172" s="77"/>
      <c r="LZM172" s="77"/>
      <c r="LZN172" s="77"/>
      <c r="LZO172" s="77"/>
      <c r="LZP172" s="77"/>
      <c r="LZQ172" s="77"/>
      <c r="LZR172" s="77"/>
      <c r="LZS172" s="77"/>
      <c r="LZT172" s="77"/>
      <c r="LZU172" s="77"/>
      <c r="LZV172" s="77"/>
      <c r="LZW172" s="77"/>
      <c r="LZX172" s="77"/>
      <c r="LZY172" s="77"/>
      <c r="LZZ172" s="77"/>
      <c r="MAA172" s="77"/>
      <c r="MAB172" s="77"/>
      <c r="MAC172" s="77"/>
      <c r="MAD172" s="77"/>
      <c r="MAE172" s="77"/>
      <c r="MAF172" s="77"/>
      <c r="MAG172" s="77"/>
      <c r="MAH172" s="77"/>
      <c r="MAI172" s="77"/>
      <c r="MAJ172" s="77"/>
      <c r="MAK172" s="77"/>
      <c r="MAL172" s="77"/>
      <c r="MAM172" s="77"/>
      <c r="MAN172" s="77"/>
      <c r="MAO172" s="77"/>
      <c r="MAP172" s="77"/>
      <c r="MAQ172" s="77"/>
      <c r="MAR172" s="77"/>
      <c r="MAS172" s="77"/>
      <c r="MAT172" s="77"/>
      <c r="MAU172" s="77"/>
      <c r="MAV172" s="77"/>
      <c r="MAW172" s="77"/>
      <c r="MAX172" s="77"/>
      <c r="MAY172" s="77"/>
      <c r="MAZ172" s="77"/>
      <c r="MBA172" s="77"/>
      <c r="MBB172" s="77"/>
      <c r="MBC172" s="77"/>
      <c r="MBD172" s="77"/>
      <c r="MBE172" s="77"/>
      <c r="MBF172" s="77"/>
      <c r="MBG172" s="77"/>
      <c r="MBH172" s="77"/>
      <c r="MBI172" s="77"/>
      <c r="MBJ172" s="77"/>
      <c r="MBK172" s="77"/>
      <c r="MBL172" s="77"/>
      <c r="MBM172" s="77"/>
      <c r="MBN172" s="77"/>
      <c r="MBO172" s="77"/>
      <c r="MBP172" s="77"/>
      <c r="MBQ172" s="77"/>
      <c r="MBR172" s="77"/>
      <c r="MBS172" s="77"/>
      <c r="MBT172" s="77"/>
      <c r="MBU172" s="77"/>
      <c r="MBV172" s="77"/>
      <c r="MBW172" s="77"/>
      <c r="MBX172" s="77"/>
      <c r="MBY172" s="77"/>
      <c r="MBZ172" s="77"/>
      <c r="MCA172" s="77"/>
      <c r="MCB172" s="77"/>
      <c r="MCC172" s="77"/>
      <c r="MCD172" s="77"/>
      <c r="MCE172" s="77"/>
      <c r="MCF172" s="77"/>
      <c r="MCG172" s="77"/>
      <c r="MCH172" s="77"/>
      <c r="MCI172" s="77"/>
      <c r="MCJ172" s="77"/>
      <c r="MCK172" s="77"/>
      <c r="MCL172" s="77"/>
      <c r="MCM172" s="77"/>
      <c r="MCN172" s="77"/>
      <c r="MCO172" s="77"/>
      <c r="MCP172" s="77"/>
      <c r="MCQ172" s="77"/>
      <c r="MCR172" s="77"/>
      <c r="MCS172" s="77"/>
      <c r="MCT172" s="77"/>
      <c r="MCU172" s="77"/>
      <c r="MCV172" s="77"/>
      <c r="MCW172" s="77"/>
      <c r="MCX172" s="77"/>
      <c r="MCY172" s="77"/>
      <c r="MCZ172" s="77"/>
      <c r="MDA172" s="77"/>
      <c r="MDB172" s="77"/>
      <c r="MDC172" s="77"/>
      <c r="MDD172" s="77"/>
      <c r="MDE172" s="77"/>
      <c r="MDF172" s="77"/>
      <c r="MDG172" s="77"/>
      <c r="MDH172" s="77"/>
      <c r="MDI172" s="77"/>
      <c r="MDJ172" s="77"/>
      <c r="MDK172" s="77"/>
      <c r="MDL172" s="77"/>
      <c r="MDM172" s="77"/>
      <c r="MDN172" s="77"/>
      <c r="MDO172" s="77"/>
      <c r="MDP172" s="77"/>
      <c r="MDQ172" s="77"/>
      <c r="MDR172" s="77"/>
      <c r="MDS172" s="77"/>
      <c r="MDT172" s="77"/>
      <c r="MDU172" s="77"/>
      <c r="MDV172" s="77"/>
      <c r="MDW172" s="77"/>
      <c r="MDX172" s="77"/>
      <c r="MDY172" s="77"/>
      <c r="MDZ172" s="77"/>
      <c r="MEA172" s="77"/>
      <c r="MEB172" s="77"/>
      <c r="MEC172" s="77"/>
      <c r="MED172" s="77"/>
      <c r="MEE172" s="77"/>
      <c r="MEF172" s="77"/>
      <c r="MEG172" s="77"/>
      <c r="MEH172" s="77"/>
      <c r="MEI172" s="77"/>
      <c r="MEJ172" s="77"/>
      <c r="MEK172" s="77"/>
      <c r="MEL172" s="77"/>
      <c r="MEM172" s="77"/>
      <c r="MEN172" s="77"/>
      <c r="MEO172" s="77"/>
      <c r="MEP172" s="77"/>
      <c r="MEQ172" s="77"/>
      <c r="MER172" s="77"/>
      <c r="MES172" s="77"/>
      <c r="MET172" s="77"/>
      <c r="MEU172" s="77"/>
      <c r="MEV172" s="77"/>
      <c r="MEW172" s="77"/>
      <c r="MEX172" s="77"/>
      <c r="MEY172" s="77"/>
      <c r="MEZ172" s="77"/>
      <c r="MFA172" s="77"/>
      <c r="MFB172" s="77"/>
      <c r="MFC172" s="77"/>
      <c r="MFD172" s="77"/>
      <c r="MFE172" s="77"/>
      <c r="MFF172" s="77"/>
      <c r="MFG172" s="77"/>
      <c r="MFH172" s="77"/>
      <c r="MFI172" s="77"/>
      <c r="MFJ172" s="77"/>
      <c r="MFK172" s="77"/>
      <c r="MFL172" s="77"/>
      <c r="MFM172" s="77"/>
      <c r="MFN172" s="77"/>
      <c r="MFO172" s="77"/>
      <c r="MFP172" s="77"/>
      <c r="MFQ172" s="77"/>
      <c r="MFR172" s="77"/>
      <c r="MFS172" s="77"/>
      <c r="MFT172" s="77"/>
      <c r="MFU172" s="77"/>
      <c r="MFV172" s="77"/>
      <c r="MFW172" s="77"/>
      <c r="MFX172" s="77"/>
      <c r="MFY172" s="77"/>
      <c r="MFZ172" s="77"/>
      <c r="MGA172" s="77"/>
      <c r="MGB172" s="77"/>
      <c r="MGC172" s="77"/>
      <c r="MGD172" s="77"/>
      <c r="MGE172" s="77"/>
      <c r="MGF172" s="77"/>
      <c r="MGG172" s="77"/>
      <c r="MGH172" s="77"/>
      <c r="MGI172" s="77"/>
      <c r="MGJ172" s="77"/>
      <c r="MGK172" s="77"/>
      <c r="MGL172" s="77"/>
      <c r="MGM172" s="77"/>
      <c r="MGN172" s="77"/>
      <c r="MGO172" s="77"/>
      <c r="MGP172" s="77"/>
      <c r="MGQ172" s="77"/>
      <c r="MGR172" s="77"/>
      <c r="MGS172" s="77"/>
      <c r="MGT172" s="77"/>
      <c r="MGU172" s="77"/>
      <c r="MGV172" s="77"/>
      <c r="MGW172" s="77"/>
      <c r="MGX172" s="77"/>
      <c r="MGY172" s="77"/>
      <c r="MGZ172" s="77"/>
      <c r="MHA172" s="77"/>
      <c r="MHB172" s="77"/>
      <c r="MHC172" s="77"/>
      <c r="MHD172" s="77"/>
      <c r="MHE172" s="77"/>
      <c r="MHF172" s="77"/>
      <c r="MHG172" s="77"/>
      <c r="MHH172" s="77"/>
      <c r="MHI172" s="77"/>
      <c r="MHJ172" s="77"/>
      <c r="MHK172" s="77"/>
      <c r="MHL172" s="77"/>
      <c r="MHM172" s="77"/>
      <c r="MHN172" s="77"/>
      <c r="MHO172" s="77"/>
      <c r="MHP172" s="77"/>
      <c r="MHQ172" s="77"/>
      <c r="MHR172" s="77"/>
      <c r="MHS172" s="77"/>
      <c r="MHT172" s="77"/>
      <c r="MHU172" s="77"/>
      <c r="MHV172" s="77"/>
      <c r="MHW172" s="77"/>
      <c r="MHX172" s="77"/>
      <c r="MHY172" s="77"/>
      <c r="MHZ172" s="77"/>
      <c r="MIA172" s="77"/>
      <c r="MIB172" s="77"/>
      <c r="MIC172" s="77"/>
      <c r="MID172" s="77"/>
      <c r="MIE172" s="77"/>
      <c r="MIF172" s="77"/>
      <c r="MIG172" s="77"/>
      <c r="MIH172" s="77"/>
      <c r="MII172" s="77"/>
      <c r="MIJ172" s="77"/>
      <c r="MIK172" s="77"/>
      <c r="MIL172" s="77"/>
      <c r="MIM172" s="77"/>
      <c r="MIN172" s="77"/>
      <c r="MIO172" s="77"/>
      <c r="MIP172" s="77"/>
      <c r="MIQ172" s="77"/>
      <c r="MIR172" s="77"/>
      <c r="MIS172" s="77"/>
      <c r="MIT172" s="77"/>
      <c r="MIU172" s="77"/>
      <c r="MIV172" s="77"/>
      <c r="MIW172" s="77"/>
      <c r="MIX172" s="77"/>
      <c r="MIY172" s="77"/>
      <c r="MIZ172" s="77"/>
      <c r="MJA172" s="77"/>
      <c r="MJB172" s="77"/>
      <c r="MJC172" s="77"/>
      <c r="MJD172" s="77"/>
      <c r="MJE172" s="77"/>
      <c r="MJF172" s="77"/>
      <c r="MJG172" s="77"/>
      <c r="MJH172" s="77"/>
      <c r="MJI172" s="77"/>
      <c r="MJJ172" s="77"/>
      <c r="MJK172" s="77"/>
      <c r="MJL172" s="77"/>
      <c r="MJM172" s="77"/>
      <c r="MJN172" s="77"/>
      <c r="MJO172" s="77"/>
      <c r="MJP172" s="77"/>
      <c r="MJQ172" s="77"/>
      <c r="MJR172" s="77"/>
      <c r="MJS172" s="77"/>
      <c r="MJT172" s="77"/>
      <c r="MJU172" s="77"/>
      <c r="MJV172" s="77"/>
      <c r="MJW172" s="77"/>
      <c r="MJX172" s="77"/>
      <c r="MJY172" s="77"/>
      <c r="MJZ172" s="77"/>
      <c r="MKA172" s="77"/>
      <c r="MKB172" s="77"/>
      <c r="MKC172" s="77"/>
      <c r="MKD172" s="77"/>
      <c r="MKE172" s="77"/>
      <c r="MKF172" s="77"/>
      <c r="MKG172" s="77"/>
      <c r="MKH172" s="77"/>
      <c r="MKI172" s="77"/>
      <c r="MKJ172" s="77"/>
      <c r="MKK172" s="77"/>
      <c r="MKL172" s="77"/>
      <c r="MKM172" s="77"/>
      <c r="MKN172" s="77"/>
      <c r="MKO172" s="77"/>
      <c r="MKP172" s="77"/>
      <c r="MKQ172" s="77"/>
      <c r="MKR172" s="77"/>
      <c r="MKS172" s="77"/>
      <c r="MKT172" s="77"/>
      <c r="MKU172" s="77"/>
      <c r="MKV172" s="77"/>
      <c r="MKW172" s="77"/>
      <c r="MKX172" s="77"/>
      <c r="MKY172" s="77"/>
      <c r="MKZ172" s="77"/>
      <c r="MLA172" s="77"/>
      <c r="MLB172" s="77"/>
      <c r="MLC172" s="77"/>
      <c r="MLD172" s="77"/>
      <c r="MLE172" s="77"/>
      <c r="MLF172" s="77"/>
      <c r="MLG172" s="77"/>
      <c r="MLH172" s="77"/>
      <c r="MLI172" s="77"/>
      <c r="MLJ172" s="77"/>
      <c r="MLK172" s="77"/>
      <c r="MLL172" s="77"/>
      <c r="MLM172" s="77"/>
      <c r="MLN172" s="77"/>
      <c r="MLO172" s="77"/>
      <c r="MLP172" s="77"/>
      <c r="MLQ172" s="77"/>
      <c r="MLR172" s="77"/>
      <c r="MLS172" s="77"/>
      <c r="MLT172" s="77"/>
      <c r="MLU172" s="77"/>
      <c r="MLV172" s="77"/>
      <c r="MLW172" s="77"/>
      <c r="MLX172" s="77"/>
      <c r="MLY172" s="77"/>
      <c r="MLZ172" s="77"/>
      <c r="MMA172" s="77"/>
      <c r="MMB172" s="77"/>
      <c r="MMC172" s="77"/>
      <c r="MMD172" s="77"/>
      <c r="MME172" s="77"/>
      <c r="MMF172" s="77"/>
      <c r="MMG172" s="77"/>
      <c r="MMH172" s="77"/>
      <c r="MMI172" s="77"/>
      <c r="MMJ172" s="77"/>
      <c r="MMK172" s="77"/>
      <c r="MML172" s="77"/>
      <c r="MMM172" s="77"/>
      <c r="MMN172" s="77"/>
      <c r="MMO172" s="77"/>
      <c r="MMP172" s="77"/>
      <c r="MMQ172" s="77"/>
      <c r="MMR172" s="77"/>
      <c r="MMS172" s="77"/>
      <c r="MMT172" s="77"/>
      <c r="MMU172" s="77"/>
      <c r="MMV172" s="77"/>
      <c r="MMW172" s="77"/>
      <c r="MMX172" s="77"/>
      <c r="MMY172" s="77"/>
      <c r="MMZ172" s="77"/>
      <c r="MNA172" s="77"/>
      <c r="MNB172" s="77"/>
      <c r="MNC172" s="77"/>
      <c r="MND172" s="77"/>
      <c r="MNE172" s="77"/>
      <c r="MNF172" s="77"/>
      <c r="MNG172" s="77"/>
      <c r="MNH172" s="77"/>
      <c r="MNI172" s="77"/>
      <c r="MNJ172" s="77"/>
      <c r="MNK172" s="77"/>
      <c r="MNL172" s="77"/>
      <c r="MNM172" s="77"/>
      <c r="MNN172" s="77"/>
      <c r="MNO172" s="77"/>
      <c r="MNP172" s="77"/>
      <c r="MNQ172" s="77"/>
      <c r="MNR172" s="77"/>
      <c r="MNS172" s="77"/>
      <c r="MNT172" s="77"/>
      <c r="MNU172" s="77"/>
      <c r="MNV172" s="77"/>
      <c r="MNW172" s="77"/>
      <c r="MNX172" s="77"/>
      <c r="MNY172" s="77"/>
      <c r="MNZ172" s="77"/>
      <c r="MOA172" s="77"/>
      <c r="MOB172" s="77"/>
      <c r="MOC172" s="77"/>
      <c r="MOD172" s="77"/>
      <c r="MOE172" s="77"/>
      <c r="MOF172" s="77"/>
      <c r="MOG172" s="77"/>
      <c r="MOH172" s="77"/>
      <c r="MOI172" s="77"/>
      <c r="MOJ172" s="77"/>
      <c r="MOK172" s="77"/>
      <c r="MOL172" s="77"/>
      <c r="MOM172" s="77"/>
      <c r="MON172" s="77"/>
      <c r="MOO172" s="77"/>
      <c r="MOP172" s="77"/>
      <c r="MOQ172" s="77"/>
      <c r="MOR172" s="77"/>
      <c r="MOS172" s="77"/>
      <c r="MOT172" s="77"/>
      <c r="MOU172" s="77"/>
      <c r="MOV172" s="77"/>
      <c r="MOW172" s="77"/>
      <c r="MOX172" s="77"/>
      <c r="MOY172" s="77"/>
      <c r="MOZ172" s="77"/>
      <c r="MPA172" s="77"/>
      <c r="MPB172" s="77"/>
      <c r="MPC172" s="77"/>
      <c r="MPD172" s="77"/>
      <c r="MPE172" s="77"/>
      <c r="MPF172" s="77"/>
      <c r="MPG172" s="77"/>
      <c r="MPH172" s="77"/>
      <c r="MPI172" s="77"/>
      <c r="MPJ172" s="77"/>
      <c r="MPK172" s="77"/>
      <c r="MPL172" s="77"/>
      <c r="MPM172" s="77"/>
      <c r="MPN172" s="77"/>
      <c r="MPO172" s="77"/>
      <c r="MPP172" s="77"/>
      <c r="MPQ172" s="77"/>
      <c r="MPR172" s="77"/>
      <c r="MPS172" s="77"/>
      <c r="MPT172" s="77"/>
      <c r="MPU172" s="77"/>
      <c r="MPV172" s="77"/>
      <c r="MPW172" s="77"/>
      <c r="MPX172" s="77"/>
      <c r="MPY172" s="77"/>
      <c r="MPZ172" s="77"/>
      <c r="MQA172" s="77"/>
      <c r="MQB172" s="77"/>
      <c r="MQC172" s="77"/>
      <c r="MQD172" s="77"/>
      <c r="MQE172" s="77"/>
      <c r="MQF172" s="77"/>
      <c r="MQG172" s="77"/>
      <c r="MQH172" s="77"/>
      <c r="MQI172" s="77"/>
      <c r="MQJ172" s="77"/>
      <c r="MQK172" s="77"/>
      <c r="MQL172" s="77"/>
      <c r="MQM172" s="77"/>
      <c r="MQN172" s="77"/>
      <c r="MQO172" s="77"/>
      <c r="MQP172" s="77"/>
      <c r="MQQ172" s="77"/>
      <c r="MQR172" s="77"/>
      <c r="MQS172" s="77"/>
      <c r="MQT172" s="77"/>
      <c r="MQU172" s="77"/>
      <c r="MQV172" s="77"/>
      <c r="MQW172" s="77"/>
      <c r="MQX172" s="77"/>
      <c r="MQY172" s="77"/>
      <c r="MQZ172" s="77"/>
      <c r="MRA172" s="77"/>
      <c r="MRB172" s="77"/>
      <c r="MRC172" s="77"/>
      <c r="MRD172" s="77"/>
      <c r="MRE172" s="77"/>
      <c r="MRF172" s="77"/>
      <c r="MRG172" s="77"/>
      <c r="MRH172" s="77"/>
      <c r="MRI172" s="77"/>
      <c r="MRJ172" s="77"/>
      <c r="MRK172" s="77"/>
      <c r="MRL172" s="77"/>
      <c r="MRM172" s="77"/>
      <c r="MRN172" s="77"/>
      <c r="MRO172" s="77"/>
      <c r="MRP172" s="77"/>
      <c r="MRQ172" s="77"/>
      <c r="MRR172" s="77"/>
      <c r="MRS172" s="77"/>
      <c r="MRT172" s="77"/>
      <c r="MRU172" s="77"/>
      <c r="MRV172" s="77"/>
      <c r="MRW172" s="77"/>
      <c r="MRX172" s="77"/>
      <c r="MRY172" s="77"/>
      <c r="MRZ172" s="77"/>
      <c r="MSA172" s="77"/>
      <c r="MSB172" s="77"/>
      <c r="MSC172" s="77"/>
      <c r="MSD172" s="77"/>
      <c r="MSE172" s="77"/>
      <c r="MSF172" s="77"/>
      <c r="MSG172" s="77"/>
      <c r="MSH172" s="77"/>
      <c r="MSI172" s="77"/>
      <c r="MSJ172" s="77"/>
      <c r="MSK172" s="77"/>
      <c r="MSL172" s="77"/>
      <c r="MSM172" s="77"/>
      <c r="MSN172" s="77"/>
      <c r="MSO172" s="77"/>
      <c r="MSP172" s="77"/>
      <c r="MSQ172" s="77"/>
      <c r="MSR172" s="77"/>
      <c r="MSS172" s="77"/>
      <c r="MST172" s="77"/>
      <c r="MSU172" s="77"/>
      <c r="MSV172" s="77"/>
      <c r="MSW172" s="77"/>
      <c r="MSX172" s="77"/>
      <c r="MSY172" s="77"/>
      <c r="MSZ172" s="77"/>
      <c r="MTA172" s="77"/>
      <c r="MTB172" s="77"/>
      <c r="MTC172" s="77"/>
      <c r="MTD172" s="77"/>
      <c r="MTE172" s="77"/>
      <c r="MTF172" s="77"/>
      <c r="MTG172" s="77"/>
      <c r="MTH172" s="77"/>
      <c r="MTI172" s="77"/>
      <c r="MTJ172" s="77"/>
      <c r="MTK172" s="77"/>
      <c r="MTL172" s="77"/>
      <c r="MTM172" s="77"/>
      <c r="MTN172" s="77"/>
      <c r="MTO172" s="77"/>
      <c r="MTP172" s="77"/>
      <c r="MTQ172" s="77"/>
      <c r="MTR172" s="77"/>
      <c r="MTS172" s="77"/>
      <c r="MTT172" s="77"/>
      <c r="MTU172" s="77"/>
      <c r="MTV172" s="77"/>
      <c r="MTW172" s="77"/>
      <c r="MTX172" s="77"/>
      <c r="MTY172" s="77"/>
      <c r="MTZ172" s="77"/>
      <c r="MUA172" s="77"/>
      <c r="MUB172" s="77"/>
      <c r="MUC172" s="77"/>
      <c r="MUD172" s="77"/>
      <c r="MUE172" s="77"/>
      <c r="MUF172" s="77"/>
      <c r="MUG172" s="77"/>
      <c r="MUH172" s="77"/>
      <c r="MUI172" s="77"/>
      <c r="MUJ172" s="77"/>
      <c r="MUK172" s="77"/>
      <c r="MUL172" s="77"/>
      <c r="MUM172" s="77"/>
      <c r="MUN172" s="77"/>
      <c r="MUO172" s="77"/>
      <c r="MUP172" s="77"/>
      <c r="MUQ172" s="77"/>
      <c r="MUR172" s="77"/>
      <c r="MUS172" s="77"/>
      <c r="MUT172" s="77"/>
      <c r="MUU172" s="77"/>
      <c r="MUV172" s="77"/>
      <c r="MUW172" s="77"/>
      <c r="MUX172" s="77"/>
      <c r="MUY172" s="77"/>
      <c r="MUZ172" s="77"/>
      <c r="MVA172" s="77"/>
      <c r="MVB172" s="77"/>
      <c r="MVC172" s="77"/>
      <c r="MVD172" s="77"/>
      <c r="MVE172" s="77"/>
      <c r="MVF172" s="77"/>
      <c r="MVG172" s="77"/>
      <c r="MVH172" s="77"/>
      <c r="MVI172" s="77"/>
      <c r="MVJ172" s="77"/>
      <c r="MVK172" s="77"/>
      <c r="MVL172" s="77"/>
      <c r="MVM172" s="77"/>
      <c r="MVN172" s="77"/>
      <c r="MVO172" s="77"/>
      <c r="MVP172" s="77"/>
      <c r="MVQ172" s="77"/>
      <c r="MVR172" s="77"/>
      <c r="MVS172" s="77"/>
      <c r="MVT172" s="77"/>
      <c r="MVU172" s="77"/>
      <c r="MVV172" s="77"/>
      <c r="MVW172" s="77"/>
      <c r="MVX172" s="77"/>
      <c r="MVY172" s="77"/>
      <c r="MVZ172" s="77"/>
      <c r="MWA172" s="77"/>
      <c r="MWB172" s="77"/>
      <c r="MWC172" s="77"/>
      <c r="MWD172" s="77"/>
      <c r="MWE172" s="77"/>
      <c r="MWF172" s="77"/>
      <c r="MWG172" s="77"/>
      <c r="MWH172" s="77"/>
      <c r="MWI172" s="77"/>
      <c r="MWJ172" s="77"/>
      <c r="MWK172" s="77"/>
      <c r="MWL172" s="77"/>
      <c r="MWM172" s="77"/>
      <c r="MWN172" s="77"/>
      <c r="MWO172" s="77"/>
      <c r="MWP172" s="77"/>
      <c r="MWQ172" s="77"/>
      <c r="MWR172" s="77"/>
      <c r="MWS172" s="77"/>
      <c r="MWT172" s="77"/>
      <c r="MWU172" s="77"/>
      <c r="MWV172" s="77"/>
      <c r="MWW172" s="77"/>
      <c r="MWX172" s="77"/>
      <c r="MWY172" s="77"/>
      <c r="MWZ172" s="77"/>
      <c r="MXA172" s="77"/>
      <c r="MXB172" s="77"/>
      <c r="MXC172" s="77"/>
      <c r="MXD172" s="77"/>
      <c r="MXE172" s="77"/>
      <c r="MXF172" s="77"/>
      <c r="MXG172" s="77"/>
      <c r="MXH172" s="77"/>
      <c r="MXI172" s="77"/>
      <c r="MXJ172" s="77"/>
      <c r="MXK172" s="77"/>
      <c r="MXL172" s="77"/>
      <c r="MXM172" s="77"/>
      <c r="MXN172" s="77"/>
      <c r="MXO172" s="77"/>
      <c r="MXP172" s="77"/>
      <c r="MXQ172" s="77"/>
      <c r="MXR172" s="77"/>
      <c r="MXS172" s="77"/>
      <c r="MXT172" s="77"/>
      <c r="MXU172" s="77"/>
      <c r="MXV172" s="77"/>
      <c r="MXW172" s="77"/>
      <c r="MXX172" s="77"/>
      <c r="MXY172" s="77"/>
      <c r="MXZ172" s="77"/>
      <c r="MYA172" s="77"/>
      <c r="MYB172" s="77"/>
      <c r="MYC172" s="77"/>
      <c r="MYD172" s="77"/>
      <c r="MYE172" s="77"/>
      <c r="MYF172" s="77"/>
      <c r="MYG172" s="77"/>
      <c r="MYH172" s="77"/>
      <c r="MYI172" s="77"/>
      <c r="MYJ172" s="77"/>
      <c r="MYK172" s="77"/>
      <c r="MYL172" s="77"/>
      <c r="MYM172" s="77"/>
      <c r="MYN172" s="77"/>
      <c r="MYO172" s="77"/>
      <c r="MYP172" s="77"/>
      <c r="MYQ172" s="77"/>
      <c r="MYR172" s="77"/>
      <c r="MYS172" s="77"/>
      <c r="MYT172" s="77"/>
      <c r="MYU172" s="77"/>
      <c r="MYV172" s="77"/>
      <c r="MYW172" s="77"/>
      <c r="MYX172" s="77"/>
      <c r="MYY172" s="77"/>
      <c r="MYZ172" s="77"/>
      <c r="MZA172" s="77"/>
      <c r="MZB172" s="77"/>
      <c r="MZC172" s="77"/>
      <c r="MZD172" s="77"/>
      <c r="MZE172" s="77"/>
      <c r="MZF172" s="77"/>
      <c r="MZG172" s="77"/>
      <c r="MZH172" s="77"/>
      <c r="MZI172" s="77"/>
      <c r="MZJ172" s="77"/>
      <c r="MZK172" s="77"/>
      <c r="MZL172" s="77"/>
      <c r="MZM172" s="77"/>
      <c r="MZN172" s="77"/>
      <c r="MZO172" s="77"/>
      <c r="MZP172" s="77"/>
      <c r="MZQ172" s="77"/>
      <c r="MZR172" s="77"/>
      <c r="MZS172" s="77"/>
      <c r="MZT172" s="77"/>
      <c r="MZU172" s="77"/>
      <c r="MZV172" s="77"/>
      <c r="MZW172" s="77"/>
      <c r="MZX172" s="77"/>
      <c r="MZY172" s="77"/>
      <c r="MZZ172" s="77"/>
      <c r="NAA172" s="77"/>
      <c r="NAB172" s="77"/>
      <c r="NAC172" s="77"/>
      <c r="NAD172" s="77"/>
      <c r="NAE172" s="77"/>
      <c r="NAF172" s="77"/>
      <c r="NAG172" s="77"/>
      <c r="NAH172" s="77"/>
      <c r="NAI172" s="77"/>
      <c r="NAJ172" s="77"/>
      <c r="NAK172" s="77"/>
      <c r="NAL172" s="77"/>
      <c r="NAM172" s="77"/>
      <c r="NAN172" s="77"/>
      <c r="NAO172" s="77"/>
      <c r="NAP172" s="77"/>
      <c r="NAQ172" s="77"/>
      <c r="NAR172" s="77"/>
      <c r="NAS172" s="77"/>
      <c r="NAT172" s="77"/>
      <c r="NAU172" s="77"/>
      <c r="NAV172" s="77"/>
      <c r="NAW172" s="77"/>
      <c r="NAX172" s="77"/>
      <c r="NAY172" s="77"/>
      <c r="NAZ172" s="77"/>
      <c r="NBA172" s="77"/>
      <c r="NBB172" s="77"/>
      <c r="NBC172" s="77"/>
      <c r="NBD172" s="77"/>
      <c r="NBE172" s="77"/>
      <c r="NBF172" s="77"/>
      <c r="NBG172" s="77"/>
      <c r="NBH172" s="77"/>
      <c r="NBI172" s="77"/>
      <c r="NBJ172" s="77"/>
      <c r="NBK172" s="77"/>
      <c r="NBL172" s="77"/>
      <c r="NBM172" s="77"/>
      <c r="NBN172" s="77"/>
      <c r="NBO172" s="77"/>
      <c r="NBP172" s="77"/>
      <c r="NBQ172" s="77"/>
      <c r="NBR172" s="77"/>
      <c r="NBS172" s="77"/>
      <c r="NBT172" s="77"/>
      <c r="NBU172" s="77"/>
      <c r="NBV172" s="77"/>
      <c r="NBW172" s="77"/>
      <c r="NBX172" s="77"/>
      <c r="NBY172" s="77"/>
      <c r="NBZ172" s="77"/>
      <c r="NCA172" s="77"/>
      <c r="NCB172" s="77"/>
      <c r="NCC172" s="77"/>
      <c r="NCD172" s="77"/>
      <c r="NCE172" s="77"/>
      <c r="NCF172" s="77"/>
      <c r="NCG172" s="77"/>
      <c r="NCH172" s="77"/>
      <c r="NCI172" s="77"/>
      <c r="NCJ172" s="77"/>
      <c r="NCK172" s="77"/>
      <c r="NCL172" s="77"/>
      <c r="NCM172" s="77"/>
      <c r="NCN172" s="77"/>
      <c r="NCO172" s="77"/>
      <c r="NCP172" s="77"/>
      <c r="NCQ172" s="77"/>
      <c r="NCR172" s="77"/>
      <c r="NCS172" s="77"/>
      <c r="NCT172" s="77"/>
      <c r="NCU172" s="77"/>
      <c r="NCV172" s="77"/>
      <c r="NCW172" s="77"/>
      <c r="NCX172" s="77"/>
      <c r="NCY172" s="77"/>
      <c r="NCZ172" s="77"/>
      <c r="NDA172" s="77"/>
      <c r="NDB172" s="77"/>
      <c r="NDC172" s="77"/>
      <c r="NDD172" s="77"/>
      <c r="NDE172" s="77"/>
      <c r="NDF172" s="77"/>
      <c r="NDG172" s="77"/>
      <c r="NDH172" s="77"/>
      <c r="NDI172" s="77"/>
      <c r="NDJ172" s="77"/>
      <c r="NDK172" s="77"/>
      <c r="NDL172" s="77"/>
      <c r="NDM172" s="77"/>
      <c r="NDN172" s="77"/>
      <c r="NDO172" s="77"/>
      <c r="NDP172" s="77"/>
      <c r="NDQ172" s="77"/>
      <c r="NDR172" s="77"/>
      <c r="NDS172" s="77"/>
      <c r="NDT172" s="77"/>
      <c r="NDU172" s="77"/>
      <c r="NDV172" s="77"/>
      <c r="NDW172" s="77"/>
      <c r="NDX172" s="77"/>
      <c r="NDY172" s="77"/>
      <c r="NDZ172" s="77"/>
      <c r="NEA172" s="77"/>
      <c r="NEB172" s="77"/>
      <c r="NEC172" s="77"/>
      <c r="NED172" s="77"/>
      <c r="NEE172" s="77"/>
      <c r="NEF172" s="77"/>
      <c r="NEG172" s="77"/>
      <c r="NEH172" s="77"/>
      <c r="NEI172" s="77"/>
      <c r="NEJ172" s="77"/>
      <c r="NEK172" s="77"/>
      <c r="NEL172" s="77"/>
      <c r="NEM172" s="77"/>
      <c r="NEN172" s="77"/>
      <c r="NEO172" s="77"/>
      <c r="NEP172" s="77"/>
      <c r="NEQ172" s="77"/>
      <c r="NER172" s="77"/>
      <c r="NES172" s="77"/>
      <c r="NET172" s="77"/>
      <c r="NEU172" s="77"/>
      <c r="NEV172" s="77"/>
      <c r="NEW172" s="77"/>
      <c r="NEX172" s="77"/>
      <c r="NEY172" s="77"/>
      <c r="NEZ172" s="77"/>
      <c r="NFA172" s="77"/>
      <c r="NFB172" s="77"/>
      <c r="NFC172" s="77"/>
      <c r="NFD172" s="77"/>
      <c r="NFE172" s="77"/>
      <c r="NFF172" s="77"/>
      <c r="NFG172" s="77"/>
      <c r="NFH172" s="77"/>
      <c r="NFI172" s="77"/>
      <c r="NFJ172" s="77"/>
      <c r="NFK172" s="77"/>
      <c r="NFL172" s="77"/>
      <c r="NFM172" s="77"/>
      <c r="NFN172" s="77"/>
      <c r="NFO172" s="77"/>
      <c r="NFP172" s="77"/>
      <c r="NFQ172" s="77"/>
      <c r="NFR172" s="77"/>
      <c r="NFS172" s="77"/>
      <c r="NFT172" s="77"/>
      <c r="NFU172" s="77"/>
      <c r="NFV172" s="77"/>
      <c r="NFW172" s="77"/>
      <c r="NFX172" s="77"/>
      <c r="NFY172" s="77"/>
      <c r="NFZ172" s="77"/>
      <c r="NGA172" s="77"/>
      <c r="NGB172" s="77"/>
      <c r="NGC172" s="77"/>
      <c r="NGD172" s="77"/>
      <c r="NGE172" s="77"/>
      <c r="NGF172" s="77"/>
      <c r="NGG172" s="77"/>
      <c r="NGH172" s="77"/>
      <c r="NGI172" s="77"/>
      <c r="NGJ172" s="77"/>
      <c r="NGK172" s="77"/>
      <c r="NGL172" s="77"/>
      <c r="NGM172" s="77"/>
      <c r="NGN172" s="77"/>
      <c r="NGO172" s="77"/>
      <c r="NGP172" s="77"/>
      <c r="NGQ172" s="77"/>
      <c r="NGR172" s="77"/>
      <c r="NGS172" s="77"/>
      <c r="NGT172" s="77"/>
      <c r="NGU172" s="77"/>
      <c r="NGV172" s="77"/>
      <c r="NGW172" s="77"/>
      <c r="NGX172" s="77"/>
      <c r="NGY172" s="77"/>
      <c r="NGZ172" s="77"/>
      <c r="NHA172" s="77"/>
      <c r="NHB172" s="77"/>
      <c r="NHC172" s="77"/>
      <c r="NHD172" s="77"/>
      <c r="NHE172" s="77"/>
      <c r="NHF172" s="77"/>
      <c r="NHG172" s="77"/>
      <c r="NHH172" s="77"/>
      <c r="NHI172" s="77"/>
      <c r="NHJ172" s="77"/>
      <c r="NHK172" s="77"/>
      <c r="NHL172" s="77"/>
      <c r="NHM172" s="77"/>
      <c r="NHN172" s="77"/>
      <c r="NHO172" s="77"/>
      <c r="NHP172" s="77"/>
      <c r="NHQ172" s="77"/>
      <c r="NHR172" s="77"/>
      <c r="NHS172" s="77"/>
      <c r="NHT172" s="77"/>
      <c r="NHU172" s="77"/>
      <c r="NHV172" s="77"/>
      <c r="NHW172" s="77"/>
      <c r="NHX172" s="77"/>
      <c r="NHY172" s="77"/>
      <c r="NHZ172" s="77"/>
      <c r="NIA172" s="77"/>
      <c r="NIB172" s="77"/>
      <c r="NIC172" s="77"/>
      <c r="NID172" s="77"/>
      <c r="NIE172" s="77"/>
      <c r="NIF172" s="77"/>
      <c r="NIG172" s="77"/>
      <c r="NIH172" s="77"/>
      <c r="NII172" s="77"/>
      <c r="NIJ172" s="77"/>
      <c r="NIK172" s="77"/>
      <c r="NIL172" s="77"/>
      <c r="NIM172" s="77"/>
      <c r="NIN172" s="77"/>
      <c r="NIO172" s="77"/>
      <c r="NIP172" s="77"/>
      <c r="NIQ172" s="77"/>
      <c r="NIR172" s="77"/>
      <c r="NIS172" s="77"/>
      <c r="NIT172" s="77"/>
      <c r="NIU172" s="77"/>
      <c r="NIV172" s="77"/>
      <c r="NIW172" s="77"/>
      <c r="NIX172" s="77"/>
      <c r="NIY172" s="77"/>
      <c r="NIZ172" s="77"/>
      <c r="NJA172" s="77"/>
      <c r="NJB172" s="77"/>
      <c r="NJC172" s="77"/>
      <c r="NJD172" s="77"/>
      <c r="NJE172" s="77"/>
      <c r="NJF172" s="77"/>
      <c r="NJG172" s="77"/>
      <c r="NJH172" s="77"/>
      <c r="NJI172" s="77"/>
      <c r="NJJ172" s="77"/>
      <c r="NJK172" s="77"/>
      <c r="NJL172" s="77"/>
      <c r="NJM172" s="77"/>
      <c r="NJN172" s="77"/>
      <c r="NJO172" s="77"/>
      <c r="NJP172" s="77"/>
      <c r="NJQ172" s="77"/>
      <c r="NJR172" s="77"/>
      <c r="NJS172" s="77"/>
      <c r="NJT172" s="77"/>
      <c r="NJU172" s="77"/>
      <c r="NJV172" s="77"/>
      <c r="NJW172" s="77"/>
      <c r="NJX172" s="77"/>
      <c r="NJY172" s="77"/>
      <c r="NJZ172" s="77"/>
      <c r="NKA172" s="77"/>
      <c r="NKB172" s="77"/>
      <c r="NKC172" s="77"/>
      <c r="NKD172" s="77"/>
      <c r="NKE172" s="77"/>
      <c r="NKF172" s="77"/>
      <c r="NKG172" s="77"/>
      <c r="NKH172" s="77"/>
      <c r="NKI172" s="77"/>
      <c r="NKJ172" s="77"/>
      <c r="NKK172" s="77"/>
      <c r="NKL172" s="77"/>
      <c r="NKM172" s="77"/>
      <c r="NKN172" s="77"/>
      <c r="NKO172" s="77"/>
      <c r="NKP172" s="77"/>
      <c r="NKQ172" s="77"/>
      <c r="NKR172" s="77"/>
      <c r="NKS172" s="77"/>
      <c r="NKT172" s="77"/>
      <c r="NKU172" s="77"/>
      <c r="NKV172" s="77"/>
      <c r="NKW172" s="77"/>
      <c r="NKX172" s="77"/>
      <c r="NKY172" s="77"/>
      <c r="NKZ172" s="77"/>
      <c r="NLA172" s="77"/>
      <c r="NLB172" s="77"/>
      <c r="NLC172" s="77"/>
      <c r="NLD172" s="77"/>
      <c r="NLE172" s="77"/>
      <c r="NLF172" s="77"/>
      <c r="NLG172" s="77"/>
      <c r="NLH172" s="77"/>
      <c r="NLI172" s="77"/>
      <c r="NLJ172" s="77"/>
      <c r="NLK172" s="77"/>
      <c r="NLL172" s="77"/>
      <c r="NLM172" s="77"/>
      <c r="NLN172" s="77"/>
      <c r="NLO172" s="77"/>
      <c r="NLP172" s="77"/>
      <c r="NLQ172" s="77"/>
      <c r="NLR172" s="77"/>
      <c r="NLS172" s="77"/>
      <c r="NLT172" s="77"/>
      <c r="NLU172" s="77"/>
      <c r="NLV172" s="77"/>
      <c r="NLW172" s="77"/>
      <c r="NLX172" s="77"/>
      <c r="NLY172" s="77"/>
      <c r="NLZ172" s="77"/>
      <c r="NMA172" s="77"/>
      <c r="NMB172" s="77"/>
      <c r="NMC172" s="77"/>
      <c r="NMD172" s="77"/>
      <c r="NME172" s="77"/>
      <c r="NMF172" s="77"/>
      <c r="NMG172" s="77"/>
      <c r="NMH172" s="77"/>
      <c r="NMI172" s="77"/>
      <c r="NMJ172" s="77"/>
      <c r="NMK172" s="77"/>
      <c r="NML172" s="77"/>
      <c r="NMM172" s="77"/>
      <c r="NMN172" s="77"/>
      <c r="NMO172" s="77"/>
      <c r="NMP172" s="77"/>
      <c r="NMQ172" s="77"/>
      <c r="NMR172" s="77"/>
      <c r="NMS172" s="77"/>
      <c r="NMT172" s="77"/>
      <c r="NMU172" s="77"/>
      <c r="NMV172" s="77"/>
      <c r="NMW172" s="77"/>
      <c r="NMX172" s="77"/>
      <c r="NMY172" s="77"/>
      <c r="NMZ172" s="77"/>
      <c r="NNA172" s="77"/>
      <c r="NNB172" s="77"/>
      <c r="NNC172" s="77"/>
      <c r="NND172" s="77"/>
      <c r="NNE172" s="77"/>
      <c r="NNF172" s="77"/>
      <c r="NNG172" s="77"/>
      <c r="NNH172" s="77"/>
      <c r="NNI172" s="77"/>
      <c r="NNJ172" s="77"/>
      <c r="NNK172" s="77"/>
      <c r="NNL172" s="77"/>
      <c r="NNM172" s="77"/>
      <c r="NNN172" s="77"/>
      <c r="NNO172" s="77"/>
      <c r="NNP172" s="77"/>
      <c r="NNQ172" s="77"/>
      <c r="NNR172" s="77"/>
      <c r="NNS172" s="77"/>
      <c r="NNT172" s="77"/>
      <c r="NNU172" s="77"/>
      <c r="NNV172" s="77"/>
      <c r="NNW172" s="77"/>
      <c r="NNX172" s="77"/>
      <c r="NNY172" s="77"/>
      <c r="NNZ172" s="77"/>
      <c r="NOA172" s="77"/>
      <c r="NOB172" s="77"/>
      <c r="NOC172" s="77"/>
      <c r="NOD172" s="77"/>
      <c r="NOE172" s="77"/>
      <c r="NOF172" s="77"/>
      <c r="NOG172" s="77"/>
      <c r="NOH172" s="77"/>
      <c r="NOI172" s="77"/>
      <c r="NOJ172" s="77"/>
      <c r="NOK172" s="77"/>
      <c r="NOL172" s="77"/>
      <c r="NOM172" s="77"/>
      <c r="NON172" s="77"/>
      <c r="NOO172" s="77"/>
      <c r="NOP172" s="77"/>
      <c r="NOQ172" s="77"/>
      <c r="NOR172" s="77"/>
      <c r="NOS172" s="77"/>
      <c r="NOT172" s="77"/>
      <c r="NOU172" s="77"/>
      <c r="NOV172" s="77"/>
      <c r="NOW172" s="77"/>
      <c r="NOX172" s="77"/>
      <c r="NOY172" s="77"/>
      <c r="NOZ172" s="77"/>
      <c r="NPA172" s="77"/>
      <c r="NPB172" s="77"/>
      <c r="NPC172" s="77"/>
      <c r="NPD172" s="77"/>
      <c r="NPE172" s="77"/>
      <c r="NPF172" s="77"/>
      <c r="NPG172" s="77"/>
      <c r="NPH172" s="77"/>
      <c r="NPI172" s="77"/>
      <c r="NPJ172" s="77"/>
      <c r="NPK172" s="77"/>
      <c r="NPL172" s="77"/>
      <c r="NPM172" s="77"/>
      <c r="NPN172" s="77"/>
      <c r="NPO172" s="77"/>
      <c r="NPP172" s="77"/>
      <c r="NPQ172" s="77"/>
      <c r="NPR172" s="77"/>
      <c r="NPS172" s="77"/>
      <c r="NPT172" s="77"/>
      <c r="NPU172" s="77"/>
      <c r="NPV172" s="77"/>
      <c r="NPW172" s="77"/>
      <c r="NPX172" s="77"/>
      <c r="NPY172" s="77"/>
      <c r="NPZ172" s="77"/>
      <c r="NQA172" s="77"/>
      <c r="NQB172" s="77"/>
      <c r="NQC172" s="77"/>
      <c r="NQD172" s="77"/>
      <c r="NQE172" s="77"/>
      <c r="NQF172" s="77"/>
      <c r="NQG172" s="77"/>
      <c r="NQH172" s="77"/>
      <c r="NQI172" s="77"/>
      <c r="NQJ172" s="77"/>
      <c r="NQK172" s="77"/>
      <c r="NQL172" s="77"/>
      <c r="NQM172" s="77"/>
      <c r="NQN172" s="77"/>
      <c r="NQO172" s="77"/>
      <c r="NQP172" s="77"/>
      <c r="NQQ172" s="77"/>
      <c r="NQR172" s="77"/>
      <c r="NQS172" s="77"/>
      <c r="NQT172" s="77"/>
      <c r="NQU172" s="77"/>
      <c r="NQV172" s="77"/>
      <c r="NQW172" s="77"/>
      <c r="NQX172" s="77"/>
      <c r="NQY172" s="77"/>
      <c r="NQZ172" s="77"/>
      <c r="NRA172" s="77"/>
      <c r="NRB172" s="77"/>
      <c r="NRC172" s="77"/>
      <c r="NRD172" s="77"/>
      <c r="NRE172" s="77"/>
      <c r="NRF172" s="77"/>
      <c r="NRG172" s="77"/>
      <c r="NRH172" s="77"/>
      <c r="NRI172" s="77"/>
      <c r="NRJ172" s="77"/>
      <c r="NRK172" s="77"/>
      <c r="NRL172" s="77"/>
      <c r="NRM172" s="77"/>
      <c r="NRN172" s="77"/>
      <c r="NRO172" s="77"/>
      <c r="NRP172" s="77"/>
      <c r="NRQ172" s="77"/>
      <c r="NRR172" s="77"/>
      <c r="NRS172" s="77"/>
      <c r="NRT172" s="77"/>
      <c r="NRU172" s="77"/>
      <c r="NRV172" s="77"/>
      <c r="NRW172" s="77"/>
      <c r="NRX172" s="77"/>
      <c r="NRY172" s="77"/>
      <c r="NRZ172" s="77"/>
      <c r="NSA172" s="77"/>
      <c r="NSB172" s="77"/>
      <c r="NSC172" s="77"/>
      <c r="NSD172" s="77"/>
      <c r="NSE172" s="77"/>
      <c r="NSF172" s="77"/>
      <c r="NSG172" s="77"/>
      <c r="NSH172" s="77"/>
      <c r="NSI172" s="77"/>
      <c r="NSJ172" s="77"/>
      <c r="NSK172" s="77"/>
      <c r="NSL172" s="77"/>
      <c r="NSM172" s="77"/>
      <c r="NSN172" s="77"/>
      <c r="NSO172" s="77"/>
      <c r="NSP172" s="77"/>
      <c r="NSQ172" s="77"/>
      <c r="NSR172" s="77"/>
      <c r="NSS172" s="77"/>
      <c r="NST172" s="77"/>
      <c r="NSU172" s="77"/>
      <c r="NSV172" s="77"/>
      <c r="NSW172" s="77"/>
      <c r="NSX172" s="77"/>
      <c r="NSY172" s="77"/>
      <c r="NSZ172" s="77"/>
      <c r="NTA172" s="77"/>
      <c r="NTB172" s="77"/>
      <c r="NTC172" s="77"/>
      <c r="NTD172" s="77"/>
      <c r="NTE172" s="77"/>
      <c r="NTF172" s="77"/>
      <c r="NTG172" s="77"/>
      <c r="NTH172" s="77"/>
      <c r="NTI172" s="77"/>
      <c r="NTJ172" s="77"/>
      <c r="NTK172" s="77"/>
      <c r="NTL172" s="77"/>
      <c r="NTM172" s="77"/>
      <c r="NTN172" s="77"/>
      <c r="NTO172" s="77"/>
      <c r="NTP172" s="77"/>
      <c r="NTQ172" s="77"/>
      <c r="NTR172" s="77"/>
      <c r="NTS172" s="77"/>
      <c r="NTT172" s="77"/>
      <c r="NTU172" s="77"/>
      <c r="NTV172" s="77"/>
      <c r="NTW172" s="77"/>
      <c r="NTX172" s="77"/>
      <c r="NTY172" s="77"/>
      <c r="NTZ172" s="77"/>
      <c r="NUA172" s="77"/>
      <c r="NUB172" s="77"/>
      <c r="NUC172" s="77"/>
      <c r="NUD172" s="77"/>
      <c r="NUE172" s="77"/>
      <c r="NUF172" s="77"/>
      <c r="NUG172" s="77"/>
      <c r="NUH172" s="77"/>
      <c r="NUI172" s="77"/>
      <c r="NUJ172" s="77"/>
      <c r="NUK172" s="77"/>
      <c r="NUL172" s="77"/>
      <c r="NUM172" s="77"/>
      <c r="NUN172" s="77"/>
      <c r="NUO172" s="77"/>
      <c r="NUP172" s="77"/>
      <c r="NUQ172" s="77"/>
      <c r="NUR172" s="77"/>
      <c r="NUS172" s="77"/>
      <c r="NUT172" s="77"/>
      <c r="NUU172" s="77"/>
      <c r="NUV172" s="77"/>
      <c r="NUW172" s="77"/>
      <c r="NUX172" s="77"/>
      <c r="NUY172" s="77"/>
      <c r="NUZ172" s="77"/>
      <c r="NVA172" s="77"/>
      <c r="NVB172" s="77"/>
      <c r="NVC172" s="77"/>
      <c r="NVD172" s="77"/>
      <c r="NVE172" s="77"/>
      <c r="NVF172" s="77"/>
      <c r="NVG172" s="77"/>
      <c r="NVH172" s="77"/>
      <c r="NVI172" s="77"/>
      <c r="NVJ172" s="77"/>
      <c r="NVK172" s="77"/>
      <c r="NVL172" s="77"/>
      <c r="NVM172" s="77"/>
      <c r="NVN172" s="77"/>
      <c r="NVO172" s="77"/>
      <c r="NVP172" s="77"/>
      <c r="NVQ172" s="77"/>
      <c r="NVR172" s="77"/>
      <c r="NVS172" s="77"/>
      <c r="NVT172" s="77"/>
      <c r="NVU172" s="77"/>
      <c r="NVV172" s="77"/>
      <c r="NVW172" s="77"/>
      <c r="NVX172" s="77"/>
      <c r="NVY172" s="77"/>
      <c r="NVZ172" s="77"/>
      <c r="NWA172" s="77"/>
      <c r="NWB172" s="77"/>
      <c r="NWC172" s="77"/>
      <c r="NWD172" s="77"/>
      <c r="NWE172" s="77"/>
      <c r="NWF172" s="77"/>
      <c r="NWG172" s="77"/>
      <c r="NWH172" s="77"/>
      <c r="NWI172" s="77"/>
      <c r="NWJ172" s="77"/>
      <c r="NWK172" s="77"/>
      <c r="NWL172" s="77"/>
      <c r="NWM172" s="77"/>
      <c r="NWN172" s="77"/>
      <c r="NWO172" s="77"/>
      <c r="NWP172" s="77"/>
      <c r="NWQ172" s="77"/>
      <c r="NWR172" s="77"/>
      <c r="NWS172" s="77"/>
      <c r="NWT172" s="77"/>
      <c r="NWU172" s="77"/>
      <c r="NWV172" s="77"/>
      <c r="NWW172" s="77"/>
      <c r="NWX172" s="77"/>
      <c r="NWY172" s="77"/>
      <c r="NWZ172" s="77"/>
      <c r="NXA172" s="77"/>
      <c r="NXB172" s="77"/>
      <c r="NXC172" s="77"/>
      <c r="NXD172" s="77"/>
      <c r="NXE172" s="77"/>
      <c r="NXF172" s="77"/>
      <c r="NXG172" s="77"/>
      <c r="NXH172" s="77"/>
      <c r="NXI172" s="77"/>
      <c r="NXJ172" s="77"/>
      <c r="NXK172" s="77"/>
      <c r="NXL172" s="77"/>
      <c r="NXM172" s="77"/>
      <c r="NXN172" s="77"/>
      <c r="NXO172" s="77"/>
      <c r="NXP172" s="77"/>
      <c r="NXQ172" s="77"/>
      <c r="NXR172" s="77"/>
      <c r="NXS172" s="77"/>
      <c r="NXT172" s="77"/>
      <c r="NXU172" s="77"/>
      <c r="NXV172" s="77"/>
      <c r="NXW172" s="77"/>
      <c r="NXX172" s="77"/>
      <c r="NXY172" s="77"/>
      <c r="NXZ172" s="77"/>
      <c r="NYA172" s="77"/>
      <c r="NYB172" s="77"/>
      <c r="NYC172" s="77"/>
      <c r="NYD172" s="77"/>
      <c r="NYE172" s="77"/>
      <c r="NYF172" s="77"/>
      <c r="NYG172" s="77"/>
      <c r="NYH172" s="77"/>
      <c r="NYI172" s="77"/>
      <c r="NYJ172" s="77"/>
      <c r="NYK172" s="77"/>
      <c r="NYL172" s="77"/>
      <c r="NYM172" s="77"/>
      <c r="NYN172" s="77"/>
      <c r="NYO172" s="77"/>
      <c r="NYP172" s="77"/>
      <c r="NYQ172" s="77"/>
      <c r="NYR172" s="77"/>
      <c r="NYS172" s="77"/>
      <c r="NYT172" s="77"/>
      <c r="NYU172" s="77"/>
      <c r="NYV172" s="77"/>
      <c r="NYW172" s="77"/>
      <c r="NYX172" s="77"/>
      <c r="NYY172" s="77"/>
      <c r="NYZ172" s="77"/>
      <c r="NZA172" s="77"/>
      <c r="NZB172" s="77"/>
      <c r="NZC172" s="77"/>
      <c r="NZD172" s="77"/>
      <c r="NZE172" s="77"/>
      <c r="NZF172" s="77"/>
      <c r="NZG172" s="77"/>
      <c r="NZH172" s="77"/>
      <c r="NZI172" s="77"/>
      <c r="NZJ172" s="77"/>
      <c r="NZK172" s="77"/>
      <c r="NZL172" s="77"/>
      <c r="NZM172" s="77"/>
      <c r="NZN172" s="77"/>
      <c r="NZO172" s="77"/>
      <c r="NZP172" s="77"/>
      <c r="NZQ172" s="77"/>
      <c r="NZR172" s="77"/>
      <c r="NZS172" s="77"/>
      <c r="NZT172" s="77"/>
      <c r="NZU172" s="77"/>
      <c r="NZV172" s="77"/>
      <c r="NZW172" s="77"/>
      <c r="NZX172" s="77"/>
      <c r="NZY172" s="77"/>
      <c r="NZZ172" s="77"/>
      <c r="OAA172" s="77"/>
      <c r="OAB172" s="77"/>
      <c r="OAC172" s="77"/>
      <c r="OAD172" s="77"/>
      <c r="OAE172" s="77"/>
      <c r="OAF172" s="77"/>
      <c r="OAG172" s="77"/>
      <c r="OAH172" s="77"/>
      <c r="OAI172" s="77"/>
      <c r="OAJ172" s="77"/>
      <c r="OAK172" s="77"/>
      <c r="OAL172" s="77"/>
      <c r="OAM172" s="77"/>
      <c r="OAN172" s="77"/>
      <c r="OAO172" s="77"/>
      <c r="OAP172" s="77"/>
      <c r="OAQ172" s="77"/>
      <c r="OAR172" s="77"/>
      <c r="OAS172" s="77"/>
      <c r="OAT172" s="77"/>
      <c r="OAU172" s="77"/>
      <c r="OAV172" s="77"/>
      <c r="OAW172" s="77"/>
      <c r="OAX172" s="77"/>
      <c r="OAY172" s="77"/>
      <c r="OAZ172" s="77"/>
      <c r="OBA172" s="77"/>
      <c r="OBB172" s="77"/>
      <c r="OBC172" s="77"/>
      <c r="OBD172" s="77"/>
      <c r="OBE172" s="77"/>
      <c r="OBF172" s="77"/>
      <c r="OBG172" s="77"/>
      <c r="OBH172" s="77"/>
      <c r="OBI172" s="77"/>
      <c r="OBJ172" s="77"/>
      <c r="OBK172" s="77"/>
      <c r="OBL172" s="77"/>
      <c r="OBM172" s="77"/>
      <c r="OBN172" s="77"/>
      <c r="OBO172" s="77"/>
      <c r="OBP172" s="77"/>
      <c r="OBQ172" s="77"/>
      <c r="OBR172" s="77"/>
      <c r="OBS172" s="77"/>
      <c r="OBT172" s="77"/>
      <c r="OBU172" s="77"/>
      <c r="OBV172" s="77"/>
      <c r="OBW172" s="77"/>
      <c r="OBX172" s="77"/>
      <c r="OBY172" s="77"/>
      <c r="OBZ172" s="77"/>
      <c r="OCA172" s="77"/>
      <c r="OCB172" s="77"/>
      <c r="OCC172" s="77"/>
      <c r="OCD172" s="77"/>
      <c r="OCE172" s="77"/>
      <c r="OCF172" s="77"/>
      <c r="OCG172" s="77"/>
      <c r="OCH172" s="77"/>
      <c r="OCI172" s="77"/>
      <c r="OCJ172" s="77"/>
      <c r="OCK172" s="77"/>
      <c r="OCL172" s="77"/>
      <c r="OCM172" s="77"/>
      <c r="OCN172" s="77"/>
      <c r="OCO172" s="77"/>
      <c r="OCP172" s="77"/>
      <c r="OCQ172" s="77"/>
      <c r="OCR172" s="77"/>
      <c r="OCS172" s="77"/>
      <c r="OCT172" s="77"/>
      <c r="OCU172" s="77"/>
      <c r="OCV172" s="77"/>
      <c r="OCW172" s="77"/>
      <c r="OCX172" s="77"/>
      <c r="OCY172" s="77"/>
      <c r="OCZ172" s="77"/>
      <c r="ODA172" s="77"/>
      <c r="ODB172" s="77"/>
      <c r="ODC172" s="77"/>
      <c r="ODD172" s="77"/>
      <c r="ODE172" s="77"/>
      <c r="ODF172" s="77"/>
      <c r="ODG172" s="77"/>
      <c r="ODH172" s="77"/>
      <c r="ODI172" s="77"/>
      <c r="ODJ172" s="77"/>
      <c r="ODK172" s="77"/>
      <c r="ODL172" s="77"/>
      <c r="ODM172" s="77"/>
      <c r="ODN172" s="77"/>
      <c r="ODO172" s="77"/>
      <c r="ODP172" s="77"/>
      <c r="ODQ172" s="77"/>
      <c r="ODR172" s="77"/>
      <c r="ODS172" s="77"/>
      <c r="ODT172" s="77"/>
      <c r="ODU172" s="77"/>
      <c r="ODV172" s="77"/>
      <c r="ODW172" s="77"/>
      <c r="ODX172" s="77"/>
      <c r="ODY172" s="77"/>
      <c r="ODZ172" s="77"/>
      <c r="OEA172" s="77"/>
      <c r="OEB172" s="77"/>
      <c r="OEC172" s="77"/>
      <c r="OED172" s="77"/>
      <c r="OEE172" s="77"/>
      <c r="OEF172" s="77"/>
      <c r="OEG172" s="77"/>
      <c r="OEH172" s="77"/>
      <c r="OEI172" s="77"/>
      <c r="OEJ172" s="77"/>
      <c r="OEK172" s="77"/>
      <c r="OEL172" s="77"/>
      <c r="OEM172" s="77"/>
      <c r="OEN172" s="77"/>
      <c r="OEO172" s="77"/>
      <c r="OEP172" s="77"/>
      <c r="OEQ172" s="77"/>
      <c r="OER172" s="77"/>
      <c r="OES172" s="77"/>
      <c r="OET172" s="77"/>
      <c r="OEU172" s="77"/>
      <c r="OEV172" s="77"/>
      <c r="OEW172" s="77"/>
      <c r="OEX172" s="77"/>
      <c r="OEY172" s="77"/>
      <c r="OEZ172" s="77"/>
      <c r="OFA172" s="77"/>
      <c r="OFB172" s="77"/>
      <c r="OFC172" s="77"/>
      <c r="OFD172" s="77"/>
      <c r="OFE172" s="77"/>
      <c r="OFF172" s="77"/>
      <c r="OFG172" s="77"/>
      <c r="OFH172" s="77"/>
      <c r="OFI172" s="77"/>
      <c r="OFJ172" s="77"/>
      <c r="OFK172" s="77"/>
      <c r="OFL172" s="77"/>
      <c r="OFM172" s="77"/>
      <c r="OFN172" s="77"/>
      <c r="OFO172" s="77"/>
      <c r="OFP172" s="77"/>
      <c r="OFQ172" s="77"/>
      <c r="OFR172" s="77"/>
      <c r="OFS172" s="77"/>
      <c r="OFT172" s="77"/>
      <c r="OFU172" s="77"/>
      <c r="OFV172" s="77"/>
      <c r="OFW172" s="77"/>
      <c r="OFX172" s="77"/>
      <c r="OFY172" s="77"/>
      <c r="OFZ172" s="77"/>
      <c r="OGA172" s="77"/>
      <c r="OGB172" s="77"/>
      <c r="OGC172" s="77"/>
      <c r="OGD172" s="77"/>
      <c r="OGE172" s="77"/>
      <c r="OGF172" s="77"/>
      <c r="OGG172" s="77"/>
      <c r="OGH172" s="77"/>
      <c r="OGI172" s="77"/>
      <c r="OGJ172" s="77"/>
      <c r="OGK172" s="77"/>
      <c r="OGL172" s="77"/>
      <c r="OGM172" s="77"/>
      <c r="OGN172" s="77"/>
      <c r="OGO172" s="77"/>
      <c r="OGP172" s="77"/>
      <c r="OGQ172" s="77"/>
      <c r="OGR172" s="77"/>
      <c r="OGS172" s="77"/>
      <c r="OGT172" s="77"/>
      <c r="OGU172" s="77"/>
      <c r="OGV172" s="77"/>
      <c r="OGW172" s="77"/>
      <c r="OGX172" s="77"/>
      <c r="OGY172" s="77"/>
      <c r="OGZ172" s="77"/>
      <c r="OHA172" s="77"/>
      <c r="OHB172" s="77"/>
      <c r="OHC172" s="77"/>
      <c r="OHD172" s="77"/>
      <c r="OHE172" s="77"/>
      <c r="OHF172" s="77"/>
      <c r="OHG172" s="77"/>
      <c r="OHH172" s="77"/>
      <c r="OHI172" s="77"/>
      <c r="OHJ172" s="77"/>
      <c r="OHK172" s="77"/>
      <c r="OHL172" s="77"/>
      <c r="OHM172" s="77"/>
      <c r="OHN172" s="77"/>
      <c r="OHO172" s="77"/>
      <c r="OHP172" s="77"/>
      <c r="OHQ172" s="77"/>
      <c r="OHR172" s="77"/>
      <c r="OHS172" s="77"/>
      <c r="OHT172" s="77"/>
      <c r="OHU172" s="77"/>
      <c r="OHV172" s="77"/>
      <c r="OHW172" s="77"/>
      <c r="OHX172" s="77"/>
      <c r="OHY172" s="77"/>
      <c r="OHZ172" s="77"/>
      <c r="OIA172" s="77"/>
      <c r="OIB172" s="77"/>
      <c r="OIC172" s="77"/>
      <c r="OID172" s="77"/>
      <c r="OIE172" s="77"/>
      <c r="OIF172" s="77"/>
      <c r="OIG172" s="77"/>
      <c r="OIH172" s="77"/>
      <c r="OII172" s="77"/>
      <c r="OIJ172" s="77"/>
      <c r="OIK172" s="77"/>
      <c r="OIL172" s="77"/>
      <c r="OIM172" s="77"/>
      <c r="OIN172" s="77"/>
      <c r="OIO172" s="77"/>
      <c r="OIP172" s="77"/>
      <c r="OIQ172" s="77"/>
      <c r="OIR172" s="77"/>
      <c r="OIS172" s="77"/>
      <c r="OIT172" s="77"/>
      <c r="OIU172" s="77"/>
      <c r="OIV172" s="77"/>
      <c r="OIW172" s="77"/>
      <c r="OIX172" s="77"/>
      <c r="OIY172" s="77"/>
      <c r="OIZ172" s="77"/>
      <c r="OJA172" s="77"/>
      <c r="OJB172" s="77"/>
      <c r="OJC172" s="77"/>
      <c r="OJD172" s="77"/>
      <c r="OJE172" s="77"/>
      <c r="OJF172" s="77"/>
      <c r="OJG172" s="77"/>
      <c r="OJH172" s="77"/>
      <c r="OJI172" s="77"/>
      <c r="OJJ172" s="77"/>
      <c r="OJK172" s="77"/>
      <c r="OJL172" s="77"/>
      <c r="OJM172" s="77"/>
      <c r="OJN172" s="77"/>
      <c r="OJO172" s="77"/>
      <c r="OJP172" s="77"/>
      <c r="OJQ172" s="77"/>
      <c r="OJR172" s="77"/>
      <c r="OJS172" s="77"/>
      <c r="OJT172" s="77"/>
      <c r="OJU172" s="77"/>
      <c r="OJV172" s="77"/>
      <c r="OJW172" s="77"/>
      <c r="OJX172" s="77"/>
      <c r="OJY172" s="77"/>
      <c r="OJZ172" s="77"/>
      <c r="OKA172" s="77"/>
      <c r="OKB172" s="77"/>
      <c r="OKC172" s="77"/>
      <c r="OKD172" s="77"/>
      <c r="OKE172" s="77"/>
      <c r="OKF172" s="77"/>
      <c r="OKG172" s="77"/>
      <c r="OKH172" s="77"/>
      <c r="OKI172" s="77"/>
      <c r="OKJ172" s="77"/>
      <c r="OKK172" s="77"/>
      <c r="OKL172" s="77"/>
      <c r="OKM172" s="77"/>
      <c r="OKN172" s="77"/>
      <c r="OKO172" s="77"/>
      <c r="OKP172" s="77"/>
      <c r="OKQ172" s="77"/>
      <c r="OKR172" s="77"/>
      <c r="OKS172" s="77"/>
      <c r="OKT172" s="77"/>
      <c r="OKU172" s="77"/>
      <c r="OKV172" s="77"/>
      <c r="OKW172" s="77"/>
      <c r="OKX172" s="77"/>
      <c r="OKY172" s="77"/>
      <c r="OKZ172" s="77"/>
      <c r="OLA172" s="77"/>
      <c r="OLB172" s="77"/>
      <c r="OLC172" s="77"/>
      <c r="OLD172" s="77"/>
      <c r="OLE172" s="77"/>
      <c r="OLF172" s="77"/>
      <c r="OLG172" s="77"/>
      <c r="OLH172" s="77"/>
      <c r="OLI172" s="77"/>
      <c r="OLJ172" s="77"/>
      <c r="OLK172" s="77"/>
      <c r="OLL172" s="77"/>
      <c r="OLM172" s="77"/>
      <c r="OLN172" s="77"/>
      <c r="OLO172" s="77"/>
      <c r="OLP172" s="77"/>
      <c r="OLQ172" s="77"/>
      <c r="OLR172" s="77"/>
      <c r="OLS172" s="77"/>
      <c r="OLT172" s="77"/>
      <c r="OLU172" s="77"/>
      <c r="OLV172" s="77"/>
      <c r="OLW172" s="77"/>
      <c r="OLX172" s="77"/>
      <c r="OLY172" s="77"/>
      <c r="OLZ172" s="77"/>
      <c r="OMA172" s="77"/>
      <c r="OMB172" s="77"/>
      <c r="OMC172" s="77"/>
      <c r="OMD172" s="77"/>
      <c r="OME172" s="77"/>
      <c r="OMF172" s="77"/>
      <c r="OMG172" s="77"/>
      <c r="OMH172" s="77"/>
      <c r="OMI172" s="77"/>
      <c r="OMJ172" s="77"/>
      <c r="OMK172" s="77"/>
      <c r="OML172" s="77"/>
      <c r="OMM172" s="77"/>
      <c r="OMN172" s="77"/>
      <c r="OMO172" s="77"/>
      <c r="OMP172" s="77"/>
      <c r="OMQ172" s="77"/>
      <c r="OMR172" s="77"/>
      <c r="OMS172" s="77"/>
      <c r="OMT172" s="77"/>
      <c r="OMU172" s="77"/>
      <c r="OMV172" s="77"/>
      <c r="OMW172" s="77"/>
      <c r="OMX172" s="77"/>
      <c r="OMY172" s="77"/>
      <c r="OMZ172" s="77"/>
      <c r="ONA172" s="77"/>
      <c r="ONB172" s="77"/>
      <c r="ONC172" s="77"/>
      <c r="OND172" s="77"/>
      <c r="ONE172" s="77"/>
      <c r="ONF172" s="77"/>
      <c r="ONG172" s="77"/>
      <c r="ONH172" s="77"/>
      <c r="ONI172" s="77"/>
      <c r="ONJ172" s="77"/>
      <c r="ONK172" s="77"/>
      <c r="ONL172" s="77"/>
      <c r="ONM172" s="77"/>
      <c r="ONN172" s="77"/>
      <c r="ONO172" s="77"/>
      <c r="ONP172" s="77"/>
      <c r="ONQ172" s="77"/>
      <c r="ONR172" s="77"/>
      <c r="ONS172" s="77"/>
      <c r="ONT172" s="77"/>
      <c r="ONU172" s="77"/>
      <c r="ONV172" s="77"/>
      <c r="ONW172" s="77"/>
      <c r="ONX172" s="77"/>
      <c r="ONY172" s="77"/>
      <c r="ONZ172" s="77"/>
      <c r="OOA172" s="77"/>
      <c r="OOB172" s="77"/>
      <c r="OOC172" s="77"/>
      <c r="OOD172" s="77"/>
      <c r="OOE172" s="77"/>
      <c r="OOF172" s="77"/>
      <c r="OOG172" s="77"/>
      <c r="OOH172" s="77"/>
      <c r="OOI172" s="77"/>
      <c r="OOJ172" s="77"/>
      <c r="OOK172" s="77"/>
      <c r="OOL172" s="77"/>
      <c r="OOM172" s="77"/>
      <c r="OON172" s="77"/>
      <c r="OOO172" s="77"/>
      <c r="OOP172" s="77"/>
      <c r="OOQ172" s="77"/>
      <c r="OOR172" s="77"/>
      <c r="OOS172" s="77"/>
      <c r="OOT172" s="77"/>
      <c r="OOU172" s="77"/>
      <c r="OOV172" s="77"/>
      <c r="OOW172" s="77"/>
      <c r="OOX172" s="77"/>
      <c r="OOY172" s="77"/>
      <c r="OOZ172" s="77"/>
      <c r="OPA172" s="77"/>
      <c r="OPB172" s="77"/>
      <c r="OPC172" s="77"/>
      <c r="OPD172" s="77"/>
      <c r="OPE172" s="77"/>
      <c r="OPF172" s="77"/>
      <c r="OPG172" s="77"/>
      <c r="OPH172" s="77"/>
      <c r="OPI172" s="77"/>
      <c r="OPJ172" s="77"/>
      <c r="OPK172" s="77"/>
      <c r="OPL172" s="77"/>
      <c r="OPM172" s="77"/>
      <c r="OPN172" s="77"/>
      <c r="OPO172" s="77"/>
      <c r="OPP172" s="77"/>
      <c r="OPQ172" s="77"/>
      <c r="OPR172" s="77"/>
      <c r="OPS172" s="77"/>
      <c r="OPT172" s="77"/>
      <c r="OPU172" s="77"/>
      <c r="OPV172" s="77"/>
      <c r="OPW172" s="77"/>
      <c r="OPX172" s="77"/>
      <c r="OPY172" s="77"/>
      <c r="OPZ172" s="77"/>
      <c r="OQA172" s="77"/>
      <c r="OQB172" s="77"/>
      <c r="OQC172" s="77"/>
      <c r="OQD172" s="77"/>
      <c r="OQE172" s="77"/>
      <c r="OQF172" s="77"/>
      <c r="OQG172" s="77"/>
      <c r="OQH172" s="77"/>
      <c r="OQI172" s="77"/>
      <c r="OQJ172" s="77"/>
      <c r="OQK172" s="77"/>
      <c r="OQL172" s="77"/>
      <c r="OQM172" s="77"/>
      <c r="OQN172" s="77"/>
      <c r="OQO172" s="77"/>
      <c r="OQP172" s="77"/>
      <c r="OQQ172" s="77"/>
      <c r="OQR172" s="77"/>
      <c r="OQS172" s="77"/>
      <c r="OQT172" s="77"/>
      <c r="OQU172" s="77"/>
      <c r="OQV172" s="77"/>
      <c r="OQW172" s="77"/>
      <c r="OQX172" s="77"/>
      <c r="OQY172" s="77"/>
      <c r="OQZ172" s="77"/>
      <c r="ORA172" s="77"/>
      <c r="ORB172" s="77"/>
      <c r="ORC172" s="77"/>
      <c r="ORD172" s="77"/>
      <c r="ORE172" s="77"/>
      <c r="ORF172" s="77"/>
      <c r="ORG172" s="77"/>
      <c r="ORH172" s="77"/>
      <c r="ORI172" s="77"/>
      <c r="ORJ172" s="77"/>
      <c r="ORK172" s="77"/>
      <c r="ORL172" s="77"/>
      <c r="ORM172" s="77"/>
      <c r="ORN172" s="77"/>
      <c r="ORO172" s="77"/>
      <c r="ORP172" s="77"/>
      <c r="ORQ172" s="77"/>
      <c r="ORR172" s="77"/>
      <c r="ORS172" s="77"/>
      <c r="ORT172" s="77"/>
      <c r="ORU172" s="77"/>
      <c r="ORV172" s="77"/>
      <c r="ORW172" s="77"/>
      <c r="ORX172" s="77"/>
      <c r="ORY172" s="77"/>
      <c r="ORZ172" s="77"/>
      <c r="OSA172" s="77"/>
      <c r="OSB172" s="77"/>
      <c r="OSC172" s="77"/>
      <c r="OSD172" s="77"/>
      <c r="OSE172" s="77"/>
      <c r="OSF172" s="77"/>
      <c r="OSG172" s="77"/>
      <c r="OSH172" s="77"/>
      <c r="OSI172" s="77"/>
      <c r="OSJ172" s="77"/>
      <c r="OSK172" s="77"/>
      <c r="OSL172" s="77"/>
      <c r="OSM172" s="77"/>
      <c r="OSN172" s="77"/>
      <c r="OSO172" s="77"/>
      <c r="OSP172" s="77"/>
      <c r="OSQ172" s="77"/>
      <c r="OSR172" s="77"/>
      <c r="OSS172" s="77"/>
      <c r="OST172" s="77"/>
      <c r="OSU172" s="77"/>
      <c r="OSV172" s="77"/>
      <c r="OSW172" s="77"/>
      <c r="OSX172" s="77"/>
      <c r="OSY172" s="77"/>
      <c r="OSZ172" s="77"/>
      <c r="OTA172" s="77"/>
      <c r="OTB172" s="77"/>
      <c r="OTC172" s="77"/>
      <c r="OTD172" s="77"/>
      <c r="OTE172" s="77"/>
      <c r="OTF172" s="77"/>
      <c r="OTG172" s="77"/>
      <c r="OTH172" s="77"/>
      <c r="OTI172" s="77"/>
      <c r="OTJ172" s="77"/>
      <c r="OTK172" s="77"/>
      <c r="OTL172" s="77"/>
      <c r="OTM172" s="77"/>
      <c r="OTN172" s="77"/>
      <c r="OTO172" s="77"/>
      <c r="OTP172" s="77"/>
      <c r="OTQ172" s="77"/>
      <c r="OTR172" s="77"/>
      <c r="OTS172" s="77"/>
      <c r="OTT172" s="77"/>
      <c r="OTU172" s="77"/>
      <c r="OTV172" s="77"/>
      <c r="OTW172" s="77"/>
      <c r="OTX172" s="77"/>
      <c r="OTY172" s="77"/>
      <c r="OTZ172" s="77"/>
      <c r="OUA172" s="77"/>
      <c r="OUB172" s="77"/>
      <c r="OUC172" s="77"/>
      <c r="OUD172" s="77"/>
      <c r="OUE172" s="77"/>
      <c r="OUF172" s="77"/>
      <c r="OUG172" s="77"/>
      <c r="OUH172" s="77"/>
      <c r="OUI172" s="77"/>
      <c r="OUJ172" s="77"/>
      <c r="OUK172" s="77"/>
      <c r="OUL172" s="77"/>
      <c r="OUM172" s="77"/>
      <c r="OUN172" s="77"/>
      <c r="OUO172" s="77"/>
      <c r="OUP172" s="77"/>
      <c r="OUQ172" s="77"/>
      <c r="OUR172" s="77"/>
      <c r="OUS172" s="77"/>
      <c r="OUT172" s="77"/>
      <c r="OUU172" s="77"/>
      <c r="OUV172" s="77"/>
      <c r="OUW172" s="77"/>
      <c r="OUX172" s="77"/>
      <c r="OUY172" s="77"/>
      <c r="OUZ172" s="77"/>
      <c r="OVA172" s="77"/>
      <c r="OVB172" s="77"/>
      <c r="OVC172" s="77"/>
      <c r="OVD172" s="77"/>
      <c r="OVE172" s="77"/>
      <c r="OVF172" s="77"/>
      <c r="OVG172" s="77"/>
      <c r="OVH172" s="77"/>
      <c r="OVI172" s="77"/>
      <c r="OVJ172" s="77"/>
      <c r="OVK172" s="77"/>
      <c r="OVL172" s="77"/>
      <c r="OVM172" s="77"/>
      <c r="OVN172" s="77"/>
      <c r="OVO172" s="77"/>
      <c r="OVP172" s="77"/>
      <c r="OVQ172" s="77"/>
      <c r="OVR172" s="77"/>
      <c r="OVS172" s="77"/>
      <c r="OVT172" s="77"/>
      <c r="OVU172" s="77"/>
      <c r="OVV172" s="77"/>
      <c r="OVW172" s="77"/>
      <c r="OVX172" s="77"/>
      <c r="OVY172" s="77"/>
      <c r="OVZ172" s="77"/>
      <c r="OWA172" s="77"/>
      <c r="OWB172" s="77"/>
      <c r="OWC172" s="77"/>
      <c r="OWD172" s="77"/>
      <c r="OWE172" s="77"/>
      <c r="OWF172" s="77"/>
      <c r="OWG172" s="77"/>
      <c r="OWH172" s="77"/>
      <c r="OWI172" s="77"/>
      <c r="OWJ172" s="77"/>
      <c r="OWK172" s="77"/>
      <c r="OWL172" s="77"/>
      <c r="OWM172" s="77"/>
      <c r="OWN172" s="77"/>
      <c r="OWO172" s="77"/>
      <c r="OWP172" s="77"/>
      <c r="OWQ172" s="77"/>
      <c r="OWR172" s="77"/>
      <c r="OWS172" s="77"/>
      <c r="OWT172" s="77"/>
      <c r="OWU172" s="77"/>
      <c r="OWV172" s="77"/>
      <c r="OWW172" s="77"/>
      <c r="OWX172" s="77"/>
      <c r="OWY172" s="77"/>
      <c r="OWZ172" s="77"/>
      <c r="OXA172" s="77"/>
      <c r="OXB172" s="77"/>
      <c r="OXC172" s="77"/>
      <c r="OXD172" s="77"/>
      <c r="OXE172" s="77"/>
      <c r="OXF172" s="77"/>
      <c r="OXG172" s="77"/>
      <c r="OXH172" s="77"/>
      <c r="OXI172" s="77"/>
      <c r="OXJ172" s="77"/>
      <c r="OXK172" s="77"/>
      <c r="OXL172" s="77"/>
      <c r="OXM172" s="77"/>
      <c r="OXN172" s="77"/>
      <c r="OXO172" s="77"/>
      <c r="OXP172" s="77"/>
      <c r="OXQ172" s="77"/>
      <c r="OXR172" s="77"/>
      <c r="OXS172" s="77"/>
      <c r="OXT172" s="77"/>
      <c r="OXU172" s="77"/>
      <c r="OXV172" s="77"/>
      <c r="OXW172" s="77"/>
      <c r="OXX172" s="77"/>
      <c r="OXY172" s="77"/>
      <c r="OXZ172" s="77"/>
      <c r="OYA172" s="77"/>
      <c r="OYB172" s="77"/>
      <c r="OYC172" s="77"/>
      <c r="OYD172" s="77"/>
      <c r="OYE172" s="77"/>
      <c r="OYF172" s="77"/>
      <c r="OYG172" s="77"/>
      <c r="OYH172" s="77"/>
      <c r="OYI172" s="77"/>
      <c r="OYJ172" s="77"/>
      <c r="OYK172" s="77"/>
      <c r="OYL172" s="77"/>
      <c r="OYM172" s="77"/>
      <c r="OYN172" s="77"/>
      <c r="OYO172" s="77"/>
      <c r="OYP172" s="77"/>
      <c r="OYQ172" s="77"/>
      <c r="OYR172" s="77"/>
      <c r="OYS172" s="77"/>
      <c r="OYT172" s="77"/>
      <c r="OYU172" s="77"/>
      <c r="OYV172" s="77"/>
      <c r="OYW172" s="77"/>
      <c r="OYX172" s="77"/>
      <c r="OYY172" s="77"/>
      <c r="OYZ172" s="77"/>
      <c r="OZA172" s="77"/>
      <c r="OZB172" s="77"/>
      <c r="OZC172" s="77"/>
      <c r="OZD172" s="77"/>
      <c r="OZE172" s="77"/>
      <c r="OZF172" s="77"/>
      <c r="OZG172" s="77"/>
      <c r="OZH172" s="77"/>
      <c r="OZI172" s="77"/>
      <c r="OZJ172" s="77"/>
      <c r="OZK172" s="77"/>
      <c r="OZL172" s="77"/>
      <c r="OZM172" s="77"/>
      <c r="OZN172" s="77"/>
      <c r="OZO172" s="77"/>
      <c r="OZP172" s="77"/>
      <c r="OZQ172" s="77"/>
      <c r="OZR172" s="77"/>
      <c r="OZS172" s="77"/>
      <c r="OZT172" s="77"/>
      <c r="OZU172" s="77"/>
      <c r="OZV172" s="77"/>
      <c r="OZW172" s="77"/>
      <c r="OZX172" s="77"/>
      <c r="OZY172" s="77"/>
      <c r="OZZ172" s="77"/>
      <c r="PAA172" s="77"/>
      <c r="PAB172" s="77"/>
      <c r="PAC172" s="77"/>
      <c r="PAD172" s="77"/>
      <c r="PAE172" s="77"/>
      <c r="PAF172" s="77"/>
      <c r="PAG172" s="77"/>
      <c r="PAH172" s="77"/>
      <c r="PAI172" s="77"/>
      <c r="PAJ172" s="77"/>
      <c r="PAK172" s="77"/>
      <c r="PAL172" s="77"/>
      <c r="PAM172" s="77"/>
      <c r="PAN172" s="77"/>
      <c r="PAO172" s="77"/>
      <c r="PAP172" s="77"/>
      <c r="PAQ172" s="77"/>
      <c r="PAR172" s="77"/>
      <c r="PAS172" s="77"/>
      <c r="PAT172" s="77"/>
      <c r="PAU172" s="77"/>
      <c r="PAV172" s="77"/>
      <c r="PAW172" s="77"/>
      <c r="PAX172" s="77"/>
      <c r="PAY172" s="77"/>
      <c r="PAZ172" s="77"/>
      <c r="PBA172" s="77"/>
      <c r="PBB172" s="77"/>
      <c r="PBC172" s="77"/>
      <c r="PBD172" s="77"/>
      <c r="PBE172" s="77"/>
      <c r="PBF172" s="77"/>
      <c r="PBG172" s="77"/>
      <c r="PBH172" s="77"/>
      <c r="PBI172" s="77"/>
      <c r="PBJ172" s="77"/>
      <c r="PBK172" s="77"/>
      <c r="PBL172" s="77"/>
      <c r="PBM172" s="77"/>
      <c r="PBN172" s="77"/>
      <c r="PBO172" s="77"/>
      <c r="PBP172" s="77"/>
      <c r="PBQ172" s="77"/>
      <c r="PBR172" s="77"/>
      <c r="PBS172" s="77"/>
      <c r="PBT172" s="77"/>
      <c r="PBU172" s="77"/>
      <c r="PBV172" s="77"/>
      <c r="PBW172" s="77"/>
      <c r="PBX172" s="77"/>
      <c r="PBY172" s="77"/>
      <c r="PBZ172" s="77"/>
      <c r="PCA172" s="77"/>
      <c r="PCB172" s="77"/>
      <c r="PCC172" s="77"/>
      <c r="PCD172" s="77"/>
      <c r="PCE172" s="77"/>
      <c r="PCF172" s="77"/>
      <c r="PCG172" s="77"/>
      <c r="PCH172" s="77"/>
      <c r="PCI172" s="77"/>
      <c r="PCJ172" s="77"/>
      <c r="PCK172" s="77"/>
      <c r="PCL172" s="77"/>
      <c r="PCM172" s="77"/>
      <c r="PCN172" s="77"/>
      <c r="PCO172" s="77"/>
      <c r="PCP172" s="77"/>
      <c r="PCQ172" s="77"/>
      <c r="PCR172" s="77"/>
      <c r="PCS172" s="77"/>
      <c r="PCT172" s="77"/>
      <c r="PCU172" s="77"/>
      <c r="PCV172" s="77"/>
      <c r="PCW172" s="77"/>
      <c r="PCX172" s="77"/>
      <c r="PCY172" s="77"/>
      <c r="PCZ172" s="77"/>
      <c r="PDA172" s="77"/>
      <c r="PDB172" s="77"/>
      <c r="PDC172" s="77"/>
      <c r="PDD172" s="77"/>
      <c r="PDE172" s="77"/>
      <c r="PDF172" s="77"/>
      <c r="PDG172" s="77"/>
      <c r="PDH172" s="77"/>
      <c r="PDI172" s="77"/>
      <c r="PDJ172" s="77"/>
      <c r="PDK172" s="77"/>
      <c r="PDL172" s="77"/>
      <c r="PDM172" s="77"/>
      <c r="PDN172" s="77"/>
      <c r="PDO172" s="77"/>
      <c r="PDP172" s="77"/>
      <c r="PDQ172" s="77"/>
      <c r="PDR172" s="77"/>
      <c r="PDS172" s="77"/>
      <c r="PDT172" s="77"/>
      <c r="PDU172" s="77"/>
      <c r="PDV172" s="77"/>
      <c r="PDW172" s="77"/>
      <c r="PDX172" s="77"/>
      <c r="PDY172" s="77"/>
      <c r="PDZ172" s="77"/>
      <c r="PEA172" s="77"/>
      <c r="PEB172" s="77"/>
      <c r="PEC172" s="77"/>
      <c r="PED172" s="77"/>
      <c r="PEE172" s="77"/>
      <c r="PEF172" s="77"/>
      <c r="PEG172" s="77"/>
      <c r="PEH172" s="77"/>
      <c r="PEI172" s="77"/>
      <c r="PEJ172" s="77"/>
      <c r="PEK172" s="77"/>
      <c r="PEL172" s="77"/>
      <c r="PEM172" s="77"/>
      <c r="PEN172" s="77"/>
      <c r="PEO172" s="77"/>
      <c r="PEP172" s="77"/>
      <c r="PEQ172" s="77"/>
      <c r="PER172" s="77"/>
      <c r="PES172" s="77"/>
      <c r="PET172" s="77"/>
      <c r="PEU172" s="77"/>
      <c r="PEV172" s="77"/>
      <c r="PEW172" s="77"/>
      <c r="PEX172" s="77"/>
      <c r="PEY172" s="77"/>
      <c r="PEZ172" s="77"/>
      <c r="PFA172" s="77"/>
      <c r="PFB172" s="77"/>
      <c r="PFC172" s="77"/>
      <c r="PFD172" s="77"/>
      <c r="PFE172" s="77"/>
      <c r="PFF172" s="77"/>
      <c r="PFG172" s="77"/>
      <c r="PFH172" s="77"/>
      <c r="PFI172" s="77"/>
      <c r="PFJ172" s="77"/>
      <c r="PFK172" s="77"/>
      <c r="PFL172" s="77"/>
      <c r="PFM172" s="77"/>
      <c r="PFN172" s="77"/>
      <c r="PFO172" s="77"/>
      <c r="PFP172" s="77"/>
      <c r="PFQ172" s="77"/>
      <c r="PFR172" s="77"/>
      <c r="PFS172" s="77"/>
      <c r="PFT172" s="77"/>
      <c r="PFU172" s="77"/>
      <c r="PFV172" s="77"/>
      <c r="PFW172" s="77"/>
      <c r="PFX172" s="77"/>
      <c r="PFY172" s="77"/>
      <c r="PFZ172" s="77"/>
      <c r="PGA172" s="77"/>
      <c r="PGB172" s="77"/>
      <c r="PGC172" s="77"/>
      <c r="PGD172" s="77"/>
      <c r="PGE172" s="77"/>
      <c r="PGF172" s="77"/>
      <c r="PGG172" s="77"/>
      <c r="PGH172" s="77"/>
      <c r="PGI172" s="77"/>
      <c r="PGJ172" s="77"/>
      <c r="PGK172" s="77"/>
      <c r="PGL172" s="77"/>
      <c r="PGM172" s="77"/>
      <c r="PGN172" s="77"/>
      <c r="PGO172" s="77"/>
      <c r="PGP172" s="77"/>
      <c r="PGQ172" s="77"/>
      <c r="PGR172" s="77"/>
      <c r="PGS172" s="77"/>
      <c r="PGT172" s="77"/>
      <c r="PGU172" s="77"/>
      <c r="PGV172" s="77"/>
      <c r="PGW172" s="77"/>
      <c r="PGX172" s="77"/>
      <c r="PGY172" s="77"/>
      <c r="PGZ172" s="77"/>
      <c r="PHA172" s="77"/>
      <c r="PHB172" s="77"/>
      <c r="PHC172" s="77"/>
      <c r="PHD172" s="77"/>
      <c r="PHE172" s="77"/>
      <c r="PHF172" s="77"/>
      <c r="PHG172" s="77"/>
      <c r="PHH172" s="77"/>
      <c r="PHI172" s="77"/>
      <c r="PHJ172" s="77"/>
      <c r="PHK172" s="77"/>
      <c r="PHL172" s="77"/>
      <c r="PHM172" s="77"/>
      <c r="PHN172" s="77"/>
      <c r="PHO172" s="77"/>
      <c r="PHP172" s="77"/>
      <c r="PHQ172" s="77"/>
      <c r="PHR172" s="77"/>
      <c r="PHS172" s="77"/>
      <c r="PHT172" s="77"/>
      <c r="PHU172" s="77"/>
      <c r="PHV172" s="77"/>
      <c r="PHW172" s="77"/>
      <c r="PHX172" s="77"/>
      <c r="PHY172" s="77"/>
      <c r="PHZ172" s="77"/>
      <c r="PIA172" s="77"/>
      <c r="PIB172" s="77"/>
      <c r="PIC172" s="77"/>
      <c r="PID172" s="77"/>
      <c r="PIE172" s="77"/>
      <c r="PIF172" s="77"/>
      <c r="PIG172" s="77"/>
      <c r="PIH172" s="77"/>
      <c r="PII172" s="77"/>
      <c r="PIJ172" s="77"/>
      <c r="PIK172" s="77"/>
      <c r="PIL172" s="77"/>
      <c r="PIM172" s="77"/>
      <c r="PIN172" s="77"/>
      <c r="PIO172" s="77"/>
      <c r="PIP172" s="77"/>
      <c r="PIQ172" s="77"/>
      <c r="PIR172" s="77"/>
      <c r="PIS172" s="77"/>
      <c r="PIT172" s="77"/>
      <c r="PIU172" s="77"/>
      <c r="PIV172" s="77"/>
      <c r="PIW172" s="77"/>
      <c r="PIX172" s="77"/>
      <c r="PIY172" s="77"/>
      <c r="PIZ172" s="77"/>
      <c r="PJA172" s="77"/>
      <c r="PJB172" s="77"/>
      <c r="PJC172" s="77"/>
      <c r="PJD172" s="77"/>
      <c r="PJE172" s="77"/>
      <c r="PJF172" s="77"/>
      <c r="PJG172" s="77"/>
      <c r="PJH172" s="77"/>
      <c r="PJI172" s="77"/>
      <c r="PJJ172" s="77"/>
      <c r="PJK172" s="77"/>
      <c r="PJL172" s="77"/>
      <c r="PJM172" s="77"/>
      <c r="PJN172" s="77"/>
      <c r="PJO172" s="77"/>
      <c r="PJP172" s="77"/>
      <c r="PJQ172" s="77"/>
      <c r="PJR172" s="77"/>
      <c r="PJS172" s="77"/>
      <c r="PJT172" s="77"/>
      <c r="PJU172" s="77"/>
      <c r="PJV172" s="77"/>
      <c r="PJW172" s="77"/>
      <c r="PJX172" s="77"/>
      <c r="PJY172" s="77"/>
      <c r="PJZ172" s="77"/>
      <c r="PKA172" s="77"/>
      <c r="PKB172" s="77"/>
      <c r="PKC172" s="77"/>
      <c r="PKD172" s="77"/>
      <c r="PKE172" s="77"/>
      <c r="PKF172" s="77"/>
      <c r="PKG172" s="77"/>
      <c r="PKH172" s="77"/>
      <c r="PKI172" s="77"/>
      <c r="PKJ172" s="77"/>
      <c r="PKK172" s="77"/>
      <c r="PKL172" s="77"/>
      <c r="PKM172" s="77"/>
      <c r="PKN172" s="77"/>
      <c r="PKO172" s="77"/>
      <c r="PKP172" s="77"/>
      <c r="PKQ172" s="77"/>
      <c r="PKR172" s="77"/>
      <c r="PKS172" s="77"/>
      <c r="PKT172" s="77"/>
      <c r="PKU172" s="77"/>
      <c r="PKV172" s="77"/>
      <c r="PKW172" s="77"/>
      <c r="PKX172" s="77"/>
      <c r="PKY172" s="77"/>
      <c r="PKZ172" s="77"/>
      <c r="PLA172" s="77"/>
      <c r="PLB172" s="77"/>
      <c r="PLC172" s="77"/>
      <c r="PLD172" s="77"/>
      <c r="PLE172" s="77"/>
      <c r="PLF172" s="77"/>
      <c r="PLG172" s="77"/>
      <c r="PLH172" s="77"/>
      <c r="PLI172" s="77"/>
      <c r="PLJ172" s="77"/>
      <c r="PLK172" s="77"/>
      <c r="PLL172" s="77"/>
      <c r="PLM172" s="77"/>
      <c r="PLN172" s="77"/>
      <c r="PLO172" s="77"/>
      <c r="PLP172" s="77"/>
      <c r="PLQ172" s="77"/>
      <c r="PLR172" s="77"/>
      <c r="PLS172" s="77"/>
      <c r="PLT172" s="77"/>
      <c r="PLU172" s="77"/>
      <c r="PLV172" s="77"/>
      <c r="PLW172" s="77"/>
      <c r="PLX172" s="77"/>
      <c r="PLY172" s="77"/>
      <c r="PLZ172" s="77"/>
      <c r="PMA172" s="77"/>
      <c r="PMB172" s="77"/>
      <c r="PMC172" s="77"/>
      <c r="PMD172" s="77"/>
      <c r="PME172" s="77"/>
      <c r="PMF172" s="77"/>
      <c r="PMG172" s="77"/>
      <c r="PMH172" s="77"/>
      <c r="PMI172" s="77"/>
      <c r="PMJ172" s="77"/>
      <c r="PMK172" s="77"/>
      <c r="PML172" s="77"/>
      <c r="PMM172" s="77"/>
      <c r="PMN172" s="77"/>
      <c r="PMO172" s="77"/>
      <c r="PMP172" s="77"/>
      <c r="PMQ172" s="77"/>
      <c r="PMR172" s="77"/>
      <c r="PMS172" s="77"/>
      <c r="PMT172" s="77"/>
      <c r="PMU172" s="77"/>
      <c r="PMV172" s="77"/>
      <c r="PMW172" s="77"/>
      <c r="PMX172" s="77"/>
      <c r="PMY172" s="77"/>
      <c r="PMZ172" s="77"/>
      <c r="PNA172" s="77"/>
      <c r="PNB172" s="77"/>
      <c r="PNC172" s="77"/>
      <c r="PND172" s="77"/>
      <c r="PNE172" s="77"/>
      <c r="PNF172" s="77"/>
      <c r="PNG172" s="77"/>
      <c r="PNH172" s="77"/>
      <c r="PNI172" s="77"/>
      <c r="PNJ172" s="77"/>
      <c r="PNK172" s="77"/>
      <c r="PNL172" s="77"/>
      <c r="PNM172" s="77"/>
      <c r="PNN172" s="77"/>
      <c r="PNO172" s="77"/>
      <c r="PNP172" s="77"/>
      <c r="PNQ172" s="77"/>
      <c r="PNR172" s="77"/>
      <c r="PNS172" s="77"/>
      <c r="PNT172" s="77"/>
      <c r="PNU172" s="77"/>
      <c r="PNV172" s="77"/>
      <c r="PNW172" s="77"/>
      <c r="PNX172" s="77"/>
      <c r="PNY172" s="77"/>
      <c r="PNZ172" s="77"/>
      <c r="POA172" s="77"/>
      <c r="POB172" s="77"/>
      <c r="POC172" s="77"/>
      <c r="POD172" s="77"/>
      <c r="POE172" s="77"/>
      <c r="POF172" s="77"/>
      <c r="POG172" s="77"/>
      <c r="POH172" s="77"/>
      <c r="POI172" s="77"/>
      <c r="POJ172" s="77"/>
      <c r="POK172" s="77"/>
      <c r="POL172" s="77"/>
      <c r="POM172" s="77"/>
      <c r="PON172" s="77"/>
      <c r="POO172" s="77"/>
      <c r="POP172" s="77"/>
      <c r="POQ172" s="77"/>
      <c r="POR172" s="77"/>
      <c r="POS172" s="77"/>
      <c r="POT172" s="77"/>
      <c r="POU172" s="77"/>
      <c r="POV172" s="77"/>
      <c r="POW172" s="77"/>
      <c r="POX172" s="77"/>
      <c r="POY172" s="77"/>
      <c r="POZ172" s="77"/>
      <c r="PPA172" s="77"/>
      <c r="PPB172" s="77"/>
      <c r="PPC172" s="77"/>
      <c r="PPD172" s="77"/>
      <c r="PPE172" s="77"/>
      <c r="PPF172" s="77"/>
      <c r="PPG172" s="77"/>
      <c r="PPH172" s="77"/>
      <c r="PPI172" s="77"/>
      <c r="PPJ172" s="77"/>
      <c r="PPK172" s="77"/>
      <c r="PPL172" s="77"/>
      <c r="PPM172" s="77"/>
      <c r="PPN172" s="77"/>
      <c r="PPO172" s="77"/>
      <c r="PPP172" s="77"/>
      <c r="PPQ172" s="77"/>
      <c r="PPR172" s="77"/>
      <c r="PPS172" s="77"/>
      <c r="PPT172" s="77"/>
      <c r="PPU172" s="77"/>
      <c r="PPV172" s="77"/>
      <c r="PPW172" s="77"/>
      <c r="PPX172" s="77"/>
      <c r="PPY172" s="77"/>
      <c r="PPZ172" s="77"/>
      <c r="PQA172" s="77"/>
      <c r="PQB172" s="77"/>
      <c r="PQC172" s="77"/>
      <c r="PQD172" s="77"/>
      <c r="PQE172" s="77"/>
      <c r="PQF172" s="77"/>
      <c r="PQG172" s="77"/>
      <c r="PQH172" s="77"/>
      <c r="PQI172" s="77"/>
      <c r="PQJ172" s="77"/>
      <c r="PQK172" s="77"/>
      <c r="PQL172" s="77"/>
      <c r="PQM172" s="77"/>
      <c r="PQN172" s="77"/>
      <c r="PQO172" s="77"/>
      <c r="PQP172" s="77"/>
      <c r="PQQ172" s="77"/>
      <c r="PQR172" s="77"/>
      <c r="PQS172" s="77"/>
      <c r="PQT172" s="77"/>
      <c r="PQU172" s="77"/>
      <c r="PQV172" s="77"/>
      <c r="PQW172" s="77"/>
      <c r="PQX172" s="77"/>
      <c r="PQY172" s="77"/>
      <c r="PQZ172" s="77"/>
      <c r="PRA172" s="77"/>
      <c r="PRB172" s="77"/>
      <c r="PRC172" s="77"/>
      <c r="PRD172" s="77"/>
      <c r="PRE172" s="77"/>
      <c r="PRF172" s="77"/>
      <c r="PRG172" s="77"/>
      <c r="PRH172" s="77"/>
      <c r="PRI172" s="77"/>
      <c r="PRJ172" s="77"/>
      <c r="PRK172" s="77"/>
      <c r="PRL172" s="77"/>
      <c r="PRM172" s="77"/>
      <c r="PRN172" s="77"/>
      <c r="PRO172" s="77"/>
      <c r="PRP172" s="77"/>
      <c r="PRQ172" s="77"/>
      <c r="PRR172" s="77"/>
      <c r="PRS172" s="77"/>
      <c r="PRT172" s="77"/>
      <c r="PRU172" s="77"/>
      <c r="PRV172" s="77"/>
      <c r="PRW172" s="77"/>
      <c r="PRX172" s="77"/>
      <c r="PRY172" s="77"/>
      <c r="PRZ172" s="77"/>
      <c r="PSA172" s="77"/>
      <c r="PSB172" s="77"/>
      <c r="PSC172" s="77"/>
      <c r="PSD172" s="77"/>
      <c r="PSE172" s="77"/>
      <c r="PSF172" s="77"/>
      <c r="PSG172" s="77"/>
      <c r="PSH172" s="77"/>
      <c r="PSI172" s="77"/>
      <c r="PSJ172" s="77"/>
      <c r="PSK172" s="77"/>
      <c r="PSL172" s="77"/>
      <c r="PSM172" s="77"/>
      <c r="PSN172" s="77"/>
      <c r="PSO172" s="77"/>
      <c r="PSP172" s="77"/>
      <c r="PSQ172" s="77"/>
      <c r="PSR172" s="77"/>
      <c r="PSS172" s="77"/>
      <c r="PST172" s="77"/>
      <c r="PSU172" s="77"/>
      <c r="PSV172" s="77"/>
      <c r="PSW172" s="77"/>
      <c r="PSX172" s="77"/>
      <c r="PSY172" s="77"/>
      <c r="PSZ172" s="77"/>
      <c r="PTA172" s="77"/>
      <c r="PTB172" s="77"/>
      <c r="PTC172" s="77"/>
      <c r="PTD172" s="77"/>
      <c r="PTE172" s="77"/>
      <c r="PTF172" s="77"/>
      <c r="PTG172" s="77"/>
      <c r="PTH172" s="77"/>
      <c r="PTI172" s="77"/>
      <c r="PTJ172" s="77"/>
      <c r="PTK172" s="77"/>
      <c r="PTL172" s="77"/>
      <c r="PTM172" s="77"/>
      <c r="PTN172" s="77"/>
      <c r="PTO172" s="77"/>
      <c r="PTP172" s="77"/>
      <c r="PTQ172" s="77"/>
      <c r="PTR172" s="77"/>
      <c r="PTS172" s="77"/>
      <c r="PTT172" s="77"/>
      <c r="PTU172" s="77"/>
      <c r="PTV172" s="77"/>
      <c r="PTW172" s="77"/>
      <c r="PTX172" s="77"/>
      <c r="PTY172" s="77"/>
      <c r="PTZ172" s="77"/>
      <c r="PUA172" s="77"/>
      <c r="PUB172" s="77"/>
      <c r="PUC172" s="77"/>
      <c r="PUD172" s="77"/>
      <c r="PUE172" s="77"/>
      <c r="PUF172" s="77"/>
      <c r="PUG172" s="77"/>
      <c r="PUH172" s="77"/>
      <c r="PUI172" s="77"/>
      <c r="PUJ172" s="77"/>
      <c r="PUK172" s="77"/>
      <c r="PUL172" s="77"/>
      <c r="PUM172" s="77"/>
      <c r="PUN172" s="77"/>
      <c r="PUO172" s="77"/>
      <c r="PUP172" s="77"/>
      <c r="PUQ172" s="77"/>
      <c r="PUR172" s="77"/>
      <c r="PUS172" s="77"/>
      <c r="PUT172" s="77"/>
      <c r="PUU172" s="77"/>
      <c r="PUV172" s="77"/>
      <c r="PUW172" s="77"/>
      <c r="PUX172" s="77"/>
      <c r="PUY172" s="77"/>
      <c r="PUZ172" s="77"/>
      <c r="PVA172" s="77"/>
      <c r="PVB172" s="77"/>
      <c r="PVC172" s="77"/>
      <c r="PVD172" s="77"/>
      <c r="PVE172" s="77"/>
      <c r="PVF172" s="77"/>
      <c r="PVG172" s="77"/>
      <c r="PVH172" s="77"/>
      <c r="PVI172" s="77"/>
      <c r="PVJ172" s="77"/>
      <c r="PVK172" s="77"/>
      <c r="PVL172" s="77"/>
      <c r="PVM172" s="77"/>
      <c r="PVN172" s="77"/>
      <c r="PVO172" s="77"/>
      <c r="PVP172" s="77"/>
      <c r="PVQ172" s="77"/>
      <c r="PVR172" s="77"/>
      <c r="PVS172" s="77"/>
      <c r="PVT172" s="77"/>
      <c r="PVU172" s="77"/>
      <c r="PVV172" s="77"/>
      <c r="PVW172" s="77"/>
      <c r="PVX172" s="77"/>
      <c r="PVY172" s="77"/>
      <c r="PVZ172" s="77"/>
      <c r="PWA172" s="77"/>
      <c r="PWB172" s="77"/>
      <c r="PWC172" s="77"/>
      <c r="PWD172" s="77"/>
      <c r="PWE172" s="77"/>
      <c r="PWF172" s="77"/>
      <c r="PWG172" s="77"/>
      <c r="PWH172" s="77"/>
      <c r="PWI172" s="77"/>
      <c r="PWJ172" s="77"/>
      <c r="PWK172" s="77"/>
      <c r="PWL172" s="77"/>
      <c r="PWM172" s="77"/>
      <c r="PWN172" s="77"/>
      <c r="PWO172" s="77"/>
      <c r="PWP172" s="77"/>
      <c r="PWQ172" s="77"/>
      <c r="PWR172" s="77"/>
      <c r="PWS172" s="77"/>
      <c r="PWT172" s="77"/>
      <c r="PWU172" s="77"/>
      <c r="PWV172" s="77"/>
      <c r="PWW172" s="77"/>
      <c r="PWX172" s="77"/>
      <c r="PWY172" s="77"/>
      <c r="PWZ172" s="77"/>
      <c r="PXA172" s="77"/>
      <c r="PXB172" s="77"/>
      <c r="PXC172" s="77"/>
      <c r="PXD172" s="77"/>
      <c r="PXE172" s="77"/>
      <c r="PXF172" s="77"/>
      <c r="PXG172" s="77"/>
      <c r="PXH172" s="77"/>
      <c r="PXI172" s="77"/>
      <c r="PXJ172" s="77"/>
      <c r="PXK172" s="77"/>
      <c r="PXL172" s="77"/>
      <c r="PXM172" s="77"/>
      <c r="PXN172" s="77"/>
      <c r="PXO172" s="77"/>
      <c r="PXP172" s="77"/>
      <c r="PXQ172" s="77"/>
      <c r="PXR172" s="77"/>
      <c r="PXS172" s="77"/>
      <c r="PXT172" s="77"/>
      <c r="PXU172" s="77"/>
      <c r="PXV172" s="77"/>
      <c r="PXW172" s="77"/>
      <c r="PXX172" s="77"/>
      <c r="PXY172" s="77"/>
      <c r="PXZ172" s="77"/>
      <c r="PYA172" s="77"/>
      <c r="PYB172" s="77"/>
      <c r="PYC172" s="77"/>
      <c r="PYD172" s="77"/>
      <c r="PYE172" s="77"/>
      <c r="PYF172" s="77"/>
      <c r="PYG172" s="77"/>
      <c r="PYH172" s="77"/>
      <c r="PYI172" s="77"/>
      <c r="PYJ172" s="77"/>
      <c r="PYK172" s="77"/>
      <c r="PYL172" s="77"/>
      <c r="PYM172" s="77"/>
      <c r="PYN172" s="77"/>
      <c r="PYO172" s="77"/>
      <c r="PYP172" s="77"/>
      <c r="PYQ172" s="77"/>
      <c r="PYR172" s="77"/>
      <c r="PYS172" s="77"/>
      <c r="PYT172" s="77"/>
      <c r="PYU172" s="77"/>
      <c r="PYV172" s="77"/>
      <c r="PYW172" s="77"/>
      <c r="PYX172" s="77"/>
      <c r="PYY172" s="77"/>
      <c r="PYZ172" s="77"/>
      <c r="PZA172" s="77"/>
      <c r="PZB172" s="77"/>
      <c r="PZC172" s="77"/>
      <c r="PZD172" s="77"/>
      <c r="PZE172" s="77"/>
      <c r="PZF172" s="77"/>
      <c r="PZG172" s="77"/>
      <c r="PZH172" s="77"/>
      <c r="PZI172" s="77"/>
      <c r="PZJ172" s="77"/>
      <c r="PZK172" s="77"/>
      <c r="PZL172" s="77"/>
      <c r="PZM172" s="77"/>
      <c r="PZN172" s="77"/>
      <c r="PZO172" s="77"/>
      <c r="PZP172" s="77"/>
      <c r="PZQ172" s="77"/>
      <c r="PZR172" s="77"/>
      <c r="PZS172" s="77"/>
      <c r="PZT172" s="77"/>
      <c r="PZU172" s="77"/>
      <c r="PZV172" s="77"/>
      <c r="PZW172" s="77"/>
      <c r="PZX172" s="77"/>
      <c r="PZY172" s="77"/>
      <c r="PZZ172" s="77"/>
      <c r="QAA172" s="77"/>
      <c r="QAB172" s="77"/>
      <c r="QAC172" s="77"/>
      <c r="QAD172" s="77"/>
      <c r="QAE172" s="77"/>
      <c r="QAF172" s="77"/>
      <c r="QAG172" s="77"/>
      <c r="QAH172" s="77"/>
      <c r="QAI172" s="77"/>
      <c r="QAJ172" s="77"/>
      <c r="QAK172" s="77"/>
      <c r="QAL172" s="77"/>
      <c r="QAM172" s="77"/>
      <c r="QAN172" s="77"/>
      <c r="QAO172" s="77"/>
      <c r="QAP172" s="77"/>
      <c r="QAQ172" s="77"/>
      <c r="QAR172" s="77"/>
      <c r="QAS172" s="77"/>
      <c r="QAT172" s="77"/>
      <c r="QAU172" s="77"/>
      <c r="QAV172" s="77"/>
      <c r="QAW172" s="77"/>
      <c r="QAX172" s="77"/>
      <c r="QAY172" s="77"/>
      <c r="QAZ172" s="77"/>
      <c r="QBA172" s="77"/>
      <c r="QBB172" s="77"/>
      <c r="QBC172" s="77"/>
      <c r="QBD172" s="77"/>
      <c r="QBE172" s="77"/>
      <c r="QBF172" s="77"/>
      <c r="QBG172" s="77"/>
      <c r="QBH172" s="77"/>
      <c r="QBI172" s="77"/>
      <c r="QBJ172" s="77"/>
      <c r="QBK172" s="77"/>
      <c r="QBL172" s="77"/>
      <c r="QBM172" s="77"/>
      <c r="QBN172" s="77"/>
      <c r="QBO172" s="77"/>
      <c r="QBP172" s="77"/>
      <c r="QBQ172" s="77"/>
      <c r="QBR172" s="77"/>
      <c r="QBS172" s="77"/>
      <c r="QBT172" s="77"/>
      <c r="QBU172" s="77"/>
      <c r="QBV172" s="77"/>
      <c r="QBW172" s="77"/>
      <c r="QBX172" s="77"/>
      <c r="QBY172" s="77"/>
      <c r="QBZ172" s="77"/>
      <c r="QCA172" s="77"/>
      <c r="QCB172" s="77"/>
      <c r="QCC172" s="77"/>
      <c r="QCD172" s="77"/>
      <c r="QCE172" s="77"/>
      <c r="QCF172" s="77"/>
      <c r="QCG172" s="77"/>
      <c r="QCH172" s="77"/>
      <c r="QCI172" s="77"/>
      <c r="QCJ172" s="77"/>
      <c r="QCK172" s="77"/>
      <c r="QCL172" s="77"/>
      <c r="QCM172" s="77"/>
      <c r="QCN172" s="77"/>
      <c r="QCO172" s="77"/>
      <c r="QCP172" s="77"/>
      <c r="QCQ172" s="77"/>
      <c r="QCR172" s="77"/>
      <c r="QCS172" s="77"/>
      <c r="QCT172" s="77"/>
      <c r="QCU172" s="77"/>
      <c r="QCV172" s="77"/>
      <c r="QCW172" s="77"/>
      <c r="QCX172" s="77"/>
      <c r="QCY172" s="77"/>
      <c r="QCZ172" s="77"/>
      <c r="QDA172" s="77"/>
      <c r="QDB172" s="77"/>
      <c r="QDC172" s="77"/>
      <c r="QDD172" s="77"/>
      <c r="QDE172" s="77"/>
      <c r="QDF172" s="77"/>
      <c r="QDG172" s="77"/>
      <c r="QDH172" s="77"/>
      <c r="QDI172" s="77"/>
      <c r="QDJ172" s="77"/>
      <c r="QDK172" s="77"/>
      <c r="QDL172" s="77"/>
      <c r="QDM172" s="77"/>
      <c r="QDN172" s="77"/>
      <c r="QDO172" s="77"/>
      <c r="QDP172" s="77"/>
      <c r="QDQ172" s="77"/>
      <c r="QDR172" s="77"/>
      <c r="QDS172" s="77"/>
      <c r="QDT172" s="77"/>
      <c r="QDU172" s="77"/>
      <c r="QDV172" s="77"/>
      <c r="QDW172" s="77"/>
      <c r="QDX172" s="77"/>
      <c r="QDY172" s="77"/>
      <c r="QDZ172" s="77"/>
      <c r="QEA172" s="77"/>
      <c r="QEB172" s="77"/>
      <c r="QEC172" s="77"/>
      <c r="QED172" s="77"/>
      <c r="QEE172" s="77"/>
      <c r="QEF172" s="77"/>
      <c r="QEG172" s="77"/>
      <c r="QEH172" s="77"/>
      <c r="QEI172" s="77"/>
      <c r="QEJ172" s="77"/>
      <c r="QEK172" s="77"/>
      <c r="QEL172" s="77"/>
      <c r="QEM172" s="77"/>
      <c r="QEN172" s="77"/>
      <c r="QEO172" s="77"/>
      <c r="QEP172" s="77"/>
      <c r="QEQ172" s="77"/>
      <c r="QER172" s="77"/>
      <c r="QES172" s="77"/>
      <c r="QET172" s="77"/>
      <c r="QEU172" s="77"/>
      <c r="QEV172" s="77"/>
      <c r="QEW172" s="77"/>
      <c r="QEX172" s="77"/>
      <c r="QEY172" s="77"/>
      <c r="QEZ172" s="77"/>
      <c r="QFA172" s="77"/>
      <c r="QFB172" s="77"/>
      <c r="QFC172" s="77"/>
      <c r="QFD172" s="77"/>
      <c r="QFE172" s="77"/>
      <c r="QFF172" s="77"/>
      <c r="QFG172" s="77"/>
      <c r="QFH172" s="77"/>
      <c r="QFI172" s="77"/>
      <c r="QFJ172" s="77"/>
      <c r="QFK172" s="77"/>
      <c r="QFL172" s="77"/>
      <c r="QFM172" s="77"/>
      <c r="QFN172" s="77"/>
      <c r="QFO172" s="77"/>
      <c r="QFP172" s="77"/>
      <c r="QFQ172" s="77"/>
      <c r="QFR172" s="77"/>
      <c r="QFS172" s="77"/>
      <c r="QFT172" s="77"/>
      <c r="QFU172" s="77"/>
      <c r="QFV172" s="77"/>
      <c r="QFW172" s="77"/>
      <c r="QFX172" s="77"/>
      <c r="QFY172" s="77"/>
      <c r="QFZ172" s="77"/>
      <c r="QGA172" s="77"/>
      <c r="QGB172" s="77"/>
      <c r="QGC172" s="77"/>
      <c r="QGD172" s="77"/>
      <c r="QGE172" s="77"/>
      <c r="QGF172" s="77"/>
      <c r="QGG172" s="77"/>
      <c r="QGH172" s="77"/>
      <c r="QGI172" s="77"/>
      <c r="QGJ172" s="77"/>
      <c r="QGK172" s="77"/>
      <c r="QGL172" s="77"/>
      <c r="QGM172" s="77"/>
      <c r="QGN172" s="77"/>
      <c r="QGO172" s="77"/>
      <c r="QGP172" s="77"/>
      <c r="QGQ172" s="77"/>
      <c r="QGR172" s="77"/>
      <c r="QGS172" s="77"/>
      <c r="QGT172" s="77"/>
      <c r="QGU172" s="77"/>
      <c r="QGV172" s="77"/>
      <c r="QGW172" s="77"/>
      <c r="QGX172" s="77"/>
      <c r="QGY172" s="77"/>
      <c r="QGZ172" s="77"/>
      <c r="QHA172" s="77"/>
      <c r="QHB172" s="77"/>
      <c r="QHC172" s="77"/>
      <c r="QHD172" s="77"/>
      <c r="QHE172" s="77"/>
      <c r="QHF172" s="77"/>
      <c r="QHG172" s="77"/>
      <c r="QHH172" s="77"/>
      <c r="QHI172" s="77"/>
      <c r="QHJ172" s="77"/>
      <c r="QHK172" s="77"/>
      <c r="QHL172" s="77"/>
      <c r="QHM172" s="77"/>
      <c r="QHN172" s="77"/>
      <c r="QHO172" s="77"/>
      <c r="QHP172" s="77"/>
      <c r="QHQ172" s="77"/>
      <c r="QHR172" s="77"/>
      <c r="QHS172" s="77"/>
      <c r="QHT172" s="77"/>
      <c r="QHU172" s="77"/>
      <c r="QHV172" s="77"/>
      <c r="QHW172" s="77"/>
      <c r="QHX172" s="77"/>
      <c r="QHY172" s="77"/>
      <c r="QHZ172" s="77"/>
      <c r="QIA172" s="77"/>
      <c r="QIB172" s="77"/>
      <c r="QIC172" s="77"/>
      <c r="QID172" s="77"/>
      <c r="QIE172" s="77"/>
      <c r="QIF172" s="77"/>
      <c r="QIG172" s="77"/>
      <c r="QIH172" s="77"/>
      <c r="QII172" s="77"/>
      <c r="QIJ172" s="77"/>
      <c r="QIK172" s="77"/>
      <c r="QIL172" s="77"/>
      <c r="QIM172" s="77"/>
      <c r="QIN172" s="77"/>
      <c r="QIO172" s="77"/>
      <c r="QIP172" s="77"/>
      <c r="QIQ172" s="77"/>
      <c r="QIR172" s="77"/>
      <c r="QIS172" s="77"/>
      <c r="QIT172" s="77"/>
      <c r="QIU172" s="77"/>
      <c r="QIV172" s="77"/>
      <c r="QIW172" s="77"/>
      <c r="QIX172" s="77"/>
      <c r="QIY172" s="77"/>
      <c r="QIZ172" s="77"/>
      <c r="QJA172" s="77"/>
      <c r="QJB172" s="77"/>
      <c r="QJC172" s="77"/>
      <c r="QJD172" s="77"/>
      <c r="QJE172" s="77"/>
      <c r="QJF172" s="77"/>
      <c r="QJG172" s="77"/>
      <c r="QJH172" s="77"/>
      <c r="QJI172" s="77"/>
      <c r="QJJ172" s="77"/>
      <c r="QJK172" s="77"/>
      <c r="QJL172" s="77"/>
      <c r="QJM172" s="77"/>
      <c r="QJN172" s="77"/>
      <c r="QJO172" s="77"/>
      <c r="QJP172" s="77"/>
      <c r="QJQ172" s="77"/>
      <c r="QJR172" s="77"/>
      <c r="QJS172" s="77"/>
      <c r="QJT172" s="77"/>
      <c r="QJU172" s="77"/>
      <c r="QJV172" s="77"/>
      <c r="QJW172" s="77"/>
      <c r="QJX172" s="77"/>
      <c r="QJY172" s="77"/>
      <c r="QJZ172" s="77"/>
      <c r="QKA172" s="77"/>
      <c r="QKB172" s="77"/>
      <c r="QKC172" s="77"/>
      <c r="QKD172" s="77"/>
      <c r="QKE172" s="77"/>
      <c r="QKF172" s="77"/>
      <c r="QKG172" s="77"/>
      <c r="QKH172" s="77"/>
      <c r="QKI172" s="77"/>
      <c r="QKJ172" s="77"/>
      <c r="QKK172" s="77"/>
      <c r="QKL172" s="77"/>
      <c r="QKM172" s="77"/>
      <c r="QKN172" s="77"/>
      <c r="QKO172" s="77"/>
      <c r="QKP172" s="77"/>
      <c r="QKQ172" s="77"/>
      <c r="QKR172" s="77"/>
      <c r="QKS172" s="77"/>
      <c r="QKT172" s="77"/>
      <c r="QKU172" s="77"/>
      <c r="QKV172" s="77"/>
      <c r="QKW172" s="77"/>
      <c r="QKX172" s="77"/>
      <c r="QKY172" s="77"/>
      <c r="QKZ172" s="77"/>
      <c r="QLA172" s="77"/>
      <c r="QLB172" s="77"/>
      <c r="QLC172" s="77"/>
      <c r="QLD172" s="77"/>
      <c r="QLE172" s="77"/>
      <c r="QLF172" s="77"/>
      <c r="QLG172" s="77"/>
      <c r="QLH172" s="77"/>
      <c r="QLI172" s="77"/>
      <c r="QLJ172" s="77"/>
      <c r="QLK172" s="77"/>
      <c r="QLL172" s="77"/>
      <c r="QLM172" s="77"/>
      <c r="QLN172" s="77"/>
      <c r="QLO172" s="77"/>
      <c r="QLP172" s="77"/>
      <c r="QLQ172" s="77"/>
      <c r="QLR172" s="77"/>
      <c r="QLS172" s="77"/>
      <c r="QLT172" s="77"/>
      <c r="QLU172" s="77"/>
      <c r="QLV172" s="77"/>
      <c r="QLW172" s="77"/>
      <c r="QLX172" s="77"/>
      <c r="QLY172" s="77"/>
      <c r="QLZ172" s="77"/>
      <c r="QMA172" s="77"/>
      <c r="QMB172" s="77"/>
      <c r="QMC172" s="77"/>
      <c r="QMD172" s="77"/>
      <c r="QME172" s="77"/>
      <c r="QMF172" s="77"/>
      <c r="QMG172" s="77"/>
      <c r="QMH172" s="77"/>
      <c r="QMI172" s="77"/>
      <c r="QMJ172" s="77"/>
      <c r="QMK172" s="77"/>
      <c r="QML172" s="77"/>
      <c r="QMM172" s="77"/>
      <c r="QMN172" s="77"/>
      <c r="QMO172" s="77"/>
      <c r="QMP172" s="77"/>
      <c r="QMQ172" s="77"/>
      <c r="QMR172" s="77"/>
      <c r="QMS172" s="77"/>
      <c r="QMT172" s="77"/>
      <c r="QMU172" s="77"/>
      <c r="QMV172" s="77"/>
      <c r="QMW172" s="77"/>
      <c r="QMX172" s="77"/>
      <c r="QMY172" s="77"/>
      <c r="QMZ172" s="77"/>
      <c r="QNA172" s="77"/>
      <c r="QNB172" s="77"/>
      <c r="QNC172" s="77"/>
      <c r="QND172" s="77"/>
      <c r="QNE172" s="77"/>
      <c r="QNF172" s="77"/>
      <c r="QNG172" s="77"/>
      <c r="QNH172" s="77"/>
      <c r="QNI172" s="77"/>
      <c r="QNJ172" s="77"/>
      <c r="QNK172" s="77"/>
      <c r="QNL172" s="77"/>
      <c r="QNM172" s="77"/>
      <c r="QNN172" s="77"/>
      <c r="QNO172" s="77"/>
      <c r="QNP172" s="77"/>
      <c r="QNQ172" s="77"/>
      <c r="QNR172" s="77"/>
      <c r="QNS172" s="77"/>
      <c r="QNT172" s="77"/>
      <c r="QNU172" s="77"/>
      <c r="QNV172" s="77"/>
      <c r="QNW172" s="77"/>
      <c r="QNX172" s="77"/>
      <c r="QNY172" s="77"/>
      <c r="QNZ172" s="77"/>
      <c r="QOA172" s="77"/>
      <c r="QOB172" s="77"/>
      <c r="QOC172" s="77"/>
      <c r="QOD172" s="77"/>
      <c r="QOE172" s="77"/>
      <c r="QOF172" s="77"/>
      <c r="QOG172" s="77"/>
      <c r="QOH172" s="77"/>
      <c r="QOI172" s="77"/>
      <c r="QOJ172" s="77"/>
      <c r="QOK172" s="77"/>
      <c r="QOL172" s="77"/>
      <c r="QOM172" s="77"/>
      <c r="QON172" s="77"/>
      <c r="QOO172" s="77"/>
      <c r="QOP172" s="77"/>
      <c r="QOQ172" s="77"/>
      <c r="QOR172" s="77"/>
      <c r="QOS172" s="77"/>
      <c r="QOT172" s="77"/>
      <c r="QOU172" s="77"/>
      <c r="QOV172" s="77"/>
      <c r="QOW172" s="77"/>
      <c r="QOX172" s="77"/>
      <c r="QOY172" s="77"/>
      <c r="QOZ172" s="77"/>
      <c r="QPA172" s="77"/>
      <c r="QPB172" s="77"/>
      <c r="QPC172" s="77"/>
      <c r="QPD172" s="77"/>
      <c r="QPE172" s="77"/>
      <c r="QPF172" s="77"/>
      <c r="QPG172" s="77"/>
      <c r="QPH172" s="77"/>
      <c r="QPI172" s="77"/>
      <c r="QPJ172" s="77"/>
      <c r="QPK172" s="77"/>
      <c r="QPL172" s="77"/>
      <c r="QPM172" s="77"/>
      <c r="QPN172" s="77"/>
      <c r="QPO172" s="77"/>
      <c r="QPP172" s="77"/>
      <c r="QPQ172" s="77"/>
      <c r="QPR172" s="77"/>
      <c r="QPS172" s="77"/>
      <c r="QPT172" s="77"/>
      <c r="QPU172" s="77"/>
      <c r="QPV172" s="77"/>
      <c r="QPW172" s="77"/>
      <c r="QPX172" s="77"/>
      <c r="QPY172" s="77"/>
      <c r="QPZ172" s="77"/>
      <c r="QQA172" s="77"/>
      <c r="QQB172" s="77"/>
      <c r="QQC172" s="77"/>
      <c r="QQD172" s="77"/>
      <c r="QQE172" s="77"/>
      <c r="QQF172" s="77"/>
      <c r="QQG172" s="77"/>
      <c r="QQH172" s="77"/>
      <c r="QQI172" s="77"/>
      <c r="QQJ172" s="77"/>
      <c r="QQK172" s="77"/>
      <c r="QQL172" s="77"/>
      <c r="QQM172" s="77"/>
      <c r="QQN172" s="77"/>
      <c r="QQO172" s="77"/>
      <c r="QQP172" s="77"/>
      <c r="QQQ172" s="77"/>
      <c r="QQR172" s="77"/>
      <c r="QQS172" s="77"/>
      <c r="QQT172" s="77"/>
      <c r="QQU172" s="77"/>
      <c r="QQV172" s="77"/>
      <c r="QQW172" s="77"/>
      <c r="QQX172" s="77"/>
      <c r="QQY172" s="77"/>
      <c r="QQZ172" s="77"/>
      <c r="QRA172" s="77"/>
      <c r="QRB172" s="77"/>
      <c r="QRC172" s="77"/>
      <c r="QRD172" s="77"/>
      <c r="QRE172" s="77"/>
      <c r="QRF172" s="77"/>
      <c r="QRG172" s="77"/>
      <c r="QRH172" s="77"/>
      <c r="QRI172" s="77"/>
      <c r="QRJ172" s="77"/>
      <c r="QRK172" s="77"/>
      <c r="QRL172" s="77"/>
      <c r="QRM172" s="77"/>
      <c r="QRN172" s="77"/>
      <c r="QRO172" s="77"/>
      <c r="QRP172" s="77"/>
      <c r="QRQ172" s="77"/>
      <c r="QRR172" s="77"/>
      <c r="QRS172" s="77"/>
      <c r="QRT172" s="77"/>
      <c r="QRU172" s="77"/>
      <c r="QRV172" s="77"/>
      <c r="QRW172" s="77"/>
      <c r="QRX172" s="77"/>
      <c r="QRY172" s="77"/>
      <c r="QRZ172" s="77"/>
      <c r="QSA172" s="77"/>
      <c r="QSB172" s="77"/>
      <c r="QSC172" s="77"/>
      <c r="QSD172" s="77"/>
      <c r="QSE172" s="77"/>
      <c r="QSF172" s="77"/>
      <c r="QSG172" s="77"/>
      <c r="QSH172" s="77"/>
      <c r="QSI172" s="77"/>
      <c r="QSJ172" s="77"/>
      <c r="QSK172" s="77"/>
      <c r="QSL172" s="77"/>
      <c r="QSM172" s="77"/>
      <c r="QSN172" s="77"/>
      <c r="QSO172" s="77"/>
      <c r="QSP172" s="77"/>
      <c r="QSQ172" s="77"/>
      <c r="QSR172" s="77"/>
      <c r="QSS172" s="77"/>
      <c r="QST172" s="77"/>
      <c r="QSU172" s="77"/>
      <c r="QSV172" s="77"/>
      <c r="QSW172" s="77"/>
      <c r="QSX172" s="77"/>
      <c r="QSY172" s="77"/>
      <c r="QSZ172" s="77"/>
      <c r="QTA172" s="77"/>
      <c r="QTB172" s="77"/>
      <c r="QTC172" s="77"/>
      <c r="QTD172" s="77"/>
      <c r="QTE172" s="77"/>
      <c r="QTF172" s="77"/>
      <c r="QTG172" s="77"/>
      <c r="QTH172" s="77"/>
      <c r="QTI172" s="77"/>
      <c r="QTJ172" s="77"/>
      <c r="QTK172" s="77"/>
      <c r="QTL172" s="77"/>
      <c r="QTM172" s="77"/>
      <c r="QTN172" s="77"/>
      <c r="QTO172" s="77"/>
      <c r="QTP172" s="77"/>
      <c r="QTQ172" s="77"/>
      <c r="QTR172" s="77"/>
      <c r="QTS172" s="77"/>
      <c r="QTT172" s="77"/>
      <c r="QTU172" s="77"/>
      <c r="QTV172" s="77"/>
      <c r="QTW172" s="77"/>
      <c r="QTX172" s="77"/>
      <c r="QTY172" s="77"/>
      <c r="QTZ172" s="77"/>
      <c r="QUA172" s="77"/>
      <c r="QUB172" s="77"/>
      <c r="QUC172" s="77"/>
      <c r="QUD172" s="77"/>
      <c r="QUE172" s="77"/>
      <c r="QUF172" s="77"/>
      <c r="QUG172" s="77"/>
      <c r="QUH172" s="77"/>
      <c r="QUI172" s="77"/>
      <c r="QUJ172" s="77"/>
      <c r="QUK172" s="77"/>
      <c r="QUL172" s="77"/>
      <c r="QUM172" s="77"/>
      <c r="QUN172" s="77"/>
      <c r="QUO172" s="77"/>
      <c r="QUP172" s="77"/>
      <c r="QUQ172" s="77"/>
      <c r="QUR172" s="77"/>
      <c r="QUS172" s="77"/>
      <c r="QUT172" s="77"/>
      <c r="QUU172" s="77"/>
      <c r="QUV172" s="77"/>
      <c r="QUW172" s="77"/>
      <c r="QUX172" s="77"/>
      <c r="QUY172" s="77"/>
      <c r="QUZ172" s="77"/>
      <c r="QVA172" s="77"/>
      <c r="QVB172" s="77"/>
      <c r="QVC172" s="77"/>
      <c r="QVD172" s="77"/>
      <c r="QVE172" s="77"/>
      <c r="QVF172" s="77"/>
      <c r="QVG172" s="77"/>
      <c r="QVH172" s="77"/>
      <c r="QVI172" s="77"/>
      <c r="QVJ172" s="77"/>
      <c r="QVK172" s="77"/>
      <c r="QVL172" s="77"/>
      <c r="QVM172" s="77"/>
      <c r="QVN172" s="77"/>
      <c r="QVO172" s="77"/>
      <c r="QVP172" s="77"/>
      <c r="QVQ172" s="77"/>
      <c r="QVR172" s="77"/>
      <c r="QVS172" s="77"/>
      <c r="QVT172" s="77"/>
      <c r="QVU172" s="77"/>
      <c r="QVV172" s="77"/>
      <c r="QVW172" s="77"/>
      <c r="QVX172" s="77"/>
      <c r="QVY172" s="77"/>
      <c r="QVZ172" s="77"/>
      <c r="QWA172" s="77"/>
      <c r="QWB172" s="77"/>
      <c r="QWC172" s="77"/>
      <c r="QWD172" s="77"/>
      <c r="QWE172" s="77"/>
      <c r="QWF172" s="77"/>
      <c r="QWG172" s="77"/>
      <c r="QWH172" s="77"/>
      <c r="QWI172" s="77"/>
      <c r="QWJ172" s="77"/>
      <c r="QWK172" s="77"/>
      <c r="QWL172" s="77"/>
      <c r="QWM172" s="77"/>
      <c r="QWN172" s="77"/>
      <c r="QWO172" s="77"/>
      <c r="QWP172" s="77"/>
      <c r="QWQ172" s="77"/>
      <c r="QWR172" s="77"/>
      <c r="QWS172" s="77"/>
      <c r="QWT172" s="77"/>
      <c r="QWU172" s="77"/>
      <c r="QWV172" s="77"/>
      <c r="QWW172" s="77"/>
      <c r="QWX172" s="77"/>
      <c r="QWY172" s="77"/>
      <c r="QWZ172" s="77"/>
      <c r="QXA172" s="77"/>
      <c r="QXB172" s="77"/>
      <c r="QXC172" s="77"/>
      <c r="QXD172" s="77"/>
      <c r="QXE172" s="77"/>
      <c r="QXF172" s="77"/>
      <c r="QXG172" s="77"/>
      <c r="QXH172" s="77"/>
      <c r="QXI172" s="77"/>
      <c r="QXJ172" s="77"/>
      <c r="QXK172" s="77"/>
      <c r="QXL172" s="77"/>
      <c r="QXM172" s="77"/>
      <c r="QXN172" s="77"/>
      <c r="QXO172" s="77"/>
      <c r="QXP172" s="77"/>
      <c r="QXQ172" s="77"/>
      <c r="QXR172" s="77"/>
      <c r="QXS172" s="77"/>
      <c r="QXT172" s="77"/>
      <c r="QXU172" s="77"/>
      <c r="QXV172" s="77"/>
      <c r="QXW172" s="77"/>
      <c r="QXX172" s="77"/>
      <c r="QXY172" s="77"/>
      <c r="QXZ172" s="77"/>
      <c r="QYA172" s="77"/>
      <c r="QYB172" s="77"/>
      <c r="QYC172" s="77"/>
      <c r="QYD172" s="77"/>
      <c r="QYE172" s="77"/>
      <c r="QYF172" s="77"/>
      <c r="QYG172" s="77"/>
      <c r="QYH172" s="77"/>
      <c r="QYI172" s="77"/>
      <c r="QYJ172" s="77"/>
      <c r="QYK172" s="77"/>
      <c r="QYL172" s="77"/>
      <c r="QYM172" s="77"/>
      <c r="QYN172" s="77"/>
      <c r="QYO172" s="77"/>
      <c r="QYP172" s="77"/>
      <c r="QYQ172" s="77"/>
      <c r="QYR172" s="77"/>
      <c r="QYS172" s="77"/>
      <c r="QYT172" s="77"/>
      <c r="QYU172" s="77"/>
      <c r="QYV172" s="77"/>
      <c r="QYW172" s="77"/>
      <c r="QYX172" s="77"/>
      <c r="QYY172" s="77"/>
      <c r="QYZ172" s="77"/>
      <c r="QZA172" s="77"/>
      <c r="QZB172" s="77"/>
      <c r="QZC172" s="77"/>
      <c r="QZD172" s="77"/>
      <c r="QZE172" s="77"/>
      <c r="QZF172" s="77"/>
      <c r="QZG172" s="77"/>
      <c r="QZH172" s="77"/>
      <c r="QZI172" s="77"/>
      <c r="QZJ172" s="77"/>
      <c r="QZK172" s="77"/>
      <c r="QZL172" s="77"/>
      <c r="QZM172" s="77"/>
      <c r="QZN172" s="77"/>
      <c r="QZO172" s="77"/>
      <c r="QZP172" s="77"/>
      <c r="QZQ172" s="77"/>
      <c r="QZR172" s="77"/>
      <c r="QZS172" s="77"/>
      <c r="QZT172" s="77"/>
      <c r="QZU172" s="77"/>
      <c r="QZV172" s="77"/>
      <c r="QZW172" s="77"/>
      <c r="QZX172" s="77"/>
      <c r="QZY172" s="77"/>
      <c r="QZZ172" s="77"/>
      <c r="RAA172" s="77"/>
      <c r="RAB172" s="77"/>
      <c r="RAC172" s="77"/>
      <c r="RAD172" s="77"/>
      <c r="RAE172" s="77"/>
      <c r="RAF172" s="77"/>
      <c r="RAG172" s="77"/>
      <c r="RAH172" s="77"/>
      <c r="RAI172" s="77"/>
      <c r="RAJ172" s="77"/>
      <c r="RAK172" s="77"/>
      <c r="RAL172" s="77"/>
      <c r="RAM172" s="77"/>
      <c r="RAN172" s="77"/>
      <c r="RAO172" s="77"/>
      <c r="RAP172" s="77"/>
      <c r="RAQ172" s="77"/>
      <c r="RAR172" s="77"/>
      <c r="RAS172" s="77"/>
      <c r="RAT172" s="77"/>
      <c r="RAU172" s="77"/>
      <c r="RAV172" s="77"/>
      <c r="RAW172" s="77"/>
      <c r="RAX172" s="77"/>
      <c r="RAY172" s="77"/>
      <c r="RAZ172" s="77"/>
      <c r="RBA172" s="77"/>
      <c r="RBB172" s="77"/>
      <c r="RBC172" s="77"/>
      <c r="RBD172" s="77"/>
      <c r="RBE172" s="77"/>
      <c r="RBF172" s="77"/>
      <c r="RBG172" s="77"/>
      <c r="RBH172" s="77"/>
      <c r="RBI172" s="77"/>
      <c r="RBJ172" s="77"/>
      <c r="RBK172" s="77"/>
      <c r="RBL172" s="77"/>
      <c r="RBM172" s="77"/>
      <c r="RBN172" s="77"/>
      <c r="RBO172" s="77"/>
      <c r="RBP172" s="77"/>
      <c r="RBQ172" s="77"/>
      <c r="RBR172" s="77"/>
      <c r="RBS172" s="77"/>
      <c r="RBT172" s="77"/>
      <c r="RBU172" s="77"/>
      <c r="RBV172" s="77"/>
      <c r="RBW172" s="77"/>
      <c r="RBX172" s="77"/>
      <c r="RBY172" s="77"/>
      <c r="RBZ172" s="77"/>
      <c r="RCA172" s="77"/>
      <c r="RCB172" s="77"/>
      <c r="RCC172" s="77"/>
      <c r="RCD172" s="77"/>
      <c r="RCE172" s="77"/>
      <c r="RCF172" s="77"/>
      <c r="RCG172" s="77"/>
      <c r="RCH172" s="77"/>
      <c r="RCI172" s="77"/>
      <c r="RCJ172" s="77"/>
      <c r="RCK172" s="77"/>
      <c r="RCL172" s="77"/>
      <c r="RCM172" s="77"/>
      <c r="RCN172" s="77"/>
      <c r="RCO172" s="77"/>
      <c r="RCP172" s="77"/>
      <c r="RCQ172" s="77"/>
      <c r="RCR172" s="77"/>
      <c r="RCS172" s="77"/>
      <c r="RCT172" s="77"/>
      <c r="RCU172" s="77"/>
      <c r="RCV172" s="77"/>
      <c r="RCW172" s="77"/>
      <c r="RCX172" s="77"/>
      <c r="RCY172" s="77"/>
      <c r="RCZ172" s="77"/>
      <c r="RDA172" s="77"/>
      <c r="RDB172" s="77"/>
      <c r="RDC172" s="77"/>
      <c r="RDD172" s="77"/>
      <c r="RDE172" s="77"/>
      <c r="RDF172" s="77"/>
      <c r="RDG172" s="77"/>
      <c r="RDH172" s="77"/>
      <c r="RDI172" s="77"/>
      <c r="RDJ172" s="77"/>
      <c r="RDK172" s="77"/>
      <c r="RDL172" s="77"/>
      <c r="RDM172" s="77"/>
      <c r="RDN172" s="77"/>
      <c r="RDO172" s="77"/>
      <c r="RDP172" s="77"/>
      <c r="RDQ172" s="77"/>
      <c r="RDR172" s="77"/>
      <c r="RDS172" s="77"/>
      <c r="RDT172" s="77"/>
      <c r="RDU172" s="77"/>
      <c r="RDV172" s="77"/>
      <c r="RDW172" s="77"/>
      <c r="RDX172" s="77"/>
      <c r="RDY172" s="77"/>
      <c r="RDZ172" s="77"/>
      <c r="REA172" s="77"/>
      <c r="REB172" s="77"/>
      <c r="REC172" s="77"/>
      <c r="RED172" s="77"/>
      <c r="REE172" s="77"/>
      <c r="REF172" s="77"/>
      <c r="REG172" s="77"/>
      <c r="REH172" s="77"/>
      <c r="REI172" s="77"/>
      <c r="REJ172" s="77"/>
      <c r="REK172" s="77"/>
      <c r="REL172" s="77"/>
      <c r="REM172" s="77"/>
      <c r="REN172" s="77"/>
      <c r="REO172" s="77"/>
      <c r="REP172" s="77"/>
      <c r="REQ172" s="77"/>
      <c r="RER172" s="77"/>
      <c r="RES172" s="77"/>
      <c r="RET172" s="77"/>
      <c r="REU172" s="77"/>
      <c r="REV172" s="77"/>
      <c r="REW172" s="77"/>
      <c r="REX172" s="77"/>
      <c r="REY172" s="77"/>
      <c r="REZ172" s="77"/>
      <c r="RFA172" s="77"/>
      <c r="RFB172" s="77"/>
      <c r="RFC172" s="77"/>
      <c r="RFD172" s="77"/>
      <c r="RFE172" s="77"/>
      <c r="RFF172" s="77"/>
      <c r="RFG172" s="77"/>
      <c r="RFH172" s="77"/>
      <c r="RFI172" s="77"/>
      <c r="RFJ172" s="77"/>
      <c r="RFK172" s="77"/>
      <c r="RFL172" s="77"/>
      <c r="RFM172" s="77"/>
      <c r="RFN172" s="77"/>
      <c r="RFO172" s="77"/>
      <c r="RFP172" s="77"/>
      <c r="RFQ172" s="77"/>
      <c r="RFR172" s="77"/>
      <c r="RFS172" s="77"/>
      <c r="RFT172" s="77"/>
      <c r="RFU172" s="77"/>
      <c r="RFV172" s="77"/>
      <c r="RFW172" s="77"/>
      <c r="RFX172" s="77"/>
      <c r="RFY172" s="77"/>
      <c r="RFZ172" s="77"/>
      <c r="RGA172" s="77"/>
      <c r="RGB172" s="77"/>
      <c r="RGC172" s="77"/>
      <c r="RGD172" s="77"/>
      <c r="RGE172" s="77"/>
      <c r="RGF172" s="77"/>
      <c r="RGG172" s="77"/>
      <c r="RGH172" s="77"/>
      <c r="RGI172" s="77"/>
      <c r="RGJ172" s="77"/>
      <c r="RGK172" s="77"/>
      <c r="RGL172" s="77"/>
      <c r="RGM172" s="77"/>
      <c r="RGN172" s="77"/>
      <c r="RGO172" s="77"/>
      <c r="RGP172" s="77"/>
      <c r="RGQ172" s="77"/>
      <c r="RGR172" s="77"/>
      <c r="RGS172" s="77"/>
      <c r="RGT172" s="77"/>
      <c r="RGU172" s="77"/>
      <c r="RGV172" s="77"/>
      <c r="RGW172" s="77"/>
      <c r="RGX172" s="77"/>
      <c r="RGY172" s="77"/>
      <c r="RGZ172" s="77"/>
      <c r="RHA172" s="77"/>
      <c r="RHB172" s="77"/>
      <c r="RHC172" s="77"/>
      <c r="RHD172" s="77"/>
      <c r="RHE172" s="77"/>
      <c r="RHF172" s="77"/>
      <c r="RHG172" s="77"/>
      <c r="RHH172" s="77"/>
      <c r="RHI172" s="77"/>
      <c r="RHJ172" s="77"/>
      <c r="RHK172" s="77"/>
      <c r="RHL172" s="77"/>
      <c r="RHM172" s="77"/>
      <c r="RHN172" s="77"/>
      <c r="RHO172" s="77"/>
      <c r="RHP172" s="77"/>
      <c r="RHQ172" s="77"/>
      <c r="RHR172" s="77"/>
      <c r="RHS172" s="77"/>
      <c r="RHT172" s="77"/>
      <c r="RHU172" s="77"/>
      <c r="RHV172" s="77"/>
      <c r="RHW172" s="77"/>
      <c r="RHX172" s="77"/>
      <c r="RHY172" s="77"/>
      <c r="RHZ172" s="77"/>
      <c r="RIA172" s="77"/>
      <c r="RIB172" s="77"/>
      <c r="RIC172" s="77"/>
      <c r="RID172" s="77"/>
      <c r="RIE172" s="77"/>
      <c r="RIF172" s="77"/>
      <c r="RIG172" s="77"/>
      <c r="RIH172" s="77"/>
      <c r="RII172" s="77"/>
      <c r="RIJ172" s="77"/>
      <c r="RIK172" s="77"/>
      <c r="RIL172" s="77"/>
      <c r="RIM172" s="77"/>
      <c r="RIN172" s="77"/>
      <c r="RIO172" s="77"/>
      <c r="RIP172" s="77"/>
      <c r="RIQ172" s="77"/>
      <c r="RIR172" s="77"/>
      <c r="RIS172" s="77"/>
      <c r="RIT172" s="77"/>
      <c r="RIU172" s="77"/>
      <c r="RIV172" s="77"/>
      <c r="RIW172" s="77"/>
      <c r="RIX172" s="77"/>
      <c r="RIY172" s="77"/>
      <c r="RIZ172" s="77"/>
      <c r="RJA172" s="77"/>
      <c r="RJB172" s="77"/>
      <c r="RJC172" s="77"/>
      <c r="RJD172" s="77"/>
      <c r="RJE172" s="77"/>
      <c r="RJF172" s="77"/>
      <c r="RJG172" s="77"/>
      <c r="RJH172" s="77"/>
      <c r="RJI172" s="77"/>
      <c r="RJJ172" s="77"/>
      <c r="RJK172" s="77"/>
      <c r="RJL172" s="77"/>
      <c r="RJM172" s="77"/>
      <c r="RJN172" s="77"/>
      <c r="RJO172" s="77"/>
      <c r="RJP172" s="77"/>
      <c r="RJQ172" s="77"/>
      <c r="RJR172" s="77"/>
      <c r="RJS172" s="77"/>
      <c r="RJT172" s="77"/>
      <c r="RJU172" s="77"/>
      <c r="RJV172" s="77"/>
      <c r="RJW172" s="77"/>
      <c r="RJX172" s="77"/>
      <c r="RJY172" s="77"/>
      <c r="RJZ172" s="77"/>
      <c r="RKA172" s="77"/>
      <c r="RKB172" s="77"/>
      <c r="RKC172" s="77"/>
      <c r="RKD172" s="77"/>
      <c r="RKE172" s="77"/>
      <c r="RKF172" s="77"/>
      <c r="RKG172" s="77"/>
      <c r="RKH172" s="77"/>
      <c r="RKI172" s="77"/>
      <c r="RKJ172" s="77"/>
      <c r="RKK172" s="77"/>
      <c r="RKL172" s="77"/>
      <c r="RKM172" s="77"/>
      <c r="RKN172" s="77"/>
      <c r="RKO172" s="77"/>
      <c r="RKP172" s="77"/>
      <c r="RKQ172" s="77"/>
      <c r="RKR172" s="77"/>
      <c r="RKS172" s="77"/>
      <c r="RKT172" s="77"/>
      <c r="RKU172" s="77"/>
      <c r="RKV172" s="77"/>
      <c r="RKW172" s="77"/>
      <c r="RKX172" s="77"/>
      <c r="RKY172" s="77"/>
      <c r="RKZ172" s="77"/>
      <c r="RLA172" s="77"/>
      <c r="RLB172" s="77"/>
      <c r="RLC172" s="77"/>
      <c r="RLD172" s="77"/>
      <c r="RLE172" s="77"/>
      <c r="RLF172" s="77"/>
      <c r="RLG172" s="77"/>
      <c r="RLH172" s="77"/>
      <c r="RLI172" s="77"/>
      <c r="RLJ172" s="77"/>
      <c r="RLK172" s="77"/>
      <c r="RLL172" s="77"/>
      <c r="RLM172" s="77"/>
      <c r="RLN172" s="77"/>
      <c r="RLO172" s="77"/>
      <c r="RLP172" s="77"/>
      <c r="RLQ172" s="77"/>
      <c r="RLR172" s="77"/>
      <c r="RLS172" s="77"/>
      <c r="RLT172" s="77"/>
      <c r="RLU172" s="77"/>
      <c r="RLV172" s="77"/>
      <c r="RLW172" s="77"/>
      <c r="RLX172" s="77"/>
      <c r="RLY172" s="77"/>
      <c r="RLZ172" s="77"/>
      <c r="RMA172" s="77"/>
      <c r="RMB172" s="77"/>
      <c r="RMC172" s="77"/>
      <c r="RMD172" s="77"/>
      <c r="RME172" s="77"/>
      <c r="RMF172" s="77"/>
      <c r="RMG172" s="77"/>
      <c r="RMH172" s="77"/>
      <c r="RMI172" s="77"/>
      <c r="RMJ172" s="77"/>
      <c r="RMK172" s="77"/>
      <c r="RML172" s="77"/>
      <c r="RMM172" s="77"/>
      <c r="RMN172" s="77"/>
      <c r="RMO172" s="77"/>
      <c r="RMP172" s="77"/>
      <c r="RMQ172" s="77"/>
      <c r="RMR172" s="77"/>
      <c r="RMS172" s="77"/>
      <c r="RMT172" s="77"/>
      <c r="RMU172" s="77"/>
      <c r="RMV172" s="77"/>
      <c r="RMW172" s="77"/>
      <c r="RMX172" s="77"/>
      <c r="RMY172" s="77"/>
      <c r="RMZ172" s="77"/>
      <c r="RNA172" s="77"/>
      <c r="RNB172" s="77"/>
      <c r="RNC172" s="77"/>
      <c r="RND172" s="77"/>
      <c r="RNE172" s="77"/>
      <c r="RNF172" s="77"/>
      <c r="RNG172" s="77"/>
      <c r="RNH172" s="77"/>
      <c r="RNI172" s="77"/>
      <c r="RNJ172" s="77"/>
      <c r="RNK172" s="77"/>
      <c r="RNL172" s="77"/>
      <c r="RNM172" s="77"/>
      <c r="RNN172" s="77"/>
      <c r="RNO172" s="77"/>
      <c r="RNP172" s="77"/>
      <c r="RNQ172" s="77"/>
      <c r="RNR172" s="77"/>
      <c r="RNS172" s="77"/>
      <c r="RNT172" s="77"/>
      <c r="RNU172" s="77"/>
      <c r="RNV172" s="77"/>
      <c r="RNW172" s="77"/>
      <c r="RNX172" s="77"/>
      <c r="RNY172" s="77"/>
      <c r="RNZ172" s="77"/>
      <c r="ROA172" s="77"/>
      <c r="ROB172" s="77"/>
      <c r="ROC172" s="77"/>
      <c r="ROD172" s="77"/>
      <c r="ROE172" s="77"/>
      <c r="ROF172" s="77"/>
      <c r="ROG172" s="77"/>
      <c r="ROH172" s="77"/>
      <c r="ROI172" s="77"/>
      <c r="ROJ172" s="77"/>
      <c r="ROK172" s="77"/>
      <c r="ROL172" s="77"/>
      <c r="ROM172" s="77"/>
      <c r="RON172" s="77"/>
      <c r="ROO172" s="77"/>
      <c r="ROP172" s="77"/>
      <c r="ROQ172" s="77"/>
      <c r="ROR172" s="77"/>
      <c r="ROS172" s="77"/>
      <c r="ROT172" s="77"/>
      <c r="ROU172" s="77"/>
      <c r="ROV172" s="77"/>
      <c r="ROW172" s="77"/>
      <c r="ROX172" s="77"/>
      <c r="ROY172" s="77"/>
      <c r="ROZ172" s="77"/>
      <c r="RPA172" s="77"/>
      <c r="RPB172" s="77"/>
      <c r="RPC172" s="77"/>
      <c r="RPD172" s="77"/>
      <c r="RPE172" s="77"/>
      <c r="RPF172" s="77"/>
      <c r="RPG172" s="77"/>
      <c r="RPH172" s="77"/>
      <c r="RPI172" s="77"/>
      <c r="RPJ172" s="77"/>
      <c r="RPK172" s="77"/>
      <c r="RPL172" s="77"/>
      <c r="RPM172" s="77"/>
      <c r="RPN172" s="77"/>
      <c r="RPO172" s="77"/>
      <c r="RPP172" s="77"/>
      <c r="RPQ172" s="77"/>
      <c r="RPR172" s="77"/>
      <c r="RPS172" s="77"/>
      <c r="RPT172" s="77"/>
      <c r="RPU172" s="77"/>
      <c r="RPV172" s="77"/>
      <c r="RPW172" s="77"/>
      <c r="RPX172" s="77"/>
      <c r="RPY172" s="77"/>
      <c r="RPZ172" s="77"/>
      <c r="RQA172" s="77"/>
      <c r="RQB172" s="77"/>
      <c r="RQC172" s="77"/>
      <c r="RQD172" s="77"/>
      <c r="RQE172" s="77"/>
      <c r="RQF172" s="77"/>
      <c r="RQG172" s="77"/>
      <c r="RQH172" s="77"/>
      <c r="RQI172" s="77"/>
      <c r="RQJ172" s="77"/>
      <c r="RQK172" s="77"/>
      <c r="RQL172" s="77"/>
      <c r="RQM172" s="77"/>
      <c r="RQN172" s="77"/>
      <c r="RQO172" s="77"/>
      <c r="RQP172" s="77"/>
      <c r="RQQ172" s="77"/>
      <c r="RQR172" s="77"/>
      <c r="RQS172" s="77"/>
      <c r="RQT172" s="77"/>
      <c r="RQU172" s="77"/>
      <c r="RQV172" s="77"/>
      <c r="RQW172" s="77"/>
      <c r="RQX172" s="77"/>
      <c r="RQY172" s="77"/>
      <c r="RQZ172" s="77"/>
      <c r="RRA172" s="77"/>
      <c r="RRB172" s="77"/>
      <c r="RRC172" s="77"/>
      <c r="RRD172" s="77"/>
      <c r="RRE172" s="77"/>
      <c r="RRF172" s="77"/>
      <c r="RRG172" s="77"/>
      <c r="RRH172" s="77"/>
      <c r="RRI172" s="77"/>
      <c r="RRJ172" s="77"/>
      <c r="RRK172" s="77"/>
      <c r="RRL172" s="77"/>
      <c r="RRM172" s="77"/>
      <c r="RRN172" s="77"/>
      <c r="RRO172" s="77"/>
      <c r="RRP172" s="77"/>
      <c r="RRQ172" s="77"/>
      <c r="RRR172" s="77"/>
      <c r="RRS172" s="77"/>
      <c r="RRT172" s="77"/>
      <c r="RRU172" s="77"/>
      <c r="RRV172" s="77"/>
      <c r="RRW172" s="77"/>
      <c r="RRX172" s="77"/>
      <c r="RRY172" s="77"/>
      <c r="RRZ172" s="77"/>
      <c r="RSA172" s="77"/>
      <c r="RSB172" s="77"/>
      <c r="RSC172" s="77"/>
      <c r="RSD172" s="77"/>
      <c r="RSE172" s="77"/>
      <c r="RSF172" s="77"/>
      <c r="RSG172" s="77"/>
      <c r="RSH172" s="77"/>
      <c r="RSI172" s="77"/>
      <c r="RSJ172" s="77"/>
      <c r="RSK172" s="77"/>
      <c r="RSL172" s="77"/>
      <c r="RSM172" s="77"/>
      <c r="RSN172" s="77"/>
      <c r="RSO172" s="77"/>
      <c r="RSP172" s="77"/>
      <c r="RSQ172" s="77"/>
      <c r="RSR172" s="77"/>
      <c r="RSS172" s="77"/>
      <c r="RST172" s="77"/>
      <c r="RSU172" s="77"/>
      <c r="RSV172" s="77"/>
      <c r="RSW172" s="77"/>
      <c r="RSX172" s="77"/>
      <c r="RSY172" s="77"/>
      <c r="RSZ172" s="77"/>
      <c r="RTA172" s="77"/>
      <c r="RTB172" s="77"/>
      <c r="RTC172" s="77"/>
      <c r="RTD172" s="77"/>
      <c r="RTE172" s="77"/>
      <c r="RTF172" s="77"/>
      <c r="RTG172" s="77"/>
      <c r="RTH172" s="77"/>
      <c r="RTI172" s="77"/>
      <c r="RTJ172" s="77"/>
      <c r="RTK172" s="77"/>
      <c r="RTL172" s="77"/>
      <c r="RTM172" s="77"/>
      <c r="RTN172" s="77"/>
      <c r="RTO172" s="77"/>
      <c r="RTP172" s="77"/>
      <c r="RTQ172" s="77"/>
      <c r="RTR172" s="77"/>
      <c r="RTS172" s="77"/>
      <c r="RTT172" s="77"/>
      <c r="RTU172" s="77"/>
      <c r="RTV172" s="77"/>
      <c r="RTW172" s="77"/>
      <c r="RTX172" s="77"/>
      <c r="RTY172" s="77"/>
      <c r="RTZ172" s="77"/>
      <c r="RUA172" s="77"/>
      <c r="RUB172" s="77"/>
      <c r="RUC172" s="77"/>
      <c r="RUD172" s="77"/>
      <c r="RUE172" s="77"/>
      <c r="RUF172" s="77"/>
      <c r="RUG172" s="77"/>
      <c r="RUH172" s="77"/>
      <c r="RUI172" s="77"/>
      <c r="RUJ172" s="77"/>
      <c r="RUK172" s="77"/>
      <c r="RUL172" s="77"/>
      <c r="RUM172" s="77"/>
      <c r="RUN172" s="77"/>
      <c r="RUO172" s="77"/>
      <c r="RUP172" s="77"/>
      <c r="RUQ172" s="77"/>
      <c r="RUR172" s="77"/>
      <c r="RUS172" s="77"/>
      <c r="RUT172" s="77"/>
      <c r="RUU172" s="77"/>
      <c r="RUV172" s="77"/>
      <c r="RUW172" s="77"/>
      <c r="RUX172" s="77"/>
      <c r="RUY172" s="77"/>
      <c r="RUZ172" s="77"/>
      <c r="RVA172" s="77"/>
      <c r="RVB172" s="77"/>
      <c r="RVC172" s="77"/>
      <c r="RVD172" s="77"/>
      <c r="RVE172" s="77"/>
      <c r="RVF172" s="77"/>
      <c r="RVG172" s="77"/>
      <c r="RVH172" s="77"/>
      <c r="RVI172" s="77"/>
      <c r="RVJ172" s="77"/>
      <c r="RVK172" s="77"/>
      <c r="RVL172" s="77"/>
      <c r="RVM172" s="77"/>
      <c r="RVN172" s="77"/>
      <c r="RVO172" s="77"/>
      <c r="RVP172" s="77"/>
      <c r="RVQ172" s="77"/>
      <c r="RVR172" s="77"/>
      <c r="RVS172" s="77"/>
      <c r="RVT172" s="77"/>
      <c r="RVU172" s="77"/>
      <c r="RVV172" s="77"/>
      <c r="RVW172" s="77"/>
      <c r="RVX172" s="77"/>
      <c r="RVY172" s="77"/>
      <c r="RVZ172" s="77"/>
      <c r="RWA172" s="77"/>
      <c r="RWB172" s="77"/>
      <c r="RWC172" s="77"/>
      <c r="RWD172" s="77"/>
      <c r="RWE172" s="77"/>
      <c r="RWF172" s="77"/>
      <c r="RWG172" s="77"/>
      <c r="RWH172" s="77"/>
      <c r="RWI172" s="77"/>
      <c r="RWJ172" s="77"/>
      <c r="RWK172" s="77"/>
      <c r="RWL172" s="77"/>
      <c r="RWM172" s="77"/>
      <c r="RWN172" s="77"/>
      <c r="RWO172" s="77"/>
      <c r="RWP172" s="77"/>
      <c r="RWQ172" s="77"/>
      <c r="RWR172" s="77"/>
      <c r="RWS172" s="77"/>
      <c r="RWT172" s="77"/>
      <c r="RWU172" s="77"/>
      <c r="RWV172" s="77"/>
      <c r="RWW172" s="77"/>
      <c r="RWX172" s="77"/>
      <c r="RWY172" s="77"/>
      <c r="RWZ172" s="77"/>
      <c r="RXA172" s="77"/>
      <c r="RXB172" s="77"/>
      <c r="RXC172" s="77"/>
      <c r="RXD172" s="77"/>
      <c r="RXE172" s="77"/>
      <c r="RXF172" s="77"/>
      <c r="RXG172" s="77"/>
      <c r="RXH172" s="77"/>
      <c r="RXI172" s="77"/>
      <c r="RXJ172" s="77"/>
      <c r="RXK172" s="77"/>
      <c r="RXL172" s="77"/>
      <c r="RXM172" s="77"/>
      <c r="RXN172" s="77"/>
      <c r="RXO172" s="77"/>
      <c r="RXP172" s="77"/>
      <c r="RXQ172" s="77"/>
      <c r="RXR172" s="77"/>
      <c r="RXS172" s="77"/>
      <c r="RXT172" s="77"/>
      <c r="RXU172" s="77"/>
      <c r="RXV172" s="77"/>
      <c r="RXW172" s="77"/>
      <c r="RXX172" s="77"/>
      <c r="RXY172" s="77"/>
      <c r="RXZ172" s="77"/>
      <c r="RYA172" s="77"/>
      <c r="RYB172" s="77"/>
      <c r="RYC172" s="77"/>
      <c r="RYD172" s="77"/>
      <c r="RYE172" s="77"/>
      <c r="RYF172" s="77"/>
      <c r="RYG172" s="77"/>
      <c r="RYH172" s="77"/>
      <c r="RYI172" s="77"/>
      <c r="RYJ172" s="77"/>
      <c r="RYK172" s="77"/>
      <c r="RYL172" s="77"/>
      <c r="RYM172" s="77"/>
      <c r="RYN172" s="77"/>
      <c r="RYO172" s="77"/>
      <c r="RYP172" s="77"/>
      <c r="RYQ172" s="77"/>
      <c r="RYR172" s="77"/>
      <c r="RYS172" s="77"/>
      <c r="RYT172" s="77"/>
      <c r="RYU172" s="77"/>
      <c r="RYV172" s="77"/>
      <c r="RYW172" s="77"/>
      <c r="RYX172" s="77"/>
      <c r="RYY172" s="77"/>
      <c r="RYZ172" s="77"/>
      <c r="RZA172" s="77"/>
      <c r="RZB172" s="77"/>
      <c r="RZC172" s="77"/>
      <c r="RZD172" s="77"/>
      <c r="RZE172" s="77"/>
      <c r="RZF172" s="77"/>
      <c r="RZG172" s="77"/>
      <c r="RZH172" s="77"/>
      <c r="RZI172" s="77"/>
      <c r="RZJ172" s="77"/>
      <c r="RZK172" s="77"/>
      <c r="RZL172" s="77"/>
      <c r="RZM172" s="77"/>
      <c r="RZN172" s="77"/>
      <c r="RZO172" s="77"/>
      <c r="RZP172" s="77"/>
      <c r="RZQ172" s="77"/>
      <c r="RZR172" s="77"/>
      <c r="RZS172" s="77"/>
      <c r="RZT172" s="77"/>
      <c r="RZU172" s="77"/>
      <c r="RZV172" s="77"/>
      <c r="RZW172" s="77"/>
      <c r="RZX172" s="77"/>
      <c r="RZY172" s="77"/>
      <c r="RZZ172" s="77"/>
      <c r="SAA172" s="77"/>
      <c r="SAB172" s="77"/>
      <c r="SAC172" s="77"/>
      <c r="SAD172" s="77"/>
      <c r="SAE172" s="77"/>
      <c r="SAF172" s="77"/>
      <c r="SAG172" s="77"/>
      <c r="SAH172" s="77"/>
      <c r="SAI172" s="77"/>
      <c r="SAJ172" s="77"/>
      <c r="SAK172" s="77"/>
      <c r="SAL172" s="77"/>
      <c r="SAM172" s="77"/>
      <c r="SAN172" s="77"/>
      <c r="SAO172" s="77"/>
      <c r="SAP172" s="77"/>
      <c r="SAQ172" s="77"/>
      <c r="SAR172" s="77"/>
      <c r="SAS172" s="77"/>
      <c r="SAT172" s="77"/>
      <c r="SAU172" s="77"/>
      <c r="SAV172" s="77"/>
      <c r="SAW172" s="77"/>
      <c r="SAX172" s="77"/>
      <c r="SAY172" s="77"/>
      <c r="SAZ172" s="77"/>
      <c r="SBA172" s="77"/>
      <c r="SBB172" s="77"/>
      <c r="SBC172" s="77"/>
      <c r="SBD172" s="77"/>
      <c r="SBE172" s="77"/>
      <c r="SBF172" s="77"/>
      <c r="SBG172" s="77"/>
      <c r="SBH172" s="77"/>
      <c r="SBI172" s="77"/>
      <c r="SBJ172" s="77"/>
      <c r="SBK172" s="77"/>
      <c r="SBL172" s="77"/>
      <c r="SBM172" s="77"/>
      <c r="SBN172" s="77"/>
      <c r="SBO172" s="77"/>
      <c r="SBP172" s="77"/>
      <c r="SBQ172" s="77"/>
      <c r="SBR172" s="77"/>
      <c r="SBS172" s="77"/>
      <c r="SBT172" s="77"/>
      <c r="SBU172" s="77"/>
      <c r="SBV172" s="77"/>
      <c r="SBW172" s="77"/>
      <c r="SBX172" s="77"/>
      <c r="SBY172" s="77"/>
      <c r="SBZ172" s="77"/>
      <c r="SCA172" s="77"/>
      <c r="SCB172" s="77"/>
      <c r="SCC172" s="77"/>
      <c r="SCD172" s="77"/>
      <c r="SCE172" s="77"/>
      <c r="SCF172" s="77"/>
      <c r="SCG172" s="77"/>
      <c r="SCH172" s="77"/>
      <c r="SCI172" s="77"/>
      <c r="SCJ172" s="77"/>
      <c r="SCK172" s="77"/>
      <c r="SCL172" s="77"/>
      <c r="SCM172" s="77"/>
      <c r="SCN172" s="77"/>
      <c r="SCO172" s="77"/>
      <c r="SCP172" s="77"/>
      <c r="SCQ172" s="77"/>
      <c r="SCR172" s="77"/>
      <c r="SCS172" s="77"/>
      <c r="SCT172" s="77"/>
      <c r="SCU172" s="77"/>
      <c r="SCV172" s="77"/>
      <c r="SCW172" s="77"/>
      <c r="SCX172" s="77"/>
      <c r="SCY172" s="77"/>
      <c r="SCZ172" s="77"/>
      <c r="SDA172" s="77"/>
      <c r="SDB172" s="77"/>
      <c r="SDC172" s="77"/>
      <c r="SDD172" s="77"/>
      <c r="SDE172" s="77"/>
      <c r="SDF172" s="77"/>
      <c r="SDG172" s="77"/>
      <c r="SDH172" s="77"/>
      <c r="SDI172" s="77"/>
      <c r="SDJ172" s="77"/>
      <c r="SDK172" s="77"/>
      <c r="SDL172" s="77"/>
      <c r="SDM172" s="77"/>
      <c r="SDN172" s="77"/>
      <c r="SDO172" s="77"/>
      <c r="SDP172" s="77"/>
      <c r="SDQ172" s="77"/>
      <c r="SDR172" s="77"/>
      <c r="SDS172" s="77"/>
      <c r="SDT172" s="77"/>
      <c r="SDU172" s="77"/>
      <c r="SDV172" s="77"/>
      <c r="SDW172" s="77"/>
      <c r="SDX172" s="77"/>
      <c r="SDY172" s="77"/>
      <c r="SDZ172" s="77"/>
      <c r="SEA172" s="77"/>
      <c r="SEB172" s="77"/>
      <c r="SEC172" s="77"/>
      <c r="SED172" s="77"/>
      <c r="SEE172" s="77"/>
      <c r="SEF172" s="77"/>
      <c r="SEG172" s="77"/>
      <c r="SEH172" s="77"/>
      <c r="SEI172" s="77"/>
      <c r="SEJ172" s="77"/>
      <c r="SEK172" s="77"/>
      <c r="SEL172" s="77"/>
      <c r="SEM172" s="77"/>
      <c r="SEN172" s="77"/>
      <c r="SEO172" s="77"/>
      <c r="SEP172" s="77"/>
      <c r="SEQ172" s="77"/>
      <c r="SER172" s="77"/>
      <c r="SES172" s="77"/>
      <c r="SET172" s="77"/>
      <c r="SEU172" s="77"/>
      <c r="SEV172" s="77"/>
      <c r="SEW172" s="77"/>
      <c r="SEX172" s="77"/>
      <c r="SEY172" s="77"/>
      <c r="SEZ172" s="77"/>
      <c r="SFA172" s="77"/>
      <c r="SFB172" s="77"/>
      <c r="SFC172" s="77"/>
      <c r="SFD172" s="77"/>
      <c r="SFE172" s="77"/>
      <c r="SFF172" s="77"/>
      <c r="SFG172" s="77"/>
      <c r="SFH172" s="77"/>
      <c r="SFI172" s="77"/>
      <c r="SFJ172" s="77"/>
      <c r="SFK172" s="77"/>
      <c r="SFL172" s="77"/>
      <c r="SFM172" s="77"/>
      <c r="SFN172" s="77"/>
      <c r="SFO172" s="77"/>
      <c r="SFP172" s="77"/>
      <c r="SFQ172" s="77"/>
      <c r="SFR172" s="77"/>
      <c r="SFS172" s="77"/>
      <c r="SFT172" s="77"/>
      <c r="SFU172" s="77"/>
      <c r="SFV172" s="77"/>
      <c r="SFW172" s="77"/>
      <c r="SFX172" s="77"/>
      <c r="SFY172" s="77"/>
      <c r="SFZ172" s="77"/>
      <c r="SGA172" s="77"/>
      <c r="SGB172" s="77"/>
      <c r="SGC172" s="77"/>
      <c r="SGD172" s="77"/>
      <c r="SGE172" s="77"/>
      <c r="SGF172" s="77"/>
      <c r="SGG172" s="77"/>
      <c r="SGH172" s="77"/>
      <c r="SGI172" s="77"/>
      <c r="SGJ172" s="77"/>
      <c r="SGK172" s="77"/>
      <c r="SGL172" s="77"/>
      <c r="SGM172" s="77"/>
      <c r="SGN172" s="77"/>
      <c r="SGO172" s="77"/>
      <c r="SGP172" s="77"/>
      <c r="SGQ172" s="77"/>
      <c r="SGR172" s="77"/>
      <c r="SGS172" s="77"/>
      <c r="SGT172" s="77"/>
      <c r="SGU172" s="77"/>
      <c r="SGV172" s="77"/>
      <c r="SGW172" s="77"/>
      <c r="SGX172" s="77"/>
      <c r="SGY172" s="77"/>
      <c r="SGZ172" s="77"/>
      <c r="SHA172" s="77"/>
      <c r="SHB172" s="77"/>
      <c r="SHC172" s="77"/>
      <c r="SHD172" s="77"/>
      <c r="SHE172" s="77"/>
      <c r="SHF172" s="77"/>
      <c r="SHG172" s="77"/>
      <c r="SHH172" s="77"/>
      <c r="SHI172" s="77"/>
      <c r="SHJ172" s="77"/>
      <c r="SHK172" s="77"/>
      <c r="SHL172" s="77"/>
      <c r="SHM172" s="77"/>
      <c r="SHN172" s="77"/>
      <c r="SHO172" s="77"/>
      <c r="SHP172" s="77"/>
      <c r="SHQ172" s="77"/>
      <c r="SHR172" s="77"/>
      <c r="SHS172" s="77"/>
      <c r="SHT172" s="77"/>
      <c r="SHU172" s="77"/>
      <c r="SHV172" s="77"/>
      <c r="SHW172" s="77"/>
      <c r="SHX172" s="77"/>
      <c r="SHY172" s="77"/>
      <c r="SHZ172" s="77"/>
      <c r="SIA172" s="77"/>
      <c r="SIB172" s="77"/>
      <c r="SIC172" s="77"/>
      <c r="SID172" s="77"/>
      <c r="SIE172" s="77"/>
      <c r="SIF172" s="77"/>
      <c r="SIG172" s="77"/>
      <c r="SIH172" s="77"/>
      <c r="SII172" s="77"/>
      <c r="SIJ172" s="77"/>
      <c r="SIK172" s="77"/>
      <c r="SIL172" s="77"/>
      <c r="SIM172" s="77"/>
      <c r="SIN172" s="77"/>
      <c r="SIO172" s="77"/>
      <c r="SIP172" s="77"/>
      <c r="SIQ172" s="77"/>
      <c r="SIR172" s="77"/>
      <c r="SIS172" s="77"/>
      <c r="SIT172" s="77"/>
      <c r="SIU172" s="77"/>
      <c r="SIV172" s="77"/>
      <c r="SIW172" s="77"/>
      <c r="SIX172" s="77"/>
      <c r="SIY172" s="77"/>
      <c r="SIZ172" s="77"/>
      <c r="SJA172" s="77"/>
      <c r="SJB172" s="77"/>
      <c r="SJC172" s="77"/>
      <c r="SJD172" s="77"/>
      <c r="SJE172" s="77"/>
      <c r="SJF172" s="77"/>
      <c r="SJG172" s="77"/>
      <c r="SJH172" s="77"/>
      <c r="SJI172" s="77"/>
      <c r="SJJ172" s="77"/>
      <c r="SJK172" s="77"/>
      <c r="SJL172" s="77"/>
      <c r="SJM172" s="77"/>
      <c r="SJN172" s="77"/>
      <c r="SJO172" s="77"/>
      <c r="SJP172" s="77"/>
      <c r="SJQ172" s="77"/>
      <c r="SJR172" s="77"/>
      <c r="SJS172" s="77"/>
      <c r="SJT172" s="77"/>
      <c r="SJU172" s="77"/>
      <c r="SJV172" s="77"/>
      <c r="SJW172" s="77"/>
      <c r="SJX172" s="77"/>
      <c r="SJY172" s="77"/>
      <c r="SJZ172" s="77"/>
      <c r="SKA172" s="77"/>
      <c r="SKB172" s="77"/>
      <c r="SKC172" s="77"/>
      <c r="SKD172" s="77"/>
      <c r="SKE172" s="77"/>
      <c r="SKF172" s="77"/>
      <c r="SKG172" s="77"/>
      <c r="SKH172" s="77"/>
      <c r="SKI172" s="77"/>
      <c r="SKJ172" s="77"/>
      <c r="SKK172" s="77"/>
      <c r="SKL172" s="77"/>
      <c r="SKM172" s="77"/>
      <c r="SKN172" s="77"/>
      <c r="SKO172" s="77"/>
      <c r="SKP172" s="77"/>
      <c r="SKQ172" s="77"/>
      <c r="SKR172" s="77"/>
      <c r="SKS172" s="77"/>
      <c r="SKT172" s="77"/>
      <c r="SKU172" s="77"/>
      <c r="SKV172" s="77"/>
      <c r="SKW172" s="77"/>
      <c r="SKX172" s="77"/>
      <c r="SKY172" s="77"/>
      <c r="SKZ172" s="77"/>
      <c r="SLA172" s="77"/>
      <c r="SLB172" s="77"/>
      <c r="SLC172" s="77"/>
      <c r="SLD172" s="77"/>
      <c r="SLE172" s="77"/>
      <c r="SLF172" s="77"/>
      <c r="SLG172" s="77"/>
      <c r="SLH172" s="77"/>
      <c r="SLI172" s="77"/>
      <c r="SLJ172" s="77"/>
      <c r="SLK172" s="77"/>
      <c r="SLL172" s="77"/>
      <c r="SLM172" s="77"/>
      <c r="SLN172" s="77"/>
      <c r="SLO172" s="77"/>
      <c r="SLP172" s="77"/>
      <c r="SLQ172" s="77"/>
      <c r="SLR172" s="77"/>
      <c r="SLS172" s="77"/>
      <c r="SLT172" s="77"/>
      <c r="SLU172" s="77"/>
      <c r="SLV172" s="77"/>
      <c r="SLW172" s="77"/>
      <c r="SLX172" s="77"/>
      <c r="SLY172" s="77"/>
      <c r="SLZ172" s="77"/>
      <c r="SMA172" s="77"/>
      <c r="SMB172" s="77"/>
      <c r="SMC172" s="77"/>
      <c r="SMD172" s="77"/>
      <c r="SME172" s="77"/>
      <c r="SMF172" s="77"/>
      <c r="SMG172" s="77"/>
      <c r="SMH172" s="77"/>
      <c r="SMI172" s="77"/>
      <c r="SMJ172" s="77"/>
      <c r="SMK172" s="77"/>
      <c r="SML172" s="77"/>
      <c r="SMM172" s="77"/>
      <c r="SMN172" s="77"/>
      <c r="SMO172" s="77"/>
      <c r="SMP172" s="77"/>
      <c r="SMQ172" s="77"/>
      <c r="SMR172" s="77"/>
      <c r="SMS172" s="77"/>
      <c r="SMT172" s="77"/>
      <c r="SMU172" s="77"/>
      <c r="SMV172" s="77"/>
      <c r="SMW172" s="77"/>
      <c r="SMX172" s="77"/>
      <c r="SMY172" s="77"/>
      <c r="SMZ172" s="77"/>
      <c r="SNA172" s="77"/>
      <c r="SNB172" s="77"/>
      <c r="SNC172" s="77"/>
      <c r="SND172" s="77"/>
      <c r="SNE172" s="77"/>
      <c r="SNF172" s="77"/>
      <c r="SNG172" s="77"/>
      <c r="SNH172" s="77"/>
      <c r="SNI172" s="77"/>
      <c r="SNJ172" s="77"/>
      <c r="SNK172" s="77"/>
      <c r="SNL172" s="77"/>
      <c r="SNM172" s="77"/>
      <c r="SNN172" s="77"/>
      <c r="SNO172" s="77"/>
      <c r="SNP172" s="77"/>
      <c r="SNQ172" s="77"/>
      <c r="SNR172" s="77"/>
      <c r="SNS172" s="77"/>
      <c r="SNT172" s="77"/>
      <c r="SNU172" s="77"/>
      <c r="SNV172" s="77"/>
      <c r="SNW172" s="77"/>
      <c r="SNX172" s="77"/>
      <c r="SNY172" s="77"/>
      <c r="SNZ172" s="77"/>
      <c r="SOA172" s="77"/>
      <c r="SOB172" s="77"/>
      <c r="SOC172" s="77"/>
      <c r="SOD172" s="77"/>
      <c r="SOE172" s="77"/>
      <c r="SOF172" s="77"/>
      <c r="SOG172" s="77"/>
      <c r="SOH172" s="77"/>
      <c r="SOI172" s="77"/>
      <c r="SOJ172" s="77"/>
      <c r="SOK172" s="77"/>
      <c r="SOL172" s="77"/>
      <c r="SOM172" s="77"/>
      <c r="SON172" s="77"/>
      <c r="SOO172" s="77"/>
      <c r="SOP172" s="77"/>
      <c r="SOQ172" s="77"/>
      <c r="SOR172" s="77"/>
      <c r="SOS172" s="77"/>
      <c r="SOT172" s="77"/>
      <c r="SOU172" s="77"/>
      <c r="SOV172" s="77"/>
      <c r="SOW172" s="77"/>
      <c r="SOX172" s="77"/>
      <c r="SOY172" s="77"/>
      <c r="SOZ172" s="77"/>
      <c r="SPA172" s="77"/>
      <c r="SPB172" s="77"/>
      <c r="SPC172" s="77"/>
      <c r="SPD172" s="77"/>
      <c r="SPE172" s="77"/>
      <c r="SPF172" s="77"/>
      <c r="SPG172" s="77"/>
      <c r="SPH172" s="77"/>
      <c r="SPI172" s="77"/>
      <c r="SPJ172" s="77"/>
      <c r="SPK172" s="77"/>
      <c r="SPL172" s="77"/>
      <c r="SPM172" s="77"/>
      <c r="SPN172" s="77"/>
      <c r="SPO172" s="77"/>
      <c r="SPP172" s="77"/>
      <c r="SPQ172" s="77"/>
      <c r="SPR172" s="77"/>
      <c r="SPS172" s="77"/>
      <c r="SPT172" s="77"/>
      <c r="SPU172" s="77"/>
      <c r="SPV172" s="77"/>
      <c r="SPW172" s="77"/>
      <c r="SPX172" s="77"/>
      <c r="SPY172" s="77"/>
      <c r="SPZ172" s="77"/>
      <c r="SQA172" s="77"/>
      <c r="SQB172" s="77"/>
      <c r="SQC172" s="77"/>
      <c r="SQD172" s="77"/>
      <c r="SQE172" s="77"/>
      <c r="SQF172" s="77"/>
      <c r="SQG172" s="77"/>
      <c r="SQH172" s="77"/>
      <c r="SQI172" s="77"/>
      <c r="SQJ172" s="77"/>
      <c r="SQK172" s="77"/>
      <c r="SQL172" s="77"/>
      <c r="SQM172" s="77"/>
      <c r="SQN172" s="77"/>
      <c r="SQO172" s="77"/>
      <c r="SQP172" s="77"/>
      <c r="SQQ172" s="77"/>
      <c r="SQR172" s="77"/>
      <c r="SQS172" s="77"/>
      <c r="SQT172" s="77"/>
      <c r="SQU172" s="77"/>
      <c r="SQV172" s="77"/>
      <c r="SQW172" s="77"/>
      <c r="SQX172" s="77"/>
      <c r="SQY172" s="77"/>
      <c r="SQZ172" s="77"/>
      <c r="SRA172" s="77"/>
      <c r="SRB172" s="77"/>
      <c r="SRC172" s="77"/>
      <c r="SRD172" s="77"/>
      <c r="SRE172" s="77"/>
      <c r="SRF172" s="77"/>
      <c r="SRG172" s="77"/>
      <c r="SRH172" s="77"/>
      <c r="SRI172" s="77"/>
      <c r="SRJ172" s="77"/>
      <c r="SRK172" s="77"/>
      <c r="SRL172" s="77"/>
      <c r="SRM172" s="77"/>
      <c r="SRN172" s="77"/>
      <c r="SRO172" s="77"/>
      <c r="SRP172" s="77"/>
      <c r="SRQ172" s="77"/>
      <c r="SRR172" s="77"/>
      <c r="SRS172" s="77"/>
      <c r="SRT172" s="77"/>
      <c r="SRU172" s="77"/>
      <c r="SRV172" s="77"/>
      <c r="SRW172" s="77"/>
      <c r="SRX172" s="77"/>
      <c r="SRY172" s="77"/>
      <c r="SRZ172" s="77"/>
      <c r="SSA172" s="77"/>
      <c r="SSB172" s="77"/>
      <c r="SSC172" s="77"/>
      <c r="SSD172" s="77"/>
      <c r="SSE172" s="77"/>
      <c r="SSF172" s="77"/>
      <c r="SSG172" s="77"/>
      <c r="SSH172" s="77"/>
      <c r="SSI172" s="77"/>
      <c r="SSJ172" s="77"/>
      <c r="SSK172" s="77"/>
      <c r="SSL172" s="77"/>
      <c r="SSM172" s="77"/>
      <c r="SSN172" s="77"/>
      <c r="SSO172" s="77"/>
      <c r="SSP172" s="77"/>
      <c r="SSQ172" s="77"/>
      <c r="SSR172" s="77"/>
      <c r="SSS172" s="77"/>
      <c r="SST172" s="77"/>
      <c r="SSU172" s="77"/>
      <c r="SSV172" s="77"/>
      <c r="SSW172" s="77"/>
      <c r="SSX172" s="77"/>
      <c r="SSY172" s="77"/>
      <c r="SSZ172" s="77"/>
      <c r="STA172" s="77"/>
      <c r="STB172" s="77"/>
      <c r="STC172" s="77"/>
      <c r="STD172" s="77"/>
      <c r="STE172" s="77"/>
      <c r="STF172" s="77"/>
      <c r="STG172" s="77"/>
      <c r="STH172" s="77"/>
      <c r="STI172" s="77"/>
      <c r="STJ172" s="77"/>
      <c r="STK172" s="77"/>
      <c r="STL172" s="77"/>
      <c r="STM172" s="77"/>
      <c r="STN172" s="77"/>
      <c r="STO172" s="77"/>
      <c r="STP172" s="77"/>
      <c r="STQ172" s="77"/>
      <c r="STR172" s="77"/>
      <c r="STS172" s="77"/>
      <c r="STT172" s="77"/>
      <c r="STU172" s="77"/>
      <c r="STV172" s="77"/>
      <c r="STW172" s="77"/>
      <c r="STX172" s="77"/>
      <c r="STY172" s="77"/>
      <c r="STZ172" s="77"/>
      <c r="SUA172" s="77"/>
      <c r="SUB172" s="77"/>
      <c r="SUC172" s="77"/>
      <c r="SUD172" s="77"/>
      <c r="SUE172" s="77"/>
      <c r="SUF172" s="77"/>
      <c r="SUG172" s="77"/>
      <c r="SUH172" s="77"/>
      <c r="SUI172" s="77"/>
      <c r="SUJ172" s="77"/>
      <c r="SUK172" s="77"/>
      <c r="SUL172" s="77"/>
      <c r="SUM172" s="77"/>
      <c r="SUN172" s="77"/>
      <c r="SUO172" s="77"/>
      <c r="SUP172" s="77"/>
      <c r="SUQ172" s="77"/>
      <c r="SUR172" s="77"/>
      <c r="SUS172" s="77"/>
      <c r="SUT172" s="77"/>
      <c r="SUU172" s="77"/>
      <c r="SUV172" s="77"/>
      <c r="SUW172" s="77"/>
      <c r="SUX172" s="77"/>
      <c r="SUY172" s="77"/>
      <c r="SUZ172" s="77"/>
      <c r="SVA172" s="77"/>
      <c r="SVB172" s="77"/>
      <c r="SVC172" s="77"/>
      <c r="SVD172" s="77"/>
      <c r="SVE172" s="77"/>
      <c r="SVF172" s="77"/>
      <c r="SVG172" s="77"/>
      <c r="SVH172" s="77"/>
      <c r="SVI172" s="77"/>
      <c r="SVJ172" s="77"/>
      <c r="SVK172" s="77"/>
      <c r="SVL172" s="77"/>
      <c r="SVM172" s="77"/>
      <c r="SVN172" s="77"/>
      <c r="SVO172" s="77"/>
      <c r="SVP172" s="77"/>
      <c r="SVQ172" s="77"/>
      <c r="SVR172" s="77"/>
      <c r="SVS172" s="77"/>
      <c r="SVT172" s="77"/>
      <c r="SVU172" s="77"/>
      <c r="SVV172" s="77"/>
      <c r="SVW172" s="77"/>
      <c r="SVX172" s="77"/>
      <c r="SVY172" s="77"/>
      <c r="SVZ172" s="77"/>
      <c r="SWA172" s="77"/>
      <c r="SWB172" s="77"/>
      <c r="SWC172" s="77"/>
      <c r="SWD172" s="77"/>
      <c r="SWE172" s="77"/>
      <c r="SWF172" s="77"/>
      <c r="SWG172" s="77"/>
      <c r="SWH172" s="77"/>
      <c r="SWI172" s="77"/>
      <c r="SWJ172" s="77"/>
      <c r="SWK172" s="77"/>
      <c r="SWL172" s="77"/>
      <c r="SWM172" s="77"/>
      <c r="SWN172" s="77"/>
      <c r="SWO172" s="77"/>
      <c r="SWP172" s="77"/>
      <c r="SWQ172" s="77"/>
      <c r="SWR172" s="77"/>
      <c r="SWS172" s="77"/>
      <c r="SWT172" s="77"/>
      <c r="SWU172" s="77"/>
      <c r="SWV172" s="77"/>
      <c r="SWW172" s="77"/>
      <c r="SWX172" s="77"/>
      <c r="SWY172" s="77"/>
      <c r="SWZ172" s="77"/>
      <c r="SXA172" s="77"/>
      <c r="SXB172" s="77"/>
      <c r="SXC172" s="77"/>
      <c r="SXD172" s="77"/>
      <c r="SXE172" s="77"/>
      <c r="SXF172" s="77"/>
      <c r="SXG172" s="77"/>
      <c r="SXH172" s="77"/>
      <c r="SXI172" s="77"/>
      <c r="SXJ172" s="77"/>
      <c r="SXK172" s="77"/>
      <c r="SXL172" s="77"/>
      <c r="SXM172" s="77"/>
      <c r="SXN172" s="77"/>
      <c r="SXO172" s="77"/>
      <c r="SXP172" s="77"/>
      <c r="SXQ172" s="77"/>
      <c r="SXR172" s="77"/>
      <c r="SXS172" s="77"/>
      <c r="SXT172" s="77"/>
      <c r="SXU172" s="77"/>
      <c r="SXV172" s="77"/>
      <c r="SXW172" s="77"/>
      <c r="SXX172" s="77"/>
      <c r="SXY172" s="77"/>
      <c r="SXZ172" s="77"/>
      <c r="SYA172" s="77"/>
      <c r="SYB172" s="77"/>
      <c r="SYC172" s="77"/>
      <c r="SYD172" s="77"/>
      <c r="SYE172" s="77"/>
      <c r="SYF172" s="77"/>
      <c r="SYG172" s="77"/>
      <c r="SYH172" s="77"/>
      <c r="SYI172" s="77"/>
      <c r="SYJ172" s="77"/>
      <c r="SYK172" s="77"/>
      <c r="SYL172" s="77"/>
      <c r="SYM172" s="77"/>
      <c r="SYN172" s="77"/>
      <c r="SYO172" s="77"/>
      <c r="SYP172" s="77"/>
      <c r="SYQ172" s="77"/>
      <c r="SYR172" s="77"/>
      <c r="SYS172" s="77"/>
      <c r="SYT172" s="77"/>
      <c r="SYU172" s="77"/>
      <c r="SYV172" s="77"/>
      <c r="SYW172" s="77"/>
      <c r="SYX172" s="77"/>
      <c r="SYY172" s="77"/>
      <c r="SYZ172" s="77"/>
      <c r="SZA172" s="77"/>
      <c r="SZB172" s="77"/>
      <c r="SZC172" s="77"/>
      <c r="SZD172" s="77"/>
      <c r="SZE172" s="77"/>
      <c r="SZF172" s="77"/>
      <c r="SZG172" s="77"/>
      <c r="SZH172" s="77"/>
      <c r="SZI172" s="77"/>
      <c r="SZJ172" s="77"/>
      <c r="SZK172" s="77"/>
      <c r="SZL172" s="77"/>
      <c r="SZM172" s="77"/>
      <c r="SZN172" s="77"/>
      <c r="SZO172" s="77"/>
      <c r="SZP172" s="77"/>
      <c r="SZQ172" s="77"/>
      <c r="SZR172" s="77"/>
      <c r="SZS172" s="77"/>
      <c r="SZT172" s="77"/>
      <c r="SZU172" s="77"/>
      <c r="SZV172" s="77"/>
      <c r="SZW172" s="77"/>
      <c r="SZX172" s="77"/>
      <c r="SZY172" s="77"/>
      <c r="SZZ172" s="77"/>
      <c r="TAA172" s="77"/>
      <c r="TAB172" s="77"/>
      <c r="TAC172" s="77"/>
      <c r="TAD172" s="77"/>
      <c r="TAE172" s="77"/>
      <c r="TAF172" s="77"/>
      <c r="TAG172" s="77"/>
      <c r="TAH172" s="77"/>
      <c r="TAI172" s="77"/>
      <c r="TAJ172" s="77"/>
      <c r="TAK172" s="77"/>
      <c r="TAL172" s="77"/>
      <c r="TAM172" s="77"/>
      <c r="TAN172" s="77"/>
      <c r="TAO172" s="77"/>
      <c r="TAP172" s="77"/>
      <c r="TAQ172" s="77"/>
      <c r="TAR172" s="77"/>
      <c r="TAS172" s="77"/>
      <c r="TAT172" s="77"/>
      <c r="TAU172" s="77"/>
      <c r="TAV172" s="77"/>
      <c r="TAW172" s="77"/>
      <c r="TAX172" s="77"/>
      <c r="TAY172" s="77"/>
      <c r="TAZ172" s="77"/>
      <c r="TBA172" s="77"/>
      <c r="TBB172" s="77"/>
      <c r="TBC172" s="77"/>
      <c r="TBD172" s="77"/>
      <c r="TBE172" s="77"/>
      <c r="TBF172" s="77"/>
      <c r="TBG172" s="77"/>
      <c r="TBH172" s="77"/>
      <c r="TBI172" s="77"/>
      <c r="TBJ172" s="77"/>
      <c r="TBK172" s="77"/>
      <c r="TBL172" s="77"/>
      <c r="TBM172" s="77"/>
      <c r="TBN172" s="77"/>
      <c r="TBO172" s="77"/>
      <c r="TBP172" s="77"/>
      <c r="TBQ172" s="77"/>
      <c r="TBR172" s="77"/>
      <c r="TBS172" s="77"/>
      <c r="TBT172" s="77"/>
      <c r="TBU172" s="77"/>
      <c r="TBV172" s="77"/>
      <c r="TBW172" s="77"/>
      <c r="TBX172" s="77"/>
      <c r="TBY172" s="77"/>
      <c r="TBZ172" s="77"/>
      <c r="TCA172" s="77"/>
      <c r="TCB172" s="77"/>
      <c r="TCC172" s="77"/>
      <c r="TCD172" s="77"/>
      <c r="TCE172" s="77"/>
      <c r="TCF172" s="77"/>
      <c r="TCG172" s="77"/>
      <c r="TCH172" s="77"/>
      <c r="TCI172" s="77"/>
      <c r="TCJ172" s="77"/>
      <c r="TCK172" s="77"/>
      <c r="TCL172" s="77"/>
      <c r="TCM172" s="77"/>
      <c r="TCN172" s="77"/>
      <c r="TCO172" s="77"/>
      <c r="TCP172" s="77"/>
      <c r="TCQ172" s="77"/>
      <c r="TCR172" s="77"/>
      <c r="TCS172" s="77"/>
      <c r="TCT172" s="77"/>
      <c r="TCU172" s="77"/>
      <c r="TCV172" s="77"/>
      <c r="TCW172" s="77"/>
      <c r="TCX172" s="77"/>
      <c r="TCY172" s="77"/>
      <c r="TCZ172" s="77"/>
      <c r="TDA172" s="77"/>
      <c r="TDB172" s="77"/>
      <c r="TDC172" s="77"/>
      <c r="TDD172" s="77"/>
      <c r="TDE172" s="77"/>
      <c r="TDF172" s="77"/>
      <c r="TDG172" s="77"/>
      <c r="TDH172" s="77"/>
      <c r="TDI172" s="77"/>
      <c r="TDJ172" s="77"/>
      <c r="TDK172" s="77"/>
      <c r="TDL172" s="77"/>
      <c r="TDM172" s="77"/>
      <c r="TDN172" s="77"/>
      <c r="TDO172" s="77"/>
      <c r="TDP172" s="77"/>
      <c r="TDQ172" s="77"/>
      <c r="TDR172" s="77"/>
      <c r="TDS172" s="77"/>
      <c r="TDT172" s="77"/>
      <c r="TDU172" s="77"/>
      <c r="TDV172" s="77"/>
      <c r="TDW172" s="77"/>
      <c r="TDX172" s="77"/>
      <c r="TDY172" s="77"/>
      <c r="TDZ172" s="77"/>
      <c r="TEA172" s="77"/>
      <c r="TEB172" s="77"/>
      <c r="TEC172" s="77"/>
      <c r="TED172" s="77"/>
      <c r="TEE172" s="77"/>
      <c r="TEF172" s="77"/>
      <c r="TEG172" s="77"/>
      <c r="TEH172" s="77"/>
      <c r="TEI172" s="77"/>
      <c r="TEJ172" s="77"/>
      <c r="TEK172" s="77"/>
      <c r="TEL172" s="77"/>
      <c r="TEM172" s="77"/>
      <c r="TEN172" s="77"/>
      <c r="TEO172" s="77"/>
      <c r="TEP172" s="77"/>
      <c r="TEQ172" s="77"/>
      <c r="TER172" s="77"/>
      <c r="TES172" s="77"/>
      <c r="TET172" s="77"/>
      <c r="TEU172" s="77"/>
      <c r="TEV172" s="77"/>
      <c r="TEW172" s="77"/>
      <c r="TEX172" s="77"/>
      <c r="TEY172" s="77"/>
      <c r="TEZ172" s="77"/>
      <c r="TFA172" s="77"/>
      <c r="TFB172" s="77"/>
      <c r="TFC172" s="77"/>
      <c r="TFD172" s="77"/>
      <c r="TFE172" s="77"/>
      <c r="TFF172" s="77"/>
      <c r="TFG172" s="77"/>
      <c r="TFH172" s="77"/>
      <c r="TFI172" s="77"/>
      <c r="TFJ172" s="77"/>
      <c r="TFK172" s="77"/>
      <c r="TFL172" s="77"/>
      <c r="TFM172" s="77"/>
      <c r="TFN172" s="77"/>
      <c r="TFO172" s="77"/>
      <c r="TFP172" s="77"/>
      <c r="TFQ172" s="77"/>
      <c r="TFR172" s="77"/>
      <c r="TFS172" s="77"/>
      <c r="TFT172" s="77"/>
      <c r="TFU172" s="77"/>
      <c r="TFV172" s="77"/>
      <c r="TFW172" s="77"/>
      <c r="TFX172" s="77"/>
      <c r="TFY172" s="77"/>
      <c r="TFZ172" s="77"/>
      <c r="TGA172" s="77"/>
      <c r="TGB172" s="77"/>
      <c r="TGC172" s="77"/>
      <c r="TGD172" s="77"/>
      <c r="TGE172" s="77"/>
      <c r="TGF172" s="77"/>
      <c r="TGG172" s="77"/>
      <c r="TGH172" s="77"/>
      <c r="TGI172" s="77"/>
      <c r="TGJ172" s="77"/>
      <c r="TGK172" s="77"/>
      <c r="TGL172" s="77"/>
      <c r="TGM172" s="77"/>
      <c r="TGN172" s="77"/>
      <c r="TGO172" s="77"/>
      <c r="TGP172" s="77"/>
      <c r="TGQ172" s="77"/>
      <c r="TGR172" s="77"/>
      <c r="TGS172" s="77"/>
      <c r="TGT172" s="77"/>
      <c r="TGU172" s="77"/>
      <c r="TGV172" s="77"/>
      <c r="TGW172" s="77"/>
      <c r="TGX172" s="77"/>
      <c r="TGY172" s="77"/>
      <c r="TGZ172" s="77"/>
      <c r="THA172" s="77"/>
      <c r="THB172" s="77"/>
      <c r="THC172" s="77"/>
      <c r="THD172" s="77"/>
      <c r="THE172" s="77"/>
      <c r="THF172" s="77"/>
      <c r="THG172" s="77"/>
      <c r="THH172" s="77"/>
      <c r="THI172" s="77"/>
      <c r="THJ172" s="77"/>
      <c r="THK172" s="77"/>
      <c r="THL172" s="77"/>
      <c r="THM172" s="77"/>
      <c r="THN172" s="77"/>
      <c r="THO172" s="77"/>
      <c r="THP172" s="77"/>
      <c r="THQ172" s="77"/>
      <c r="THR172" s="77"/>
      <c r="THS172" s="77"/>
      <c r="THT172" s="77"/>
      <c r="THU172" s="77"/>
      <c r="THV172" s="77"/>
      <c r="THW172" s="77"/>
      <c r="THX172" s="77"/>
      <c r="THY172" s="77"/>
      <c r="THZ172" s="77"/>
      <c r="TIA172" s="77"/>
      <c r="TIB172" s="77"/>
      <c r="TIC172" s="77"/>
      <c r="TID172" s="77"/>
      <c r="TIE172" s="77"/>
      <c r="TIF172" s="77"/>
      <c r="TIG172" s="77"/>
      <c r="TIH172" s="77"/>
      <c r="TII172" s="77"/>
      <c r="TIJ172" s="77"/>
      <c r="TIK172" s="77"/>
      <c r="TIL172" s="77"/>
      <c r="TIM172" s="77"/>
      <c r="TIN172" s="77"/>
      <c r="TIO172" s="77"/>
      <c r="TIP172" s="77"/>
      <c r="TIQ172" s="77"/>
      <c r="TIR172" s="77"/>
      <c r="TIS172" s="77"/>
      <c r="TIT172" s="77"/>
      <c r="TIU172" s="77"/>
      <c r="TIV172" s="77"/>
      <c r="TIW172" s="77"/>
      <c r="TIX172" s="77"/>
      <c r="TIY172" s="77"/>
      <c r="TIZ172" s="77"/>
      <c r="TJA172" s="77"/>
      <c r="TJB172" s="77"/>
      <c r="TJC172" s="77"/>
      <c r="TJD172" s="77"/>
      <c r="TJE172" s="77"/>
      <c r="TJF172" s="77"/>
      <c r="TJG172" s="77"/>
      <c r="TJH172" s="77"/>
      <c r="TJI172" s="77"/>
      <c r="TJJ172" s="77"/>
      <c r="TJK172" s="77"/>
      <c r="TJL172" s="77"/>
      <c r="TJM172" s="77"/>
      <c r="TJN172" s="77"/>
      <c r="TJO172" s="77"/>
      <c r="TJP172" s="77"/>
      <c r="TJQ172" s="77"/>
      <c r="TJR172" s="77"/>
      <c r="TJS172" s="77"/>
      <c r="TJT172" s="77"/>
      <c r="TJU172" s="77"/>
      <c r="TJV172" s="77"/>
      <c r="TJW172" s="77"/>
      <c r="TJX172" s="77"/>
      <c r="TJY172" s="77"/>
      <c r="TJZ172" s="77"/>
      <c r="TKA172" s="77"/>
      <c r="TKB172" s="77"/>
      <c r="TKC172" s="77"/>
      <c r="TKD172" s="77"/>
      <c r="TKE172" s="77"/>
      <c r="TKF172" s="77"/>
      <c r="TKG172" s="77"/>
      <c r="TKH172" s="77"/>
      <c r="TKI172" s="77"/>
      <c r="TKJ172" s="77"/>
      <c r="TKK172" s="77"/>
      <c r="TKL172" s="77"/>
      <c r="TKM172" s="77"/>
      <c r="TKN172" s="77"/>
      <c r="TKO172" s="77"/>
      <c r="TKP172" s="77"/>
      <c r="TKQ172" s="77"/>
      <c r="TKR172" s="77"/>
      <c r="TKS172" s="77"/>
      <c r="TKT172" s="77"/>
      <c r="TKU172" s="77"/>
      <c r="TKV172" s="77"/>
      <c r="TKW172" s="77"/>
      <c r="TKX172" s="77"/>
      <c r="TKY172" s="77"/>
      <c r="TKZ172" s="77"/>
      <c r="TLA172" s="77"/>
      <c r="TLB172" s="77"/>
      <c r="TLC172" s="77"/>
      <c r="TLD172" s="77"/>
      <c r="TLE172" s="77"/>
      <c r="TLF172" s="77"/>
      <c r="TLG172" s="77"/>
      <c r="TLH172" s="77"/>
      <c r="TLI172" s="77"/>
      <c r="TLJ172" s="77"/>
      <c r="TLK172" s="77"/>
      <c r="TLL172" s="77"/>
      <c r="TLM172" s="77"/>
      <c r="TLN172" s="77"/>
      <c r="TLO172" s="77"/>
      <c r="TLP172" s="77"/>
      <c r="TLQ172" s="77"/>
      <c r="TLR172" s="77"/>
      <c r="TLS172" s="77"/>
      <c r="TLT172" s="77"/>
      <c r="TLU172" s="77"/>
      <c r="TLV172" s="77"/>
      <c r="TLW172" s="77"/>
      <c r="TLX172" s="77"/>
      <c r="TLY172" s="77"/>
      <c r="TLZ172" s="77"/>
      <c r="TMA172" s="77"/>
      <c r="TMB172" s="77"/>
      <c r="TMC172" s="77"/>
      <c r="TMD172" s="77"/>
      <c r="TME172" s="77"/>
      <c r="TMF172" s="77"/>
      <c r="TMG172" s="77"/>
      <c r="TMH172" s="77"/>
      <c r="TMI172" s="77"/>
      <c r="TMJ172" s="77"/>
      <c r="TMK172" s="77"/>
      <c r="TML172" s="77"/>
      <c r="TMM172" s="77"/>
      <c r="TMN172" s="77"/>
      <c r="TMO172" s="77"/>
      <c r="TMP172" s="77"/>
      <c r="TMQ172" s="77"/>
      <c r="TMR172" s="77"/>
      <c r="TMS172" s="77"/>
      <c r="TMT172" s="77"/>
      <c r="TMU172" s="77"/>
      <c r="TMV172" s="77"/>
      <c r="TMW172" s="77"/>
      <c r="TMX172" s="77"/>
      <c r="TMY172" s="77"/>
      <c r="TMZ172" s="77"/>
      <c r="TNA172" s="77"/>
      <c r="TNB172" s="77"/>
      <c r="TNC172" s="77"/>
      <c r="TND172" s="77"/>
      <c r="TNE172" s="77"/>
      <c r="TNF172" s="77"/>
      <c r="TNG172" s="77"/>
      <c r="TNH172" s="77"/>
      <c r="TNI172" s="77"/>
      <c r="TNJ172" s="77"/>
      <c r="TNK172" s="77"/>
      <c r="TNL172" s="77"/>
      <c r="TNM172" s="77"/>
      <c r="TNN172" s="77"/>
      <c r="TNO172" s="77"/>
      <c r="TNP172" s="77"/>
      <c r="TNQ172" s="77"/>
      <c r="TNR172" s="77"/>
      <c r="TNS172" s="77"/>
      <c r="TNT172" s="77"/>
      <c r="TNU172" s="77"/>
      <c r="TNV172" s="77"/>
      <c r="TNW172" s="77"/>
      <c r="TNX172" s="77"/>
      <c r="TNY172" s="77"/>
      <c r="TNZ172" s="77"/>
      <c r="TOA172" s="77"/>
      <c r="TOB172" s="77"/>
      <c r="TOC172" s="77"/>
      <c r="TOD172" s="77"/>
      <c r="TOE172" s="77"/>
      <c r="TOF172" s="77"/>
      <c r="TOG172" s="77"/>
      <c r="TOH172" s="77"/>
      <c r="TOI172" s="77"/>
      <c r="TOJ172" s="77"/>
      <c r="TOK172" s="77"/>
      <c r="TOL172" s="77"/>
      <c r="TOM172" s="77"/>
      <c r="TON172" s="77"/>
      <c r="TOO172" s="77"/>
      <c r="TOP172" s="77"/>
      <c r="TOQ172" s="77"/>
      <c r="TOR172" s="77"/>
      <c r="TOS172" s="77"/>
      <c r="TOT172" s="77"/>
      <c r="TOU172" s="77"/>
      <c r="TOV172" s="77"/>
      <c r="TOW172" s="77"/>
      <c r="TOX172" s="77"/>
      <c r="TOY172" s="77"/>
      <c r="TOZ172" s="77"/>
      <c r="TPA172" s="77"/>
      <c r="TPB172" s="77"/>
      <c r="TPC172" s="77"/>
      <c r="TPD172" s="77"/>
      <c r="TPE172" s="77"/>
      <c r="TPF172" s="77"/>
      <c r="TPG172" s="77"/>
      <c r="TPH172" s="77"/>
      <c r="TPI172" s="77"/>
      <c r="TPJ172" s="77"/>
      <c r="TPK172" s="77"/>
      <c r="TPL172" s="77"/>
      <c r="TPM172" s="77"/>
      <c r="TPN172" s="77"/>
      <c r="TPO172" s="77"/>
      <c r="TPP172" s="77"/>
      <c r="TPQ172" s="77"/>
      <c r="TPR172" s="77"/>
      <c r="TPS172" s="77"/>
      <c r="TPT172" s="77"/>
      <c r="TPU172" s="77"/>
      <c r="TPV172" s="77"/>
      <c r="TPW172" s="77"/>
      <c r="TPX172" s="77"/>
      <c r="TPY172" s="77"/>
      <c r="TPZ172" s="77"/>
      <c r="TQA172" s="77"/>
      <c r="TQB172" s="77"/>
      <c r="TQC172" s="77"/>
      <c r="TQD172" s="77"/>
      <c r="TQE172" s="77"/>
      <c r="TQF172" s="77"/>
      <c r="TQG172" s="77"/>
      <c r="TQH172" s="77"/>
      <c r="TQI172" s="77"/>
      <c r="TQJ172" s="77"/>
      <c r="TQK172" s="77"/>
      <c r="TQL172" s="77"/>
      <c r="TQM172" s="77"/>
      <c r="TQN172" s="77"/>
      <c r="TQO172" s="77"/>
      <c r="TQP172" s="77"/>
      <c r="TQQ172" s="77"/>
      <c r="TQR172" s="77"/>
      <c r="TQS172" s="77"/>
      <c r="TQT172" s="77"/>
      <c r="TQU172" s="77"/>
      <c r="TQV172" s="77"/>
      <c r="TQW172" s="77"/>
      <c r="TQX172" s="77"/>
      <c r="TQY172" s="77"/>
      <c r="TQZ172" s="77"/>
      <c r="TRA172" s="77"/>
      <c r="TRB172" s="77"/>
      <c r="TRC172" s="77"/>
      <c r="TRD172" s="77"/>
      <c r="TRE172" s="77"/>
      <c r="TRF172" s="77"/>
      <c r="TRG172" s="77"/>
      <c r="TRH172" s="77"/>
      <c r="TRI172" s="77"/>
      <c r="TRJ172" s="77"/>
      <c r="TRK172" s="77"/>
      <c r="TRL172" s="77"/>
      <c r="TRM172" s="77"/>
      <c r="TRN172" s="77"/>
      <c r="TRO172" s="77"/>
      <c r="TRP172" s="77"/>
      <c r="TRQ172" s="77"/>
      <c r="TRR172" s="77"/>
      <c r="TRS172" s="77"/>
      <c r="TRT172" s="77"/>
      <c r="TRU172" s="77"/>
      <c r="TRV172" s="77"/>
      <c r="TRW172" s="77"/>
      <c r="TRX172" s="77"/>
      <c r="TRY172" s="77"/>
      <c r="TRZ172" s="77"/>
      <c r="TSA172" s="77"/>
      <c r="TSB172" s="77"/>
      <c r="TSC172" s="77"/>
      <c r="TSD172" s="77"/>
      <c r="TSE172" s="77"/>
      <c r="TSF172" s="77"/>
      <c r="TSG172" s="77"/>
      <c r="TSH172" s="77"/>
      <c r="TSI172" s="77"/>
      <c r="TSJ172" s="77"/>
      <c r="TSK172" s="77"/>
      <c r="TSL172" s="77"/>
      <c r="TSM172" s="77"/>
      <c r="TSN172" s="77"/>
      <c r="TSO172" s="77"/>
      <c r="TSP172" s="77"/>
      <c r="TSQ172" s="77"/>
      <c r="TSR172" s="77"/>
      <c r="TSS172" s="77"/>
      <c r="TST172" s="77"/>
      <c r="TSU172" s="77"/>
      <c r="TSV172" s="77"/>
      <c r="TSW172" s="77"/>
      <c r="TSX172" s="77"/>
      <c r="TSY172" s="77"/>
      <c r="TSZ172" s="77"/>
      <c r="TTA172" s="77"/>
      <c r="TTB172" s="77"/>
      <c r="TTC172" s="77"/>
      <c r="TTD172" s="77"/>
      <c r="TTE172" s="77"/>
      <c r="TTF172" s="77"/>
      <c r="TTG172" s="77"/>
      <c r="TTH172" s="77"/>
      <c r="TTI172" s="77"/>
      <c r="TTJ172" s="77"/>
      <c r="TTK172" s="77"/>
      <c r="TTL172" s="77"/>
      <c r="TTM172" s="77"/>
      <c r="TTN172" s="77"/>
      <c r="TTO172" s="77"/>
      <c r="TTP172" s="77"/>
      <c r="TTQ172" s="77"/>
      <c r="TTR172" s="77"/>
      <c r="TTS172" s="77"/>
      <c r="TTT172" s="77"/>
      <c r="TTU172" s="77"/>
      <c r="TTV172" s="77"/>
      <c r="TTW172" s="77"/>
      <c r="TTX172" s="77"/>
      <c r="TTY172" s="77"/>
      <c r="TTZ172" s="77"/>
      <c r="TUA172" s="77"/>
      <c r="TUB172" s="77"/>
      <c r="TUC172" s="77"/>
      <c r="TUD172" s="77"/>
      <c r="TUE172" s="77"/>
      <c r="TUF172" s="77"/>
      <c r="TUG172" s="77"/>
      <c r="TUH172" s="77"/>
      <c r="TUI172" s="77"/>
      <c r="TUJ172" s="77"/>
      <c r="TUK172" s="77"/>
      <c r="TUL172" s="77"/>
      <c r="TUM172" s="77"/>
      <c r="TUN172" s="77"/>
      <c r="TUO172" s="77"/>
      <c r="TUP172" s="77"/>
      <c r="TUQ172" s="77"/>
      <c r="TUR172" s="77"/>
      <c r="TUS172" s="77"/>
      <c r="TUT172" s="77"/>
      <c r="TUU172" s="77"/>
      <c r="TUV172" s="77"/>
      <c r="TUW172" s="77"/>
      <c r="TUX172" s="77"/>
      <c r="TUY172" s="77"/>
      <c r="TUZ172" s="77"/>
      <c r="TVA172" s="77"/>
      <c r="TVB172" s="77"/>
      <c r="TVC172" s="77"/>
      <c r="TVD172" s="77"/>
      <c r="TVE172" s="77"/>
      <c r="TVF172" s="77"/>
      <c r="TVG172" s="77"/>
      <c r="TVH172" s="77"/>
      <c r="TVI172" s="77"/>
      <c r="TVJ172" s="77"/>
      <c r="TVK172" s="77"/>
      <c r="TVL172" s="77"/>
      <c r="TVM172" s="77"/>
      <c r="TVN172" s="77"/>
      <c r="TVO172" s="77"/>
      <c r="TVP172" s="77"/>
      <c r="TVQ172" s="77"/>
      <c r="TVR172" s="77"/>
      <c r="TVS172" s="77"/>
      <c r="TVT172" s="77"/>
      <c r="TVU172" s="77"/>
      <c r="TVV172" s="77"/>
      <c r="TVW172" s="77"/>
      <c r="TVX172" s="77"/>
      <c r="TVY172" s="77"/>
      <c r="TVZ172" s="77"/>
      <c r="TWA172" s="77"/>
      <c r="TWB172" s="77"/>
      <c r="TWC172" s="77"/>
      <c r="TWD172" s="77"/>
      <c r="TWE172" s="77"/>
      <c r="TWF172" s="77"/>
      <c r="TWG172" s="77"/>
      <c r="TWH172" s="77"/>
      <c r="TWI172" s="77"/>
      <c r="TWJ172" s="77"/>
      <c r="TWK172" s="77"/>
      <c r="TWL172" s="77"/>
      <c r="TWM172" s="77"/>
      <c r="TWN172" s="77"/>
      <c r="TWO172" s="77"/>
      <c r="TWP172" s="77"/>
      <c r="TWQ172" s="77"/>
      <c r="TWR172" s="77"/>
      <c r="TWS172" s="77"/>
      <c r="TWT172" s="77"/>
      <c r="TWU172" s="77"/>
      <c r="TWV172" s="77"/>
      <c r="TWW172" s="77"/>
      <c r="TWX172" s="77"/>
      <c r="TWY172" s="77"/>
      <c r="TWZ172" s="77"/>
      <c r="TXA172" s="77"/>
      <c r="TXB172" s="77"/>
      <c r="TXC172" s="77"/>
      <c r="TXD172" s="77"/>
      <c r="TXE172" s="77"/>
      <c r="TXF172" s="77"/>
      <c r="TXG172" s="77"/>
      <c r="TXH172" s="77"/>
      <c r="TXI172" s="77"/>
      <c r="TXJ172" s="77"/>
      <c r="TXK172" s="77"/>
      <c r="TXL172" s="77"/>
      <c r="TXM172" s="77"/>
      <c r="TXN172" s="77"/>
      <c r="TXO172" s="77"/>
      <c r="TXP172" s="77"/>
      <c r="TXQ172" s="77"/>
      <c r="TXR172" s="77"/>
      <c r="TXS172" s="77"/>
      <c r="TXT172" s="77"/>
      <c r="TXU172" s="77"/>
      <c r="TXV172" s="77"/>
      <c r="TXW172" s="77"/>
      <c r="TXX172" s="77"/>
      <c r="TXY172" s="77"/>
      <c r="TXZ172" s="77"/>
      <c r="TYA172" s="77"/>
      <c r="TYB172" s="77"/>
      <c r="TYC172" s="77"/>
      <c r="TYD172" s="77"/>
      <c r="TYE172" s="77"/>
      <c r="TYF172" s="77"/>
      <c r="TYG172" s="77"/>
      <c r="TYH172" s="77"/>
      <c r="TYI172" s="77"/>
      <c r="TYJ172" s="77"/>
      <c r="TYK172" s="77"/>
      <c r="TYL172" s="77"/>
      <c r="TYM172" s="77"/>
      <c r="TYN172" s="77"/>
      <c r="TYO172" s="77"/>
      <c r="TYP172" s="77"/>
      <c r="TYQ172" s="77"/>
      <c r="TYR172" s="77"/>
      <c r="TYS172" s="77"/>
      <c r="TYT172" s="77"/>
      <c r="TYU172" s="77"/>
      <c r="TYV172" s="77"/>
      <c r="TYW172" s="77"/>
      <c r="TYX172" s="77"/>
      <c r="TYY172" s="77"/>
      <c r="TYZ172" s="77"/>
      <c r="TZA172" s="77"/>
      <c r="TZB172" s="77"/>
      <c r="TZC172" s="77"/>
      <c r="TZD172" s="77"/>
      <c r="TZE172" s="77"/>
      <c r="TZF172" s="77"/>
      <c r="TZG172" s="77"/>
      <c r="TZH172" s="77"/>
      <c r="TZI172" s="77"/>
      <c r="TZJ172" s="77"/>
      <c r="TZK172" s="77"/>
      <c r="TZL172" s="77"/>
      <c r="TZM172" s="77"/>
      <c r="TZN172" s="77"/>
      <c r="TZO172" s="77"/>
      <c r="TZP172" s="77"/>
      <c r="TZQ172" s="77"/>
      <c r="TZR172" s="77"/>
      <c r="TZS172" s="77"/>
      <c r="TZT172" s="77"/>
      <c r="TZU172" s="77"/>
      <c r="TZV172" s="77"/>
      <c r="TZW172" s="77"/>
      <c r="TZX172" s="77"/>
      <c r="TZY172" s="77"/>
      <c r="TZZ172" s="77"/>
      <c r="UAA172" s="77"/>
      <c r="UAB172" s="77"/>
      <c r="UAC172" s="77"/>
      <c r="UAD172" s="77"/>
      <c r="UAE172" s="77"/>
      <c r="UAF172" s="77"/>
      <c r="UAG172" s="77"/>
      <c r="UAH172" s="77"/>
      <c r="UAI172" s="77"/>
      <c r="UAJ172" s="77"/>
      <c r="UAK172" s="77"/>
      <c r="UAL172" s="77"/>
      <c r="UAM172" s="77"/>
      <c r="UAN172" s="77"/>
      <c r="UAO172" s="77"/>
      <c r="UAP172" s="77"/>
      <c r="UAQ172" s="77"/>
      <c r="UAR172" s="77"/>
      <c r="UAS172" s="77"/>
      <c r="UAT172" s="77"/>
      <c r="UAU172" s="77"/>
      <c r="UAV172" s="77"/>
      <c r="UAW172" s="77"/>
      <c r="UAX172" s="77"/>
      <c r="UAY172" s="77"/>
      <c r="UAZ172" s="77"/>
      <c r="UBA172" s="77"/>
      <c r="UBB172" s="77"/>
      <c r="UBC172" s="77"/>
      <c r="UBD172" s="77"/>
      <c r="UBE172" s="77"/>
      <c r="UBF172" s="77"/>
      <c r="UBG172" s="77"/>
      <c r="UBH172" s="77"/>
      <c r="UBI172" s="77"/>
      <c r="UBJ172" s="77"/>
      <c r="UBK172" s="77"/>
      <c r="UBL172" s="77"/>
      <c r="UBM172" s="77"/>
      <c r="UBN172" s="77"/>
      <c r="UBO172" s="77"/>
      <c r="UBP172" s="77"/>
      <c r="UBQ172" s="77"/>
      <c r="UBR172" s="77"/>
      <c r="UBS172" s="77"/>
      <c r="UBT172" s="77"/>
      <c r="UBU172" s="77"/>
      <c r="UBV172" s="77"/>
      <c r="UBW172" s="77"/>
      <c r="UBX172" s="77"/>
      <c r="UBY172" s="77"/>
      <c r="UBZ172" s="77"/>
      <c r="UCA172" s="77"/>
      <c r="UCB172" s="77"/>
      <c r="UCC172" s="77"/>
      <c r="UCD172" s="77"/>
      <c r="UCE172" s="77"/>
      <c r="UCF172" s="77"/>
      <c r="UCG172" s="77"/>
      <c r="UCH172" s="77"/>
      <c r="UCI172" s="77"/>
      <c r="UCJ172" s="77"/>
      <c r="UCK172" s="77"/>
      <c r="UCL172" s="77"/>
      <c r="UCM172" s="77"/>
      <c r="UCN172" s="77"/>
      <c r="UCO172" s="77"/>
      <c r="UCP172" s="77"/>
      <c r="UCQ172" s="77"/>
      <c r="UCR172" s="77"/>
      <c r="UCS172" s="77"/>
      <c r="UCT172" s="77"/>
      <c r="UCU172" s="77"/>
      <c r="UCV172" s="77"/>
      <c r="UCW172" s="77"/>
      <c r="UCX172" s="77"/>
      <c r="UCY172" s="77"/>
      <c r="UCZ172" s="77"/>
      <c r="UDA172" s="77"/>
      <c r="UDB172" s="77"/>
      <c r="UDC172" s="77"/>
      <c r="UDD172" s="77"/>
      <c r="UDE172" s="77"/>
      <c r="UDF172" s="77"/>
      <c r="UDG172" s="77"/>
      <c r="UDH172" s="77"/>
      <c r="UDI172" s="77"/>
      <c r="UDJ172" s="77"/>
      <c r="UDK172" s="77"/>
      <c r="UDL172" s="77"/>
      <c r="UDM172" s="77"/>
      <c r="UDN172" s="77"/>
      <c r="UDO172" s="77"/>
      <c r="UDP172" s="77"/>
      <c r="UDQ172" s="77"/>
      <c r="UDR172" s="77"/>
      <c r="UDS172" s="77"/>
      <c r="UDT172" s="77"/>
      <c r="UDU172" s="77"/>
      <c r="UDV172" s="77"/>
      <c r="UDW172" s="77"/>
      <c r="UDX172" s="77"/>
      <c r="UDY172" s="77"/>
      <c r="UDZ172" s="77"/>
      <c r="UEA172" s="77"/>
      <c r="UEB172" s="77"/>
      <c r="UEC172" s="77"/>
      <c r="UED172" s="77"/>
      <c r="UEE172" s="77"/>
      <c r="UEF172" s="77"/>
      <c r="UEG172" s="77"/>
      <c r="UEH172" s="77"/>
      <c r="UEI172" s="77"/>
      <c r="UEJ172" s="77"/>
      <c r="UEK172" s="77"/>
      <c r="UEL172" s="77"/>
      <c r="UEM172" s="77"/>
      <c r="UEN172" s="77"/>
      <c r="UEO172" s="77"/>
      <c r="UEP172" s="77"/>
      <c r="UEQ172" s="77"/>
      <c r="UER172" s="77"/>
      <c r="UES172" s="77"/>
      <c r="UET172" s="77"/>
      <c r="UEU172" s="77"/>
      <c r="UEV172" s="77"/>
      <c r="UEW172" s="77"/>
      <c r="UEX172" s="77"/>
      <c r="UEY172" s="77"/>
      <c r="UEZ172" s="77"/>
      <c r="UFA172" s="77"/>
      <c r="UFB172" s="77"/>
      <c r="UFC172" s="77"/>
      <c r="UFD172" s="77"/>
      <c r="UFE172" s="77"/>
      <c r="UFF172" s="77"/>
      <c r="UFG172" s="77"/>
      <c r="UFH172" s="77"/>
      <c r="UFI172" s="77"/>
      <c r="UFJ172" s="77"/>
      <c r="UFK172" s="77"/>
      <c r="UFL172" s="77"/>
      <c r="UFM172" s="77"/>
      <c r="UFN172" s="77"/>
      <c r="UFO172" s="77"/>
      <c r="UFP172" s="77"/>
      <c r="UFQ172" s="77"/>
      <c r="UFR172" s="77"/>
      <c r="UFS172" s="77"/>
      <c r="UFT172" s="77"/>
      <c r="UFU172" s="77"/>
      <c r="UFV172" s="77"/>
      <c r="UFW172" s="77"/>
      <c r="UFX172" s="77"/>
      <c r="UFY172" s="77"/>
      <c r="UFZ172" s="77"/>
      <c r="UGA172" s="77"/>
      <c r="UGB172" s="77"/>
      <c r="UGC172" s="77"/>
      <c r="UGD172" s="77"/>
      <c r="UGE172" s="77"/>
      <c r="UGF172" s="77"/>
      <c r="UGG172" s="77"/>
      <c r="UGH172" s="77"/>
      <c r="UGI172" s="77"/>
      <c r="UGJ172" s="77"/>
      <c r="UGK172" s="77"/>
      <c r="UGL172" s="77"/>
      <c r="UGM172" s="77"/>
      <c r="UGN172" s="77"/>
      <c r="UGO172" s="77"/>
      <c r="UGP172" s="77"/>
      <c r="UGQ172" s="77"/>
      <c r="UGR172" s="77"/>
      <c r="UGS172" s="77"/>
      <c r="UGT172" s="77"/>
      <c r="UGU172" s="77"/>
      <c r="UGV172" s="77"/>
      <c r="UGW172" s="77"/>
      <c r="UGX172" s="77"/>
      <c r="UGY172" s="77"/>
      <c r="UGZ172" s="77"/>
      <c r="UHA172" s="77"/>
      <c r="UHB172" s="77"/>
      <c r="UHC172" s="77"/>
      <c r="UHD172" s="77"/>
      <c r="UHE172" s="77"/>
      <c r="UHF172" s="77"/>
      <c r="UHG172" s="77"/>
      <c r="UHH172" s="77"/>
      <c r="UHI172" s="77"/>
      <c r="UHJ172" s="77"/>
      <c r="UHK172" s="77"/>
      <c r="UHL172" s="77"/>
      <c r="UHM172" s="77"/>
      <c r="UHN172" s="77"/>
      <c r="UHO172" s="77"/>
      <c r="UHP172" s="77"/>
      <c r="UHQ172" s="77"/>
      <c r="UHR172" s="77"/>
      <c r="UHS172" s="77"/>
      <c r="UHT172" s="77"/>
      <c r="UHU172" s="77"/>
      <c r="UHV172" s="77"/>
      <c r="UHW172" s="77"/>
      <c r="UHX172" s="77"/>
      <c r="UHY172" s="77"/>
      <c r="UHZ172" s="77"/>
      <c r="UIA172" s="77"/>
      <c r="UIB172" s="77"/>
      <c r="UIC172" s="77"/>
      <c r="UID172" s="77"/>
      <c r="UIE172" s="77"/>
      <c r="UIF172" s="77"/>
      <c r="UIG172" s="77"/>
      <c r="UIH172" s="77"/>
      <c r="UII172" s="77"/>
      <c r="UIJ172" s="77"/>
      <c r="UIK172" s="77"/>
      <c r="UIL172" s="77"/>
      <c r="UIM172" s="77"/>
      <c r="UIN172" s="77"/>
      <c r="UIO172" s="77"/>
      <c r="UIP172" s="77"/>
      <c r="UIQ172" s="77"/>
      <c r="UIR172" s="77"/>
      <c r="UIS172" s="77"/>
      <c r="UIT172" s="77"/>
      <c r="UIU172" s="77"/>
      <c r="UIV172" s="77"/>
      <c r="UIW172" s="77"/>
      <c r="UIX172" s="77"/>
      <c r="UIY172" s="77"/>
      <c r="UIZ172" s="77"/>
      <c r="UJA172" s="77"/>
      <c r="UJB172" s="77"/>
      <c r="UJC172" s="77"/>
      <c r="UJD172" s="77"/>
      <c r="UJE172" s="77"/>
      <c r="UJF172" s="77"/>
      <c r="UJG172" s="77"/>
      <c r="UJH172" s="77"/>
      <c r="UJI172" s="77"/>
      <c r="UJJ172" s="77"/>
      <c r="UJK172" s="77"/>
      <c r="UJL172" s="77"/>
      <c r="UJM172" s="77"/>
      <c r="UJN172" s="77"/>
      <c r="UJO172" s="77"/>
      <c r="UJP172" s="77"/>
      <c r="UJQ172" s="77"/>
      <c r="UJR172" s="77"/>
      <c r="UJS172" s="77"/>
      <c r="UJT172" s="77"/>
      <c r="UJU172" s="77"/>
      <c r="UJV172" s="77"/>
      <c r="UJW172" s="77"/>
      <c r="UJX172" s="77"/>
      <c r="UJY172" s="77"/>
      <c r="UJZ172" s="77"/>
      <c r="UKA172" s="77"/>
      <c r="UKB172" s="77"/>
      <c r="UKC172" s="77"/>
      <c r="UKD172" s="77"/>
      <c r="UKE172" s="77"/>
      <c r="UKF172" s="77"/>
      <c r="UKG172" s="77"/>
      <c r="UKH172" s="77"/>
      <c r="UKI172" s="77"/>
      <c r="UKJ172" s="77"/>
      <c r="UKK172" s="77"/>
      <c r="UKL172" s="77"/>
      <c r="UKM172" s="77"/>
      <c r="UKN172" s="77"/>
      <c r="UKO172" s="77"/>
      <c r="UKP172" s="77"/>
      <c r="UKQ172" s="77"/>
      <c r="UKR172" s="77"/>
      <c r="UKS172" s="77"/>
      <c r="UKT172" s="77"/>
      <c r="UKU172" s="77"/>
      <c r="UKV172" s="77"/>
      <c r="UKW172" s="77"/>
      <c r="UKX172" s="77"/>
      <c r="UKY172" s="77"/>
      <c r="UKZ172" s="77"/>
      <c r="ULA172" s="77"/>
      <c r="ULB172" s="77"/>
      <c r="ULC172" s="77"/>
      <c r="ULD172" s="77"/>
      <c r="ULE172" s="77"/>
      <c r="ULF172" s="77"/>
      <c r="ULG172" s="77"/>
      <c r="ULH172" s="77"/>
      <c r="ULI172" s="77"/>
      <c r="ULJ172" s="77"/>
      <c r="ULK172" s="77"/>
      <c r="ULL172" s="77"/>
      <c r="ULM172" s="77"/>
      <c r="ULN172" s="77"/>
      <c r="ULO172" s="77"/>
      <c r="ULP172" s="77"/>
      <c r="ULQ172" s="77"/>
      <c r="ULR172" s="77"/>
      <c r="ULS172" s="77"/>
      <c r="ULT172" s="77"/>
      <c r="ULU172" s="77"/>
      <c r="ULV172" s="77"/>
      <c r="ULW172" s="77"/>
      <c r="ULX172" s="77"/>
      <c r="ULY172" s="77"/>
      <c r="ULZ172" s="77"/>
      <c r="UMA172" s="77"/>
      <c r="UMB172" s="77"/>
      <c r="UMC172" s="77"/>
      <c r="UMD172" s="77"/>
      <c r="UME172" s="77"/>
      <c r="UMF172" s="77"/>
      <c r="UMG172" s="77"/>
      <c r="UMH172" s="77"/>
      <c r="UMI172" s="77"/>
      <c r="UMJ172" s="77"/>
      <c r="UMK172" s="77"/>
      <c r="UML172" s="77"/>
      <c r="UMM172" s="77"/>
      <c r="UMN172" s="77"/>
      <c r="UMO172" s="77"/>
      <c r="UMP172" s="77"/>
      <c r="UMQ172" s="77"/>
      <c r="UMR172" s="77"/>
      <c r="UMS172" s="77"/>
      <c r="UMT172" s="77"/>
      <c r="UMU172" s="77"/>
      <c r="UMV172" s="77"/>
      <c r="UMW172" s="77"/>
      <c r="UMX172" s="77"/>
      <c r="UMY172" s="77"/>
      <c r="UMZ172" s="77"/>
      <c r="UNA172" s="77"/>
      <c r="UNB172" s="77"/>
      <c r="UNC172" s="77"/>
      <c r="UND172" s="77"/>
      <c r="UNE172" s="77"/>
      <c r="UNF172" s="77"/>
      <c r="UNG172" s="77"/>
      <c r="UNH172" s="77"/>
      <c r="UNI172" s="77"/>
      <c r="UNJ172" s="77"/>
      <c r="UNK172" s="77"/>
      <c r="UNL172" s="77"/>
      <c r="UNM172" s="77"/>
      <c r="UNN172" s="77"/>
      <c r="UNO172" s="77"/>
      <c r="UNP172" s="77"/>
      <c r="UNQ172" s="77"/>
      <c r="UNR172" s="77"/>
      <c r="UNS172" s="77"/>
      <c r="UNT172" s="77"/>
      <c r="UNU172" s="77"/>
      <c r="UNV172" s="77"/>
      <c r="UNW172" s="77"/>
      <c r="UNX172" s="77"/>
      <c r="UNY172" s="77"/>
      <c r="UNZ172" s="77"/>
      <c r="UOA172" s="77"/>
      <c r="UOB172" s="77"/>
      <c r="UOC172" s="77"/>
      <c r="UOD172" s="77"/>
      <c r="UOE172" s="77"/>
      <c r="UOF172" s="77"/>
      <c r="UOG172" s="77"/>
      <c r="UOH172" s="77"/>
      <c r="UOI172" s="77"/>
      <c r="UOJ172" s="77"/>
      <c r="UOK172" s="77"/>
      <c r="UOL172" s="77"/>
      <c r="UOM172" s="77"/>
      <c r="UON172" s="77"/>
      <c r="UOO172" s="77"/>
      <c r="UOP172" s="77"/>
      <c r="UOQ172" s="77"/>
      <c r="UOR172" s="77"/>
      <c r="UOS172" s="77"/>
      <c r="UOT172" s="77"/>
      <c r="UOU172" s="77"/>
      <c r="UOV172" s="77"/>
      <c r="UOW172" s="77"/>
      <c r="UOX172" s="77"/>
      <c r="UOY172" s="77"/>
      <c r="UOZ172" s="77"/>
      <c r="UPA172" s="77"/>
      <c r="UPB172" s="77"/>
      <c r="UPC172" s="77"/>
      <c r="UPD172" s="77"/>
      <c r="UPE172" s="77"/>
      <c r="UPF172" s="77"/>
      <c r="UPG172" s="77"/>
      <c r="UPH172" s="77"/>
      <c r="UPI172" s="77"/>
      <c r="UPJ172" s="77"/>
      <c r="UPK172" s="77"/>
      <c r="UPL172" s="77"/>
      <c r="UPM172" s="77"/>
      <c r="UPN172" s="77"/>
      <c r="UPO172" s="77"/>
      <c r="UPP172" s="77"/>
      <c r="UPQ172" s="77"/>
      <c r="UPR172" s="77"/>
      <c r="UPS172" s="77"/>
      <c r="UPT172" s="77"/>
      <c r="UPU172" s="77"/>
      <c r="UPV172" s="77"/>
      <c r="UPW172" s="77"/>
      <c r="UPX172" s="77"/>
      <c r="UPY172" s="77"/>
      <c r="UPZ172" s="77"/>
      <c r="UQA172" s="77"/>
      <c r="UQB172" s="77"/>
      <c r="UQC172" s="77"/>
      <c r="UQD172" s="77"/>
      <c r="UQE172" s="77"/>
      <c r="UQF172" s="77"/>
      <c r="UQG172" s="77"/>
      <c r="UQH172" s="77"/>
      <c r="UQI172" s="77"/>
      <c r="UQJ172" s="77"/>
      <c r="UQK172" s="77"/>
      <c r="UQL172" s="77"/>
      <c r="UQM172" s="77"/>
      <c r="UQN172" s="77"/>
      <c r="UQO172" s="77"/>
      <c r="UQP172" s="77"/>
      <c r="UQQ172" s="77"/>
      <c r="UQR172" s="77"/>
      <c r="UQS172" s="77"/>
      <c r="UQT172" s="77"/>
      <c r="UQU172" s="77"/>
      <c r="UQV172" s="77"/>
      <c r="UQW172" s="77"/>
      <c r="UQX172" s="77"/>
      <c r="UQY172" s="77"/>
      <c r="UQZ172" s="77"/>
      <c r="URA172" s="77"/>
      <c r="URB172" s="77"/>
      <c r="URC172" s="77"/>
      <c r="URD172" s="77"/>
      <c r="URE172" s="77"/>
      <c r="URF172" s="77"/>
      <c r="URG172" s="77"/>
      <c r="URH172" s="77"/>
      <c r="URI172" s="77"/>
      <c r="URJ172" s="77"/>
      <c r="URK172" s="77"/>
      <c r="URL172" s="77"/>
      <c r="URM172" s="77"/>
      <c r="URN172" s="77"/>
      <c r="URO172" s="77"/>
      <c r="URP172" s="77"/>
      <c r="URQ172" s="77"/>
      <c r="URR172" s="77"/>
      <c r="URS172" s="77"/>
      <c r="URT172" s="77"/>
      <c r="URU172" s="77"/>
      <c r="URV172" s="77"/>
      <c r="URW172" s="77"/>
      <c r="URX172" s="77"/>
      <c r="URY172" s="77"/>
      <c r="URZ172" s="77"/>
      <c r="USA172" s="77"/>
      <c r="USB172" s="77"/>
      <c r="USC172" s="77"/>
      <c r="USD172" s="77"/>
      <c r="USE172" s="77"/>
      <c r="USF172" s="77"/>
      <c r="USG172" s="77"/>
      <c r="USH172" s="77"/>
      <c r="USI172" s="77"/>
      <c r="USJ172" s="77"/>
      <c r="USK172" s="77"/>
      <c r="USL172" s="77"/>
      <c r="USM172" s="77"/>
      <c r="USN172" s="77"/>
      <c r="USO172" s="77"/>
      <c r="USP172" s="77"/>
      <c r="USQ172" s="77"/>
      <c r="USR172" s="77"/>
      <c r="USS172" s="77"/>
      <c r="UST172" s="77"/>
      <c r="USU172" s="77"/>
      <c r="USV172" s="77"/>
      <c r="USW172" s="77"/>
      <c r="USX172" s="77"/>
      <c r="USY172" s="77"/>
      <c r="USZ172" s="77"/>
      <c r="UTA172" s="77"/>
      <c r="UTB172" s="77"/>
      <c r="UTC172" s="77"/>
      <c r="UTD172" s="77"/>
      <c r="UTE172" s="77"/>
      <c r="UTF172" s="77"/>
      <c r="UTG172" s="77"/>
      <c r="UTH172" s="77"/>
      <c r="UTI172" s="77"/>
      <c r="UTJ172" s="77"/>
      <c r="UTK172" s="77"/>
      <c r="UTL172" s="77"/>
      <c r="UTM172" s="77"/>
      <c r="UTN172" s="77"/>
      <c r="UTO172" s="77"/>
      <c r="UTP172" s="77"/>
      <c r="UTQ172" s="77"/>
      <c r="UTR172" s="77"/>
      <c r="UTS172" s="77"/>
      <c r="UTT172" s="77"/>
      <c r="UTU172" s="77"/>
      <c r="UTV172" s="77"/>
      <c r="UTW172" s="77"/>
      <c r="UTX172" s="77"/>
      <c r="UTY172" s="77"/>
      <c r="UTZ172" s="77"/>
      <c r="UUA172" s="77"/>
      <c r="UUB172" s="77"/>
      <c r="UUC172" s="77"/>
      <c r="UUD172" s="77"/>
      <c r="UUE172" s="77"/>
      <c r="UUF172" s="77"/>
      <c r="UUG172" s="77"/>
      <c r="UUH172" s="77"/>
      <c r="UUI172" s="77"/>
      <c r="UUJ172" s="77"/>
      <c r="UUK172" s="77"/>
      <c r="UUL172" s="77"/>
      <c r="UUM172" s="77"/>
      <c r="UUN172" s="77"/>
      <c r="UUO172" s="77"/>
      <c r="UUP172" s="77"/>
      <c r="UUQ172" s="77"/>
      <c r="UUR172" s="77"/>
      <c r="UUS172" s="77"/>
      <c r="UUT172" s="77"/>
      <c r="UUU172" s="77"/>
      <c r="UUV172" s="77"/>
      <c r="UUW172" s="77"/>
      <c r="UUX172" s="77"/>
      <c r="UUY172" s="77"/>
      <c r="UUZ172" s="77"/>
      <c r="UVA172" s="77"/>
      <c r="UVB172" s="77"/>
      <c r="UVC172" s="77"/>
      <c r="UVD172" s="77"/>
      <c r="UVE172" s="77"/>
      <c r="UVF172" s="77"/>
      <c r="UVG172" s="77"/>
      <c r="UVH172" s="77"/>
      <c r="UVI172" s="77"/>
      <c r="UVJ172" s="77"/>
      <c r="UVK172" s="77"/>
      <c r="UVL172" s="77"/>
      <c r="UVM172" s="77"/>
      <c r="UVN172" s="77"/>
      <c r="UVO172" s="77"/>
      <c r="UVP172" s="77"/>
      <c r="UVQ172" s="77"/>
      <c r="UVR172" s="77"/>
      <c r="UVS172" s="77"/>
      <c r="UVT172" s="77"/>
      <c r="UVU172" s="77"/>
      <c r="UVV172" s="77"/>
      <c r="UVW172" s="77"/>
      <c r="UVX172" s="77"/>
      <c r="UVY172" s="77"/>
      <c r="UVZ172" s="77"/>
      <c r="UWA172" s="77"/>
      <c r="UWB172" s="77"/>
      <c r="UWC172" s="77"/>
      <c r="UWD172" s="77"/>
      <c r="UWE172" s="77"/>
      <c r="UWF172" s="77"/>
      <c r="UWG172" s="77"/>
      <c r="UWH172" s="77"/>
      <c r="UWI172" s="77"/>
      <c r="UWJ172" s="77"/>
      <c r="UWK172" s="77"/>
      <c r="UWL172" s="77"/>
      <c r="UWM172" s="77"/>
      <c r="UWN172" s="77"/>
      <c r="UWO172" s="77"/>
      <c r="UWP172" s="77"/>
      <c r="UWQ172" s="77"/>
      <c r="UWR172" s="77"/>
      <c r="UWS172" s="77"/>
      <c r="UWT172" s="77"/>
      <c r="UWU172" s="77"/>
      <c r="UWV172" s="77"/>
      <c r="UWW172" s="77"/>
      <c r="UWX172" s="77"/>
      <c r="UWY172" s="77"/>
      <c r="UWZ172" s="77"/>
      <c r="UXA172" s="77"/>
      <c r="UXB172" s="77"/>
      <c r="UXC172" s="77"/>
      <c r="UXD172" s="77"/>
      <c r="UXE172" s="77"/>
      <c r="UXF172" s="77"/>
      <c r="UXG172" s="77"/>
      <c r="UXH172" s="77"/>
      <c r="UXI172" s="77"/>
      <c r="UXJ172" s="77"/>
      <c r="UXK172" s="77"/>
      <c r="UXL172" s="77"/>
      <c r="UXM172" s="77"/>
      <c r="UXN172" s="77"/>
      <c r="UXO172" s="77"/>
      <c r="UXP172" s="77"/>
      <c r="UXQ172" s="77"/>
      <c r="UXR172" s="77"/>
      <c r="UXS172" s="77"/>
      <c r="UXT172" s="77"/>
      <c r="UXU172" s="77"/>
      <c r="UXV172" s="77"/>
      <c r="UXW172" s="77"/>
      <c r="UXX172" s="77"/>
      <c r="UXY172" s="77"/>
      <c r="UXZ172" s="77"/>
      <c r="UYA172" s="77"/>
      <c r="UYB172" s="77"/>
      <c r="UYC172" s="77"/>
      <c r="UYD172" s="77"/>
      <c r="UYE172" s="77"/>
      <c r="UYF172" s="77"/>
      <c r="UYG172" s="77"/>
      <c r="UYH172" s="77"/>
      <c r="UYI172" s="77"/>
      <c r="UYJ172" s="77"/>
      <c r="UYK172" s="77"/>
      <c r="UYL172" s="77"/>
      <c r="UYM172" s="77"/>
      <c r="UYN172" s="77"/>
      <c r="UYO172" s="77"/>
      <c r="UYP172" s="77"/>
      <c r="UYQ172" s="77"/>
      <c r="UYR172" s="77"/>
      <c r="UYS172" s="77"/>
      <c r="UYT172" s="77"/>
      <c r="UYU172" s="77"/>
      <c r="UYV172" s="77"/>
      <c r="UYW172" s="77"/>
      <c r="UYX172" s="77"/>
      <c r="UYY172" s="77"/>
      <c r="UYZ172" s="77"/>
      <c r="UZA172" s="77"/>
      <c r="UZB172" s="77"/>
      <c r="UZC172" s="77"/>
      <c r="UZD172" s="77"/>
      <c r="UZE172" s="77"/>
      <c r="UZF172" s="77"/>
      <c r="UZG172" s="77"/>
      <c r="UZH172" s="77"/>
      <c r="UZI172" s="77"/>
      <c r="UZJ172" s="77"/>
      <c r="UZK172" s="77"/>
      <c r="UZL172" s="77"/>
      <c r="UZM172" s="77"/>
      <c r="UZN172" s="77"/>
      <c r="UZO172" s="77"/>
      <c r="UZP172" s="77"/>
      <c r="UZQ172" s="77"/>
      <c r="UZR172" s="77"/>
      <c r="UZS172" s="77"/>
      <c r="UZT172" s="77"/>
      <c r="UZU172" s="77"/>
      <c r="UZV172" s="77"/>
      <c r="UZW172" s="77"/>
      <c r="UZX172" s="77"/>
      <c r="UZY172" s="77"/>
      <c r="UZZ172" s="77"/>
      <c r="VAA172" s="77"/>
      <c r="VAB172" s="77"/>
      <c r="VAC172" s="77"/>
      <c r="VAD172" s="77"/>
      <c r="VAE172" s="77"/>
      <c r="VAF172" s="77"/>
      <c r="VAG172" s="77"/>
      <c r="VAH172" s="77"/>
      <c r="VAI172" s="77"/>
      <c r="VAJ172" s="77"/>
      <c r="VAK172" s="77"/>
      <c r="VAL172" s="77"/>
      <c r="VAM172" s="77"/>
      <c r="VAN172" s="77"/>
      <c r="VAO172" s="77"/>
      <c r="VAP172" s="77"/>
      <c r="VAQ172" s="77"/>
      <c r="VAR172" s="77"/>
      <c r="VAS172" s="77"/>
      <c r="VAT172" s="77"/>
      <c r="VAU172" s="77"/>
      <c r="VAV172" s="77"/>
      <c r="VAW172" s="77"/>
      <c r="VAX172" s="77"/>
      <c r="VAY172" s="77"/>
      <c r="VAZ172" s="77"/>
      <c r="VBA172" s="77"/>
      <c r="VBB172" s="77"/>
      <c r="VBC172" s="77"/>
      <c r="VBD172" s="77"/>
      <c r="VBE172" s="77"/>
      <c r="VBF172" s="77"/>
      <c r="VBG172" s="77"/>
      <c r="VBH172" s="77"/>
      <c r="VBI172" s="77"/>
      <c r="VBJ172" s="77"/>
      <c r="VBK172" s="77"/>
      <c r="VBL172" s="77"/>
      <c r="VBM172" s="77"/>
      <c r="VBN172" s="77"/>
      <c r="VBO172" s="77"/>
      <c r="VBP172" s="77"/>
      <c r="VBQ172" s="77"/>
      <c r="VBR172" s="77"/>
      <c r="VBS172" s="77"/>
      <c r="VBT172" s="77"/>
      <c r="VBU172" s="77"/>
      <c r="VBV172" s="77"/>
      <c r="VBW172" s="77"/>
      <c r="VBX172" s="77"/>
      <c r="VBY172" s="77"/>
      <c r="VBZ172" s="77"/>
      <c r="VCA172" s="77"/>
      <c r="VCB172" s="77"/>
      <c r="VCC172" s="77"/>
      <c r="VCD172" s="77"/>
      <c r="VCE172" s="77"/>
      <c r="VCF172" s="77"/>
      <c r="VCG172" s="77"/>
      <c r="VCH172" s="77"/>
      <c r="VCI172" s="77"/>
      <c r="VCJ172" s="77"/>
      <c r="VCK172" s="77"/>
      <c r="VCL172" s="77"/>
      <c r="VCM172" s="77"/>
      <c r="VCN172" s="77"/>
      <c r="VCO172" s="77"/>
      <c r="VCP172" s="77"/>
      <c r="VCQ172" s="77"/>
      <c r="VCR172" s="77"/>
      <c r="VCS172" s="77"/>
      <c r="VCT172" s="77"/>
      <c r="VCU172" s="77"/>
      <c r="VCV172" s="77"/>
      <c r="VCW172" s="77"/>
      <c r="VCX172" s="77"/>
      <c r="VCY172" s="77"/>
      <c r="VCZ172" s="77"/>
      <c r="VDA172" s="77"/>
      <c r="VDB172" s="77"/>
      <c r="VDC172" s="77"/>
      <c r="VDD172" s="77"/>
      <c r="VDE172" s="77"/>
      <c r="VDF172" s="77"/>
      <c r="VDG172" s="77"/>
      <c r="VDH172" s="77"/>
      <c r="VDI172" s="77"/>
      <c r="VDJ172" s="77"/>
      <c r="VDK172" s="77"/>
      <c r="VDL172" s="77"/>
      <c r="VDM172" s="77"/>
      <c r="VDN172" s="77"/>
      <c r="VDO172" s="77"/>
      <c r="VDP172" s="77"/>
      <c r="VDQ172" s="77"/>
      <c r="VDR172" s="77"/>
      <c r="VDS172" s="77"/>
      <c r="VDT172" s="77"/>
      <c r="VDU172" s="77"/>
      <c r="VDV172" s="77"/>
      <c r="VDW172" s="77"/>
      <c r="VDX172" s="77"/>
      <c r="VDY172" s="77"/>
      <c r="VDZ172" s="77"/>
      <c r="VEA172" s="77"/>
      <c r="VEB172" s="77"/>
      <c r="VEC172" s="77"/>
      <c r="VED172" s="77"/>
      <c r="VEE172" s="77"/>
      <c r="VEF172" s="77"/>
      <c r="VEG172" s="77"/>
      <c r="VEH172" s="77"/>
      <c r="VEI172" s="77"/>
      <c r="VEJ172" s="77"/>
      <c r="VEK172" s="77"/>
      <c r="VEL172" s="77"/>
      <c r="VEM172" s="77"/>
      <c r="VEN172" s="77"/>
      <c r="VEO172" s="77"/>
      <c r="VEP172" s="77"/>
      <c r="VEQ172" s="77"/>
      <c r="VER172" s="77"/>
      <c r="VES172" s="77"/>
      <c r="VET172" s="77"/>
      <c r="VEU172" s="77"/>
      <c r="VEV172" s="77"/>
      <c r="VEW172" s="77"/>
      <c r="VEX172" s="77"/>
      <c r="VEY172" s="77"/>
      <c r="VEZ172" s="77"/>
      <c r="VFA172" s="77"/>
      <c r="VFB172" s="77"/>
      <c r="VFC172" s="77"/>
      <c r="VFD172" s="77"/>
      <c r="VFE172" s="77"/>
      <c r="VFF172" s="77"/>
      <c r="VFG172" s="77"/>
      <c r="VFH172" s="77"/>
      <c r="VFI172" s="77"/>
      <c r="VFJ172" s="77"/>
      <c r="VFK172" s="77"/>
      <c r="VFL172" s="77"/>
      <c r="VFM172" s="77"/>
      <c r="VFN172" s="77"/>
      <c r="VFO172" s="77"/>
      <c r="VFP172" s="77"/>
      <c r="VFQ172" s="77"/>
      <c r="VFR172" s="77"/>
      <c r="VFS172" s="77"/>
      <c r="VFT172" s="77"/>
      <c r="VFU172" s="77"/>
      <c r="VFV172" s="77"/>
      <c r="VFW172" s="77"/>
      <c r="VFX172" s="77"/>
      <c r="VFY172" s="77"/>
      <c r="VFZ172" s="77"/>
      <c r="VGA172" s="77"/>
      <c r="VGB172" s="77"/>
      <c r="VGC172" s="77"/>
      <c r="VGD172" s="77"/>
      <c r="VGE172" s="77"/>
      <c r="VGF172" s="77"/>
      <c r="VGG172" s="77"/>
      <c r="VGH172" s="77"/>
      <c r="VGI172" s="77"/>
      <c r="VGJ172" s="77"/>
      <c r="VGK172" s="77"/>
      <c r="VGL172" s="77"/>
      <c r="VGM172" s="77"/>
      <c r="VGN172" s="77"/>
      <c r="VGO172" s="77"/>
      <c r="VGP172" s="77"/>
      <c r="VGQ172" s="77"/>
      <c r="VGR172" s="77"/>
      <c r="VGS172" s="77"/>
      <c r="VGT172" s="77"/>
      <c r="VGU172" s="77"/>
      <c r="VGV172" s="77"/>
      <c r="VGW172" s="77"/>
      <c r="VGX172" s="77"/>
      <c r="VGY172" s="77"/>
      <c r="VGZ172" s="77"/>
      <c r="VHA172" s="77"/>
      <c r="VHB172" s="77"/>
      <c r="VHC172" s="77"/>
      <c r="VHD172" s="77"/>
      <c r="VHE172" s="77"/>
      <c r="VHF172" s="77"/>
      <c r="VHG172" s="77"/>
      <c r="VHH172" s="77"/>
      <c r="VHI172" s="77"/>
      <c r="VHJ172" s="77"/>
      <c r="VHK172" s="77"/>
      <c r="VHL172" s="77"/>
      <c r="VHM172" s="77"/>
      <c r="VHN172" s="77"/>
      <c r="VHO172" s="77"/>
      <c r="VHP172" s="77"/>
      <c r="VHQ172" s="77"/>
      <c r="VHR172" s="77"/>
      <c r="VHS172" s="77"/>
      <c r="VHT172" s="77"/>
      <c r="VHU172" s="77"/>
      <c r="VHV172" s="77"/>
      <c r="VHW172" s="77"/>
      <c r="VHX172" s="77"/>
      <c r="VHY172" s="77"/>
      <c r="VHZ172" s="77"/>
      <c r="VIA172" s="77"/>
      <c r="VIB172" s="77"/>
      <c r="VIC172" s="77"/>
      <c r="VID172" s="77"/>
      <c r="VIE172" s="77"/>
      <c r="VIF172" s="77"/>
      <c r="VIG172" s="77"/>
      <c r="VIH172" s="77"/>
      <c r="VII172" s="77"/>
      <c r="VIJ172" s="77"/>
      <c r="VIK172" s="77"/>
      <c r="VIL172" s="77"/>
      <c r="VIM172" s="77"/>
      <c r="VIN172" s="77"/>
      <c r="VIO172" s="77"/>
      <c r="VIP172" s="77"/>
      <c r="VIQ172" s="77"/>
      <c r="VIR172" s="77"/>
      <c r="VIS172" s="77"/>
      <c r="VIT172" s="77"/>
      <c r="VIU172" s="77"/>
      <c r="VIV172" s="77"/>
      <c r="VIW172" s="77"/>
      <c r="VIX172" s="77"/>
      <c r="VIY172" s="77"/>
      <c r="VIZ172" s="77"/>
      <c r="VJA172" s="77"/>
      <c r="VJB172" s="77"/>
      <c r="VJC172" s="77"/>
      <c r="VJD172" s="77"/>
      <c r="VJE172" s="77"/>
      <c r="VJF172" s="77"/>
      <c r="VJG172" s="77"/>
      <c r="VJH172" s="77"/>
      <c r="VJI172" s="77"/>
      <c r="VJJ172" s="77"/>
      <c r="VJK172" s="77"/>
      <c r="VJL172" s="77"/>
      <c r="VJM172" s="77"/>
      <c r="VJN172" s="77"/>
      <c r="VJO172" s="77"/>
      <c r="VJP172" s="77"/>
      <c r="VJQ172" s="77"/>
      <c r="VJR172" s="77"/>
      <c r="VJS172" s="77"/>
      <c r="VJT172" s="77"/>
      <c r="VJU172" s="77"/>
      <c r="VJV172" s="77"/>
      <c r="VJW172" s="77"/>
      <c r="VJX172" s="77"/>
      <c r="VJY172" s="77"/>
      <c r="VJZ172" s="77"/>
      <c r="VKA172" s="77"/>
      <c r="VKB172" s="77"/>
      <c r="VKC172" s="77"/>
      <c r="VKD172" s="77"/>
      <c r="VKE172" s="77"/>
      <c r="VKF172" s="77"/>
      <c r="VKG172" s="77"/>
      <c r="VKH172" s="77"/>
      <c r="VKI172" s="77"/>
      <c r="VKJ172" s="77"/>
      <c r="VKK172" s="77"/>
      <c r="VKL172" s="77"/>
      <c r="VKM172" s="77"/>
      <c r="VKN172" s="77"/>
      <c r="VKO172" s="77"/>
      <c r="VKP172" s="77"/>
      <c r="VKQ172" s="77"/>
      <c r="VKR172" s="77"/>
      <c r="VKS172" s="77"/>
      <c r="VKT172" s="77"/>
      <c r="VKU172" s="77"/>
      <c r="VKV172" s="77"/>
      <c r="VKW172" s="77"/>
      <c r="VKX172" s="77"/>
      <c r="VKY172" s="77"/>
      <c r="VKZ172" s="77"/>
      <c r="VLA172" s="77"/>
      <c r="VLB172" s="77"/>
      <c r="VLC172" s="77"/>
      <c r="VLD172" s="77"/>
      <c r="VLE172" s="77"/>
      <c r="VLF172" s="77"/>
      <c r="VLG172" s="77"/>
      <c r="VLH172" s="77"/>
      <c r="VLI172" s="77"/>
      <c r="VLJ172" s="77"/>
      <c r="VLK172" s="77"/>
      <c r="VLL172" s="77"/>
      <c r="VLM172" s="77"/>
      <c r="VLN172" s="77"/>
      <c r="VLO172" s="77"/>
      <c r="VLP172" s="77"/>
      <c r="VLQ172" s="77"/>
      <c r="VLR172" s="77"/>
      <c r="VLS172" s="77"/>
      <c r="VLT172" s="77"/>
      <c r="VLU172" s="77"/>
      <c r="VLV172" s="77"/>
      <c r="VLW172" s="77"/>
      <c r="VLX172" s="77"/>
      <c r="VLY172" s="77"/>
      <c r="VLZ172" s="77"/>
      <c r="VMA172" s="77"/>
      <c r="VMB172" s="77"/>
      <c r="VMC172" s="77"/>
      <c r="VMD172" s="77"/>
      <c r="VME172" s="77"/>
      <c r="VMF172" s="77"/>
      <c r="VMG172" s="77"/>
      <c r="VMH172" s="77"/>
      <c r="VMI172" s="77"/>
      <c r="VMJ172" s="77"/>
      <c r="VMK172" s="77"/>
      <c r="VML172" s="77"/>
      <c r="VMM172" s="77"/>
      <c r="VMN172" s="77"/>
      <c r="VMO172" s="77"/>
      <c r="VMP172" s="77"/>
      <c r="VMQ172" s="77"/>
      <c r="VMR172" s="77"/>
      <c r="VMS172" s="77"/>
      <c r="VMT172" s="77"/>
      <c r="VMU172" s="77"/>
      <c r="VMV172" s="77"/>
      <c r="VMW172" s="77"/>
      <c r="VMX172" s="77"/>
      <c r="VMY172" s="77"/>
      <c r="VMZ172" s="77"/>
      <c r="VNA172" s="77"/>
      <c r="VNB172" s="77"/>
      <c r="VNC172" s="77"/>
      <c r="VND172" s="77"/>
      <c r="VNE172" s="77"/>
      <c r="VNF172" s="77"/>
      <c r="VNG172" s="77"/>
      <c r="VNH172" s="77"/>
      <c r="VNI172" s="77"/>
      <c r="VNJ172" s="77"/>
      <c r="VNK172" s="77"/>
      <c r="VNL172" s="77"/>
      <c r="VNM172" s="77"/>
      <c r="VNN172" s="77"/>
      <c r="VNO172" s="77"/>
      <c r="VNP172" s="77"/>
      <c r="VNQ172" s="77"/>
      <c r="VNR172" s="77"/>
      <c r="VNS172" s="77"/>
      <c r="VNT172" s="77"/>
      <c r="VNU172" s="77"/>
      <c r="VNV172" s="77"/>
      <c r="VNW172" s="77"/>
      <c r="VNX172" s="77"/>
      <c r="VNY172" s="77"/>
      <c r="VNZ172" s="77"/>
      <c r="VOA172" s="77"/>
      <c r="VOB172" s="77"/>
      <c r="VOC172" s="77"/>
      <c r="VOD172" s="77"/>
      <c r="VOE172" s="77"/>
      <c r="VOF172" s="77"/>
      <c r="VOG172" s="77"/>
      <c r="VOH172" s="77"/>
      <c r="VOI172" s="77"/>
      <c r="VOJ172" s="77"/>
      <c r="VOK172" s="77"/>
      <c r="VOL172" s="77"/>
      <c r="VOM172" s="77"/>
      <c r="VON172" s="77"/>
      <c r="VOO172" s="77"/>
      <c r="VOP172" s="77"/>
      <c r="VOQ172" s="77"/>
      <c r="VOR172" s="77"/>
      <c r="VOS172" s="77"/>
      <c r="VOT172" s="77"/>
      <c r="VOU172" s="77"/>
      <c r="VOV172" s="77"/>
      <c r="VOW172" s="77"/>
      <c r="VOX172" s="77"/>
      <c r="VOY172" s="77"/>
      <c r="VOZ172" s="77"/>
      <c r="VPA172" s="77"/>
      <c r="VPB172" s="77"/>
      <c r="VPC172" s="77"/>
      <c r="VPD172" s="77"/>
      <c r="VPE172" s="77"/>
      <c r="VPF172" s="77"/>
      <c r="VPG172" s="77"/>
      <c r="VPH172" s="77"/>
      <c r="VPI172" s="77"/>
      <c r="VPJ172" s="77"/>
      <c r="VPK172" s="77"/>
      <c r="VPL172" s="77"/>
      <c r="VPM172" s="77"/>
      <c r="VPN172" s="77"/>
      <c r="VPO172" s="77"/>
      <c r="VPP172" s="77"/>
      <c r="VPQ172" s="77"/>
      <c r="VPR172" s="77"/>
      <c r="VPS172" s="77"/>
      <c r="VPT172" s="77"/>
      <c r="VPU172" s="77"/>
      <c r="VPV172" s="77"/>
      <c r="VPW172" s="77"/>
      <c r="VPX172" s="77"/>
      <c r="VPY172" s="77"/>
      <c r="VPZ172" s="77"/>
      <c r="VQA172" s="77"/>
      <c r="VQB172" s="77"/>
      <c r="VQC172" s="77"/>
      <c r="VQD172" s="77"/>
      <c r="VQE172" s="77"/>
      <c r="VQF172" s="77"/>
      <c r="VQG172" s="77"/>
      <c r="VQH172" s="77"/>
      <c r="VQI172" s="77"/>
      <c r="VQJ172" s="77"/>
      <c r="VQK172" s="77"/>
      <c r="VQL172" s="77"/>
      <c r="VQM172" s="77"/>
      <c r="VQN172" s="77"/>
      <c r="VQO172" s="77"/>
      <c r="VQP172" s="77"/>
      <c r="VQQ172" s="77"/>
      <c r="VQR172" s="77"/>
      <c r="VQS172" s="77"/>
      <c r="VQT172" s="77"/>
      <c r="VQU172" s="77"/>
      <c r="VQV172" s="77"/>
      <c r="VQW172" s="77"/>
      <c r="VQX172" s="77"/>
      <c r="VQY172" s="77"/>
      <c r="VQZ172" s="77"/>
      <c r="VRA172" s="77"/>
      <c r="VRB172" s="77"/>
      <c r="VRC172" s="77"/>
      <c r="VRD172" s="77"/>
      <c r="VRE172" s="77"/>
      <c r="VRF172" s="77"/>
      <c r="VRG172" s="77"/>
      <c r="VRH172" s="77"/>
      <c r="VRI172" s="77"/>
      <c r="VRJ172" s="77"/>
      <c r="VRK172" s="77"/>
      <c r="VRL172" s="77"/>
      <c r="VRM172" s="77"/>
      <c r="VRN172" s="77"/>
      <c r="VRO172" s="77"/>
      <c r="VRP172" s="77"/>
      <c r="VRQ172" s="77"/>
      <c r="VRR172" s="77"/>
      <c r="VRS172" s="77"/>
      <c r="VRT172" s="77"/>
      <c r="VRU172" s="77"/>
      <c r="VRV172" s="77"/>
      <c r="VRW172" s="77"/>
      <c r="VRX172" s="77"/>
      <c r="VRY172" s="77"/>
      <c r="VRZ172" s="77"/>
      <c r="VSA172" s="77"/>
      <c r="VSB172" s="77"/>
      <c r="VSC172" s="77"/>
      <c r="VSD172" s="77"/>
      <c r="VSE172" s="77"/>
      <c r="VSF172" s="77"/>
      <c r="VSG172" s="77"/>
      <c r="VSH172" s="77"/>
      <c r="VSI172" s="77"/>
      <c r="VSJ172" s="77"/>
      <c r="VSK172" s="77"/>
      <c r="VSL172" s="77"/>
      <c r="VSM172" s="77"/>
      <c r="VSN172" s="77"/>
      <c r="VSO172" s="77"/>
      <c r="VSP172" s="77"/>
      <c r="VSQ172" s="77"/>
      <c r="VSR172" s="77"/>
      <c r="VSS172" s="77"/>
      <c r="VST172" s="77"/>
      <c r="VSU172" s="77"/>
      <c r="VSV172" s="77"/>
      <c r="VSW172" s="77"/>
      <c r="VSX172" s="77"/>
      <c r="VSY172" s="77"/>
      <c r="VSZ172" s="77"/>
      <c r="VTA172" s="77"/>
      <c r="VTB172" s="77"/>
      <c r="VTC172" s="77"/>
      <c r="VTD172" s="77"/>
      <c r="VTE172" s="77"/>
      <c r="VTF172" s="77"/>
      <c r="VTG172" s="77"/>
      <c r="VTH172" s="77"/>
      <c r="VTI172" s="77"/>
      <c r="VTJ172" s="77"/>
      <c r="VTK172" s="77"/>
      <c r="VTL172" s="77"/>
      <c r="VTM172" s="77"/>
      <c r="VTN172" s="77"/>
      <c r="VTO172" s="77"/>
      <c r="VTP172" s="77"/>
      <c r="VTQ172" s="77"/>
      <c r="VTR172" s="77"/>
      <c r="VTS172" s="77"/>
      <c r="VTT172" s="77"/>
      <c r="VTU172" s="77"/>
      <c r="VTV172" s="77"/>
      <c r="VTW172" s="77"/>
      <c r="VTX172" s="77"/>
      <c r="VTY172" s="77"/>
      <c r="VTZ172" s="77"/>
      <c r="VUA172" s="77"/>
      <c r="VUB172" s="77"/>
      <c r="VUC172" s="77"/>
      <c r="VUD172" s="77"/>
      <c r="VUE172" s="77"/>
      <c r="VUF172" s="77"/>
      <c r="VUG172" s="77"/>
      <c r="VUH172" s="77"/>
      <c r="VUI172" s="77"/>
      <c r="VUJ172" s="77"/>
      <c r="VUK172" s="77"/>
      <c r="VUL172" s="77"/>
      <c r="VUM172" s="77"/>
      <c r="VUN172" s="77"/>
      <c r="VUO172" s="77"/>
      <c r="VUP172" s="77"/>
      <c r="VUQ172" s="77"/>
      <c r="VUR172" s="77"/>
      <c r="VUS172" s="77"/>
      <c r="VUT172" s="77"/>
      <c r="VUU172" s="77"/>
      <c r="VUV172" s="77"/>
      <c r="VUW172" s="77"/>
      <c r="VUX172" s="77"/>
      <c r="VUY172" s="77"/>
      <c r="VUZ172" s="77"/>
      <c r="VVA172" s="77"/>
      <c r="VVB172" s="77"/>
      <c r="VVC172" s="77"/>
      <c r="VVD172" s="77"/>
      <c r="VVE172" s="77"/>
      <c r="VVF172" s="77"/>
      <c r="VVG172" s="77"/>
      <c r="VVH172" s="77"/>
      <c r="VVI172" s="77"/>
      <c r="VVJ172" s="77"/>
      <c r="VVK172" s="77"/>
      <c r="VVL172" s="77"/>
      <c r="VVM172" s="77"/>
      <c r="VVN172" s="77"/>
      <c r="VVO172" s="77"/>
      <c r="VVP172" s="77"/>
      <c r="VVQ172" s="77"/>
      <c r="VVR172" s="77"/>
      <c r="VVS172" s="77"/>
      <c r="VVT172" s="77"/>
      <c r="VVU172" s="77"/>
      <c r="VVV172" s="77"/>
      <c r="VVW172" s="77"/>
      <c r="VVX172" s="77"/>
      <c r="VVY172" s="77"/>
      <c r="VVZ172" s="77"/>
      <c r="VWA172" s="77"/>
      <c r="VWB172" s="77"/>
      <c r="VWC172" s="77"/>
      <c r="VWD172" s="77"/>
      <c r="VWE172" s="77"/>
      <c r="VWF172" s="77"/>
      <c r="VWG172" s="77"/>
      <c r="VWH172" s="77"/>
      <c r="VWI172" s="77"/>
      <c r="VWJ172" s="77"/>
      <c r="VWK172" s="77"/>
      <c r="VWL172" s="77"/>
      <c r="VWM172" s="77"/>
      <c r="VWN172" s="77"/>
      <c r="VWO172" s="77"/>
      <c r="VWP172" s="77"/>
      <c r="VWQ172" s="77"/>
      <c r="VWR172" s="77"/>
      <c r="VWS172" s="77"/>
      <c r="VWT172" s="77"/>
      <c r="VWU172" s="77"/>
      <c r="VWV172" s="77"/>
      <c r="VWW172" s="77"/>
      <c r="VWX172" s="77"/>
      <c r="VWY172" s="77"/>
      <c r="VWZ172" s="77"/>
      <c r="VXA172" s="77"/>
      <c r="VXB172" s="77"/>
      <c r="VXC172" s="77"/>
      <c r="VXD172" s="77"/>
      <c r="VXE172" s="77"/>
      <c r="VXF172" s="77"/>
      <c r="VXG172" s="77"/>
      <c r="VXH172" s="77"/>
      <c r="VXI172" s="77"/>
      <c r="VXJ172" s="77"/>
      <c r="VXK172" s="77"/>
      <c r="VXL172" s="77"/>
      <c r="VXM172" s="77"/>
      <c r="VXN172" s="77"/>
      <c r="VXO172" s="77"/>
      <c r="VXP172" s="77"/>
      <c r="VXQ172" s="77"/>
      <c r="VXR172" s="77"/>
      <c r="VXS172" s="77"/>
      <c r="VXT172" s="77"/>
      <c r="VXU172" s="77"/>
      <c r="VXV172" s="77"/>
      <c r="VXW172" s="77"/>
      <c r="VXX172" s="77"/>
      <c r="VXY172" s="77"/>
      <c r="VXZ172" s="77"/>
      <c r="VYA172" s="77"/>
      <c r="VYB172" s="77"/>
      <c r="VYC172" s="77"/>
      <c r="VYD172" s="77"/>
      <c r="VYE172" s="77"/>
      <c r="VYF172" s="77"/>
      <c r="VYG172" s="77"/>
      <c r="VYH172" s="77"/>
      <c r="VYI172" s="77"/>
      <c r="VYJ172" s="77"/>
      <c r="VYK172" s="77"/>
      <c r="VYL172" s="77"/>
      <c r="VYM172" s="77"/>
      <c r="VYN172" s="77"/>
      <c r="VYO172" s="77"/>
      <c r="VYP172" s="77"/>
      <c r="VYQ172" s="77"/>
      <c r="VYR172" s="77"/>
      <c r="VYS172" s="77"/>
      <c r="VYT172" s="77"/>
      <c r="VYU172" s="77"/>
      <c r="VYV172" s="77"/>
      <c r="VYW172" s="77"/>
      <c r="VYX172" s="77"/>
      <c r="VYY172" s="77"/>
      <c r="VYZ172" s="77"/>
      <c r="VZA172" s="77"/>
      <c r="VZB172" s="77"/>
      <c r="VZC172" s="77"/>
      <c r="VZD172" s="77"/>
      <c r="VZE172" s="77"/>
      <c r="VZF172" s="77"/>
      <c r="VZG172" s="77"/>
      <c r="VZH172" s="77"/>
      <c r="VZI172" s="77"/>
      <c r="VZJ172" s="77"/>
      <c r="VZK172" s="77"/>
      <c r="VZL172" s="77"/>
      <c r="VZM172" s="77"/>
      <c r="VZN172" s="77"/>
      <c r="VZO172" s="77"/>
      <c r="VZP172" s="77"/>
      <c r="VZQ172" s="77"/>
      <c r="VZR172" s="77"/>
      <c r="VZS172" s="77"/>
      <c r="VZT172" s="77"/>
      <c r="VZU172" s="77"/>
      <c r="VZV172" s="77"/>
      <c r="VZW172" s="77"/>
      <c r="VZX172" s="77"/>
      <c r="VZY172" s="77"/>
      <c r="VZZ172" s="77"/>
      <c r="WAA172" s="77"/>
      <c r="WAB172" s="77"/>
      <c r="WAC172" s="77"/>
      <c r="WAD172" s="77"/>
      <c r="WAE172" s="77"/>
      <c r="WAF172" s="77"/>
      <c r="WAG172" s="77"/>
      <c r="WAH172" s="77"/>
      <c r="WAI172" s="77"/>
      <c r="WAJ172" s="77"/>
      <c r="WAK172" s="77"/>
      <c r="WAL172" s="77"/>
      <c r="WAM172" s="77"/>
      <c r="WAN172" s="77"/>
      <c r="WAO172" s="77"/>
      <c r="WAP172" s="77"/>
      <c r="WAQ172" s="77"/>
      <c r="WAR172" s="77"/>
      <c r="WAS172" s="77"/>
      <c r="WAT172" s="77"/>
      <c r="WAU172" s="77"/>
      <c r="WAV172" s="77"/>
      <c r="WAW172" s="77"/>
      <c r="WAX172" s="77"/>
      <c r="WAY172" s="77"/>
      <c r="WAZ172" s="77"/>
      <c r="WBA172" s="77"/>
      <c r="WBB172" s="77"/>
      <c r="WBC172" s="77"/>
      <c r="WBD172" s="77"/>
      <c r="WBE172" s="77"/>
      <c r="WBF172" s="77"/>
      <c r="WBG172" s="77"/>
      <c r="WBH172" s="77"/>
      <c r="WBI172" s="77"/>
      <c r="WBJ172" s="77"/>
      <c r="WBK172" s="77"/>
      <c r="WBL172" s="77"/>
      <c r="WBM172" s="77"/>
      <c r="WBN172" s="77"/>
      <c r="WBO172" s="77"/>
      <c r="WBP172" s="77"/>
      <c r="WBQ172" s="77"/>
      <c r="WBR172" s="77"/>
      <c r="WBS172" s="77"/>
      <c r="WBT172" s="77"/>
      <c r="WBU172" s="77"/>
      <c r="WBV172" s="77"/>
      <c r="WBW172" s="77"/>
      <c r="WBX172" s="77"/>
      <c r="WBY172" s="77"/>
      <c r="WBZ172" s="77"/>
      <c r="WCA172" s="77"/>
      <c r="WCB172" s="77"/>
      <c r="WCC172" s="77"/>
      <c r="WCD172" s="77"/>
      <c r="WCE172" s="77"/>
      <c r="WCF172" s="77"/>
      <c r="WCG172" s="77"/>
      <c r="WCH172" s="77"/>
      <c r="WCI172" s="77"/>
      <c r="WCJ172" s="77"/>
      <c r="WCK172" s="77"/>
      <c r="WCL172" s="77"/>
      <c r="WCM172" s="77"/>
      <c r="WCN172" s="77"/>
      <c r="WCO172" s="77"/>
      <c r="WCP172" s="77"/>
      <c r="WCQ172" s="77"/>
      <c r="WCR172" s="77"/>
      <c r="WCS172" s="77"/>
      <c r="WCT172" s="77"/>
      <c r="WCU172" s="77"/>
      <c r="WCV172" s="77"/>
      <c r="WCW172" s="77"/>
      <c r="WCX172" s="77"/>
      <c r="WCY172" s="77"/>
      <c r="WCZ172" s="77"/>
      <c r="WDA172" s="77"/>
      <c r="WDB172" s="77"/>
      <c r="WDC172" s="77"/>
      <c r="WDD172" s="77"/>
      <c r="WDE172" s="77"/>
      <c r="WDF172" s="77"/>
      <c r="WDG172" s="77"/>
      <c r="WDH172" s="77"/>
      <c r="WDI172" s="77"/>
      <c r="WDJ172" s="77"/>
      <c r="WDK172" s="77"/>
      <c r="WDL172" s="77"/>
      <c r="WDM172" s="77"/>
      <c r="WDN172" s="77"/>
      <c r="WDO172" s="77"/>
      <c r="WDP172" s="77"/>
      <c r="WDQ172" s="77"/>
      <c r="WDR172" s="77"/>
      <c r="WDS172" s="77"/>
      <c r="WDT172" s="77"/>
      <c r="WDU172" s="77"/>
      <c r="WDV172" s="77"/>
      <c r="WDW172" s="77"/>
      <c r="WDX172" s="77"/>
      <c r="WDY172" s="77"/>
      <c r="WDZ172" s="77"/>
      <c r="WEA172" s="77"/>
      <c r="WEB172" s="77"/>
      <c r="WEC172" s="77"/>
      <c r="WED172" s="77"/>
      <c r="WEE172" s="77"/>
      <c r="WEF172" s="77"/>
      <c r="WEG172" s="77"/>
      <c r="WEH172" s="77"/>
      <c r="WEI172" s="77"/>
      <c r="WEJ172" s="77"/>
      <c r="WEK172" s="77"/>
      <c r="WEL172" s="77"/>
      <c r="WEM172" s="77"/>
      <c r="WEN172" s="77"/>
      <c r="WEO172" s="77"/>
      <c r="WEP172" s="77"/>
      <c r="WEQ172" s="77"/>
      <c r="WER172" s="77"/>
      <c r="WES172" s="77"/>
      <c r="WET172" s="77"/>
      <c r="WEU172" s="77"/>
      <c r="WEV172" s="77"/>
      <c r="WEW172" s="77"/>
      <c r="WEX172" s="77"/>
      <c r="WEY172" s="77"/>
      <c r="WEZ172" s="77"/>
      <c r="WFA172" s="77"/>
      <c r="WFB172" s="77"/>
      <c r="WFC172" s="77"/>
      <c r="WFD172" s="77"/>
      <c r="WFE172" s="77"/>
      <c r="WFF172" s="77"/>
      <c r="WFG172" s="77"/>
      <c r="WFH172" s="77"/>
      <c r="WFI172" s="77"/>
      <c r="WFJ172" s="77"/>
      <c r="WFK172" s="77"/>
      <c r="WFL172" s="77"/>
      <c r="WFM172" s="77"/>
      <c r="WFN172" s="77"/>
      <c r="WFO172" s="77"/>
      <c r="WFP172" s="77"/>
      <c r="WFQ172" s="77"/>
      <c r="WFR172" s="77"/>
      <c r="WFS172" s="77"/>
      <c r="WFT172" s="77"/>
      <c r="WFU172" s="77"/>
      <c r="WFV172" s="77"/>
      <c r="WFW172" s="77"/>
      <c r="WFX172" s="77"/>
      <c r="WFY172" s="77"/>
      <c r="WFZ172" s="77"/>
      <c r="WGA172" s="77"/>
      <c r="WGB172" s="77"/>
      <c r="WGC172" s="77"/>
      <c r="WGD172" s="77"/>
      <c r="WGE172" s="77"/>
      <c r="WGF172" s="77"/>
      <c r="WGG172" s="77"/>
      <c r="WGH172" s="77"/>
      <c r="WGI172" s="77"/>
      <c r="WGJ172" s="77"/>
      <c r="WGK172" s="77"/>
      <c r="WGL172" s="77"/>
      <c r="WGM172" s="77"/>
      <c r="WGN172" s="77"/>
      <c r="WGO172" s="77"/>
      <c r="WGP172" s="77"/>
      <c r="WGQ172" s="77"/>
      <c r="WGR172" s="77"/>
      <c r="WGS172" s="77"/>
      <c r="WGT172" s="77"/>
      <c r="WGU172" s="77"/>
      <c r="WGV172" s="77"/>
      <c r="WGW172" s="77"/>
      <c r="WGX172" s="77"/>
      <c r="WGY172" s="77"/>
      <c r="WGZ172" s="77"/>
      <c r="WHA172" s="77"/>
      <c r="WHB172" s="77"/>
      <c r="WHC172" s="77"/>
      <c r="WHD172" s="77"/>
      <c r="WHE172" s="77"/>
      <c r="WHF172" s="77"/>
      <c r="WHG172" s="77"/>
      <c r="WHH172" s="77"/>
      <c r="WHI172" s="77"/>
      <c r="WHJ172" s="77"/>
      <c r="WHK172" s="77"/>
      <c r="WHL172" s="77"/>
      <c r="WHM172" s="77"/>
      <c r="WHN172" s="77"/>
      <c r="WHO172" s="77"/>
      <c r="WHP172" s="77"/>
      <c r="WHQ172" s="77"/>
      <c r="WHR172" s="77"/>
      <c r="WHS172" s="77"/>
      <c r="WHT172" s="77"/>
      <c r="WHU172" s="77"/>
      <c r="WHV172" s="77"/>
      <c r="WHW172" s="77"/>
      <c r="WHX172" s="77"/>
      <c r="WHY172" s="77"/>
      <c r="WHZ172" s="77"/>
      <c r="WIA172" s="77"/>
      <c r="WIB172" s="77"/>
      <c r="WIC172" s="77"/>
      <c r="WID172" s="77"/>
      <c r="WIE172" s="77"/>
      <c r="WIF172" s="77"/>
      <c r="WIG172" s="77"/>
      <c r="WIH172" s="77"/>
      <c r="WII172" s="77"/>
      <c r="WIJ172" s="77"/>
      <c r="WIK172" s="77"/>
      <c r="WIL172" s="77"/>
      <c r="WIM172" s="77"/>
      <c r="WIN172" s="77"/>
      <c r="WIO172" s="77"/>
      <c r="WIP172" s="77"/>
      <c r="WIQ172" s="77"/>
      <c r="WIR172" s="77"/>
      <c r="WIS172" s="77"/>
      <c r="WIT172" s="77"/>
      <c r="WIU172" s="77"/>
      <c r="WIV172" s="77"/>
      <c r="WIW172" s="77"/>
      <c r="WIX172" s="77"/>
      <c r="WIY172" s="77"/>
      <c r="WIZ172" s="77"/>
      <c r="WJA172" s="77"/>
      <c r="WJB172" s="77"/>
      <c r="WJC172" s="77"/>
      <c r="WJD172" s="77"/>
      <c r="WJE172" s="77"/>
      <c r="WJF172" s="77"/>
      <c r="WJG172" s="77"/>
      <c r="WJH172" s="77"/>
      <c r="WJI172" s="77"/>
      <c r="WJJ172" s="77"/>
      <c r="WJK172" s="77"/>
      <c r="WJL172" s="77"/>
      <c r="WJM172" s="77"/>
      <c r="WJN172" s="77"/>
      <c r="WJO172" s="77"/>
      <c r="WJP172" s="77"/>
      <c r="WJQ172" s="77"/>
      <c r="WJR172" s="77"/>
      <c r="WJS172" s="77"/>
      <c r="WJT172" s="77"/>
      <c r="WJU172" s="77"/>
      <c r="WJV172" s="77"/>
      <c r="WJW172" s="77"/>
      <c r="WJX172" s="77"/>
      <c r="WJY172" s="77"/>
      <c r="WJZ172" s="77"/>
      <c r="WKA172" s="77"/>
      <c r="WKB172" s="77"/>
      <c r="WKC172" s="77"/>
      <c r="WKD172" s="77"/>
      <c r="WKE172" s="77"/>
      <c r="WKF172" s="77"/>
      <c r="WKG172" s="77"/>
      <c r="WKH172" s="77"/>
      <c r="WKI172" s="77"/>
      <c r="WKJ172" s="77"/>
      <c r="WKK172" s="77"/>
      <c r="WKL172" s="77"/>
      <c r="WKM172" s="77"/>
      <c r="WKN172" s="77"/>
      <c r="WKO172" s="77"/>
      <c r="WKP172" s="77"/>
      <c r="WKQ172" s="77"/>
      <c r="WKR172" s="77"/>
      <c r="WKS172" s="77"/>
      <c r="WKT172" s="77"/>
      <c r="WKU172" s="77"/>
      <c r="WKV172" s="77"/>
      <c r="WKW172" s="77"/>
      <c r="WKX172" s="77"/>
      <c r="WKY172" s="77"/>
      <c r="WKZ172" s="77"/>
      <c r="WLA172" s="77"/>
      <c r="WLB172" s="77"/>
      <c r="WLC172" s="77"/>
      <c r="WLD172" s="77"/>
      <c r="WLE172" s="77"/>
      <c r="WLF172" s="77"/>
      <c r="WLG172" s="77"/>
      <c r="WLH172" s="77"/>
      <c r="WLI172" s="77"/>
      <c r="WLJ172" s="77"/>
      <c r="WLK172" s="77"/>
      <c r="WLL172" s="77"/>
      <c r="WLM172" s="77"/>
      <c r="WLN172" s="77"/>
      <c r="WLO172" s="77"/>
      <c r="WLP172" s="77"/>
      <c r="WLQ172" s="77"/>
      <c r="WLR172" s="77"/>
      <c r="WLS172" s="77"/>
      <c r="WLT172" s="77"/>
      <c r="WLU172" s="77"/>
      <c r="WLV172" s="77"/>
      <c r="WLW172" s="77"/>
      <c r="WLX172" s="77"/>
      <c r="WLY172" s="77"/>
      <c r="WLZ172" s="77"/>
      <c r="WMA172" s="77"/>
      <c r="WMB172" s="77"/>
      <c r="WMC172" s="77"/>
      <c r="WMD172" s="77"/>
      <c r="WME172" s="77"/>
      <c r="WMF172" s="77"/>
      <c r="WMG172" s="77"/>
      <c r="WMH172" s="77"/>
      <c r="WMI172" s="77"/>
      <c r="WMJ172" s="77"/>
      <c r="WMK172" s="77"/>
      <c r="WML172" s="77"/>
      <c r="WMM172" s="77"/>
      <c r="WMN172" s="77"/>
      <c r="WMO172" s="77"/>
      <c r="WMP172" s="77"/>
      <c r="WMQ172" s="77"/>
      <c r="WMR172" s="77"/>
      <c r="WMS172" s="77"/>
      <c r="WMT172" s="77"/>
      <c r="WMU172" s="77"/>
      <c r="WMV172" s="77"/>
      <c r="WMW172" s="77"/>
      <c r="WMX172" s="77"/>
      <c r="WMY172" s="77"/>
      <c r="WMZ172" s="77"/>
      <c r="WNA172" s="77"/>
      <c r="WNB172" s="77"/>
      <c r="WNC172" s="77"/>
      <c r="WND172" s="77"/>
      <c r="WNE172" s="77"/>
      <c r="WNF172" s="77"/>
      <c r="WNG172" s="77"/>
      <c r="WNH172" s="77"/>
      <c r="WNI172" s="77"/>
      <c r="WNJ172" s="77"/>
      <c r="WNK172" s="77"/>
      <c r="WNL172" s="77"/>
      <c r="WNM172" s="77"/>
      <c r="WNN172" s="77"/>
      <c r="WNO172" s="77"/>
      <c r="WNP172" s="77"/>
      <c r="WNQ172" s="77"/>
      <c r="WNR172" s="77"/>
      <c r="WNS172" s="77"/>
      <c r="WNT172" s="77"/>
      <c r="WNU172" s="77"/>
      <c r="WNV172" s="77"/>
      <c r="WNW172" s="77"/>
      <c r="WNX172" s="77"/>
      <c r="WNY172" s="77"/>
      <c r="WNZ172" s="77"/>
      <c r="WOA172" s="77"/>
      <c r="WOB172" s="77"/>
      <c r="WOC172" s="77"/>
      <c r="WOD172" s="77"/>
      <c r="WOE172" s="77"/>
      <c r="WOF172" s="77"/>
      <c r="WOG172" s="77"/>
      <c r="WOH172" s="77"/>
      <c r="WOI172" s="77"/>
      <c r="WOJ172" s="77"/>
      <c r="WOK172" s="77"/>
      <c r="WOL172" s="77"/>
      <c r="WOM172" s="77"/>
      <c r="WON172" s="77"/>
      <c r="WOO172" s="77"/>
      <c r="WOP172" s="77"/>
      <c r="WOQ172" s="77"/>
      <c r="WOR172" s="77"/>
      <c r="WOS172" s="77"/>
      <c r="WOT172" s="77"/>
      <c r="WOU172" s="77"/>
      <c r="WOV172" s="77"/>
      <c r="WOW172" s="77"/>
      <c r="WOX172" s="77"/>
      <c r="WOY172" s="77"/>
      <c r="WOZ172" s="77"/>
      <c r="WPA172" s="77"/>
      <c r="WPB172" s="77"/>
      <c r="WPC172" s="77"/>
      <c r="WPD172" s="77"/>
      <c r="WPE172" s="77"/>
      <c r="WPF172" s="77"/>
      <c r="WPG172" s="77"/>
      <c r="WPH172" s="77"/>
      <c r="WPI172" s="77"/>
      <c r="WPJ172" s="77"/>
      <c r="WPK172" s="77"/>
      <c r="WPL172" s="77"/>
      <c r="WPM172" s="77"/>
      <c r="WPN172" s="77"/>
      <c r="WPO172" s="77"/>
      <c r="WPP172" s="77"/>
      <c r="WPQ172" s="77"/>
      <c r="WPR172" s="77"/>
      <c r="WPS172" s="77"/>
      <c r="WPT172" s="77"/>
      <c r="WPU172" s="77"/>
      <c r="WPV172" s="77"/>
      <c r="WPW172" s="77"/>
      <c r="WPX172" s="77"/>
      <c r="WPY172" s="77"/>
      <c r="WPZ172" s="77"/>
      <c r="WQA172" s="77"/>
      <c r="WQB172" s="77"/>
      <c r="WQC172" s="77"/>
      <c r="WQD172" s="77"/>
      <c r="WQE172" s="77"/>
      <c r="WQF172" s="77"/>
      <c r="WQG172" s="77"/>
      <c r="WQH172" s="77"/>
      <c r="WQI172" s="77"/>
      <c r="WQJ172" s="77"/>
      <c r="WQK172" s="77"/>
      <c r="WQL172" s="77"/>
      <c r="WQM172" s="77"/>
      <c r="WQN172" s="77"/>
      <c r="WQO172" s="77"/>
      <c r="WQP172" s="77"/>
      <c r="WQQ172" s="77"/>
      <c r="WQR172" s="77"/>
      <c r="WQS172" s="77"/>
      <c r="WQT172" s="77"/>
      <c r="WQU172" s="77"/>
      <c r="WQV172" s="77"/>
      <c r="WQW172" s="77"/>
      <c r="WQX172" s="77"/>
      <c r="WQY172" s="77"/>
      <c r="WQZ172" s="77"/>
      <c r="WRA172" s="77"/>
      <c r="WRB172" s="77"/>
      <c r="WRC172" s="77"/>
      <c r="WRD172" s="77"/>
      <c r="WRE172" s="77"/>
      <c r="WRF172" s="77"/>
      <c r="WRG172" s="77"/>
      <c r="WRH172" s="77"/>
      <c r="WRI172" s="77"/>
      <c r="WRJ172" s="77"/>
      <c r="WRK172" s="77"/>
      <c r="WRL172" s="77"/>
      <c r="WRM172" s="77"/>
      <c r="WRN172" s="77"/>
      <c r="WRO172" s="77"/>
      <c r="WRP172" s="77"/>
      <c r="WRQ172" s="77"/>
      <c r="WRR172" s="77"/>
      <c r="WRS172" s="77"/>
      <c r="WRT172" s="77"/>
      <c r="WRU172" s="77"/>
      <c r="WRV172" s="77"/>
      <c r="WRW172" s="77"/>
      <c r="WRX172" s="77"/>
      <c r="WRY172" s="77"/>
      <c r="WRZ172" s="77"/>
      <c r="WSA172" s="77"/>
      <c r="WSB172" s="77"/>
      <c r="WSC172" s="77"/>
      <c r="WSD172" s="77"/>
      <c r="WSE172" s="77"/>
      <c r="WSF172" s="77"/>
      <c r="WSG172" s="77"/>
      <c r="WSH172" s="77"/>
      <c r="WSI172" s="77"/>
      <c r="WSJ172" s="77"/>
      <c r="WSK172" s="77"/>
      <c r="WSL172" s="77"/>
      <c r="WSM172" s="77"/>
      <c r="WSN172" s="77"/>
      <c r="WSO172" s="77"/>
      <c r="WSP172" s="77"/>
      <c r="WSQ172" s="77"/>
      <c r="WSR172" s="77"/>
      <c r="WSS172" s="77"/>
      <c r="WST172" s="77"/>
      <c r="WSU172" s="77"/>
      <c r="WSV172" s="77"/>
      <c r="WSW172" s="77"/>
      <c r="WSX172" s="77"/>
      <c r="WSY172" s="77"/>
      <c r="WSZ172" s="77"/>
      <c r="WTA172" s="77"/>
      <c r="WTB172" s="77"/>
      <c r="WTC172" s="77"/>
      <c r="WTD172" s="77"/>
      <c r="WTE172" s="77"/>
      <c r="WTF172" s="77"/>
      <c r="WTG172" s="77"/>
      <c r="WTH172" s="77"/>
      <c r="WTI172" s="77"/>
      <c r="WTJ172" s="77"/>
      <c r="WTK172" s="77"/>
      <c r="WTL172" s="77"/>
      <c r="WTM172" s="77"/>
      <c r="WTN172" s="77"/>
      <c r="WTO172" s="77"/>
      <c r="WTP172" s="77"/>
      <c r="WTQ172" s="77"/>
      <c r="WTR172" s="77"/>
      <c r="WTS172" s="77"/>
      <c r="WTT172" s="77"/>
      <c r="WTU172" s="77"/>
      <c r="WTV172" s="77"/>
      <c r="WTW172" s="77"/>
      <c r="WTX172" s="77"/>
      <c r="WTY172" s="77"/>
      <c r="WTZ172" s="77"/>
      <c r="WUA172" s="77"/>
      <c r="WUB172" s="77"/>
      <c r="WUC172" s="77"/>
      <c r="WUD172" s="77"/>
      <c r="WUE172" s="77"/>
      <c r="WUF172" s="77"/>
      <c r="WUG172" s="77"/>
      <c r="WUH172" s="77"/>
      <c r="WUI172" s="77"/>
      <c r="WUJ172" s="77"/>
      <c r="WUK172" s="77"/>
      <c r="WUL172" s="77"/>
      <c r="WUM172" s="77"/>
      <c r="WUN172" s="77"/>
      <c r="WUO172" s="77"/>
      <c r="WUP172" s="77"/>
      <c r="WUQ172" s="77"/>
      <c r="WUR172" s="77"/>
      <c r="WUS172" s="77"/>
      <c r="WUT172" s="77"/>
      <c r="WUU172" s="77"/>
      <c r="WUV172" s="77"/>
      <c r="WUW172" s="77"/>
      <c r="WUX172" s="77"/>
      <c r="WUY172" s="77"/>
      <c r="WUZ172" s="77"/>
      <c r="WVA172" s="77"/>
      <c r="WVB172" s="77"/>
      <c r="WVC172" s="77"/>
      <c r="WVD172" s="77"/>
      <c r="WVE172" s="77"/>
      <c r="WVF172" s="77"/>
      <c r="WVG172" s="77"/>
      <c r="WVH172" s="77"/>
      <c r="WVI172" s="77"/>
      <c r="WVJ172" s="77"/>
      <c r="WVK172" s="77"/>
      <c r="WVL172" s="77"/>
      <c r="WVM172" s="77"/>
      <c r="WVN172" s="77"/>
      <c r="WVO172" s="77"/>
      <c r="WVP172" s="77"/>
      <c r="WVQ172" s="77"/>
      <c r="WVR172" s="77"/>
      <c r="WVS172" s="77"/>
      <c r="WVT172" s="77"/>
      <c r="WVU172" s="77"/>
      <c r="WVV172" s="77"/>
      <c r="WVW172" s="77"/>
      <c r="WVX172" s="77"/>
      <c r="WVY172" s="77"/>
      <c r="WVZ172" s="77"/>
      <c r="WWA172" s="77"/>
      <c r="WWB172" s="77"/>
    </row>
    <row r="173" spans="1:16148" s="71" customFormat="1" ht="16" customHeight="1">
      <c r="A173" s="77"/>
      <c r="B173" s="77"/>
      <c r="C173" s="78"/>
      <c r="D173" s="78"/>
      <c r="E173" s="78"/>
      <c r="F173" s="78"/>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7"/>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7"/>
      <c r="HN173" s="77"/>
      <c r="HO173" s="77"/>
      <c r="HP173" s="77"/>
      <c r="HQ173" s="77"/>
      <c r="HR173" s="77"/>
      <c r="HS173" s="77"/>
      <c r="HT173" s="77"/>
      <c r="HU173" s="77"/>
      <c r="HV173" s="77"/>
      <c r="HW173" s="77"/>
      <c r="HX173" s="77"/>
      <c r="HY173" s="77"/>
      <c r="HZ173" s="77"/>
      <c r="IA173" s="77"/>
      <c r="IB173" s="77"/>
      <c r="IC173" s="77"/>
      <c r="ID173" s="77"/>
      <c r="IE173" s="77"/>
      <c r="IF173" s="77"/>
      <c r="IG173" s="77"/>
      <c r="IH173" s="77"/>
      <c r="II173" s="77"/>
      <c r="IJ173" s="77"/>
      <c r="IK173" s="77"/>
      <c r="IL173" s="77"/>
      <c r="IM173" s="77"/>
      <c r="IN173" s="77"/>
      <c r="IO173" s="77"/>
      <c r="IP173" s="77"/>
      <c r="IQ173" s="77"/>
      <c r="IR173" s="77"/>
      <c r="IS173" s="77"/>
      <c r="IT173" s="77"/>
      <c r="IU173" s="77"/>
      <c r="IV173" s="77"/>
      <c r="IW173" s="77"/>
      <c r="IX173" s="77"/>
      <c r="IY173" s="77"/>
      <c r="IZ173" s="77"/>
      <c r="JA173" s="77"/>
      <c r="JB173" s="77"/>
      <c r="JC173" s="77"/>
      <c r="JD173" s="77"/>
      <c r="JE173" s="77"/>
      <c r="JF173" s="77"/>
      <c r="JG173" s="77"/>
      <c r="JH173" s="77"/>
      <c r="JI173" s="77"/>
      <c r="JJ173" s="77"/>
      <c r="JK173" s="77"/>
      <c r="JL173" s="77"/>
      <c r="JM173" s="77"/>
      <c r="JN173" s="77"/>
      <c r="JO173" s="77"/>
      <c r="JP173" s="77"/>
      <c r="JQ173" s="77"/>
      <c r="JR173" s="77"/>
      <c r="JS173" s="77"/>
      <c r="JT173" s="77"/>
      <c r="JU173" s="77"/>
      <c r="JV173" s="77"/>
      <c r="JW173" s="77"/>
      <c r="JX173" s="77"/>
      <c r="JY173" s="77"/>
      <c r="JZ173" s="77"/>
      <c r="KA173" s="77"/>
      <c r="KB173" s="77"/>
      <c r="KC173" s="77"/>
      <c r="KD173" s="77"/>
      <c r="KE173" s="77"/>
      <c r="KF173" s="77"/>
      <c r="KG173" s="77"/>
      <c r="KH173" s="77"/>
      <c r="KI173" s="77"/>
      <c r="KJ173" s="77"/>
      <c r="KK173" s="77"/>
      <c r="KL173" s="77"/>
      <c r="KM173" s="77"/>
      <c r="KN173" s="77"/>
      <c r="KO173" s="77"/>
      <c r="KP173" s="77"/>
      <c r="KQ173" s="77"/>
      <c r="KR173" s="77"/>
      <c r="KS173" s="77"/>
      <c r="KT173" s="77"/>
      <c r="KU173" s="77"/>
      <c r="KV173" s="77"/>
      <c r="KW173" s="77"/>
      <c r="KX173" s="77"/>
      <c r="KY173" s="77"/>
      <c r="KZ173" s="77"/>
      <c r="LA173" s="77"/>
      <c r="LB173" s="77"/>
      <c r="LC173" s="77"/>
      <c r="LD173" s="77"/>
      <c r="LE173" s="77"/>
      <c r="LF173" s="77"/>
      <c r="LG173" s="77"/>
      <c r="LH173" s="77"/>
      <c r="LI173" s="77"/>
      <c r="LJ173" s="77"/>
      <c r="LK173" s="77"/>
      <c r="LL173" s="77"/>
      <c r="LM173" s="77"/>
      <c r="LN173" s="77"/>
      <c r="LO173" s="77"/>
      <c r="LP173" s="77"/>
      <c r="LQ173" s="77"/>
      <c r="LR173" s="77"/>
      <c r="LS173" s="77"/>
      <c r="LT173" s="77"/>
      <c r="LU173" s="77"/>
      <c r="LV173" s="77"/>
      <c r="LW173" s="77"/>
      <c r="LX173" s="77"/>
      <c r="LY173" s="77"/>
      <c r="LZ173" s="77"/>
      <c r="MA173" s="77"/>
      <c r="MB173" s="77"/>
      <c r="MC173" s="77"/>
      <c r="MD173" s="77"/>
      <c r="ME173" s="77"/>
      <c r="MF173" s="77"/>
      <c r="MG173" s="77"/>
      <c r="MH173" s="77"/>
      <c r="MI173" s="77"/>
      <c r="MJ173" s="77"/>
      <c r="MK173" s="77"/>
      <c r="ML173" s="77"/>
      <c r="MM173" s="77"/>
      <c r="MN173" s="77"/>
      <c r="MO173" s="77"/>
      <c r="MP173" s="77"/>
      <c r="MQ173" s="77"/>
      <c r="MR173" s="77"/>
      <c r="MS173" s="77"/>
      <c r="MT173" s="77"/>
      <c r="MU173" s="77"/>
      <c r="MV173" s="77"/>
      <c r="MW173" s="77"/>
      <c r="MX173" s="77"/>
      <c r="MY173" s="77"/>
      <c r="MZ173" s="77"/>
      <c r="NA173" s="77"/>
      <c r="NB173" s="77"/>
      <c r="NC173" s="77"/>
      <c r="ND173" s="77"/>
      <c r="NE173" s="77"/>
      <c r="NF173" s="77"/>
      <c r="NG173" s="77"/>
      <c r="NH173" s="77"/>
      <c r="NI173" s="77"/>
      <c r="NJ173" s="77"/>
      <c r="NK173" s="77"/>
      <c r="NL173" s="77"/>
      <c r="NM173" s="77"/>
      <c r="NN173" s="77"/>
      <c r="NO173" s="77"/>
      <c r="NP173" s="77"/>
      <c r="NQ173" s="77"/>
      <c r="NR173" s="77"/>
      <c r="NS173" s="77"/>
      <c r="NT173" s="77"/>
      <c r="NU173" s="77"/>
      <c r="NV173" s="77"/>
      <c r="NW173" s="77"/>
      <c r="NX173" s="77"/>
      <c r="NY173" s="77"/>
      <c r="NZ173" s="77"/>
      <c r="OA173" s="77"/>
      <c r="OB173" s="77"/>
      <c r="OC173" s="77"/>
      <c r="OD173" s="77"/>
      <c r="OE173" s="77"/>
      <c r="OF173" s="77"/>
      <c r="OG173" s="77"/>
      <c r="OH173" s="77"/>
      <c r="OI173" s="77"/>
      <c r="OJ173" s="77"/>
      <c r="OK173" s="77"/>
      <c r="OL173" s="77"/>
      <c r="OM173" s="77"/>
      <c r="ON173" s="77"/>
      <c r="OO173" s="77"/>
      <c r="OP173" s="77"/>
      <c r="OQ173" s="77"/>
      <c r="OR173" s="77"/>
      <c r="OS173" s="77"/>
      <c r="OT173" s="77"/>
      <c r="OU173" s="77"/>
      <c r="OV173" s="77"/>
      <c r="OW173" s="77"/>
      <c r="OX173" s="77"/>
      <c r="OY173" s="77"/>
      <c r="OZ173" s="77"/>
      <c r="PA173" s="77"/>
      <c r="PB173" s="77"/>
      <c r="PC173" s="77"/>
      <c r="PD173" s="77"/>
      <c r="PE173" s="77"/>
      <c r="PF173" s="77"/>
      <c r="PG173" s="77"/>
      <c r="PH173" s="77"/>
      <c r="PI173" s="77"/>
      <c r="PJ173" s="77"/>
      <c r="PK173" s="77"/>
      <c r="PL173" s="77"/>
      <c r="PM173" s="77"/>
      <c r="PN173" s="77"/>
      <c r="PO173" s="77"/>
      <c r="PP173" s="77"/>
      <c r="PQ173" s="77"/>
      <c r="PR173" s="77"/>
      <c r="PS173" s="77"/>
      <c r="PT173" s="77"/>
      <c r="PU173" s="77"/>
      <c r="PV173" s="77"/>
      <c r="PW173" s="77"/>
      <c r="PX173" s="77"/>
      <c r="PY173" s="77"/>
      <c r="PZ173" s="77"/>
      <c r="QA173" s="77"/>
      <c r="QB173" s="77"/>
      <c r="QC173" s="77"/>
      <c r="QD173" s="77"/>
      <c r="QE173" s="77"/>
      <c r="QF173" s="77"/>
      <c r="QG173" s="77"/>
      <c r="QH173" s="77"/>
      <c r="QI173" s="77"/>
      <c r="QJ173" s="77"/>
      <c r="QK173" s="77"/>
      <c r="QL173" s="77"/>
      <c r="QM173" s="77"/>
      <c r="QN173" s="77"/>
      <c r="QO173" s="77"/>
      <c r="QP173" s="77"/>
      <c r="QQ173" s="77"/>
      <c r="QR173" s="77"/>
      <c r="QS173" s="77"/>
      <c r="QT173" s="77"/>
      <c r="QU173" s="77"/>
      <c r="QV173" s="77"/>
      <c r="QW173" s="77"/>
      <c r="QX173" s="77"/>
      <c r="QY173" s="77"/>
      <c r="QZ173" s="77"/>
      <c r="RA173" s="77"/>
      <c r="RB173" s="77"/>
      <c r="RC173" s="77"/>
      <c r="RD173" s="77"/>
      <c r="RE173" s="77"/>
      <c r="RF173" s="77"/>
      <c r="RG173" s="77"/>
      <c r="RH173" s="77"/>
      <c r="RI173" s="77"/>
      <c r="RJ173" s="77"/>
      <c r="RK173" s="77"/>
      <c r="RL173" s="77"/>
      <c r="RM173" s="77"/>
      <c r="RN173" s="77"/>
      <c r="RO173" s="77"/>
      <c r="RP173" s="77"/>
      <c r="RQ173" s="77"/>
      <c r="RR173" s="77"/>
      <c r="RS173" s="77"/>
      <c r="RT173" s="77"/>
      <c r="RU173" s="77"/>
      <c r="RV173" s="77"/>
      <c r="RW173" s="77"/>
      <c r="RX173" s="77"/>
      <c r="RY173" s="77"/>
      <c r="RZ173" s="77"/>
      <c r="SA173" s="77"/>
      <c r="SB173" s="77"/>
      <c r="SC173" s="77"/>
      <c r="SD173" s="77"/>
      <c r="SE173" s="77"/>
      <c r="SF173" s="77"/>
      <c r="SG173" s="77"/>
      <c r="SH173" s="77"/>
      <c r="SI173" s="77"/>
      <c r="SJ173" s="77"/>
      <c r="SK173" s="77"/>
      <c r="SL173" s="77"/>
      <c r="SM173" s="77"/>
      <c r="SN173" s="77"/>
      <c r="SO173" s="77"/>
      <c r="SP173" s="77"/>
      <c r="SQ173" s="77"/>
      <c r="SR173" s="77"/>
      <c r="SS173" s="77"/>
      <c r="ST173" s="77"/>
      <c r="SU173" s="77"/>
      <c r="SV173" s="77"/>
      <c r="SW173" s="77"/>
      <c r="SX173" s="77"/>
      <c r="SY173" s="77"/>
      <c r="SZ173" s="77"/>
      <c r="TA173" s="77"/>
      <c r="TB173" s="77"/>
      <c r="TC173" s="77"/>
      <c r="TD173" s="77"/>
      <c r="TE173" s="77"/>
      <c r="TF173" s="77"/>
      <c r="TG173" s="77"/>
      <c r="TH173" s="77"/>
      <c r="TI173" s="77"/>
      <c r="TJ173" s="77"/>
      <c r="TK173" s="77"/>
      <c r="TL173" s="77"/>
      <c r="TM173" s="77"/>
      <c r="TN173" s="77"/>
      <c r="TO173" s="77"/>
      <c r="TP173" s="77"/>
      <c r="TQ173" s="77"/>
      <c r="TR173" s="77"/>
      <c r="TS173" s="77"/>
      <c r="TT173" s="77"/>
      <c r="TU173" s="77"/>
      <c r="TV173" s="77"/>
      <c r="TW173" s="77"/>
      <c r="TX173" s="77"/>
      <c r="TY173" s="77"/>
      <c r="TZ173" s="77"/>
      <c r="UA173" s="77"/>
      <c r="UB173" s="77"/>
      <c r="UC173" s="77"/>
      <c r="UD173" s="77"/>
      <c r="UE173" s="77"/>
      <c r="UF173" s="77"/>
      <c r="UG173" s="77"/>
      <c r="UH173" s="77"/>
      <c r="UI173" s="77"/>
      <c r="UJ173" s="77"/>
      <c r="UK173" s="77"/>
      <c r="UL173" s="77"/>
      <c r="UM173" s="77"/>
      <c r="UN173" s="77"/>
      <c r="UO173" s="77"/>
      <c r="UP173" s="77"/>
      <c r="UQ173" s="77"/>
      <c r="UR173" s="77"/>
      <c r="US173" s="77"/>
      <c r="UT173" s="77"/>
      <c r="UU173" s="77"/>
      <c r="UV173" s="77"/>
      <c r="UW173" s="77"/>
      <c r="UX173" s="77"/>
      <c r="UY173" s="77"/>
      <c r="UZ173" s="77"/>
      <c r="VA173" s="77"/>
      <c r="VB173" s="77"/>
      <c r="VC173" s="77"/>
      <c r="VD173" s="77"/>
      <c r="VE173" s="77"/>
      <c r="VF173" s="77"/>
      <c r="VG173" s="77"/>
      <c r="VH173" s="77"/>
      <c r="VI173" s="77"/>
      <c r="VJ173" s="77"/>
      <c r="VK173" s="77"/>
      <c r="VL173" s="77"/>
      <c r="VM173" s="77"/>
      <c r="VN173" s="77"/>
      <c r="VO173" s="77"/>
      <c r="VP173" s="77"/>
      <c r="VQ173" s="77"/>
      <c r="VR173" s="77"/>
      <c r="VS173" s="77"/>
      <c r="VT173" s="77"/>
      <c r="VU173" s="77"/>
      <c r="VV173" s="77"/>
      <c r="VW173" s="77"/>
      <c r="VX173" s="77"/>
      <c r="VY173" s="77"/>
      <c r="VZ173" s="77"/>
      <c r="WA173" s="77"/>
      <c r="WB173" s="77"/>
      <c r="WC173" s="77"/>
      <c r="WD173" s="77"/>
      <c r="WE173" s="77"/>
      <c r="WF173" s="77"/>
      <c r="WG173" s="77"/>
      <c r="WH173" s="77"/>
      <c r="WI173" s="77"/>
      <c r="WJ173" s="77"/>
      <c r="WK173" s="77"/>
      <c r="WL173" s="77"/>
      <c r="WM173" s="77"/>
      <c r="WN173" s="77"/>
      <c r="WO173" s="77"/>
      <c r="WP173" s="77"/>
      <c r="WQ173" s="77"/>
      <c r="WR173" s="77"/>
      <c r="WS173" s="77"/>
      <c r="WT173" s="77"/>
      <c r="WU173" s="77"/>
      <c r="WV173" s="77"/>
      <c r="WW173" s="77"/>
      <c r="WX173" s="77"/>
      <c r="WY173" s="77"/>
      <c r="WZ173" s="77"/>
      <c r="XA173" s="77"/>
      <c r="XB173" s="77"/>
      <c r="XC173" s="77"/>
      <c r="XD173" s="77"/>
      <c r="XE173" s="77"/>
      <c r="XF173" s="77"/>
      <c r="XG173" s="77"/>
      <c r="XH173" s="77"/>
      <c r="XI173" s="77"/>
      <c r="XJ173" s="77"/>
      <c r="XK173" s="77"/>
      <c r="XL173" s="77"/>
      <c r="XM173" s="77"/>
      <c r="XN173" s="77"/>
      <c r="XO173" s="77"/>
      <c r="XP173" s="77"/>
      <c r="XQ173" s="77"/>
      <c r="XR173" s="77"/>
      <c r="XS173" s="77"/>
      <c r="XT173" s="77"/>
      <c r="XU173" s="77"/>
      <c r="XV173" s="77"/>
      <c r="XW173" s="77"/>
      <c r="XX173" s="77"/>
      <c r="XY173" s="77"/>
      <c r="XZ173" s="77"/>
      <c r="YA173" s="77"/>
      <c r="YB173" s="77"/>
      <c r="YC173" s="77"/>
      <c r="YD173" s="77"/>
      <c r="YE173" s="77"/>
      <c r="YF173" s="77"/>
      <c r="YG173" s="77"/>
      <c r="YH173" s="77"/>
      <c r="YI173" s="77"/>
      <c r="YJ173" s="77"/>
      <c r="YK173" s="77"/>
      <c r="YL173" s="77"/>
      <c r="YM173" s="77"/>
      <c r="YN173" s="77"/>
      <c r="YO173" s="77"/>
      <c r="YP173" s="77"/>
      <c r="YQ173" s="77"/>
      <c r="YR173" s="77"/>
      <c r="YS173" s="77"/>
      <c r="YT173" s="77"/>
      <c r="YU173" s="77"/>
      <c r="YV173" s="77"/>
      <c r="YW173" s="77"/>
      <c r="YX173" s="77"/>
      <c r="YY173" s="77"/>
      <c r="YZ173" s="77"/>
      <c r="ZA173" s="77"/>
      <c r="ZB173" s="77"/>
      <c r="ZC173" s="77"/>
      <c r="ZD173" s="77"/>
      <c r="ZE173" s="77"/>
      <c r="ZF173" s="77"/>
      <c r="ZG173" s="77"/>
      <c r="ZH173" s="77"/>
      <c r="ZI173" s="77"/>
      <c r="ZJ173" s="77"/>
      <c r="ZK173" s="77"/>
      <c r="ZL173" s="77"/>
      <c r="ZM173" s="77"/>
      <c r="ZN173" s="77"/>
      <c r="ZO173" s="77"/>
      <c r="ZP173" s="77"/>
      <c r="ZQ173" s="77"/>
      <c r="ZR173" s="77"/>
      <c r="ZS173" s="77"/>
      <c r="ZT173" s="77"/>
      <c r="ZU173" s="77"/>
      <c r="ZV173" s="77"/>
      <c r="ZW173" s="77"/>
      <c r="ZX173" s="77"/>
      <c r="ZY173" s="77"/>
      <c r="ZZ173" s="77"/>
      <c r="AAA173" s="77"/>
      <c r="AAB173" s="77"/>
      <c r="AAC173" s="77"/>
      <c r="AAD173" s="77"/>
      <c r="AAE173" s="77"/>
      <c r="AAF173" s="77"/>
      <c r="AAG173" s="77"/>
      <c r="AAH173" s="77"/>
      <c r="AAI173" s="77"/>
      <c r="AAJ173" s="77"/>
      <c r="AAK173" s="77"/>
      <c r="AAL173" s="77"/>
      <c r="AAM173" s="77"/>
      <c r="AAN173" s="77"/>
      <c r="AAO173" s="77"/>
      <c r="AAP173" s="77"/>
      <c r="AAQ173" s="77"/>
      <c r="AAR173" s="77"/>
      <c r="AAS173" s="77"/>
      <c r="AAT173" s="77"/>
      <c r="AAU173" s="77"/>
      <c r="AAV173" s="77"/>
      <c r="AAW173" s="77"/>
      <c r="AAX173" s="77"/>
      <c r="AAY173" s="77"/>
      <c r="AAZ173" s="77"/>
      <c r="ABA173" s="77"/>
      <c r="ABB173" s="77"/>
      <c r="ABC173" s="77"/>
      <c r="ABD173" s="77"/>
      <c r="ABE173" s="77"/>
      <c r="ABF173" s="77"/>
      <c r="ABG173" s="77"/>
      <c r="ABH173" s="77"/>
      <c r="ABI173" s="77"/>
      <c r="ABJ173" s="77"/>
      <c r="ABK173" s="77"/>
      <c r="ABL173" s="77"/>
      <c r="ABM173" s="77"/>
      <c r="ABN173" s="77"/>
      <c r="ABO173" s="77"/>
      <c r="ABP173" s="77"/>
      <c r="ABQ173" s="77"/>
      <c r="ABR173" s="77"/>
      <c r="ABS173" s="77"/>
      <c r="ABT173" s="77"/>
      <c r="ABU173" s="77"/>
      <c r="ABV173" s="77"/>
      <c r="ABW173" s="77"/>
      <c r="ABX173" s="77"/>
      <c r="ABY173" s="77"/>
      <c r="ABZ173" s="77"/>
      <c r="ACA173" s="77"/>
      <c r="ACB173" s="77"/>
      <c r="ACC173" s="77"/>
      <c r="ACD173" s="77"/>
      <c r="ACE173" s="77"/>
      <c r="ACF173" s="77"/>
      <c r="ACG173" s="77"/>
      <c r="ACH173" s="77"/>
      <c r="ACI173" s="77"/>
      <c r="ACJ173" s="77"/>
      <c r="ACK173" s="77"/>
      <c r="ACL173" s="77"/>
      <c r="ACM173" s="77"/>
      <c r="ACN173" s="77"/>
      <c r="ACO173" s="77"/>
      <c r="ACP173" s="77"/>
      <c r="ACQ173" s="77"/>
      <c r="ACR173" s="77"/>
      <c r="ACS173" s="77"/>
      <c r="ACT173" s="77"/>
      <c r="ACU173" s="77"/>
      <c r="ACV173" s="77"/>
      <c r="ACW173" s="77"/>
      <c r="ACX173" s="77"/>
      <c r="ACY173" s="77"/>
      <c r="ACZ173" s="77"/>
      <c r="ADA173" s="77"/>
      <c r="ADB173" s="77"/>
      <c r="ADC173" s="77"/>
      <c r="ADD173" s="77"/>
      <c r="ADE173" s="77"/>
      <c r="ADF173" s="77"/>
      <c r="ADG173" s="77"/>
      <c r="ADH173" s="77"/>
      <c r="ADI173" s="77"/>
      <c r="ADJ173" s="77"/>
      <c r="ADK173" s="77"/>
      <c r="ADL173" s="77"/>
      <c r="ADM173" s="77"/>
      <c r="ADN173" s="77"/>
      <c r="ADO173" s="77"/>
      <c r="ADP173" s="77"/>
      <c r="ADQ173" s="77"/>
      <c r="ADR173" s="77"/>
      <c r="ADS173" s="77"/>
      <c r="ADT173" s="77"/>
      <c r="ADU173" s="77"/>
      <c r="ADV173" s="77"/>
      <c r="ADW173" s="77"/>
      <c r="ADX173" s="77"/>
      <c r="ADY173" s="77"/>
      <c r="ADZ173" s="77"/>
      <c r="AEA173" s="77"/>
      <c r="AEB173" s="77"/>
      <c r="AEC173" s="77"/>
      <c r="AED173" s="77"/>
      <c r="AEE173" s="77"/>
      <c r="AEF173" s="77"/>
      <c r="AEG173" s="77"/>
      <c r="AEH173" s="77"/>
      <c r="AEI173" s="77"/>
      <c r="AEJ173" s="77"/>
      <c r="AEK173" s="77"/>
      <c r="AEL173" s="77"/>
      <c r="AEM173" s="77"/>
      <c r="AEN173" s="77"/>
      <c r="AEO173" s="77"/>
      <c r="AEP173" s="77"/>
      <c r="AEQ173" s="77"/>
      <c r="AER173" s="77"/>
      <c r="AES173" s="77"/>
      <c r="AET173" s="77"/>
      <c r="AEU173" s="77"/>
      <c r="AEV173" s="77"/>
      <c r="AEW173" s="77"/>
      <c r="AEX173" s="77"/>
      <c r="AEY173" s="77"/>
      <c r="AEZ173" s="77"/>
      <c r="AFA173" s="77"/>
      <c r="AFB173" s="77"/>
      <c r="AFC173" s="77"/>
      <c r="AFD173" s="77"/>
      <c r="AFE173" s="77"/>
      <c r="AFF173" s="77"/>
      <c r="AFG173" s="77"/>
      <c r="AFH173" s="77"/>
      <c r="AFI173" s="77"/>
      <c r="AFJ173" s="77"/>
      <c r="AFK173" s="77"/>
      <c r="AFL173" s="77"/>
      <c r="AFM173" s="77"/>
      <c r="AFN173" s="77"/>
      <c r="AFO173" s="77"/>
      <c r="AFP173" s="77"/>
      <c r="AFQ173" s="77"/>
      <c r="AFR173" s="77"/>
      <c r="AFS173" s="77"/>
      <c r="AFT173" s="77"/>
      <c r="AFU173" s="77"/>
      <c r="AFV173" s="77"/>
      <c r="AFW173" s="77"/>
      <c r="AFX173" s="77"/>
      <c r="AFY173" s="77"/>
      <c r="AFZ173" s="77"/>
      <c r="AGA173" s="77"/>
      <c r="AGB173" s="77"/>
      <c r="AGC173" s="77"/>
      <c r="AGD173" s="77"/>
      <c r="AGE173" s="77"/>
      <c r="AGF173" s="77"/>
      <c r="AGG173" s="77"/>
      <c r="AGH173" s="77"/>
      <c r="AGI173" s="77"/>
      <c r="AGJ173" s="77"/>
      <c r="AGK173" s="77"/>
      <c r="AGL173" s="77"/>
      <c r="AGM173" s="77"/>
      <c r="AGN173" s="77"/>
      <c r="AGO173" s="77"/>
      <c r="AGP173" s="77"/>
      <c r="AGQ173" s="77"/>
      <c r="AGR173" s="77"/>
      <c r="AGS173" s="77"/>
      <c r="AGT173" s="77"/>
      <c r="AGU173" s="77"/>
      <c r="AGV173" s="77"/>
      <c r="AGW173" s="77"/>
      <c r="AGX173" s="77"/>
      <c r="AGY173" s="77"/>
      <c r="AGZ173" s="77"/>
      <c r="AHA173" s="77"/>
      <c r="AHB173" s="77"/>
      <c r="AHC173" s="77"/>
      <c r="AHD173" s="77"/>
      <c r="AHE173" s="77"/>
      <c r="AHF173" s="77"/>
      <c r="AHG173" s="77"/>
      <c r="AHH173" s="77"/>
      <c r="AHI173" s="77"/>
      <c r="AHJ173" s="77"/>
      <c r="AHK173" s="77"/>
      <c r="AHL173" s="77"/>
      <c r="AHM173" s="77"/>
      <c r="AHN173" s="77"/>
      <c r="AHO173" s="77"/>
      <c r="AHP173" s="77"/>
      <c r="AHQ173" s="77"/>
      <c r="AHR173" s="77"/>
      <c r="AHS173" s="77"/>
      <c r="AHT173" s="77"/>
      <c r="AHU173" s="77"/>
      <c r="AHV173" s="77"/>
      <c r="AHW173" s="77"/>
      <c r="AHX173" s="77"/>
      <c r="AHY173" s="77"/>
      <c r="AHZ173" s="77"/>
      <c r="AIA173" s="77"/>
      <c r="AIB173" s="77"/>
      <c r="AIC173" s="77"/>
      <c r="AID173" s="77"/>
      <c r="AIE173" s="77"/>
      <c r="AIF173" s="77"/>
      <c r="AIG173" s="77"/>
      <c r="AIH173" s="77"/>
      <c r="AII173" s="77"/>
      <c r="AIJ173" s="77"/>
      <c r="AIK173" s="77"/>
      <c r="AIL173" s="77"/>
      <c r="AIM173" s="77"/>
      <c r="AIN173" s="77"/>
      <c r="AIO173" s="77"/>
      <c r="AIP173" s="77"/>
      <c r="AIQ173" s="77"/>
      <c r="AIR173" s="77"/>
      <c r="AIS173" s="77"/>
      <c r="AIT173" s="77"/>
      <c r="AIU173" s="77"/>
      <c r="AIV173" s="77"/>
      <c r="AIW173" s="77"/>
      <c r="AIX173" s="77"/>
      <c r="AIY173" s="77"/>
      <c r="AIZ173" s="77"/>
      <c r="AJA173" s="77"/>
      <c r="AJB173" s="77"/>
      <c r="AJC173" s="77"/>
      <c r="AJD173" s="77"/>
      <c r="AJE173" s="77"/>
      <c r="AJF173" s="77"/>
      <c r="AJG173" s="77"/>
      <c r="AJH173" s="77"/>
      <c r="AJI173" s="77"/>
      <c r="AJJ173" s="77"/>
      <c r="AJK173" s="77"/>
      <c r="AJL173" s="77"/>
      <c r="AJM173" s="77"/>
      <c r="AJN173" s="77"/>
      <c r="AJO173" s="77"/>
      <c r="AJP173" s="77"/>
      <c r="AJQ173" s="77"/>
      <c r="AJR173" s="77"/>
      <c r="AJS173" s="77"/>
      <c r="AJT173" s="77"/>
      <c r="AJU173" s="77"/>
      <c r="AJV173" s="77"/>
      <c r="AJW173" s="77"/>
      <c r="AJX173" s="77"/>
      <c r="AJY173" s="77"/>
      <c r="AJZ173" s="77"/>
      <c r="AKA173" s="77"/>
      <c r="AKB173" s="77"/>
      <c r="AKC173" s="77"/>
      <c r="AKD173" s="77"/>
      <c r="AKE173" s="77"/>
      <c r="AKF173" s="77"/>
      <c r="AKG173" s="77"/>
      <c r="AKH173" s="77"/>
      <c r="AKI173" s="77"/>
      <c r="AKJ173" s="77"/>
      <c r="AKK173" s="77"/>
      <c r="AKL173" s="77"/>
      <c r="AKM173" s="77"/>
      <c r="AKN173" s="77"/>
      <c r="AKO173" s="77"/>
      <c r="AKP173" s="77"/>
      <c r="AKQ173" s="77"/>
      <c r="AKR173" s="77"/>
      <c r="AKS173" s="77"/>
      <c r="AKT173" s="77"/>
      <c r="AKU173" s="77"/>
      <c r="AKV173" s="77"/>
      <c r="AKW173" s="77"/>
      <c r="AKX173" s="77"/>
      <c r="AKY173" s="77"/>
      <c r="AKZ173" s="77"/>
      <c r="ALA173" s="77"/>
      <c r="ALB173" s="77"/>
      <c r="ALC173" s="77"/>
      <c r="ALD173" s="77"/>
      <c r="ALE173" s="77"/>
      <c r="ALF173" s="77"/>
      <c r="ALG173" s="77"/>
      <c r="ALH173" s="77"/>
      <c r="ALI173" s="77"/>
      <c r="ALJ173" s="77"/>
      <c r="ALK173" s="77"/>
      <c r="ALL173" s="77"/>
      <c r="ALM173" s="77"/>
      <c r="ALN173" s="77"/>
      <c r="ALO173" s="77"/>
      <c r="ALP173" s="77"/>
      <c r="ALQ173" s="77"/>
      <c r="ALR173" s="77"/>
      <c r="ALS173" s="77"/>
      <c r="ALT173" s="77"/>
      <c r="ALU173" s="77"/>
      <c r="ALV173" s="77"/>
      <c r="ALW173" s="77"/>
      <c r="ALX173" s="77"/>
      <c r="ALY173" s="77"/>
      <c r="ALZ173" s="77"/>
      <c r="AMA173" s="77"/>
      <c r="AMB173" s="77"/>
      <c r="AMC173" s="77"/>
      <c r="AMD173" s="77"/>
      <c r="AME173" s="77"/>
      <c r="AMF173" s="77"/>
      <c r="AMG173" s="77"/>
      <c r="AMH173" s="77"/>
      <c r="AMI173" s="77"/>
      <c r="AMJ173" s="77"/>
      <c r="AMK173" s="77"/>
      <c r="AML173" s="77"/>
      <c r="AMM173" s="77"/>
      <c r="AMN173" s="77"/>
      <c r="AMO173" s="77"/>
      <c r="AMP173" s="77"/>
      <c r="AMQ173" s="77"/>
      <c r="AMR173" s="77"/>
      <c r="AMS173" s="77"/>
      <c r="AMT173" s="77"/>
      <c r="AMU173" s="77"/>
      <c r="AMV173" s="77"/>
      <c r="AMW173" s="77"/>
      <c r="AMX173" s="77"/>
      <c r="AMY173" s="77"/>
      <c r="AMZ173" s="77"/>
      <c r="ANA173" s="77"/>
      <c r="ANB173" s="77"/>
      <c r="ANC173" s="77"/>
      <c r="AND173" s="77"/>
      <c r="ANE173" s="77"/>
      <c r="ANF173" s="77"/>
      <c r="ANG173" s="77"/>
      <c r="ANH173" s="77"/>
      <c r="ANI173" s="77"/>
      <c r="ANJ173" s="77"/>
      <c r="ANK173" s="77"/>
      <c r="ANL173" s="77"/>
      <c r="ANM173" s="77"/>
      <c r="ANN173" s="77"/>
      <c r="ANO173" s="77"/>
      <c r="ANP173" s="77"/>
      <c r="ANQ173" s="77"/>
      <c r="ANR173" s="77"/>
      <c r="ANS173" s="77"/>
      <c r="ANT173" s="77"/>
      <c r="ANU173" s="77"/>
      <c r="ANV173" s="77"/>
      <c r="ANW173" s="77"/>
      <c r="ANX173" s="77"/>
      <c r="ANY173" s="77"/>
      <c r="ANZ173" s="77"/>
      <c r="AOA173" s="77"/>
      <c r="AOB173" s="77"/>
      <c r="AOC173" s="77"/>
      <c r="AOD173" s="77"/>
      <c r="AOE173" s="77"/>
      <c r="AOF173" s="77"/>
      <c r="AOG173" s="77"/>
      <c r="AOH173" s="77"/>
      <c r="AOI173" s="77"/>
      <c r="AOJ173" s="77"/>
      <c r="AOK173" s="77"/>
      <c r="AOL173" s="77"/>
      <c r="AOM173" s="77"/>
      <c r="AON173" s="77"/>
      <c r="AOO173" s="77"/>
      <c r="AOP173" s="77"/>
      <c r="AOQ173" s="77"/>
      <c r="AOR173" s="77"/>
      <c r="AOS173" s="77"/>
      <c r="AOT173" s="77"/>
      <c r="AOU173" s="77"/>
      <c r="AOV173" s="77"/>
      <c r="AOW173" s="77"/>
      <c r="AOX173" s="77"/>
      <c r="AOY173" s="77"/>
      <c r="AOZ173" s="77"/>
      <c r="APA173" s="77"/>
      <c r="APB173" s="77"/>
      <c r="APC173" s="77"/>
      <c r="APD173" s="77"/>
      <c r="APE173" s="77"/>
      <c r="APF173" s="77"/>
      <c r="APG173" s="77"/>
      <c r="APH173" s="77"/>
      <c r="API173" s="77"/>
      <c r="APJ173" s="77"/>
      <c r="APK173" s="77"/>
      <c r="APL173" s="77"/>
      <c r="APM173" s="77"/>
      <c r="APN173" s="77"/>
      <c r="APO173" s="77"/>
      <c r="APP173" s="77"/>
      <c r="APQ173" s="77"/>
      <c r="APR173" s="77"/>
      <c r="APS173" s="77"/>
      <c r="APT173" s="77"/>
      <c r="APU173" s="77"/>
      <c r="APV173" s="77"/>
      <c r="APW173" s="77"/>
      <c r="APX173" s="77"/>
      <c r="APY173" s="77"/>
      <c r="APZ173" s="77"/>
      <c r="AQA173" s="77"/>
      <c r="AQB173" s="77"/>
      <c r="AQC173" s="77"/>
      <c r="AQD173" s="77"/>
      <c r="AQE173" s="77"/>
      <c r="AQF173" s="77"/>
      <c r="AQG173" s="77"/>
      <c r="AQH173" s="77"/>
      <c r="AQI173" s="77"/>
      <c r="AQJ173" s="77"/>
      <c r="AQK173" s="77"/>
      <c r="AQL173" s="77"/>
      <c r="AQM173" s="77"/>
      <c r="AQN173" s="77"/>
      <c r="AQO173" s="77"/>
      <c r="AQP173" s="77"/>
      <c r="AQQ173" s="77"/>
      <c r="AQR173" s="77"/>
      <c r="AQS173" s="77"/>
      <c r="AQT173" s="77"/>
      <c r="AQU173" s="77"/>
      <c r="AQV173" s="77"/>
      <c r="AQW173" s="77"/>
      <c r="AQX173" s="77"/>
      <c r="AQY173" s="77"/>
      <c r="AQZ173" s="77"/>
      <c r="ARA173" s="77"/>
      <c r="ARB173" s="77"/>
      <c r="ARC173" s="77"/>
      <c r="ARD173" s="77"/>
      <c r="ARE173" s="77"/>
      <c r="ARF173" s="77"/>
      <c r="ARG173" s="77"/>
      <c r="ARH173" s="77"/>
      <c r="ARI173" s="77"/>
      <c r="ARJ173" s="77"/>
      <c r="ARK173" s="77"/>
      <c r="ARL173" s="77"/>
      <c r="ARM173" s="77"/>
      <c r="ARN173" s="77"/>
      <c r="ARO173" s="77"/>
      <c r="ARP173" s="77"/>
      <c r="ARQ173" s="77"/>
      <c r="ARR173" s="77"/>
      <c r="ARS173" s="77"/>
      <c r="ART173" s="77"/>
      <c r="ARU173" s="77"/>
      <c r="ARV173" s="77"/>
      <c r="ARW173" s="77"/>
      <c r="ARX173" s="77"/>
      <c r="ARY173" s="77"/>
      <c r="ARZ173" s="77"/>
      <c r="ASA173" s="77"/>
      <c r="ASB173" s="77"/>
      <c r="ASC173" s="77"/>
      <c r="ASD173" s="77"/>
      <c r="ASE173" s="77"/>
      <c r="ASF173" s="77"/>
      <c r="ASG173" s="77"/>
      <c r="ASH173" s="77"/>
      <c r="ASI173" s="77"/>
      <c r="ASJ173" s="77"/>
      <c r="ASK173" s="77"/>
      <c r="ASL173" s="77"/>
      <c r="ASM173" s="77"/>
      <c r="ASN173" s="77"/>
      <c r="ASO173" s="77"/>
      <c r="ASP173" s="77"/>
      <c r="ASQ173" s="77"/>
      <c r="ASR173" s="77"/>
      <c r="ASS173" s="77"/>
      <c r="AST173" s="77"/>
      <c r="ASU173" s="77"/>
      <c r="ASV173" s="77"/>
      <c r="ASW173" s="77"/>
      <c r="ASX173" s="77"/>
      <c r="ASY173" s="77"/>
      <c r="ASZ173" s="77"/>
      <c r="ATA173" s="77"/>
      <c r="ATB173" s="77"/>
      <c r="ATC173" s="77"/>
      <c r="ATD173" s="77"/>
      <c r="ATE173" s="77"/>
      <c r="ATF173" s="77"/>
      <c r="ATG173" s="77"/>
      <c r="ATH173" s="77"/>
      <c r="ATI173" s="77"/>
      <c r="ATJ173" s="77"/>
      <c r="ATK173" s="77"/>
      <c r="ATL173" s="77"/>
      <c r="ATM173" s="77"/>
      <c r="ATN173" s="77"/>
      <c r="ATO173" s="77"/>
      <c r="ATP173" s="77"/>
      <c r="ATQ173" s="77"/>
      <c r="ATR173" s="77"/>
      <c r="ATS173" s="77"/>
      <c r="ATT173" s="77"/>
      <c r="ATU173" s="77"/>
      <c r="ATV173" s="77"/>
      <c r="ATW173" s="77"/>
      <c r="ATX173" s="77"/>
      <c r="ATY173" s="77"/>
      <c r="ATZ173" s="77"/>
      <c r="AUA173" s="77"/>
      <c r="AUB173" s="77"/>
      <c r="AUC173" s="77"/>
      <c r="AUD173" s="77"/>
      <c r="AUE173" s="77"/>
      <c r="AUF173" s="77"/>
      <c r="AUG173" s="77"/>
      <c r="AUH173" s="77"/>
      <c r="AUI173" s="77"/>
      <c r="AUJ173" s="77"/>
      <c r="AUK173" s="77"/>
      <c r="AUL173" s="77"/>
      <c r="AUM173" s="77"/>
      <c r="AUN173" s="77"/>
      <c r="AUO173" s="77"/>
      <c r="AUP173" s="77"/>
      <c r="AUQ173" s="77"/>
      <c r="AUR173" s="77"/>
      <c r="AUS173" s="77"/>
      <c r="AUT173" s="77"/>
      <c r="AUU173" s="77"/>
      <c r="AUV173" s="77"/>
      <c r="AUW173" s="77"/>
      <c r="AUX173" s="77"/>
      <c r="AUY173" s="77"/>
      <c r="AUZ173" s="77"/>
      <c r="AVA173" s="77"/>
      <c r="AVB173" s="77"/>
      <c r="AVC173" s="77"/>
      <c r="AVD173" s="77"/>
      <c r="AVE173" s="77"/>
      <c r="AVF173" s="77"/>
      <c r="AVG173" s="77"/>
      <c r="AVH173" s="77"/>
      <c r="AVI173" s="77"/>
      <c r="AVJ173" s="77"/>
      <c r="AVK173" s="77"/>
      <c r="AVL173" s="77"/>
      <c r="AVM173" s="77"/>
      <c r="AVN173" s="77"/>
      <c r="AVO173" s="77"/>
      <c r="AVP173" s="77"/>
      <c r="AVQ173" s="77"/>
      <c r="AVR173" s="77"/>
      <c r="AVS173" s="77"/>
      <c r="AVT173" s="77"/>
      <c r="AVU173" s="77"/>
      <c r="AVV173" s="77"/>
      <c r="AVW173" s="77"/>
      <c r="AVX173" s="77"/>
      <c r="AVY173" s="77"/>
      <c r="AVZ173" s="77"/>
      <c r="AWA173" s="77"/>
      <c r="AWB173" s="77"/>
      <c r="AWC173" s="77"/>
      <c r="AWD173" s="77"/>
      <c r="AWE173" s="77"/>
      <c r="AWF173" s="77"/>
      <c r="AWG173" s="77"/>
      <c r="AWH173" s="77"/>
      <c r="AWI173" s="77"/>
      <c r="AWJ173" s="77"/>
      <c r="AWK173" s="77"/>
      <c r="AWL173" s="77"/>
      <c r="AWM173" s="77"/>
      <c r="AWN173" s="77"/>
      <c r="AWO173" s="77"/>
      <c r="AWP173" s="77"/>
      <c r="AWQ173" s="77"/>
      <c r="AWR173" s="77"/>
      <c r="AWS173" s="77"/>
      <c r="AWT173" s="77"/>
      <c r="AWU173" s="77"/>
      <c r="AWV173" s="77"/>
      <c r="AWW173" s="77"/>
      <c r="AWX173" s="77"/>
      <c r="AWY173" s="77"/>
      <c r="AWZ173" s="77"/>
      <c r="AXA173" s="77"/>
      <c r="AXB173" s="77"/>
      <c r="AXC173" s="77"/>
      <c r="AXD173" s="77"/>
      <c r="AXE173" s="77"/>
      <c r="AXF173" s="77"/>
      <c r="AXG173" s="77"/>
      <c r="AXH173" s="77"/>
      <c r="AXI173" s="77"/>
      <c r="AXJ173" s="77"/>
      <c r="AXK173" s="77"/>
      <c r="AXL173" s="77"/>
      <c r="AXM173" s="77"/>
      <c r="AXN173" s="77"/>
      <c r="AXO173" s="77"/>
      <c r="AXP173" s="77"/>
      <c r="AXQ173" s="77"/>
      <c r="AXR173" s="77"/>
      <c r="AXS173" s="77"/>
      <c r="AXT173" s="77"/>
      <c r="AXU173" s="77"/>
      <c r="AXV173" s="77"/>
      <c r="AXW173" s="77"/>
      <c r="AXX173" s="77"/>
      <c r="AXY173" s="77"/>
      <c r="AXZ173" s="77"/>
      <c r="AYA173" s="77"/>
      <c r="AYB173" s="77"/>
      <c r="AYC173" s="77"/>
      <c r="AYD173" s="77"/>
      <c r="AYE173" s="77"/>
      <c r="AYF173" s="77"/>
      <c r="AYG173" s="77"/>
      <c r="AYH173" s="77"/>
      <c r="AYI173" s="77"/>
      <c r="AYJ173" s="77"/>
      <c r="AYK173" s="77"/>
      <c r="AYL173" s="77"/>
      <c r="AYM173" s="77"/>
      <c r="AYN173" s="77"/>
      <c r="AYO173" s="77"/>
      <c r="AYP173" s="77"/>
      <c r="AYQ173" s="77"/>
      <c r="AYR173" s="77"/>
      <c r="AYS173" s="77"/>
      <c r="AYT173" s="77"/>
      <c r="AYU173" s="77"/>
      <c r="AYV173" s="77"/>
      <c r="AYW173" s="77"/>
      <c r="AYX173" s="77"/>
      <c r="AYY173" s="77"/>
      <c r="AYZ173" s="77"/>
      <c r="AZA173" s="77"/>
      <c r="AZB173" s="77"/>
      <c r="AZC173" s="77"/>
      <c r="AZD173" s="77"/>
      <c r="AZE173" s="77"/>
      <c r="AZF173" s="77"/>
      <c r="AZG173" s="77"/>
      <c r="AZH173" s="77"/>
      <c r="AZI173" s="77"/>
      <c r="AZJ173" s="77"/>
      <c r="AZK173" s="77"/>
      <c r="AZL173" s="77"/>
      <c r="AZM173" s="77"/>
      <c r="AZN173" s="77"/>
      <c r="AZO173" s="77"/>
      <c r="AZP173" s="77"/>
      <c r="AZQ173" s="77"/>
      <c r="AZR173" s="77"/>
      <c r="AZS173" s="77"/>
      <c r="AZT173" s="77"/>
      <c r="AZU173" s="77"/>
      <c r="AZV173" s="77"/>
      <c r="AZW173" s="77"/>
      <c r="AZX173" s="77"/>
      <c r="AZY173" s="77"/>
      <c r="AZZ173" s="77"/>
      <c r="BAA173" s="77"/>
      <c r="BAB173" s="77"/>
      <c r="BAC173" s="77"/>
      <c r="BAD173" s="77"/>
      <c r="BAE173" s="77"/>
      <c r="BAF173" s="77"/>
      <c r="BAG173" s="77"/>
      <c r="BAH173" s="77"/>
      <c r="BAI173" s="77"/>
      <c r="BAJ173" s="77"/>
      <c r="BAK173" s="77"/>
      <c r="BAL173" s="77"/>
      <c r="BAM173" s="77"/>
      <c r="BAN173" s="77"/>
      <c r="BAO173" s="77"/>
      <c r="BAP173" s="77"/>
      <c r="BAQ173" s="77"/>
      <c r="BAR173" s="77"/>
      <c r="BAS173" s="77"/>
      <c r="BAT173" s="77"/>
      <c r="BAU173" s="77"/>
      <c r="BAV173" s="77"/>
      <c r="BAW173" s="77"/>
      <c r="BAX173" s="77"/>
      <c r="BAY173" s="77"/>
      <c r="BAZ173" s="77"/>
      <c r="BBA173" s="77"/>
      <c r="BBB173" s="77"/>
      <c r="BBC173" s="77"/>
      <c r="BBD173" s="77"/>
      <c r="BBE173" s="77"/>
      <c r="BBF173" s="77"/>
      <c r="BBG173" s="77"/>
      <c r="BBH173" s="77"/>
      <c r="BBI173" s="77"/>
      <c r="BBJ173" s="77"/>
      <c r="BBK173" s="77"/>
      <c r="BBL173" s="77"/>
      <c r="BBM173" s="77"/>
      <c r="BBN173" s="77"/>
      <c r="BBO173" s="77"/>
      <c r="BBP173" s="77"/>
      <c r="BBQ173" s="77"/>
      <c r="BBR173" s="77"/>
      <c r="BBS173" s="77"/>
      <c r="BBT173" s="77"/>
      <c r="BBU173" s="77"/>
      <c r="BBV173" s="77"/>
      <c r="BBW173" s="77"/>
      <c r="BBX173" s="77"/>
      <c r="BBY173" s="77"/>
      <c r="BBZ173" s="77"/>
      <c r="BCA173" s="77"/>
      <c r="BCB173" s="77"/>
      <c r="BCC173" s="77"/>
      <c r="BCD173" s="77"/>
      <c r="BCE173" s="77"/>
      <c r="BCF173" s="77"/>
      <c r="BCG173" s="77"/>
      <c r="BCH173" s="77"/>
      <c r="BCI173" s="77"/>
      <c r="BCJ173" s="77"/>
      <c r="BCK173" s="77"/>
      <c r="BCL173" s="77"/>
      <c r="BCM173" s="77"/>
      <c r="BCN173" s="77"/>
      <c r="BCO173" s="77"/>
      <c r="BCP173" s="77"/>
      <c r="BCQ173" s="77"/>
      <c r="BCR173" s="77"/>
      <c r="BCS173" s="77"/>
      <c r="BCT173" s="77"/>
      <c r="BCU173" s="77"/>
      <c r="BCV173" s="77"/>
      <c r="BCW173" s="77"/>
      <c r="BCX173" s="77"/>
      <c r="BCY173" s="77"/>
      <c r="BCZ173" s="77"/>
      <c r="BDA173" s="77"/>
      <c r="BDB173" s="77"/>
      <c r="BDC173" s="77"/>
      <c r="BDD173" s="77"/>
      <c r="BDE173" s="77"/>
      <c r="BDF173" s="77"/>
      <c r="BDG173" s="77"/>
      <c r="BDH173" s="77"/>
      <c r="BDI173" s="77"/>
      <c r="BDJ173" s="77"/>
      <c r="BDK173" s="77"/>
      <c r="BDL173" s="77"/>
      <c r="BDM173" s="77"/>
      <c r="BDN173" s="77"/>
      <c r="BDO173" s="77"/>
      <c r="BDP173" s="77"/>
      <c r="BDQ173" s="77"/>
      <c r="BDR173" s="77"/>
      <c r="BDS173" s="77"/>
      <c r="BDT173" s="77"/>
      <c r="BDU173" s="77"/>
      <c r="BDV173" s="77"/>
      <c r="BDW173" s="77"/>
      <c r="BDX173" s="77"/>
      <c r="BDY173" s="77"/>
      <c r="BDZ173" s="77"/>
      <c r="BEA173" s="77"/>
      <c r="BEB173" s="77"/>
      <c r="BEC173" s="77"/>
      <c r="BED173" s="77"/>
      <c r="BEE173" s="77"/>
      <c r="BEF173" s="77"/>
      <c r="BEG173" s="77"/>
      <c r="BEH173" s="77"/>
      <c r="BEI173" s="77"/>
      <c r="BEJ173" s="77"/>
      <c r="BEK173" s="77"/>
      <c r="BEL173" s="77"/>
      <c r="BEM173" s="77"/>
      <c r="BEN173" s="77"/>
      <c r="BEO173" s="77"/>
      <c r="BEP173" s="77"/>
      <c r="BEQ173" s="77"/>
      <c r="BER173" s="77"/>
      <c r="BES173" s="77"/>
      <c r="BET173" s="77"/>
      <c r="BEU173" s="77"/>
      <c r="BEV173" s="77"/>
      <c r="BEW173" s="77"/>
      <c r="BEX173" s="77"/>
      <c r="BEY173" s="77"/>
      <c r="BEZ173" s="77"/>
      <c r="BFA173" s="77"/>
      <c r="BFB173" s="77"/>
      <c r="BFC173" s="77"/>
      <c r="BFD173" s="77"/>
      <c r="BFE173" s="77"/>
      <c r="BFF173" s="77"/>
      <c r="BFG173" s="77"/>
      <c r="BFH173" s="77"/>
      <c r="BFI173" s="77"/>
      <c r="BFJ173" s="77"/>
      <c r="BFK173" s="77"/>
      <c r="BFL173" s="77"/>
      <c r="BFM173" s="77"/>
      <c r="BFN173" s="77"/>
      <c r="BFO173" s="77"/>
      <c r="BFP173" s="77"/>
      <c r="BFQ173" s="77"/>
      <c r="BFR173" s="77"/>
      <c r="BFS173" s="77"/>
      <c r="BFT173" s="77"/>
      <c r="BFU173" s="77"/>
      <c r="BFV173" s="77"/>
      <c r="BFW173" s="77"/>
      <c r="BFX173" s="77"/>
      <c r="BFY173" s="77"/>
      <c r="BFZ173" s="77"/>
      <c r="BGA173" s="77"/>
      <c r="BGB173" s="77"/>
      <c r="BGC173" s="77"/>
      <c r="BGD173" s="77"/>
      <c r="BGE173" s="77"/>
      <c r="BGF173" s="77"/>
      <c r="BGG173" s="77"/>
      <c r="BGH173" s="77"/>
      <c r="BGI173" s="77"/>
      <c r="BGJ173" s="77"/>
      <c r="BGK173" s="77"/>
      <c r="BGL173" s="77"/>
      <c r="BGM173" s="77"/>
      <c r="BGN173" s="77"/>
      <c r="BGO173" s="77"/>
      <c r="BGP173" s="77"/>
      <c r="BGQ173" s="77"/>
      <c r="BGR173" s="77"/>
      <c r="BGS173" s="77"/>
      <c r="BGT173" s="77"/>
      <c r="BGU173" s="77"/>
      <c r="BGV173" s="77"/>
      <c r="BGW173" s="77"/>
      <c r="BGX173" s="77"/>
      <c r="BGY173" s="77"/>
      <c r="BGZ173" s="77"/>
      <c r="BHA173" s="77"/>
      <c r="BHB173" s="77"/>
      <c r="BHC173" s="77"/>
      <c r="BHD173" s="77"/>
      <c r="BHE173" s="77"/>
      <c r="BHF173" s="77"/>
      <c r="BHG173" s="77"/>
      <c r="BHH173" s="77"/>
      <c r="BHI173" s="77"/>
      <c r="BHJ173" s="77"/>
      <c r="BHK173" s="77"/>
      <c r="BHL173" s="77"/>
      <c r="BHM173" s="77"/>
      <c r="BHN173" s="77"/>
      <c r="BHO173" s="77"/>
      <c r="BHP173" s="77"/>
      <c r="BHQ173" s="77"/>
      <c r="BHR173" s="77"/>
      <c r="BHS173" s="77"/>
      <c r="BHT173" s="77"/>
      <c r="BHU173" s="77"/>
      <c r="BHV173" s="77"/>
      <c r="BHW173" s="77"/>
      <c r="BHX173" s="77"/>
      <c r="BHY173" s="77"/>
      <c r="BHZ173" s="77"/>
      <c r="BIA173" s="77"/>
      <c r="BIB173" s="77"/>
      <c r="BIC173" s="77"/>
      <c r="BID173" s="77"/>
      <c r="BIE173" s="77"/>
      <c r="BIF173" s="77"/>
      <c r="BIG173" s="77"/>
      <c r="BIH173" s="77"/>
      <c r="BII173" s="77"/>
      <c r="BIJ173" s="77"/>
      <c r="BIK173" s="77"/>
      <c r="BIL173" s="77"/>
      <c r="BIM173" s="77"/>
      <c r="BIN173" s="77"/>
      <c r="BIO173" s="77"/>
      <c r="BIP173" s="77"/>
      <c r="BIQ173" s="77"/>
      <c r="BIR173" s="77"/>
      <c r="BIS173" s="77"/>
      <c r="BIT173" s="77"/>
      <c r="BIU173" s="77"/>
      <c r="BIV173" s="77"/>
      <c r="BIW173" s="77"/>
      <c r="BIX173" s="77"/>
      <c r="BIY173" s="77"/>
      <c r="BIZ173" s="77"/>
      <c r="BJA173" s="77"/>
      <c r="BJB173" s="77"/>
      <c r="BJC173" s="77"/>
      <c r="BJD173" s="77"/>
      <c r="BJE173" s="77"/>
      <c r="BJF173" s="77"/>
      <c r="BJG173" s="77"/>
      <c r="BJH173" s="77"/>
      <c r="BJI173" s="77"/>
      <c r="BJJ173" s="77"/>
      <c r="BJK173" s="77"/>
      <c r="BJL173" s="77"/>
      <c r="BJM173" s="77"/>
      <c r="BJN173" s="77"/>
      <c r="BJO173" s="77"/>
      <c r="BJP173" s="77"/>
      <c r="BJQ173" s="77"/>
      <c r="BJR173" s="77"/>
      <c r="BJS173" s="77"/>
      <c r="BJT173" s="77"/>
      <c r="BJU173" s="77"/>
      <c r="BJV173" s="77"/>
      <c r="BJW173" s="77"/>
      <c r="BJX173" s="77"/>
      <c r="BJY173" s="77"/>
      <c r="BJZ173" s="77"/>
      <c r="BKA173" s="77"/>
      <c r="BKB173" s="77"/>
      <c r="BKC173" s="77"/>
      <c r="BKD173" s="77"/>
      <c r="BKE173" s="77"/>
      <c r="BKF173" s="77"/>
      <c r="BKG173" s="77"/>
      <c r="BKH173" s="77"/>
      <c r="BKI173" s="77"/>
      <c r="BKJ173" s="77"/>
      <c r="BKK173" s="77"/>
      <c r="BKL173" s="77"/>
      <c r="BKM173" s="77"/>
      <c r="BKN173" s="77"/>
      <c r="BKO173" s="77"/>
      <c r="BKP173" s="77"/>
      <c r="BKQ173" s="77"/>
      <c r="BKR173" s="77"/>
      <c r="BKS173" s="77"/>
      <c r="BKT173" s="77"/>
      <c r="BKU173" s="77"/>
      <c r="BKV173" s="77"/>
      <c r="BKW173" s="77"/>
      <c r="BKX173" s="77"/>
      <c r="BKY173" s="77"/>
      <c r="BKZ173" s="77"/>
      <c r="BLA173" s="77"/>
      <c r="BLB173" s="77"/>
      <c r="BLC173" s="77"/>
      <c r="BLD173" s="77"/>
      <c r="BLE173" s="77"/>
      <c r="BLF173" s="77"/>
      <c r="BLG173" s="77"/>
      <c r="BLH173" s="77"/>
      <c r="BLI173" s="77"/>
      <c r="BLJ173" s="77"/>
      <c r="BLK173" s="77"/>
      <c r="BLL173" s="77"/>
      <c r="BLM173" s="77"/>
      <c r="BLN173" s="77"/>
      <c r="BLO173" s="77"/>
      <c r="BLP173" s="77"/>
      <c r="BLQ173" s="77"/>
      <c r="BLR173" s="77"/>
      <c r="BLS173" s="77"/>
      <c r="BLT173" s="77"/>
      <c r="BLU173" s="77"/>
      <c r="BLV173" s="77"/>
      <c r="BLW173" s="77"/>
      <c r="BLX173" s="77"/>
      <c r="BLY173" s="77"/>
      <c r="BLZ173" s="77"/>
      <c r="BMA173" s="77"/>
      <c r="BMB173" s="77"/>
      <c r="BMC173" s="77"/>
      <c r="BMD173" s="77"/>
      <c r="BME173" s="77"/>
      <c r="BMF173" s="77"/>
      <c r="BMG173" s="77"/>
      <c r="BMH173" s="77"/>
      <c r="BMI173" s="77"/>
      <c r="BMJ173" s="77"/>
      <c r="BMK173" s="77"/>
      <c r="BML173" s="77"/>
      <c r="BMM173" s="77"/>
      <c r="BMN173" s="77"/>
      <c r="BMO173" s="77"/>
      <c r="BMP173" s="77"/>
      <c r="BMQ173" s="77"/>
      <c r="BMR173" s="77"/>
      <c r="BMS173" s="77"/>
      <c r="BMT173" s="77"/>
      <c r="BMU173" s="77"/>
      <c r="BMV173" s="77"/>
      <c r="BMW173" s="77"/>
      <c r="BMX173" s="77"/>
      <c r="BMY173" s="77"/>
      <c r="BMZ173" s="77"/>
      <c r="BNA173" s="77"/>
      <c r="BNB173" s="77"/>
      <c r="BNC173" s="77"/>
      <c r="BND173" s="77"/>
      <c r="BNE173" s="77"/>
      <c r="BNF173" s="77"/>
      <c r="BNG173" s="77"/>
      <c r="BNH173" s="77"/>
      <c r="BNI173" s="77"/>
      <c r="BNJ173" s="77"/>
      <c r="BNK173" s="77"/>
      <c r="BNL173" s="77"/>
      <c r="BNM173" s="77"/>
      <c r="BNN173" s="77"/>
      <c r="BNO173" s="77"/>
      <c r="BNP173" s="77"/>
      <c r="BNQ173" s="77"/>
      <c r="BNR173" s="77"/>
      <c r="BNS173" s="77"/>
      <c r="BNT173" s="77"/>
      <c r="BNU173" s="77"/>
      <c r="BNV173" s="77"/>
      <c r="BNW173" s="77"/>
      <c r="BNX173" s="77"/>
      <c r="BNY173" s="77"/>
      <c r="BNZ173" s="77"/>
      <c r="BOA173" s="77"/>
      <c r="BOB173" s="77"/>
      <c r="BOC173" s="77"/>
      <c r="BOD173" s="77"/>
      <c r="BOE173" s="77"/>
      <c r="BOF173" s="77"/>
      <c r="BOG173" s="77"/>
      <c r="BOH173" s="77"/>
      <c r="BOI173" s="77"/>
      <c r="BOJ173" s="77"/>
      <c r="BOK173" s="77"/>
      <c r="BOL173" s="77"/>
      <c r="BOM173" s="77"/>
      <c r="BON173" s="77"/>
      <c r="BOO173" s="77"/>
      <c r="BOP173" s="77"/>
      <c r="BOQ173" s="77"/>
      <c r="BOR173" s="77"/>
      <c r="BOS173" s="77"/>
      <c r="BOT173" s="77"/>
      <c r="BOU173" s="77"/>
      <c r="BOV173" s="77"/>
      <c r="BOW173" s="77"/>
      <c r="BOX173" s="77"/>
      <c r="BOY173" s="77"/>
      <c r="BOZ173" s="77"/>
      <c r="BPA173" s="77"/>
      <c r="BPB173" s="77"/>
      <c r="BPC173" s="77"/>
      <c r="BPD173" s="77"/>
      <c r="BPE173" s="77"/>
      <c r="BPF173" s="77"/>
      <c r="BPG173" s="77"/>
      <c r="BPH173" s="77"/>
      <c r="BPI173" s="77"/>
      <c r="BPJ173" s="77"/>
      <c r="BPK173" s="77"/>
      <c r="BPL173" s="77"/>
      <c r="BPM173" s="77"/>
      <c r="BPN173" s="77"/>
      <c r="BPO173" s="77"/>
      <c r="BPP173" s="77"/>
      <c r="BPQ173" s="77"/>
      <c r="BPR173" s="77"/>
      <c r="BPS173" s="77"/>
      <c r="BPT173" s="77"/>
      <c r="BPU173" s="77"/>
      <c r="BPV173" s="77"/>
      <c r="BPW173" s="77"/>
      <c r="BPX173" s="77"/>
      <c r="BPY173" s="77"/>
      <c r="BPZ173" s="77"/>
      <c r="BQA173" s="77"/>
      <c r="BQB173" s="77"/>
      <c r="BQC173" s="77"/>
      <c r="BQD173" s="77"/>
      <c r="BQE173" s="77"/>
      <c r="BQF173" s="77"/>
      <c r="BQG173" s="77"/>
      <c r="BQH173" s="77"/>
      <c r="BQI173" s="77"/>
      <c r="BQJ173" s="77"/>
      <c r="BQK173" s="77"/>
      <c r="BQL173" s="77"/>
      <c r="BQM173" s="77"/>
      <c r="BQN173" s="77"/>
      <c r="BQO173" s="77"/>
      <c r="BQP173" s="77"/>
      <c r="BQQ173" s="77"/>
      <c r="BQR173" s="77"/>
      <c r="BQS173" s="77"/>
      <c r="BQT173" s="77"/>
      <c r="BQU173" s="77"/>
      <c r="BQV173" s="77"/>
      <c r="BQW173" s="77"/>
      <c r="BQX173" s="77"/>
      <c r="BQY173" s="77"/>
      <c r="BQZ173" s="77"/>
      <c r="BRA173" s="77"/>
      <c r="BRB173" s="77"/>
      <c r="BRC173" s="77"/>
      <c r="BRD173" s="77"/>
      <c r="BRE173" s="77"/>
      <c r="BRF173" s="77"/>
      <c r="BRG173" s="77"/>
      <c r="BRH173" s="77"/>
      <c r="BRI173" s="77"/>
      <c r="BRJ173" s="77"/>
      <c r="BRK173" s="77"/>
      <c r="BRL173" s="77"/>
      <c r="BRM173" s="77"/>
      <c r="BRN173" s="77"/>
      <c r="BRO173" s="77"/>
      <c r="BRP173" s="77"/>
      <c r="BRQ173" s="77"/>
      <c r="BRR173" s="77"/>
      <c r="BRS173" s="77"/>
      <c r="BRT173" s="77"/>
      <c r="BRU173" s="77"/>
      <c r="BRV173" s="77"/>
      <c r="BRW173" s="77"/>
      <c r="BRX173" s="77"/>
      <c r="BRY173" s="77"/>
      <c r="BRZ173" s="77"/>
      <c r="BSA173" s="77"/>
      <c r="BSB173" s="77"/>
      <c r="BSC173" s="77"/>
      <c r="BSD173" s="77"/>
      <c r="BSE173" s="77"/>
      <c r="BSF173" s="77"/>
      <c r="BSG173" s="77"/>
      <c r="BSH173" s="77"/>
      <c r="BSI173" s="77"/>
      <c r="BSJ173" s="77"/>
      <c r="BSK173" s="77"/>
      <c r="BSL173" s="77"/>
      <c r="BSM173" s="77"/>
      <c r="BSN173" s="77"/>
      <c r="BSO173" s="77"/>
      <c r="BSP173" s="77"/>
      <c r="BSQ173" s="77"/>
      <c r="BSR173" s="77"/>
      <c r="BSS173" s="77"/>
      <c r="BST173" s="77"/>
      <c r="BSU173" s="77"/>
      <c r="BSV173" s="77"/>
      <c r="BSW173" s="77"/>
      <c r="BSX173" s="77"/>
      <c r="BSY173" s="77"/>
      <c r="BSZ173" s="77"/>
      <c r="BTA173" s="77"/>
      <c r="BTB173" s="77"/>
      <c r="BTC173" s="77"/>
      <c r="BTD173" s="77"/>
      <c r="BTE173" s="77"/>
      <c r="BTF173" s="77"/>
      <c r="BTG173" s="77"/>
      <c r="BTH173" s="77"/>
      <c r="BTI173" s="77"/>
      <c r="BTJ173" s="77"/>
      <c r="BTK173" s="77"/>
      <c r="BTL173" s="77"/>
      <c r="BTM173" s="77"/>
      <c r="BTN173" s="77"/>
      <c r="BTO173" s="77"/>
      <c r="BTP173" s="77"/>
      <c r="BTQ173" s="77"/>
      <c r="BTR173" s="77"/>
      <c r="BTS173" s="77"/>
      <c r="BTT173" s="77"/>
      <c r="BTU173" s="77"/>
      <c r="BTV173" s="77"/>
      <c r="BTW173" s="77"/>
      <c r="BTX173" s="77"/>
      <c r="BTY173" s="77"/>
      <c r="BTZ173" s="77"/>
      <c r="BUA173" s="77"/>
      <c r="BUB173" s="77"/>
      <c r="BUC173" s="77"/>
      <c r="BUD173" s="77"/>
      <c r="BUE173" s="77"/>
      <c r="BUF173" s="77"/>
      <c r="BUG173" s="77"/>
      <c r="BUH173" s="77"/>
      <c r="BUI173" s="77"/>
      <c r="BUJ173" s="77"/>
      <c r="BUK173" s="77"/>
      <c r="BUL173" s="77"/>
      <c r="BUM173" s="77"/>
      <c r="BUN173" s="77"/>
      <c r="BUO173" s="77"/>
      <c r="BUP173" s="77"/>
      <c r="BUQ173" s="77"/>
      <c r="BUR173" s="77"/>
      <c r="BUS173" s="77"/>
      <c r="BUT173" s="77"/>
      <c r="BUU173" s="77"/>
      <c r="BUV173" s="77"/>
      <c r="BUW173" s="77"/>
      <c r="BUX173" s="77"/>
      <c r="BUY173" s="77"/>
      <c r="BUZ173" s="77"/>
      <c r="BVA173" s="77"/>
      <c r="BVB173" s="77"/>
      <c r="BVC173" s="77"/>
      <c r="BVD173" s="77"/>
      <c r="BVE173" s="77"/>
      <c r="BVF173" s="77"/>
      <c r="BVG173" s="77"/>
      <c r="BVH173" s="77"/>
      <c r="BVI173" s="77"/>
      <c r="BVJ173" s="77"/>
      <c r="BVK173" s="77"/>
      <c r="BVL173" s="77"/>
      <c r="BVM173" s="77"/>
      <c r="BVN173" s="77"/>
      <c r="BVO173" s="77"/>
      <c r="BVP173" s="77"/>
      <c r="BVQ173" s="77"/>
      <c r="BVR173" s="77"/>
      <c r="BVS173" s="77"/>
      <c r="BVT173" s="77"/>
      <c r="BVU173" s="77"/>
      <c r="BVV173" s="77"/>
      <c r="BVW173" s="77"/>
      <c r="BVX173" s="77"/>
      <c r="BVY173" s="77"/>
      <c r="BVZ173" s="77"/>
      <c r="BWA173" s="77"/>
      <c r="BWB173" s="77"/>
      <c r="BWC173" s="77"/>
      <c r="BWD173" s="77"/>
      <c r="BWE173" s="77"/>
      <c r="BWF173" s="77"/>
      <c r="BWG173" s="77"/>
      <c r="BWH173" s="77"/>
      <c r="BWI173" s="77"/>
      <c r="BWJ173" s="77"/>
      <c r="BWK173" s="77"/>
      <c r="BWL173" s="77"/>
      <c r="BWM173" s="77"/>
      <c r="BWN173" s="77"/>
      <c r="BWO173" s="77"/>
      <c r="BWP173" s="77"/>
      <c r="BWQ173" s="77"/>
      <c r="BWR173" s="77"/>
      <c r="BWS173" s="77"/>
      <c r="BWT173" s="77"/>
      <c r="BWU173" s="77"/>
      <c r="BWV173" s="77"/>
      <c r="BWW173" s="77"/>
      <c r="BWX173" s="77"/>
      <c r="BWY173" s="77"/>
      <c r="BWZ173" s="77"/>
      <c r="BXA173" s="77"/>
      <c r="BXB173" s="77"/>
      <c r="BXC173" s="77"/>
      <c r="BXD173" s="77"/>
      <c r="BXE173" s="77"/>
      <c r="BXF173" s="77"/>
      <c r="BXG173" s="77"/>
      <c r="BXH173" s="77"/>
      <c r="BXI173" s="77"/>
      <c r="BXJ173" s="77"/>
      <c r="BXK173" s="77"/>
      <c r="BXL173" s="77"/>
      <c r="BXM173" s="77"/>
      <c r="BXN173" s="77"/>
      <c r="BXO173" s="77"/>
      <c r="BXP173" s="77"/>
      <c r="BXQ173" s="77"/>
      <c r="BXR173" s="77"/>
      <c r="BXS173" s="77"/>
      <c r="BXT173" s="77"/>
      <c r="BXU173" s="77"/>
      <c r="BXV173" s="77"/>
      <c r="BXW173" s="77"/>
      <c r="BXX173" s="77"/>
      <c r="BXY173" s="77"/>
      <c r="BXZ173" s="77"/>
      <c r="BYA173" s="77"/>
      <c r="BYB173" s="77"/>
      <c r="BYC173" s="77"/>
      <c r="BYD173" s="77"/>
      <c r="BYE173" s="77"/>
      <c r="BYF173" s="77"/>
      <c r="BYG173" s="77"/>
      <c r="BYH173" s="77"/>
      <c r="BYI173" s="77"/>
      <c r="BYJ173" s="77"/>
      <c r="BYK173" s="77"/>
      <c r="BYL173" s="77"/>
      <c r="BYM173" s="77"/>
      <c r="BYN173" s="77"/>
      <c r="BYO173" s="77"/>
      <c r="BYP173" s="77"/>
      <c r="BYQ173" s="77"/>
      <c r="BYR173" s="77"/>
      <c r="BYS173" s="77"/>
      <c r="BYT173" s="77"/>
      <c r="BYU173" s="77"/>
      <c r="BYV173" s="77"/>
      <c r="BYW173" s="77"/>
      <c r="BYX173" s="77"/>
      <c r="BYY173" s="77"/>
      <c r="BYZ173" s="77"/>
      <c r="BZA173" s="77"/>
      <c r="BZB173" s="77"/>
      <c r="BZC173" s="77"/>
      <c r="BZD173" s="77"/>
      <c r="BZE173" s="77"/>
      <c r="BZF173" s="77"/>
      <c r="BZG173" s="77"/>
      <c r="BZH173" s="77"/>
      <c r="BZI173" s="77"/>
      <c r="BZJ173" s="77"/>
      <c r="BZK173" s="77"/>
      <c r="BZL173" s="77"/>
      <c r="BZM173" s="77"/>
      <c r="BZN173" s="77"/>
      <c r="BZO173" s="77"/>
      <c r="BZP173" s="77"/>
      <c r="BZQ173" s="77"/>
      <c r="BZR173" s="77"/>
      <c r="BZS173" s="77"/>
      <c r="BZT173" s="77"/>
      <c r="BZU173" s="77"/>
      <c r="BZV173" s="77"/>
      <c r="BZW173" s="77"/>
      <c r="BZX173" s="77"/>
      <c r="BZY173" s="77"/>
      <c r="BZZ173" s="77"/>
      <c r="CAA173" s="77"/>
      <c r="CAB173" s="77"/>
      <c r="CAC173" s="77"/>
      <c r="CAD173" s="77"/>
      <c r="CAE173" s="77"/>
      <c r="CAF173" s="77"/>
      <c r="CAG173" s="77"/>
      <c r="CAH173" s="77"/>
      <c r="CAI173" s="77"/>
      <c r="CAJ173" s="77"/>
      <c r="CAK173" s="77"/>
      <c r="CAL173" s="77"/>
      <c r="CAM173" s="77"/>
      <c r="CAN173" s="77"/>
      <c r="CAO173" s="77"/>
      <c r="CAP173" s="77"/>
      <c r="CAQ173" s="77"/>
      <c r="CAR173" s="77"/>
      <c r="CAS173" s="77"/>
      <c r="CAT173" s="77"/>
      <c r="CAU173" s="77"/>
      <c r="CAV173" s="77"/>
      <c r="CAW173" s="77"/>
      <c r="CAX173" s="77"/>
      <c r="CAY173" s="77"/>
      <c r="CAZ173" s="77"/>
      <c r="CBA173" s="77"/>
      <c r="CBB173" s="77"/>
      <c r="CBC173" s="77"/>
      <c r="CBD173" s="77"/>
      <c r="CBE173" s="77"/>
      <c r="CBF173" s="77"/>
      <c r="CBG173" s="77"/>
      <c r="CBH173" s="77"/>
      <c r="CBI173" s="77"/>
      <c r="CBJ173" s="77"/>
      <c r="CBK173" s="77"/>
      <c r="CBL173" s="77"/>
      <c r="CBM173" s="77"/>
      <c r="CBN173" s="77"/>
      <c r="CBO173" s="77"/>
      <c r="CBP173" s="77"/>
      <c r="CBQ173" s="77"/>
      <c r="CBR173" s="77"/>
      <c r="CBS173" s="77"/>
      <c r="CBT173" s="77"/>
      <c r="CBU173" s="77"/>
      <c r="CBV173" s="77"/>
      <c r="CBW173" s="77"/>
      <c r="CBX173" s="77"/>
      <c r="CBY173" s="77"/>
      <c r="CBZ173" s="77"/>
      <c r="CCA173" s="77"/>
      <c r="CCB173" s="77"/>
      <c r="CCC173" s="77"/>
      <c r="CCD173" s="77"/>
      <c r="CCE173" s="77"/>
      <c r="CCF173" s="77"/>
      <c r="CCG173" s="77"/>
      <c r="CCH173" s="77"/>
      <c r="CCI173" s="77"/>
      <c r="CCJ173" s="77"/>
      <c r="CCK173" s="77"/>
      <c r="CCL173" s="77"/>
      <c r="CCM173" s="77"/>
      <c r="CCN173" s="77"/>
      <c r="CCO173" s="77"/>
      <c r="CCP173" s="77"/>
      <c r="CCQ173" s="77"/>
      <c r="CCR173" s="77"/>
      <c r="CCS173" s="77"/>
      <c r="CCT173" s="77"/>
      <c r="CCU173" s="77"/>
      <c r="CCV173" s="77"/>
      <c r="CCW173" s="77"/>
      <c r="CCX173" s="77"/>
      <c r="CCY173" s="77"/>
      <c r="CCZ173" s="77"/>
      <c r="CDA173" s="77"/>
      <c r="CDB173" s="77"/>
      <c r="CDC173" s="77"/>
      <c r="CDD173" s="77"/>
      <c r="CDE173" s="77"/>
      <c r="CDF173" s="77"/>
      <c r="CDG173" s="77"/>
      <c r="CDH173" s="77"/>
      <c r="CDI173" s="77"/>
      <c r="CDJ173" s="77"/>
      <c r="CDK173" s="77"/>
      <c r="CDL173" s="77"/>
      <c r="CDM173" s="77"/>
      <c r="CDN173" s="77"/>
      <c r="CDO173" s="77"/>
      <c r="CDP173" s="77"/>
      <c r="CDQ173" s="77"/>
      <c r="CDR173" s="77"/>
      <c r="CDS173" s="77"/>
      <c r="CDT173" s="77"/>
      <c r="CDU173" s="77"/>
      <c r="CDV173" s="77"/>
      <c r="CDW173" s="77"/>
      <c r="CDX173" s="77"/>
      <c r="CDY173" s="77"/>
      <c r="CDZ173" s="77"/>
      <c r="CEA173" s="77"/>
      <c r="CEB173" s="77"/>
      <c r="CEC173" s="77"/>
      <c r="CED173" s="77"/>
      <c r="CEE173" s="77"/>
      <c r="CEF173" s="77"/>
      <c r="CEG173" s="77"/>
      <c r="CEH173" s="77"/>
      <c r="CEI173" s="77"/>
      <c r="CEJ173" s="77"/>
      <c r="CEK173" s="77"/>
      <c r="CEL173" s="77"/>
      <c r="CEM173" s="77"/>
      <c r="CEN173" s="77"/>
      <c r="CEO173" s="77"/>
      <c r="CEP173" s="77"/>
      <c r="CEQ173" s="77"/>
      <c r="CER173" s="77"/>
      <c r="CES173" s="77"/>
      <c r="CET173" s="77"/>
      <c r="CEU173" s="77"/>
      <c r="CEV173" s="77"/>
      <c r="CEW173" s="77"/>
      <c r="CEX173" s="77"/>
      <c r="CEY173" s="77"/>
      <c r="CEZ173" s="77"/>
      <c r="CFA173" s="77"/>
      <c r="CFB173" s="77"/>
      <c r="CFC173" s="77"/>
      <c r="CFD173" s="77"/>
      <c r="CFE173" s="77"/>
      <c r="CFF173" s="77"/>
      <c r="CFG173" s="77"/>
      <c r="CFH173" s="77"/>
      <c r="CFI173" s="77"/>
      <c r="CFJ173" s="77"/>
      <c r="CFK173" s="77"/>
      <c r="CFL173" s="77"/>
      <c r="CFM173" s="77"/>
      <c r="CFN173" s="77"/>
      <c r="CFO173" s="77"/>
      <c r="CFP173" s="77"/>
      <c r="CFQ173" s="77"/>
      <c r="CFR173" s="77"/>
      <c r="CFS173" s="77"/>
      <c r="CFT173" s="77"/>
      <c r="CFU173" s="77"/>
      <c r="CFV173" s="77"/>
      <c r="CFW173" s="77"/>
      <c r="CFX173" s="77"/>
      <c r="CFY173" s="77"/>
      <c r="CFZ173" s="77"/>
      <c r="CGA173" s="77"/>
      <c r="CGB173" s="77"/>
      <c r="CGC173" s="77"/>
      <c r="CGD173" s="77"/>
      <c r="CGE173" s="77"/>
      <c r="CGF173" s="77"/>
      <c r="CGG173" s="77"/>
      <c r="CGH173" s="77"/>
      <c r="CGI173" s="77"/>
      <c r="CGJ173" s="77"/>
      <c r="CGK173" s="77"/>
      <c r="CGL173" s="77"/>
      <c r="CGM173" s="77"/>
      <c r="CGN173" s="77"/>
      <c r="CGO173" s="77"/>
      <c r="CGP173" s="77"/>
      <c r="CGQ173" s="77"/>
      <c r="CGR173" s="77"/>
      <c r="CGS173" s="77"/>
      <c r="CGT173" s="77"/>
      <c r="CGU173" s="77"/>
      <c r="CGV173" s="77"/>
      <c r="CGW173" s="77"/>
      <c r="CGX173" s="77"/>
      <c r="CGY173" s="77"/>
      <c r="CGZ173" s="77"/>
      <c r="CHA173" s="77"/>
      <c r="CHB173" s="77"/>
      <c r="CHC173" s="77"/>
      <c r="CHD173" s="77"/>
      <c r="CHE173" s="77"/>
      <c r="CHF173" s="77"/>
      <c r="CHG173" s="77"/>
      <c r="CHH173" s="77"/>
      <c r="CHI173" s="77"/>
      <c r="CHJ173" s="77"/>
      <c r="CHK173" s="77"/>
      <c r="CHL173" s="77"/>
      <c r="CHM173" s="77"/>
      <c r="CHN173" s="77"/>
      <c r="CHO173" s="77"/>
      <c r="CHP173" s="77"/>
      <c r="CHQ173" s="77"/>
      <c r="CHR173" s="77"/>
      <c r="CHS173" s="77"/>
      <c r="CHT173" s="77"/>
      <c r="CHU173" s="77"/>
      <c r="CHV173" s="77"/>
      <c r="CHW173" s="77"/>
      <c r="CHX173" s="77"/>
      <c r="CHY173" s="77"/>
      <c r="CHZ173" s="77"/>
      <c r="CIA173" s="77"/>
      <c r="CIB173" s="77"/>
      <c r="CIC173" s="77"/>
      <c r="CID173" s="77"/>
      <c r="CIE173" s="77"/>
      <c r="CIF173" s="77"/>
      <c r="CIG173" s="77"/>
      <c r="CIH173" s="77"/>
      <c r="CII173" s="77"/>
      <c r="CIJ173" s="77"/>
      <c r="CIK173" s="77"/>
      <c r="CIL173" s="77"/>
      <c r="CIM173" s="77"/>
      <c r="CIN173" s="77"/>
      <c r="CIO173" s="77"/>
      <c r="CIP173" s="77"/>
      <c r="CIQ173" s="77"/>
      <c r="CIR173" s="77"/>
      <c r="CIS173" s="77"/>
      <c r="CIT173" s="77"/>
      <c r="CIU173" s="77"/>
      <c r="CIV173" s="77"/>
      <c r="CIW173" s="77"/>
      <c r="CIX173" s="77"/>
      <c r="CIY173" s="77"/>
      <c r="CIZ173" s="77"/>
      <c r="CJA173" s="77"/>
      <c r="CJB173" s="77"/>
      <c r="CJC173" s="77"/>
      <c r="CJD173" s="77"/>
      <c r="CJE173" s="77"/>
      <c r="CJF173" s="77"/>
      <c r="CJG173" s="77"/>
      <c r="CJH173" s="77"/>
      <c r="CJI173" s="77"/>
      <c r="CJJ173" s="77"/>
      <c r="CJK173" s="77"/>
      <c r="CJL173" s="77"/>
      <c r="CJM173" s="77"/>
      <c r="CJN173" s="77"/>
      <c r="CJO173" s="77"/>
      <c r="CJP173" s="77"/>
      <c r="CJQ173" s="77"/>
      <c r="CJR173" s="77"/>
      <c r="CJS173" s="77"/>
      <c r="CJT173" s="77"/>
      <c r="CJU173" s="77"/>
      <c r="CJV173" s="77"/>
      <c r="CJW173" s="77"/>
      <c r="CJX173" s="77"/>
      <c r="CJY173" s="77"/>
      <c r="CJZ173" s="77"/>
      <c r="CKA173" s="77"/>
      <c r="CKB173" s="77"/>
      <c r="CKC173" s="77"/>
      <c r="CKD173" s="77"/>
      <c r="CKE173" s="77"/>
      <c r="CKF173" s="77"/>
      <c r="CKG173" s="77"/>
      <c r="CKH173" s="77"/>
      <c r="CKI173" s="77"/>
      <c r="CKJ173" s="77"/>
      <c r="CKK173" s="77"/>
      <c r="CKL173" s="77"/>
      <c r="CKM173" s="77"/>
      <c r="CKN173" s="77"/>
      <c r="CKO173" s="77"/>
      <c r="CKP173" s="77"/>
      <c r="CKQ173" s="77"/>
      <c r="CKR173" s="77"/>
      <c r="CKS173" s="77"/>
      <c r="CKT173" s="77"/>
      <c r="CKU173" s="77"/>
      <c r="CKV173" s="77"/>
      <c r="CKW173" s="77"/>
      <c r="CKX173" s="77"/>
      <c r="CKY173" s="77"/>
      <c r="CKZ173" s="77"/>
      <c r="CLA173" s="77"/>
      <c r="CLB173" s="77"/>
      <c r="CLC173" s="77"/>
      <c r="CLD173" s="77"/>
      <c r="CLE173" s="77"/>
      <c r="CLF173" s="77"/>
      <c r="CLG173" s="77"/>
      <c r="CLH173" s="77"/>
      <c r="CLI173" s="77"/>
      <c r="CLJ173" s="77"/>
      <c r="CLK173" s="77"/>
      <c r="CLL173" s="77"/>
      <c r="CLM173" s="77"/>
      <c r="CLN173" s="77"/>
      <c r="CLO173" s="77"/>
      <c r="CLP173" s="77"/>
      <c r="CLQ173" s="77"/>
      <c r="CLR173" s="77"/>
      <c r="CLS173" s="77"/>
      <c r="CLT173" s="77"/>
      <c r="CLU173" s="77"/>
      <c r="CLV173" s="77"/>
      <c r="CLW173" s="77"/>
      <c r="CLX173" s="77"/>
      <c r="CLY173" s="77"/>
      <c r="CLZ173" s="77"/>
      <c r="CMA173" s="77"/>
      <c r="CMB173" s="77"/>
      <c r="CMC173" s="77"/>
      <c r="CMD173" s="77"/>
      <c r="CME173" s="77"/>
      <c r="CMF173" s="77"/>
      <c r="CMG173" s="77"/>
      <c r="CMH173" s="77"/>
      <c r="CMI173" s="77"/>
      <c r="CMJ173" s="77"/>
      <c r="CMK173" s="77"/>
      <c r="CML173" s="77"/>
      <c r="CMM173" s="77"/>
      <c r="CMN173" s="77"/>
      <c r="CMO173" s="77"/>
      <c r="CMP173" s="77"/>
      <c r="CMQ173" s="77"/>
      <c r="CMR173" s="77"/>
      <c r="CMS173" s="77"/>
      <c r="CMT173" s="77"/>
      <c r="CMU173" s="77"/>
      <c r="CMV173" s="77"/>
      <c r="CMW173" s="77"/>
      <c r="CMX173" s="77"/>
      <c r="CMY173" s="77"/>
      <c r="CMZ173" s="77"/>
      <c r="CNA173" s="77"/>
      <c r="CNB173" s="77"/>
      <c r="CNC173" s="77"/>
      <c r="CND173" s="77"/>
      <c r="CNE173" s="77"/>
      <c r="CNF173" s="77"/>
      <c r="CNG173" s="77"/>
      <c r="CNH173" s="77"/>
      <c r="CNI173" s="77"/>
      <c r="CNJ173" s="77"/>
      <c r="CNK173" s="77"/>
      <c r="CNL173" s="77"/>
      <c r="CNM173" s="77"/>
      <c r="CNN173" s="77"/>
      <c r="CNO173" s="77"/>
      <c r="CNP173" s="77"/>
      <c r="CNQ173" s="77"/>
      <c r="CNR173" s="77"/>
      <c r="CNS173" s="77"/>
      <c r="CNT173" s="77"/>
      <c r="CNU173" s="77"/>
      <c r="CNV173" s="77"/>
      <c r="CNW173" s="77"/>
      <c r="CNX173" s="77"/>
      <c r="CNY173" s="77"/>
      <c r="CNZ173" s="77"/>
      <c r="COA173" s="77"/>
      <c r="COB173" s="77"/>
      <c r="COC173" s="77"/>
      <c r="COD173" s="77"/>
      <c r="COE173" s="77"/>
      <c r="COF173" s="77"/>
      <c r="COG173" s="77"/>
      <c r="COH173" s="77"/>
      <c r="COI173" s="77"/>
      <c r="COJ173" s="77"/>
      <c r="COK173" s="77"/>
      <c r="COL173" s="77"/>
      <c r="COM173" s="77"/>
      <c r="CON173" s="77"/>
      <c r="COO173" s="77"/>
      <c r="COP173" s="77"/>
      <c r="COQ173" s="77"/>
      <c r="COR173" s="77"/>
      <c r="COS173" s="77"/>
      <c r="COT173" s="77"/>
      <c r="COU173" s="77"/>
      <c r="COV173" s="77"/>
      <c r="COW173" s="77"/>
      <c r="COX173" s="77"/>
      <c r="COY173" s="77"/>
      <c r="COZ173" s="77"/>
      <c r="CPA173" s="77"/>
      <c r="CPB173" s="77"/>
      <c r="CPC173" s="77"/>
      <c r="CPD173" s="77"/>
      <c r="CPE173" s="77"/>
      <c r="CPF173" s="77"/>
      <c r="CPG173" s="77"/>
      <c r="CPH173" s="77"/>
      <c r="CPI173" s="77"/>
      <c r="CPJ173" s="77"/>
      <c r="CPK173" s="77"/>
      <c r="CPL173" s="77"/>
      <c r="CPM173" s="77"/>
      <c r="CPN173" s="77"/>
      <c r="CPO173" s="77"/>
      <c r="CPP173" s="77"/>
      <c r="CPQ173" s="77"/>
      <c r="CPR173" s="77"/>
      <c r="CPS173" s="77"/>
      <c r="CPT173" s="77"/>
      <c r="CPU173" s="77"/>
      <c r="CPV173" s="77"/>
      <c r="CPW173" s="77"/>
      <c r="CPX173" s="77"/>
      <c r="CPY173" s="77"/>
      <c r="CPZ173" s="77"/>
      <c r="CQA173" s="77"/>
      <c r="CQB173" s="77"/>
      <c r="CQC173" s="77"/>
      <c r="CQD173" s="77"/>
      <c r="CQE173" s="77"/>
      <c r="CQF173" s="77"/>
      <c r="CQG173" s="77"/>
      <c r="CQH173" s="77"/>
      <c r="CQI173" s="77"/>
      <c r="CQJ173" s="77"/>
      <c r="CQK173" s="77"/>
      <c r="CQL173" s="77"/>
      <c r="CQM173" s="77"/>
      <c r="CQN173" s="77"/>
      <c r="CQO173" s="77"/>
      <c r="CQP173" s="77"/>
      <c r="CQQ173" s="77"/>
      <c r="CQR173" s="77"/>
      <c r="CQS173" s="77"/>
      <c r="CQT173" s="77"/>
      <c r="CQU173" s="77"/>
      <c r="CQV173" s="77"/>
      <c r="CQW173" s="77"/>
      <c r="CQX173" s="77"/>
      <c r="CQY173" s="77"/>
      <c r="CQZ173" s="77"/>
      <c r="CRA173" s="77"/>
      <c r="CRB173" s="77"/>
      <c r="CRC173" s="77"/>
      <c r="CRD173" s="77"/>
      <c r="CRE173" s="77"/>
      <c r="CRF173" s="77"/>
      <c r="CRG173" s="77"/>
      <c r="CRH173" s="77"/>
      <c r="CRI173" s="77"/>
      <c r="CRJ173" s="77"/>
      <c r="CRK173" s="77"/>
      <c r="CRL173" s="77"/>
      <c r="CRM173" s="77"/>
      <c r="CRN173" s="77"/>
      <c r="CRO173" s="77"/>
      <c r="CRP173" s="77"/>
      <c r="CRQ173" s="77"/>
      <c r="CRR173" s="77"/>
      <c r="CRS173" s="77"/>
      <c r="CRT173" s="77"/>
      <c r="CRU173" s="77"/>
      <c r="CRV173" s="77"/>
      <c r="CRW173" s="77"/>
      <c r="CRX173" s="77"/>
      <c r="CRY173" s="77"/>
      <c r="CRZ173" s="77"/>
      <c r="CSA173" s="77"/>
      <c r="CSB173" s="77"/>
      <c r="CSC173" s="77"/>
      <c r="CSD173" s="77"/>
      <c r="CSE173" s="77"/>
      <c r="CSF173" s="77"/>
      <c r="CSG173" s="77"/>
      <c r="CSH173" s="77"/>
      <c r="CSI173" s="77"/>
      <c r="CSJ173" s="77"/>
      <c r="CSK173" s="77"/>
      <c r="CSL173" s="77"/>
      <c r="CSM173" s="77"/>
      <c r="CSN173" s="77"/>
      <c r="CSO173" s="77"/>
      <c r="CSP173" s="77"/>
      <c r="CSQ173" s="77"/>
      <c r="CSR173" s="77"/>
      <c r="CSS173" s="77"/>
      <c r="CST173" s="77"/>
      <c r="CSU173" s="77"/>
      <c r="CSV173" s="77"/>
      <c r="CSW173" s="77"/>
      <c r="CSX173" s="77"/>
      <c r="CSY173" s="77"/>
      <c r="CSZ173" s="77"/>
      <c r="CTA173" s="77"/>
      <c r="CTB173" s="77"/>
      <c r="CTC173" s="77"/>
      <c r="CTD173" s="77"/>
      <c r="CTE173" s="77"/>
      <c r="CTF173" s="77"/>
      <c r="CTG173" s="77"/>
      <c r="CTH173" s="77"/>
      <c r="CTI173" s="77"/>
      <c r="CTJ173" s="77"/>
      <c r="CTK173" s="77"/>
      <c r="CTL173" s="77"/>
      <c r="CTM173" s="77"/>
      <c r="CTN173" s="77"/>
      <c r="CTO173" s="77"/>
      <c r="CTP173" s="77"/>
      <c r="CTQ173" s="77"/>
      <c r="CTR173" s="77"/>
      <c r="CTS173" s="77"/>
      <c r="CTT173" s="77"/>
      <c r="CTU173" s="77"/>
      <c r="CTV173" s="77"/>
      <c r="CTW173" s="77"/>
      <c r="CTX173" s="77"/>
      <c r="CTY173" s="77"/>
      <c r="CTZ173" s="77"/>
      <c r="CUA173" s="77"/>
      <c r="CUB173" s="77"/>
      <c r="CUC173" s="77"/>
      <c r="CUD173" s="77"/>
      <c r="CUE173" s="77"/>
      <c r="CUF173" s="77"/>
      <c r="CUG173" s="77"/>
      <c r="CUH173" s="77"/>
      <c r="CUI173" s="77"/>
      <c r="CUJ173" s="77"/>
      <c r="CUK173" s="77"/>
      <c r="CUL173" s="77"/>
      <c r="CUM173" s="77"/>
      <c r="CUN173" s="77"/>
      <c r="CUO173" s="77"/>
      <c r="CUP173" s="77"/>
      <c r="CUQ173" s="77"/>
      <c r="CUR173" s="77"/>
      <c r="CUS173" s="77"/>
      <c r="CUT173" s="77"/>
      <c r="CUU173" s="77"/>
      <c r="CUV173" s="77"/>
      <c r="CUW173" s="77"/>
      <c r="CUX173" s="77"/>
      <c r="CUY173" s="77"/>
      <c r="CUZ173" s="77"/>
      <c r="CVA173" s="77"/>
      <c r="CVB173" s="77"/>
      <c r="CVC173" s="77"/>
      <c r="CVD173" s="77"/>
      <c r="CVE173" s="77"/>
      <c r="CVF173" s="77"/>
      <c r="CVG173" s="77"/>
      <c r="CVH173" s="77"/>
      <c r="CVI173" s="77"/>
      <c r="CVJ173" s="77"/>
      <c r="CVK173" s="77"/>
      <c r="CVL173" s="77"/>
      <c r="CVM173" s="77"/>
      <c r="CVN173" s="77"/>
      <c r="CVO173" s="77"/>
      <c r="CVP173" s="77"/>
      <c r="CVQ173" s="77"/>
      <c r="CVR173" s="77"/>
      <c r="CVS173" s="77"/>
      <c r="CVT173" s="77"/>
      <c r="CVU173" s="77"/>
      <c r="CVV173" s="77"/>
      <c r="CVW173" s="77"/>
      <c r="CVX173" s="77"/>
      <c r="CVY173" s="77"/>
      <c r="CVZ173" s="77"/>
      <c r="CWA173" s="77"/>
      <c r="CWB173" s="77"/>
      <c r="CWC173" s="77"/>
      <c r="CWD173" s="77"/>
      <c r="CWE173" s="77"/>
      <c r="CWF173" s="77"/>
      <c r="CWG173" s="77"/>
      <c r="CWH173" s="77"/>
      <c r="CWI173" s="77"/>
      <c r="CWJ173" s="77"/>
      <c r="CWK173" s="77"/>
      <c r="CWL173" s="77"/>
      <c r="CWM173" s="77"/>
      <c r="CWN173" s="77"/>
      <c r="CWO173" s="77"/>
      <c r="CWP173" s="77"/>
      <c r="CWQ173" s="77"/>
      <c r="CWR173" s="77"/>
      <c r="CWS173" s="77"/>
      <c r="CWT173" s="77"/>
      <c r="CWU173" s="77"/>
      <c r="CWV173" s="77"/>
      <c r="CWW173" s="77"/>
      <c r="CWX173" s="77"/>
      <c r="CWY173" s="77"/>
      <c r="CWZ173" s="77"/>
      <c r="CXA173" s="77"/>
      <c r="CXB173" s="77"/>
      <c r="CXC173" s="77"/>
      <c r="CXD173" s="77"/>
      <c r="CXE173" s="77"/>
      <c r="CXF173" s="77"/>
      <c r="CXG173" s="77"/>
      <c r="CXH173" s="77"/>
      <c r="CXI173" s="77"/>
      <c r="CXJ173" s="77"/>
      <c r="CXK173" s="77"/>
      <c r="CXL173" s="77"/>
      <c r="CXM173" s="77"/>
      <c r="CXN173" s="77"/>
      <c r="CXO173" s="77"/>
      <c r="CXP173" s="77"/>
      <c r="CXQ173" s="77"/>
      <c r="CXR173" s="77"/>
      <c r="CXS173" s="77"/>
      <c r="CXT173" s="77"/>
      <c r="CXU173" s="77"/>
      <c r="CXV173" s="77"/>
      <c r="CXW173" s="77"/>
      <c r="CXX173" s="77"/>
      <c r="CXY173" s="77"/>
      <c r="CXZ173" s="77"/>
      <c r="CYA173" s="77"/>
      <c r="CYB173" s="77"/>
      <c r="CYC173" s="77"/>
      <c r="CYD173" s="77"/>
      <c r="CYE173" s="77"/>
      <c r="CYF173" s="77"/>
      <c r="CYG173" s="77"/>
      <c r="CYH173" s="77"/>
      <c r="CYI173" s="77"/>
      <c r="CYJ173" s="77"/>
      <c r="CYK173" s="77"/>
      <c r="CYL173" s="77"/>
      <c r="CYM173" s="77"/>
      <c r="CYN173" s="77"/>
      <c r="CYO173" s="77"/>
      <c r="CYP173" s="77"/>
      <c r="CYQ173" s="77"/>
      <c r="CYR173" s="77"/>
      <c r="CYS173" s="77"/>
      <c r="CYT173" s="77"/>
      <c r="CYU173" s="77"/>
      <c r="CYV173" s="77"/>
      <c r="CYW173" s="77"/>
      <c r="CYX173" s="77"/>
      <c r="CYY173" s="77"/>
      <c r="CYZ173" s="77"/>
      <c r="CZA173" s="77"/>
      <c r="CZB173" s="77"/>
      <c r="CZC173" s="77"/>
      <c r="CZD173" s="77"/>
      <c r="CZE173" s="77"/>
      <c r="CZF173" s="77"/>
      <c r="CZG173" s="77"/>
      <c r="CZH173" s="77"/>
      <c r="CZI173" s="77"/>
      <c r="CZJ173" s="77"/>
      <c r="CZK173" s="77"/>
      <c r="CZL173" s="77"/>
      <c r="CZM173" s="77"/>
      <c r="CZN173" s="77"/>
      <c r="CZO173" s="77"/>
      <c r="CZP173" s="77"/>
      <c r="CZQ173" s="77"/>
      <c r="CZR173" s="77"/>
      <c r="CZS173" s="77"/>
      <c r="CZT173" s="77"/>
      <c r="CZU173" s="77"/>
      <c r="CZV173" s="77"/>
      <c r="CZW173" s="77"/>
      <c r="CZX173" s="77"/>
      <c r="CZY173" s="77"/>
      <c r="CZZ173" s="77"/>
      <c r="DAA173" s="77"/>
      <c r="DAB173" s="77"/>
      <c r="DAC173" s="77"/>
      <c r="DAD173" s="77"/>
      <c r="DAE173" s="77"/>
      <c r="DAF173" s="77"/>
      <c r="DAG173" s="77"/>
      <c r="DAH173" s="77"/>
      <c r="DAI173" s="77"/>
      <c r="DAJ173" s="77"/>
      <c r="DAK173" s="77"/>
      <c r="DAL173" s="77"/>
      <c r="DAM173" s="77"/>
      <c r="DAN173" s="77"/>
      <c r="DAO173" s="77"/>
      <c r="DAP173" s="77"/>
      <c r="DAQ173" s="77"/>
      <c r="DAR173" s="77"/>
      <c r="DAS173" s="77"/>
      <c r="DAT173" s="77"/>
      <c r="DAU173" s="77"/>
      <c r="DAV173" s="77"/>
      <c r="DAW173" s="77"/>
      <c r="DAX173" s="77"/>
      <c r="DAY173" s="77"/>
      <c r="DAZ173" s="77"/>
      <c r="DBA173" s="77"/>
      <c r="DBB173" s="77"/>
      <c r="DBC173" s="77"/>
      <c r="DBD173" s="77"/>
      <c r="DBE173" s="77"/>
      <c r="DBF173" s="77"/>
      <c r="DBG173" s="77"/>
      <c r="DBH173" s="77"/>
      <c r="DBI173" s="77"/>
      <c r="DBJ173" s="77"/>
      <c r="DBK173" s="77"/>
      <c r="DBL173" s="77"/>
      <c r="DBM173" s="77"/>
      <c r="DBN173" s="77"/>
      <c r="DBO173" s="77"/>
      <c r="DBP173" s="77"/>
      <c r="DBQ173" s="77"/>
      <c r="DBR173" s="77"/>
      <c r="DBS173" s="77"/>
      <c r="DBT173" s="77"/>
      <c r="DBU173" s="77"/>
      <c r="DBV173" s="77"/>
      <c r="DBW173" s="77"/>
      <c r="DBX173" s="77"/>
      <c r="DBY173" s="77"/>
      <c r="DBZ173" s="77"/>
      <c r="DCA173" s="77"/>
      <c r="DCB173" s="77"/>
      <c r="DCC173" s="77"/>
      <c r="DCD173" s="77"/>
      <c r="DCE173" s="77"/>
      <c r="DCF173" s="77"/>
      <c r="DCG173" s="77"/>
      <c r="DCH173" s="77"/>
      <c r="DCI173" s="77"/>
      <c r="DCJ173" s="77"/>
      <c r="DCK173" s="77"/>
      <c r="DCL173" s="77"/>
      <c r="DCM173" s="77"/>
      <c r="DCN173" s="77"/>
      <c r="DCO173" s="77"/>
      <c r="DCP173" s="77"/>
      <c r="DCQ173" s="77"/>
      <c r="DCR173" s="77"/>
      <c r="DCS173" s="77"/>
      <c r="DCT173" s="77"/>
      <c r="DCU173" s="77"/>
      <c r="DCV173" s="77"/>
      <c r="DCW173" s="77"/>
      <c r="DCX173" s="77"/>
      <c r="DCY173" s="77"/>
      <c r="DCZ173" s="77"/>
      <c r="DDA173" s="77"/>
      <c r="DDB173" s="77"/>
      <c r="DDC173" s="77"/>
      <c r="DDD173" s="77"/>
      <c r="DDE173" s="77"/>
      <c r="DDF173" s="77"/>
      <c r="DDG173" s="77"/>
      <c r="DDH173" s="77"/>
      <c r="DDI173" s="77"/>
      <c r="DDJ173" s="77"/>
      <c r="DDK173" s="77"/>
      <c r="DDL173" s="77"/>
      <c r="DDM173" s="77"/>
      <c r="DDN173" s="77"/>
      <c r="DDO173" s="77"/>
      <c r="DDP173" s="77"/>
      <c r="DDQ173" s="77"/>
      <c r="DDR173" s="77"/>
      <c r="DDS173" s="77"/>
      <c r="DDT173" s="77"/>
      <c r="DDU173" s="77"/>
      <c r="DDV173" s="77"/>
      <c r="DDW173" s="77"/>
      <c r="DDX173" s="77"/>
      <c r="DDY173" s="77"/>
      <c r="DDZ173" s="77"/>
      <c r="DEA173" s="77"/>
      <c r="DEB173" s="77"/>
      <c r="DEC173" s="77"/>
      <c r="DED173" s="77"/>
      <c r="DEE173" s="77"/>
      <c r="DEF173" s="77"/>
      <c r="DEG173" s="77"/>
      <c r="DEH173" s="77"/>
      <c r="DEI173" s="77"/>
      <c r="DEJ173" s="77"/>
      <c r="DEK173" s="77"/>
      <c r="DEL173" s="77"/>
      <c r="DEM173" s="77"/>
      <c r="DEN173" s="77"/>
      <c r="DEO173" s="77"/>
      <c r="DEP173" s="77"/>
      <c r="DEQ173" s="77"/>
      <c r="DER173" s="77"/>
      <c r="DES173" s="77"/>
      <c r="DET173" s="77"/>
      <c r="DEU173" s="77"/>
      <c r="DEV173" s="77"/>
      <c r="DEW173" s="77"/>
      <c r="DEX173" s="77"/>
      <c r="DEY173" s="77"/>
      <c r="DEZ173" s="77"/>
      <c r="DFA173" s="77"/>
      <c r="DFB173" s="77"/>
      <c r="DFC173" s="77"/>
      <c r="DFD173" s="77"/>
      <c r="DFE173" s="77"/>
      <c r="DFF173" s="77"/>
      <c r="DFG173" s="77"/>
      <c r="DFH173" s="77"/>
      <c r="DFI173" s="77"/>
      <c r="DFJ173" s="77"/>
      <c r="DFK173" s="77"/>
      <c r="DFL173" s="77"/>
      <c r="DFM173" s="77"/>
      <c r="DFN173" s="77"/>
      <c r="DFO173" s="77"/>
      <c r="DFP173" s="77"/>
      <c r="DFQ173" s="77"/>
      <c r="DFR173" s="77"/>
      <c r="DFS173" s="77"/>
      <c r="DFT173" s="77"/>
      <c r="DFU173" s="77"/>
      <c r="DFV173" s="77"/>
      <c r="DFW173" s="77"/>
      <c r="DFX173" s="77"/>
      <c r="DFY173" s="77"/>
      <c r="DFZ173" s="77"/>
      <c r="DGA173" s="77"/>
      <c r="DGB173" s="77"/>
      <c r="DGC173" s="77"/>
      <c r="DGD173" s="77"/>
      <c r="DGE173" s="77"/>
      <c r="DGF173" s="77"/>
      <c r="DGG173" s="77"/>
      <c r="DGH173" s="77"/>
      <c r="DGI173" s="77"/>
      <c r="DGJ173" s="77"/>
      <c r="DGK173" s="77"/>
      <c r="DGL173" s="77"/>
      <c r="DGM173" s="77"/>
      <c r="DGN173" s="77"/>
      <c r="DGO173" s="77"/>
      <c r="DGP173" s="77"/>
      <c r="DGQ173" s="77"/>
      <c r="DGR173" s="77"/>
      <c r="DGS173" s="77"/>
      <c r="DGT173" s="77"/>
      <c r="DGU173" s="77"/>
      <c r="DGV173" s="77"/>
      <c r="DGW173" s="77"/>
      <c r="DGX173" s="77"/>
      <c r="DGY173" s="77"/>
      <c r="DGZ173" s="77"/>
      <c r="DHA173" s="77"/>
      <c r="DHB173" s="77"/>
      <c r="DHC173" s="77"/>
      <c r="DHD173" s="77"/>
      <c r="DHE173" s="77"/>
      <c r="DHF173" s="77"/>
      <c r="DHG173" s="77"/>
      <c r="DHH173" s="77"/>
      <c r="DHI173" s="77"/>
      <c r="DHJ173" s="77"/>
      <c r="DHK173" s="77"/>
      <c r="DHL173" s="77"/>
      <c r="DHM173" s="77"/>
      <c r="DHN173" s="77"/>
      <c r="DHO173" s="77"/>
      <c r="DHP173" s="77"/>
      <c r="DHQ173" s="77"/>
      <c r="DHR173" s="77"/>
      <c r="DHS173" s="77"/>
      <c r="DHT173" s="77"/>
      <c r="DHU173" s="77"/>
      <c r="DHV173" s="77"/>
      <c r="DHW173" s="77"/>
      <c r="DHX173" s="77"/>
      <c r="DHY173" s="77"/>
      <c r="DHZ173" s="77"/>
      <c r="DIA173" s="77"/>
      <c r="DIB173" s="77"/>
      <c r="DIC173" s="77"/>
      <c r="DID173" s="77"/>
      <c r="DIE173" s="77"/>
      <c r="DIF173" s="77"/>
      <c r="DIG173" s="77"/>
      <c r="DIH173" s="77"/>
      <c r="DII173" s="77"/>
      <c r="DIJ173" s="77"/>
      <c r="DIK173" s="77"/>
      <c r="DIL173" s="77"/>
      <c r="DIM173" s="77"/>
      <c r="DIN173" s="77"/>
      <c r="DIO173" s="77"/>
      <c r="DIP173" s="77"/>
      <c r="DIQ173" s="77"/>
      <c r="DIR173" s="77"/>
      <c r="DIS173" s="77"/>
      <c r="DIT173" s="77"/>
      <c r="DIU173" s="77"/>
      <c r="DIV173" s="77"/>
      <c r="DIW173" s="77"/>
      <c r="DIX173" s="77"/>
      <c r="DIY173" s="77"/>
      <c r="DIZ173" s="77"/>
      <c r="DJA173" s="77"/>
      <c r="DJB173" s="77"/>
      <c r="DJC173" s="77"/>
      <c r="DJD173" s="77"/>
      <c r="DJE173" s="77"/>
      <c r="DJF173" s="77"/>
      <c r="DJG173" s="77"/>
      <c r="DJH173" s="77"/>
      <c r="DJI173" s="77"/>
      <c r="DJJ173" s="77"/>
      <c r="DJK173" s="77"/>
      <c r="DJL173" s="77"/>
      <c r="DJM173" s="77"/>
      <c r="DJN173" s="77"/>
      <c r="DJO173" s="77"/>
      <c r="DJP173" s="77"/>
      <c r="DJQ173" s="77"/>
      <c r="DJR173" s="77"/>
      <c r="DJS173" s="77"/>
      <c r="DJT173" s="77"/>
      <c r="DJU173" s="77"/>
      <c r="DJV173" s="77"/>
      <c r="DJW173" s="77"/>
      <c r="DJX173" s="77"/>
      <c r="DJY173" s="77"/>
      <c r="DJZ173" s="77"/>
      <c r="DKA173" s="77"/>
      <c r="DKB173" s="77"/>
      <c r="DKC173" s="77"/>
      <c r="DKD173" s="77"/>
      <c r="DKE173" s="77"/>
      <c r="DKF173" s="77"/>
      <c r="DKG173" s="77"/>
      <c r="DKH173" s="77"/>
      <c r="DKI173" s="77"/>
      <c r="DKJ173" s="77"/>
      <c r="DKK173" s="77"/>
      <c r="DKL173" s="77"/>
      <c r="DKM173" s="77"/>
      <c r="DKN173" s="77"/>
      <c r="DKO173" s="77"/>
      <c r="DKP173" s="77"/>
      <c r="DKQ173" s="77"/>
      <c r="DKR173" s="77"/>
      <c r="DKS173" s="77"/>
      <c r="DKT173" s="77"/>
      <c r="DKU173" s="77"/>
      <c r="DKV173" s="77"/>
      <c r="DKW173" s="77"/>
      <c r="DKX173" s="77"/>
      <c r="DKY173" s="77"/>
      <c r="DKZ173" s="77"/>
      <c r="DLA173" s="77"/>
      <c r="DLB173" s="77"/>
      <c r="DLC173" s="77"/>
      <c r="DLD173" s="77"/>
      <c r="DLE173" s="77"/>
      <c r="DLF173" s="77"/>
      <c r="DLG173" s="77"/>
      <c r="DLH173" s="77"/>
      <c r="DLI173" s="77"/>
      <c r="DLJ173" s="77"/>
      <c r="DLK173" s="77"/>
      <c r="DLL173" s="77"/>
      <c r="DLM173" s="77"/>
      <c r="DLN173" s="77"/>
      <c r="DLO173" s="77"/>
      <c r="DLP173" s="77"/>
      <c r="DLQ173" s="77"/>
      <c r="DLR173" s="77"/>
      <c r="DLS173" s="77"/>
      <c r="DLT173" s="77"/>
      <c r="DLU173" s="77"/>
      <c r="DLV173" s="77"/>
      <c r="DLW173" s="77"/>
      <c r="DLX173" s="77"/>
      <c r="DLY173" s="77"/>
      <c r="DLZ173" s="77"/>
      <c r="DMA173" s="77"/>
      <c r="DMB173" s="77"/>
      <c r="DMC173" s="77"/>
      <c r="DMD173" s="77"/>
      <c r="DME173" s="77"/>
      <c r="DMF173" s="77"/>
      <c r="DMG173" s="77"/>
      <c r="DMH173" s="77"/>
      <c r="DMI173" s="77"/>
      <c r="DMJ173" s="77"/>
      <c r="DMK173" s="77"/>
      <c r="DML173" s="77"/>
      <c r="DMM173" s="77"/>
      <c r="DMN173" s="77"/>
      <c r="DMO173" s="77"/>
      <c r="DMP173" s="77"/>
      <c r="DMQ173" s="77"/>
      <c r="DMR173" s="77"/>
      <c r="DMS173" s="77"/>
      <c r="DMT173" s="77"/>
      <c r="DMU173" s="77"/>
      <c r="DMV173" s="77"/>
      <c r="DMW173" s="77"/>
      <c r="DMX173" s="77"/>
      <c r="DMY173" s="77"/>
      <c r="DMZ173" s="77"/>
      <c r="DNA173" s="77"/>
      <c r="DNB173" s="77"/>
      <c r="DNC173" s="77"/>
      <c r="DND173" s="77"/>
      <c r="DNE173" s="77"/>
      <c r="DNF173" s="77"/>
      <c r="DNG173" s="77"/>
      <c r="DNH173" s="77"/>
      <c r="DNI173" s="77"/>
      <c r="DNJ173" s="77"/>
      <c r="DNK173" s="77"/>
      <c r="DNL173" s="77"/>
      <c r="DNM173" s="77"/>
      <c r="DNN173" s="77"/>
      <c r="DNO173" s="77"/>
      <c r="DNP173" s="77"/>
      <c r="DNQ173" s="77"/>
      <c r="DNR173" s="77"/>
      <c r="DNS173" s="77"/>
      <c r="DNT173" s="77"/>
      <c r="DNU173" s="77"/>
      <c r="DNV173" s="77"/>
      <c r="DNW173" s="77"/>
      <c r="DNX173" s="77"/>
      <c r="DNY173" s="77"/>
      <c r="DNZ173" s="77"/>
      <c r="DOA173" s="77"/>
      <c r="DOB173" s="77"/>
      <c r="DOC173" s="77"/>
      <c r="DOD173" s="77"/>
      <c r="DOE173" s="77"/>
      <c r="DOF173" s="77"/>
      <c r="DOG173" s="77"/>
      <c r="DOH173" s="77"/>
      <c r="DOI173" s="77"/>
      <c r="DOJ173" s="77"/>
      <c r="DOK173" s="77"/>
      <c r="DOL173" s="77"/>
      <c r="DOM173" s="77"/>
      <c r="DON173" s="77"/>
      <c r="DOO173" s="77"/>
      <c r="DOP173" s="77"/>
      <c r="DOQ173" s="77"/>
      <c r="DOR173" s="77"/>
      <c r="DOS173" s="77"/>
      <c r="DOT173" s="77"/>
      <c r="DOU173" s="77"/>
      <c r="DOV173" s="77"/>
      <c r="DOW173" s="77"/>
      <c r="DOX173" s="77"/>
      <c r="DOY173" s="77"/>
      <c r="DOZ173" s="77"/>
      <c r="DPA173" s="77"/>
      <c r="DPB173" s="77"/>
      <c r="DPC173" s="77"/>
      <c r="DPD173" s="77"/>
      <c r="DPE173" s="77"/>
      <c r="DPF173" s="77"/>
      <c r="DPG173" s="77"/>
      <c r="DPH173" s="77"/>
      <c r="DPI173" s="77"/>
      <c r="DPJ173" s="77"/>
      <c r="DPK173" s="77"/>
      <c r="DPL173" s="77"/>
      <c r="DPM173" s="77"/>
      <c r="DPN173" s="77"/>
      <c r="DPO173" s="77"/>
      <c r="DPP173" s="77"/>
      <c r="DPQ173" s="77"/>
      <c r="DPR173" s="77"/>
      <c r="DPS173" s="77"/>
      <c r="DPT173" s="77"/>
      <c r="DPU173" s="77"/>
      <c r="DPV173" s="77"/>
      <c r="DPW173" s="77"/>
      <c r="DPX173" s="77"/>
      <c r="DPY173" s="77"/>
      <c r="DPZ173" s="77"/>
      <c r="DQA173" s="77"/>
      <c r="DQB173" s="77"/>
      <c r="DQC173" s="77"/>
      <c r="DQD173" s="77"/>
      <c r="DQE173" s="77"/>
      <c r="DQF173" s="77"/>
      <c r="DQG173" s="77"/>
      <c r="DQH173" s="77"/>
      <c r="DQI173" s="77"/>
      <c r="DQJ173" s="77"/>
      <c r="DQK173" s="77"/>
      <c r="DQL173" s="77"/>
      <c r="DQM173" s="77"/>
      <c r="DQN173" s="77"/>
      <c r="DQO173" s="77"/>
      <c r="DQP173" s="77"/>
      <c r="DQQ173" s="77"/>
      <c r="DQR173" s="77"/>
      <c r="DQS173" s="77"/>
      <c r="DQT173" s="77"/>
      <c r="DQU173" s="77"/>
      <c r="DQV173" s="77"/>
      <c r="DQW173" s="77"/>
      <c r="DQX173" s="77"/>
      <c r="DQY173" s="77"/>
      <c r="DQZ173" s="77"/>
      <c r="DRA173" s="77"/>
      <c r="DRB173" s="77"/>
      <c r="DRC173" s="77"/>
      <c r="DRD173" s="77"/>
      <c r="DRE173" s="77"/>
      <c r="DRF173" s="77"/>
      <c r="DRG173" s="77"/>
      <c r="DRH173" s="77"/>
      <c r="DRI173" s="77"/>
      <c r="DRJ173" s="77"/>
      <c r="DRK173" s="77"/>
      <c r="DRL173" s="77"/>
      <c r="DRM173" s="77"/>
      <c r="DRN173" s="77"/>
      <c r="DRO173" s="77"/>
      <c r="DRP173" s="77"/>
      <c r="DRQ173" s="77"/>
      <c r="DRR173" s="77"/>
      <c r="DRS173" s="77"/>
      <c r="DRT173" s="77"/>
      <c r="DRU173" s="77"/>
      <c r="DRV173" s="77"/>
      <c r="DRW173" s="77"/>
      <c r="DRX173" s="77"/>
      <c r="DRY173" s="77"/>
      <c r="DRZ173" s="77"/>
      <c r="DSA173" s="77"/>
      <c r="DSB173" s="77"/>
      <c r="DSC173" s="77"/>
      <c r="DSD173" s="77"/>
      <c r="DSE173" s="77"/>
      <c r="DSF173" s="77"/>
      <c r="DSG173" s="77"/>
      <c r="DSH173" s="77"/>
      <c r="DSI173" s="77"/>
      <c r="DSJ173" s="77"/>
      <c r="DSK173" s="77"/>
      <c r="DSL173" s="77"/>
      <c r="DSM173" s="77"/>
      <c r="DSN173" s="77"/>
      <c r="DSO173" s="77"/>
      <c r="DSP173" s="77"/>
      <c r="DSQ173" s="77"/>
      <c r="DSR173" s="77"/>
      <c r="DSS173" s="77"/>
      <c r="DST173" s="77"/>
      <c r="DSU173" s="77"/>
      <c r="DSV173" s="77"/>
      <c r="DSW173" s="77"/>
      <c r="DSX173" s="77"/>
      <c r="DSY173" s="77"/>
      <c r="DSZ173" s="77"/>
      <c r="DTA173" s="77"/>
      <c r="DTB173" s="77"/>
      <c r="DTC173" s="77"/>
      <c r="DTD173" s="77"/>
      <c r="DTE173" s="77"/>
      <c r="DTF173" s="77"/>
      <c r="DTG173" s="77"/>
      <c r="DTH173" s="77"/>
      <c r="DTI173" s="77"/>
      <c r="DTJ173" s="77"/>
      <c r="DTK173" s="77"/>
      <c r="DTL173" s="77"/>
      <c r="DTM173" s="77"/>
      <c r="DTN173" s="77"/>
      <c r="DTO173" s="77"/>
      <c r="DTP173" s="77"/>
      <c r="DTQ173" s="77"/>
      <c r="DTR173" s="77"/>
      <c r="DTS173" s="77"/>
      <c r="DTT173" s="77"/>
      <c r="DTU173" s="77"/>
      <c r="DTV173" s="77"/>
      <c r="DTW173" s="77"/>
      <c r="DTX173" s="77"/>
      <c r="DTY173" s="77"/>
      <c r="DTZ173" s="77"/>
      <c r="DUA173" s="77"/>
      <c r="DUB173" s="77"/>
      <c r="DUC173" s="77"/>
      <c r="DUD173" s="77"/>
      <c r="DUE173" s="77"/>
      <c r="DUF173" s="77"/>
      <c r="DUG173" s="77"/>
      <c r="DUH173" s="77"/>
      <c r="DUI173" s="77"/>
      <c r="DUJ173" s="77"/>
      <c r="DUK173" s="77"/>
      <c r="DUL173" s="77"/>
      <c r="DUM173" s="77"/>
      <c r="DUN173" s="77"/>
      <c r="DUO173" s="77"/>
      <c r="DUP173" s="77"/>
      <c r="DUQ173" s="77"/>
      <c r="DUR173" s="77"/>
      <c r="DUS173" s="77"/>
      <c r="DUT173" s="77"/>
      <c r="DUU173" s="77"/>
      <c r="DUV173" s="77"/>
      <c r="DUW173" s="77"/>
      <c r="DUX173" s="77"/>
      <c r="DUY173" s="77"/>
      <c r="DUZ173" s="77"/>
      <c r="DVA173" s="77"/>
      <c r="DVB173" s="77"/>
      <c r="DVC173" s="77"/>
      <c r="DVD173" s="77"/>
      <c r="DVE173" s="77"/>
      <c r="DVF173" s="77"/>
      <c r="DVG173" s="77"/>
      <c r="DVH173" s="77"/>
      <c r="DVI173" s="77"/>
      <c r="DVJ173" s="77"/>
      <c r="DVK173" s="77"/>
      <c r="DVL173" s="77"/>
      <c r="DVM173" s="77"/>
      <c r="DVN173" s="77"/>
      <c r="DVO173" s="77"/>
      <c r="DVP173" s="77"/>
      <c r="DVQ173" s="77"/>
      <c r="DVR173" s="77"/>
      <c r="DVS173" s="77"/>
      <c r="DVT173" s="77"/>
      <c r="DVU173" s="77"/>
      <c r="DVV173" s="77"/>
      <c r="DVW173" s="77"/>
      <c r="DVX173" s="77"/>
      <c r="DVY173" s="77"/>
      <c r="DVZ173" s="77"/>
      <c r="DWA173" s="77"/>
      <c r="DWB173" s="77"/>
      <c r="DWC173" s="77"/>
      <c r="DWD173" s="77"/>
      <c r="DWE173" s="77"/>
      <c r="DWF173" s="77"/>
      <c r="DWG173" s="77"/>
      <c r="DWH173" s="77"/>
      <c r="DWI173" s="77"/>
      <c r="DWJ173" s="77"/>
      <c r="DWK173" s="77"/>
      <c r="DWL173" s="77"/>
      <c r="DWM173" s="77"/>
      <c r="DWN173" s="77"/>
      <c r="DWO173" s="77"/>
      <c r="DWP173" s="77"/>
      <c r="DWQ173" s="77"/>
      <c r="DWR173" s="77"/>
      <c r="DWS173" s="77"/>
      <c r="DWT173" s="77"/>
      <c r="DWU173" s="77"/>
      <c r="DWV173" s="77"/>
      <c r="DWW173" s="77"/>
      <c r="DWX173" s="77"/>
      <c r="DWY173" s="77"/>
      <c r="DWZ173" s="77"/>
      <c r="DXA173" s="77"/>
      <c r="DXB173" s="77"/>
      <c r="DXC173" s="77"/>
      <c r="DXD173" s="77"/>
      <c r="DXE173" s="77"/>
      <c r="DXF173" s="77"/>
      <c r="DXG173" s="77"/>
      <c r="DXH173" s="77"/>
      <c r="DXI173" s="77"/>
      <c r="DXJ173" s="77"/>
      <c r="DXK173" s="77"/>
      <c r="DXL173" s="77"/>
      <c r="DXM173" s="77"/>
      <c r="DXN173" s="77"/>
      <c r="DXO173" s="77"/>
      <c r="DXP173" s="77"/>
      <c r="DXQ173" s="77"/>
      <c r="DXR173" s="77"/>
      <c r="DXS173" s="77"/>
      <c r="DXT173" s="77"/>
      <c r="DXU173" s="77"/>
      <c r="DXV173" s="77"/>
      <c r="DXW173" s="77"/>
      <c r="DXX173" s="77"/>
      <c r="DXY173" s="77"/>
      <c r="DXZ173" s="77"/>
      <c r="DYA173" s="77"/>
      <c r="DYB173" s="77"/>
      <c r="DYC173" s="77"/>
      <c r="DYD173" s="77"/>
      <c r="DYE173" s="77"/>
      <c r="DYF173" s="77"/>
      <c r="DYG173" s="77"/>
      <c r="DYH173" s="77"/>
      <c r="DYI173" s="77"/>
      <c r="DYJ173" s="77"/>
      <c r="DYK173" s="77"/>
      <c r="DYL173" s="77"/>
      <c r="DYM173" s="77"/>
      <c r="DYN173" s="77"/>
      <c r="DYO173" s="77"/>
      <c r="DYP173" s="77"/>
      <c r="DYQ173" s="77"/>
      <c r="DYR173" s="77"/>
      <c r="DYS173" s="77"/>
      <c r="DYT173" s="77"/>
      <c r="DYU173" s="77"/>
      <c r="DYV173" s="77"/>
      <c r="DYW173" s="77"/>
      <c r="DYX173" s="77"/>
      <c r="DYY173" s="77"/>
      <c r="DYZ173" s="77"/>
      <c r="DZA173" s="77"/>
      <c r="DZB173" s="77"/>
      <c r="DZC173" s="77"/>
      <c r="DZD173" s="77"/>
      <c r="DZE173" s="77"/>
      <c r="DZF173" s="77"/>
      <c r="DZG173" s="77"/>
      <c r="DZH173" s="77"/>
      <c r="DZI173" s="77"/>
      <c r="DZJ173" s="77"/>
      <c r="DZK173" s="77"/>
      <c r="DZL173" s="77"/>
      <c r="DZM173" s="77"/>
      <c r="DZN173" s="77"/>
      <c r="DZO173" s="77"/>
      <c r="DZP173" s="77"/>
      <c r="DZQ173" s="77"/>
      <c r="DZR173" s="77"/>
      <c r="DZS173" s="77"/>
      <c r="DZT173" s="77"/>
      <c r="DZU173" s="77"/>
      <c r="DZV173" s="77"/>
      <c r="DZW173" s="77"/>
      <c r="DZX173" s="77"/>
      <c r="DZY173" s="77"/>
      <c r="DZZ173" s="77"/>
      <c r="EAA173" s="77"/>
      <c r="EAB173" s="77"/>
      <c r="EAC173" s="77"/>
      <c r="EAD173" s="77"/>
      <c r="EAE173" s="77"/>
      <c r="EAF173" s="77"/>
      <c r="EAG173" s="77"/>
      <c r="EAH173" s="77"/>
      <c r="EAI173" s="77"/>
      <c r="EAJ173" s="77"/>
      <c r="EAK173" s="77"/>
      <c r="EAL173" s="77"/>
      <c r="EAM173" s="77"/>
      <c r="EAN173" s="77"/>
      <c r="EAO173" s="77"/>
      <c r="EAP173" s="77"/>
      <c r="EAQ173" s="77"/>
      <c r="EAR173" s="77"/>
      <c r="EAS173" s="77"/>
      <c r="EAT173" s="77"/>
      <c r="EAU173" s="77"/>
      <c r="EAV173" s="77"/>
      <c r="EAW173" s="77"/>
      <c r="EAX173" s="77"/>
      <c r="EAY173" s="77"/>
      <c r="EAZ173" s="77"/>
      <c r="EBA173" s="77"/>
      <c r="EBB173" s="77"/>
      <c r="EBC173" s="77"/>
      <c r="EBD173" s="77"/>
      <c r="EBE173" s="77"/>
      <c r="EBF173" s="77"/>
      <c r="EBG173" s="77"/>
      <c r="EBH173" s="77"/>
      <c r="EBI173" s="77"/>
      <c r="EBJ173" s="77"/>
      <c r="EBK173" s="77"/>
      <c r="EBL173" s="77"/>
      <c r="EBM173" s="77"/>
      <c r="EBN173" s="77"/>
      <c r="EBO173" s="77"/>
      <c r="EBP173" s="77"/>
      <c r="EBQ173" s="77"/>
      <c r="EBR173" s="77"/>
      <c r="EBS173" s="77"/>
      <c r="EBT173" s="77"/>
      <c r="EBU173" s="77"/>
      <c r="EBV173" s="77"/>
      <c r="EBW173" s="77"/>
      <c r="EBX173" s="77"/>
      <c r="EBY173" s="77"/>
      <c r="EBZ173" s="77"/>
      <c r="ECA173" s="77"/>
      <c r="ECB173" s="77"/>
      <c r="ECC173" s="77"/>
      <c r="ECD173" s="77"/>
      <c r="ECE173" s="77"/>
      <c r="ECF173" s="77"/>
      <c r="ECG173" s="77"/>
      <c r="ECH173" s="77"/>
      <c r="ECI173" s="77"/>
      <c r="ECJ173" s="77"/>
      <c r="ECK173" s="77"/>
      <c r="ECL173" s="77"/>
      <c r="ECM173" s="77"/>
      <c r="ECN173" s="77"/>
      <c r="ECO173" s="77"/>
      <c r="ECP173" s="77"/>
      <c r="ECQ173" s="77"/>
      <c r="ECR173" s="77"/>
      <c r="ECS173" s="77"/>
      <c r="ECT173" s="77"/>
      <c r="ECU173" s="77"/>
      <c r="ECV173" s="77"/>
      <c r="ECW173" s="77"/>
      <c r="ECX173" s="77"/>
      <c r="ECY173" s="77"/>
      <c r="ECZ173" s="77"/>
      <c r="EDA173" s="77"/>
      <c r="EDB173" s="77"/>
      <c r="EDC173" s="77"/>
      <c r="EDD173" s="77"/>
      <c r="EDE173" s="77"/>
      <c r="EDF173" s="77"/>
      <c r="EDG173" s="77"/>
      <c r="EDH173" s="77"/>
      <c r="EDI173" s="77"/>
      <c r="EDJ173" s="77"/>
      <c r="EDK173" s="77"/>
      <c r="EDL173" s="77"/>
      <c r="EDM173" s="77"/>
      <c r="EDN173" s="77"/>
      <c r="EDO173" s="77"/>
      <c r="EDP173" s="77"/>
      <c r="EDQ173" s="77"/>
      <c r="EDR173" s="77"/>
      <c r="EDS173" s="77"/>
      <c r="EDT173" s="77"/>
      <c r="EDU173" s="77"/>
      <c r="EDV173" s="77"/>
      <c r="EDW173" s="77"/>
      <c r="EDX173" s="77"/>
      <c r="EDY173" s="77"/>
      <c r="EDZ173" s="77"/>
      <c r="EEA173" s="77"/>
      <c r="EEB173" s="77"/>
      <c r="EEC173" s="77"/>
      <c r="EED173" s="77"/>
      <c r="EEE173" s="77"/>
      <c r="EEF173" s="77"/>
      <c r="EEG173" s="77"/>
      <c r="EEH173" s="77"/>
      <c r="EEI173" s="77"/>
      <c r="EEJ173" s="77"/>
      <c r="EEK173" s="77"/>
      <c r="EEL173" s="77"/>
      <c r="EEM173" s="77"/>
      <c r="EEN173" s="77"/>
      <c r="EEO173" s="77"/>
      <c r="EEP173" s="77"/>
      <c r="EEQ173" s="77"/>
      <c r="EER173" s="77"/>
      <c r="EES173" s="77"/>
      <c r="EET173" s="77"/>
      <c r="EEU173" s="77"/>
      <c r="EEV173" s="77"/>
      <c r="EEW173" s="77"/>
      <c r="EEX173" s="77"/>
      <c r="EEY173" s="77"/>
      <c r="EEZ173" s="77"/>
      <c r="EFA173" s="77"/>
      <c r="EFB173" s="77"/>
      <c r="EFC173" s="77"/>
      <c r="EFD173" s="77"/>
      <c r="EFE173" s="77"/>
      <c r="EFF173" s="77"/>
      <c r="EFG173" s="77"/>
      <c r="EFH173" s="77"/>
      <c r="EFI173" s="77"/>
      <c r="EFJ173" s="77"/>
      <c r="EFK173" s="77"/>
      <c r="EFL173" s="77"/>
      <c r="EFM173" s="77"/>
      <c r="EFN173" s="77"/>
      <c r="EFO173" s="77"/>
      <c r="EFP173" s="77"/>
      <c r="EFQ173" s="77"/>
      <c r="EFR173" s="77"/>
      <c r="EFS173" s="77"/>
      <c r="EFT173" s="77"/>
      <c r="EFU173" s="77"/>
      <c r="EFV173" s="77"/>
      <c r="EFW173" s="77"/>
      <c r="EFX173" s="77"/>
      <c r="EFY173" s="77"/>
      <c r="EFZ173" s="77"/>
      <c r="EGA173" s="77"/>
      <c r="EGB173" s="77"/>
      <c r="EGC173" s="77"/>
      <c r="EGD173" s="77"/>
      <c r="EGE173" s="77"/>
      <c r="EGF173" s="77"/>
      <c r="EGG173" s="77"/>
      <c r="EGH173" s="77"/>
      <c r="EGI173" s="77"/>
      <c r="EGJ173" s="77"/>
      <c r="EGK173" s="77"/>
      <c r="EGL173" s="77"/>
      <c r="EGM173" s="77"/>
      <c r="EGN173" s="77"/>
      <c r="EGO173" s="77"/>
      <c r="EGP173" s="77"/>
      <c r="EGQ173" s="77"/>
      <c r="EGR173" s="77"/>
      <c r="EGS173" s="77"/>
      <c r="EGT173" s="77"/>
      <c r="EGU173" s="77"/>
      <c r="EGV173" s="77"/>
      <c r="EGW173" s="77"/>
      <c r="EGX173" s="77"/>
      <c r="EGY173" s="77"/>
      <c r="EGZ173" s="77"/>
      <c r="EHA173" s="77"/>
      <c r="EHB173" s="77"/>
      <c r="EHC173" s="77"/>
      <c r="EHD173" s="77"/>
      <c r="EHE173" s="77"/>
      <c r="EHF173" s="77"/>
      <c r="EHG173" s="77"/>
      <c r="EHH173" s="77"/>
      <c r="EHI173" s="77"/>
      <c r="EHJ173" s="77"/>
      <c r="EHK173" s="77"/>
      <c r="EHL173" s="77"/>
      <c r="EHM173" s="77"/>
      <c r="EHN173" s="77"/>
      <c r="EHO173" s="77"/>
      <c r="EHP173" s="77"/>
      <c r="EHQ173" s="77"/>
      <c r="EHR173" s="77"/>
      <c r="EHS173" s="77"/>
      <c r="EHT173" s="77"/>
      <c r="EHU173" s="77"/>
      <c r="EHV173" s="77"/>
      <c r="EHW173" s="77"/>
      <c r="EHX173" s="77"/>
      <c r="EHY173" s="77"/>
      <c r="EHZ173" s="77"/>
      <c r="EIA173" s="77"/>
      <c r="EIB173" s="77"/>
      <c r="EIC173" s="77"/>
      <c r="EID173" s="77"/>
      <c r="EIE173" s="77"/>
      <c r="EIF173" s="77"/>
      <c r="EIG173" s="77"/>
      <c r="EIH173" s="77"/>
      <c r="EII173" s="77"/>
      <c r="EIJ173" s="77"/>
      <c r="EIK173" s="77"/>
      <c r="EIL173" s="77"/>
      <c r="EIM173" s="77"/>
      <c r="EIN173" s="77"/>
      <c r="EIO173" s="77"/>
      <c r="EIP173" s="77"/>
      <c r="EIQ173" s="77"/>
      <c r="EIR173" s="77"/>
      <c r="EIS173" s="77"/>
      <c r="EIT173" s="77"/>
      <c r="EIU173" s="77"/>
      <c r="EIV173" s="77"/>
      <c r="EIW173" s="77"/>
      <c r="EIX173" s="77"/>
      <c r="EIY173" s="77"/>
      <c r="EIZ173" s="77"/>
      <c r="EJA173" s="77"/>
      <c r="EJB173" s="77"/>
      <c r="EJC173" s="77"/>
      <c r="EJD173" s="77"/>
      <c r="EJE173" s="77"/>
      <c r="EJF173" s="77"/>
      <c r="EJG173" s="77"/>
      <c r="EJH173" s="77"/>
      <c r="EJI173" s="77"/>
      <c r="EJJ173" s="77"/>
      <c r="EJK173" s="77"/>
      <c r="EJL173" s="77"/>
      <c r="EJM173" s="77"/>
      <c r="EJN173" s="77"/>
      <c r="EJO173" s="77"/>
      <c r="EJP173" s="77"/>
      <c r="EJQ173" s="77"/>
      <c r="EJR173" s="77"/>
      <c r="EJS173" s="77"/>
      <c r="EJT173" s="77"/>
      <c r="EJU173" s="77"/>
      <c r="EJV173" s="77"/>
      <c r="EJW173" s="77"/>
      <c r="EJX173" s="77"/>
      <c r="EJY173" s="77"/>
      <c r="EJZ173" s="77"/>
      <c r="EKA173" s="77"/>
      <c r="EKB173" s="77"/>
      <c r="EKC173" s="77"/>
      <c r="EKD173" s="77"/>
      <c r="EKE173" s="77"/>
      <c r="EKF173" s="77"/>
      <c r="EKG173" s="77"/>
      <c r="EKH173" s="77"/>
      <c r="EKI173" s="77"/>
      <c r="EKJ173" s="77"/>
      <c r="EKK173" s="77"/>
      <c r="EKL173" s="77"/>
      <c r="EKM173" s="77"/>
      <c r="EKN173" s="77"/>
      <c r="EKO173" s="77"/>
      <c r="EKP173" s="77"/>
      <c r="EKQ173" s="77"/>
      <c r="EKR173" s="77"/>
      <c r="EKS173" s="77"/>
      <c r="EKT173" s="77"/>
      <c r="EKU173" s="77"/>
      <c r="EKV173" s="77"/>
      <c r="EKW173" s="77"/>
      <c r="EKX173" s="77"/>
      <c r="EKY173" s="77"/>
      <c r="EKZ173" s="77"/>
      <c r="ELA173" s="77"/>
      <c r="ELB173" s="77"/>
      <c r="ELC173" s="77"/>
      <c r="ELD173" s="77"/>
      <c r="ELE173" s="77"/>
      <c r="ELF173" s="77"/>
      <c r="ELG173" s="77"/>
      <c r="ELH173" s="77"/>
      <c r="ELI173" s="77"/>
      <c r="ELJ173" s="77"/>
      <c r="ELK173" s="77"/>
      <c r="ELL173" s="77"/>
      <c r="ELM173" s="77"/>
      <c r="ELN173" s="77"/>
      <c r="ELO173" s="77"/>
      <c r="ELP173" s="77"/>
      <c r="ELQ173" s="77"/>
      <c r="ELR173" s="77"/>
      <c r="ELS173" s="77"/>
      <c r="ELT173" s="77"/>
      <c r="ELU173" s="77"/>
      <c r="ELV173" s="77"/>
      <c r="ELW173" s="77"/>
      <c r="ELX173" s="77"/>
      <c r="ELY173" s="77"/>
      <c r="ELZ173" s="77"/>
      <c r="EMA173" s="77"/>
      <c r="EMB173" s="77"/>
      <c r="EMC173" s="77"/>
      <c r="EMD173" s="77"/>
      <c r="EME173" s="77"/>
      <c r="EMF173" s="77"/>
      <c r="EMG173" s="77"/>
      <c r="EMH173" s="77"/>
      <c r="EMI173" s="77"/>
      <c r="EMJ173" s="77"/>
      <c r="EMK173" s="77"/>
      <c r="EML173" s="77"/>
      <c r="EMM173" s="77"/>
      <c r="EMN173" s="77"/>
      <c r="EMO173" s="77"/>
      <c r="EMP173" s="77"/>
      <c r="EMQ173" s="77"/>
      <c r="EMR173" s="77"/>
      <c r="EMS173" s="77"/>
      <c r="EMT173" s="77"/>
      <c r="EMU173" s="77"/>
      <c r="EMV173" s="77"/>
      <c r="EMW173" s="77"/>
      <c r="EMX173" s="77"/>
      <c r="EMY173" s="77"/>
      <c r="EMZ173" s="77"/>
      <c r="ENA173" s="77"/>
      <c r="ENB173" s="77"/>
      <c r="ENC173" s="77"/>
      <c r="END173" s="77"/>
      <c r="ENE173" s="77"/>
      <c r="ENF173" s="77"/>
      <c r="ENG173" s="77"/>
      <c r="ENH173" s="77"/>
      <c r="ENI173" s="77"/>
      <c r="ENJ173" s="77"/>
      <c r="ENK173" s="77"/>
      <c r="ENL173" s="77"/>
      <c r="ENM173" s="77"/>
      <c r="ENN173" s="77"/>
      <c r="ENO173" s="77"/>
      <c r="ENP173" s="77"/>
      <c r="ENQ173" s="77"/>
      <c r="ENR173" s="77"/>
      <c r="ENS173" s="77"/>
      <c r="ENT173" s="77"/>
      <c r="ENU173" s="77"/>
      <c r="ENV173" s="77"/>
      <c r="ENW173" s="77"/>
      <c r="ENX173" s="77"/>
      <c r="ENY173" s="77"/>
      <c r="ENZ173" s="77"/>
      <c r="EOA173" s="77"/>
      <c r="EOB173" s="77"/>
      <c r="EOC173" s="77"/>
      <c r="EOD173" s="77"/>
      <c r="EOE173" s="77"/>
      <c r="EOF173" s="77"/>
      <c r="EOG173" s="77"/>
      <c r="EOH173" s="77"/>
      <c r="EOI173" s="77"/>
      <c r="EOJ173" s="77"/>
      <c r="EOK173" s="77"/>
      <c r="EOL173" s="77"/>
      <c r="EOM173" s="77"/>
      <c r="EON173" s="77"/>
      <c r="EOO173" s="77"/>
      <c r="EOP173" s="77"/>
      <c r="EOQ173" s="77"/>
      <c r="EOR173" s="77"/>
      <c r="EOS173" s="77"/>
      <c r="EOT173" s="77"/>
      <c r="EOU173" s="77"/>
      <c r="EOV173" s="77"/>
      <c r="EOW173" s="77"/>
      <c r="EOX173" s="77"/>
      <c r="EOY173" s="77"/>
      <c r="EOZ173" s="77"/>
      <c r="EPA173" s="77"/>
      <c r="EPB173" s="77"/>
      <c r="EPC173" s="77"/>
      <c r="EPD173" s="77"/>
      <c r="EPE173" s="77"/>
      <c r="EPF173" s="77"/>
      <c r="EPG173" s="77"/>
      <c r="EPH173" s="77"/>
      <c r="EPI173" s="77"/>
      <c r="EPJ173" s="77"/>
      <c r="EPK173" s="77"/>
      <c r="EPL173" s="77"/>
      <c r="EPM173" s="77"/>
      <c r="EPN173" s="77"/>
      <c r="EPO173" s="77"/>
      <c r="EPP173" s="77"/>
      <c r="EPQ173" s="77"/>
      <c r="EPR173" s="77"/>
      <c r="EPS173" s="77"/>
      <c r="EPT173" s="77"/>
      <c r="EPU173" s="77"/>
      <c r="EPV173" s="77"/>
      <c r="EPW173" s="77"/>
      <c r="EPX173" s="77"/>
      <c r="EPY173" s="77"/>
      <c r="EPZ173" s="77"/>
      <c r="EQA173" s="77"/>
      <c r="EQB173" s="77"/>
      <c r="EQC173" s="77"/>
      <c r="EQD173" s="77"/>
      <c r="EQE173" s="77"/>
      <c r="EQF173" s="77"/>
      <c r="EQG173" s="77"/>
      <c r="EQH173" s="77"/>
      <c r="EQI173" s="77"/>
      <c r="EQJ173" s="77"/>
      <c r="EQK173" s="77"/>
      <c r="EQL173" s="77"/>
      <c r="EQM173" s="77"/>
      <c r="EQN173" s="77"/>
      <c r="EQO173" s="77"/>
      <c r="EQP173" s="77"/>
      <c r="EQQ173" s="77"/>
      <c r="EQR173" s="77"/>
      <c r="EQS173" s="77"/>
      <c r="EQT173" s="77"/>
      <c r="EQU173" s="77"/>
      <c r="EQV173" s="77"/>
      <c r="EQW173" s="77"/>
      <c r="EQX173" s="77"/>
      <c r="EQY173" s="77"/>
      <c r="EQZ173" s="77"/>
      <c r="ERA173" s="77"/>
      <c r="ERB173" s="77"/>
      <c r="ERC173" s="77"/>
      <c r="ERD173" s="77"/>
      <c r="ERE173" s="77"/>
      <c r="ERF173" s="77"/>
      <c r="ERG173" s="77"/>
      <c r="ERH173" s="77"/>
      <c r="ERI173" s="77"/>
      <c r="ERJ173" s="77"/>
      <c r="ERK173" s="77"/>
      <c r="ERL173" s="77"/>
      <c r="ERM173" s="77"/>
      <c r="ERN173" s="77"/>
      <c r="ERO173" s="77"/>
      <c r="ERP173" s="77"/>
      <c r="ERQ173" s="77"/>
      <c r="ERR173" s="77"/>
      <c r="ERS173" s="77"/>
      <c r="ERT173" s="77"/>
      <c r="ERU173" s="77"/>
      <c r="ERV173" s="77"/>
      <c r="ERW173" s="77"/>
      <c r="ERX173" s="77"/>
      <c r="ERY173" s="77"/>
      <c r="ERZ173" s="77"/>
      <c r="ESA173" s="77"/>
      <c r="ESB173" s="77"/>
      <c r="ESC173" s="77"/>
      <c r="ESD173" s="77"/>
      <c r="ESE173" s="77"/>
      <c r="ESF173" s="77"/>
      <c r="ESG173" s="77"/>
      <c r="ESH173" s="77"/>
      <c r="ESI173" s="77"/>
      <c r="ESJ173" s="77"/>
      <c r="ESK173" s="77"/>
      <c r="ESL173" s="77"/>
      <c r="ESM173" s="77"/>
      <c r="ESN173" s="77"/>
      <c r="ESO173" s="77"/>
      <c r="ESP173" s="77"/>
      <c r="ESQ173" s="77"/>
      <c r="ESR173" s="77"/>
      <c r="ESS173" s="77"/>
      <c r="EST173" s="77"/>
      <c r="ESU173" s="77"/>
      <c r="ESV173" s="77"/>
      <c r="ESW173" s="77"/>
      <c r="ESX173" s="77"/>
      <c r="ESY173" s="77"/>
      <c r="ESZ173" s="77"/>
      <c r="ETA173" s="77"/>
      <c r="ETB173" s="77"/>
      <c r="ETC173" s="77"/>
      <c r="ETD173" s="77"/>
      <c r="ETE173" s="77"/>
      <c r="ETF173" s="77"/>
      <c r="ETG173" s="77"/>
      <c r="ETH173" s="77"/>
      <c r="ETI173" s="77"/>
      <c r="ETJ173" s="77"/>
      <c r="ETK173" s="77"/>
      <c r="ETL173" s="77"/>
      <c r="ETM173" s="77"/>
      <c r="ETN173" s="77"/>
      <c r="ETO173" s="77"/>
      <c r="ETP173" s="77"/>
      <c r="ETQ173" s="77"/>
      <c r="ETR173" s="77"/>
      <c r="ETS173" s="77"/>
      <c r="ETT173" s="77"/>
      <c r="ETU173" s="77"/>
      <c r="ETV173" s="77"/>
      <c r="ETW173" s="77"/>
      <c r="ETX173" s="77"/>
      <c r="ETY173" s="77"/>
      <c r="ETZ173" s="77"/>
      <c r="EUA173" s="77"/>
      <c r="EUB173" s="77"/>
      <c r="EUC173" s="77"/>
      <c r="EUD173" s="77"/>
      <c r="EUE173" s="77"/>
      <c r="EUF173" s="77"/>
      <c r="EUG173" s="77"/>
      <c r="EUH173" s="77"/>
      <c r="EUI173" s="77"/>
      <c r="EUJ173" s="77"/>
      <c r="EUK173" s="77"/>
      <c r="EUL173" s="77"/>
      <c r="EUM173" s="77"/>
      <c r="EUN173" s="77"/>
      <c r="EUO173" s="77"/>
      <c r="EUP173" s="77"/>
      <c r="EUQ173" s="77"/>
      <c r="EUR173" s="77"/>
      <c r="EUS173" s="77"/>
      <c r="EUT173" s="77"/>
      <c r="EUU173" s="77"/>
      <c r="EUV173" s="77"/>
      <c r="EUW173" s="77"/>
      <c r="EUX173" s="77"/>
      <c r="EUY173" s="77"/>
      <c r="EUZ173" s="77"/>
      <c r="EVA173" s="77"/>
      <c r="EVB173" s="77"/>
      <c r="EVC173" s="77"/>
      <c r="EVD173" s="77"/>
      <c r="EVE173" s="77"/>
      <c r="EVF173" s="77"/>
      <c r="EVG173" s="77"/>
      <c r="EVH173" s="77"/>
      <c r="EVI173" s="77"/>
      <c r="EVJ173" s="77"/>
      <c r="EVK173" s="77"/>
      <c r="EVL173" s="77"/>
      <c r="EVM173" s="77"/>
      <c r="EVN173" s="77"/>
      <c r="EVO173" s="77"/>
      <c r="EVP173" s="77"/>
      <c r="EVQ173" s="77"/>
      <c r="EVR173" s="77"/>
      <c r="EVS173" s="77"/>
      <c r="EVT173" s="77"/>
      <c r="EVU173" s="77"/>
      <c r="EVV173" s="77"/>
      <c r="EVW173" s="77"/>
      <c r="EVX173" s="77"/>
      <c r="EVY173" s="77"/>
      <c r="EVZ173" s="77"/>
      <c r="EWA173" s="77"/>
      <c r="EWB173" s="77"/>
      <c r="EWC173" s="77"/>
      <c r="EWD173" s="77"/>
      <c r="EWE173" s="77"/>
      <c r="EWF173" s="77"/>
      <c r="EWG173" s="77"/>
      <c r="EWH173" s="77"/>
      <c r="EWI173" s="77"/>
      <c r="EWJ173" s="77"/>
      <c r="EWK173" s="77"/>
      <c r="EWL173" s="77"/>
      <c r="EWM173" s="77"/>
      <c r="EWN173" s="77"/>
      <c r="EWO173" s="77"/>
      <c r="EWP173" s="77"/>
      <c r="EWQ173" s="77"/>
      <c r="EWR173" s="77"/>
      <c r="EWS173" s="77"/>
      <c r="EWT173" s="77"/>
      <c r="EWU173" s="77"/>
      <c r="EWV173" s="77"/>
      <c r="EWW173" s="77"/>
      <c r="EWX173" s="77"/>
      <c r="EWY173" s="77"/>
      <c r="EWZ173" s="77"/>
      <c r="EXA173" s="77"/>
      <c r="EXB173" s="77"/>
      <c r="EXC173" s="77"/>
      <c r="EXD173" s="77"/>
      <c r="EXE173" s="77"/>
      <c r="EXF173" s="77"/>
      <c r="EXG173" s="77"/>
      <c r="EXH173" s="77"/>
      <c r="EXI173" s="77"/>
      <c r="EXJ173" s="77"/>
      <c r="EXK173" s="77"/>
      <c r="EXL173" s="77"/>
      <c r="EXM173" s="77"/>
      <c r="EXN173" s="77"/>
      <c r="EXO173" s="77"/>
      <c r="EXP173" s="77"/>
      <c r="EXQ173" s="77"/>
      <c r="EXR173" s="77"/>
      <c r="EXS173" s="77"/>
      <c r="EXT173" s="77"/>
      <c r="EXU173" s="77"/>
      <c r="EXV173" s="77"/>
      <c r="EXW173" s="77"/>
      <c r="EXX173" s="77"/>
      <c r="EXY173" s="77"/>
      <c r="EXZ173" s="77"/>
      <c r="EYA173" s="77"/>
      <c r="EYB173" s="77"/>
      <c r="EYC173" s="77"/>
      <c r="EYD173" s="77"/>
      <c r="EYE173" s="77"/>
      <c r="EYF173" s="77"/>
      <c r="EYG173" s="77"/>
      <c r="EYH173" s="77"/>
      <c r="EYI173" s="77"/>
      <c r="EYJ173" s="77"/>
      <c r="EYK173" s="77"/>
      <c r="EYL173" s="77"/>
      <c r="EYM173" s="77"/>
      <c r="EYN173" s="77"/>
      <c r="EYO173" s="77"/>
      <c r="EYP173" s="77"/>
      <c r="EYQ173" s="77"/>
      <c r="EYR173" s="77"/>
      <c r="EYS173" s="77"/>
      <c r="EYT173" s="77"/>
      <c r="EYU173" s="77"/>
      <c r="EYV173" s="77"/>
      <c r="EYW173" s="77"/>
      <c r="EYX173" s="77"/>
      <c r="EYY173" s="77"/>
      <c r="EYZ173" s="77"/>
      <c r="EZA173" s="77"/>
      <c r="EZB173" s="77"/>
      <c r="EZC173" s="77"/>
      <c r="EZD173" s="77"/>
      <c r="EZE173" s="77"/>
      <c r="EZF173" s="77"/>
      <c r="EZG173" s="77"/>
      <c r="EZH173" s="77"/>
      <c r="EZI173" s="77"/>
      <c r="EZJ173" s="77"/>
      <c r="EZK173" s="77"/>
      <c r="EZL173" s="77"/>
      <c r="EZM173" s="77"/>
      <c r="EZN173" s="77"/>
      <c r="EZO173" s="77"/>
      <c r="EZP173" s="77"/>
      <c r="EZQ173" s="77"/>
      <c r="EZR173" s="77"/>
      <c r="EZS173" s="77"/>
      <c r="EZT173" s="77"/>
      <c r="EZU173" s="77"/>
      <c r="EZV173" s="77"/>
      <c r="EZW173" s="77"/>
      <c r="EZX173" s="77"/>
      <c r="EZY173" s="77"/>
      <c r="EZZ173" s="77"/>
      <c r="FAA173" s="77"/>
      <c r="FAB173" s="77"/>
      <c r="FAC173" s="77"/>
      <c r="FAD173" s="77"/>
      <c r="FAE173" s="77"/>
      <c r="FAF173" s="77"/>
      <c r="FAG173" s="77"/>
      <c r="FAH173" s="77"/>
      <c r="FAI173" s="77"/>
      <c r="FAJ173" s="77"/>
      <c r="FAK173" s="77"/>
      <c r="FAL173" s="77"/>
      <c r="FAM173" s="77"/>
      <c r="FAN173" s="77"/>
      <c r="FAO173" s="77"/>
      <c r="FAP173" s="77"/>
      <c r="FAQ173" s="77"/>
      <c r="FAR173" s="77"/>
      <c r="FAS173" s="77"/>
      <c r="FAT173" s="77"/>
      <c r="FAU173" s="77"/>
      <c r="FAV173" s="77"/>
      <c r="FAW173" s="77"/>
      <c r="FAX173" s="77"/>
      <c r="FAY173" s="77"/>
      <c r="FAZ173" s="77"/>
      <c r="FBA173" s="77"/>
      <c r="FBB173" s="77"/>
      <c r="FBC173" s="77"/>
      <c r="FBD173" s="77"/>
      <c r="FBE173" s="77"/>
      <c r="FBF173" s="77"/>
      <c r="FBG173" s="77"/>
      <c r="FBH173" s="77"/>
      <c r="FBI173" s="77"/>
      <c r="FBJ173" s="77"/>
      <c r="FBK173" s="77"/>
      <c r="FBL173" s="77"/>
      <c r="FBM173" s="77"/>
      <c r="FBN173" s="77"/>
      <c r="FBO173" s="77"/>
      <c r="FBP173" s="77"/>
      <c r="FBQ173" s="77"/>
      <c r="FBR173" s="77"/>
      <c r="FBS173" s="77"/>
      <c r="FBT173" s="77"/>
      <c r="FBU173" s="77"/>
      <c r="FBV173" s="77"/>
      <c r="FBW173" s="77"/>
      <c r="FBX173" s="77"/>
      <c r="FBY173" s="77"/>
      <c r="FBZ173" s="77"/>
      <c r="FCA173" s="77"/>
      <c r="FCB173" s="77"/>
      <c r="FCC173" s="77"/>
      <c r="FCD173" s="77"/>
      <c r="FCE173" s="77"/>
      <c r="FCF173" s="77"/>
      <c r="FCG173" s="77"/>
      <c r="FCH173" s="77"/>
      <c r="FCI173" s="77"/>
      <c r="FCJ173" s="77"/>
      <c r="FCK173" s="77"/>
      <c r="FCL173" s="77"/>
      <c r="FCM173" s="77"/>
      <c r="FCN173" s="77"/>
      <c r="FCO173" s="77"/>
      <c r="FCP173" s="77"/>
      <c r="FCQ173" s="77"/>
      <c r="FCR173" s="77"/>
      <c r="FCS173" s="77"/>
      <c r="FCT173" s="77"/>
      <c r="FCU173" s="77"/>
      <c r="FCV173" s="77"/>
      <c r="FCW173" s="77"/>
      <c r="FCX173" s="77"/>
      <c r="FCY173" s="77"/>
      <c r="FCZ173" s="77"/>
      <c r="FDA173" s="77"/>
      <c r="FDB173" s="77"/>
      <c r="FDC173" s="77"/>
      <c r="FDD173" s="77"/>
      <c r="FDE173" s="77"/>
      <c r="FDF173" s="77"/>
      <c r="FDG173" s="77"/>
      <c r="FDH173" s="77"/>
      <c r="FDI173" s="77"/>
      <c r="FDJ173" s="77"/>
      <c r="FDK173" s="77"/>
      <c r="FDL173" s="77"/>
      <c r="FDM173" s="77"/>
      <c r="FDN173" s="77"/>
      <c r="FDO173" s="77"/>
      <c r="FDP173" s="77"/>
      <c r="FDQ173" s="77"/>
      <c r="FDR173" s="77"/>
      <c r="FDS173" s="77"/>
      <c r="FDT173" s="77"/>
      <c r="FDU173" s="77"/>
      <c r="FDV173" s="77"/>
      <c r="FDW173" s="77"/>
      <c r="FDX173" s="77"/>
      <c r="FDY173" s="77"/>
      <c r="FDZ173" s="77"/>
      <c r="FEA173" s="77"/>
      <c r="FEB173" s="77"/>
      <c r="FEC173" s="77"/>
      <c r="FED173" s="77"/>
      <c r="FEE173" s="77"/>
      <c r="FEF173" s="77"/>
      <c r="FEG173" s="77"/>
      <c r="FEH173" s="77"/>
      <c r="FEI173" s="77"/>
      <c r="FEJ173" s="77"/>
      <c r="FEK173" s="77"/>
      <c r="FEL173" s="77"/>
      <c r="FEM173" s="77"/>
      <c r="FEN173" s="77"/>
      <c r="FEO173" s="77"/>
      <c r="FEP173" s="77"/>
      <c r="FEQ173" s="77"/>
      <c r="FER173" s="77"/>
      <c r="FES173" s="77"/>
      <c r="FET173" s="77"/>
      <c r="FEU173" s="77"/>
      <c r="FEV173" s="77"/>
      <c r="FEW173" s="77"/>
      <c r="FEX173" s="77"/>
      <c r="FEY173" s="77"/>
      <c r="FEZ173" s="77"/>
      <c r="FFA173" s="77"/>
      <c r="FFB173" s="77"/>
      <c r="FFC173" s="77"/>
      <c r="FFD173" s="77"/>
      <c r="FFE173" s="77"/>
      <c r="FFF173" s="77"/>
      <c r="FFG173" s="77"/>
      <c r="FFH173" s="77"/>
      <c r="FFI173" s="77"/>
      <c r="FFJ173" s="77"/>
      <c r="FFK173" s="77"/>
      <c r="FFL173" s="77"/>
      <c r="FFM173" s="77"/>
      <c r="FFN173" s="77"/>
      <c r="FFO173" s="77"/>
      <c r="FFP173" s="77"/>
      <c r="FFQ173" s="77"/>
      <c r="FFR173" s="77"/>
      <c r="FFS173" s="77"/>
      <c r="FFT173" s="77"/>
      <c r="FFU173" s="77"/>
      <c r="FFV173" s="77"/>
      <c r="FFW173" s="77"/>
      <c r="FFX173" s="77"/>
      <c r="FFY173" s="77"/>
      <c r="FFZ173" s="77"/>
      <c r="FGA173" s="77"/>
      <c r="FGB173" s="77"/>
      <c r="FGC173" s="77"/>
      <c r="FGD173" s="77"/>
      <c r="FGE173" s="77"/>
      <c r="FGF173" s="77"/>
      <c r="FGG173" s="77"/>
      <c r="FGH173" s="77"/>
      <c r="FGI173" s="77"/>
      <c r="FGJ173" s="77"/>
      <c r="FGK173" s="77"/>
      <c r="FGL173" s="77"/>
      <c r="FGM173" s="77"/>
      <c r="FGN173" s="77"/>
      <c r="FGO173" s="77"/>
      <c r="FGP173" s="77"/>
      <c r="FGQ173" s="77"/>
      <c r="FGR173" s="77"/>
      <c r="FGS173" s="77"/>
      <c r="FGT173" s="77"/>
      <c r="FGU173" s="77"/>
      <c r="FGV173" s="77"/>
      <c r="FGW173" s="77"/>
      <c r="FGX173" s="77"/>
      <c r="FGY173" s="77"/>
      <c r="FGZ173" s="77"/>
      <c r="FHA173" s="77"/>
      <c r="FHB173" s="77"/>
      <c r="FHC173" s="77"/>
      <c r="FHD173" s="77"/>
      <c r="FHE173" s="77"/>
      <c r="FHF173" s="77"/>
      <c r="FHG173" s="77"/>
      <c r="FHH173" s="77"/>
      <c r="FHI173" s="77"/>
      <c r="FHJ173" s="77"/>
      <c r="FHK173" s="77"/>
      <c r="FHL173" s="77"/>
      <c r="FHM173" s="77"/>
      <c r="FHN173" s="77"/>
      <c r="FHO173" s="77"/>
      <c r="FHP173" s="77"/>
      <c r="FHQ173" s="77"/>
      <c r="FHR173" s="77"/>
      <c r="FHS173" s="77"/>
      <c r="FHT173" s="77"/>
      <c r="FHU173" s="77"/>
      <c r="FHV173" s="77"/>
      <c r="FHW173" s="77"/>
      <c r="FHX173" s="77"/>
      <c r="FHY173" s="77"/>
      <c r="FHZ173" s="77"/>
      <c r="FIA173" s="77"/>
      <c r="FIB173" s="77"/>
      <c r="FIC173" s="77"/>
      <c r="FID173" s="77"/>
      <c r="FIE173" s="77"/>
      <c r="FIF173" s="77"/>
      <c r="FIG173" s="77"/>
      <c r="FIH173" s="77"/>
      <c r="FII173" s="77"/>
      <c r="FIJ173" s="77"/>
      <c r="FIK173" s="77"/>
      <c r="FIL173" s="77"/>
      <c r="FIM173" s="77"/>
      <c r="FIN173" s="77"/>
      <c r="FIO173" s="77"/>
      <c r="FIP173" s="77"/>
      <c r="FIQ173" s="77"/>
      <c r="FIR173" s="77"/>
      <c r="FIS173" s="77"/>
      <c r="FIT173" s="77"/>
      <c r="FIU173" s="77"/>
      <c r="FIV173" s="77"/>
      <c r="FIW173" s="77"/>
      <c r="FIX173" s="77"/>
      <c r="FIY173" s="77"/>
      <c r="FIZ173" s="77"/>
      <c r="FJA173" s="77"/>
      <c r="FJB173" s="77"/>
      <c r="FJC173" s="77"/>
      <c r="FJD173" s="77"/>
      <c r="FJE173" s="77"/>
      <c r="FJF173" s="77"/>
      <c r="FJG173" s="77"/>
      <c r="FJH173" s="77"/>
      <c r="FJI173" s="77"/>
      <c r="FJJ173" s="77"/>
      <c r="FJK173" s="77"/>
      <c r="FJL173" s="77"/>
      <c r="FJM173" s="77"/>
      <c r="FJN173" s="77"/>
      <c r="FJO173" s="77"/>
      <c r="FJP173" s="77"/>
      <c r="FJQ173" s="77"/>
      <c r="FJR173" s="77"/>
      <c r="FJS173" s="77"/>
      <c r="FJT173" s="77"/>
      <c r="FJU173" s="77"/>
      <c r="FJV173" s="77"/>
      <c r="FJW173" s="77"/>
      <c r="FJX173" s="77"/>
      <c r="FJY173" s="77"/>
      <c r="FJZ173" s="77"/>
      <c r="FKA173" s="77"/>
      <c r="FKB173" s="77"/>
      <c r="FKC173" s="77"/>
      <c r="FKD173" s="77"/>
      <c r="FKE173" s="77"/>
      <c r="FKF173" s="77"/>
      <c r="FKG173" s="77"/>
      <c r="FKH173" s="77"/>
      <c r="FKI173" s="77"/>
      <c r="FKJ173" s="77"/>
      <c r="FKK173" s="77"/>
      <c r="FKL173" s="77"/>
      <c r="FKM173" s="77"/>
      <c r="FKN173" s="77"/>
      <c r="FKO173" s="77"/>
      <c r="FKP173" s="77"/>
      <c r="FKQ173" s="77"/>
      <c r="FKR173" s="77"/>
      <c r="FKS173" s="77"/>
      <c r="FKT173" s="77"/>
      <c r="FKU173" s="77"/>
      <c r="FKV173" s="77"/>
      <c r="FKW173" s="77"/>
      <c r="FKX173" s="77"/>
      <c r="FKY173" s="77"/>
      <c r="FKZ173" s="77"/>
      <c r="FLA173" s="77"/>
      <c r="FLB173" s="77"/>
      <c r="FLC173" s="77"/>
      <c r="FLD173" s="77"/>
      <c r="FLE173" s="77"/>
      <c r="FLF173" s="77"/>
      <c r="FLG173" s="77"/>
      <c r="FLH173" s="77"/>
      <c r="FLI173" s="77"/>
      <c r="FLJ173" s="77"/>
      <c r="FLK173" s="77"/>
      <c r="FLL173" s="77"/>
      <c r="FLM173" s="77"/>
      <c r="FLN173" s="77"/>
      <c r="FLO173" s="77"/>
      <c r="FLP173" s="77"/>
      <c r="FLQ173" s="77"/>
      <c r="FLR173" s="77"/>
      <c r="FLS173" s="77"/>
      <c r="FLT173" s="77"/>
      <c r="FLU173" s="77"/>
      <c r="FLV173" s="77"/>
      <c r="FLW173" s="77"/>
      <c r="FLX173" s="77"/>
      <c r="FLY173" s="77"/>
      <c r="FLZ173" s="77"/>
      <c r="FMA173" s="77"/>
      <c r="FMB173" s="77"/>
      <c r="FMC173" s="77"/>
      <c r="FMD173" s="77"/>
      <c r="FME173" s="77"/>
      <c r="FMF173" s="77"/>
      <c r="FMG173" s="77"/>
      <c r="FMH173" s="77"/>
      <c r="FMI173" s="77"/>
      <c r="FMJ173" s="77"/>
      <c r="FMK173" s="77"/>
      <c r="FML173" s="77"/>
      <c r="FMM173" s="77"/>
      <c r="FMN173" s="77"/>
      <c r="FMO173" s="77"/>
      <c r="FMP173" s="77"/>
      <c r="FMQ173" s="77"/>
      <c r="FMR173" s="77"/>
      <c r="FMS173" s="77"/>
      <c r="FMT173" s="77"/>
      <c r="FMU173" s="77"/>
      <c r="FMV173" s="77"/>
      <c r="FMW173" s="77"/>
      <c r="FMX173" s="77"/>
      <c r="FMY173" s="77"/>
      <c r="FMZ173" s="77"/>
      <c r="FNA173" s="77"/>
      <c r="FNB173" s="77"/>
      <c r="FNC173" s="77"/>
      <c r="FND173" s="77"/>
      <c r="FNE173" s="77"/>
      <c r="FNF173" s="77"/>
      <c r="FNG173" s="77"/>
      <c r="FNH173" s="77"/>
      <c r="FNI173" s="77"/>
      <c r="FNJ173" s="77"/>
      <c r="FNK173" s="77"/>
      <c r="FNL173" s="77"/>
      <c r="FNM173" s="77"/>
      <c r="FNN173" s="77"/>
      <c r="FNO173" s="77"/>
      <c r="FNP173" s="77"/>
      <c r="FNQ173" s="77"/>
      <c r="FNR173" s="77"/>
      <c r="FNS173" s="77"/>
      <c r="FNT173" s="77"/>
      <c r="FNU173" s="77"/>
      <c r="FNV173" s="77"/>
      <c r="FNW173" s="77"/>
      <c r="FNX173" s="77"/>
      <c r="FNY173" s="77"/>
      <c r="FNZ173" s="77"/>
      <c r="FOA173" s="77"/>
      <c r="FOB173" s="77"/>
      <c r="FOC173" s="77"/>
      <c r="FOD173" s="77"/>
      <c r="FOE173" s="77"/>
      <c r="FOF173" s="77"/>
      <c r="FOG173" s="77"/>
      <c r="FOH173" s="77"/>
      <c r="FOI173" s="77"/>
      <c r="FOJ173" s="77"/>
      <c r="FOK173" s="77"/>
      <c r="FOL173" s="77"/>
      <c r="FOM173" s="77"/>
      <c r="FON173" s="77"/>
      <c r="FOO173" s="77"/>
      <c r="FOP173" s="77"/>
      <c r="FOQ173" s="77"/>
      <c r="FOR173" s="77"/>
      <c r="FOS173" s="77"/>
      <c r="FOT173" s="77"/>
      <c r="FOU173" s="77"/>
      <c r="FOV173" s="77"/>
      <c r="FOW173" s="77"/>
      <c r="FOX173" s="77"/>
      <c r="FOY173" s="77"/>
      <c r="FOZ173" s="77"/>
      <c r="FPA173" s="77"/>
      <c r="FPB173" s="77"/>
      <c r="FPC173" s="77"/>
      <c r="FPD173" s="77"/>
      <c r="FPE173" s="77"/>
      <c r="FPF173" s="77"/>
      <c r="FPG173" s="77"/>
      <c r="FPH173" s="77"/>
      <c r="FPI173" s="77"/>
      <c r="FPJ173" s="77"/>
      <c r="FPK173" s="77"/>
      <c r="FPL173" s="77"/>
      <c r="FPM173" s="77"/>
      <c r="FPN173" s="77"/>
      <c r="FPO173" s="77"/>
      <c r="FPP173" s="77"/>
      <c r="FPQ173" s="77"/>
      <c r="FPR173" s="77"/>
      <c r="FPS173" s="77"/>
      <c r="FPT173" s="77"/>
      <c r="FPU173" s="77"/>
      <c r="FPV173" s="77"/>
      <c r="FPW173" s="77"/>
      <c r="FPX173" s="77"/>
      <c r="FPY173" s="77"/>
      <c r="FPZ173" s="77"/>
      <c r="FQA173" s="77"/>
      <c r="FQB173" s="77"/>
      <c r="FQC173" s="77"/>
      <c r="FQD173" s="77"/>
      <c r="FQE173" s="77"/>
      <c r="FQF173" s="77"/>
      <c r="FQG173" s="77"/>
      <c r="FQH173" s="77"/>
      <c r="FQI173" s="77"/>
      <c r="FQJ173" s="77"/>
      <c r="FQK173" s="77"/>
      <c r="FQL173" s="77"/>
      <c r="FQM173" s="77"/>
      <c r="FQN173" s="77"/>
      <c r="FQO173" s="77"/>
      <c r="FQP173" s="77"/>
      <c r="FQQ173" s="77"/>
      <c r="FQR173" s="77"/>
      <c r="FQS173" s="77"/>
      <c r="FQT173" s="77"/>
      <c r="FQU173" s="77"/>
      <c r="FQV173" s="77"/>
      <c r="FQW173" s="77"/>
      <c r="FQX173" s="77"/>
      <c r="FQY173" s="77"/>
      <c r="FQZ173" s="77"/>
      <c r="FRA173" s="77"/>
      <c r="FRB173" s="77"/>
      <c r="FRC173" s="77"/>
      <c r="FRD173" s="77"/>
      <c r="FRE173" s="77"/>
      <c r="FRF173" s="77"/>
      <c r="FRG173" s="77"/>
      <c r="FRH173" s="77"/>
      <c r="FRI173" s="77"/>
      <c r="FRJ173" s="77"/>
      <c r="FRK173" s="77"/>
      <c r="FRL173" s="77"/>
      <c r="FRM173" s="77"/>
      <c r="FRN173" s="77"/>
      <c r="FRO173" s="77"/>
      <c r="FRP173" s="77"/>
      <c r="FRQ173" s="77"/>
      <c r="FRR173" s="77"/>
      <c r="FRS173" s="77"/>
      <c r="FRT173" s="77"/>
      <c r="FRU173" s="77"/>
      <c r="FRV173" s="77"/>
      <c r="FRW173" s="77"/>
      <c r="FRX173" s="77"/>
      <c r="FRY173" s="77"/>
      <c r="FRZ173" s="77"/>
      <c r="FSA173" s="77"/>
      <c r="FSB173" s="77"/>
      <c r="FSC173" s="77"/>
      <c r="FSD173" s="77"/>
      <c r="FSE173" s="77"/>
      <c r="FSF173" s="77"/>
      <c r="FSG173" s="77"/>
      <c r="FSH173" s="77"/>
      <c r="FSI173" s="77"/>
      <c r="FSJ173" s="77"/>
      <c r="FSK173" s="77"/>
      <c r="FSL173" s="77"/>
      <c r="FSM173" s="77"/>
      <c r="FSN173" s="77"/>
      <c r="FSO173" s="77"/>
      <c r="FSP173" s="77"/>
      <c r="FSQ173" s="77"/>
      <c r="FSR173" s="77"/>
      <c r="FSS173" s="77"/>
      <c r="FST173" s="77"/>
      <c r="FSU173" s="77"/>
      <c r="FSV173" s="77"/>
      <c r="FSW173" s="77"/>
      <c r="FSX173" s="77"/>
      <c r="FSY173" s="77"/>
      <c r="FSZ173" s="77"/>
      <c r="FTA173" s="77"/>
      <c r="FTB173" s="77"/>
      <c r="FTC173" s="77"/>
      <c r="FTD173" s="77"/>
      <c r="FTE173" s="77"/>
      <c r="FTF173" s="77"/>
      <c r="FTG173" s="77"/>
      <c r="FTH173" s="77"/>
      <c r="FTI173" s="77"/>
      <c r="FTJ173" s="77"/>
      <c r="FTK173" s="77"/>
      <c r="FTL173" s="77"/>
      <c r="FTM173" s="77"/>
      <c r="FTN173" s="77"/>
      <c r="FTO173" s="77"/>
      <c r="FTP173" s="77"/>
      <c r="FTQ173" s="77"/>
      <c r="FTR173" s="77"/>
      <c r="FTS173" s="77"/>
      <c r="FTT173" s="77"/>
      <c r="FTU173" s="77"/>
      <c r="FTV173" s="77"/>
      <c r="FTW173" s="77"/>
      <c r="FTX173" s="77"/>
      <c r="FTY173" s="77"/>
      <c r="FTZ173" s="77"/>
      <c r="FUA173" s="77"/>
      <c r="FUB173" s="77"/>
      <c r="FUC173" s="77"/>
      <c r="FUD173" s="77"/>
      <c r="FUE173" s="77"/>
      <c r="FUF173" s="77"/>
      <c r="FUG173" s="77"/>
      <c r="FUH173" s="77"/>
      <c r="FUI173" s="77"/>
      <c r="FUJ173" s="77"/>
      <c r="FUK173" s="77"/>
      <c r="FUL173" s="77"/>
      <c r="FUM173" s="77"/>
      <c r="FUN173" s="77"/>
      <c r="FUO173" s="77"/>
      <c r="FUP173" s="77"/>
      <c r="FUQ173" s="77"/>
      <c r="FUR173" s="77"/>
      <c r="FUS173" s="77"/>
      <c r="FUT173" s="77"/>
      <c r="FUU173" s="77"/>
      <c r="FUV173" s="77"/>
      <c r="FUW173" s="77"/>
      <c r="FUX173" s="77"/>
      <c r="FUY173" s="77"/>
      <c r="FUZ173" s="77"/>
      <c r="FVA173" s="77"/>
      <c r="FVB173" s="77"/>
      <c r="FVC173" s="77"/>
      <c r="FVD173" s="77"/>
      <c r="FVE173" s="77"/>
      <c r="FVF173" s="77"/>
      <c r="FVG173" s="77"/>
      <c r="FVH173" s="77"/>
      <c r="FVI173" s="77"/>
      <c r="FVJ173" s="77"/>
      <c r="FVK173" s="77"/>
      <c r="FVL173" s="77"/>
      <c r="FVM173" s="77"/>
      <c r="FVN173" s="77"/>
      <c r="FVO173" s="77"/>
      <c r="FVP173" s="77"/>
      <c r="FVQ173" s="77"/>
      <c r="FVR173" s="77"/>
      <c r="FVS173" s="77"/>
      <c r="FVT173" s="77"/>
      <c r="FVU173" s="77"/>
      <c r="FVV173" s="77"/>
      <c r="FVW173" s="77"/>
      <c r="FVX173" s="77"/>
      <c r="FVY173" s="77"/>
      <c r="FVZ173" s="77"/>
      <c r="FWA173" s="77"/>
      <c r="FWB173" s="77"/>
      <c r="FWC173" s="77"/>
      <c r="FWD173" s="77"/>
      <c r="FWE173" s="77"/>
      <c r="FWF173" s="77"/>
      <c r="FWG173" s="77"/>
      <c r="FWH173" s="77"/>
      <c r="FWI173" s="77"/>
      <c r="FWJ173" s="77"/>
      <c r="FWK173" s="77"/>
      <c r="FWL173" s="77"/>
      <c r="FWM173" s="77"/>
      <c r="FWN173" s="77"/>
      <c r="FWO173" s="77"/>
      <c r="FWP173" s="77"/>
      <c r="FWQ173" s="77"/>
      <c r="FWR173" s="77"/>
      <c r="FWS173" s="77"/>
      <c r="FWT173" s="77"/>
      <c r="FWU173" s="77"/>
      <c r="FWV173" s="77"/>
      <c r="FWW173" s="77"/>
      <c r="FWX173" s="77"/>
      <c r="FWY173" s="77"/>
      <c r="FWZ173" s="77"/>
      <c r="FXA173" s="77"/>
      <c r="FXB173" s="77"/>
      <c r="FXC173" s="77"/>
      <c r="FXD173" s="77"/>
      <c r="FXE173" s="77"/>
      <c r="FXF173" s="77"/>
      <c r="FXG173" s="77"/>
      <c r="FXH173" s="77"/>
      <c r="FXI173" s="77"/>
      <c r="FXJ173" s="77"/>
      <c r="FXK173" s="77"/>
      <c r="FXL173" s="77"/>
      <c r="FXM173" s="77"/>
      <c r="FXN173" s="77"/>
      <c r="FXO173" s="77"/>
      <c r="FXP173" s="77"/>
      <c r="FXQ173" s="77"/>
      <c r="FXR173" s="77"/>
      <c r="FXS173" s="77"/>
      <c r="FXT173" s="77"/>
      <c r="FXU173" s="77"/>
      <c r="FXV173" s="77"/>
      <c r="FXW173" s="77"/>
      <c r="FXX173" s="77"/>
      <c r="FXY173" s="77"/>
      <c r="FXZ173" s="77"/>
      <c r="FYA173" s="77"/>
      <c r="FYB173" s="77"/>
      <c r="FYC173" s="77"/>
      <c r="FYD173" s="77"/>
      <c r="FYE173" s="77"/>
      <c r="FYF173" s="77"/>
      <c r="FYG173" s="77"/>
      <c r="FYH173" s="77"/>
      <c r="FYI173" s="77"/>
      <c r="FYJ173" s="77"/>
      <c r="FYK173" s="77"/>
      <c r="FYL173" s="77"/>
      <c r="FYM173" s="77"/>
      <c r="FYN173" s="77"/>
      <c r="FYO173" s="77"/>
      <c r="FYP173" s="77"/>
      <c r="FYQ173" s="77"/>
      <c r="FYR173" s="77"/>
      <c r="FYS173" s="77"/>
      <c r="FYT173" s="77"/>
      <c r="FYU173" s="77"/>
      <c r="FYV173" s="77"/>
      <c r="FYW173" s="77"/>
      <c r="FYX173" s="77"/>
      <c r="FYY173" s="77"/>
      <c r="FYZ173" s="77"/>
      <c r="FZA173" s="77"/>
      <c r="FZB173" s="77"/>
      <c r="FZC173" s="77"/>
      <c r="FZD173" s="77"/>
      <c r="FZE173" s="77"/>
      <c r="FZF173" s="77"/>
      <c r="FZG173" s="77"/>
      <c r="FZH173" s="77"/>
      <c r="FZI173" s="77"/>
      <c r="FZJ173" s="77"/>
      <c r="FZK173" s="77"/>
      <c r="FZL173" s="77"/>
      <c r="FZM173" s="77"/>
      <c r="FZN173" s="77"/>
      <c r="FZO173" s="77"/>
      <c r="FZP173" s="77"/>
      <c r="FZQ173" s="77"/>
      <c r="FZR173" s="77"/>
      <c r="FZS173" s="77"/>
      <c r="FZT173" s="77"/>
      <c r="FZU173" s="77"/>
      <c r="FZV173" s="77"/>
      <c r="FZW173" s="77"/>
      <c r="FZX173" s="77"/>
      <c r="FZY173" s="77"/>
      <c r="FZZ173" s="77"/>
      <c r="GAA173" s="77"/>
      <c r="GAB173" s="77"/>
      <c r="GAC173" s="77"/>
      <c r="GAD173" s="77"/>
      <c r="GAE173" s="77"/>
      <c r="GAF173" s="77"/>
      <c r="GAG173" s="77"/>
      <c r="GAH173" s="77"/>
      <c r="GAI173" s="77"/>
      <c r="GAJ173" s="77"/>
      <c r="GAK173" s="77"/>
      <c r="GAL173" s="77"/>
      <c r="GAM173" s="77"/>
      <c r="GAN173" s="77"/>
      <c r="GAO173" s="77"/>
      <c r="GAP173" s="77"/>
      <c r="GAQ173" s="77"/>
      <c r="GAR173" s="77"/>
      <c r="GAS173" s="77"/>
      <c r="GAT173" s="77"/>
      <c r="GAU173" s="77"/>
      <c r="GAV173" s="77"/>
      <c r="GAW173" s="77"/>
      <c r="GAX173" s="77"/>
      <c r="GAY173" s="77"/>
      <c r="GAZ173" s="77"/>
      <c r="GBA173" s="77"/>
      <c r="GBB173" s="77"/>
      <c r="GBC173" s="77"/>
      <c r="GBD173" s="77"/>
      <c r="GBE173" s="77"/>
      <c r="GBF173" s="77"/>
      <c r="GBG173" s="77"/>
      <c r="GBH173" s="77"/>
      <c r="GBI173" s="77"/>
      <c r="GBJ173" s="77"/>
      <c r="GBK173" s="77"/>
      <c r="GBL173" s="77"/>
      <c r="GBM173" s="77"/>
      <c r="GBN173" s="77"/>
      <c r="GBO173" s="77"/>
      <c r="GBP173" s="77"/>
      <c r="GBQ173" s="77"/>
      <c r="GBR173" s="77"/>
      <c r="GBS173" s="77"/>
      <c r="GBT173" s="77"/>
      <c r="GBU173" s="77"/>
      <c r="GBV173" s="77"/>
      <c r="GBW173" s="77"/>
      <c r="GBX173" s="77"/>
      <c r="GBY173" s="77"/>
      <c r="GBZ173" s="77"/>
      <c r="GCA173" s="77"/>
      <c r="GCB173" s="77"/>
      <c r="GCC173" s="77"/>
      <c r="GCD173" s="77"/>
      <c r="GCE173" s="77"/>
      <c r="GCF173" s="77"/>
      <c r="GCG173" s="77"/>
      <c r="GCH173" s="77"/>
      <c r="GCI173" s="77"/>
      <c r="GCJ173" s="77"/>
      <c r="GCK173" s="77"/>
      <c r="GCL173" s="77"/>
      <c r="GCM173" s="77"/>
      <c r="GCN173" s="77"/>
      <c r="GCO173" s="77"/>
      <c r="GCP173" s="77"/>
      <c r="GCQ173" s="77"/>
      <c r="GCR173" s="77"/>
      <c r="GCS173" s="77"/>
      <c r="GCT173" s="77"/>
      <c r="GCU173" s="77"/>
      <c r="GCV173" s="77"/>
      <c r="GCW173" s="77"/>
      <c r="GCX173" s="77"/>
      <c r="GCY173" s="77"/>
      <c r="GCZ173" s="77"/>
      <c r="GDA173" s="77"/>
      <c r="GDB173" s="77"/>
      <c r="GDC173" s="77"/>
      <c r="GDD173" s="77"/>
      <c r="GDE173" s="77"/>
      <c r="GDF173" s="77"/>
      <c r="GDG173" s="77"/>
      <c r="GDH173" s="77"/>
      <c r="GDI173" s="77"/>
      <c r="GDJ173" s="77"/>
      <c r="GDK173" s="77"/>
      <c r="GDL173" s="77"/>
      <c r="GDM173" s="77"/>
      <c r="GDN173" s="77"/>
      <c r="GDO173" s="77"/>
      <c r="GDP173" s="77"/>
      <c r="GDQ173" s="77"/>
      <c r="GDR173" s="77"/>
      <c r="GDS173" s="77"/>
      <c r="GDT173" s="77"/>
      <c r="GDU173" s="77"/>
      <c r="GDV173" s="77"/>
      <c r="GDW173" s="77"/>
      <c r="GDX173" s="77"/>
      <c r="GDY173" s="77"/>
      <c r="GDZ173" s="77"/>
      <c r="GEA173" s="77"/>
      <c r="GEB173" s="77"/>
      <c r="GEC173" s="77"/>
      <c r="GED173" s="77"/>
      <c r="GEE173" s="77"/>
      <c r="GEF173" s="77"/>
      <c r="GEG173" s="77"/>
      <c r="GEH173" s="77"/>
      <c r="GEI173" s="77"/>
      <c r="GEJ173" s="77"/>
      <c r="GEK173" s="77"/>
      <c r="GEL173" s="77"/>
      <c r="GEM173" s="77"/>
      <c r="GEN173" s="77"/>
      <c r="GEO173" s="77"/>
      <c r="GEP173" s="77"/>
      <c r="GEQ173" s="77"/>
      <c r="GER173" s="77"/>
      <c r="GES173" s="77"/>
      <c r="GET173" s="77"/>
      <c r="GEU173" s="77"/>
      <c r="GEV173" s="77"/>
      <c r="GEW173" s="77"/>
      <c r="GEX173" s="77"/>
      <c r="GEY173" s="77"/>
      <c r="GEZ173" s="77"/>
      <c r="GFA173" s="77"/>
      <c r="GFB173" s="77"/>
      <c r="GFC173" s="77"/>
      <c r="GFD173" s="77"/>
      <c r="GFE173" s="77"/>
      <c r="GFF173" s="77"/>
      <c r="GFG173" s="77"/>
      <c r="GFH173" s="77"/>
      <c r="GFI173" s="77"/>
      <c r="GFJ173" s="77"/>
      <c r="GFK173" s="77"/>
      <c r="GFL173" s="77"/>
      <c r="GFM173" s="77"/>
      <c r="GFN173" s="77"/>
      <c r="GFO173" s="77"/>
      <c r="GFP173" s="77"/>
      <c r="GFQ173" s="77"/>
      <c r="GFR173" s="77"/>
      <c r="GFS173" s="77"/>
      <c r="GFT173" s="77"/>
      <c r="GFU173" s="77"/>
      <c r="GFV173" s="77"/>
      <c r="GFW173" s="77"/>
      <c r="GFX173" s="77"/>
      <c r="GFY173" s="77"/>
      <c r="GFZ173" s="77"/>
      <c r="GGA173" s="77"/>
      <c r="GGB173" s="77"/>
      <c r="GGC173" s="77"/>
      <c r="GGD173" s="77"/>
      <c r="GGE173" s="77"/>
      <c r="GGF173" s="77"/>
      <c r="GGG173" s="77"/>
      <c r="GGH173" s="77"/>
      <c r="GGI173" s="77"/>
      <c r="GGJ173" s="77"/>
      <c r="GGK173" s="77"/>
      <c r="GGL173" s="77"/>
      <c r="GGM173" s="77"/>
      <c r="GGN173" s="77"/>
      <c r="GGO173" s="77"/>
      <c r="GGP173" s="77"/>
      <c r="GGQ173" s="77"/>
      <c r="GGR173" s="77"/>
      <c r="GGS173" s="77"/>
      <c r="GGT173" s="77"/>
      <c r="GGU173" s="77"/>
      <c r="GGV173" s="77"/>
      <c r="GGW173" s="77"/>
      <c r="GGX173" s="77"/>
      <c r="GGY173" s="77"/>
      <c r="GGZ173" s="77"/>
      <c r="GHA173" s="77"/>
      <c r="GHB173" s="77"/>
      <c r="GHC173" s="77"/>
      <c r="GHD173" s="77"/>
      <c r="GHE173" s="77"/>
      <c r="GHF173" s="77"/>
      <c r="GHG173" s="77"/>
      <c r="GHH173" s="77"/>
      <c r="GHI173" s="77"/>
      <c r="GHJ173" s="77"/>
      <c r="GHK173" s="77"/>
      <c r="GHL173" s="77"/>
      <c r="GHM173" s="77"/>
      <c r="GHN173" s="77"/>
      <c r="GHO173" s="77"/>
      <c r="GHP173" s="77"/>
      <c r="GHQ173" s="77"/>
      <c r="GHR173" s="77"/>
      <c r="GHS173" s="77"/>
      <c r="GHT173" s="77"/>
      <c r="GHU173" s="77"/>
      <c r="GHV173" s="77"/>
      <c r="GHW173" s="77"/>
      <c r="GHX173" s="77"/>
      <c r="GHY173" s="77"/>
      <c r="GHZ173" s="77"/>
      <c r="GIA173" s="77"/>
      <c r="GIB173" s="77"/>
      <c r="GIC173" s="77"/>
      <c r="GID173" s="77"/>
      <c r="GIE173" s="77"/>
      <c r="GIF173" s="77"/>
      <c r="GIG173" s="77"/>
      <c r="GIH173" s="77"/>
      <c r="GII173" s="77"/>
      <c r="GIJ173" s="77"/>
      <c r="GIK173" s="77"/>
      <c r="GIL173" s="77"/>
      <c r="GIM173" s="77"/>
      <c r="GIN173" s="77"/>
      <c r="GIO173" s="77"/>
      <c r="GIP173" s="77"/>
      <c r="GIQ173" s="77"/>
      <c r="GIR173" s="77"/>
      <c r="GIS173" s="77"/>
      <c r="GIT173" s="77"/>
      <c r="GIU173" s="77"/>
      <c r="GIV173" s="77"/>
      <c r="GIW173" s="77"/>
      <c r="GIX173" s="77"/>
      <c r="GIY173" s="77"/>
      <c r="GIZ173" s="77"/>
      <c r="GJA173" s="77"/>
      <c r="GJB173" s="77"/>
      <c r="GJC173" s="77"/>
      <c r="GJD173" s="77"/>
      <c r="GJE173" s="77"/>
      <c r="GJF173" s="77"/>
      <c r="GJG173" s="77"/>
      <c r="GJH173" s="77"/>
      <c r="GJI173" s="77"/>
      <c r="GJJ173" s="77"/>
      <c r="GJK173" s="77"/>
      <c r="GJL173" s="77"/>
      <c r="GJM173" s="77"/>
      <c r="GJN173" s="77"/>
      <c r="GJO173" s="77"/>
      <c r="GJP173" s="77"/>
      <c r="GJQ173" s="77"/>
      <c r="GJR173" s="77"/>
      <c r="GJS173" s="77"/>
      <c r="GJT173" s="77"/>
      <c r="GJU173" s="77"/>
      <c r="GJV173" s="77"/>
      <c r="GJW173" s="77"/>
      <c r="GJX173" s="77"/>
      <c r="GJY173" s="77"/>
      <c r="GJZ173" s="77"/>
      <c r="GKA173" s="77"/>
      <c r="GKB173" s="77"/>
      <c r="GKC173" s="77"/>
      <c r="GKD173" s="77"/>
      <c r="GKE173" s="77"/>
      <c r="GKF173" s="77"/>
      <c r="GKG173" s="77"/>
      <c r="GKH173" s="77"/>
      <c r="GKI173" s="77"/>
      <c r="GKJ173" s="77"/>
      <c r="GKK173" s="77"/>
      <c r="GKL173" s="77"/>
      <c r="GKM173" s="77"/>
      <c r="GKN173" s="77"/>
      <c r="GKO173" s="77"/>
      <c r="GKP173" s="77"/>
      <c r="GKQ173" s="77"/>
      <c r="GKR173" s="77"/>
      <c r="GKS173" s="77"/>
      <c r="GKT173" s="77"/>
      <c r="GKU173" s="77"/>
      <c r="GKV173" s="77"/>
      <c r="GKW173" s="77"/>
      <c r="GKX173" s="77"/>
      <c r="GKY173" s="77"/>
      <c r="GKZ173" s="77"/>
      <c r="GLA173" s="77"/>
      <c r="GLB173" s="77"/>
      <c r="GLC173" s="77"/>
      <c r="GLD173" s="77"/>
      <c r="GLE173" s="77"/>
      <c r="GLF173" s="77"/>
      <c r="GLG173" s="77"/>
      <c r="GLH173" s="77"/>
      <c r="GLI173" s="77"/>
      <c r="GLJ173" s="77"/>
      <c r="GLK173" s="77"/>
      <c r="GLL173" s="77"/>
      <c r="GLM173" s="77"/>
      <c r="GLN173" s="77"/>
      <c r="GLO173" s="77"/>
      <c r="GLP173" s="77"/>
      <c r="GLQ173" s="77"/>
      <c r="GLR173" s="77"/>
      <c r="GLS173" s="77"/>
      <c r="GLT173" s="77"/>
      <c r="GLU173" s="77"/>
      <c r="GLV173" s="77"/>
      <c r="GLW173" s="77"/>
      <c r="GLX173" s="77"/>
      <c r="GLY173" s="77"/>
      <c r="GLZ173" s="77"/>
      <c r="GMA173" s="77"/>
      <c r="GMB173" s="77"/>
      <c r="GMC173" s="77"/>
      <c r="GMD173" s="77"/>
      <c r="GME173" s="77"/>
      <c r="GMF173" s="77"/>
      <c r="GMG173" s="77"/>
      <c r="GMH173" s="77"/>
      <c r="GMI173" s="77"/>
      <c r="GMJ173" s="77"/>
      <c r="GMK173" s="77"/>
      <c r="GML173" s="77"/>
      <c r="GMM173" s="77"/>
      <c r="GMN173" s="77"/>
      <c r="GMO173" s="77"/>
      <c r="GMP173" s="77"/>
      <c r="GMQ173" s="77"/>
      <c r="GMR173" s="77"/>
      <c r="GMS173" s="77"/>
      <c r="GMT173" s="77"/>
      <c r="GMU173" s="77"/>
      <c r="GMV173" s="77"/>
      <c r="GMW173" s="77"/>
      <c r="GMX173" s="77"/>
      <c r="GMY173" s="77"/>
      <c r="GMZ173" s="77"/>
      <c r="GNA173" s="77"/>
      <c r="GNB173" s="77"/>
      <c r="GNC173" s="77"/>
      <c r="GND173" s="77"/>
      <c r="GNE173" s="77"/>
      <c r="GNF173" s="77"/>
      <c r="GNG173" s="77"/>
      <c r="GNH173" s="77"/>
      <c r="GNI173" s="77"/>
      <c r="GNJ173" s="77"/>
      <c r="GNK173" s="77"/>
      <c r="GNL173" s="77"/>
      <c r="GNM173" s="77"/>
      <c r="GNN173" s="77"/>
      <c r="GNO173" s="77"/>
      <c r="GNP173" s="77"/>
      <c r="GNQ173" s="77"/>
      <c r="GNR173" s="77"/>
      <c r="GNS173" s="77"/>
      <c r="GNT173" s="77"/>
      <c r="GNU173" s="77"/>
      <c r="GNV173" s="77"/>
      <c r="GNW173" s="77"/>
      <c r="GNX173" s="77"/>
      <c r="GNY173" s="77"/>
      <c r="GNZ173" s="77"/>
      <c r="GOA173" s="77"/>
      <c r="GOB173" s="77"/>
      <c r="GOC173" s="77"/>
      <c r="GOD173" s="77"/>
      <c r="GOE173" s="77"/>
      <c r="GOF173" s="77"/>
      <c r="GOG173" s="77"/>
      <c r="GOH173" s="77"/>
      <c r="GOI173" s="77"/>
      <c r="GOJ173" s="77"/>
      <c r="GOK173" s="77"/>
      <c r="GOL173" s="77"/>
      <c r="GOM173" s="77"/>
      <c r="GON173" s="77"/>
      <c r="GOO173" s="77"/>
      <c r="GOP173" s="77"/>
      <c r="GOQ173" s="77"/>
      <c r="GOR173" s="77"/>
      <c r="GOS173" s="77"/>
      <c r="GOT173" s="77"/>
      <c r="GOU173" s="77"/>
      <c r="GOV173" s="77"/>
      <c r="GOW173" s="77"/>
      <c r="GOX173" s="77"/>
      <c r="GOY173" s="77"/>
      <c r="GOZ173" s="77"/>
      <c r="GPA173" s="77"/>
      <c r="GPB173" s="77"/>
      <c r="GPC173" s="77"/>
      <c r="GPD173" s="77"/>
      <c r="GPE173" s="77"/>
      <c r="GPF173" s="77"/>
      <c r="GPG173" s="77"/>
      <c r="GPH173" s="77"/>
      <c r="GPI173" s="77"/>
      <c r="GPJ173" s="77"/>
      <c r="GPK173" s="77"/>
      <c r="GPL173" s="77"/>
      <c r="GPM173" s="77"/>
      <c r="GPN173" s="77"/>
      <c r="GPO173" s="77"/>
      <c r="GPP173" s="77"/>
      <c r="GPQ173" s="77"/>
      <c r="GPR173" s="77"/>
      <c r="GPS173" s="77"/>
      <c r="GPT173" s="77"/>
      <c r="GPU173" s="77"/>
      <c r="GPV173" s="77"/>
      <c r="GPW173" s="77"/>
      <c r="GPX173" s="77"/>
      <c r="GPY173" s="77"/>
      <c r="GPZ173" s="77"/>
      <c r="GQA173" s="77"/>
      <c r="GQB173" s="77"/>
      <c r="GQC173" s="77"/>
      <c r="GQD173" s="77"/>
      <c r="GQE173" s="77"/>
      <c r="GQF173" s="77"/>
      <c r="GQG173" s="77"/>
      <c r="GQH173" s="77"/>
      <c r="GQI173" s="77"/>
      <c r="GQJ173" s="77"/>
      <c r="GQK173" s="77"/>
      <c r="GQL173" s="77"/>
      <c r="GQM173" s="77"/>
      <c r="GQN173" s="77"/>
      <c r="GQO173" s="77"/>
      <c r="GQP173" s="77"/>
      <c r="GQQ173" s="77"/>
      <c r="GQR173" s="77"/>
      <c r="GQS173" s="77"/>
      <c r="GQT173" s="77"/>
      <c r="GQU173" s="77"/>
      <c r="GQV173" s="77"/>
      <c r="GQW173" s="77"/>
      <c r="GQX173" s="77"/>
      <c r="GQY173" s="77"/>
      <c r="GQZ173" s="77"/>
      <c r="GRA173" s="77"/>
      <c r="GRB173" s="77"/>
      <c r="GRC173" s="77"/>
      <c r="GRD173" s="77"/>
      <c r="GRE173" s="77"/>
      <c r="GRF173" s="77"/>
      <c r="GRG173" s="77"/>
      <c r="GRH173" s="77"/>
      <c r="GRI173" s="77"/>
      <c r="GRJ173" s="77"/>
      <c r="GRK173" s="77"/>
      <c r="GRL173" s="77"/>
      <c r="GRM173" s="77"/>
      <c r="GRN173" s="77"/>
      <c r="GRO173" s="77"/>
      <c r="GRP173" s="77"/>
      <c r="GRQ173" s="77"/>
      <c r="GRR173" s="77"/>
      <c r="GRS173" s="77"/>
      <c r="GRT173" s="77"/>
      <c r="GRU173" s="77"/>
      <c r="GRV173" s="77"/>
      <c r="GRW173" s="77"/>
      <c r="GRX173" s="77"/>
      <c r="GRY173" s="77"/>
      <c r="GRZ173" s="77"/>
      <c r="GSA173" s="77"/>
      <c r="GSB173" s="77"/>
      <c r="GSC173" s="77"/>
      <c r="GSD173" s="77"/>
      <c r="GSE173" s="77"/>
      <c r="GSF173" s="77"/>
      <c r="GSG173" s="77"/>
      <c r="GSH173" s="77"/>
      <c r="GSI173" s="77"/>
      <c r="GSJ173" s="77"/>
      <c r="GSK173" s="77"/>
      <c r="GSL173" s="77"/>
      <c r="GSM173" s="77"/>
      <c r="GSN173" s="77"/>
      <c r="GSO173" s="77"/>
      <c r="GSP173" s="77"/>
      <c r="GSQ173" s="77"/>
      <c r="GSR173" s="77"/>
      <c r="GSS173" s="77"/>
      <c r="GST173" s="77"/>
      <c r="GSU173" s="77"/>
      <c r="GSV173" s="77"/>
      <c r="GSW173" s="77"/>
      <c r="GSX173" s="77"/>
      <c r="GSY173" s="77"/>
      <c r="GSZ173" s="77"/>
      <c r="GTA173" s="77"/>
      <c r="GTB173" s="77"/>
      <c r="GTC173" s="77"/>
      <c r="GTD173" s="77"/>
      <c r="GTE173" s="77"/>
      <c r="GTF173" s="77"/>
      <c r="GTG173" s="77"/>
      <c r="GTH173" s="77"/>
      <c r="GTI173" s="77"/>
      <c r="GTJ173" s="77"/>
      <c r="GTK173" s="77"/>
      <c r="GTL173" s="77"/>
      <c r="GTM173" s="77"/>
      <c r="GTN173" s="77"/>
      <c r="GTO173" s="77"/>
      <c r="GTP173" s="77"/>
      <c r="GTQ173" s="77"/>
      <c r="GTR173" s="77"/>
      <c r="GTS173" s="77"/>
      <c r="GTT173" s="77"/>
      <c r="GTU173" s="77"/>
      <c r="GTV173" s="77"/>
      <c r="GTW173" s="77"/>
      <c r="GTX173" s="77"/>
      <c r="GTY173" s="77"/>
      <c r="GTZ173" s="77"/>
      <c r="GUA173" s="77"/>
      <c r="GUB173" s="77"/>
      <c r="GUC173" s="77"/>
      <c r="GUD173" s="77"/>
      <c r="GUE173" s="77"/>
      <c r="GUF173" s="77"/>
      <c r="GUG173" s="77"/>
      <c r="GUH173" s="77"/>
      <c r="GUI173" s="77"/>
      <c r="GUJ173" s="77"/>
      <c r="GUK173" s="77"/>
      <c r="GUL173" s="77"/>
      <c r="GUM173" s="77"/>
      <c r="GUN173" s="77"/>
      <c r="GUO173" s="77"/>
      <c r="GUP173" s="77"/>
      <c r="GUQ173" s="77"/>
      <c r="GUR173" s="77"/>
      <c r="GUS173" s="77"/>
      <c r="GUT173" s="77"/>
      <c r="GUU173" s="77"/>
      <c r="GUV173" s="77"/>
      <c r="GUW173" s="77"/>
      <c r="GUX173" s="77"/>
      <c r="GUY173" s="77"/>
      <c r="GUZ173" s="77"/>
      <c r="GVA173" s="77"/>
      <c r="GVB173" s="77"/>
      <c r="GVC173" s="77"/>
      <c r="GVD173" s="77"/>
      <c r="GVE173" s="77"/>
      <c r="GVF173" s="77"/>
      <c r="GVG173" s="77"/>
      <c r="GVH173" s="77"/>
      <c r="GVI173" s="77"/>
      <c r="GVJ173" s="77"/>
      <c r="GVK173" s="77"/>
      <c r="GVL173" s="77"/>
      <c r="GVM173" s="77"/>
      <c r="GVN173" s="77"/>
      <c r="GVO173" s="77"/>
      <c r="GVP173" s="77"/>
      <c r="GVQ173" s="77"/>
      <c r="GVR173" s="77"/>
      <c r="GVS173" s="77"/>
      <c r="GVT173" s="77"/>
      <c r="GVU173" s="77"/>
      <c r="GVV173" s="77"/>
      <c r="GVW173" s="77"/>
      <c r="GVX173" s="77"/>
      <c r="GVY173" s="77"/>
      <c r="GVZ173" s="77"/>
      <c r="GWA173" s="77"/>
      <c r="GWB173" s="77"/>
      <c r="GWC173" s="77"/>
      <c r="GWD173" s="77"/>
      <c r="GWE173" s="77"/>
      <c r="GWF173" s="77"/>
      <c r="GWG173" s="77"/>
      <c r="GWH173" s="77"/>
      <c r="GWI173" s="77"/>
      <c r="GWJ173" s="77"/>
      <c r="GWK173" s="77"/>
      <c r="GWL173" s="77"/>
      <c r="GWM173" s="77"/>
      <c r="GWN173" s="77"/>
      <c r="GWO173" s="77"/>
      <c r="GWP173" s="77"/>
      <c r="GWQ173" s="77"/>
      <c r="GWR173" s="77"/>
      <c r="GWS173" s="77"/>
      <c r="GWT173" s="77"/>
      <c r="GWU173" s="77"/>
      <c r="GWV173" s="77"/>
      <c r="GWW173" s="77"/>
      <c r="GWX173" s="77"/>
      <c r="GWY173" s="77"/>
      <c r="GWZ173" s="77"/>
      <c r="GXA173" s="77"/>
      <c r="GXB173" s="77"/>
      <c r="GXC173" s="77"/>
      <c r="GXD173" s="77"/>
      <c r="GXE173" s="77"/>
      <c r="GXF173" s="77"/>
      <c r="GXG173" s="77"/>
      <c r="GXH173" s="77"/>
      <c r="GXI173" s="77"/>
      <c r="GXJ173" s="77"/>
      <c r="GXK173" s="77"/>
      <c r="GXL173" s="77"/>
      <c r="GXM173" s="77"/>
      <c r="GXN173" s="77"/>
      <c r="GXO173" s="77"/>
      <c r="GXP173" s="77"/>
      <c r="GXQ173" s="77"/>
      <c r="GXR173" s="77"/>
      <c r="GXS173" s="77"/>
      <c r="GXT173" s="77"/>
      <c r="GXU173" s="77"/>
      <c r="GXV173" s="77"/>
      <c r="GXW173" s="77"/>
      <c r="GXX173" s="77"/>
      <c r="GXY173" s="77"/>
      <c r="GXZ173" s="77"/>
      <c r="GYA173" s="77"/>
      <c r="GYB173" s="77"/>
      <c r="GYC173" s="77"/>
      <c r="GYD173" s="77"/>
      <c r="GYE173" s="77"/>
      <c r="GYF173" s="77"/>
      <c r="GYG173" s="77"/>
      <c r="GYH173" s="77"/>
      <c r="GYI173" s="77"/>
      <c r="GYJ173" s="77"/>
      <c r="GYK173" s="77"/>
      <c r="GYL173" s="77"/>
      <c r="GYM173" s="77"/>
      <c r="GYN173" s="77"/>
      <c r="GYO173" s="77"/>
      <c r="GYP173" s="77"/>
      <c r="GYQ173" s="77"/>
      <c r="GYR173" s="77"/>
      <c r="GYS173" s="77"/>
      <c r="GYT173" s="77"/>
      <c r="GYU173" s="77"/>
      <c r="GYV173" s="77"/>
      <c r="GYW173" s="77"/>
      <c r="GYX173" s="77"/>
      <c r="GYY173" s="77"/>
      <c r="GYZ173" s="77"/>
      <c r="GZA173" s="77"/>
      <c r="GZB173" s="77"/>
      <c r="GZC173" s="77"/>
      <c r="GZD173" s="77"/>
      <c r="GZE173" s="77"/>
      <c r="GZF173" s="77"/>
      <c r="GZG173" s="77"/>
      <c r="GZH173" s="77"/>
      <c r="GZI173" s="77"/>
      <c r="GZJ173" s="77"/>
      <c r="GZK173" s="77"/>
      <c r="GZL173" s="77"/>
      <c r="GZM173" s="77"/>
      <c r="GZN173" s="77"/>
      <c r="GZO173" s="77"/>
      <c r="GZP173" s="77"/>
      <c r="GZQ173" s="77"/>
      <c r="GZR173" s="77"/>
      <c r="GZS173" s="77"/>
      <c r="GZT173" s="77"/>
      <c r="GZU173" s="77"/>
      <c r="GZV173" s="77"/>
      <c r="GZW173" s="77"/>
      <c r="GZX173" s="77"/>
      <c r="GZY173" s="77"/>
      <c r="GZZ173" s="77"/>
      <c r="HAA173" s="77"/>
      <c r="HAB173" s="77"/>
      <c r="HAC173" s="77"/>
      <c r="HAD173" s="77"/>
      <c r="HAE173" s="77"/>
      <c r="HAF173" s="77"/>
      <c r="HAG173" s="77"/>
      <c r="HAH173" s="77"/>
      <c r="HAI173" s="77"/>
      <c r="HAJ173" s="77"/>
      <c r="HAK173" s="77"/>
      <c r="HAL173" s="77"/>
      <c r="HAM173" s="77"/>
      <c r="HAN173" s="77"/>
      <c r="HAO173" s="77"/>
      <c r="HAP173" s="77"/>
      <c r="HAQ173" s="77"/>
      <c r="HAR173" s="77"/>
      <c r="HAS173" s="77"/>
      <c r="HAT173" s="77"/>
      <c r="HAU173" s="77"/>
      <c r="HAV173" s="77"/>
      <c r="HAW173" s="77"/>
      <c r="HAX173" s="77"/>
      <c r="HAY173" s="77"/>
      <c r="HAZ173" s="77"/>
      <c r="HBA173" s="77"/>
      <c r="HBB173" s="77"/>
      <c r="HBC173" s="77"/>
      <c r="HBD173" s="77"/>
      <c r="HBE173" s="77"/>
      <c r="HBF173" s="77"/>
      <c r="HBG173" s="77"/>
      <c r="HBH173" s="77"/>
      <c r="HBI173" s="77"/>
      <c r="HBJ173" s="77"/>
      <c r="HBK173" s="77"/>
      <c r="HBL173" s="77"/>
      <c r="HBM173" s="77"/>
      <c r="HBN173" s="77"/>
      <c r="HBO173" s="77"/>
      <c r="HBP173" s="77"/>
      <c r="HBQ173" s="77"/>
      <c r="HBR173" s="77"/>
      <c r="HBS173" s="77"/>
      <c r="HBT173" s="77"/>
      <c r="HBU173" s="77"/>
      <c r="HBV173" s="77"/>
      <c r="HBW173" s="77"/>
      <c r="HBX173" s="77"/>
      <c r="HBY173" s="77"/>
      <c r="HBZ173" s="77"/>
      <c r="HCA173" s="77"/>
      <c r="HCB173" s="77"/>
      <c r="HCC173" s="77"/>
      <c r="HCD173" s="77"/>
      <c r="HCE173" s="77"/>
      <c r="HCF173" s="77"/>
      <c r="HCG173" s="77"/>
      <c r="HCH173" s="77"/>
      <c r="HCI173" s="77"/>
      <c r="HCJ173" s="77"/>
      <c r="HCK173" s="77"/>
      <c r="HCL173" s="77"/>
      <c r="HCM173" s="77"/>
      <c r="HCN173" s="77"/>
      <c r="HCO173" s="77"/>
      <c r="HCP173" s="77"/>
      <c r="HCQ173" s="77"/>
      <c r="HCR173" s="77"/>
      <c r="HCS173" s="77"/>
      <c r="HCT173" s="77"/>
      <c r="HCU173" s="77"/>
      <c r="HCV173" s="77"/>
      <c r="HCW173" s="77"/>
      <c r="HCX173" s="77"/>
      <c r="HCY173" s="77"/>
      <c r="HCZ173" s="77"/>
      <c r="HDA173" s="77"/>
      <c r="HDB173" s="77"/>
      <c r="HDC173" s="77"/>
      <c r="HDD173" s="77"/>
      <c r="HDE173" s="77"/>
      <c r="HDF173" s="77"/>
      <c r="HDG173" s="77"/>
      <c r="HDH173" s="77"/>
      <c r="HDI173" s="77"/>
      <c r="HDJ173" s="77"/>
      <c r="HDK173" s="77"/>
      <c r="HDL173" s="77"/>
      <c r="HDM173" s="77"/>
      <c r="HDN173" s="77"/>
      <c r="HDO173" s="77"/>
      <c r="HDP173" s="77"/>
      <c r="HDQ173" s="77"/>
      <c r="HDR173" s="77"/>
      <c r="HDS173" s="77"/>
      <c r="HDT173" s="77"/>
      <c r="HDU173" s="77"/>
      <c r="HDV173" s="77"/>
      <c r="HDW173" s="77"/>
      <c r="HDX173" s="77"/>
      <c r="HDY173" s="77"/>
      <c r="HDZ173" s="77"/>
      <c r="HEA173" s="77"/>
      <c r="HEB173" s="77"/>
      <c r="HEC173" s="77"/>
      <c r="HED173" s="77"/>
      <c r="HEE173" s="77"/>
      <c r="HEF173" s="77"/>
      <c r="HEG173" s="77"/>
      <c r="HEH173" s="77"/>
      <c r="HEI173" s="77"/>
      <c r="HEJ173" s="77"/>
      <c r="HEK173" s="77"/>
      <c r="HEL173" s="77"/>
      <c r="HEM173" s="77"/>
      <c r="HEN173" s="77"/>
      <c r="HEO173" s="77"/>
      <c r="HEP173" s="77"/>
      <c r="HEQ173" s="77"/>
      <c r="HER173" s="77"/>
      <c r="HES173" s="77"/>
      <c r="HET173" s="77"/>
      <c r="HEU173" s="77"/>
      <c r="HEV173" s="77"/>
      <c r="HEW173" s="77"/>
      <c r="HEX173" s="77"/>
      <c r="HEY173" s="77"/>
      <c r="HEZ173" s="77"/>
      <c r="HFA173" s="77"/>
      <c r="HFB173" s="77"/>
      <c r="HFC173" s="77"/>
      <c r="HFD173" s="77"/>
      <c r="HFE173" s="77"/>
      <c r="HFF173" s="77"/>
      <c r="HFG173" s="77"/>
      <c r="HFH173" s="77"/>
      <c r="HFI173" s="77"/>
      <c r="HFJ173" s="77"/>
      <c r="HFK173" s="77"/>
      <c r="HFL173" s="77"/>
      <c r="HFM173" s="77"/>
      <c r="HFN173" s="77"/>
      <c r="HFO173" s="77"/>
      <c r="HFP173" s="77"/>
      <c r="HFQ173" s="77"/>
      <c r="HFR173" s="77"/>
      <c r="HFS173" s="77"/>
      <c r="HFT173" s="77"/>
      <c r="HFU173" s="77"/>
      <c r="HFV173" s="77"/>
      <c r="HFW173" s="77"/>
      <c r="HFX173" s="77"/>
      <c r="HFY173" s="77"/>
      <c r="HFZ173" s="77"/>
      <c r="HGA173" s="77"/>
      <c r="HGB173" s="77"/>
      <c r="HGC173" s="77"/>
      <c r="HGD173" s="77"/>
      <c r="HGE173" s="77"/>
      <c r="HGF173" s="77"/>
      <c r="HGG173" s="77"/>
      <c r="HGH173" s="77"/>
      <c r="HGI173" s="77"/>
      <c r="HGJ173" s="77"/>
      <c r="HGK173" s="77"/>
      <c r="HGL173" s="77"/>
      <c r="HGM173" s="77"/>
      <c r="HGN173" s="77"/>
      <c r="HGO173" s="77"/>
      <c r="HGP173" s="77"/>
      <c r="HGQ173" s="77"/>
      <c r="HGR173" s="77"/>
      <c r="HGS173" s="77"/>
      <c r="HGT173" s="77"/>
      <c r="HGU173" s="77"/>
      <c r="HGV173" s="77"/>
      <c r="HGW173" s="77"/>
      <c r="HGX173" s="77"/>
      <c r="HGY173" s="77"/>
      <c r="HGZ173" s="77"/>
      <c r="HHA173" s="77"/>
      <c r="HHB173" s="77"/>
      <c r="HHC173" s="77"/>
      <c r="HHD173" s="77"/>
      <c r="HHE173" s="77"/>
      <c r="HHF173" s="77"/>
      <c r="HHG173" s="77"/>
      <c r="HHH173" s="77"/>
      <c r="HHI173" s="77"/>
      <c r="HHJ173" s="77"/>
      <c r="HHK173" s="77"/>
      <c r="HHL173" s="77"/>
      <c r="HHM173" s="77"/>
      <c r="HHN173" s="77"/>
      <c r="HHO173" s="77"/>
      <c r="HHP173" s="77"/>
      <c r="HHQ173" s="77"/>
      <c r="HHR173" s="77"/>
      <c r="HHS173" s="77"/>
      <c r="HHT173" s="77"/>
      <c r="HHU173" s="77"/>
      <c r="HHV173" s="77"/>
      <c r="HHW173" s="77"/>
      <c r="HHX173" s="77"/>
      <c r="HHY173" s="77"/>
      <c r="HHZ173" s="77"/>
      <c r="HIA173" s="77"/>
      <c r="HIB173" s="77"/>
      <c r="HIC173" s="77"/>
      <c r="HID173" s="77"/>
      <c r="HIE173" s="77"/>
      <c r="HIF173" s="77"/>
      <c r="HIG173" s="77"/>
      <c r="HIH173" s="77"/>
      <c r="HII173" s="77"/>
      <c r="HIJ173" s="77"/>
      <c r="HIK173" s="77"/>
      <c r="HIL173" s="77"/>
      <c r="HIM173" s="77"/>
      <c r="HIN173" s="77"/>
      <c r="HIO173" s="77"/>
      <c r="HIP173" s="77"/>
      <c r="HIQ173" s="77"/>
      <c r="HIR173" s="77"/>
      <c r="HIS173" s="77"/>
      <c r="HIT173" s="77"/>
      <c r="HIU173" s="77"/>
      <c r="HIV173" s="77"/>
      <c r="HIW173" s="77"/>
      <c r="HIX173" s="77"/>
      <c r="HIY173" s="77"/>
      <c r="HIZ173" s="77"/>
      <c r="HJA173" s="77"/>
      <c r="HJB173" s="77"/>
      <c r="HJC173" s="77"/>
      <c r="HJD173" s="77"/>
      <c r="HJE173" s="77"/>
      <c r="HJF173" s="77"/>
      <c r="HJG173" s="77"/>
      <c r="HJH173" s="77"/>
      <c r="HJI173" s="77"/>
      <c r="HJJ173" s="77"/>
      <c r="HJK173" s="77"/>
      <c r="HJL173" s="77"/>
      <c r="HJM173" s="77"/>
      <c r="HJN173" s="77"/>
      <c r="HJO173" s="77"/>
      <c r="HJP173" s="77"/>
      <c r="HJQ173" s="77"/>
      <c r="HJR173" s="77"/>
      <c r="HJS173" s="77"/>
      <c r="HJT173" s="77"/>
      <c r="HJU173" s="77"/>
      <c r="HJV173" s="77"/>
      <c r="HJW173" s="77"/>
      <c r="HJX173" s="77"/>
      <c r="HJY173" s="77"/>
      <c r="HJZ173" s="77"/>
      <c r="HKA173" s="77"/>
      <c r="HKB173" s="77"/>
      <c r="HKC173" s="77"/>
      <c r="HKD173" s="77"/>
      <c r="HKE173" s="77"/>
      <c r="HKF173" s="77"/>
      <c r="HKG173" s="77"/>
      <c r="HKH173" s="77"/>
      <c r="HKI173" s="77"/>
      <c r="HKJ173" s="77"/>
      <c r="HKK173" s="77"/>
      <c r="HKL173" s="77"/>
      <c r="HKM173" s="77"/>
      <c r="HKN173" s="77"/>
      <c r="HKO173" s="77"/>
      <c r="HKP173" s="77"/>
      <c r="HKQ173" s="77"/>
      <c r="HKR173" s="77"/>
      <c r="HKS173" s="77"/>
      <c r="HKT173" s="77"/>
      <c r="HKU173" s="77"/>
      <c r="HKV173" s="77"/>
      <c r="HKW173" s="77"/>
      <c r="HKX173" s="77"/>
      <c r="HKY173" s="77"/>
      <c r="HKZ173" s="77"/>
      <c r="HLA173" s="77"/>
      <c r="HLB173" s="77"/>
      <c r="HLC173" s="77"/>
      <c r="HLD173" s="77"/>
      <c r="HLE173" s="77"/>
      <c r="HLF173" s="77"/>
      <c r="HLG173" s="77"/>
      <c r="HLH173" s="77"/>
      <c r="HLI173" s="77"/>
      <c r="HLJ173" s="77"/>
      <c r="HLK173" s="77"/>
      <c r="HLL173" s="77"/>
      <c r="HLM173" s="77"/>
      <c r="HLN173" s="77"/>
      <c r="HLO173" s="77"/>
      <c r="HLP173" s="77"/>
      <c r="HLQ173" s="77"/>
      <c r="HLR173" s="77"/>
      <c r="HLS173" s="77"/>
      <c r="HLT173" s="77"/>
      <c r="HLU173" s="77"/>
      <c r="HLV173" s="77"/>
      <c r="HLW173" s="77"/>
      <c r="HLX173" s="77"/>
      <c r="HLY173" s="77"/>
      <c r="HLZ173" s="77"/>
      <c r="HMA173" s="77"/>
      <c r="HMB173" s="77"/>
      <c r="HMC173" s="77"/>
      <c r="HMD173" s="77"/>
      <c r="HME173" s="77"/>
      <c r="HMF173" s="77"/>
      <c r="HMG173" s="77"/>
      <c r="HMH173" s="77"/>
      <c r="HMI173" s="77"/>
      <c r="HMJ173" s="77"/>
      <c r="HMK173" s="77"/>
      <c r="HML173" s="77"/>
      <c r="HMM173" s="77"/>
      <c r="HMN173" s="77"/>
      <c r="HMO173" s="77"/>
      <c r="HMP173" s="77"/>
      <c r="HMQ173" s="77"/>
      <c r="HMR173" s="77"/>
      <c r="HMS173" s="77"/>
      <c r="HMT173" s="77"/>
      <c r="HMU173" s="77"/>
      <c r="HMV173" s="77"/>
      <c r="HMW173" s="77"/>
      <c r="HMX173" s="77"/>
      <c r="HMY173" s="77"/>
      <c r="HMZ173" s="77"/>
      <c r="HNA173" s="77"/>
      <c r="HNB173" s="77"/>
      <c r="HNC173" s="77"/>
      <c r="HND173" s="77"/>
      <c r="HNE173" s="77"/>
      <c r="HNF173" s="77"/>
      <c r="HNG173" s="77"/>
      <c r="HNH173" s="77"/>
      <c r="HNI173" s="77"/>
      <c r="HNJ173" s="77"/>
      <c r="HNK173" s="77"/>
      <c r="HNL173" s="77"/>
      <c r="HNM173" s="77"/>
      <c r="HNN173" s="77"/>
      <c r="HNO173" s="77"/>
      <c r="HNP173" s="77"/>
      <c r="HNQ173" s="77"/>
      <c r="HNR173" s="77"/>
      <c r="HNS173" s="77"/>
      <c r="HNT173" s="77"/>
      <c r="HNU173" s="77"/>
      <c r="HNV173" s="77"/>
      <c r="HNW173" s="77"/>
      <c r="HNX173" s="77"/>
      <c r="HNY173" s="77"/>
      <c r="HNZ173" s="77"/>
      <c r="HOA173" s="77"/>
      <c r="HOB173" s="77"/>
      <c r="HOC173" s="77"/>
      <c r="HOD173" s="77"/>
      <c r="HOE173" s="77"/>
      <c r="HOF173" s="77"/>
      <c r="HOG173" s="77"/>
      <c r="HOH173" s="77"/>
      <c r="HOI173" s="77"/>
      <c r="HOJ173" s="77"/>
      <c r="HOK173" s="77"/>
      <c r="HOL173" s="77"/>
      <c r="HOM173" s="77"/>
      <c r="HON173" s="77"/>
      <c r="HOO173" s="77"/>
      <c r="HOP173" s="77"/>
      <c r="HOQ173" s="77"/>
      <c r="HOR173" s="77"/>
      <c r="HOS173" s="77"/>
      <c r="HOT173" s="77"/>
      <c r="HOU173" s="77"/>
      <c r="HOV173" s="77"/>
      <c r="HOW173" s="77"/>
      <c r="HOX173" s="77"/>
      <c r="HOY173" s="77"/>
      <c r="HOZ173" s="77"/>
      <c r="HPA173" s="77"/>
      <c r="HPB173" s="77"/>
      <c r="HPC173" s="77"/>
      <c r="HPD173" s="77"/>
      <c r="HPE173" s="77"/>
      <c r="HPF173" s="77"/>
      <c r="HPG173" s="77"/>
      <c r="HPH173" s="77"/>
      <c r="HPI173" s="77"/>
      <c r="HPJ173" s="77"/>
      <c r="HPK173" s="77"/>
      <c r="HPL173" s="77"/>
      <c r="HPM173" s="77"/>
      <c r="HPN173" s="77"/>
      <c r="HPO173" s="77"/>
      <c r="HPP173" s="77"/>
      <c r="HPQ173" s="77"/>
      <c r="HPR173" s="77"/>
      <c r="HPS173" s="77"/>
      <c r="HPT173" s="77"/>
      <c r="HPU173" s="77"/>
      <c r="HPV173" s="77"/>
      <c r="HPW173" s="77"/>
      <c r="HPX173" s="77"/>
      <c r="HPY173" s="77"/>
      <c r="HPZ173" s="77"/>
      <c r="HQA173" s="77"/>
      <c r="HQB173" s="77"/>
      <c r="HQC173" s="77"/>
      <c r="HQD173" s="77"/>
      <c r="HQE173" s="77"/>
      <c r="HQF173" s="77"/>
      <c r="HQG173" s="77"/>
      <c r="HQH173" s="77"/>
      <c r="HQI173" s="77"/>
      <c r="HQJ173" s="77"/>
      <c r="HQK173" s="77"/>
      <c r="HQL173" s="77"/>
      <c r="HQM173" s="77"/>
      <c r="HQN173" s="77"/>
      <c r="HQO173" s="77"/>
      <c r="HQP173" s="77"/>
      <c r="HQQ173" s="77"/>
      <c r="HQR173" s="77"/>
      <c r="HQS173" s="77"/>
      <c r="HQT173" s="77"/>
      <c r="HQU173" s="77"/>
      <c r="HQV173" s="77"/>
      <c r="HQW173" s="77"/>
      <c r="HQX173" s="77"/>
      <c r="HQY173" s="77"/>
      <c r="HQZ173" s="77"/>
      <c r="HRA173" s="77"/>
      <c r="HRB173" s="77"/>
      <c r="HRC173" s="77"/>
      <c r="HRD173" s="77"/>
      <c r="HRE173" s="77"/>
      <c r="HRF173" s="77"/>
      <c r="HRG173" s="77"/>
      <c r="HRH173" s="77"/>
      <c r="HRI173" s="77"/>
      <c r="HRJ173" s="77"/>
      <c r="HRK173" s="77"/>
      <c r="HRL173" s="77"/>
      <c r="HRM173" s="77"/>
      <c r="HRN173" s="77"/>
      <c r="HRO173" s="77"/>
      <c r="HRP173" s="77"/>
      <c r="HRQ173" s="77"/>
      <c r="HRR173" s="77"/>
      <c r="HRS173" s="77"/>
      <c r="HRT173" s="77"/>
      <c r="HRU173" s="77"/>
      <c r="HRV173" s="77"/>
      <c r="HRW173" s="77"/>
      <c r="HRX173" s="77"/>
      <c r="HRY173" s="77"/>
      <c r="HRZ173" s="77"/>
      <c r="HSA173" s="77"/>
      <c r="HSB173" s="77"/>
      <c r="HSC173" s="77"/>
      <c r="HSD173" s="77"/>
      <c r="HSE173" s="77"/>
      <c r="HSF173" s="77"/>
      <c r="HSG173" s="77"/>
      <c r="HSH173" s="77"/>
      <c r="HSI173" s="77"/>
      <c r="HSJ173" s="77"/>
      <c r="HSK173" s="77"/>
      <c r="HSL173" s="77"/>
      <c r="HSM173" s="77"/>
      <c r="HSN173" s="77"/>
      <c r="HSO173" s="77"/>
      <c r="HSP173" s="77"/>
      <c r="HSQ173" s="77"/>
      <c r="HSR173" s="77"/>
      <c r="HSS173" s="77"/>
      <c r="HST173" s="77"/>
      <c r="HSU173" s="77"/>
      <c r="HSV173" s="77"/>
      <c r="HSW173" s="77"/>
      <c r="HSX173" s="77"/>
      <c r="HSY173" s="77"/>
      <c r="HSZ173" s="77"/>
      <c r="HTA173" s="77"/>
      <c r="HTB173" s="77"/>
      <c r="HTC173" s="77"/>
      <c r="HTD173" s="77"/>
      <c r="HTE173" s="77"/>
      <c r="HTF173" s="77"/>
      <c r="HTG173" s="77"/>
      <c r="HTH173" s="77"/>
      <c r="HTI173" s="77"/>
      <c r="HTJ173" s="77"/>
      <c r="HTK173" s="77"/>
      <c r="HTL173" s="77"/>
      <c r="HTM173" s="77"/>
      <c r="HTN173" s="77"/>
      <c r="HTO173" s="77"/>
      <c r="HTP173" s="77"/>
      <c r="HTQ173" s="77"/>
      <c r="HTR173" s="77"/>
      <c r="HTS173" s="77"/>
      <c r="HTT173" s="77"/>
      <c r="HTU173" s="77"/>
      <c r="HTV173" s="77"/>
      <c r="HTW173" s="77"/>
      <c r="HTX173" s="77"/>
      <c r="HTY173" s="77"/>
      <c r="HTZ173" s="77"/>
      <c r="HUA173" s="77"/>
      <c r="HUB173" s="77"/>
      <c r="HUC173" s="77"/>
      <c r="HUD173" s="77"/>
      <c r="HUE173" s="77"/>
      <c r="HUF173" s="77"/>
      <c r="HUG173" s="77"/>
      <c r="HUH173" s="77"/>
      <c r="HUI173" s="77"/>
      <c r="HUJ173" s="77"/>
      <c r="HUK173" s="77"/>
      <c r="HUL173" s="77"/>
      <c r="HUM173" s="77"/>
      <c r="HUN173" s="77"/>
      <c r="HUO173" s="77"/>
      <c r="HUP173" s="77"/>
      <c r="HUQ173" s="77"/>
      <c r="HUR173" s="77"/>
      <c r="HUS173" s="77"/>
      <c r="HUT173" s="77"/>
      <c r="HUU173" s="77"/>
      <c r="HUV173" s="77"/>
      <c r="HUW173" s="77"/>
      <c r="HUX173" s="77"/>
      <c r="HUY173" s="77"/>
      <c r="HUZ173" s="77"/>
      <c r="HVA173" s="77"/>
      <c r="HVB173" s="77"/>
      <c r="HVC173" s="77"/>
      <c r="HVD173" s="77"/>
      <c r="HVE173" s="77"/>
      <c r="HVF173" s="77"/>
      <c r="HVG173" s="77"/>
      <c r="HVH173" s="77"/>
      <c r="HVI173" s="77"/>
      <c r="HVJ173" s="77"/>
      <c r="HVK173" s="77"/>
      <c r="HVL173" s="77"/>
      <c r="HVM173" s="77"/>
      <c r="HVN173" s="77"/>
      <c r="HVO173" s="77"/>
      <c r="HVP173" s="77"/>
      <c r="HVQ173" s="77"/>
      <c r="HVR173" s="77"/>
      <c r="HVS173" s="77"/>
      <c r="HVT173" s="77"/>
      <c r="HVU173" s="77"/>
      <c r="HVV173" s="77"/>
      <c r="HVW173" s="77"/>
      <c r="HVX173" s="77"/>
      <c r="HVY173" s="77"/>
      <c r="HVZ173" s="77"/>
      <c r="HWA173" s="77"/>
      <c r="HWB173" s="77"/>
      <c r="HWC173" s="77"/>
      <c r="HWD173" s="77"/>
      <c r="HWE173" s="77"/>
      <c r="HWF173" s="77"/>
      <c r="HWG173" s="77"/>
      <c r="HWH173" s="77"/>
      <c r="HWI173" s="77"/>
      <c r="HWJ173" s="77"/>
      <c r="HWK173" s="77"/>
      <c r="HWL173" s="77"/>
      <c r="HWM173" s="77"/>
      <c r="HWN173" s="77"/>
      <c r="HWO173" s="77"/>
      <c r="HWP173" s="77"/>
      <c r="HWQ173" s="77"/>
      <c r="HWR173" s="77"/>
      <c r="HWS173" s="77"/>
      <c r="HWT173" s="77"/>
      <c r="HWU173" s="77"/>
      <c r="HWV173" s="77"/>
      <c r="HWW173" s="77"/>
      <c r="HWX173" s="77"/>
      <c r="HWY173" s="77"/>
      <c r="HWZ173" s="77"/>
      <c r="HXA173" s="77"/>
      <c r="HXB173" s="77"/>
      <c r="HXC173" s="77"/>
      <c r="HXD173" s="77"/>
      <c r="HXE173" s="77"/>
      <c r="HXF173" s="77"/>
      <c r="HXG173" s="77"/>
      <c r="HXH173" s="77"/>
      <c r="HXI173" s="77"/>
      <c r="HXJ173" s="77"/>
      <c r="HXK173" s="77"/>
      <c r="HXL173" s="77"/>
      <c r="HXM173" s="77"/>
      <c r="HXN173" s="77"/>
      <c r="HXO173" s="77"/>
      <c r="HXP173" s="77"/>
      <c r="HXQ173" s="77"/>
      <c r="HXR173" s="77"/>
      <c r="HXS173" s="77"/>
      <c r="HXT173" s="77"/>
      <c r="HXU173" s="77"/>
      <c r="HXV173" s="77"/>
      <c r="HXW173" s="77"/>
      <c r="HXX173" s="77"/>
      <c r="HXY173" s="77"/>
      <c r="HXZ173" s="77"/>
      <c r="HYA173" s="77"/>
      <c r="HYB173" s="77"/>
      <c r="HYC173" s="77"/>
      <c r="HYD173" s="77"/>
      <c r="HYE173" s="77"/>
      <c r="HYF173" s="77"/>
      <c r="HYG173" s="77"/>
      <c r="HYH173" s="77"/>
      <c r="HYI173" s="77"/>
      <c r="HYJ173" s="77"/>
      <c r="HYK173" s="77"/>
      <c r="HYL173" s="77"/>
      <c r="HYM173" s="77"/>
      <c r="HYN173" s="77"/>
      <c r="HYO173" s="77"/>
      <c r="HYP173" s="77"/>
      <c r="HYQ173" s="77"/>
      <c r="HYR173" s="77"/>
      <c r="HYS173" s="77"/>
      <c r="HYT173" s="77"/>
      <c r="HYU173" s="77"/>
      <c r="HYV173" s="77"/>
      <c r="HYW173" s="77"/>
      <c r="HYX173" s="77"/>
      <c r="HYY173" s="77"/>
      <c r="HYZ173" s="77"/>
      <c r="HZA173" s="77"/>
      <c r="HZB173" s="77"/>
      <c r="HZC173" s="77"/>
      <c r="HZD173" s="77"/>
      <c r="HZE173" s="77"/>
      <c r="HZF173" s="77"/>
      <c r="HZG173" s="77"/>
      <c r="HZH173" s="77"/>
      <c r="HZI173" s="77"/>
      <c r="HZJ173" s="77"/>
      <c r="HZK173" s="77"/>
      <c r="HZL173" s="77"/>
      <c r="HZM173" s="77"/>
      <c r="HZN173" s="77"/>
      <c r="HZO173" s="77"/>
      <c r="HZP173" s="77"/>
      <c r="HZQ173" s="77"/>
      <c r="HZR173" s="77"/>
      <c r="HZS173" s="77"/>
      <c r="HZT173" s="77"/>
      <c r="HZU173" s="77"/>
      <c r="HZV173" s="77"/>
      <c r="HZW173" s="77"/>
      <c r="HZX173" s="77"/>
      <c r="HZY173" s="77"/>
      <c r="HZZ173" s="77"/>
      <c r="IAA173" s="77"/>
      <c r="IAB173" s="77"/>
      <c r="IAC173" s="77"/>
      <c r="IAD173" s="77"/>
      <c r="IAE173" s="77"/>
      <c r="IAF173" s="77"/>
      <c r="IAG173" s="77"/>
      <c r="IAH173" s="77"/>
      <c r="IAI173" s="77"/>
      <c r="IAJ173" s="77"/>
      <c r="IAK173" s="77"/>
      <c r="IAL173" s="77"/>
      <c r="IAM173" s="77"/>
      <c r="IAN173" s="77"/>
      <c r="IAO173" s="77"/>
      <c r="IAP173" s="77"/>
      <c r="IAQ173" s="77"/>
      <c r="IAR173" s="77"/>
      <c r="IAS173" s="77"/>
      <c r="IAT173" s="77"/>
      <c r="IAU173" s="77"/>
      <c r="IAV173" s="77"/>
      <c r="IAW173" s="77"/>
      <c r="IAX173" s="77"/>
      <c r="IAY173" s="77"/>
      <c r="IAZ173" s="77"/>
      <c r="IBA173" s="77"/>
      <c r="IBB173" s="77"/>
      <c r="IBC173" s="77"/>
      <c r="IBD173" s="77"/>
      <c r="IBE173" s="77"/>
      <c r="IBF173" s="77"/>
      <c r="IBG173" s="77"/>
      <c r="IBH173" s="77"/>
      <c r="IBI173" s="77"/>
      <c r="IBJ173" s="77"/>
      <c r="IBK173" s="77"/>
      <c r="IBL173" s="77"/>
      <c r="IBM173" s="77"/>
      <c r="IBN173" s="77"/>
      <c r="IBO173" s="77"/>
      <c r="IBP173" s="77"/>
      <c r="IBQ173" s="77"/>
      <c r="IBR173" s="77"/>
      <c r="IBS173" s="77"/>
      <c r="IBT173" s="77"/>
      <c r="IBU173" s="77"/>
      <c r="IBV173" s="77"/>
      <c r="IBW173" s="77"/>
      <c r="IBX173" s="77"/>
      <c r="IBY173" s="77"/>
      <c r="IBZ173" s="77"/>
      <c r="ICA173" s="77"/>
      <c r="ICB173" s="77"/>
      <c r="ICC173" s="77"/>
      <c r="ICD173" s="77"/>
      <c r="ICE173" s="77"/>
      <c r="ICF173" s="77"/>
      <c r="ICG173" s="77"/>
      <c r="ICH173" s="77"/>
      <c r="ICI173" s="77"/>
      <c r="ICJ173" s="77"/>
      <c r="ICK173" s="77"/>
      <c r="ICL173" s="77"/>
      <c r="ICM173" s="77"/>
      <c r="ICN173" s="77"/>
      <c r="ICO173" s="77"/>
      <c r="ICP173" s="77"/>
      <c r="ICQ173" s="77"/>
      <c r="ICR173" s="77"/>
      <c r="ICS173" s="77"/>
      <c r="ICT173" s="77"/>
      <c r="ICU173" s="77"/>
      <c r="ICV173" s="77"/>
      <c r="ICW173" s="77"/>
      <c r="ICX173" s="77"/>
      <c r="ICY173" s="77"/>
      <c r="ICZ173" s="77"/>
      <c r="IDA173" s="77"/>
      <c r="IDB173" s="77"/>
      <c r="IDC173" s="77"/>
      <c r="IDD173" s="77"/>
      <c r="IDE173" s="77"/>
      <c r="IDF173" s="77"/>
      <c r="IDG173" s="77"/>
      <c r="IDH173" s="77"/>
      <c r="IDI173" s="77"/>
      <c r="IDJ173" s="77"/>
      <c r="IDK173" s="77"/>
      <c r="IDL173" s="77"/>
      <c r="IDM173" s="77"/>
      <c r="IDN173" s="77"/>
      <c r="IDO173" s="77"/>
      <c r="IDP173" s="77"/>
      <c r="IDQ173" s="77"/>
      <c r="IDR173" s="77"/>
      <c r="IDS173" s="77"/>
      <c r="IDT173" s="77"/>
      <c r="IDU173" s="77"/>
      <c r="IDV173" s="77"/>
      <c r="IDW173" s="77"/>
      <c r="IDX173" s="77"/>
      <c r="IDY173" s="77"/>
      <c r="IDZ173" s="77"/>
      <c r="IEA173" s="77"/>
      <c r="IEB173" s="77"/>
      <c r="IEC173" s="77"/>
      <c r="IED173" s="77"/>
      <c r="IEE173" s="77"/>
      <c r="IEF173" s="77"/>
      <c r="IEG173" s="77"/>
      <c r="IEH173" s="77"/>
      <c r="IEI173" s="77"/>
      <c r="IEJ173" s="77"/>
      <c r="IEK173" s="77"/>
      <c r="IEL173" s="77"/>
      <c r="IEM173" s="77"/>
      <c r="IEN173" s="77"/>
      <c r="IEO173" s="77"/>
      <c r="IEP173" s="77"/>
      <c r="IEQ173" s="77"/>
      <c r="IER173" s="77"/>
      <c r="IES173" s="77"/>
      <c r="IET173" s="77"/>
      <c r="IEU173" s="77"/>
      <c r="IEV173" s="77"/>
      <c r="IEW173" s="77"/>
      <c r="IEX173" s="77"/>
      <c r="IEY173" s="77"/>
      <c r="IEZ173" s="77"/>
      <c r="IFA173" s="77"/>
      <c r="IFB173" s="77"/>
      <c r="IFC173" s="77"/>
      <c r="IFD173" s="77"/>
      <c r="IFE173" s="77"/>
      <c r="IFF173" s="77"/>
      <c r="IFG173" s="77"/>
      <c r="IFH173" s="77"/>
      <c r="IFI173" s="77"/>
      <c r="IFJ173" s="77"/>
      <c r="IFK173" s="77"/>
      <c r="IFL173" s="77"/>
      <c r="IFM173" s="77"/>
      <c r="IFN173" s="77"/>
      <c r="IFO173" s="77"/>
      <c r="IFP173" s="77"/>
      <c r="IFQ173" s="77"/>
      <c r="IFR173" s="77"/>
      <c r="IFS173" s="77"/>
      <c r="IFT173" s="77"/>
      <c r="IFU173" s="77"/>
      <c r="IFV173" s="77"/>
      <c r="IFW173" s="77"/>
      <c r="IFX173" s="77"/>
      <c r="IFY173" s="77"/>
      <c r="IFZ173" s="77"/>
      <c r="IGA173" s="77"/>
      <c r="IGB173" s="77"/>
      <c r="IGC173" s="77"/>
      <c r="IGD173" s="77"/>
      <c r="IGE173" s="77"/>
      <c r="IGF173" s="77"/>
      <c r="IGG173" s="77"/>
      <c r="IGH173" s="77"/>
      <c r="IGI173" s="77"/>
      <c r="IGJ173" s="77"/>
      <c r="IGK173" s="77"/>
      <c r="IGL173" s="77"/>
      <c r="IGM173" s="77"/>
      <c r="IGN173" s="77"/>
      <c r="IGO173" s="77"/>
      <c r="IGP173" s="77"/>
      <c r="IGQ173" s="77"/>
      <c r="IGR173" s="77"/>
      <c r="IGS173" s="77"/>
      <c r="IGT173" s="77"/>
      <c r="IGU173" s="77"/>
      <c r="IGV173" s="77"/>
      <c r="IGW173" s="77"/>
      <c r="IGX173" s="77"/>
      <c r="IGY173" s="77"/>
      <c r="IGZ173" s="77"/>
      <c r="IHA173" s="77"/>
      <c r="IHB173" s="77"/>
      <c r="IHC173" s="77"/>
      <c r="IHD173" s="77"/>
      <c r="IHE173" s="77"/>
      <c r="IHF173" s="77"/>
      <c r="IHG173" s="77"/>
      <c r="IHH173" s="77"/>
      <c r="IHI173" s="77"/>
      <c r="IHJ173" s="77"/>
      <c r="IHK173" s="77"/>
      <c r="IHL173" s="77"/>
      <c r="IHM173" s="77"/>
      <c r="IHN173" s="77"/>
      <c r="IHO173" s="77"/>
      <c r="IHP173" s="77"/>
      <c r="IHQ173" s="77"/>
      <c r="IHR173" s="77"/>
      <c r="IHS173" s="77"/>
      <c r="IHT173" s="77"/>
      <c r="IHU173" s="77"/>
      <c r="IHV173" s="77"/>
      <c r="IHW173" s="77"/>
      <c r="IHX173" s="77"/>
      <c r="IHY173" s="77"/>
      <c r="IHZ173" s="77"/>
      <c r="IIA173" s="77"/>
      <c r="IIB173" s="77"/>
      <c r="IIC173" s="77"/>
      <c r="IID173" s="77"/>
      <c r="IIE173" s="77"/>
      <c r="IIF173" s="77"/>
      <c r="IIG173" s="77"/>
      <c r="IIH173" s="77"/>
      <c r="III173" s="77"/>
      <c r="IIJ173" s="77"/>
      <c r="IIK173" s="77"/>
      <c r="IIL173" s="77"/>
      <c r="IIM173" s="77"/>
      <c r="IIN173" s="77"/>
      <c r="IIO173" s="77"/>
      <c r="IIP173" s="77"/>
      <c r="IIQ173" s="77"/>
      <c r="IIR173" s="77"/>
      <c r="IIS173" s="77"/>
      <c r="IIT173" s="77"/>
      <c r="IIU173" s="77"/>
      <c r="IIV173" s="77"/>
      <c r="IIW173" s="77"/>
      <c r="IIX173" s="77"/>
      <c r="IIY173" s="77"/>
      <c r="IIZ173" s="77"/>
      <c r="IJA173" s="77"/>
      <c r="IJB173" s="77"/>
      <c r="IJC173" s="77"/>
      <c r="IJD173" s="77"/>
      <c r="IJE173" s="77"/>
      <c r="IJF173" s="77"/>
      <c r="IJG173" s="77"/>
      <c r="IJH173" s="77"/>
      <c r="IJI173" s="77"/>
      <c r="IJJ173" s="77"/>
      <c r="IJK173" s="77"/>
      <c r="IJL173" s="77"/>
      <c r="IJM173" s="77"/>
      <c r="IJN173" s="77"/>
      <c r="IJO173" s="77"/>
      <c r="IJP173" s="77"/>
      <c r="IJQ173" s="77"/>
      <c r="IJR173" s="77"/>
      <c r="IJS173" s="77"/>
      <c r="IJT173" s="77"/>
      <c r="IJU173" s="77"/>
      <c r="IJV173" s="77"/>
      <c r="IJW173" s="77"/>
      <c r="IJX173" s="77"/>
      <c r="IJY173" s="77"/>
      <c r="IJZ173" s="77"/>
      <c r="IKA173" s="77"/>
      <c r="IKB173" s="77"/>
      <c r="IKC173" s="77"/>
      <c r="IKD173" s="77"/>
      <c r="IKE173" s="77"/>
      <c r="IKF173" s="77"/>
      <c r="IKG173" s="77"/>
      <c r="IKH173" s="77"/>
      <c r="IKI173" s="77"/>
      <c r="IKJ173" s="77"/>
      <c r="IKK173" s="77"/>
      <c r="IKL173" s="77"/>
      <c r="IKM173" s="77"/>
      <c r="IKN173" s="77"/>
      <c r="IKO173" s="77"/>
      <c r="IKP173" s="77"/>
      <c r="IKQ173" s="77"/>
      <c r="IKR173" s="77"/>
      <c r="IKS173" s="77"/>
      <c r="IKT173" s="77"/>
      <c r="IKU173" s="77"/>
      <c r="IKV173" s="77"/>
      <c r="IKW173" s="77"/>
      <c r="IKX173" s="77"/>
      <c r="IKY173" s="77"/>
      <c r="IKZ173" s="77"/>
      <c r="ILA173" s="77"/>
      <c r="ILB173" s="77"/>
      <c r="ILC173" s="77"/>
      <c r="ILD173" s="77"/>
      <c r="ILE173" s="77"/>
      <c r="ILF173" s="77"/>
      <c r="ILG173" s="77"/>
      <c r="ILH173" s="77"/>
      <c r="ILI173" s="77"/>
      <c r="ILJ173" s="77"/>
      <c r="ILK173" s="77"/>
      <c r="ILL173" s="77"/>
      <c r="ILM173" s="77"/>
      <c r="ILN173" s="77"/>
      <c r="ILO173" s="77"/>
      <c r="ILP173" s="77"/>
      <c r="ILQ173" s="77"/>
      <c r="ILR173" s="77"/>
      <c r="ILS173" s="77"/>
      <c r="ILT173" s="77"/>
      <c r="ILU173" s="77"/>
      <c r="ILV173" s="77"/>
      <c r="ILW173" s="77"/>
      <c r="ILX173" s="77"/>
      <c r="ILY173" s="77"/>
      <c r="ILZ173" s="77"/>
      <c r="IMA173" s="77"/>
      <c r="IMB173" s="77"/>
      <c r="IMC173" s="77"/>
      <c r="IMD173" s="77"/>
      <c r="IME173" s="77"/>
      <c r="IMF173" s="77"/>
      <c r="IMG173" s="77"/>
      <c r="IMH173" s="77"/>
      <c r="IMI173" s="77"/>
      <c r="IMJ173" s="77"/>
      <c r="IMK173" s="77"/>
      <c r="IML173" s="77"/>
      <c r="IMM173" s="77"/>
      <c r="IMN173" s="77"/>
      <c r="IMO173" s="77"/>
      <c r="IMP173" s="77"/>
      <c r="IMQ173" s="77"/>
      <c r="IMR173" s="77"/>
      <c r="IMS173" s="77"/>
      <c r="IMT173" s="77"/>
      <c r="IMU173" s="77"/>
      <c r="IMV173" s="77"/>
      <c r="IMW173" s="77"/>
      <c r="IMX173" s="77"/>
      <c r="IMY173" s="77"/>
      <c r="IMZ173" s="77"/>
      <c r="INA173" s="77"/>
      <c r="INB173" s="77"/>
      <c r="INC173" s="77"/>
      <c r="IND173" s="77"/>
      <c r="INE173" s="77"/>
      <c r="INF173" s="77"/>
      <c r="ING173" s="77"/>
      <c r="INH173" s="77"/>
      <c r="INI173" s="77"/>
      <c r="INJ173" s="77"/>
      <c r="INK173" s="77"/>
      <c r="INL173" s="77"/>
      <c r="INM173" s="77"/>
      <c r="INN173" s="77"/>
      <c r="INO173" s="77"/>
      <c r="INP173" s="77"/>
      <c r="INQ173" s="77"/>
      <c r="INR173" s="77"/>
      <c r="INS173" s="77"/>
      <c r="INT173" s="77"/>
      <c r="INU173" s="77"/>
      <c r="INV173" s="77"/>
      <c r="INW173" s="77"/>
      <c r="INX173" s="77"/>
      <c r="INY173" s="77"/>
      <c r="INZ173" s="77"/>
      <c r="IOA173" s="77"/>
      <c r="IOB173" s="77"/>
      <c r="IOC173" s="77"/>
      <c r="IOD173" s="77"/>
      <c r="IOE173" s="77"/>
      <c r="IOF173" s="77"/>
      <c r="IOG173" s="77"/>
      <c r="IOH173" s="77"/>
      <c r="IOI173" s="77"/>
      <c r="IOJ173" s="77"/>
      <c r="IOK173" s="77"/>
      <c r="IOL173" s="77"/>
      <c r="IOM173" s="77"/>
      <c r="ION173" s="77"/>
      <c r="IOO173" s="77"/>
      <c r="IOP173" s="77"/>
      <c r="IOQ173" s="77"/>
      <c r="IOR173" s="77"/>
      <c r="IOS173" s="77"/>
      <c r="IOT173" s="77"/>
      <c r="IOU173" s="77"/>
      <c r="IOV173" s="77"/>
      <c r="IOW173" s="77"/>
      <c r="IOX173" s="77"/>
      <c r="IOY173" s="77"/>
      <c r="IOZ173" s="77"/>
      <c r="IPA173" s="77"/>
      <c r="IPB173" s="77"/>
      <c r="IPC173" s="77"/>
      <c r="IPD173" s="77"/>
      <c r="IPE173" s="77"/>
      <c r="IPF173" s="77"/>
      <c r="IPG173" s="77"/>
      <c r="IPH173" s="77"/>
      <c r="IPI173" s="77"/>
      <c r="IPJ173" s="77"/>
      <c r="IPK173" s="77"/>
      <c r="IPL173" s="77"/>
      <c r="IPM173" s="77"/>
      <c r="IPN173" s="77"/>
      <c r="IPO173" s="77"/>
      <c r="IPP173" s="77"/>
      <c r="IPQ173" s="77"/>
      <c r="IPR173" s="77"/>
      <c r="IPS173" s="77"/>
      <c r="IPT173" s="77"/>
      <c r="IPU173" s="77"/>
      <c r="IPV173" s="77"/>
      <c r="IPW173" s="77"/>
      <c r="IPX173" s="77"/>
      <c r="IPY173" s="77"/>
      <c r="IPZ173" s="77"/>
      <c r="IQA173" s="77"/>
      <c r="IQB173" s="77"/>
      <c r="IQC173" s="77"/>
      <c r="IQD173" s="77"/>
      <c r="IQE173" s="77"/>
      <c r="IQF173" s="77"/>
      <c r="IQG173" s="77"/>
      <c r="IQH173" s="77"/>
      <c r="IQI173" s="77"/>
      <c r="IQJ173" s="77"/>
      <c r="IQK173" s="77"/>
      <c r="IQL173" s="77"/>
      <c r="IQM173" s="77"/>
      <c r="IQN173" s="77"/>
      <c r="IQO173" s="77"/>
      <c r="IQP173" s="77"/>
      <c r="IQQ173" s="77"/>
      <c r="IQR173" s="77"/>
      <c r="IQS173" s="77"/>
      <c r="IQT173" s="77"/>
      <c r="IQU173" s="77"/>
      <c r="IQV173" s="77"/>
      <c r="IQW173" s="77"/>
      <c r="IQX173" s="77"/>
      <c r="IQY173" s="77"/>
      <c r="IQZ173" s="77"/>
      <c r="IRA173" s="77"/>
      <c r="IRB173" s="77"/>
      <c r="IRC173" s="77"/>
      <c r="IRD173" s="77"/>
      <c r="IRE173" s="77"/>
      <c r="IRF173" s="77"/>
      <c r="IRG173" s="77"/>
      <c r="IRH173" s="77"/>
      <c r="IRI173" s="77"/>
      <c r="IRJ173" s="77"/>
      <c r="IRK173" s="77"/>
      <c r="IRL173" s="77"/>
      <c r="IRM173" s="77"/>
      <c r="IRN173" s="77"/>
      <c r="IRO173" s="77"/>
      <c r="IRP173" s="77"/>
      <c r="IRQ173" s="77"/>
      <c r="IRR173" s="77"/>
      <c r="IRS173" s="77"/>
      <c r="IRT173" s="77"/>
      <c r="IRU173" s="77"/>
      <c r="IRV173" s="77"/>
      <c r="IRW173" s="77"/>
      <c r="IRX173" s="77"/>
      <c r="IRY173" s="77"/>
      <c r="IRZ173" s="77"/>
      <c r="ISA173" s="77"/>
      <c r="ISB173" s="77"/>
      <c r="ISC173" s="77"/>
      <c r="ISD173" s="77"/>
      <c r="ISE173" s="77"/>
      <c r="ISF173" s="77"/>
      <c r="ISG173" s="77"/>
      <c r="ISH173" s="77"/>
      <c r="ISI173" s="77"/>
      <c r="ISJ173" s="77"/>
      <c r="ISK173" s="77"/>
      <c r="ISL173" s="77"/>
      <c r="ISM173" s="77"/>
      <c r="ISN173" s="77"/>
      <c r="ISO173" s="77"/>
      <c r="ISP173" s="77"/>
      <c r="ISQ173" s="77"/>
      <c r="ISR173" s="77"/>
      <c r="ISS173" s="77"/>
      <c r="IST173" s="77"/>
      <c r="ISU173" s="77"/>
      <c r="ISV173" s="77"/>
      <c r="ISW173" s="77"/>
      <c r="ISX173" s="77"/>
      <c r="ISY173" s="77"/>
      <c r="ISZ173" s="77"/>
      <c r="ITA173" s="77"/>
      <c r="ITB173" s="77"/>
      <c r="ITC173" s="77"/>
      <c r="ITD173" s="77"/>
      <c r="ITE173" s="77"/>
      <c r="ITF173" s="77"/>
      <c r="ITG173" s="77"/>
      <c r="ITH173" s="77"/>
      <c r="ITI173" s="77"/>
      <c r="ITJ173" s="77"/>
      <c r="ITK173" s="77"/>
      <c r="ITL173" s="77"/>
      <c r="ITM173" s="77"/>
      <c r="ITN173" s="77"/>
      <c r="ITO173" s="77"/>
      <c r="ITP173" s="77"/>
      <c r="ITQ173" s="77"/>
      <c r="ITR173" s="77"/>
      <c r="ITS173" s="77"/>
      <c r="ITT173" s="77"/>
      <c r="ITU173" s="77"/>
      <c r="ITV173" s="77"/>
      <c r="ITW173" s="77"/>
      <c r="ITX173" s="77"/>
      <c r="ITY173" s="77"/>
      <c r="ITZ173" s="77"/>
      <c r="IUA173" s="77"/>
      <c r="IUB173" s="77"/>
      <c r="IUC173" s="77"/>
      <c r="IUD173" s="77"/>
      <c r="IUE173" s="77"/>
      <c r="IUF173" s="77"/>
      <c r="IUG173" s="77"/>
      <c r="IUH173" s="77"/>
      <c r="IUI173" s="77"/>
      <c r="IUJ173" s="77"/>
      <c r="IUK173" s="77"/>
      <c r="IUL173" s="77"/>
      <c r="IUM173" s="77"/>
      <c r="IUN173" s="77"/>
      <c r="IUO173" s="77"/>
      <c r="IUP173" s="77"/>
      <c r="IUQ173" s="77"/>
      <c r="IUR173" s="77"/>
      <c r="IUS173" s="77"/>
      <c r="IUT173" s="77"/>
      <c r="IUU173" s="77"/>
      <c r="IUV173" s="77"/>
      <c r="IUW173" s="77"/>
      <c r="IUX173" s="77"/>
      <c r="IUY173" s="77"/>
      <c r="IUZ173" s="77"/>
      <c r="IVA173" s="77"/>
      <c r="IVB173" s="77"/>
      <c r="IVC173" s="77"/>
      <c r="IVD173" s="77"/>
      <c r="IVE173" s="77"/>
      <c r="IVF173" s="77"/>
      <c r="IVG173" s="77"/>
      <c r="IVH173" s="77"/>
      <c r="IVI173" s="77"/>
      <c r="IVJ173" s="77"/>
      <c r="IVK173" s="77"/>
      <c r="IVL173" s="77"/>
      <c r="IVM173" s="77"/>
      <c r="IVN173" s="77"/>
      <c r="IVO173" s="77"/>
      <c r="IVP173" s="77"/>
      <c r="IVQ173" s="77"/>
      <c r="IVR173" s="77"/>
      <c r="IVS173" s="77"/>
      <c r="IVT173" s="77"/>
      <c r="IVU173" s="77"/>
      <c r="IVV173" s="77"/>
      <c r="IVW173" s="77"/>
      <c r="IVX173" s="77"/>
      <c r="IVY173" s="77"/>
      <c r="IVZ173" s="77"/>
      <c r="IWA173" s="77"/>
      <c r="IWB173" s="77"/>
      <c r="IWC173" s="77"/>
      <c r="IWD173" s="77"/>
      <c r="IWE173" s="77"/>
      <c r="IWF173" s="77"/>
      <c r="IWG173" s="77"/>
      <c r="IWH173" s="77"/>
      <c r="IWI173" s="77"/>
      <c r="IWJ173" s="77"/>
      <c r="IWK173" s="77"/>
      <c r="IWL173" s="77"/>
      <c r="IWM173" s="77"/>
      <c r="IWN173" s="77"/>
      <c r="IWO173" s="77"/>
      <c r="IWP173" s="77"/>
      <c r="IWQ173" s="77"/>
      <c r="IWR173" s="77"/>
      <c r="IWS173" s="77"/>
      <c r="IWT173" s="77"/>
      <c r="IWU173" s="77"/>
      <c r="IWV173" s="77"/>
      <c r="IWW173" s="77"/>
      <c r="IWX173" s="77"/>
      <c r="IWY173" s="77"/>
      <c r="IWZ173" s="77"/>
      <c r="IXA173" s="77"/>
      <c r="IXB173" s="77"/>
      <c r="IXC173" s="77"/>
      <c r="IXD173" s="77"/>
      <c r="IXE173" s="77"/>
      <c r="IXF173" s="77"/>
      <c r="IXG173" s="77"/>
      <c r="IXH173" s="77"/>
      <c r="IXI173" s="77"/>
      <c r="IXJ173" s="77"/>
      <c r="IXK173" s="77"/>
      <c r="IXL173" s="77"/>
      <c r="IXM173" s="77"/>
      <c r="IXN173" s="77"/>
      <c r="IXO173" s="77"/>
      <c r="IXP173" s="77"/>
      <c r="IXQ173" s="77"/>
      <c r="IXR173" s="77"/>
      <c r="IXS173" s="77"/>
      <c r="IXT173" s="77"/>
      <c r="IXU173" s="77"/>
      <c r="IXV173" s="77"/>
      <c r="IXW173" s="77"/>
      <c r="IXX173" s="77"/>
      <c r="IXY173" s="77"/>
      <c r="IXZ173" s="77"/>
      <c r="IYA173" s="77"/>
      <c r="IYB173" s="77"/>
      <c r="IYC173" s="77"/>
      <c r="IYD173" s="77"/>
      <c r="IYE173" s="77"/>
      <c r="IYF173" s="77"/>
      <c r="IYG173" s="77"/>
      <c r="IYH173" s="77"/>
      <c r="IYI173" s="77"/>
      <c r="IYJ173" s="77"/>
      <c r="IYK173" s="77"/>
      <c r="IYL173" s="77"/>
      <c r="IYM173" s="77"/>
      <c r="IYN173" s="77"/>
      <c r="IYO173" s="77"/>
      <c r="IYP173" s="77"/>
      <c r="IYQ173" s="77"/>
      <c r="IYR173" s="77"/>
      <c r="IYS173" s="77"/>
      <c r="IYT173" s="77"/>
      <c r="IYU173" s="77"/>
      <c r="IYV173" s="77"/>
      <c r="IYW173" s="77"/>
      <c r="IYX173" s="77"/>
      <c r="IYY173" s="77"/>
      <c r="IYZ173" s="77"/>
      <c r="IZA173" s="77"/>
      <c r="IZB173" s="77"/>
      <c r="IZC173" s="77"/>
      <c r="IZD173" s="77"/>
      <c r="IZE173" s="77"/>
      <c r="IZF173" s="77"/>
      <c r="IZG173" s="77"/>
      <c r="IZH173" s="77"/>
      <c r="IZI173" s="77"/>
      <c r="IZJ173" s="77"/>
      <c r="IZK173" s="77"/>
      <c r="IZL173" s="77"/>
      <c r="IZM173" s="77"/>
      <c r="IZN173" s="77"/>
      <c r="IZO173" s="77"/>
      <c r="IZP173" s="77"/>
      <c r="IZQ173" s="77"/>
      <c r="IZR173" s="77"/>
      <c r="IZS173" s="77"/>
      <c r="IZT173" s="77"/>
      <c r="IZU173" s="77"/>
      <c r="IZV173" s="77"/>
      <c r="IZW173" s="77"/>
      <c r="IZX173" s="77"/>
      <c r="IZY173" s="77"/>
      <c r="IZZ173" s="77"/>
      <c r="JAA173" s="77"/>
      <c r="JAB173" s="77"/>
      <c r="JAC173" s="77"/>
      <c r="JAD173" s="77"/>
      <c r="JAE173" s="77"/>
      <c r="JAF173" s="77"/>
      <c r="JAG173" s="77"/>
      <c r="JAH173" s="77"/>
      <c r="JAI173" s="77"/>
      <c r="JAJ173" s="77"/>
      <c r="JAK173" s="77"/>
      <c r="JAL173" s="77"/>
      <c r="JAM173" s="77"/>
      <c r="JAN173" s="77"/>
      <c r="JAO173" s="77"/>
      <c r="JAP173" s="77"/>
      <c r="JAQ173" s="77"/>
      <c r="JAR173" s="77"/>
      <c r="JAS173" s="77"/>
      <c r="JAT173" s="77"/>
      <c r="JAU173" s="77"/>
      <c r="JAV173" s="77"/>
      <c r="JAW173" s="77"/>
      <c r="JAX173" s="77"/>
      <c r="JAY173" s="77"/>
      <c r="JAZ173" s="77"/>
      <c r="JBA173" s="77"/>
      <c r="JBB173" s="77"/>
      <c r="JBC173" s="77"/>
      <c r="JBD173" s="77"/>
      <c r="JBE173" s="77"/>
      <c r="JBF173" s="77"/>
      <c r="JBG173" s="77"/>
      <c r="JBH173" s="77"/>
      <c r="JBI173" s="77"/>
      <c r="JBJ173" s="77"/>
      <c r="JBK173" s="77"/>
      <c r="JBL173" s="77"/>
      <c r="JBM173" s="77"/>
      <c r="JBN173" s="77"/>
      <c r="JBO173" s="77"/>
      <c r="JBP173" s="77"/>
      <c r="JBQ173" s="77"/>
      <c r="JBR173" s="77"/>
      <c r="JBS173" s="77"/>
      <c r="JBT173" s="77"/>
      <c r="JBU173" s="77"/>
      <c r="JBV173" s="77"/>
      <c r="JBW173" s="77"/>
      <c r="JBX173" s="77"/>
      <c r="JBY173" s="77"/>
      <c r="JBZ173" s="77"/>
      <c r="JCA173" s="77"/>
      <c r="JCB173" s="77"/>
      <c r="JCC173" s="77"/>
      <c r="JCD173" s="77"/>
      <c r="JCE173" s="77"/>
      <c r="JCF173" s="77"/>
      <c r="JCG173" s="77"/>
      <c r="JCH173" s="77"/>
      <c r="JCI173" s="77"/>
      <c r="JCJ173" s="77"/>
      <c r="JCK173" s="77"/>
      <c r="JCL173" s="77"/>
      <c r="JCM173" s="77"/>
      <c r="JCN173" s="77"/>
      <c r="JCO173" s="77"/>
      <c r="JCP173" s="77"/>
      <c r="JCQ173" s="77"/>
      <c r="JCR173" s="77"/>
      <c r="JCS173" s="77"/>
      <c r="JCT173" s="77"/>
      <c r="JCU173" s="77"/>
      <c r="JCV173" s="77"/>
      <c r="JCW173" s="77"/>
      <c r="JCX173" s="77"/>
      <c r="JCY173" s="77"/>
      <c r="JCZ173" s="77"/>
      <c r="JDA173" s="77"/>
      <c r="JDB173" s="77"/>
      <c r="JDC173" s="77"/>
      <c r="JDD173" s="77"/>
      <c r="JDE173" s="77"/>
      <c r="JDF173" s="77"/>
      <c r="JDG173" s="77"/>
      <c r="JDH173" s="77"/>
      <c r="JDI173" s="77"/>
      <c r="JDJ173" s="77"/>
      <c r="JDK173" s="77"/>
      <c r="JDL173" s="77"/>
      <c r="JDM173" s="77"/>
      <c r="JDN173" s="77"/>
      <c r="JDO173" s="77"/>
      <c r="JDP173" s="77"/>
      <c r="JDQ173" s="77"/>
      <c r="JDR173" s="77"/>
      <c r="JDS173" s="77"/>
      <c r="JDT173" s="77"/>
      <c r="JDU173" s="77"/>
      <c r="JDV173" s="77"/>
      <c r="JDW173" s="77"/>
      <c r="JDX173" s="77"/>
      <c r="JDY173" s="77"/>
      <c r="JDZ173" s="77"/>
      <c r="JEA173" s="77"/>
      <c r="JEB173" s="77"/>
      <c r="JEC173" s="77"/>
      <c r="JED173" s="77"/>
      <c r="JEE173" s="77"/>
      <c r="JEF173" s="77"/>
      <c r="JEG173" s="77"/>
      <c r="JEH173" s="77"/>
      <c r="JEI173" s="77"/>
      <c r="JEJ173" s="77"/>
      <c r="JEK173" s="77"/>
      <c r="JEL173" s="77"/>
      <c r="JEM173" s="77"/>
      <c r="JEN173" s="77"/>
      <c r="JEO173" s="77"/>
      <c r="JEP173" s="77"/>
      <c r="JEQ173" s="77"/>
      <c r="JER173" s="77"/>
      <c r="JES173" s="77"/>
      <c r="JET173" s="77"/>
      <c r="JEU173" s="77"/>
      <c r="JEV173" s="77"/>
      <c r="JEW173" s="77"/>
      <c r="JEX173" s="77"/>
      <c r="JEY173" s="77"/>
      <c r="JEZ173" s="77"/>
      <c r="JFA173" s="77"/>
      <c r="JFB173" s="77"/>
      <c r="JFC173" s="77"/>
      <c r="JFD173" s="77"/>
      <c r="JFE173" s="77"/>
      <c r="JFF173" s="77"/>
      <c r="JFG173" s="77"/>
      <c r="JFH173" s="77"/>
      <c r="JFI173" s="77"/>
      <c r="JFJ173" s="77"/>
      <c r="JFK173" s="77"/>
      <c r="JFL173" s="77"/>
      <c r="JFM173" s="77"/>
      <c r="JFN173" s="77"/>
      <c r="JFO173" s="77"/>
      <c r="JFP173" s="77"/>
      <c r="JFQ173" s="77"/>
      <c r="JFR173" s="77"/>
      <c r="JFS173" s="77"/>
      <c r="JFT173" s="77"/>
      <c r="JFU173" s="77"/>
      <c r="JFV173" s="77"/>
      <c r="JFW173" s="77"/>
      <c r="JFX173" s="77"/>
      <c r="JFY173" s="77"/>
      <c r="JFZ173" s="77"/>
      <c r="JGA173" s="77"/>
      <c r="JGB173" s="77"/>
      <c r="JGC173" s="77"/>
      <c r="JGD173" s="77"/>
      <c r="JGE173" s="77"/>
      <c r="JGF173" s="77"/>
      <c r="JGG173" s="77"/>
      <c r="JGH173" s="77"/>
      <c r="JGI173" s="77"/>
      <c r="JGJ173" s="77"/>
      <c r="JGK173" s="77"/>
      <c r="JGL173" s="77"/>
      <c r="JGM173" s="77"/>
      <c r="JGN173" s="77"/>
      <c r="JGO173" s="77"/>
      <c r="JGP173" s="77"/>
      <c r="JGQ173" s="77"/>
      <c r="JGR173" s="77"/>
      <c r="JGS173" s="77"/>
      <c r="JGT173" s="77"/>
      <c r="JGU173" s="77"/>
      <c r="JGV173" s="77"/>
      <c r="JGW173" s="77"/>
      <c r="JGX173" s="77"/>
      <c r="JGY173" s="77"/>
      <c r="JGZ173" s="77"/>
      <c r="JHA173" s="77"/>
      <c r="JHB173" s="77"/>
      <c r="JHC173" s="77"/>
      <c r="JHD173" s="77"/>
      <c r="JHE173" s="77"/>
      <c r="JHF173" s="77"/>
      <c r="JHG173" s="77"/>
      <c r="JHH173" s="77"/>
      <c r="JHI173" s="77"/>
      <c r="JHJ173" s="77"/>
      <c r="JHK173" s="77"/>
      <c r="JHL173" s="77"/>
      <c r="JHM173" s="77"/>
      <c r="JHN173" s="77"/>
      <c r="JHO173" s="77"/>
      <c r="JHP173" s="77"/>
      <c r="JHQ173" s="77"/>
      <c r="JHR173" s="77"/>
      <c r="JHS173" s="77"/>
      <c r="JHT173" s="77"/>
      <c r="JHU173" s="77"/>
      <c r="JHV173" s="77"/>
      <c r="JHW173" s="77"/>
      <c r="JHX173" s="77"/>
      <c r="JHY173" s="77"/>
      <c r="JHZ173" s="77"/>
      <c r="JIA173" s="77"/>
      <c r="JIB173" s="77"/>
      <c r="JIC173" s="77"/>
      <c r="JID173" s="77"/>
      <c r="JIE173" s="77"/>
      <c r="JIF173" s="77"/>
      <c r="JIG173" s="77"/>
      <c r="JIH173" s="77"/>
      <c r="JII173" s="77"/>
      <c r="JIJ173" s="77"/>
      <c r="JIK173" s="77"/>
      <c r="JIL173" s="77"/>
      <c r="JIM173" s="77"/>
      <c r="JIN173" s="77"/>
      <c r="JIO173" s="77"/>
      <c r="JIP173" s="77"/>
      <c r="JIQ173" s="77"/>
      <c r="JIR173" s="77"/>
      <c r="JIS173" s="77"/>
      <c r="JIT173" s="77"/>
      <c r="JIU173" s="77"/>
      <c r="JIV173" s="77"/>
      <c r="JIW173" s="77"/>
      <c r="JIX173" s="77"/>
      <c r="JIY173" s="77"/>
      <c r="JIZ173" s="77"/>
      <c r="JJA173" s="77"/>
      <c r="JJB173" s="77"/>
      <c r="JJC173" s="77"/>
      <c r="JJD173" s="77"/>
      <c r="JJE173" s="77"/>
      <c r="JJF173" s="77"/>
      <c r="JJG173" s="77"/>
      <c r="JJH173" s="77"/>
      <c r="JJI173" s="77"/>
      <c r="JJJ173" s="77"/>
      <c r="JJK173" s="77"/>
      <c r="JJL173" s="77"/>
      <c r="JJM173" s="77"/>
      <c r="JJN173" s="77"/>
      <c r="JJO173" s="77"/>
      <c r="JJP173" s="77"/>
      <c r="JJQ173" s="77"/>
      <c r="JJR173" s="77"/>
      <c r="JJS173" s="77"/>
      <c r="JJT173" s="77"/>
      <c r="JJU173" s="77"/>
      <c r="JJV173" s="77"/>
      <c r="JJW173" s="77"/>
      <c r="JJX173" s="77"/>
      <c r="JJY173" s="77"/>
      <c r="JJZ173" s="77"/>
      <c r="JKA173" s="77"/>
      <c r="JKB173" s="77"/>
      <c r="JKC173" s="77"/>
      <c r="JKD173" s="77"/>
      <c r="JKE173" s="77"/>
      <c r="JKF173" s="77"/>
      <c r="JKG173" s="77"/>
      <c r="JKH173" s="77"/>
      <c r="JKI173" s="77"/>
      <c r="JKJ173" s="77"/>
      <c r="JKK173" s="77"/>
      <c r="JKL173" s="77"/>
      <c r="JKM173" s="77"/>
      <c r="JKN173" s="77"/>
      <c r="JKO173" s="77"/>
      <c r="JKP173" s="77"/>
      <c r="JKQ173" s="77"/>
      <c r="JKR173" s="77"/>
      <c r="JKS173" s="77"/>
      <c r="JKT173" s="77"/>
      <c r="JKU173" s="77"/>
      <c r="JKV173" s="77"/>
      <c r="JKW173" s="77"/>
      <c r="JKX173" s="77"/>
      <c r="JKY173" s="77"/>
      <c r="JKZ173" s="77"/>
      <c r="JLA173" s="77"/>
      <c r="JLB173" s="77"/>
      <c r="JLC173" s="77"/>
      <c r="JLD173" s="77"/>
      <c r="JLE173" s="77"/>
      <c r="JLF173" s="77"/>
      <c r="JLG173" s="77"/>
      <c r="JLH173" s="77"/>
      <c r="JLI173" s="77"/>
      <c r="JLJ173" s="77"/>
      <c r="JLK173" s="77"/>
      <c r="JLL173" s="77"/>
      <c r="JLM173" s="77"/>
      <c r="JLN173" s="77"/>
      <c r="JLO173" s="77"/>
      <c r="JLP173" s="77"/>
      <c r="JLQ173" s="77"/>
      <c r="JLR173" s="77"/>
      <c r="JLS173" s="77"/>
      <c r="JLT173" s="77"/>
      <c r="JLU173" s="77"/>
      <c r="JLV173" s="77"/>
      <c r="JLW173" s="77"/>
      <c r="JLX173" s="77"/>
      <c r="JLY173" s="77"/>
      <c r="JLZ173" s="77"/>
      <c r="JMA173" s="77"/>
      <c r="JMB173" s="77"/>
      <c r="JMC173" s="77"/>
      <c r="JMD173" s="77"/>
      <c r="JME173" s="77"/>
      <c r="JMF173" s="77"/>
      <c r="JMG173" s="77"/>
      <c r="JMH173" s="77"/>
      <c r="JMI173" s="77"/>
      <c r="JMJ173" s="77"/>
      <c r="JMK173" s="77"/>
      <c r="JML173" s="77"/>
      <c r="JMM173" s="77"/>
      <c r="JMN173" s="77"/>
      <c r="JMO173" s="77"/>
      <c r="JMP173" s="77"/>
      <c r="JMQ173" s="77"/>
      <c r="JMR173" s="77"/>
      <c r="JMS173" s="77"/>
      <c r="JMT173" s="77"/>
      <c r="JMU173" s="77"/>
      <c r="JMV173" s="77"/>
      <c r="JMW173" s="77"/>
      <c r="JMX173" s="77"/>
      <c r="JMY173" s="77"/>
      <c r="JMZ173" s="77"/>
      <c r="JNA173" s="77"/>
      <c r="JNB173" s="77"/>
      <c r="JNC173" s="77"/>
      <c r="JND173" s="77"/>
      <c r="JNE173" s="77"/>
      <c r="JNF173" s="77"/>
      <c r="JNG173" s="77"/>
      <c r="JNH173" s="77"/>
      <c r="JNI173" s="77"/>
      <c r="JNJ173" s="77"/>
      <c r="JNK173" s="77"/>
      <c r="JNL173" s="77"/>
      <c r="JNM173" s="77"/>
      <c r="JNN173" s="77"/>
      <c r="JNO173" s="77"/>
      <c r="JNP173" s="77"/>
      <c r="JNQ173" s="77"/>
      <c r="JNR173" s="77"/>
      <c r="JNS173" s="77"/>
      <c r="JNT173" s="77"/>
      <c r="JNU173" s="77"/>
      <c r="JNV173" s="77"/>
      <c r="JNW173" s="77"/>
      <c r="JNX173" s="77"/>
      <c r="JNY173" s="77"/>
      <c r="JNZ173" s="77"/>
      <c r="JOA173" s="77"/>
      <c r="JOB173" s="77"/>
      <c r="JOC173" s="77"/>
      <c r="JOD173" s="77"/>
      <c r="JOE173" s="77"/>
      <c r="JOF173" s="77"/>
      <c r="JOG173" s="77"/>
      <c r="JOH173" s="77"/>
      <c r="JOI173" s="77"/>
      <c r="JOJ173" s="77"/>
      <c r="JOK173" s="77"/>
      <c r="JOL173" s="77"/>
      <c r="JOM173" s="77"/>
      <c r="JON173" s="77"/>
      <c r="JOO173" s="77"/>
      <c r="JOP173" s="77"/>
      <c r="JOQ173" s="77"/>
      <c r="JOR173" s="77"/>
      <c r="JOS173" s="77"/>
      <c r="JOT173" s="77"/>
      <c r="JOU173" s="77"/>
      <c r="JOV173" s="77"/>
      <c r="JOW173" s="77"/>
      <c r="JOX173" s="77"/>
      <c r="JOY173" s="77"/>
      <c r="JOZ173" s="77"/>
      <c r="JPA173" s="77"/>
      <c r="JPB173" s="77"/>
      <c r="JPC173" s="77"/>
      <c r="JPD173" s="77"/>
      <c r="JPE173" s="77"/>
      <c r="JPF173" s="77"/>
      <c r="JPG173" s="77"/>
      <c r="JPH173" s="77"/>
      <c r="JPI173" s="77"/>
      <c r="JPJ173" s="77"/>
      <c r="JPK173" s="77"/>
      <c r="JPL173" s="77"/>
      <c r="JPM173" s="77"/>
      <c r="JPN173" s="77"/>
      <c r="JPO173" s="77"/>
      <c r="JPP173" s="77"/>
      <c r="JPQ173" s="77"/>
      <c r="JPR173" s="77"/>
      <c r="JPS173" s="77"/>
      <c r="JPT173" s="77"/>
      <c r="JPU173" s="77"/>
      <c r="JPV173" s="77"/>
      <c r="JPW173" s="77"/>
      <c r="JPX173" s="77"/>
      <c r="JPY173" s="77"/>
      <c r="JPZ173" s="77"/>
      <c r="JQA173" s="77"/>
      <c r="JQB173" s="77"/>
      <c r="JQC173" s="77"/>
      <c r="JQD173" s="77"/>
      <c r="JQE173" s="77"/>
      <c r="JQF173" s="77"/>
      <c r="JQG173" s="77"/>
      <c r="JQH173" s="77"/>
      <c r="JQI173" s="77"/>
      <c r="JQJ173" s="77"/>
      <c r="JQK173" s="77"/>
      <c r="JQL173" s="77"/>
      <c r="JQM173" s="77"/>
      <c r="JQN173" s="77"/>
      <c r="JQO173" s="77"/>
      <c r="JQP173" s="77"/>
      <c r="JQQ173" s="77"/>
      <c r="JQR173" s="77"/>
      <c r="JQS173" s="77"/>
      <c r="JQT173" s="77"/>
      <c r="JQU173" s="77"/>
      <c r="JQV173" s="77"/>
      <c r="JQW173" s="77"/>
      <c r="JQX173" s="77"/>
      <c r="JQY173" s="77"/>
      <c r="JQZ173" s="77"/>
      <c r="JRA173" s="77"/>
      <c r="JRB173" s="77"/>
      <c r="JRC173" s="77"/>
      <c r="JRD173" s="77"/>
      <c r="JRE173" s="77"/>
      <c r="JRF173" s="77"/>
      <c r="JRG173" s="77"/>
      <c r="JRH173" s="77"/>
      <c r="JRI173" s="77"/>
      <c r="JRJ173" s="77"/>
      <c r="JRK173" s="77"/>
      <c r="JRL173" s="77"/>
      <c r="JRM173" s="77"/>
      <c r="JRN173" s="77"/>
      <c r="JRO173" s="77"/>
      <c r="JRP173" s="77"/>
      <c r="JRQ173" s="77"/>
      <c r="JRR173" s="77"/>
      <c r="JRS173" s="77"/>
      <c r="JRT173" s="77"/>
      <c r="JRU173" s="77"/>
      <c r="JRV173" s="77"/>
      <c r="JRW173" s="77"/>
      <c r="JRX173" s="77"/>
      <c r="JRY173" s="77"/>
      <c r="JRZ173" s="77"/>
      <c r="JSA173" s="77"/>
      <c r="JSB173" s="77"/>
      <c r="JSC173" s="77"/>
      <c r="JSD173" s="77"/>
      <c r="JSE173" s="77"/>
      <c r="JSF173" s="77"/>
      <c r="JSG173" s="77"/>
      <c r="JSH173" s="77"/>
      <c r="JSI173" s="77"/>
      <c r="JSJ173" s="77"/>
      <c r="JSK173" s="77"/>
      <c r="JSL173" s="77"/>
      <c r="JSM173" s="77"/>
      <c r="JSN173" s="77"/>
      <c r="JSO173" s="77"/>
      <c r="JSP173" s="77"/>
      <c r="JSQ173" s="77"/>
      <c r="JSR173" s="77"/>
      <c r="JSS173" s="77"/>
      <c r="JST173" s="77"/>
      <c r="JSU173" s="77"/>
      <c r="JSV173" s="77"/>
      <c r="JSW173" s="77"/>
      <c r="JSX173" s="77"/>
      <c r="JSY173" s="77"/>
      <c r="JSZ173" s="77"/>
      <c r="JTA173" s="77"/>
      <c r="JTB173" s="77"/>
      <c r="JTC173" s="77"/>
      <c r="JTD173" s="77"/>
      <c r="JTE173" s="77"/>
      <c r="JTF173" s="77"/>
      <c r="JTG173" s="77"/>
      <c r="JTH173" s="77"/>
      <c r="JTI173" s="77"/>
      <c r="JTJ173" s="77"/>
      <c r="JTK173" s="77"/>
      <c r="JTL173" s="77"/>
      <c r="JTM173" s="77"/>
      <c r="JTN173" s="77"/>
      <c r="JTO173" s="77"/>
      <c r="JTP173" s="77"/>
      <c r="JTQ173" s="77"/>
      <c r="JTR173" s="77"/>
      <c r="JTS173" s="77"/>
      <c r="JTT173" s="77"/>
      <c r="JTU173" s="77"/>
      <c r="JTV173" s="77"/>
      <c r="JTW173" s="77"/>
      <c r="JTX173" s="77"/>
      <c r="JTY173" s="77"/>
      <c r="JTZ173" s="77"/>
      <c r="JUA173" s="77"/>
      <c r="JUB173" s="77"/>
      <c r="JUC173" s="77"/>
      <c r="JUD173" s="77"/>
      <c r="JUE173" s="77"/>
      <c r="JUF173" s="77"/>
      <c r="JUG173" s="77"/>
      <c r="JUH173" s="77"/>
      <c r="JUI173" s="77"/>
      <c r="JUJ173" s="77"/>
      <c r="JUK173" s="77"/>
      <c r="JUL173" s="77"/>
      <c r="JUM173" s="77"/>
      <c r="JUN173" s="77"/>
      <c r="JUO173" s="77"/>
      <c r="JUP173" s="77"/>
      <c r="JUQ173" s="77"/>
      <c r="JUR173" s="77"/>
      <c r="JUS173" s="77"/>
      <c r="JUT173" s="77"/>
      <c r="JUU173" s="77"/>
      <c r="JUV173" s="77"/>
      <c r="JUW173" s="77"/>
      <c r="JUX173" s="77"/>
      <c r="JUY173" s="77"/>
      <c r="JUZ173" s="77"/>
      <c r="JVA173" s="77"/>
      <c r="JVB173" s="77"/>
      <c r="JVC173" s="77"/>
      <c r="JVD173" s="77"/>
      <c r="JVE173" s="77"/>
      <c r="JVF173" s="77"/>
      <c r="JVG173" s="77"/>
      <c r="JVH173" s="77"/>
      <c r="JVI173" s="77"/>
      <c r="JVJ173" s="77"/>
      <c r="JVK173" s="77"/>
      <c r="JVL173" s="77"/>
      <c r="JVM173" s="77"/>
      <c r="JVN173" s="77"/>
      <c r="JVO173" s="77"/>
      <c r="JVP173" s="77"/>
      <c r="JVQ173" s="77"/>
      <c r="JVR173" s="77"/>
      <c r="JVS173" s="77"/>
      <c r="JVT173" s="77"/>
      <c r="JVU173" s="77"/>
      <c r="JVV173" s="77"/>
      <c r="JVW173" s="77"/>
      <c r="JVX173" s="77"/>
      <c r="JVY173" s="77"/>
      <c r="JVZ173" s="77"/>
      <c r="JWA173" s="77"/>
      <c r="JWB173" s="77"/>
      <c r="JWC173" s="77"/>
      <c r="JWD173" s="77"/>
      <c r="JWE173" s="77"/>
      <c r="JWF173" s="77"/>
      <c r="JWG173" s="77"/>
      <c r="JWH173" s="77"/>
      <c r="JWI173" s="77"/>
      <c r="JWJ173" s="77"/>
      <c r="JWK173" s="77"/>
      <c r="JWL173" s="77"/>
      <c r="JWM173" s="77"/>
      <c r="JWN173" s="77"/>
      <c r="JWO173" s="77"/>
      <c r="JWP173" s="77"/>
      <c r="JWQ173" s="77"/>
      <c r="JWR173" s="77"/>
      <c r="JWS173" s="77"/>
      <c r="JWT173" s="77"/>
      <c r="JWU173" s="77"/>
      <c r="JWV173" s="77"/>
      <c r="JWW173" s="77"/>
      <c r="JWX173" s="77"/>
      <c r="JWY173" s="77"/>
      <c r="JWZ173" s="77"/>
      <c r="JXA173" s="77"/>
      <c r="JXB173" s="77"/>
      <c r="JXC173" s="77"/>
      <c r="JXD173" s="77"/>
      <c r="JXE173" s="77"/>
      <c r="JXF173" s="77"/>
      <c r="JXG173" s="77"/>
      <c r="JXH173" s="77"/>
      <c r="JXI173" s="77"/>
      <c r="JXJ173" s="77"/>
      <c r="JXK173" s="77"/>
      <c r="JXL173" s="77"/>
      <c r="JXM173" s="77"/>
      <c r="JXN173" s="77"/>
      <c r="JXO173" s="77"/>
      <c r="JXP173" s="77"/>
      <c r="JXQ173" s="77"/>
      <c r="JXR173" s="77"/>
      <c r="JXS173" s="77"/>
      <c r="JXT173" s="77"/>
      <c r="JXU173" s="77"/>
      <c r="JXV173" s="77"/>
      <c r="JXW173" s="77"/>
      <c r="JXX173" s="77"/>
      <c r="JXY173" s="77"/>
      <c r="JXZ173" s="77"/>
      <c r="JYA173" s="77"/>
      <c r="JYB173" s="77"/>
      <c r="JYC173" s="77"/>
      <c r="JYD173" s="77"/>
      <c r="JYE173" s="77"/>
      <c r="JYF173" s="77"/>
      <c r="JYG173" s="77"/>
      <c r="JYH173" s="77"/>
      <c r="JYI173" s="77"/>
      <c r="JYJ173" s="77"/>
      <c r="JYK173" s="77"/>
      <c r="JYL173" s="77"/>
      <c r="JYM173" s="77"/>
      <c r="JYN173" s="77"/>
      <c r="JYO173" s="77"/>
      <c r="JYP173" s="77"/>
      <c r="JYQ173" s="77"/>
      <c r="JYR173" s="77"/>
      <c r="JYS173" s="77"/>
      <c r="JYT173" s="77"/>
      <c r="JYU173" s="77"/>
      <c r="JYV173" s="77"/>
      <c r="JYW173" s="77"/>
      <c r="JYX173" s="77"/>
      <c r="JYY173" s="77"/>
      <c r="JYZ173" s="77"/>
      <c r="JZA173" s="77"/>
      <c r="JZB173" s="77"/>
      <c r="JZC173" s="77"/>
      <c r="JZD173" s="77"/>
      <c r="JZE173" s="77"/>
      <c r="JZF173" s="77"/>
      <c r="JZG173" s="77"/>
      <c r="JZH173" s="77"/>
      <c r="JZI173" s="77"/>
      <c r="JZJ173" s="77"/>
      <c r="JZK173" s="77"/>
      <c r="JZL173" s="77"/>
      <c r="JZM173" s="77"/>
      <c r="JZN173" s="77"/>
      <c r="JZO173" s="77"/>
      <c r="JZP173" s="77"/>
      <c r="JZQ173" s="77"/>
      <c r="JZR173" s="77"/>
      <c r="JZS173" s="77"/>
      <c r="JZT173" s="77"/>
      <c r="JZU173" s="77"/>
      <c r="JZV173" s="77"/>
      <c r="JZW173" s="77"/>
      <c r="JZX173" s="77"/>
      <c r="JZY173" s="77"/>
      <c r="JZZ173" s="77"/>
      <c r="KAA173" s="77"/>
      <c r="KAB173" s="77"/>
      <c r="KAC173" s="77"/>
      <c r="KAD173" s="77"/>
      <c r="KAE173" s="77"/>
      <c r="KAF173" s="77"/>
      <c r="KAG173" s="77"/>
      <c r="KAH173" s="77"/>
      <c r="KAI173" s="77"/>
      <c r="KAJ173" s="77"/>
      <c r="KAK173" s="77"/>
      <c r="KAL173" s="77"/>
      <c r="KAM173" s="77"/>
      <c r="KAN173" s="77"/>
      <c r="KAO173" s="77"/>
      <c r="KAP173" s="77"/>
      <c r="KAQ173" s="77"/>
      <c r="KAR173" s="77"/>
      <c r="KAS173" s="77"/>
      <c r="KAT173" s="77"/>
      <c r="KAU173" s="77"/>
      <c r="KAV173" s="77"/>
      <c r="KAW173" s="77"/>
      <c r="KAX173" s="77"/>
      <c r="KAY173" s="77"/>
      <c r="KAZ173" s="77"/>
      <c r="KBA173" s="77"/>
      <c r="KBB173" s="77"/>
      <c r="KBC173" s="77"/>
      <c r="KBD173" s="77"/>
      <c r="KBE173" s="77"/>
      <c r="KBF173" s="77"/>
      <c r="KBG173" s="77"/>
      <c r="KBH173" s="77"/>
      <c r="KBI173" s="77"/>
      <c r="KBJ173" s="77"/>
      <c r="KBK173" s="77"/>
      <c r="KBL173" s="77"/>
      <c r="KBM173" s="77"/>
      <c r="KBN173" s="77"/>
      <c r="KBO173" s="77"/>
      <c r="KBP173" s="77"/>
      <c r="KBQ173" s="77"/>
      <c r="KBR173" s="77"/>
      <c r="KBS173" s="77"/>
      <c r="KBT173" s="77"/>
      <c r="KBU173" s="77"/>
      <c r="KBV173" s="77"/>
      <c r="KBW173" s="77"/>
      <c r="KBX173" s="77"/>
      <c r="KBY173" s="77"/>
      <c r="KBZ173" s="77"/>
      <c r="KCA173" s="77"/>
      <c r="KCB173" s="77"/>
      <c r="KCC173" s="77"/>
      <c r="KCD173" s="77"/>
      <c r="KCE173" s="77"/>
      <c r="KCF173" s="77"/>
      <c r="KCG173" s="77"/>
      <c r="KCH173" s="77"/>
      <c r="KCI173" s="77"/>
      <c r="KCJ173" s="77"/>
      <c r="KCK173" s="77"/>
      <c r="KCL173" s="77"/>
      <c r="KCM173" s="77"/>
      <c r="KCN173" s="77"/>
      <c r="KCO173" s="77"/>
      <c r="KCP173" s="77"/>
      <c r="KCQ173" s="77"/>
      <c r="KCR173" s="77"/>
      <c r="KCS173" s="77"/>
      <c r="KCT173" s="77"/>
      <c r="KCU173" s="77"/>
      <c r="KCV173" s="77"/>
      <c r="KCW173" s="77"/>
      <c r="KCX173" s="77"/>
      <c r="KCY173" s="77"/>
      <c r="KCZ173" s="77"/>
      <c r="KDA173" s="77"/>
      <c r="KDB173" s="77"/>
      <c r="KDC173" s="77"/>
      <c r="KDD173" s="77"/>
      <c r="KDE173" s="77"/>
      <c r="KDF173" s="77"/>
      <c r="KDG173" s="77"/>
      <c r="KDH173" s="77"/>
      <c r="KDI173" s="77"/>
      <c r="KDJ173" s="77"/>
      <c r="KDK173" s="77"/>
      <c r="KDL173" s="77"/>
      <c r="KDM173" s="77"/>
      <c r="KDN173" s="77"/>
      <c r="KDO173" s="77"/>
      <c r="KDP173" s="77"/>
      <c r="KDQ173" s="77"/>
      <c r="KDR173" s="77"/>
      <c r="KDS173" s="77"/>
      <c r="KDT173" s="77"/>
      <c r="KDU173" s="77"/>
      <c r="KDV173" s="77"/>
      <c r="KDW173" s="77"/>
      <c r="KDX173" s="77"/>
      <c r="KDY173" s="77"/>
      <c r="KDZ173" s="77"/>
      <c r="KEA173" s="77"/>
      <c r="KEB173" s="77"/>
      <c r="KEC173" s="77"/>
      <c r="KED173" s="77"/>
      <c r="KEE173" s="77"/>
      <c r="KEF173" s="77"/>
      <c r="KEG173" s="77"/>
      <c r="KEH173" s="77"/>
      <c r="KEI173" s="77"/>
      <c r="KEJ173" s="77"/>
      <c r="KEK173" s="77"/>
      <c r="KEL173" s="77"/>
      <c r="KEM173" s="77"/>
      <c r="KEN173" s="77"/>
      <c r="KEO173" s="77"/>
      <c r="KEP173" s="77"/>
      <c r="KEQ173" s="77"/>
      <c r="KER173" s="77"/>
      <c r="KES173" s="77"/>
      <c r="KET173" s="77"/>
      <c r="KEU173" s="77"/>
      <c r="KEV173" s="77"/>
      <c r="KEW173" s="77"/>
      <c r="KEX173" s="77"/>
      <c r="KEY173" s="77"/>
      <c r="KEZ173" s="77"/>
      <c r="KFA173" s="77"/>
      <c r="KFB173" s="77"/>
      <c r="KFC173" s="77"/>
      <c r="KFD173" s="77"/>
      <c r="KFE173" s="77"/>
      <c r="KFF173" s="77"/>
      <c r="KFG173" s="77"/>
      <c r="KFH173" s="77"/>
      <c r="KFI173" s="77"/>
      <c r="KFJ173" s="77"/>
      <c r="KFK173" s="77"/>
      <c r="KFL173" s="77"/>
      <c r="KFM173" s="77"/>
      <c r="KFN173" s="77"/>
      <c r="KFO173" s="77"/>
      <c r="KFP173" s="77"/>
      <c r="KFQ173" s="77"/>
      <c r="KFR173" s="77"/>
      <c r="KFS173" s="77"/>
      <c r="KFT173" s="77"/>
      <c r="KFU173" s="77"/>
      <c r="KFV173" s="77"/>
      <c r="KFW173" s="77"/>
      <c r="KFX173" s="77"/>
      <c r="KFY173" s="77"/>
      <c r="KFZ173" s="77"/>
      <c r="KGA173" s="77"/>
      <c r="KGB173" s="77"/>
      <c r="KGC173" s="77"/>
      <c r="KGD173" s="77"/>
      <c r="KGE173" s="77"/>
      <c r="KGF173" s="77"/>
      <c r="KGG173" s="77"/>
      <c r="KGH173" s="77"/>
      <c r="KGI173" s="77"/>
      <c r="KGJ173" s="77"/>
      <c r="KGK173" s="77"/>
      <c r="KGL173" s="77"/>
      <c r="KGM173" s="77"/>
      <c r="KGN173" s="77"/>
      <c r="KGO173" s="77"/>
      <c r="KGP173" s="77"/>
      <c r="KGQ173" s="77"/>
      <c r="KGR173" s="77"/>
      <c r="KGS173" s="77"/>
      <c r="KGT173" s="77"/>
      <c r="KGU173" s="77"/>
      <c r="KGV173" s="77"/>
      <c r="KGW173" s="77"/>
      <c r="KGX173" s="77"/>
      <c r="KGY173" s="77"/>
      <c r="KGZ173" s="77"/>
      <c r="KHA173" s="77"/>
      <c r="KHB173" s="77"/>
      <c r="KHC173" s="77"/>
      <c r="KHD173" s="77"/>
      <c r="KHE173" s="77"/>
      <c r="KHF173" s="77"/>
      <c r="KHG173" s="77"/>
      <c r="KHH173" s="77"/>
      <c r="KHI173" s="77"/>
      <c r="KHJ173" s="77"/>
      <c r="KHK173" s="77"/>
      <c r="KHL173" s="77"/>
      <c r="KHM173" s="77"/>
      <c r="KHN173" s="77"/>
      <c r="KHO173" s="77"/>
      <c r="KHP173" s="77"/>
      <c r="KHQ173" s="77"/>
      <c r="KHR173" s="77"/>
      <c r="KHS173" s="77"/>
      <c r="KHT173" s="77"/>
      <c r="KHU173" s="77"/>
      <c r="KHV173" s="77"/>
      <c r="KHW173" s="77"/>
      <c r="KHX173" s="77"/>
      <c r="KHY173" s="77"/>
      <c r="KHZ173" s="77"/>
      <c r="KIA173" s="77"/>
      <c r="KIB173" s="77"/>
      <c r="KIC173" s="77"/>
      <c r="KID173" s="77"/>
      <c r="KIE173" s="77"/>
      <c r="KIF173" s="77"/>
      <c r="KIG173" s="77"/>
      <c r="KIH173" s="77"/>
      <c r="KII173" s="77"/>
      <c r="KIJ173" s="77"/>
      <c r="KIK173" s="77"/>
      <c r="KIL173" s="77"/>
      <c r="KIM173" s="77"/>
      <c r="KIN173" s="77"/>
      <c r="KIO173" s="77"/>
      <c r="KIP173" s="77"/>
      <c r="KIQ173" s="77"/>
      <c r="KIR173" s="77"/>
      <c r="KIS173" s="77"/>
      <c r="KIT173" s="77"/>
      <c r="KIU173" s="77"/>
      <c r="KIV173" s="77"/>
      <c r="KIW173" s="77"/>
      <c r="KIX173" s="77"/>
      <c r="KIY173" s="77"/>
      <c r="KIZ173" s="77"/>
      <c r="KJA173" s="77"/>
      <c r="KJB173" s="77"/>
      <c r="KJC173" s="77"/>
      <c r="KJD173" s="77"/>
      <c r="KJE173" s="77"/>
      <c r="KJF173" s="77"/>
      <c r="KJG173" s="77"/>
      <c r="KJH173" s="77"/>
      <c r="KJI173" s="77"/>
      <c r="KJJ173" s="77"/>
      <c r="KJK173" s="77"/>
      <c r="KJL173" s="77"/>
      <c r="KJM173" s="77"/>
      <c r="KJN173" s="77"/>
      <c r="KJO173" s="77"/>
      <c r="KJP173" s="77"/>
      <c r="KJQ173" s="77"/>
      <c r="KJR173" s="77"/>
      <c r="KJS173" s="77"/>
      <c r="KJT173" s="77"/>
      <c r="KJU173" s="77"/>
      <c r="KJV173" s="77"/>
      <c r="KJW173" s="77"/>
      <c r="KJX173" s="77"/>
      <c r="KJY173" s="77"/>
      <c r="KJZ173" s="77"/>
      <c r="KKA173" s="77"/>
      <c r="KKB173" s="77"/>
      <c r="KKC173" s="77"/>
      <c r="KKD173" s="77"/>
      <c r="KKE173" s="77"/>
      <c r="KKF173" s="77"/>
      <c r="KKG173" s="77"/>
      <c r="KKH173" s="77"/>
      <c r="KKI173" s="77"/>
      <c r="KKJ173" s="77"/>
      <c r="KKK173" s="77"/>
      <c r="KKL173" s="77"/>
      <c r="KKM173" s="77"/>
      <c r="KKN173" s="77"/>
      <c r="KKO173" s="77"/>
      <c r="KKP173" s="77"/>
      <c r="KKQ173" s="77"/>
      <c r="KKR173" s="77"/>
      <c r="KKS173" s="77"/>
      <c r="KKT173" s="77"/>
      <c r="KKU173" s="77"/>
      <c r="KKV173" s="77"/>
      <c r="KKW173" s="77"/>
      <c r="KKX173" s="77"/>
      <c r="KKY173" s="77"/>
      <c r="KKZ173" s="77"/>
      <c r="KLA173" s="77"/>
      <c r="KLB173" s="77"/>
      <c r="KLC173" s="77"/>
      <c r="KLD173" s="77"/>
      <c r="KLE173" s="77"/>
      <c r="KLF173" s="77"/>
      <c r="KLG173" s="77"/>
      <c r="KLH173" s="77"/>
      <c r="KLI173" s="77"/>
      <c r="KLJ173" s="77"/>
      <c r="KLK173" s="77"/>
      <c r="KLL173" s="77"/>
      <c r="KLM173" s="77"/>
      <c r="KLN173" s="77"/>
      <c r="KLO173" s="77"/>
      <c r="KLP173" s="77"/>
      <c r="KLQ173" s="77"/>
      <c r="KLR173" s="77"/>
      <c r="KLS173" s="77"/>
      <c r="KLT173" s="77"/>
      <c r="KLU173" s="77"/>
      <c r="KLV173" s="77"/>
      <c r="KLW173" s="77"/>
      <c r="KLX173" s="77"/>
      <c r="KLY173" s="77"/>
      <c r="KLZ173" s="77"/>
      <c r="KMA173" s="77"/>
      <c r="KMB173" s="77"/>
      <c r="KMC173" s="77"/>
      <c r="KMD173" s="77"/>
      <c r="KME173" s="77"/>
      <c r="KMF173" s="77"/>
      <c r="KMG173" s="77"/>
      <c r="KMH173" s="77"/>
      <c r="KMI173" s="77"/>
      <c r="KMJ173" s="77"/>
      <c r="KMK173" s="77"/>
      <c r="KML173" s="77"/>
      <c r="KMM173" s="77"/>
      <c r="KMN173" s="77"/>
      <c r="KMO173" s="77"/>
      <c r="KMP173" s="77"/>
      <c r="KMQ173" s="77"/>
      <c r="KMR173" s="77"/>
      <c r="KMS173" s="77"/>
      <c r="KMT173" s="77"/>
      <c r="KMU173" s="77"/>
      <c r="KMV173" s="77"/>
      <c r="KMW173" s="77"/>
      <c r="KMX173" s="77"/>
      <c r="KMY173" s="77"/>
      <c r="KMZ173" s="77"/>
      <c r="KNA173" s="77"/>
      <c r="KNB173" s="77"/>
      <c r="KNC173" s="77"/>
      <c r="KND173" s="77"/>
      <c r="KNE173" s="77"/>
      <c r="KNF173" s="77"/>
      <c r="KNG173" s="77"/>
      <c r="KNH173" s="77"/>
      <c r="KNI173" s="77"/>
      <c r="KNJ173" s="77"/>
      <c r="KNK173" s="77"/>
      <c r="KNL173" s="77"/>
      <c r="KNM173" s="77"/>
      <c r="KNN173" s="77"/>
      <c r="KNO173" s="77"/>
      <c r="KNP173" s="77"/>
      <c r="KNQ173" s="77"/>
      <c r="KNR173" s="77"/>
      <c r="KNS173" s="77"/>
      <c r="KNT173" s="77"/>
      <c r="KNU173" s="77"/>
      <c r="KNV173" s="77"/>
      <c r="KNW173" s="77"/>
      <c r="KNX173" s="77"/>
      <c r="KNY173" s="77"/>
      <c r="KNZ173" s="77"/>
      <c r="KOA173" s="77"/>
      <c r="KOB173" s="77"/>
      <c r="KOC173" s="77"/>
      <c r="KOD173" s="77"/>
      <c r="KOE173" s="77"/>
      <c r="KOF173" s="77"/>
      <c r="KOG173" s="77"/>
      <c r="KOH173" s="77"/>
      <c r="KOI173" s="77"/>
      <c r="KOJ173" s="77"/>
      <c r="KOK173" s="77"/>
      <c r="KOL173" s="77"/>
      <c r="KOM173" s="77"/>
      <c r="KON173" s="77"/>
      <c r="KOO173" s="77"/>
      <c r="KOP173" s="77"/>
      <c r="KOQ173" s="77"/>
      <c r="KOR173" s="77"/>
      <c r="KOS173" s="77"/>
      <c r="KOT173" s="77"/>
      <c r="KOU173" s="77"/>
      <c r="KOV173" s="77"/>
      <c r="KOW173" s="77"/>
      <c r="KOX173" s="77"/>
      <c r="KOY173" s="77"/>
      <c r="KOZ173" s="77"/>
      <c r="KPA173" s="77"/>
      <c r="KPB173" s="77"/>
      <c r="KPC173" s="77"/>
      <c r="KPD173" s="77"/>
      <c r="KPE173" s="77"/>
      <c r="KPF173" s="77"/>
      <c r="KPG173" s="77"/>
      <c r="KPH173" s="77"/>
      <c r="KPI173" s="77"/>
      <c r="KPJ173" s="77"/>
      <c r="KPK173" s="77"/>
      <c r="KPL173" s="77"/>
      <c r="KPM173" s="77"/>
      <c r="KPN173" s="77"/>
      <c r="KPO173" s="77"/>
      <c r="KPP173" s="77"/>
      <c r="KPQ173" s="77"/>
      <c r="KPR173" s="77"/>
      <c r="KPS173" s="77"/>
      <c r="KPT173" s="77"/>
      <c r="KPU173" s="77"/>
      <c r="KPV173" s="77"/>
      <c r="KPW173" s="77"/>
      <c r="KPX173" s="77"/>
      <c r="KPY173" s="77"/>
      <c r="KPZ173" s="77"/>
      <c r="KQA173" s="77"/>
      <c r="KQB173" s="77"/>
      <c r="KQC173" s="77"/>
      <c r="KQD173" s="77"/>
      <c r="KQE173" s="77"/>
      <c r="KQF173" s="77"/>
      <c r="KQG173" s="77"/>
      <c r="KQH173" s="77"/>
      <c r="KQI173" s="77"/>
      <c r="KQJ173" s="77"/>
      <c r="KQK173" s="77"/>
      <c r="KQL173" s="77"/>
      <c r="KQM173" s="77"/>
      <c r="KQN173" s="77"/>
      <c r="KQO173" s="77"/>
      <c r="KQP173" s="77"/>
      <c r="KQQ173" s="77"/>
      <c r="KQR173" s="77"/>
      <c r="KQS173" s="77"/>
      <c r="KQT173" s="77"/>
      <c r="KQU173" s="77"/>
      <c r="KQV173" s="77"/>
      <c r="KQW173" s="77"/>
      <c r="KQX173" s="77"/>
      <c r="KQY173" s="77"/>
      <c r="KQZ173" s="77"/>
      <c r="KRA173" s="77"/>
      <c r="KRB173" s="77"/>
      <c r="KRC173" s="77"/>
      <c r="KRD173" s="77"/>
      <c r="KRE173" s="77"/>
      <c r="KRF173" s="77"/>
      <c r="KRG173" s="77"/>
      <c r="KRH173" s="77"/>
      <c r="KRI173" s="77"/>
      <c r="KRJ173" s="77"/>
      <c r="KRK173" s="77"/>
      <c r="KRL173" s="77"/>
      <c r="KRM173" s="77"/>
      <c r="KRN173" s="77"/>
      <c r="KRO173" s="77"/>
      <c r="KRP173" s="77"/>
      <c r="KRQ173" s="77"/>
      <c r="KRR173" s="77"/>
      <c r="KRS173" s="77"/>
      <c r="KRT173" s="77"/>
      <c r="KRU173" s="77"/>
      <c r="KRV173" s="77"/>
      <c r="KRW173" s="77"/>
      <c r="KRX173" s="77"/>
      <c r="KRY173" s="77"/>
      <c r="KRZ173" s="77"/>
      <c r="KSA173" s="77"/>
      <c r="KSB173" s="77"/>
      <c r="KSC173" s="77"/>
      <c r="KSD173" s="77"/>
      <c r="KSE173" s="77"/>
      <c r="KSF173" s="77"/>
      <c r="KSG173" s="77"/>
      <c r="KSH173" s="77"/>
      <c r="KSI173" s="77"/>
      <c r="KSJ173" s="77"/>
      <c r="KSK173" s="77"/>
      <c r="KSL173" s="77"/>
      <c r="KSM173" s="77"/>
      <c r="KSN173" s="77"/>
      <c r="KSO173" s="77"/>
      <c r="KSP173" s="77"/>
      <c r="KSQ173" s="77"/>
      <c r="KSR173" s="77"/>
      <c r="KSS173" s="77"/>
      <c r="KST173" s="77"/>
      <c r="KSU173" s="77"/>
      <c r="KSV173" s="77"/>
      <c r="KSW173" s="77"/>
      <c r="KSX173" s="77"/>
      <c r="KSY173" s="77"/>
      <c r="KSZ173" s="77"/>
      <c r="KTA173" s="77"/>
      <c r="KTB173" s="77"/>
      <c r="KTC173" s="77"/>
      <c r="KTD173" s="77"/>
      <c r="KTE173" s="77"/>
      <c r="KTF173" s="77"/>
      <c r="KTG173" s="77"/>
      <c r="KTH173" s="77"/>
      <c r="KTI173" s="77"/>
      <c r="KTJ173" s="77"/>
      <c r="KTK173" s="77"/>
      <c r="KTL173" s="77"/>
      <c r="KTM173" s="77"/>
      <c r="KTN173" s="77"/>
      <c r="KTO173" s="77"/>
      <c r="KTP173" s="77"/>
      <c r="KTQ173" s="77"/>
      <c r="KTR173" s="77"/>
      <c r="KTS173" s="77"/>
      <c r="KTT173" s="77"/>
      <c r="KTU173" s="77"/>
      <c r="KTV173" s="77"/>
      <c r="KTW173" s="77"/>
      <c r="KTX173" s="77"/>
      <c r="KTY173" s="77"/>
      <c r="KTZ173" s="77"/>
      <c r="KUA173" s="77"/>
      <c r="KUB173" s="77"/>
      <c r="KUC173" s="77"/>
      <c r="KUD173" s="77"/>
      <c r="KUE173" s="77"/>
      <c r="KUF173" s="77"/>
      <c r="KUG173" s="77"/>
      <c r="KUH173" s="77"/>
      <c r="KUI173" s="77"/>
      <c r="KUJ173" s="77"/>
      <c r="KUK173" s="77"/>
      <c r="KUL173" s="77"/>
      <c r="KUM173" s="77"/>
      <c r="KUN173" s="77"/>
      <c r="KUO173" s="77"/>
      <c r="KUP173" s="77"/>
      <c r="KUQ173" s="77"/>
      <c r="KUR173" s="77"/>
      <c r="KUS173" s="77"/>
      <c r="KUT173" s="77"/>
      <c r="KUU173" s="77"/>
      <c r="KUV173" s="77"/>
      <c r="KUW173" s="77"/>
      <c r="KUX173" s="77"/>
      <c r="KUY173" s="77"/>
      <c r="KUZ173" s="77"/>
      <c r="KVA173" s="77"/>
      <c r="KVB173" s="77"/>
      <c r="KVC173" s="77"/>
      <c r="KVD173" s="77"/>
      <c r="KVE173" s="77"/>
      <c r="KVF173" s="77"/>
      <c r="KVG173" s="77"/>
      <c r="KVH173" s="77"/>
      <c r="KVI173" s="77"/>
      <c r="KVJ173" s="77"/>
      <c r="KVK173" s="77"/>
      <c r="KVL173" s="77"/>
      <c r="KVM173" s="77"/>
      <c r="KVN173" s="77"/>
      <c r="KVO173" s="77"/>
      <c r="KVP173" s="77"/>
      <c r="KVQ173" s="77"/>
      <c r="KVR173" s="77"/>
      <c r="KVS173" s="77"/>
      <c r="KVT173" s="77"/>
      <c r="KVU173" s="77"/>
      <c r="KVV173" s="77"/>
      <c r="KVW173" s="77"/>
      <c r="KVX173" s="77"/>
      <c r="KVY173" s="77"/>
      <c r="KVZ173" s="77"/>
      <c r="KWA173" s="77"/>
      <c r="KWB173" s="77"/>
      <c r="KWC173" s="77"/>
      <c r="KWD173" s="77"/>
      <c r="KWE173" s="77"/>
      <c r="KWF173" s="77"/>
      <c r="KWG173" s="77"/>
      <c r="KWH173" s="77"/>
      <c r="KWI173" s="77"/>
      <c r="KWJ173" s="77"/>
      <c r="KWK173" s="77"/>
      <c r="KWL173" s="77"/>
      <c r="KWM173" s="77"/>
      <c r="KWN173" s="77"/>
      <c r="KWO173" s="77"/>
      <c r="KWP173" s="77"/>
      <c r="KWQ173" s="77"/>
      <c r="KWR173" s="77"/>
      <c r="KWS173" s="77"/>
      <c r="KWT173" s="77"/>
      <c r="KWU173" s="77"/>
      <c r="KWV173" s="77"/>
      <c r="KWW173" s="77"/>
      <c r="KWX173" s="77"/>
      <c r="KWY173" s="77"/>
      <c r="KWZ173" s="77"/>
      <c r="KXA173" s="77"/>
      <c r="KXB173" s="77"/>
      <c r="KXC173" s="77"/>
      <c r="KXD173" s="77"/>
      <c r="KXE173" s="77"/>
      <c r="KXF173" s="77"/>
      <c r="KXG173" s="77"/>
      <c r="KXH173" s="77"/>
      <c r="KXI173" s="77"/>
      <c r="KXJ173" s="77"/>
      <c r="KXK173" s="77"/>
      <c r="KXL173" s="77"/>
      <c r="KXM173" s="77"/>
      <c r="KXN173" s="77"/>
      <c r="KXO173" s="77"/>
      <c r="KXP173" s="77"/>
      <c r="KXQ173" s="77"/>
      <c r="KXR173" s="77"/>
      <c r="KXS173" s="77"/>
      <c r="KXT173" s="77"/>
      <c r="KXU173" s="77"/>
      <c r="KXV173" s="77"/>
      <c r="KXW173" s="77"/>
      <c r="KXX173" s="77"/>
      <c r="KXY173" s="77"/>
      <c r="KXZ173" s="77"/>
      <c r="KYA173" s="77"/>
      <c r="KYB173" s="77"/>
      <c r="KYC173" s="77"/>
      <c r="KYD173" s="77"/>
      <c r="KYE173" s="77"/>
      <c r="KYF173" s="77"/>
      <c r="KYG173" s="77"/>
      <c r="KYH173" s="77"/>
      <c r="KYI173" s="77"/>
      <c r="KYJ173" s="77"/>
      <c r="KYK173" s="77"/>
      <c r="KYL173" s="77"/>
      <c r="KYM173" s="77"/>
      <c r="KYN173" s="77"/>
      <c r="KYO173" s="77"/>
      <c r="KYP173" s="77"/>
      <c r="KYQ173" s="77"/>
      <c r="KYR173" s="77"/>
      <c r="KYS173" s="77"/>
      <c r="KYT173" s="77"/>
      <c r="KYU173" s="77"/>
      <c r="KYV173" s="77"/>
      <c r="KYW173" s="77"/>
      <c r="KYX173" s="77"/>
      <c r="KYY173" s="77"/>
      <c r="KYZ173" s="77"/>
      <c r="KZA173" s="77"/>
      <c r="KZB173" s="77"/>
      <c r="KZC173" s="77"/>
      <c r="KZD173" s="77"/>
      <c r="KZE173" s="77"/>
      <c r="KZF173" s="77"/>
      <c r="KZG173" s="77"/>
      <c r="KZH173" s="77"/>
      <c r="KZI173" s="77"/>
      <c r="KZJ173" s="77"/>
      <c r="KZK173" s="77"/>
      <c r="KZL173" s="77"/>
      <c r="KZM173" s="77"/>
      <c r="KZN173" s="77"/>
      <c r="KZO173" s="77"/>
      <c r="KZP173" s="77"/>
      <c r="KZQ173" s="77"/>
      <c r="KZR173" s="77"/>
      <c r="KZS173" s="77"/>
      <c r="KZT173" s="77"/>
      <c r="KZU173" s="77"/>
      <c r="KZV173" s="77"/>
      <c r="KZW173" s="77"/>
      <c r="KZX173" s="77"/>
      <c r="KZY173" s="77"/>
      <c r="KZZ173" s="77"/>
      <c r="LAA173" s="77"/>
      <c r="LAB173" s="77"/>
      <c r="LAC173" s="77"/>
      <c r="LAD173" s="77"/>
      <c r="LAE173" s="77"/>
      <c r="LAF173" s="77"/>
      <c r="LAG173" s="77"/>
      <c r="LAH173" s="77"/>
      <c r="LAI173" s="77"/>
      <c r="LAJ173" s="77"/>
      <c r="LAK173" s="77"/>
      <c r="LAL173" s="77"/>
      <c r="LAM173" s="77"/>
      <c r="LAN173" s="77"/>
      <c r="LAO173" s="77"/>
      <c r="LAP173" s="77"/>
      <c r="LAQ173" s="77"/>
      <c r="LAR173" s="77"/>
      <c r="LAS173" s="77"/>
      <c r="LAT173" s="77"/>
      <c r="LAU173" s="77"/>
      <c r="LAV173" s="77"/>
      <c r="LAW173" s="77"/>
      <c r="LAX173" s="77"/>
      <c r="LAY173" s="77"/>
      <c r="LAZ173" s="77"/>
      <c r="LBA173" s="77"/>
      <c r="LBB173" s="77"/>
      <c r="LBC173" s="77"/>
      <c r="LBD173" s="77"/>
      <c r="LBE173" s="77"/>
      <c r="LBF173" s="77"/>
      <c r="LBG173" s="77"/>
      <c r="LBH173" s="77"/>
      <c r="LBI173" s="77"/>
      <c r="LBJ173" s="77"/>
      <c r="LBK173" s="77"/>
      <c r="LBL173" s="77"/>
      <c r="LBM173" s="77"/>
      <c r="LBN173" s="77"/>
      <c r="LBO173" s="77"/>
      <c r="LBP173" s="77"/>
      <c r="LBQ173" s="77"/>
      <c r="LBR173" s="77"/>
      <c r="LBS173" s="77"/>
      <c r="LBT173" s="77"/>
      <c r="LBU173" s="77"/>
      <c r="LBV173" s="77"/>
      <c r="LBW173" s="77"/>
      <c r="LBX173" s="77"/>
      <c r="LBY173" s="77"/>
      <c r="LBZ173" s="77"/>
      <c r="LCA173" s="77"/>
      <c r="LCB173" s="77"/>
      <c r="LCC173" s="77"/>
      <c r="LCD173" s="77"/>
      <c r="LCE173" s="77"/>
      <c r="LCF173" s="77"/>
      <c r="LCG173" s="77"/>
      <c r="LCH173" s="77"/>
      <c r="LCI173" s="77"/>
      <c r="LCJ173" s="77"/>
      <c r="LCK173" s="77"/>
      <c r="LCL173" s="77"/>
      <c r="LCM173" s="77"/>
      <c r="LCN173" s="77"/>
      <c r="LCO173" s="77"/>
      <c r="LCP173" s="77"/>
      <c r="LCQ173" s="77"/>
      <c r="LCR173" s="77"/>
      <c r="LCS173" s="77"/>
      <c r="LCT173" s="77"/>
      <c r="LCU173" s="77"/>
      <c r="LCV173" s="77"/>
      <c r="LCW173" s="77"/>
      <c r="LCX173" s="77"/>
      <c r="LCY173" s="77"/>
      <c r="LCZ173" s="77"/>
      <c r="LDA173" s="77"/>
      <c r="LDB173" s="77"/>
      <c r="LDC173" s="77"/>
      <c r="LDD173" s="77"/>
      <c r="LDE173" s="77"/>
      <c r="LDF173" s="77"/>
      <c r="LDG173" s="77"/>
      <c r="LDH173" s="77"/>
      <c r="LDI173" s="77"/>
      <c r="LDJ173" s="77"/>
      <c r="LDK173" s="77"/>
      <c r="LDL173" s="77"/>
      <c r="LDM173" s="77"/>
      <c r="LDN173" s="77"/>
      <c r="LDO173" s="77"/>
      <c r="LDP173" s="77"/>
      <c r="LDQ173" s="77"/>
      <c r="LDR173" s="77"/>
      <c r="LDS173" s="77"/>
      <c r="LDT173" s="77"/>
      <c r="LDU173" s="77"/>
      <c r="LDV173" s="77"/>
      <c r="LDW173" s="77"/>
      <c r="LDX173" s="77"/>
      <c r="LDY173" s="77"/>
      <c r="LDZ173" s="77"/>
      <c r="LEA173" s="77"/>
      <c r="LEB173" s="77"/>
      <c r="LEC173" s="77"/>
      <c r="LED173" s="77"/>
      <c r="LEE173" s="77"/>
      <c r="LEF173" s="77"/>
      <c r="LEG173" s="77"/>
      <c r="LEH173" s="77"/>
      <c r="LEI173" s="77"/>
      <c r="LEJ173" s="77"/>
      <c r="LEK173" s="77"/>
      <c r="LEL173" s="77"/>
      <c r="LEM173" s="77"/>
      <c r="LEN173" s="77"/>
      <c r="LEO173" s="77"/>
      <c r="LEP173" s="77"/>
      <c r="LEQ173" s="77"/>
      <c r="LER173" s="77"/>
      <c r="LES173" s="77"/>
      <c r="LET173" s="77"/>
      <c r="LEU173" s="77"/>
      <c r="LEV173" s="77"/>
      <c r="LEW173" s="77"/>
      <c r="LEX173" s="77"/>
      <c r="LEY173" s="77"/>
      <c r="LEZ173" s="77"/>
      <c r="LFA173" s="77"/>
      <c r="LFB173" s="77"/>
      <c r="LFC173" s="77"/>
      <c r="LFD173" s="77"/>
      <c r="LFE173" s="77"/>
      <c r="LFF173" s="77"/>
      <c r="LFG173" s="77"/>
      <c r="LFH173" s="77"/>
      <c r="LFI173" s="77"/>
      <c r="LFJ173" s="77"/>
      <c r="LFK173" s="77"/>
      <c r="LFL173" s="77"/>
      <c r="LFM173" s="77"/>
      <c r="LFN173" s="77"/>
      <c r="LFO173" s="77"/>
      <c r="LFP173" s="77"/>
      <c r="LFQ173" s="77"/>
      <c r="LFR173" s="77"/>
      <c r="LFS173" s="77"/>
      <c r="LFT173" s="77"/>
      <c r="LFU173" s="77"/>
      <c r="LFV173" s="77"/>
      <c r="LFW173" s="77"/>
      <c r="LFX173" s="77"/>
      <c r="LFY173" s="77"/>
      <c r="LFZ173" s="77"/>
      <c r="LGA173" s="77"/>
      <c r="LGB173" s="77"/>
      <c r="LGC173" s="77"/>
      <c r="LGD173" s="77"/>
      <c r="LGE173" s="77"/>
      <c r="LGF173" s="77"/>
      <c r="LGG173" s="77"/>
      <c r="LGH173" s="77"/>
      <c r="LGI173" s="77"/>
      <c r="LGJ173" s="77"/>
      <c r="LGK173" s="77"/>
      <c r="LGL173" s="77"/>
      <c r="LGM173" s="77"/>
      <c r="LGN173" s="77"/>
      <c r="LGO173" s="77"/>
      <c r="LGP173" s="77"/>
      <c r="LGQ173" s="77"/>
      <c r="LGR173" s="77"/>
      <c r="LGS173" s="77"/>
      <c r="LGT173" s="77"/>
      <c r="LGU173" s="77"/>
      <c r="LGV173" s="77"/>
      <c r="LGW173" s="77"/>
      <c r="LGX173" s="77"/>
      <c r="LGY173" s="77"/>
      <c r="LGZ173" s="77"/>
      <c r="LHA173" s="77"/>
      <c r="LHB173" s="77"/>
      <c r="LHC173" s="77"/>
      <c r="LHD173" s="77"/>
      <c r="LHE173" s="77"/>
      <c r="LHF173" s="77"/>
      <c r="LHG173" s="77"/>
      <c r="LHH173" s="77"/>
      <c r="LHI173" s="77"/>
      <c r="LHJ173" s="77"/>
      <c r="LHK173" s="77"/>
      <c r="LHL173" s="77"/>
      <c r="LHM173" s="77"/>
      <c r="LHN173" s="77"/>
      <c r="LHO173" s="77"/>
      <c r="LHP173" s="77"/>
      <c r="LHQ173" s="77"/>
      <c r="LHR173" s="77"/>
      <c r="LHS173" s="77"/>
      <c r="LHT173" s="77"/>
      <c r="LHU173" s="77"/>
      <c r="LHV173" s="77"/>
      <c r="LHW173" s="77"/>
      <c r="LHX173" s="77"/>
      <c r="LHY173" s="77"/>
      <c r="LHZ173" s="77"/>
      <c r="LIA173" s="77"/>
      <c r="LIB173" s="77"/>
      <c r="LIC173" s="77"/>
      <c r="LID173" s="77"/>
      <c r="LIE173" s="77"/>
      <c r="LIF173" s="77"/>
      <c r="LIG173" s="77"/>
      <c r="LIH173" s="77"/>
      <c r="LII173" s="77"/>
      <c r="LIJ173" s="77"/>
      <c r="LIK173" s="77"/>
      <c r="LIL173" s="77"/>
      <c r="LIM173" s="77"/>
      <c r="LIN173" s="77"/>
      <c r="LIO173" s="77"/>
      <c r="LIP173" s="77"/>
      <c r="LIQ173" s="77"/>
      <c r="LIR173" s="77"/>
      <c r="LIS173" s="77"/>
      <c r="LIT173" s="77"/>
      <c r="LIU173" s="77"/>
      <c r="LIV173" s="77"/>
      <c r="LIW173" s="77"/>
      <c r="LIX173" s="77"/>
      <c r="LIY173" s="77"/>
      <c r="LIZ173" s="77"/>
      <c r="LJA173" s="77"/>
      <c r="LJB173" s="77"/>
      <c r="LJC173" s="77"/>
      <c r="LJD173" s="77"/>
      <c r="LJE173" s="77"/>
      <c r="LJF173" s="77"/>
      <c r="LJG173" s="77"/>
      <c r="LJH173" s="77"/>
      <c r="LJI173" s="77"/>
      <c r="LJJ173" s="77"/>
      <c r="LJK173" s="77"/>
      <c r="LJL173" s="77"/>
      <c r="LJM173" s="77"/>
      <c r="LJN173" s="77"/>
      <c r="LJO173" s="77"/>
      <c r="LJP173" s="77"/>
      <c r="LJQ173" s="77"/>
      <c r="LJR173" s="77"/>
      <c r="LJS173" s="77"/>
      <c r="LJT173" s="77"/>
      <c r="LJU173" s="77"/>
      <c r="LJV173" s="77"/>
      <c r="LJW173" s="77"/>
      <c r="LJX173" s="77"/>
      <c r="LJY173" s="77"/>
      <c r="LJZ173" s="77"/>
      <c r="LKA173" s="77"/>
      <c r="LKB173" s="77"/>
      <c r="LKC173" s="77"/>
      <c r="LKD173" s="77"/>
      <c r="LKE173" s="77"/>
      <c r="LKF173" s="77"/>
      <c r="LKG173" s="77"/>
      <c r="LKH173" s="77"/>
      <c r="LKI173" s="77"/>
      <c r="LKJ173" s="77"/>
      <c r="LKK173" s="77"/>
      <c r="LKL173" s="77"/>
      <c r="LKM173" s="77"/>
      <c r="LKN173" s="77"/>
      <c r="LKO173" s="77"/>
      <c r="LKP173" s="77"/>
      <c r="LKQ173" s="77"/>
      <c r="LKR173" s="77"/>
      <c r="LKS173" s="77"/>
      <c r="LKT173" s="77"/>
      <c r="LKU173" s="77"/>
      <c r="LKV173" s="77"/>
      <c r="LKW173" s="77"/>
      <c r="LKX173" s="77"/>
      <c r="LKY173" s="77"/>
      <c r="LKZ173" s="77"/>
      <c r="LLA173" s="77"/>
      <c r="LLB173" s="77"/>
      <c r="LLC173" s="77"/>
      <c r="LLD173" s="77"/>
      <c r="LLE173" s="77"/>
      <c r="LLF173" s="77"/>
      <c r="LLG173" s="77"/>
      <c r="LLH173" s="77"/>
      <c r="LLI173" s="77"/>
      <c r="LLJ173" s="77"/>
      <c r="LLK173" s="77"/>
      <c r="LLL173" s="77"/>
      <c r="LLM173" s="77"/>
      <c r="LLN173" s="77"/>
      <c r="LLO173" s="77"/>
      <c r="LLP173" s="77"/>
      <c r="LLQ173" s="77"/>
      <c r="LLR173" s="77"/>
      <c r="LLS173" s="77"/>
      <c r="LLT173" s="77"/>
      <c r="LLU173" s="77"/>
      <c r="LLV173" s="77"/>
      <c r="LLW173" s="77"/>
      <c r="LLX173" s="77"/>
      <c r="LLY173" s="77"/>
      <c r="LLZ173" s="77"/>
      <c r="LMA173" s="77"/>
      <c r="LMB173" s="77"/>
      <c r="LMC173" s="77"/>
      <c r="LMD173" s="77"/>
      <c r="LME173" s="77"/>
      <c r="LMF173" s="77"/>
      <c r="LMG173" s="77"/>
      <c r="LMH173" s="77"/>
      <c r="LMI173" s="77"/>
      <c r="LMJ173" s="77"/>
      <c r="LMK173" s="77"/>
      <c r="LML173" s="77"/>
      <c r="LMM173" s="77"/>
      <c r="LMN173" s="77"/>
      <c r="LMO173" s="77"/>
      <c r="LMP173" s="77"/>
      <c r="LMQ173" s="77"/>
      <c r="LMR173" s="77"/>
      <c r="LMS173" s="77"/>
      <c r="LMT173" s="77"/>
      <c r="LMU173" s="77"/>
      <c r="LMV173" s="77"/>
      <c r="LMW173" s="77"/>
      <c r="LMX173" s="77"/>
      <c r="LMY173" s="77"/>
      <c r="LMZ173" s="77"/>
      <c r="LNA173" s="77"/>
      <c r="LNB173" s="77"/>
      <c r="LNC173" s="77"/>
      <c r="LND173" s="77"/>
      <c r="LNE173" s="77"/>
      <c r="LNF173" s="77"/>
      <c r="LNG173" s="77"/>
      <c r="LNH173" s="77"/>
      <c r="LNI173" s="77"/>
      <c r="LNJ173" s="77"/>
      <c r="LNK173" s="77"/>
      <c r="LNL173" s="77"/>
      <c r="LNM173" s="77"/>
      <c r="LNN173" s="77"/>
      <c r="LNO173" s="77"/>
      <c r="LNP173" s="77"/>
      <c r="LNQ173" s="77"/>
      <c r="LNR173" s="77"/>
      <c r="LNS173" s="77"/>
      <c r="LNT173" s="77"/>
      <c r="LNU173" s="77"/>
      <c r="LNV173" s="77"/>
      <c r="LNW173" s="77"/>
      <c r="LNX173" s="77"/>
      <c r="LNY173" s="77"/>
      <c r="LNZ173" s="77"/>
      <c r="LOA173" s="77"/>
      <c r="LOB173" s="77"/>
      <c r="LOC173" s="77"/>
      <c r="LOD173" s="77"/>
      <c r="LOE173" s="77"/>
      <c r="LOF173" s="77"/>
      <c r="LOG173" s="77"/>
      <c r="LOH173" s="77"/>
      <c r="LOI173" s="77"/>
      <c r="LOJ173" s="77"/>
      <c r="LOK173" s="77"/>
      <c r="LOL173" s="77"/>
      <c r="LOM173" s="77"/>
      <c r="LON173" s="77"/>
      <c r="LOO173" s="77"/>
      <c r="LOP173" s="77"/>
      <c r="LOQ173" s="77"/>
      <c r="LOR173" s="77"/>
      <c r="LOS173" s="77"/>
      <c r="LOT173" s="77"/>
      <c r="LOU173" s="77"/>
      <c r="LOV173" s="77"/>
      <c r="LOW173" s="77"/>
      <c r="LOX173" s="77"/>
      <c r="LOY173" s="77"/>
      <c r="LOZ173" s="77"/>
      <c r="LPA173" s="77"/>
      <c r="LPB173" s="77"/>
      <c r="LPC173" s="77"/>
      <c r="LPD173" s="77"/>
      <c r="LPE173" s="77"/>
      <c r="LPF173" s="77"/>
      <c r="LPG173" s="77"/>
      <c r="LPH173" s="77"/>
      <c r="LPI173" s="77"/>
      <c r="LPJ173" s="77"/>
      <c r="LPK173" s="77"/>
      <c r="LPL173" s="77"/>
      <c r="LPM173" s="77"/>
      <c r="LPN173" s="77"/>
      <c r="LPO173" s="77"/>
      <c r="LPP173" s="77"/>
      <c r="LPQ173" s="77"/>
      <c r="LPR173" s="77"/>
      <c r="LPS173" s="77"/>
      <c r="LPT173" s="77"/>
      <c r="LPU173" s="77"/>
      <c r="LPV173" s="77"/>
      <c r="LPW173" s="77"/>
      <c r="LPX173" s="77"/>
      <c r="LPY173" s="77"/>
      <c r="LPZ173" s="77"/>
      <c r="LQA173" s="77"/>
      <c r="LQB173" s="77"/>
      <c r="LQC173" s="77"/>
      <c r="LQD173" s="77"/>
      <c r="LQE173" s="77"/>
      <c r="LQF173" s="77"/>
      <c r="LQG173" s="77"/>
      <c r="LQH173" s="77"/>
      <c r="LQI173" s="77"/>
      <c r="LQJ173" s="77"/>
      <c r="LQK173" s="77"/>
      <c r="LQL173" s="77"/>
      <c r="LQM173" s="77"/>
      <c r="LQN173" s="77"/>
      <c r="LQO173" s="77"/>
      <c r="LQP173" s="77"/>
      <c r="LQQ173" s="77"/>
      <c r="LQR173" s="77"/>
      <c r="LQS173" s="77"/>
      <c r="LQT173" s="77"/>
      <c r="LQU173" s="77"/>
      <c r="LQV173" s="77"/>
      <c r="LQW173" s="77"/>
      <c r="LQX173" s="77"/>
      <c r="LQY173" s="77"/>
      <c r="LQZ173" s="77"/>
      <c r="LRA173" s="77"/>
      <c r="LRB173" s="77"/>
      <c r="LRC173" s="77"/>
      <c r="LRD173" s="77"/>
      <c r="LRE173" s="77"/>
      <c r="LRF173" s="77"/>
      <c r="LRG173" s="77"/>
      <c r="LRH173" s="77"/>
      <c r="LRI173" s="77"/>
      <c r="LRJ173" s="77"/>
      <c r="LRK173" s="77"/>
      <c r="LRL173" s="77"/>
      <c r="LRM173" s="77"/>
      <c r="LRN173" s="77"/>
      <c r="LRO173" s="77"/>
      <c r="LRP173" s="77"/>
      <c r="LRQ173" s="77"/>
      <c r="LRR173" s="77"/>
      <c r="LRS173" s="77"/>
      <c r="LRT173" s="77"/>
      <c r="LRU173" s="77"/>
      <c r="LRV173" s="77"/>
      <c r="LRW173" s="77"/>
      <c r="LRX173" s="77"/>
      <c r="LRY173" s="77"/>
      <c r="LRZ173" s="77"/>
      <c r="LSA173" s="77"/>
      <c r="LSB173" s="77"/>
      <c r="LSC173" s="77"/>
      <c r="LSD173" s="77"/>
      <c r="LSE173" s="77"/>
      <c r="LSF173" s="77"/>
      <c r="LSG173" s="77"/>
      <c r="LSH173" s="77"/>
      <c r="LSI173" s="77"/>
      <c r="LSJ173" s="77"/>
      <c r="LSK173" s="77"/>
      <c r="LSL173" s="77"/>
      <c r="LSM173" s="77"/>
      <c r="LSN173" s="77"/>
      <c r="LSO173" s="77"/>
      <c r="LSP173" s="77"/>
      <c r="LSQ173" s="77"/>
      <c r="LSR173" s="77"/>
      <c r="LSS173" s="77"/>
      <c r="LST173" s="77"/>
      <c r="LSU173" s="77"/>
      <c r="LSV173" s="77"/>
      <c r="LSW173" s="77"/>
      <c r="LSX173" s="77"/>
      <c r="LSY173" s="77"/>
      <c r="LSZ173" s="77"/>
      <c r="LTA173" s="77"/>
      <c r="LTB173" s="77"/>
      <c r="LTC173" s="77"/>
      <c r="LTD173" s="77"/>
      <c r="LTE173" s="77"/>
      <c r="LTF173" s="77"/>
      <c r="LTG173" s="77"/>
      <c r="LTH173" s="77"/>
      <c r="LTI173" s="77"/>
      <c r="LTJ173" s="77"/>
      <c r="LTK173" s="77"/>
      <c r="LTL173" s="77"/>
      <c r="LTM173" s="77"/>
      <c r="LTN173" s="77"/>
      <c r="LTO173" s="77"/>
      <c r="LTP173" s="77"/>
      <c r="LTQ173" s="77"/>
      <c r="LTR173" s="77"/>
      <c r="LTS173" s="77"/>
      <c r="LTT173" s="77"/>
      <c r="LTU173" s="77"/>
      <c r="LTV173" s="77"/>
      <c r="LTW173" s="77"/>
      <c r="LTX173" s="77"/>
      <c r="LTY173" s="77"/>
      <c r="LTZ173" s="77"/>
      <c r="LUA173" s="77"/>
      <c r="LUB173" s="77"/>
      <c r="LUC173" s="77"/>
      <c r="LUD173" s="77"/>
      <c r="LUE173" s="77"/>
      <c r="LUF173" s="77"/>
      <c r="LUG173" s="77"/>
      <c r="LUH173" s="77"/>
      <c r="LUI173" s="77"/>
      <c r="LUJ173" s="77"/>
      <c r="LUK173" s="77"/>
      <c r="LUL173" s="77"/>
      <c r="LUM173" s="77"/>
      <c r="LUN173" s="77"/>
      <c r="LUO173" s="77"/>
      <c r="LUP173" s="77"/>
      <c r="LUQ173" s="77"/>
      <c r="LUR173" s="77"/>
      <c r="LUS173" s="77"/>
      <c r="LUT173" s="77"/>
      <c r="LUU173" s="77"/>
      <c r="LUV173" s="77"/>
      <c r="LUW173" s="77"/>
      <c r="LUX173" s="77"/>
      <c r="LUY173" s="77"/>
      <c r="LUZ173" s="77"/>
      <c r="LVA173" s="77"/>
      <c r="LVB173" s="77"/>
      <c r="LVC173" s="77"/>
      <c r="LVD173" s="77"/>
      <c r="LVE173" s="77"/>
      <c r="LVF173" s="77"/>
      <c r="LVG173" s="77"/>
      <c r="LVH173" s="77"/>
      <c r="LVI173" s="77"/>
      <c r="LVJ173" s="77"/>
      <c r="LVK173" s="77"/>
      <c r="LVL173" s="77"/>
      <c r="LVM173" s="77"/>
      <c r="LVN173" s="77"/>
      <c r="LVO173" s="77"/>
      <c r="LVP173" s="77"/>
      <c r="LVQ173" s="77"/>
      <c r="LVR173" s="77"/>
      <c r="LVS173" s="77"/>
      <c r="LVT173" s="77"/>
      <c r="LVU173" s="77"/>
      <c r="LVV173" s="77"/>
      <c r="LVW173" s="77"/>
      <c r="LVX173" s="77"/>
      <c r="LVY173" s="77"/>
      <c r="LVZ173" s="77"/>
      <c r="LWA173" s="77"/>
      <c r="LWB173" s="77"/>
      <c r="LWC173" s="77"/>
      <c r="LWD173" s="77"/>
      <c r="LWE173" s="77"/>
      <c r="LWF173" s="77"/>
      <c r="LWG173" s="77"/>
      <c r="LWH173" s="77"/>
      <c r="LWI173" s="77"/>
      <c r="LWJ173" s="77"/>
      <c r="LWK173" s="77"/>
      <c r="LWL173" s="77"/>
      <c r="LWM173" s="77"/>
      <c r="LWN173" s="77"/>
      <c r="LWO173" s="77"/>
      <c r="LWP173" s="77"/>
      <c r="LWQ173" s="77"/>
      <c r="LWR173" s="77"/>
      <c r="LWS173" s="77"/>
      <c r="LWT173" s="77"/>
      <c r="LWU173" s="77"/>
      <c r="LWV173" s="77"/>
      <c r="LWW173" s="77"/>
      <c r="LWX173" s="77"/>
      <c r="LWY173" s="77"/>
      <c r="LWZ173" s="77"/>
      <c r="LXA173" s="77"/>
      <c r="LXB173" s="77"/>
      <c r="LXC173" s="77"/>
      <c r="LXD173" s="77"/>
      <c r="LXE173" s="77"/>
      <c r="LXF173" s="77"/>
      <c r="LXG173" s="77"/>
      <c r="LXH173" s="77"/>
      <c r="LXI173" s="77"/>
      <c r="LXJ173" s="77"/>
      <c r="LXK173" s="77"/>
      <c r="LXL173" s="77"/>
      <c r="LXM173" s="77"/>
      <c r="LXN173" s="77"/>
      <c r="LXO173" s="77"/>
      <c r="LXP173" s="77"/>
      <c r="LXQ173" s="77"/>
      <c r="LXR173" s="77"/>
      <c r="LXS173" s="77"/>
      <c r="LXT173" s="77"/>
      <c r="LXU173" s="77"/>
      <c r="LXV173" s="77"/>
      <c r="LXW173" s="77"/>
      <c r="LXX173" s="77"/>
      <c r="LXY173" s="77"/>
      <c r="LXZ173" s="77"/>
      <c r="LYA173" s="77"/>
      <c r="LYB173" s="77"/>
      <c r="LYC173" s="77"/>
      <c r="LYD173" s="77"/>
      <c r="LYE173" s="77"/>
      <c r="LYF173" s="77"/>
      <c r="LYG173" s="77"/>
      <c r="LYH173" s="77"/>
      <c r="LYI173" s="77"/>
      <c r="LYJ173" s="77"/>
      <c r="LYK173" s="77"/>
      <c r="LYL173" s="77"/>
      <c r="LYM173" s="77"/>
      <c r="LYN173" s="77"/>
      <c r="LYO173" s="77"/>
      <c r="LYP173" s="77"/>
      <c r="LYQ173" s="77"/>
      <c r="LYR173" s="77"/>
      <c r="LYS173" s="77"/>
      <c r="LYT173" s="77"/>
      <c r="LYU173" s="77"/>
      <c r="LYV173" s="77"/>
      <c r="LYW173" s="77"/>
      <c r="LYX173" s="77"/>
      <c r="LYY173" s="77"/>
      <c r="LYZ173" s="77"/>
      <c r="LZA173" s="77"/>
      <c r="LZB173" s="77"/>
      <c r="LZC173" s="77"/>
      <c r="LZD173" s="77"/>
      <c r="LZE173" s="77"/>
      <c r="LZF173" s="77"/>
      <c r="LZG173" s="77"/>
      <c r="LZH173" s="77"/>
      <c r="LZI173" s="77"/>
      <c r="LZJ173" s="77"/>
      <c r="LZK173" s="77"/>
      <c r="LZL173" s="77"/>
      <c r="LZM173" s="77"/>
      <c r="LZN173" s="77"/>
      <c r="LZO173" s="77"/>
      <c r="LZP173" s="77"/>
      <c r="LZQ173" s="77"/>
      <c r="LZR173" s="77"/>
      <c r="LZS173" s="77"/>
      <c r="LZT173" s="77"/>
      <c r="LZU173" s="77"/>
      <c r="LZV173" s="77"/>
      <c r="LZW173" s="77"/>
      <c r="LZX173" s="77"/>
      <c r="LZY173" s="77"/>
      <c r="LZZ173" s="77"/>
      <c r="MAA173" s="77"/>
      <c r="MAB173" s="77"/>
      <c r="MAC173" s="77"/>
      <c r="MAD173" s="77"/>
      <c r="MAE173" s="77"/>
      <c r="MAF173" s="77"/>
      <c r="MAG173" s="77"/>
      <c r="MAH173" s="77"/>
      <c r="MAI173" s="77"/>
      <c r="MAJ173" s="77"/>
      <c r="MAK173" s="77"/>
      <c r="MAL173" s="77"/>
      <c r="MAM173" s="77"/>
      <c r="MAN173" s="77"/>
      <c r="MAO173" s="77"/>
      <c r="MAP173" s="77"/>
      <c r="MAQ173" s="77"/>
      <c r="MAR173" s="77"/>
      <c r="MAS173" s="77"/>
      <c r="MAT173" s="77"/>
      <c r="MAU173" s="77"/>
      <c r="MAV173" s="77"/>
      <c r="MAW173" s="77"/>
      <c r="MAX173" s="77"/>
      <c r="MAY173" s="77"/>
      <c r="MAZ173" s="77"/>
      <c r="MBA173" s="77"/>
      <c r="MBB173" s="77"/>
      <c r="MBC173" s="77"/>
      <c r="MBD173" s="77"/>
      <c r="MBE173" s="77"/>
      <c r="MBF173" s="77"/>
      <c r="MBG173" s="77"/>
      <c r="MBH173" s="77"/>
      <c r="MBI173" s="77"/>
      <c r="MBJ173" s="77"/>
      <c r="MBK173" s="77"/>
      <c r="MBL173" s="77"/>
      <c r="MBM173" s="77"/>
      <c r="MBN173" s="77"/>
      <c r="MBO173" s="77"/>
      <c r="MBP173" s="77"/>
      <c r="MBQ173" s="77"/>
      <c r="MBR173" s="77"/>
      <c r="MBS173" s="77"/>
      <c r="MBT173" s="77"/>
      <c r="MBU173" s="77"/>
      <c r="MBV173" s="77"/>
      <c r="MBW173" s="77"/>
      <c r="MBX173" s="77"/>
      <c r="MBY173" s="77"/>
      <c r="MBZ173" s="77"/>
      <c r="MCA173" s="77"/>
      <c r="MCB173" s="77"/>
      <c r="MCC173" s="77"/>
      <c r="MCD173" s="77"/>
      <c r="MCE173" s="77"/>
      <c r="MCF173" s="77"/>
      <c r="MCG173" s="77"/>
      <c r="MCH173" s="77"/>
      <c r="MCI173" s="77"/>
      <c r="MCJ173" s="77"/>
      <c r="MCK173" s="77"/>
      <c r="MCL173" s="77"/>
      <c r="MCM173" s="77"/>
      <c r="MCN173" s="77"/>
      <c r="MCO173" s="77"/>
      <c r="MCP173" s="77"/>
      <c r="MCQ173" s="77"/>
      <c r="MCR173" s="77"/>
      <c r="MCS173" s="77"/>
      <c r="MCT173" s="77"/>
      <c r="MCU173" s="77"/>
      <c r="MCV173" s="77"/>
      <c r="MCW173" s="77"/>
      <c r="MCX173" s="77"/>
      <c r="MCY173" s="77"/>
      <c r="MCZ173" s="77"/>
      <c r="MDA173" s="77"/>
      <c r="MDB173" s="77"/>
      <c r="MDC173" s="77"/>
      <c r="MDD173" s="77"/>
      <c r="MDE173" s="77"/>
      <c r="MDF173" s="77"/>
      <c r="MDG173" s="77"/>
      <c r="MDH173" s="77"/>
      <c r="MDI173" s="77"/>
      <c r="MDJ173" s="77"/>
      <c r="MDK173" s="77"/>
      <c r="MDL173" s="77"/>
      <c r="MDM173" s="77"/>
      <c r="MDN173" s="77"/>
      <c r="MDO173" s="77"/>
      <c r="MDP173" s="77"/>
      <c r="MDQ173" s="77"/>
      <c r="MDR173" s="77"/>
      <c r="MDS173" s="77"/>
      <c r="MDT173" s="77"/>
      <c r="MDU173" s="77"/>
      <c r="MDV173" s="77"/>
      <c r="MDW173" s="77"/>
      <c r="MDX173" s="77"/>
      <c r="MDY173" s="77"/>
      <c r="MDZ173" s="77"/>
      <c r="MEA173" s="77"/>
      <c r="MEB173" s="77"/>
      <c r="MEC173" s="77"/>
      <c r="MED173" s="77"/>
      <c r="MEE173" s="77"/>
      <c r="MEF173" s="77"/>
      <c r="MEG173" s="77"/>
      <c r="MEH173" s="77"/>
      <c r="MEI173" s="77"/>
      <c r="MEJ173" s="77"/>
      <c r="MEK173" s="77"/>
      <c r="MEL173" s="77"/>
      <c r="MEM173" s="77"/>
      <c r="MEN173" s="77"/>
      <c r="MEO173" s="77"/>
      <c r="MEP173" s="77"/>
      <c r="MEQ173" s="77"/>
      <c r="MER173" s="77"/>
      <c r="MES173" s="77"/>
      <c r="MET173" s="77"/>
      <c r="MEU173" s="77"/>
      <c r="MEV173" s="77"/>
      <c r="MEW173" s="77"/>
      <c r="MEX173" s="77"/>
      <c r="MEY173" s="77"/>
      <c r="MEZ173" s="77"/>
      <c r="MFA173" s="77"/>
      <c r="MFB173" s="77"/>
      <c r="MFC173" s="77"/>
      <c r="MFD173" s="77"/>
      <c r="MFE173" s="77"/>
      <c r="MFF173" s="77"/>
      <c r="MFG173" s="77"/>
      <c r="MFH173" s="77"/>
      <c r="MFI173" s="77"/>
      <c r="MFJ173" s="77"/>
      <c r="MFK173" s="77"/>
      <c r="MFL173" s="77"/>
      <c r="MFM173" s="77"/>
      <c r="MFN173" s="77"/>
      <c r="MFO173" s="77"/>
      <c r="MFP173" s="77"/>
      <c r="MFQ173" s="77"/>
      <c r="MFR173" s="77"/>
      <c r="MFS173" s="77"/>
      <c r="MFT173" s="77"/>
      <c r="MFU173" s="77"/>
      <c r="MFV173" s="77"/>
      <c r="MFW173" s="77"/>
      <c r="MFX173" s="77"/>
      <c r="MFY173" s="77"/>
      <c r="MFZ173" s="77"/>
      <c r="MGA173" s="77"/>
      <c r="MGB173" s="77"/>
      <c r="MGC173" s="77"/>
      <c r="MGD173" s="77"/>
      <c r="MGE173" s="77"/>
      <c r="MGF173" s="77"/>
      <c r="MGG173" s="77"/>
      <c r="MGH173" s="77"/>
      <c r="MGI173" s="77"/>
      <c r="MGJ173" s="77"/>
      <c r="MGK173" s="77"/>
      <c r="MGL173" s="77"/>
      <c r="MGM173" s="77"/>
      <c r="MGN173" s="77"/>
      <c r="MGO173" s="77"/>
      <c r="MGP173" s="77"/>
      <c r="MGQ173" s="77"/>
      <c r="MGR173" s="77"/>
      <c r="MGS173" s="77"/>
      <c r="MGT173" s="77"/>
      <c r="MGU173" s="77"/>
      <c r="MGV173" s="77"/>
      <c r="MGW173" s="77"/>
      <c r="MGX173" s="77"/>
      <c r="MGY173" s="77"/>
      <c r="MGZ173" s="77"/>
      <c r="MHA173" s="77"/>
      <c r="MHB173" s="77"/>
      <c r="MHC173" s="77"/>
      <c r="MHD173" s="77"/>
      <c r="MHE173" s="77"/>
      <c r="MHF173" s="77"/>
      <c r="MHG173" s="77"/>
      <c r="MHH173" s="77"/>
      <c r="MHI173" s="77"/>
      <c r="MHJ173" s="77"/>
      <c r="MHK173" s="77"/>
      <c r="MHL173" s="77"/>
      <c r="MHM173" s="77"/>
      <c r="MHN173" s="77"/>
      <c r="MHO173" s="77"/>
      <c r="MHP173" s="77"/>
      <c r="MHQ173" s="77"/>
      <c r="MHR173" s="77"/>
      <c r="MHS173" s="77"/>
      <c r="MHT173" s="77"/>
      <c r="MHU173" s="77"/>
      <c r="MHV173" s="77"/>
      <c r="MHW173" s="77"/>
      <c r="MHX173" s="77"/>
      <c r="MHY173" s="77"/>
      <c r="MHZ173" s="77"/>
      <c r="MIA173" s="77"/>
      <c r="MIB173" s="77"/>
      <c r="MIC173" s="77"/>
      <c r="MID173" s="77"/>
      <c r="MIE173" s="77"/>
      <c r="MIF173" s="77"/>
      <c r="MIG173" s="77"/>
      <c r="MIH173" s="77"/>
      <c r="MII173" s="77"/>
      <c r="MIJ173" s="77"/>
      <c r="MIK173" s="77"/>
      <c r="MIL173" s="77"/>
      <c r="MIM173" s="77"/>
      <c r="MIN173" s="77"/>
      <c r="MIO173" s="77"/>
      <c r="MIP173" s="77"/>
      <c r="MIQ173" s="77"/>
      <c r="MIR173" s="77"/>
      <c r="MIS173" s="77"/>
      <c r="MIT173" s="77"/>
      <c r="MIU173" s="77"/>
      <c r="MIV173" s="77"/>
      <c r="MIW173" s="77"/>
      <c r="MIX173" s="77"/>
      <c r="MIY173" s="77"/>
      <c r="MIZ173" s="77"/>
      <c r="MJA173" s="77"/>
      <c r="MJB173" s="77"/>
      <c r="MJC173" s="77"/>
      <c r="MJD173" s="77"/>
      <c r="MJE173" s="77"/>
      <c r="MJF173" s="77"/>
      <c r="MJG173" s="77"/>
      <c r="MJH173" s="77"/>
      <c r="MJI173" s="77"/>
      <c r="MJJ173" s="77"/>
      <c r="MJK173" s="77"/>
      <c r="MJL173" s="77"/>
      <c r="MJM173" s="77"/>
      <c r="MJN173" s="77"/>
      <c r="MJO173" s="77"/>
      <c r="MJP173" s="77"/>
      <c r="MJQ173" s="77"/>
      <c r="MJR173" s="77"/>
      <c r="MJS173" s="77"/>
      <c r="MJT173" s="77"/>
      <c r="MJU173" s="77"/>
      <c r="MJV173" s="77"/>
      <c r="MJW173" s="77"/>
      <c r="MJX173" s="77"/>
      <c r="MJY173" s="77"/>
      <c r="MJZ173" s="77"/>
      <c r="MKA173" s="77"/>
      <c r="MKB173" s="77"/>
      <c r="MKC173" s="77"/>
      <c r="MKD173" s="77"/>
      <c r="MKE173" s="77"/>
      <c r="MKF173" s="77"/>
      <c r="MKG173" s="77"/>
      <c r="MKH173" s="77"/>
      <c r="MKI173" s="77"/>
      <c r="MKJ173" s="77"/>
      <c r="MKK173" s="77"/>
      <c r="MKL173" s="77"/>
      <c r="MKM173" s="77"/>
      <c r="MKN173" s="77"/>
      <c r="MKO173" s="77"/>
      <c r="MKP173" s="77"/>
      <c r="MKQ173" s="77"/>
      <c r="MKR173" s="77"/>
      <c r="MKS173" s="77"/>
      <c r="MKT173" s="77"/>
      <c r="MKU173" s="77"/>
      <c r="MKV173" s="77"/>
      <c r="MKW173" s="77"/>
      <c r="MKX173" s="77"/>
      <c r="MKY173" s="77"/>
      <c r="MKZ173" s="77"/>
      <c r="MLA173" s="77"/>
      <c r="MLB173" s="77"/>
      <c r="MLC173" s="77"/>
      <c r="MLD173" s="77"/>
      <c r="MLE173" s="77"/>
      <c r="MLF173" s="77"/>
      <c r="MLG173" s="77"/>
      <c r="MLH173" s="77"/>
      <c r="MLI173" s="77"/>
      <c r="MLJ173" s="77"/>
      <c r="MLK173" s="77"/>
      <c r="MLL173" s="77"/>
      <c r="MLM173" s="77"/>
      <c r="MLN173" s="77"/>
      <c r="MLO173" s="77"/>
      <c r="MLP173" s="77"/>
      <c r="MLQ173" s="77"/>
      <c r="MLR173" s="77"/>
      <c r="MLS173" s="77"/>
      <c r="MLT173" s="77"/>
      <c r="MLU173" s="77"/>
      <c r="MLV173" s="77"/>
      <c r="MLW173" s="77"/>
      <c r="MLX173" s="77"/>
      <c r="MLY173" s="77"/>
      <c r="MLZ173" s="77"/>
      <c r="MMA173" s="77"/>
      <c r="MMB173" s="77"/>
      <c r="MMC173" s="77"/>
      <c r="MMD173" s="77"/>
      <c r="MME173" s="77"/>
      <c r="MMF173" s="77"/>
      <c r="MMG173" s="77"/>
      <c r="MMH173" s="77"/>
      <c r="MMI173" s="77"/>
      <c r="MMJ173" s="77"/>
      <c r="MMK173" s="77"/>
      <c r="MML173" s="77"/>
      <c r="MMM173" s="77"/>
      <c r="MMN173" s="77"/>
      <c r="MMO173" s="77"/>
      <c r="MMP173" s="77"/>
      <c r="MMQ173" s="77"/>
      <c r="MMR173" s="77"/>
      <c r="MMS173" s="77"/>
      <c r="MMT173" s="77"/>
      <c r="MMU173" s="77"/>
      <c r="MMV173" s="77"/>
      <c r="MMW173" s="77"/>
      <c r="MMX173" s="77"/>
      <c r="MMY173" s="77"/>
      <c r="MMZ173" s="77"/>
      <c r="MNA173" s="77"/>
      <c r="MNB173" s="77"/>
      <c r="MNC173" s="77"/>
      <c r="MND173" s="77"/>
      <c r="MNE173" s="77"/>
      <c r="MNF173" s="77"/>
      <c r="MNG173" s="77"/>
      <c r="MNH173" s="77"/>
      <c r="MNI173" s="77"/>
      <c r="MNJ173" s="77"/>
      <c r="MNK173" s="77"/>
      <c r="MNL173" s="77"/>
      <c r="MNM173" s="77"/>
      <c r="MNN173" s="77"/>
      <c r="MNO173" s="77"/>
      <c r="MNP173" s="77"/>
      <c r="MNQ173" s="77"/>
      <c r="MNR173" s="77"/>
      <c r="MNS173" s="77"/>
      <c r="MNT173" s="77"/>
      <c r="MNU173" s="77"/>
      <c r="MNV173" s="77"/>
      <c r="MNW173" s="77"/>
      <c r="MNX173" s="77"/>
      <c r="MNY173" s="77"/>
      <c r="MNZ173" s="77"/>
      <c r="MOA173" s="77"/>
      <c r="MOB173" s="77"/>
      <c r="MOC173" s="77"/>
      <c r="MOD173" s="77"/>
      <c r="MOE173" s="77"/>
      <c r="MOF173" s="77"/>
      <c r="MOG173" s="77"/>
      <c r="MOH173" s="77"/>
      <c r="MOI173" s="77"/>
      <c r="MOJ173" s="77"/>
      <c r="MOK173" s="77"/>
      <c r="MOL173" s="77"/>
      <c r="MOM173" s="77"/>
      <c r="MON173" s="77"/>
      <c r="MOO173" s="77"/>
      <c r="MOP173" s="77"/>
      <c r="MOQ173" s="77"/>
      <c r="MOR173" s="77"/>
      <c r="MOS173" s="77"/>
      <c r="MOT173" s="77"/>
      <c r="MOU173" s="77"/>
      <c r="MOV173" s="77"/>
      <c r="MOW173" s="77"/>
      <c r="MOX173" s="77"/>
      <c r="MOY173" s="77"/>
      <c r="MOZ173" s="77"/>
      <c r="MPA173" s="77"/>
      <c r="MPB173" s="77"/>
      <c r="MPC173" s="77"/>
      <c r="MPD173" s="77"/>
      <c r="MPE173" s="77"/>
      <c r="MPF173" s="77"/>
      <c r="MPG173" s="77"/>
      <c r="MPH173" s="77"/>
      <c r="MPI173" s="77"/>
      <c r="MPJ173" s="77"/>
      <c r="MPK173" s="77"/>
      <c r="MPL173" s="77"/>
      <c r="MPM173" s="77"/>
      <c r="MPN173" s="77"/>
      <c r="MPO173" s="77"/>
      <c r="MPP173" s="77"/>
      <c r="MPQ173" s="77"/>
      <c r="MPR173" s="77"/>
      <c r="MPS173" s="77"/>
      <c r="MPT173" s="77"/>
      <c r="MPU173" s="77"/>
      <c r="MPV173" s="77"/>
      <c r="MPW173" s="77"/>
      <c r="MPX173" s="77"/>
      <c r="MPY173" s="77"/>
      <c r="MPZ173" s="77"/>
      <c r="MQA173" s="77"/>
      <c r="MQB173" s="77"/>
      <c r="MQC173" s="77"/>
      <c r="MQD173" s="77"/>
      <c r="MQE173" s="77"/>
      <c r="MQF173" s="77"/>
      <c r="MQG173" s="77"/>
      <c r="MQH173" s="77"/>
      <c r="MQI173" s="77"/>
      <c r="MQJ173" s="77"/>
      <c r="MQK173" s="77"/>
      <c r="MQL173" s="77"/>
      <c r="MQM173" s="77"/>
      <c r="MQN173" s="77"/>
      <c r="MQO173" s="77"/>
      <c r="MQP173" s="77"/>
      <c r="MQQ173" s="77"/>
      <c r="MQR173" s="77"/>
      <c r="MQS173" s="77"/>
      <c r="MQT173" s="77"/>
      <c r="MQU173" s="77"/>
      <c r="MQV173" s="77"/>
      <c r="MQW173" s="77"/>
      <c r="MQX173" s="77"/>
      <c r="MQY173" s="77"/>
      <c r="MQZ173" s="77"/>
      <c r="MRA173" s="77"/>
      <c r="MRB173" s="77"/>
      <c r="MRC173" s="77"/>
      <c r="MRD173" s="77"/>
      <c r="MRE173" s="77"/>
      <c r="MRF173" s="77"/>
      <c r="MRG173" s="77"/>
      <c r="MRH173" s="77"/>
      <c r="MRI173" s="77"/>
      <c r="MRJ173" s="77"/>
      <c r="MRK173" s="77"/>
      <c r="MRL173" s="77"/>
      <c r="MRM173" s="77"/>
      <c r="MRN173" s="77"/>
      <c r="MRO173" s="77"/>
      <c r="MRP173" s="77"/>
      <c r="MRQ173" s="77"/>
      <c r="MRR173" s="77"/>
      <c r="MRS173" s="77"/>
      <c r="MRT173" s="77"/>
      <c r="MRU173" s="77"/>
      <c r="MRV173" s="77"/>
      <c r="MRW173" s="77"/>
      <c r="MRX173" s="77"/>
      <c r="MRY173" s="77"/>
      <c r="MRZ173" s="77"/>
      <c r="MSA173" s="77"/>
      <c r="MSB173" s="77"/>
      <c r="MSC173" s="77"/>
      <c r="MSD173" s="77"/>
      <c r="MSE173" s="77"/>
      <c r="MSF173" s="77"/>
      <c r="MSG173" s="77"/>
      <c r="MSH173" s="77"/>
      <c r="MSI173" s="77"/>
      <c r="MSJ173" s="77"/>
      <c r="MSK173" s="77"/>
      <c r="MSL173" s="77"/>
      <c r="MSM173" s="77"/>
      <c r="MSN173" s="77"/>
      <c r="MSO173" s="77"/>
      <c r="MSP173" s="77"/>
      <c r="MSQ173" s="77"/>
      <c r="MSR173" s="77"/>
      <c r="MSS173" s="77"/>
      <c r="MST173" s="77"/>
      <c r="MSU173" s="77"/>
      <c r="MSV173" s="77"/>
      <c r="MSW173" s="77"/>
      <c r="MSX173" s="77"/>
      <c r="MSY173" s="77"/>
      <c r="MSZ173" s="77"/>
      <c r="MTA173" s="77"/>
      <c r="MTB173" s="77"/>
      <c r="MTC173" s="77"/>
      <c r="MTD173" s="77"/>
      <c r="MTE173" s="77"/>
      <c r="MTF173" s="77"/>
      <c r="MTG173" s="77"/>
      <c r="MTH173" s="77"/>
      <c r="MTI173" s="77"/>
      <c r="MTJ173" s="77"/>
      <c r="MTK173" s="77"/>
      <c r="MTL173" s="77"/>
      <c r="MTM173" s="77"/>
      <c r="MTN173" s="77"/>
      <c r="MTO173" s="77"/>
      <c r="MTP173" s="77"/>
      <c r="MTQ173" s="77"/>
      <c r="MTR173" s="77"/>
      <c r="MTS173" s="77"/>
      <c r="MTT173" s="77"/>
      <c r="MTU173" s="77"/>
      <c r="MTV173" s="77"/>
      <c r="MTW173" s="77"/>
      <c r="MTX173" s="77"/>
      <c r="MTY173" s="77"/>
      <c r="MTZ173" s="77"/>
      <c r="MUA173" s="77"/>
      <c r="MUB173" s="77"/>
      <c r="MUC173" s="77"/>
      <c r="MUD173" s="77"/>
      <c r="MUE173" s="77"/>
      <c r="MUF173" s="77"/>
      <c r="MUG173" s="77"/>
      <c r="MUH173" s="77"/>
      <c r="MUI173" s="77"/>
      <c r="MUJ173" s="77"/>
      <c r="MUK173" s="77"/>
      <c r="MUL173" s="77"/>
      <c r="MUM173" s="77"/>
      <c r="MUN173" s="77"/>
      <c r="MUO173" s="77"/>
      <c r="MUP173" s="77"/>
      <c r="MUQ173" s="77"/>
      <c r="MUR173" s="77"/>
      <c r="MUS173" s="77"/>
      <c r="MUT173" s="77"/>
      <c r="MUU173" s="77"/>
      <c r="MUV173" s="77"/>
      <c r="MUW173" s="77"/>
      <c r="MUX173" s="77"/>
      <c r="MUY173" s="77"/>
      <c r="MUZ173" s="77"/>
      <c r="MVA173" s="77"/>
      <c r="MVB173" s="77"/>
      <c r="MVC173" s="77"/>
      <c r="MVD173" s="77"/>
      <c r="MVE173" s="77"/>
      <c r="MVF173" s="77"/>
      <c r="MVG173" s="77"/>
      <c r="MVH173" s="77"/>
      <c r="MVI173" s="77"/>
      <c r="MVJ173" s="77"/>
      <c r="MVK173" s="77"/>
      <c r="MVL173" s="77"/>
      <c r="MVM173" s="77"/>
      <c r="MVN173" s="77"/>
      <c r="MVO173" s="77"/>
      <c r="MVP173" s="77"/>
      <c r="MVQ173" s="77"/>
      <c r="MVR173" s="77"/>
      <c r="MVS173" s="77"/>
      <c r="MVT173" s="77"/>
      <c r="MVU173" s="77"/>
      <c r="MVV173" s="77"/>
      <c r="MVW173" s="77"/>
      <c r="MVX173" s="77"/>
      <c r="MVY173" s="77"/>
      <c r="MVZ173" s="77"/>
      <c r="MWA173" s="77"/>
      <c r="MWB173" s="77"/>
      <c r="MWC173" s="77"/>
      <c r="MWD173" s="77"/>
      <c r="MWE173" s="77"/>
      <c r="MWF173" s="77"/>
      <c r="MWG173" s="77"/>
      <c r="MWH173" s="77"/>
      <c r="MWI173" s="77"/>
      <c r="MWJ173" s="77"/>
      <c r="MWK173" s="77"/>
      <c r="MWL173" s="77"/>
      <c r="MWM173" s="77"/>
      <c r="MWN173" s="77"/>
      <c r="MWO173" s="77"/>
      <c r="MWP173" s="77"/>
      <c r="MWQ173" s="77"/>
      <c r="MWR173" s="77"/>
      <c r="MWS173" s="77"/>
      <c r="MWT173" s="77"/>
      <c r="MWU173" s="77"/>
      <c r="MWV173" s="77"/>
      <c r="MWW173" s="77"/>
      <c r="MWX173" s="77"/>
      <c r="MWY173" s="77"/>
      <c r="MWZ173" s="77"/>
      <c r="MXA173" s="77"/>
      <c r="MXB173" s="77"/>
      <c r="MXC173" s="77"/>
      <c r="MXD173" s="77"/>
      <c r="MXE173" s="77"/>
      <c r="MXF173" s="77"/>
      <c r="MXG173" s="77"/>
      <c r="MXH173" s="77"/>
      <c r="MXI173" s="77"/>
      <c r="MXJ173" s="77"/>
      <c r="MXK173" s="77"/>
      <c r="MXL173" s="77"/>
      <c r="MXM173" s="77"/>
      <c r="MXN173" s="77"/>
      <c r="MXO173" s="77"/>
      <c r="MXP173" s="77"/>
      <c r="MXQ173" s="77"/>
      <c r="MXR173" s="77"/>
      <c r="MXS173" s="77"/>
      <c r="MXT173" s="77"/>
      <c r="MXU173" s="77"/>
      <c r="MXV173" s="77"/>
      <c r="MXW173" s="77"/>
      <c r="MXX173" s="77"/>
      <c r="MXY173" s="77"/>
      <c r="MXZ173" s="77"/>
      <c r="MYA173" s="77"/>
      <c r="MYB173" s="77"/>
      <c r="MYC173" s="77"/>
      <c r="MYD173" s="77"/>
      <c r="MYE173" s="77"/>
      <c r="MYF173" s="77"/>
      <c r="MYG173" s="77"/>
      <c r="MYH173" s="77"/>
      <c r="MYI173" s="77"/>
      <c r="MYJ173" s="77"/>
      <c r="MYK173" s="77"/>
      <c r="MYL173" s="77"/>
      <c r="MYM173" s="77"/>
      <c r="MYN173" s="77"/>
      <c r="MYO173" s="77"/>
      <c r="MYP173" s="77"/>
      <c r="MYQ173" s="77"/>
      <c r="MYR173" s="77"/>
      <c r="MYS173" s="77"/>
      <c r="MYT173" s="77"/>
      <c r="MYU173" s="77"/>
      <c r="MYV173" s="77"/>
      <c r="MYW173" s="77"/>
      <c r="MYX173" s="77"/>
      <c r="MYY173" s="77"/>
      <c r="MYZ173" s="77"/>
      <c r="MZA173" s="77"/>
      <c r="MZB173" s="77"/>
      <c r="MZC173" s="77"/>
      <c r="MZD173" s="77"/>
      <c r="MZE173" s="77"/>
      <c r="MZF173" s="77"/>
      <c r="MZG173" s="77"/>
      <c r="MZH173" s="77"/>
      <c r="MZI173" s="77"/>
      <c r="MZJ173" s="77"/>
      <c r="MZK173" s="77"/>
      <c r="MZL173" s="77"/>
      <c r="MZM173" s="77"/>
      <c r="MZN173" s="77"/>
      <c r="MZO173" s="77"/>
      <c r="MZP173" s="77"/>
      <c r="MZQ173" s="77"/>
      <c r="MZR173" s="77"/>
      <c r="MZS173" s="77"/>
      <c r="MZT173" s="77"/>
      <c r="MZU173" s="77"/>
      <c r="MZV173" s="77"/>
      <c r="MZW173" s="77"/>
      <c r="MZX173" s="77"/>
      <c r="MZY173" s="77"/>
      <c r="MZZ173" s="77"/>
      <c r="NAA173" s="77"/>
      <c r="NAB173" s="77"/>
      <c r="NAC173" s="77"/>
      <c r="NAD173" s="77"/>
      <c r="NAE173" s="77"/>
      <c r="NAF173" s="77"/>
      <c r="NAG173" s="77"/>
      <c r="NAH173" s="77"/>
      <c r="NAI173" s="77"/>
      <c r="NAJ173" s="77"/>
      <c r="NAK173" s="77"/>
      <c r="NAL173" s="77"/>
      <c r="NAM173" s="77"/>
      <c r="NAN173" s="77"/>
      <c r="NAO173" s="77"/>
      <c r="NAP173" s="77"/>
      <c r="NAQ173" s="77"/>
      <c r="NAR173" s="77"/>
      <c r="NAS173" s="77"/>
      <c r="NAT173" s="77"/>
      <c r="NAU173" s="77"/>
      <c r="NAV173" s="77"/>
      <c r="NAW173" s="77"/>
      <c r="NAX173" s="77"/>
      <c r="NAY173" s="77"/>
      <c r="NAZ173" s="77"/>
      <c r="NBA173" s="77"/>
      <c r="NBB173" s="77"/>
      <c r="NBC173" s="77"/>
      <c r="NBD173" s="77"/>
      <c r="NBE173" s="77"/>
      <c r="NBF173" s="77"/>
      <c r="NBG173" s="77"/>
      <c r="NBH173" s="77"/>
      <c r="NBI173" s="77"/>
      <c r="NBJ173" s="77"/>
      <c r="NBK173" s="77"/>
      <c r="NBL173" s="77"/>
      <c r="NBM173" s="77"/>
      <c r="NBN173" s="77"/>
      <c r="NBO173" s="77"/>
      <c r="NBP173" s="77"/>
      <c r="NBQ173" s="77"/>
      <c r="NBR173" s="77"/>
      <c r="NBS173" s="77"/>
      <c r="NBT173" s="77"/>
      <c r="NBU173" s="77"/>
      <c r="NBV173" s="77"/>
      <c r="NBW173" s="77"/>
      <c r="NBX173" s="77"/>
      <c r="NBY173" s="77"/>
      <c r="NBZ173" s="77"/>
      <c r="NCA173" s="77"/>
      <c r="NCB173" s="77"/>
      <c r="NCC173" s="77"/>
      <c r="NCD173" s="77"/>
      <c r="NCE173" s="77"/>
      <c r="NCF173" s="77"/>
      <c r="NCG173" s="77"/>
      <c r="NCH173" s="77"/>
      <c r="NCI173" s="77"/>
      <c r="NCJ173" s="77"/>
      <c r="NCK173" s="77"/>
      <c r="NCL173" s="77"/>
      <c r="NCM173" s="77"/>
      <c r="NCN173" s="77"/>
      <c r="NCO173" s="77"/>
      <c r="NCP173" s="77"/>
      <c r="NCQ173" s="77"/>
      <c r="NCR173" s="77"/>
      <c r="NCS173" s="77"/>
      <c r="NCT173" s="77"/>
      <c r="NCU173" s="77"/>
      <c r="NCV173" s="77"/>
      <c r="NCW173" s="77"/>
      <c r="NCX173" s="77"/>
      <c r="NCY173" s="77"/>
      <c r="NCZ173" s="77"/>
      <c r="NDA173" s="77"/>
      <c r="NDB173" s="77"/>
      <c r="NDC173" s="77"/>
      <c r="NDD173" s="77"/>
      <c r="NDE173" s="77"/>
      <c r="NDF173" s="77"/>
      <c r="NDG173" s="77"/>
      <c r="NDH173" s="77"/>
      <c r="NDI173" s="77"/>
      <c r="NDJ173" s="77"/>
      <c r="NDK173" s="77"/>
      <c r="NDL173" s="77"/>
      <c r="NDM173" s="77"/>
      <c r="NDN173" s="77"/>
      <c r="NDO173" s="77"/>
      <c r="NDP173" s="77"/>
      <c r="NDQ173" s="77"/>
      <c r="NDR173" s="77"/>
      <c r="NDS173" s="77"/>
      <c r="NDT173" s="77"/>
      <c r="NDU173" s="77"/>
      <c r="NDV173" s="77"/>
      <c r="NDW173" s="77"/>
      <c r="NDX173" s="77"/>
      <c r="NDY173" s="77"/>
      <c r="NDZ173" s="77"/>
      <c r="NEA173" s="77"/>
      <c r="NEB173" s="77"/>
      <c r="NEC173" s="77"/>
      <c r="NED173" s="77"/>
      <c r="NEE173" s="77"/>
      <c r="NEF173" s="77"/>
      <c r="NEG173" s="77"/>
      <c r="NEH173" s="77"/>
      <c r="NEI173" s="77"/>
      <c r="NEJ173" s="77"/>
      <c r="NEK173" s="77"/>
      <c r="NEL173" s="77"/>
      <c r="NEM173" s="77"/>
      <c r="NEN173" s="77"/>
      <c r="NEO173" s="77"/>
      <c r="NEP173" s="77"/>
      <c r="NEQ173" s="77"/>
      <c r="NER173" s="77"/>
      <c r="NES173" s="77"/>
      <c r="NET173" s="77"/>
      <c r="NEU173" s="77"/>
      <c r="NEV173" s="77"/>
      <c r="NEW173" s="77"/>
      <c r="NEX173" s="77"/>
      <c r="NEY173" s="77"/>
      <c r="NEZ173" s="77"/>
      <c r="NFA173" s="77"/>
      <c r="NFB173" s="77"/>
      <c r="NFC173" s="77"/>
      <c r="NFD173" s="77"/>
      <c r="NFE173" s="77"/>
      <c r="NFF173" s="77"/>
      <c r="NFG173" s="77"/>
      <c r="NFH173" s="77"/>
      <c r="NFI173" s="77"/>
      <c r="NFJ173" s="77"/>
      <c r="NFK173" s="77"/>
      <c r="NFL173" s="77"/>
      <c r="NFM173" s="77"/>
      <c r="NFN173" s="77"/>
      <c r="NFO173" s="77"/>
      <c r="NFP173" s="77"/>
      <c r="NFQ173" s="77"/>
      <c r="NFR173" s="77"/>
      <c r="NFS173" s="77"/>
      <c r="NFT173" s="77"/>
      <c r="NFU173" s="77"/>
      <c r="NFV173" s="77"/>
      <c r="NFW173" s="77"/>
      <c r="NFX173" s="77"/>
      <c r="NFY173" s="77"/>
      <c r="NFZ173" s="77"/>
      <c r="NGA173" s="77"/>
      <c r="NGB173" s="77"/>
      <c r="NGC173" s="77"/>
      <c r="NGD173" s="77"/>
      <c r="NGE173" s="77"/>
      <c r="NGF173" s="77"/>
      <c r="NGG173" s="77"/>
      <c r="NGH173" s="77"/>
      <c r="NGI173" s="77"/>
      <c r="NGJ173" s="77"/>
      <c r="NGK173" s="77"/>
      <c r="NGL173" s="77"/>
      <c r="NGM173" s="77"/>
      <c r="NGN173" s="77"/>
      <c r="NGO173" s="77"/>
      <c r="NGP173" s="77"/>
      <c r="NGQ173" s="77"/>
      <c r="NGR173" s="77"/>
      <c r="NGS173" s="77"/>
      <c r="NGT173" s="77"/>
      <c r="NGU173" s="77"/>
      <c r="NGV173" s="77"/>
      <c r="NGW173" s="77"/>
      <c r="NGX173" s="77"/>
      <c r="NGY173" s="77"/>
      <c r="NGZ173" s="77"/>
      <c r="NHA173" s="77"/>
      <c r="NHB173" s="77"/>
      <c r="NHC173" s="77"/>
      <c r="NHD173" s="77"/>
      <c r="NHE173" s="77"/>
      <c r="NHF173" s="77"/>
      <c r="NHG173" s="77"/>
      <c r="NHH173" s="77"/>
      <c r="NHI173" s="77"/>
      <c r="NHJ173" s="77"/>
      <c r="NHK173" s="77"/>
      <c r="NHL173" s="77"/>
      <c r="NHM173" s="77"/>
      <c r="NHN173" s="77"/>
      <c r="NHO173" s="77"/>
      <c r="NHP173" s="77"/>
      <c r="NHQ173" s="77"/>
      <c r="NHR173" s="77"/>
      <c r="NHS173" s="77"/>
      <c r="NHT173" s="77"/>
      <c r="NHU173" s="77"/>
      <c r="NHV173" s="77"/>
      <c r="NHW173" s="77"/>
      <c r="NHX173" s="77"/>
      <c r="NHY173" s="77"/>
      <c r="NHZ173" s="77"/>
      <c r="NIA173" s="77"/>
      <c r="NIB173" s="77"/>
      <c r="NIC173" s="77"/>
      <c r="NID173" s="77"/>
      <c r="NIE173" s="77"/>
      <c r="NIF173" s="77"/>
      <c r="NIG173" s="77"/>
      <c r="NIH173" s="77"/>
      <c r="NII173" s="77"/>
      <c r="NIJ173" s="77"/>
      <c r="NIK173" s="77"/>
      <c r="NIL173" s="77"/>
      <c r="NIM173" s="77"/>
      <c r="NIN173" s="77"/>
      <c r="NIO173" s="77"/>
      <c r="NIP173" s="77"/>
      <c r="NIQ173" s="77"/>
      <c r="NIR173" s="77"/>
      <c r="NIS173" s="77"/>
      <c r="NIT173" s="77"/>
      <c r="NIU173" s="77"/>
      <c r="NIV173" s="77"/>
      <c r="NIW173" s="77"/>
      <c r="NIX173" s="77"/>
      <c r="NIY173" s="77"/>
      <c r="NIZ173" s="77"/>
      <c r="NJA173" s="77"/>
      <c r="NJB173" s="77"/>
      <c r="NJC173" s="77"/>
      <c r="NJD173" s="77"/>
      <c r="NJE173" s="77"/>
      <c r="NJF173" s="77"/>
      <c r="NJG173" s="77"/>
      <c r="NJH173" s="77"/>
      <c r="NJI173" s="77"/>
      <c r="NJJ173" s="77"/>
      <c r="NJK173" s="77"/>
      <c r="NJL173" s="77"/>
      <c r="NJM173" s="77"/>
      <c r="NJN173" s="77"/>
      <c r="NJO173" s="77"/>
      <c r="NJP173" s="77"/>
      <c r="NJQ173" s="77"/>
      <c r="NJR173" s="77"/>
      <c r="NJS173" s="77"/>
      <c r="NJT173" s="77"/>
      <c r="NJU173" s="77"/>
      <c r="NJV173" s="77"/>
      <c r="NJW173" s="77"/>
      <c r="NJX173" s="77"/>
      <c r="NJY173" s="77"/>
      <c r="NJZ173" s="77"/>
      <c r="NKA173" s="77"/>
      <c r="NKB173" s="77"/>
      <c r="NKC173" s="77"/>
      <c r="NKD173" s="77"/>
      <c r="NKE173" s="77"/>
      <c r="NKF173" s="77"/>
      <c r="NKG173" s="77"/>
      <c r="NKH173" s="77"/>
      <c r="NKI173" s="77"/>
      <c r="NKJ173" s="77"/>
      <c r="NKK173" s="77"/>
      <c r="NKL173" s="77"/>
      <c r="NKM173" s="77"/>
      <c r="NKN173" s="77"/>
      <c r="NKO173" s="77"/>
      <c r="NKP173" s="77"/>
      <c r="NKQ173" s="77"/>
      <c r="NKR173" s="77"/>
      <c r="NKS173" s="77"/>
      <c r="NKT173" s="77"/>
      <c r="NKU173" s="77"/>
      <c r="NKV173" s="77"/>
      <c r="NKW173" s="77"/>
      <c r="NKX173" s="77"/>
      <c r="NKY173" s="77"/>
      <c r="NKZ173" s="77"/>
      <c r="NLA173" s="77"/>
      <c r="NLB173" s="77"/>
      <c r="NLC173" s="77"/>
      <c r="NLD173" s="77"/>
      <c r="NLE173" s="77"/>
      <c r="NLF173" s="77"/>
      <c r="NLG173" s="77"/>
      <c r="NLH173" s="77"/>
      <c r="NLI173" s="77"/>
      <c r="NLJ173" s="77"/>
      <c r="NLK173" s="77"/>
      <c r="NLL173" s="77"/>
      <c r="NLM173" s="77"/>
      <c r="NLN173" s="77"/>
      <c r="NLO173" s="77"/>
      <c r="NLP173" s="77"/>
      <c r="NLQ173" s="77"/>
      <c r="NLR173" s="77"/>
      <c r="NLS173" s="77"/>
      <c r="NLT173" s="77"/>
      <c r="NLU173" s="77"/>
      <c r="NLV173" s="77"/>
      <c r="NLW173" s="77"/>
      <c r="NLX173" s="77"/>
      <c r="NLY173" s="77"/>
      <c r="NLZ173" s="77"/>
      <c r="NMA173" s="77"/>
      <c r="NMB173" s="77"/>
      <c r="NMC173" s="77"/>
      <c r="NMD173" s="77"/>
      <c r="NME173" s="77"/>
      <c r="NMF173" s="77"/>
      <c r="NMG173" s="77"/>
      <c r="NMH173" s="77"/>
      <c r="NMI173" s="77"/>
      <c r="NMJ173" s="77"/>
      <c r="NMK173" s="77"/>
      <c r="NML173" s="77"/>
      <c r="NMM173" s="77"/>
      <c r="NMN173" s="77"/>
      <c r="NMO173" s="77"/>
      <c r="NMP173" s="77"/>
      <c r="NMQ173" s="77"/>
      <c r="NMR173" s="77"/>
      <c r="NMS173" s="77"/>
      <c r="NMT173" s="77"/>
      <c r="NMU173" s="77"/>
      <c r="NMV173" s="77"/>
      <c r="NMW173" s="77"/>
      <c r="NMX173" s="77"/>
      <c r="NMY173" s="77"/>
      <c r="NMZ173" s="77"/>
      <c r="NNA173" s="77"/>
      <c r="NNB173" s="77"/>
      <c r="NNC173" s="77"/>
      <c r="NND173" s="77"/>
      <c r="NNE173" s="77"/>
      <c r="NNF173" s="77"/>
      <c r="NNG173" s="77"/>
      <c r="NNH173" s="77"/>
      <c r="NNI173" s="77"/>
      <c r="NNJ173" s="77"/>
      <c r="NNK173" s="77"/>
      <c r="NNL173" s="77"/>
      <c r="NNM173" s="77"/>
      <c r="NNN173" s="77"/>
      <c r="NNO173" s="77"/>
      <c r="NNP173" s="77"/>
      <c r="NNQ173" s="77"/>
      <c r="NNR173" s="77"/>
      <c r="NNS173" s="77"/>
      <c r="NNT173" s="77"/>
      <c r="NNU173" s="77"/>
      <c r="NNV173" s="77"/>
      <c r="NNW173" s="77"/>
      <c r="NNX173" s="77"/>
      <c r="NNY173" s="77"/>
      <c r="NNZ173" s="77"/>
      <c r="NOA173" s="77"/>
      <c r="NOB173" s="77"/>
      <c r="NOC173" s="77"/>
      <c r="NOD173" s="77"/>
      <c r="NOE173" s="77"/>
      <c r="NOF173" s="77"/>
      <c r="NOG173" s="77"/>
      <c r="NOH173" s="77"/>
      <c r="NOI173" s="77"/>
      <c r="NOJ173" s="77"/>
      <c r="NOK173" s="77"/>
      <c r="NOL173" s="77"/>
      <c r="NOM173" s="77"/>
      <c r="NON173" s="77"/>
      <c r="NOO173" s="77"/>
      <c r="NOP173" s="77"/>
      <c r="NOQ173" s="77"/>
      <c r="NOR173" s="77"/>
      <c r="NOS173" s="77"/>
      <c r="NOT173" s="77"/>
      <c r="NOU173" s="77"/>
      <c r="NOV173" s="77"/>
      <c r="NOW173" s="77"/>
      <c r="NOX173" s="77"/>
      <c r="NOY173" s="77"/>
      <c r="NOZ173" s="77"/>
      <c r="NPA173" s="77"/>
      <c r="NPB173" s="77"/>
      <c r="NPC173" s="77"/>
      <c r="NPD173" s="77"/>
      <c r="NPE173" s="77"/>
      <c r="NPF173" s="77"/>
      <c r="NPG173" s="77"/>
      <c r="NPH173" s="77"/>
      <c r="NPI173" s="77"/>
      <c r="NPJ173" s="77"/>
      <c r="NPK173" s="77"/>
      <c r="NPL173" s="77"/>
      <c r="NPM173" s="77"/>
      <c r="NPN173" s="77"/>
      <c r="NPO173" s="77"/>
      <c r="NPP173" s="77"/>
      <c r="NPQ173" s="77"/>
      <c r="NPR173" s="77"/>
      <c r="NPS173" s="77"/>
      <c r="NPT173" s="77"/>
      <c r="NPU173" s="77"/>
      <c r="NPV173" s="77"/>
      <c r="NPW173" s="77"/>
      <c r="NPX173" s="77"/>
      <c r="NPY173" s="77"/>
      <c r="NPZ173" s="77"/>
      <c r="NQA173" s="77"/>
      <c r="NQB173" s="77"/>
      <c r="NQC173" s="77"/>
      <c r="NQD173" s="77"/>
      <c r="NQE173" s="77"/>
      <c r="NQF173" s="77"/>
      <c r="NQG173" s="77"/>
      <c r="NQH173" s="77"/>
      <c r="NQI173" s="77"/>
      <c r="NQJ173" s="77"/>
      <c r="NQK173" s="77"/>
      <c r="NQL173" s="77"/>
      <c r="NQM173" s="77"/>
      <c r="NQN173" s="77"/>
      <c r="NQO173" s="77"/>
      <c r="NQP173" s="77"/>
      <c r="NQQ173" s="77"/>
      <c r="NQR173" s="77"/>
      <c r="NQS173" s="77"/>
      <c r="NQT173" s="77"/>
      <c r="NQU173" s="77"/>
      <c r="NQV173" s="77"/>
      <c r="NQW173" s="77"/>
      <c r="NQX173" s="77"/>
      <c r="NQY173" s="77"/>
      <c r="NQZ173" s="77"/>
      <c r="NRA173" s="77"/>
      <c r="NRB173" s="77"/>
      <c r="NRC173" s="77"/>
      <c r="NRD173" s="77"/>
      <c r="NRE173" s="77"/>
      <c r="NRF173" s="77"/>
      <c r="NRG173" s="77"/>
      <c r="NRH173" s="77"/>
      <c r="NRI173" s="77"/>
      <c r="NRJ173" s="77"/>
      <c r="NRK173" s="77"/>
      <c r="NRL173" s="77"/>
      <c r="NRM173" s="77"/>
      <c r="NRN173" s="77"/>
      <c r="NRO173" s="77"/>
      <c r="NRP173" s="77"/>
      <c r="NRQ173" s="77"/>
      <c r="NRR173" s="77"/>
      <c r="NRS173" s="77"/>
      <c r="NRT173" s="77"/>
      <c r="NRU173" s="77"/>
      <c r="NRV173" s="77"/>
      <c r="NRW173" s="77"/>
      <c r="NRX173" s="77"/>
      <c r="NRY173" s="77"/>
      <c r="NRZ173" s="77"/>
      <c r="NSA173" s="77"/>
      <c r="NSB173" s="77"/>
      <c r="NSC173" s="77"/>
      <c r="NSD173" s="77"/>
      <c r="NSE173" s="77"/>
      <c r="NSF173" s="77"/>
      <c r="NSG173" s="77"/>
      <c r="NSH173" s="77"/>
      <c r="NSI173" s="77"/>
      <c r="NSJ173" s="77"/>
      <c r="NSK173" s="77"/>
      <c r="NSL173" s="77"/>
      <c r="NSM173" s="77"/>
      <c r="NSN173" s="77"/>
      <c r="NSO173" s="77"/>
      <c r="NSP173" s="77"/>
      <c r="NSQ173" s="77"/>
      <c r="NSR173" s="77"/>
      <c r="NSS173" s="77"/>
      <c r="NST173" s="77"/>
      <c r="NSU173" s="77"/>
      <c r="NSV173" s="77"/>
      <c r="NSW173" s="77"/>
      <c r="NSX173" s="77"/>
      <c r="NSY173" s="77"/>
      <c r="NSZ173" s="77"/>
      <c r="NTA173" s="77"/>
      <c r="NTB173" s="77"/>
      <c r="NTC173" s="77"/>
      <c r="NTD173" s="77"/>
      <c r="NTE173" s="77"/>
      <c r="NTF173" s="77"/>
      <c r="NTG173" s="77"/>
      <c r="NTH173" s="77"/>
      <c r="NTI173" s="77"/>
      <c r="NTJ173" s="77"/>
      <c r="NTK173" s="77"/>
      <c r="NTL173" s="77"/>
      <c r="NTM173" s="77"/>
      <c r="NTN173" s="77"/>
      <c r="NTO173" s="77"/>
      <c r="NTP173" s="77"/>
      <c r="NTQ173" s="77"/>
      <c r="NTR173" s="77"/>
      <c r="NTS173" s="77"/>
      <c r="NTT173" s="77"/>
      <c r="NTU173" s="77"/>
      <c r="NTV173" s="77"/>
      <c r="NTW173" s="77"/>
      <c r="NTX173" s="77"/>
      <c r="NTY173" s="77"/>
      <c r="NTZ173" s="77"/>
      <c r="NUA173" s="77"/>
      <c r="NUB173" s="77"/>
      <c r="NUC173" s="77"/>
      <c r="NUD173" s="77"/>
      <c r="NUE173" s="77"/>
      <c r="NUF173" s="77"/>
      <c r="NUG173" s="77"/>
      <c r="NUH173" s="77"/>
      <c r="NUI173" s="77"/>
      <c r="NUJ173" s="77"/>
      <c r="NUK173" s="77"/>
      <c r="NUL173" s="77"/>
      <c r="NUM173" s="77"/>
      <c r="NUN173" s="77"/>
      <c r="NUO173" s="77"/>
      <c r="NUP173" s="77"/>
      <c r="NUQ173" s="77"/>
      <c r="NUR173" s="77"/>
      <c r="NUS173" s="77"/>
      <c r="NUT173" s="77"/>
      <c r="NUU173" s="77"/>
      <c r="NUV173" s="77"/>
      <c r="NUW173" s="77"/>
      <c r="NUX173" s="77"/>
      <c r="NUY173" s="77"/>
      <c r="NUZ173" s="77"/>
      <c r="NVA173" s="77"/>
      <c r="NVB173" s="77"/>
      <c r="NVC173" s="77"/>
      <c r="NVD173" s="77"/>
      <c r="NVE173" s="77"/>
      <c r="NVF173" s="77"/>
      <c r="NVG173" s="77"/>
      <c r="NVH173" s="77"/>
      <c r="NVI173" s="77"/>
      <c r="NVJ173" s="77"/>
      <c r="NVK173" s="77"/>
      <c r="NVL173" s="77"/>
      <c r="NVM173" s="77"/>
      <c r="NVN173" s="77"/>
      <c r="NVO173" s="77"/>
      <c r="NVP173" s="77"/>
      <c r="NVQ173" s="77"/>
      <c r="NVR173" s="77"/>
      <c r="NVS173" s="77"/>
      <c r="NVT173" s="77"/>
      <c r="NVU173" s="77"/>
      <c r="NVV173" s="77"/>
      <c r="NVW173" s="77"/>
      <c r="NVX173" s="77"/>
      <c r="NVY173" s="77"/>
      <c r="NVZ173" s="77"/>
      <c r="NWA173" s="77"/>
      <c r="NWB173" s="77"/>
      <c r="NWC173" s="77"/>
      <c r="NWD173" s="77"/>
      <c r="NWE173" s="77"/>
      <c r="NWF173" s="77"/>
      <c r="NWG173" s="77"/>
      <c r="NWH173" s="77"/>
      <c r="NWI173" s="77"/>
      <c r="NWJ173" s="77"/>
      <c r="NWK173" s="77"/>
      <c r="NWL173" s="77"/>
      <c r="NWM173" s="77"/>
      <c r="NWN173" s="77"/>
      <c r="NWO173" s="77"/>
      <c r="NWP173" s="77"/>
      <c r="NWQ173" s="77"/>
      <c r="NWR173" s="77"/>
      <c r="NWS173" s="77"/>
      <c r="NWT173" s="77"/>
      <c r="NWU173" s="77"/>
      <c r="NWV173" s="77"/>
      <c r="NWW173" s="77"/>
      <c r="NWX173" s="77"/>
      <c r="NWY173" s="77"/>
      <c r="NWZ173" s="77"/>
      <c r="NXA173" s="77"/>
      <c r="NXB173" s="77"/>
      <c r="NXC173" s="77"/>
      <c r="NXD173" s="77"/>
      <c r="NXE173" s="77"/>
      <c r="NXF173" s="77"/>
      <c r="NXG173" s="77"/>
      <c r="NXH173" s="77"/>
      <c r="NXI173" s="77"/>
      <c r="NXJ173" s="77"/>
      <c r="NXK173" s="77"/>
      <c r="NXL173" s="77"/>
      <c r="NXM173" s="77"/>
      <c r="NXN173" s="77"/>
      <c r="NXO173" s="77"/>
      <c r="NXP173" s="77"/>
      <c r="NXQ173" s="77"/>
      <c r="NXR173" s="77"/>
      <c r="NXS173" s="77"/>
      <c r="NXT173" s="77"/>
      <c r="NXU173" s="77"/>
      <c r="NXV173" s="77"/>
      <c r="NXW173" s="77"/>
      <c r="NXX173" s="77"/>
      <c r="NXY173" s="77"/>
      <c r="NXZ173" s="77"/>
      <c r="NYA173" s="77"/>
      <c r="NYB173" s="77"/>
      <c r="NYC173" s="77"/>
      <c r="NYD173" s="77"/>
      <c r="NYE173" s="77"/>
      <c r="NYF173" s="77"/>
      <c r="NYG173" s="77"/>
      <c r="NYH173" s="77"/>
      <c r="NYI173" s="77"/>
      <c r="NYJ173" s="77"/>
      <c r="NYK173" s="77"/>
      <c r="NYL173" s="77"/>
      <c r="NYM173" s="77"/>
      <c r="NYN173" s="77"/>
      <c r="NYO173" s="77"/>
      <c r="NYP173" s="77"/>
      <c r="NYQ173" s="77"/>
      <c r="NYR173" s="77"/>
      <c r="NYS173" s="77"/>
      <c r="NYT173" s="77"/>
      <c r="NYU173" s="77"/>
      <c r="NYV173" s="77"/>
      <c r="NYW173" s="77"/>
      <c r="NYX173" s="77"/>
      <c r="NYY173" s="77"/>
      <c r="NYZ173" s="77"/>
      <c r="NZA173" s="77"/>
      <c r="NZB173" s="77"/>
      <c r="NZC173" s="77"/>
      <c r="NZD173" s="77"/>
      <c r="NZE173" s="77"/>
      <c r="NZF173" s="77"/>
      <c r="NZG173" s="77"/>
      <c r="NZH173" s="77"/>
      <c r="NZI173" s="77"/>
      <c r="NZJ173" s="77"/>
      <c r="NZK173" s="77"/>
      <c r="NZL173" s="77"/>
      <c r="NZM173" s="77"/>
      <c r="NZN173" s="77"/>
      <c r="NZO173" s="77"/>
      <c r="NZP173" s="77"/>
      <c r="NZQ173" s="77"/>
      <c r="NZR173" s="77"/>
      <c r="NZS173" s="77"/>
      <c r="NZT173" s="77"/>
      <c r="NZU173" s="77"/>
      <c r="NZV173" s="77"/>
      <c r="NZW173" s="77"/>
      <c r="NZX173" s="77"/>
      <c r="NZY173" s="77"/>
      <c r="NZZ173" s="77"/>
      <c r="OAA173" s="77"/>
      <c r="OAB173" s="77"/>
      <c r="OAC173" s="77"/>
      <c r="OAD173" s="77"/>
      <c r="OAE173" s="77"/>
      <c r="OAF173" s="77"/>
      <c r="OAG173" s="77"/>
      <c r="OAH173" s="77"/>
      <c r="OAI173" s="77"/>
      <c r="OAJ173" s="77"/>
      <c r="OAK173" s="77"/>
      <c r="OAL173" s="77"/>
      <c r="OAM173" s="77"/>
      <c r="OAN173" s="77"/>
      <c r="OAO173" s="77"/>
      <c r="OAP173" s="77"/>
      <c r="OAQ173" s="77"/>
      <c r="OAR173" s="77"/>
      <c r="OAS173" s="77"/>
      <c r="OAT173" s="77"/>
      <c r="OAU173" s="77"/>
      <c r="OAV173" s="77"/>
      <c r="OAW173" s="77"/>
      <c r="OAX173" s="77"/>
      <c r="OAY173" s="77"/>
      <c r="OAZ173" s="77"/>
      <c r="OBA173" s="77"/>
      <c r="OBB173" s="77"/>
      <c r="OBC173" s="77"/>
      <c r="OBD173" s="77"/>
      <c r="OBE173" s="77"/>
      <c r="OBF173" s="77"/>
      <c r="OBG173" s="77"/>
      <c r="OBH173" s="77"/>
      <c r="OBI173" s="77"/>
      <c r="OBJ173" s="77"/>
      <c r="OBK173" s="77"/>
      <c r="OBL173" s="77"/>
      <c r="OBM173" s="77"/>
      <c r="OBN173" s="77"/>
      <c r="OBO173" s="77"/>
      <c r="OBP173" s="77"/>
      <c r="OBQ173" s="77"/>
      <c r="OBR173" s="77"/>
      <c r="OBS173" s="77"/>
      <c r="OBT173" s="77"/>
      <c r="OBU173" s="77"/>
      <c r="OBV173" s="77"/>
      <c r="OBW173" s="77"/>
      <c r="OBX173" s="77"/>
      <c r="OBY173" s="77"/>
      <c r="OBZ173" s="77"/>
      <c r="OCA173" s="77"/>
      <c r="OCB173" s="77"/>
      <c r="OCC173" s="77"/>
      <c r="OCD173" s="77"/>
      <c r="OCE173" s="77"/>
      <c r="OCF173" s="77"/>
      <c r="OCG173" s="77"/>
      <c r="OCH173" s="77"/>
      <c r="OCI173" s="77"/>
      <c r="OCJ173" s="77"/>
      <c r="OCK173" s="77"/>
      <c r="OCL173" s="77"/>
      <c r="OCM173" s="77"/>
      <c r="OCN173" s="77"/>
      <c r="OCO173" s="77"/>
      <c r="OCP173" s="77"/>
      <c r="OCQ173" s="77"/>
      <c r="OCR173" s="77"/>
      <c r="OCS173" s="77"/>
      <c r="OCT173" s="77"/>
      <c r="OCU173" s="77"/>
      <c r="OCV173" s="77"/>
      <c r="OCW173" s="77"/>
      <c r="OCX173" s="77"/>
      <c r="OCY173" s="77"/>
      <c r="OCZ173" s="77"/>
      <c r="ODA173" s="77"/>
      <c r="ODB173" s="77"/>
      <c r="ODC173" s="77"/>
      <c r="ODD173" s="77"/>
      <c r="ODE173" s="77"/>
      <c r="ODF173" s="77"/>
      <c r="ODG173" s="77"/>
      <c r="ODH173" s="77"/>
      <c r="ODI173" s="77"/>
      <c r="ODJ173" s="77"/>
      <c r="ODK173" s="77"/>
      <c r="ODL173" s="77"/>
      <c r="ODM173" s="77"/>
      <c r="ODN173" s="77"/>
      <c r="ODO173" s="77"/>
      <c r="ODP173" s="77"/>
      <c r="ODQ173" s="77"/>
      <c r="ODR173" s="77"/>
      <c r="ODS173" s="77"/>
      <c r="ODT173" s="77"/>
      <c r="ODU173" s="77"/>
      <c r="ODV173" s="77"/>
      <c r="ODW173" s="77"/>
      <c r="ODX173" s="77"/>
      <c r="ODY173" s="77"/>
      <c r="ODZ173" s="77"/>
      <c r="OEA173" s="77"/>
      <c r="OEB173" s="77"/>
      <c r="OEC173" s="77"/>
      <c r="OED173" s="77"/>
      <c r="OEE173" s="77"/>
      <c r="OEF173" s="77"/>
      <c r="OEG173" s="77"/>
      <c r="OEH173" s="77"/>
      <c r="OEI173" s="77"/>
      <c r="OEJ173" s="77"/>
      <c r="OEK173" s="77"/>
      <c r="OEL173" s="77"/>
      <c r="OEM173" s="77"/>
      <c r="OEN173" s="77"/>
      <c r="OEO173" s="77"/>
      <c r="OEP173" s="77"/>
      <c r="OEQ173" s="77"/>
      <c r="OER173" s="77"/>
      <c r="OES173" s="77"/>
      <c r="OET173" s="77"/>
      <c r="OEU173" s="77"/>
      <c r="OEV173" s="77"/>
      <c r="OEW173" s="77"/>
      <c r="OEX173" s="77"/>
      <c r="OEY173" s="77"/>
      <c r="OEZ173" s="77"/>
      <c r="OFA173" s="77"/>
      <c r="OFB173" s="77"/>
      <c r="OFC173" s="77"/>
      <c r="OFD173" s="77"/>
      <c r="OFE173" s="77"/>
      <c r="OFF173" s="77"/>
      <c r="OFG173" s="77"/>
      <c r="OFH173" s="77"/>
      <c r="OFI173" s="77"/>
      <c r="OFJ173" s="77"/>
      <c r="OFK173" s="77"/>
      <c r="OFL173" s="77"/>
      <c r="OFM173" s="77"/>
      <c r="OFN173" s="77"/>
      <c r="OFO173" s="77"/>
      <c r="OFP173" s="77"/>
      <c r="OFQ173" s="77"/>
      <c r="OFR173" s="77"/>
      <c r="OFS173" s="77"/>
      <c r="OFT173" s="77"/>
      <c r="OFU173" s="77"/>
      <c r="OFV173" s="77"/>
      <c r="OFW173" s="77"/>
      <c r="OFX173" s="77"/>
      <c r="OFY173" s="77"/>
      <c r="OFZ173" s="77"/>
      <c r="OGA173" s="77"/>
      <c r="OGB173" s="77"/>
      <c r="OGC173" s="77"/>
      <c r="OGD173" s="77"/>
      <c r="OGE173" s="77"/>
      <c r="OGF173" s="77"/>
      <c r="OGG173" s="77"/>
      <c r="OGH173" s="77"/>
      <c r="OGI173" s="77"/>
      <c r="OGJ173" s="77"/>
      <c r="OGK173" s="77"/>
      <c r="OGL173" s="77"/>
      <c r="OGM173" s="77"/>
      <c r="OGN173" s="77"/>
      <c r="OGO173" s="77"/>
      <c r="OGP173" s="77"/>
      <c r="OGQ173" s="77"/>
      <c r="OGR173" s="77"/>
      <c r="OGS173" s="77"/>
      <c r="OGT173" s="77"/>
      <c r="OGU173" s="77"/>
      <c r="OGV173" s="77"/>
      <c r="OGW173" s="77"/>
      <c r="OGX173" s="77"/>
      <c r="OGY173" s="77"/>
      <c r="OGZ173" s="77"/>
      <c r="OHA173" s="77"/>
      <c r="OHB173" s="77"/>
      <c r="OHC173" s="77"/>
      <c r="OHD173" s="77"/>
      <c r="OHE173" s="77"/>
      <c r="OHF173" s="77"/>
      <c r="OHG173" s="77"/>
      <c r="OHH173" s="77"/>
      <c r="OHI173" s="77"/>
      <c r="OHJ173" s="77"/>
      <c r="OHK173" s="77"/>
      <c r="OHL173" s="77"/>
      <c r="OHM173" s="77"/>
      <c r="OHN173" s="77"/>
      <c r="OHO173" s="77"/>
      <c r="OHP173" s="77"/>
      <c r="OHQ173" s="77"/>
      <c r="OHR173" s="77"/>
      <c r="OHS173" s="77"/>
      <c r="OHT173" s="77"/>
      <c r="OHU173" s="77"/>
      <c r="OHV173" s="77"/>
      <c r="OHW173" s="77"/>
      <c r="OHX173" s="77"/>
      <c r="OHY173" s="77"/>
      <c r="OHZ173" s="77"/>
      <c r="OIA173" s="77"/>
      <c r="OIB173" s="77"/>
      <c r="OIC173" s="77"/>
      <c r="OID173" s="77"/>
      <c r="OIE173" s="77"/>
      <c r="OIF173" s="77"/>
      <c r="OIG173" s="77"/>
      <c r="OIH173" s="77"/>
      <c r="OII173" s="77"/>
      <c r="OIJ173" s="77"/>
      <c r="OIK173" s="77"/>
      <c r="OIL173" s="77"/>
      <c r="OIM173" s="77"/>
      <c r="OIN173" s="77"/>
      <c r="OIO173" s="77"/>
      <c r="OIP173" s="77"/>
      <c r="OIQ173" s="77"/>
      <c r="OIR173" s="77"/>
      <c r="OIS173" s="77"/>
      <c r="OIT173" s="77"/>
      <c r="OIU173" s="77"/>
      <c r="OIV173" s="77"/>
      <c r="OIW173" s="77"/>
      <c r="OIX173" s="77"/>
      <c r="OIY173" s="77"/>
      <c r="OIZ173" s="77"/>
      <c r="OJA173" s="77"/>
      <c r="OJB173" s="77"/>
      <c r="OJC173" s="77"/>
      <c r="OJD173" s="77"/>
      <c r="OJE173" s="77"/>
      <c r="OJF173" s="77"/>
      <c r="OJG173" s="77"/>
      <c r="OJH173" s="77"/>
      <c r="OJI173" s="77"/>
      <c r="OJJ173" s="77"/>
      <c r="OJK173" s="77"/>
      <c r="OJL173" s="77"/>
      <c r="OJM173" s="77"/>
      <c r="OJN173" s="77"/>
      <c r="OJO173" s="77"/>
      <c r="OJP173" s="77"/>
      <c r="OJQ173" s="77"/>
      <c r="OJR173" s="77"/>
      <c r="OJS173" s="77"/>
      <c r="OJT173" s="77"/>
      <c r="OJU173" s="77"/>
      <c r="OJV173" s="77"/>
      <c r="OJW173" s="77"/>
      <c r="OJX173" s="77"/>
      <c r="OJY173" s="77"/>
      <c r="OJZ173" s="77"/>
      <c r="OKA173" s="77"/>
      <c r="OKB173" s="77"/>
      <c r="OKC173" s="77"/>
      <c r="OKD173" s="77"/>
      <c r="OKE173" s="77"/>
      <c r="OKF173" s="77"/>
      <c r="OKG173" s="77"/>
      <c r="OKH173" s="77"/>
      <c r="OKI173" s="77"/>
      <c r="OKJ173" s="77"/>
      <c r="OKK173" s="77"/>
      <c r="OKL173" s="77"/>
      <c r="OKM173" s="77"/>
      <c r="OKN173" s="77"/>
      <c r="OKO173" s="77"/>
      <c r="OKP173" s="77"/>
      <c r="OKQ173" s="77"/>
      <c r="OKR173" s="77"/>
      <c r="OKS173" s="77"/>
      <c r="OKT173" s="77"/>
      <c r="OKU173" s="77"/>
      <c r="OKV173" s="77"/>
      <c r="OKW173" s="77"/>
      <c r="OKX173" s="77"/>
      <c r="OKY173" s="77"/>
      <c r="OKZ173" s="77"/>
      <c r="OLA173" s="77"/>
      <c r="OLB173" s="77"/>
      <c r="OLC173" s="77"/>
      <c r="OLD173" s="77"/>
      <c r="OLE173" s="77"/>
      <c r="OLF173" s="77"/>
      <c r="OLG173" s="77"/>
      <c r="OLH173" s="77"/>
      <c r="OLI173" s="77"/>
      <c r="OLJ173" s="77"/>
      <c r="OLK173" s="77"/>
      <c r="OLL173" s="77"/>
      <c r="OLM173" s="77"/>
      <c r="OLN173" s="77"/>
      <c r="OLO173" s="77"/>
      <c r="OLP173" s="77"/>
      <c r="OLQ173" s="77"/>
      <c r="OLR173" s="77"/>
      <c r="OLS173" s="77"/>
      <c r="OLT173" s="77"/>
      <c r="OLU173" s="77"/>
      <c r="OLV173" s="77"/>
      <c r="OLW173" s="77"/>
      <c r="OLX173" s="77"/>
      <c r="OLY173" s="77"/>
      <c r="OLZ173" s="77"/>
      <c r="OMA173" s="77"/>
      <c r="OMB173" s="77"/>
      <c r="OMC173" s="77"/>
      <c r="OMD173" s="77"/>
      <c r="OME173" s="77"/>
      <c r="OMF173" s="77"/>
      <c r="OMG173" s="77"/>
      <c r="OMH173" s="77"/>
      <c r="OMI173" s="77"/>
      <c r="OMJ173" s="77"/>
      <c r="OMK173" s="77"/>
      <c r="OML173" s="77"/>
      <c r="OMM173" s="77"/>
      <c r="OMN173" s="77"/>
      <c r="OMO173" s="77"/>
      <c r="OMP173" s="77"/>
      <c r="OMQ173" s="77"/>
      <c r="OMR173" s="77"/>
      <c r="OMS173" s="77"/>
      <c r="OMT173" s="77"/>
      <c r="OMU173" s="77"/>
      <c r="OMV173" s="77"/>
      <c r="OMW173" s="77"/>
      <c r="OMX173" s="77"/>
      <c r="OMY173" s="77"/>
      <c r="OMZ173" s="77"/>
      <c r="ONA173" s="77"/>
      <c r="ONB173" s="77"/>
      <c r="ONC173" s="77"/>
      <c r="OND173" s="77"/>
      <c r="ONE173" s="77"/>
      <c r="ONF173" s="77"/>
      <c r="ONG173" s="77"/>
      <c r="ONH173" s="77"/>
      <c r="ONI173" s="77"/>
      <c r="ONJ173" s="77"/>
      <c r="ONK173" s="77"/>
      <c r="ONL173" s="77"/>
      <c r="ONM173" s="77"/>
      <c r="ONN173" s="77"/>
      <c r="ONO173" s="77"/>
      <c r="ONP173" s="77"/>
      <c r="ONQ173" s="77"/>
      <c r="ONR173" s="77"/>
      <c r="ONS173" s="77"/>
      <c r="ONT173" s="77"/>
      <c r="ONU173" s="77"/>
      <c r="ONV173" s="77"/>
      <c r="ONW173" s="77"/>
      <c r="ONX173" s="77"/>
      <c r="ONY173" s="77"/>
      <c r="ONZ173" s="77"/>
      <c r="OOA173" s="77"/>
      <c r="OOB173" s="77"/>
      <c r="OOC173" s="77"/>
      <c r="OOD173" s="77"/>
      <c r="OOE173" s="77"/>
      <c r="OOF173" s="77"/>
      <c r="OOG173" s="77"/>
      <c r="OOH173" s="77"/>
      <c r="OOI173" s="77"/>
      <c r="OOJ173" s="77"/>
      <c r="OOK173" s="77"/>
      <c r="OOL173" s="77"/>
      <c r="OOM173" s="77"/>
      <c r="OON173" s="77"/>
      <c r="OOO173" s="77"/>
      <c r="OOP173" s="77"/>
      <c r="OOQ173" s="77"/>
      <c r="OOR173" s="77"/>
      <c r="OOS173" s="77"/>
      <c r="OOT173" s="77"/>
      <c r="OOU173" s="77"/>
      <c r="OOV173" s="77"/>
      <c r="OOW173" s="77"/>
      <c r="OOX173" s="77"/>
      <c r="OOY173" s="77"/>
      <c r="OOZ173" s="77"/>
      <c r="OPA173" s="77"/>
      <c r="OPB173" s="77"/>
      <c r="OPC173" s="77"/>
      <c r="OPD173" s="77"/>
      <c r="OPE173" s="77"/>
      <c r="OPF173" s="77"/>
      <c r="OPG173" s="77"/>
      <c r="OPH173" s="77"/>
      <c r="OPI173" s="77"/>
      <c r="OPJ173" s="77"/>
      <c r="OPK173" s="77"/>
      <c r="OPL173" s="77"/>
      <c r="OPM173" s="77"/>
      <c r="OPN173" s="77"/>
      <c r="OPO173" s="77"/>
      <c r="OPP173" s="77"/>
      <c r="OPQ173" s="77"/>
      <c r="OPR173" s="77"/>
      <c r="OPS173" s="77"/>
      <c r="OPT173" s="77"/>
      <c r="OPU173" s="77"/>
      <c r="OPV173" s="77"/>
      <c r="OPW173" s="77"/>
      <c r="OPX173" s="77"/>
      <c r="OPY173" s="77"/>
      <c r="OPZ173" s="77"/>
      <c r="OQA173" s="77"/>
      <c r="OQB173" s="77"/>
      <c r="OQC173" s="77"/>
      <c r="OQD173" s="77"/>
      <c r="OQE173" s="77"/>
      <c r="OQF173" s="77"/>
      <c r="OQG173" s="77"/>
      <c r="OQH173" s="77"/>
      <c r="OQI173" s="77"/>
      <c r="OQJ173" s="77"/>
      <c r="OQK173" s="77"/>
      <c r="OQL173" s="77"/>
      <c r="OQM173" s="77"/>
      <c r="OQN173" s="77"/>
      <c r="OQO173" s="77"/>
      <c r="OQP173" s="77"/>
      <c r="OQQ173" s="77"/>
      <c r="OQR173" s="77"/>
      <c r="OQS173" s="77"/>
      <c r="OQT173" s="77"/>
      <c r="OQU173" s="77"/>
      <c r="OQV173" s="77"/>
      <c r="OQW173" s="77"/>
      <c r="OQX173" s="77"/>
      <c r="OQY173" s="77"/>
      <c r="OQZ173" s="77"/>
      <c r="ORA173" s="77"/>
      <c r="ORB173" s="77"/>
      <c r="ORC173" s="77"/>
      <c r="ORD173" s="77"/>
      <c r="ORE173" s="77"/>
      <c r="ORF173" s="77"/>
      <c r="ORG173" s="77"/>
      <c r="ORH173" s="77"/>
      <c r="ORI173" s="77"/>
      <c r="ORJ173" s="77"/>
      <c r="ORK173" s="77"/>
      <c r="ORL173" s="77"/>
      <c r="ORM173" s="77"/>
      <c r="ORN173" s="77"/>
      <c r="ORO173" s="77"/>
      <c r="ORP173" s="77"/>
      <c r="ORQ173" s="77"/>
      <c r="ORR173" s="77"/>
      <c r="ORS173" s="77"/>
      <c r="ORT173" s="77"/>
      <c r="ORU173" s="77"/>
      <c r="ORV173" s="77"/>
      <c r="ORW173" s="77"/>
      <c r="ORX173" s="77"/>
      <c r="ORY173" s="77"/>
      <c r="ORZ173" s="77"/>
      <c r="OSA173" s="77"/>
      <c r="OSB173" s="77"/>
      <c r="OSC173" s="77"/>
      <c r="OSD173" s="77"/>
      <c r="OSE173" s="77"/>
      <c r="OSF173" s="77"/>
      <c r="OSG173" s="77"/>
      <c r="OSH173" s="77"/>
      <c r="OSI173" s="77"/>
      <c r="OSJ173" s="77"/>
      <c r="OSK173" s="77"/>
      <c r="OSL173" s="77"/>
      <c r="OSM173" s="77"/>
      <c r="OSN173" s="77"/>
      <c r="OSO173" s="77"/>
      <c r="OSP173" s="77"/>
      <c r="OSQ173" s="77"/>
      <c r="OSR173" s="77"/>
      <c r="OSS173" s="77"/>
      <c r="OST173" s="77"/>
      <c r="OSU173" s="77"/>
      <c r="OSV173" s="77"/>
      <c r="OSW173" s="77"/>
      <c r="OSX173" s="77"/>
      <c r="OSY173" s="77"/>
      <c r="OSZ173" s="77"/>
      <c r="OTA173" s="77"/>
      <c r="OTB173" s="77"/>
      <c r="OTC173" s="77"/>
      <c r="OTD173" s="77"/>
      <c r="OTE173" s="77"/>
      <c r="OTF173" s="77"/>
      <c r="OTG173" s="77"/>
      <c r="OTH173" s="77"/>
      <c r="OTI173" s="77"/>
      <c r="OTJ173" s="77"/>
      <c r="OTK173" s="77"/>
      <c r="OTL173" s="77"/>
      <c r="OTM173" s="77"/>
      <c r="OTN173" s="77"/>
      <c r="OTO173" s="77"/>
      <c r="OTP173" s="77"/>
      <c r="OTQ173" s="77"/>
      <c r="OTR173" s="77"/>
      <c r="OTS173" s="77"/>
      <c r="OTT173" s="77"/>
      <c r="OTU173" s="77"/>
      <c r="OTV173" s="77"/>
      <c r="OTW173" s="77"/>
      <c r="OTX173" s="77"/>
      <c r="OTY173" s="77"/>
      <c r="OTZ173" s="77"/>
      <c r="OUA173" s="77"/>
      <c r="OUB173" s="77"/>
      <c r="OUC173" s="77"/>
      <c r="OUD173" s="77"/>
      <c r="OUE173" s="77"/>
      <c r="OUF173" s="77"/>
      <c r="OUG173" s="77"/>
      <c r="OUH173" s="77"/>
      <c r="OUI173" s="77"/>
      <c r="OUJ173" s="77"/>
      <c r="OUK173" s="77"/>
      <c r="OUL173" s="77"/>
      <c r="OUM173" s="77"/>
      <c r="OUN173" s="77"/>
      <c r="OUO173" s="77"/>
      <c r="OUP173" s="77"/>
      <c r="OUQ173" s="77"/>
      <c r="OUR173" s="77"/>
      <c r="OUS173" s="77"/>
      <c r="OUT173" s="77"/>
      <c r="OUU173" s="77"/>
      <c r="OUV173" s="77"/>
      <c r="OUW173" s="77"/>
      <c r="OUX173" s="77"/>
      <c r="OUY173" s="77"/>
      <c r="OUZ173" s="77"/>
      <c r="OVA173" s="77"/>
      <c r="OVB173" s="77"/>
      <c r="OVC173" s="77"/>
      <c r="OVD173" s="77"/>
      <c r="OVE173" s="77"/>
      <c r="OVF173" s="77"/>
      <c r="OVG173" s="77"/>
      <c r="OVH173" s="77"/>
      <c r="OVI173" s="77"/>
      <c r="OVJ173" s="77"/>
      <c r="OVK173" s="77"/>
      <c r="OVL173" s="77"/>
      <c r="OVM173" s="77"/>
      <c r="OVN173" s="77"/>
      <c r="OVO173" s="77"/>
      <c r="OVP173" s="77"/>
      <c r="OVQ173" s="77"/>
      <c r="OVR173" s="77"/>
      <c r="OVS173" s="77"/>
      <c r="OVT173" s="77"/>
      <c r="OVU173" s="77"/>
      <c r="OVV173" s="77"/>
      <c r="OVW173" s="77"/>
      <c r="OVX173" s="77"/>
      <c r="OVY173" s="77"/>
      <c r="OVZ173" s="77"/>
      <c r="OWA173" s="77"/>
      <c r="OWB173" s="77"/>
      <c r="OWC173" s="77"/>
      <c r="OWD173" s="77"/>
      <c r="OWE173" s="77"/>
      <c r="OWF173" s="77"/>
      <c r="OWG173" s="77"/>
      <c r="OWH173" s="77"/>
      <c r="OWI173" s="77"/>
      <c r="OWJ173" s="77"/>
      <c r="OWK173" s="77"/>
      <c r="OWL173" s="77"/>
      <c r="OWM173" s="77"/>
      <c r="OWN173" s="77"/>
      <c r="OWO173" s="77"/>
      <c r="OWP173" s="77"/>
      <c r="OWQ173" s="77"/>
      <c r="OWR173" s="77"/>
      <c r="OWS173" s="77"/>
      <c r="OWT173" s="77"/>
      <c r="OWU173" s="77"/>
      <c r="OWV173" s="77"/>
      <c r="OWW173" s="77"/>
      <c r="OWX173" s="77"/>
      <c r="OWY173" s="77"/>
      <c r="OWZ173" s="77"/>
      <c r="OXA173" s="77"/>
      <c r="OXB173" s="77"/>
      <c r="OXC173" s="77"/>
      <c r="OXD173" s="77"/>
      <c r="OXE173" s="77"/>
      <c r="OXF173" s="77"/>
      <c r="OXG173" s="77"/>
      <c r="OXH173" s="77"/>
      <c r="OXI173" s="77"/>
      <c r="OXJ173" s="77"/>
      <c r="OXK173" s="77"/>
      <c r="OXL173" s="77"/>
      <c r="OXM173" s="77"/>
      <c r="OXN173" s="77"/>
      <c r="OXO173" s="77"/>
      <c r="OXP173" s="77"/>
      <c r="OXQ173" s="77"/>
      <c r="OXR173" s="77"/>
      <c r="OXS173" s="77"/>
      <c r="OXT173" s="77"/>
      <c r="OXU173" s="77"/>
      <c r="OXV173" s="77"/>
      <c r="OXW173" s="77"/>
      <c r="OXX173" s="77"/>
      <c r="OXY173" s="77"/>
      <c r="OXZ173" s="77"/>
      <c r="OYA173" s="77"/>
      <c r="OYB173" s="77"/>
      <c r="OYC173" s="77"/>
      <c r="OYD173" s="77"/>
      <c r="OYE173" s="77"/>
      <c r="OYF173" s="77"/>
      <c r="OYG173" s="77"/>
      <c r="OYH173" s="77"/>
      <c r="OYI173" s="77"/>
      <c r="OYJ173" s="77"/>
      <c r="OYK173" s="77"/>
      <c r="OYL173" s="77"/>
      <c r="OYM173" s="77"/>
      <c r="OYN173" s="77"/>
      <c r="OYO173" s="77"/>
      <c r="OYP173" s="77"/>
      <c r="OYQ173" s="77"/>
      <c r="OYR173" s="77"/>
      <c r="OYS173" s="77"/>
      <c r="OYT173" s="77"/>
      <c r="OYU173" s="77"/>
      <c r="OYV173" s="77"/>
      <c r="OYW173" s="77"/>
      <c r="OYX173" s="77"/>
      <c r="OYY173" s="77"/>
      <c r="OYZ173" s="77"/>
      <c r="OZA173" s="77"/>
      <c r="OZB173" s="77"/>
      <c r="OZC173" s="77"/>
      <c r="OZD173" s="77"/>
      <c r="OZE173" s="77"/>
      <c r="OZF173" s="77"/>
      <c r="OZG173" s="77"/>
      <c r="OZH173" s="77"/>
      <c r="OZI173" s="77"/>
      <c r="OZJ173" s="77"/>
      <c r="OZK173" s="77"/>
      <c r="OZL173" s="77"/>
      <c r="OZM173" s="77"/>
      <c r="OZN173" s="77"/>
      <c r="OZO173" s="77"/>
      <c r="OZP173" s="77"/>
      <c r="OZQ173" s="77"/>
      <c r="OZR173" s="77"/>
      <c r="OZS173" s="77"/>
      <c r="OZT173" s="77"/>
      <c r="OZU173" s="77"/>
      <c r="OZV173" s="77"/>
      <c r="OZW173" s="77"/>
      <c r="OZX173" s="77"/>
      <c r="OZY173" s="77"/>
      <c r="OZZ173" s="77"/>
      <c r="PAA173" s="77"/>
      <c r="PAB173" s="77"/>
      <c r="PAC173" s="77"/>
      <c r="PAD173" s="77"/>
      <c r="PAE173" s="77"/>
      <c r="PAF173" s="77"/>
      <c r="PAG173" s="77"/>
      <c r="PAH173" s="77"/>
      <c r="PAI173" s="77"/>
      <c r="PAJ173" s="77"/>
      <c r="PAK173" s="77"/>
      <c r="PAL173" s="77"/>
      <c r="PAM173" s="77"/>
      <c r="PAN173" s="77"/>
      <c r="PAO173" s="77"/>
      <c r="PAP173" s="77"/>
      <c r="PAQ173" s="77"/>
      <c r="PAR173" s="77"/>
      <c r="PAS173" s="77"/>
      <c r="PAT173" s="77"/>
      <c r="PAU173" s="77"/>
      <c r="PAV173" s="77"/>
      <c r="PAW173" s="77"/>
      <c r="PAX173" s="77"/>
      <c r="PAY173" s="77"/>
      <c r="PAZ173" s="77"/>
      <c r="PBA173" s="77"/>
      <c r="PBB173" s="77"/>
      <c r="PBC173" s="77"/>
      <c r="PBD173" s="77"/>
      <c r="PBE173" s="77"/>
      <c r="PBF173" s="77"/>
      <c r="PBG173" s="77"/>
      <c r="PBH173" s="77"/>
      <c r="PBI173" s="77"/>
      <c r="PBJ173" s="77"/>
      <c r="PBK173" s="77"/>
      <c r="PBL173" s="77"/>
      <c r="PBM173" s="77"/>
      <c r="PBN173" s="77"/>
      <c r="PBO173" s="77"/>
      <c r="PBP173" s="77"/>
      <c r="PBQ173" s="77"/>
      <c r="PBR173" s="77"/>
      <c r="PBS173" s="77"/>
      <c r="PBT173" s="77"/>
      <c r="PBU173" s="77"/>
      <c r="PBV173" s="77"/>
      <c r="PBW173" s="77"/>
      <c r="PBX173" s="77"/>
      <c r="PBY173" s="77"/>
      <c r="PBZ173" s="77"/>
      <c r="PCA173" s="77"/>
      <c r="PCB173" s="77"/>
      <c r="PCC173" s="77"/>
      <c r="PCD173" s="77"/>
      <c r="PCE173" s="77"/>
      <c r="PCF173" s="77"/>
      <c r="PCG173" s="77"/>
      <c r="PCH173" s="77"/>
      <c r="PCI173" s="77"/>
      <c r="PCJ173" s="77"/>
      <c r="PCK173" s="77"/>
      <c r="PCL173" s="77"/>
      <c r="PCM173" s="77"/>
      <c r="PCN173" s="77"/>
      <c r="PCO173" s="77"/>
      <c r="PCP173" s="77"/>
      <c r="PCQ173" s="77"/>
      <c r="PCR173" s="77"/>
      <c r="PCS173" s="77"/>
      <c r="PCT173" s="77"/>
      <c r="PCU173" s="77"/>
      <c r="PCV173" s="77"/>
      <c r="PCW173" s="77"/>
      <c r="PCX173" s="77"/>
      <c r="PCY173" s="77"/>
      <c r="PCZ173" s="77"/>
      <c r="PDA173" s="77"/>
      <c r="PDB173" s="77"/>
      <c r="PDC173" s="77"/>
      <c r="PDD173" s="77"/>
      <c r="PDE173" s="77"/>
      <c r="PDF173" s="77"/>
      <c r="PDG173" s="77"/>
      <c r="PDH173" s="77"/>
      <c r="PDI173" s="77"/>
      <c r="PDJ173" s="77"/>
      <c r="PDK173" s="77"/>
      <c r="PDL173" s="77"/>
      <c r="PDM173" s="77"/>
      <c r="PDN173" s="77"/>
      <c r="PDO173" s="77"/>
      <c r="PDP173" s="77"/>
      <c r="PDQ173" s="77"/>
      <c r="PDR173" s="77"/>
      <c r="PDS173" s="77"/>
      <c r="PDT173" s="77"/>
      <c r="PDU173" s="77"/>
      <c r="PDV173" s="77"/>
      <c r="PDW173" s="77"/>
      <c r="PDX173" s="77"/>
      <c r="PDY173" s="77"/>
      <c r="PDZ173" s="77"/>
      <c r="PEA173" s="77"/>
      <c r="PEB173" s="77"/>
      <c r="PEC173" s="77"/>
      <c r="PED173" s="77"/>
      <c r="PEE173" s="77"/>
      <c r="PEF173" s="77"/>
      <c r="PEG173" s="77"/>
      <c r="PEH173" s="77"/>
      <c r="PEI173" s="77"/>
      <c r="PEJ173" s="77"/>
      <c r="PEK173" s="77"/>
      <c r="PEL173" s="77"/>
      <c r="PEM173" s="77"/>
      <c r="PEN173" s="77"/>
      <c r="PEO173" s="77"/>
      <c r="PEP173" s="77"/>
      <c r="PEQ173" s="77"/>
      <c r="PER173" s="77"/>
      <c r="PES173" s="77"/>
      <c r="PET173" s="77"/>
      <c r="PEU173" s="77"/>
      <c r="PEV173" s="77"/>
      <c r="PEW173" s="77"/>
      <c r="PEX173" s="77"/>
      <c r="PEY173" s="77"/>
      <c r="PEZ173" s="77"/>
      <c r="PFA173" s="77"/>
      <c r="PFB173" s="77"/>
      <c r="PFC173" s="77"/>
      <c r="PFD173" s="77"/>
      <c r="PFE173" s="77"/>
      <c r="PFF173" s="77"/>
      <c r="PFG173" s="77"/>
      <c r="PFH173" s="77"/>
      <c r="PFI173" s="77"/>
      <c r="PFJ173" s="77"/>
      <c r="PFK173" s="77"/>
      <c r="PFL173" s="77"/>
      <c r="PFM173" s="77"/>
      <c r="PFN173" s="77"/>
      <c r="PFO173" s="77"/>
      <c r="PFP173" s="77"/>
      <c r="PFQ173" s="77"/>
      <c r="PFR173" s="77"/>
      <c r="PFS173" s="77"/>
      <c r="PFT173" s="77"/>
      <c r="PFU173" s="77"/>
      <c r="PFV173" s="77"/>
      <c r="PFW173" s="77"/>
      <c r="PFX173" s="77"/>
      <c r="PFY173" s="77"/>
      <c r="PFZ173" s="77"/>
      <c r="PGA173" s="77"/>
      <c r="PGB173" s="77"/>
      <c r="PGC173" s="77"/>
      <c r="PGD173" s="77"/>
      <c r="PGE173" s="77"/>
      <c r="PGF173" s="77"/>
      <c r="PGG173" s="77"/>
      <c r="PGH173" s="77"/>
      <c r="PGI173" s="77"/>
      <c r="PGJ173" s="77"/>
      <c r="PGK173" s="77"/>
      <c r="PGL173" s="77"/>
      <c r="PGM173" s="77"/>
      <c r="PGN173" s="77"/>
      <c r="PGO173" s="77"/>
      <c r="PGP173" s="77"/>
      <c r="PGQ173" s="77"/>
      <c r="PGR173" s="77"/>
      <c r="PGS173" s="77"/>
      <c r="PGT173" s="77"/>
      <c r="PGU173" s="77"/>
      <c r="PGV173" s="77"/>
      <c r="PGW173" s="77"/>
      <c r="PGX173" s="77"/>
      <c r="PGY173" s="77"/>
      <c r="PGZ173" s="77"/>
      <c r="PHA173" s="77"/>
      <c r="PHB173" s="77"/>
      <c r="PHC173" s="77"/>
      <c r="PHD173" s="77"/>
      <c r="PHE173" s="77"/>
      <c r="PHF173" s="77"/>
      <c r="PHG173" s="77"/>
      <c r="PHH173" s="77"/>
      <c r="PHI173" s="77"/>
      <c r="PHJ173" s="77"/>
      <c r="PHK173" s="77"/>
      <c r="PHL173" s="77"/>
      <c r="PHM173" s="77"/>
      <c r="PHN173" s="77"/>
      <c r="PHO173" s="77"/>
      <c r="PHP173" s="77"/>
      <c r="PHQ173" s="77"/>
      <c r="PHR173" s="77"/>
      <c r="PHS173" s="77"/>
      <c r="PHT173" s="77"/>
      <c r="PHU173" s="77"/>
      <c r="PHV173" s="77"/>
      <c r="PHW173" s="77"/>
      <c r="PHX173" s="77"/>
      <c r="PHY173" s="77"/>
      <c r="PHZ173" s="77"/>
      <c r="PIA173" s="77"/>
      <c r="PIB173" s="77"/>
      <c r="PIC173" s="77"/>
      <c r="PID173" s="77"/>
      <c r="PIE173" s="77"/>
      <c r="PIF173" s="77"/>
      <c r="PIG173" s="77"/>
      <c r="PIH173" s="77"/>
      <c r="PII173" s="77"/>
      <c r="PIJ173" s="77"/>
      <c r="PIK173" s="77"/>
      <c r="PIL173" s="77"/>
      <c r="PIM173" s="77"/>
      <c r="PIN173" s="77"/>
      <c r="PIO173" s="77"/>
      <c r="PIP173" s="77"/>
      <c r="PIQ173" s="77"/>
      <c r="PIR173" s="77"/>
      <c r="PIS173" s="77"/>
      <c r="PIT173" s="77"/>
      <c r="PIU173" s="77"/>
      <c r="PIV173" s="77"/>
      <c r="PIW173" s="77"/>
      <c r="PIX173" s="77"/>
      <c r="PIY173" s="77"/>
      <c r="PIZ173" s="77"/>
      <c r="PJA173" s="77"/>
      <c r="PJB173" s="77"/>
      <c r="PJC173" s="77"/>
      <c r="PJD173" s="77"/>
      <c r="PJE173" s="77"/>
      <c r="PJF173" s="77"/>
      <c r="PJG173" s="77"/>
      <c r="PJH173" s="77"/>
      <c r="PJI173" s="77"/>
      <c r="PJJ173" s="77"/>
      <c r="PJK173" s="77"/>
      <c r="PJL173" s="77"/>
      <c r="PJM173" s="77"/>
      <c r="PJN173" s="77"/>
      <c r="PJO173" s="77"/>
      <c r="PJP173" s="77"/>
      <c r="PJQ173" s="77"/>
      <c r="PJR173" s="77"/>
      <c r="PJS173" s="77"/>
      <c r="PJT173" s="77"/>
      <c r="PJU173" s="77"/>
      <c r="PJV173" s="77"/>
      <c r="PJW173" s="77"/>
      <c r="PJX173" s="77"/>
      <c r="PJY173" s="77"/>
      <c r="PJZ173" s="77"/>
      <c r="PKA173" s="77"/>
      <c r="PKB173" s="77"/>
      <c r="PKC173" s="77"/>
      <c r="PKD173" s="77"/>
      <c r="PKE173" s="77"/>
      <c r="PKF173" s="77"/>
      <c r="PKG173" s="77"/>
      <c r="PKH173" s="77"/>
      <c r="PKI173" s="77"/>
      <c r="PKJ173" s="77"/>
      <c r="PKK173" s="77"/>
      <c r="PKL173" s="77"/>
      <c r="PKM173" s="77"/>
      <c r="PKN173" s="77"/>
      <c r="PKO173" s="77"/>
      <c r="PKP173" s="77"/>
      <c r="PKQ173" s="77"/>
      <c r="PKR173" s="77"/>
      <c r="PKS173" s="77"/>
      <c r="PKT173" s="77"/>
      <c r="PKU173" s="77"/>
      <c r="PKV173" s="77"/>
      <c r="PKW173" s="77"/>
      <c r="PKX173" s="77"/>
      <c r="PKY173" s="77"/>
      <c r="PKZ173" s="77"/>
      <c r="PLA173" s="77"/>
      <c r="PLB173" s="77"/>
      <c r="PLC173" s="77"/>
      <c r="PLD173" s="77"/>
      <c r="PLE173" s="77"/>
      <c r="PLF173" s="77"/>
      <c r="PLG173" s="77"/>
      <c r="PLH173" s="77"/>
      <c r="PLI173" s="77"/>
      <c r="PLJ173" s="77"/>
      <c r="PLK173" s="77"/>
      <c r="PLL173" s="77"/>
      <c r="PLM173" s="77"/>
      <c r="PLN173" s="77"/>
      <c r="PLO173" s="77"/>
      <c r="PLP173" s="77"/>
      <c r="PLQ173" s="77"/>
      <c r="PLR173" s="77"/>
      <c r="PLS173" s="77"/>
      <c r="PLT173" s="77"/>
      <c r="PLU173" s="77"/>
      <c r="PLV173" s="77"/>
      <c r="PLW173" s="77"/>
      <c r="PLX173" s="77"/>
      <c r="PLY173" s="77"/>
      <c r="PLZ173" s="77"/>
      <c r="PMA173" s="77"/>
      <c r="PMB173" s="77"/>
      <c r="PMC173" s="77"/>
      <c r="PMD173" s="77"/>
      <c r="PME173" s="77"/>
      <c r="PMF173" s="77"/>
      <c r="PMG173" s="77"/>
      <c r="PMH173" s="77"/>
      <c r="PMI173" s="77"/>
      <c r="PMJ173" s="77"/>
      <c r="PMK173" s="77"/>
      <c r="PML173" s="77"/>
      <c r="PMM173" s="77"/>
      <c r="PMN173" s="77"/>
      <c r="PMO173" s="77"/>
      <c r="PMP173" s="77"/>
      <c r="PMQ173" s="77"/>
      <c r="PMR173" s="77"/>
      <c r="PMS173" s="77"/>
      <c r="PMT173" s="77"/>
      <c r="PMU173" s="77"/>
      <c r="PMV173" s="77"/>
      <c r="PMW173" s="77"/>
      <c r="PMX173" s="77"/>
      <c r="PMY173" s="77"/>
      <c r="PMZ173" s="77"/>
      <c r="PNA173" s="77"/>
      <c r="PNB173" s="77"/>
      <c r="PNC173" s="77"/>
      <c r="PND173" s="77"/>
      <c r="PNE173" s="77"/>
      <c r="PNF173" s="77"/>
      <c r="PNG173" s="77"/>
      <c r="PNH173" s="77"/>
      <c r="PNI173" s="77"/>
      <c r="PNJ173" s="77"/>
      <c r="PNK173" s="77"/>
      <c r="PNL173" s="77"/>
      <c r="PNM173" s="77"/>
      <c r="PNN173" s="77"/>
      <c r="PNO173" s="77"/>
      <c r="PNP173" s="77"/>
      <c r="PNQ173" s="77"/>
      <c r="PNR173" s="77"/>
      <c r="PNS173" s="77"/>
      <c r="PNT173" s="77"/>
      <c r="PNU173" s="77"/>
      <c r="PNV173" s="77"/>
      <c r="PNW173" s="77"/>
      <c r="PNX173" s="77"/>
      <c r="PNY173" s="77"/>
      <c r="PNZ173" s="77"/>
      <c r="POA173" s="77"/>
      <c r="POB173" s="77"/>
      <c r="POC173" s="77"/>
      <c r="POD173" s="77"/>
      <c r="POE173" s="77"/>
      <c r="POF173" s="77"/>
      <c r="POG173" s="77"/>
      <c r="POH173" s="77"/>
      <c r="POI173" s="77"/>
      <c r="POJ173" s="77"/>
      <c r="POK173" s="77"/>
      <c r="POL173" s="77"/>
      <c r="POM173" s="77"/>
      <c r="PON173" s="77"/>
      <c r="POO173" s="77"/>
      <c r="POP173" s="77"/>
      <c r="POQ173" s="77"/>
      <c r="POR173" s="77"/>
      <c r="POS173" s="77"/>
      <c r="POT173" s="77"/>
      <c r="POU173" s="77"/>
      <c r="POV173" s="77"/>
      <c r="POW173" s="77"/>
      <c r="POX173" s="77"/>
      <c r="POY173" s="77"/>
      <c r="POZ173" s="77"/>
      <c r="PPA173" s="77"/>
      <c r="PPB173" s="77"/>
      <c r="PPC173" s="77"/>
      <c r="PPD173" s="77"/>
      <c r="PPE173" s="77"/>
      <c r="PPF173" s="77"/>
      <c r="PPG173" s="77"/>
      <c r="PPH173" s="77"/>
      <c r="PPI173" s="77"/>
      <c r="PPJ173" s="77"/>
      <c r="PPK173" s="77"/>
      <c r="PPL173" s="77"/>
      <c r="PPM173" s="77"/>
      <c r="PPN173" s="77"/>
      <c r="PPO173" s="77"/>
      <c r="PPP173" s="77"/>
      <c r="PPQ173" s="77"/>
      <c r="PPR173" s="77"/>
      <c r="PPS173" s="77"/>
      <c r="PPT173" s="77"/>
      <c r="PPU173" s="77"/>
      <c r="PPV173" s="77"/>
      <c r="PPW173" s="77"/>
      <c r="PPX173" s="77"/>
      <c r="PPY173" s="77"/>
      <c r="PPZ173" s="77"/>
      <c r="PQA173" s="77"/>
      <c r="PQB173" s="77"/>
      <c r="PQC173" s="77"/>
      <c r="PQD173" s="77"/>
      <c r="PQE173" s="77"/>
      <c r="PQF173" s="77"/>
      <c r="PQG173" s="77"/>
      <c r="PQH173" s="77"/>
      <c r="PQI173" s="77"/>
      <c r="PQJ173" s="77"/>
      <c r="PQK173" s="77"/>
      <c r="PQL173" s="77"/>
      <c r="PQM173" s="77"/>
      <c r="PQN173" s="77"/>
      <c r="PQO173" s="77"/>
      <c r="PQP173" s="77"/>
      <c r="PQQ173" s="77"/>
      <c r="PQR173" s="77"/>
      <c r="PQS173" s="77"/>
      <c r="PQT173" s="77"/>
      <c r="PQU173" s="77"/>
      <c r="PQV173" s="77"/>
      <c r="PQW173" s="77"/>
      <c r="PQX173" s="77"/>
      <c r="PQY173" s="77"/>
      <c r="PQZ173" s="77"/>
      <c r="PRA173" s="77"/>
      <c r="PRB173" s="77"/>
      <c r="PRC173" s="77"/>
      <c r="PRD173" s="77"/>
      <c r="PRE173" s="77"/>
      <c r="PRF173" s="77"/>
      <c r="PRG173" s="77"/>
      <c r="PRH173" s="77"/>
      <c r="PRI173" s="77"/>
      <c r="PRJ173" s="77"/>
      <c r="PRK173" s="77"/>
      <c r="PRL173" s="77"/>
      <c r="PRM173" s="77"/>
      <c r="PRN173" s="77"/>
      <c r="PRO173" s="77"/>
      <c r="PRP173" s="77"/>
      <c r="PRQ173" s="77"/>
      <c r="PRR173" s="77"/>
      <c r="PRS173" s="77"/>
      <c r="PRT173" s="77"/>
      <c r="PRU173" s="77"/>
      <c r="PRV173" s="77"/>
      <c r="PRW173" s="77"/>
      <c r="PRX173" s="77"/>
      <c r="PRY173" s="77"/>
      <c r="PRZ173" s="77"/>
      <c r="PSA173" s="77"/>
      <c r="PSB173" s="77"/>
      <c r="PSC173" s="77"/>
      <c r="PSD173" s="77"/>
      <c r="PSE173" s="77"/>
      <c r="PSF173" s="77"/>
      <c r="PSG173" s="77"/>
      <c r="PSH173" s="77"/>
      <c r="PSI173" s="77"/>
      <c r="PSJ173" s="77"/>
      <c r="PSK173" s="77"/>
      <c r="PSL173" s="77"/>
      <c r="PSM173" s="77"/>
      <c r="PSN173" s="77"/>
      <c r="PSO173" s="77"/>
      <c r="PSP173" s="77"/>
      <c r="PSQ173" s="77"/>
      <c r="PSR173" s="77"/>
      <c r="PSS173" s="77"/>
      <c r="PST173" s="77"/>
      <c r="PSU173" s="77"/>
      <c r="PSV173" s="77"/>
      <c r="PSW173" s="77"/>
      <c r="PSX173" s="77"/>
      <c r="PSY173" s="77"/>
      <c r="PSZ173" s="77"/>
      <c r="PTA173" s="77"/>
      <c r="PTB173" s="77"/>
      <c r="PTC173" s="77"/>
      <c r="PTD173" s="77"/>
      <c r="PTE173" s="77"/>
      <c r="PTF173" s="77"/>
      <c r="PTG173" s="77"/>
      <c r="PTH173" s="77"/>
      <c r="PTI173" s="77"/>
      <c r="PTJ173" s="77"/>
      <c r="PTK173" s="77"/>
      <c r="PTL173" s="77"/>
      <c r="PTM173" s="77"/>
      <c r="PTN173" s="77"/>
      <c r="PTO173" s="77"/>
      <c r="PTP173" s="77"/>
      <c r="PTQ173" s="77"/>
      <c r="PTR173" s="77"/>
      <c r="PTS173" s="77"/>
      <c r="PTT173" s="77"/>
      <c r="PTU173" s="77"/>
      <c r="PTV173" s="77"/>
      <c r="PTW173" s="77"/>
      <c r="PTX173" s="77"/>
      <c r="PTY173" s="77"/>
      <c r="PTZ173" s="77"/>
      <c r="PUA173" s="77"/>
      <c r="PUB173" s="77"/>
      <c r="PUC173" s="77"/>
      <c r="PUD173" s="77"/>
      <c r="PUE173" s="77"/>
      <c r="PUF173" s="77"/>
      <c r="PUG173" s="77"/>
      <c r="PUH173" s="77"/>
      <c r="PUI173" s="77"/>
      <c r="PUJ173" s="77"/>
      <c r="PUK173" s="77"/>
      <c r="PUL173" s="77"/>
      <c r="PUM173" s="77"/>
      <c r="PUN173" s="77"/>
      <c r="PUO173" s="77"/>
      <c r="PUP173" s="77"/>
      <c r="PUQ173" s="77"/>
      <c r="PUR173" s="77"/>
      <c r="PUS173" s="77"/>
      <c r="PUT173" s="77"/>
      <c r="PUU173" s="77"/>
      <c r="PUV173" s="77"/>
      <c r="PUW173" s="77"/>
      <c r="PUX173" s="77"/>
      <c r="PUY173" s="77"/>
      <c r="PUZ173" s="77"/>
      <c r="PVA173" s="77"/>
      <c r="PVB173" s="77"/>
      <c r="PVC173" s="77"/>
      <c r="PVD173" s="77"/>
      <c r="PVE173" s="77"/>
      <c r="PVF173" s="77"/>
      <c r="PVG173" s="77"/>
      <c r="PVH173" s="77"/>
      <c r="PVI173" s="77"/>
      <c r="PVJ173" s="77"/>
      <c r="PVK173" s="77"/>
      <c r="PVL173" s="77"/>
      <c r="PVM173" s="77"/>
      <c r="PVN173" s="77"/>
      <c r="PVO173" s="77"/>
      <c r="PVP173" s="77"/>
      <c r="PVQ173" s="77"/>
      <c r="PVR173" s="77"/>
      <c r="PVS173" s="77"/>
      <c r="PVT173" s="77"/>
      <c r="PVU173" s="77"/>
      <c r="PVV173" s="77"/>
      <c r="PVW173" s="77"/>
      <c r="PVX173" s="77"/>
      <c r="PVY173" s="77"/>
      <c r="PVZ173" s="77"/>
      <c r="PWA173" s="77"/>
      <c r="PWB173" s="77"/>
      <c r="PWC173" s="77"/>
      <c r="PWD173" s="77"/>
      <c r="PWE173" s="77"/>
      <c r="PWF173" s="77"/>
      <c r="PWG173" s="77"/>
      <c r="PWH173" s="77"/>
      <c r="PWI173" s="77"/>
      <c r="PWJ173" s="77"/>
      <c r="PWK173" s="77"/>
      <c r="PWL173" s="77"/>
      <c r="PWM173" s="77"/>
      <c r="PWN173" s="77"/>
      <c r="PWO173" s="77"/>
      <c r="PWP173" s="77"/>
      <c r="PWQ173" s="77"/>
      <c r="PWR173" s="77"/>
      <c r="PWS173" s="77"/>
      <c r="PWT173" s="77"/>
      <c r="PWU173" s="77"/>
      <c r="PWV173" s="77"/>
      <c r="PWW173" s="77"/>
      <c r="PWX173" s="77"/>
      <c r="PWY173" s="77"/>
      <c r="PWZ173" s="77"/>
      <c r="PXA173" s="77"/>
      <c r="PXB173" s="77"/>
      <c r="PXC173" s="77"/>
      <c r="PXD173" s="77"/>
      <c r="PXE173" s="77"/>
      <c r="PXF173" s="77"/>
      <c r="PXG173" s="77"/>
      <c r="PXH173" s="77"/>
      <c r="PXI173" s="77"/>
      <c r="PXJ173" s="77"/>
      <c r="PXK173" s="77"/>
      <c r="PXL173" s="77"/>
      <c r="PXM173" s="77"/>
      <c r="PXN173" s="77"/>
      <c r="PXO173" s="77"/>
      <c r="PXP173" s="77"/>
      <c r="PXQ173" s="77"/>
      <c r="PXR173" s="77"/>
      <c r="PXS173" s="77"/>
      <c r="PXT173" s="77"/>
      <c r="PXU173" s="77"/>
      <c r="PXV173" s="77"/>
      <c r="PXW173" s="77"/>
      <c r="PXX173" s="77"/>
      <c r="PXY173" s="77"/>
      <c r="PXZ173" s="77"/>
      <c r="PYA173" s="77"/>
      <c r="PYB173" s="77"/>
      <c r="PYC173" s="77"/>
      <c r="PYD173" s="77"/>
      <c r="PYE173" s="77"/>
      <c r="PYF173" s="77"/>
      <c r="PYG173" s="77"/>
      <c r="PYH173" s="77"/>
      <c r="PYI173" s="77"/>
      <c r="PYJ173" s="77"/>
      <c r="PYK173" s="77"/>
      <c r="PYL173" s="77"/>
      <c r="PYM173" s="77"/>
      <c r="PYN173" s="77"/>
      <c r="PYO173" s="77"/>
      <c r="PYP173" s="77"/>
      <c r="PYQ173" s="77"/>
      <c r="PYR173" s="77"/>
      <c r="PYS173" s="77"/>
      <c r="PYT173" s="77"/>
      <c r="PYU173" s="77"/>
      <c r="PYV173" s="77"/>
      <c r="PYW173" s="77"/>
      <c r="PYX173" s="77"/>
      <c r="PYY173" s="77"/>
      <c r="PYZ173" s="77"/>
      <c r="PZA173" s="77"/>
      <c r="PZB173" s="77"/>
      <c r="PZC173" s="77"/>
      <c r="PZD173" s="77"/>
      <c r="PZE173" s="77"/>
      <c r="PZF173" s="77"/>
      <c r="PZG173" s="77"/>
      <c r="PZH173" s="77"/>
      <c r="PZI173" s="77"/>
      <c r="PZJ173" s="77"/>
      <c r="PZK173" s="77"/>
      <c r="PZL173" s="77"/>
      <c r="PZM173" s="77"/>
      <c r="PZN173" s="77"/>
      <c r="PZO173" s="77"/>
      <c r="PZP173" s="77"/>
      <c r="PZQ173" s="77"/>
      <c r="PZR173" s="77"/>
      <c r="PZS173" s="77"/>
      <c r="PZT173" s="77"/>
      <c r="PZU173" s="77"/>
      <c r="PZV173" s="77"/>
      <c r="PZW173" s="77"/>
      <c r="PZX173" s="77"/>
      <c r="PZY173" s="77"/>
      <c r="PZZ173" s="77"/>
      <c r="QAA173" s="77"/>
      <c r="QAB173" s="77"/>
      <c r="QAC173" s="77"/>
      <c r="QAD173" s="77"/>
      <c r="QAE173" s="77"/>
      <c r="QAF173" s="77"/>
      <c r="QAG173" s="77"/>
      <c r="QAH173" s="77"/>
      <c r="QAI173" s="77"/>
      <c r="QAJ173" s="77"/>
      <c r="QAK173" s="77"/>
      <c r="QAL173" s="77"/>
      <c r="QAM173" s="77"/>
      <c r="QAN173" s="77"/>
      <c r="QAO173" s="77"/>
      <c r="QAP173" s="77"/>
      <c r="QAQ173" s="77"/>
      <c r="QAR173" s="77"/>
      <c r="QAS173" s="77"/>
      <c r="QAT173" s="77"/>
      <c r="QAU173" s="77"/>
      <c r="QAV173" s="77"/>
      <c r="QAW173" s="77"/>
      <c r="QAX173" s="77"/>
      <c r="QAY173" s="77"/>
      <c r="QAZ173" s="77"/>
      <c r="QBA173" s="77"/>
      <c r="QBB173" s="77"/>
      <c r="QBC173" s="77"/>
      <c r="QBD173" s="77"/>
      <c r="QBE173" s="77"/>
      <c r="QBF173" s="77"/>
      <c r="QBG173" s="77"/>
      <c r="QBH173" s="77"/>
      <c r="QBI173" s="77"/>
      <c r="QBJ173" s="77"/>
      <c r="QBK173" s="77"/>
      <c r="QBL173" s="77"/>
      <c r="QBM173" s="77"/>
      <c r="QBN173" s="77"/>
      <c r="QBO173" s="77"/>
      <c r="QBP173" s="77"/>
      <c r="QBQ173" s="77"/>
      <c r="QBR173" s="77"/>
      <c r="QBS173" s="77"/>
      <c r="QBT173" s="77"/>
      <c r="QBU173" s="77"/>
      <c r="QBV173" s="77"/>
      <c r="QBW173" s="77"/>
      <c r="QBX173" s="77"/>
      <c r="QBY173" s="77"/>
      <c r="QBZ173" s="77"/>
      <c r="QCA173" s="77"/>
      <c r="QCB173" s="77"/>
      <c r="QCC173" s="77"/>
      <c r="QCD173" s="77"/>
      <c r="QCE173" s="77"/>
      <c r="QCF173" s="77"/>
      <c r="QCG173" s="77"/>
      <c r="QCH173" s="77"/>
      <c r="QCI173" s="77"/>
      <c r="QCJ173" s="77"/>
      <c r="QCK173" s="77"/>
      <c r="QCL173" s="77"/>
      <c r="QCM173" s="77"/>
      <c r="QCN173" s="77"/>
      <c r="QCO173" s="77"/>
      <c r="QCP173" s="77"/>
      <c r="QCQ173" s="77"/>
      <c r="QCR173" s="77"/>
      <c r="QCS173" s="77"/>
      <c r="QCT173" s="77"/>
      <c r="QCU173" s="77"/>
      <c r="QCV173" s="77"/>
      <c r="QCW173" s="77"/>
      <c r="QCX173" s="77"/>
      <c r="QCY173" s="77"/>
      <c r="QCZ173" s="77"/>
      <c r="QDA173" s="77"/>
      <c r="QDB173" s="77"/>
      <c r="QDC173" s="77"/>
      <c r="QDD173" s="77"/>
      <c r="QDE173" s="77"/>
      <c r="QDF173" s="77"/>
      <c r="QDG173" s="77"/>
      <c r="QDH173" s="77"/>
      <c r="QDI173" s="77"/>
      <c r="QDJ173" s="77"/>
      <c r="QDK173" s="77"/>
      <c r="QDL173" s="77"/>
      <c r="QDM173" s="77"/>
      <c r="QDN173" s="77"/>
      <c r="QDO173" s="77"/>
      <c r="QDP173" s="77"/>
      <c r="QDQ173" s="77"/>
      <c r="QDR173" s="77"/>
      <c r="QDS173" s="77"/>
      <c r="QDT173" s="77"/>
      <c r="QDU173" s="77"/>
      <c r="QDV173" s="77"/>
      <c r="QDW173" s="77"/>
      <c r="QDX173" s="77"/>
      <c r="QDY173" s="77"/>
      <c r="QDZ173" s="77"/>
      <c r="QEA173" s="77"/>
      <c r="QEB173" s="77"/>
      <c r="QEC173" s="77"/>
      <c r="QED173" s="77"/>
      <c r="QEE173" s="77"/>
      <c r="QEF173" s="77"/>
      <c r="QEG173" s="77"/>
      <c r="QEH173" s="77"/>
      <c r="QEI173" s="77"/>
      <c r="QEJ173" s="77"/>
      <c r="QEK173" s="77"/>
      <c r="QEL173" s="77"/>
      <c r="QEM173" s="77"/>
      <c r="QEN173" s="77"/>
      <c r="QEO173" s="77"/>
      <c r="QEP173" s="77"/>
      <c r="QEQ173" s="77"/>
      <c r="QER173" s="77"/>
      <c r="QES173" s="77"/>
      <c r="QET173" s="77"/>
      <c r="QEU173" s="77"/>
      <c r="QEV173" s="77"/>
      <c r="QEW173" s="77"/>
      <c r="QEX173" s="77"/>
      <c r="QEY173" s="77"/>
      <c r="QEZ173" s="77"/>
      <c r="QFA173" s="77"/>
      <c r="QFB173" s="77"/>
      <c r="QFC173" s="77"/>
      <c r="QFD173" s="77"/>
      <c r="QFE173" s="77"/>
      <c r="QFF173" s="77"/>
      <c r="QFG173" s="77"/>
      <c r="QFH173" s="77"/>
      <c r="QFI173" s="77"/>
      <c r="QFJ173" s="77"/>
      <c r="QFK173" s="77"/>
      <c r="QFL173" s="77"/>
      <c r="QFM173" s="77"/>
      <c r="QFN173" s="77"/>
      <c r="QFO173" s="77"/>
      <c r="QFP173" s="77"/>
      <c r="QFQ173" s="77"/>
      <c r="QFR173" s="77"/>
      <c r="QFS173" s="77"/>
      <c r="QFT173" s="77"/>
      <c r="QFU173" s="77"/>
      <c r="QFV173" s="77"/>
      <c r="QFW173" s="77"/>
      <c r="QFX173" s="77"/>
      <c r="QFY173" s="77"/>
      <c r="QFZ173" s="77"/>
      <c r="QGA173" s="77"/>
      <c r="QGB173" s="77"/>
      <c r="QGC173" s="77"/>
      <c r="QGD173" s="77"/>
      <c r="QGE173" s="77"/>
      <c r="QGF173" s="77"/>
      <c r="QGG173" s="77"/>
      <c r="QGH173" s="77"/>
      <c r="QGI173" s="77"/>
      <c r="QGJ173" s="77"/>
      <c r="QGK173" s="77"/>
      <c r="QGL173" s="77"/>
      <c r="QGM173" s="77"/>
      <c r="QGN173" s="77"/>
      <c r="QGO173" s="77"/>
      <c r="QGP173" s="77"/>
      <c r="QGQ173" s="77"/>
      <c r="QGR173" s="77"/>
      <c r="QGS173" s="77"/>
      <c r="QGT173" s="77"/>
      <c r="QGU173" s="77"/>
      <c r="QGV173" s="77"/>
      <c r="QGW173" s="77"/>
      <c r="QGX173" s="77"/>
      <c r="QGY173" s="77"/>
      <c r="QGZ173" s="77"/>
      <c r="QHA173" s="77"/>
      <c r="QHB173" s="77"/>
      <c r="QHC173" s="77"/>
      <c r="QHD173" s="77"/>
      <c r="QHE173" s="77"/>
      <c r="QHF173" s="77"/>
      <c r="QHG173" s="77"/>
      <c r="QHH173" s="77"/>
      <c r="QHI173" s="77"/>
      <c r="QHJ173" s="77"/>
      <c r="QHK173" s="77"/>
      <c r="QHL173" s="77"/>
      <c r="QHM173" s="77"/>
      <c r="QHN173" s="77"/>
      <c r="QHO173" s="77"/>
      <c r="QHP173" s="77"/>
      <c r="QHQ173" s="77"/>
      <c r="QHR173" s="77"/>
      <c r="QHS173" s="77"/>
      <c r="QHT173" s="77"/>
      <c r="QHU173" s="77"/>
      <c r="QHV173" s="77"/>
      <c r="QHW173" s="77"/>
      <c r="QHX173" s="77"/>
      <c r="QHY173" s="77"/>
      <c r="QHZ173" s="77"/>
      <c r="QIA173" s="77"/>
      <c r="QIB173" s="77"/>
      <c r="QIC173" s="77"/>
      <c r="QID173" s="77"/>
      <c r="QIE173" s="77"/>
      <c r="QIF173" s="77"/>
      <c r="QIG173" s="77"/>
      <c r="QIH173" s="77"/>
      <c r="QII173" s="77"/>
      <c r="QIJ173" s="77"/>
      <c r="QIK173" s="77"/>
      <c r="QIL173" s="77"/>
      <c r="QIM173" s="77"/>
      <c r="QIN173" s="77"/>
      <c r="QIO173" s="77"/>
      <c r="QIP173" s="77"/>
      <c r="QIQ173" s="77"/>
      <c r="QIR173" s="77"/>
      <c r="QIS173" s="77"/>
      <c r="QIT173" s="77"/>
      <c r="QIU173" s="77"/>
      <c r="QIV173" s="77"/>
      <c r="QIW173" s="77"/>
      <c r="QIX173" s="77"/>
      <c r="QIY173" s="77"/>
      <c r="QIZ173" s="77"/>
      <c r="QJA173" s="77"/>
      <c r="QJB173" s="77"/>
      <c r="QJC173" s="77"/>
      <c r="QJD173" s="77"/>
      <c r="QJE173" s="77"/>
      <c r="QJF173" s="77"/>
      <c r="QJG173" s="77"/>
      <c r="QJH173" s="77"/>
      <c r="QJI173" s="77"/>
      <c r="QJJ173" s="77"/>
      <c r="QJK173" s="77"/>
      <c r="QJL173" s="77"/>
      <c r="QJM173" s="77"/>
      <c r="QJN173" s="77"/>
      <c r="QJO173" s="77"/>
      <c r="QJP173" s="77"/>
      <c r="QJQ173" s="77"/>
      <c r="QJR173" s="77"/>
      <c r="QJS173" s="77"/>
      <c r="QJT173" s="77"/>
      <c r="QJU173" s="77"/>
      <c r="QJV173" s="77"/>
      <c r="QJW173" s="77"/>
      <c r="QJX173" s="77"/>
      <c r="QJY173" s="77"/>
      <c r="QJZ173" s="77"/>
      <c r="QKA173" s="77"/>
      <c r="QKB173" s="77"/>
      <c r="QKC173" s="77"/>
      <c r="QKD173" s="77"/>
      <c r="QKE173" s="77"/>
      <c r="QKF173" s="77"/>
      <c r="QKG173" s="77"/>
      <c r="QKH173" s="77"/>
      <c r="QKI173" s="77"/>
      <c r="QKJ173" s="77"/>
      <c r="QKK173" s="77"/>
      <c r="QKL173" s="77"/>
      <c r="QKM173" s="77"/>
      <c r="QKN173" s="77"/>
      <c r="QKO173" s="77"/>
      <c r="QKP173" s="77"/>
      <c r="QKQ173" s="77"/>
      <c r="QKR173" s="77"/>
      <c r="QKS173" s="77"/>
      <c r="QKT173" s="77"/>
      <c r="QKU173" s="77"/>
      <c r="QKV173" s="77"/>
      <c r="QKW173" s="77"/>
      <c r="QKX173" s="77"/>
      <c r="QKY173" s="77"/>
      <c r="QKZ173" s="77"/>
      <c r="QLA173" s="77"/>
      <c r="QLB173" s="77"/>
      <c r="QLC173" s="77"/>
      <c r="QLD173" s="77"/>
      <c r="QLE173" s="77"/>
      <c r="QLF173" s="77"/>
      <c r="QLG173" s="77"/>
      <c r="QLH173" s="77"/>
      <c r="QLI173" s="77"/>
      <c r="QLJ173" s="77"/>
      <c r="QLK173" s="77"/>
      <c r="QLL173" s="77"/>
      <c r="QLM173" s="77"/>
      <c r="QLN173" s="77"/>
      <c r="QLO173" s="77"/>
      <c r="QLP173" s="77"/>
      <c r="QLQ173" s="77"/>
      <c r="QLR173" s="77"/>
      <c r="QLS173" s="77"/>
      <c r="QLT173" s="77"/>
      <c r="QLU173" s="77"/>
      <c r="QLV173" s="77"/>
      <c r="QLW173" s="77"/>
      <c r="QLX173" s="77"/>
      <c r="QLY173" s="77"/>
      <c r="QLZ173" s="77"/>
      <c r="QMA173" s="77"/>
      <c r="QMB173" s="77"/>
      <c r="QMC173" s="77"/>
      <c r="QMD173" s="77"/>
      <c r="QME173" s="77"/>
      <c r="QMF173" s="77"/>
      <c r="QMG173" s="77"/>
      <c r="QMH173" s="77"/>
      <c r="QMI173" s="77"/>
      <c r="QMJ173" s="77"/>
      <c r="QMK173" s="77"/>
      <c r="QML173" s="77"/>
      <c r="QMM173" s="77"/>
      <c r="QMN173" s="77"/>
      <c r="QMO173" s="77"/>
      <c r="QMP173" s="77"/>
      <c r="QMQ173" s="77"/>
      <c r="QMR173" s="77"/>
      <c r="QMS173" s="77"/>
      <c r="QMT173" s="77"/>
      <c r="QMU173" s="77"/>
      <c r="QMV173" s="77"/>
      <c r="QMW173" s="77"/>
      <c r="QMX173" s="77"/>
      <c r="QMY173" s="77"/>
      <c r="QMZ173" s="77"/>
      <c r="QNA173" s="77"/>
      <c r="QNB173" s="77"/>
      <c r="QNC173" s="77"/>
      <c r="QND173" s="77"/>
      <c r="QNE173" s="77"/>
      <c r="QNF173" s="77"/>
      <c r="QNG173" s="77"/>
      <c r="QNH173" s="77"/>
      <c r="QNI173" s="77"/>
      <c r="QNJ173" s="77"/>
      <c r="QNK173" s="77"/>
      <c r="QNL173" s="77"/>
      <c r="QNM173" s="77"/>
      <c r="QNN173" s="77"/>
      <c r="QNO173" s="77"/>
      <c r="QNP173" s="77"/>
      <c r="QNQ173" s="77"/>
      <c r="QNR173" s="77"/>
      <c r="QNS173" s="77"/>
      <c r="QNT173" s="77"/>
      <c r="QNU173" s="77"/>
      <c r="QNV173" s="77"/>
      <c r="QNW173" s="77"/>
      <c r="QNX173" s="77"/>
      <c r="QNY173" s="77"/>
      <c r="QNZ173" s="77"/>
      <c r="QOA173" s="77"/>
      <c r="QOB173" s="77"/>
      <c r="QOC173" s="77"/>
      <c r="QOD173" s="77"/>
      <c r="QOE173" s="77"/>
      <c r="QOF173" s="77"/>
      <c r="QOG173" s="77"/>
      <c r="QOH173" s="77"/>
      <c r="QOI173" s="77"/>
      <c r="QOJ173" s="77"/>
      <c r="QOK173" s="77"/>
      <c r="QOL173" s="77"/>
      <c r="QOM173" s="77"/>
      <c r="QON173" s="77"/>
      <c r="QOO173" s="77"/>
      <c r="QOP173" s="77"/>
      <c r="QOQ173" s="77"/>
      <c r="QOR173" s="77"/>
      <c r="QOS173" s="77"/>
      <c r="QOT173" s="77"/>
      <c r="QOU173" s="77"/>
      <c r="QOV173" s="77"/>
      <c r="QOW173" s="77"/>
      <c r="QOX173" s="77"/>
      <c r="QOY173" s="77"/>
      <c r="QOZ173" s="77"/>
      <c r="QPA173" s="77"/>
      <c r="QPB173" s="77"/>
      <c r="QPC173" s="77"/>
      <c r="QPD173" s="77"/>
      <c r="QPE173" s="77"/>
      <c r="QPF173" s="77"/>
      <c r="QPG173" s="77"/>
      <c r="QPH173" s="77"/>
      <c r="QPI173" s="77"/>
      <c r="QPJ173" s="77"/>
      <c r="QPK173" s="77"/>
      <c r="QPL173" s="77"/>
      <c r="QPM173" s="77"/>
      <c r="QPN173" s="77"/>
      <c r="QPO173" s="77"/>
      <c r="QPP173" s="77"/>
      <c r="QPQ173" s="77"/>
      <c r="QPR173" s="77"/>
      <c r="QPS173" s="77"/>
      <c r="QPT173" s="77"/>
      <c r="QPU173" s="77"/>
      <c r="QPV173" s="77"/>
      <c r="QPW173" s="77"/>
      <c r="QPX173" s="77"/>
      <c r="QPY173" s="77"/>
      <c r="QPZ173" s="77"/>
      <c r="QQA173" s="77"/>
      <c r="QQB173" s="77"/>
      <c r="QQC173" s="77"/>
      <c r="QQD173" s="77"/>
      <c r="QQE173" s="77"/>
      <c r="QQF173" s="77"/>
      <c r="QQG173" s="77"/>
      <c r="QQH173" s="77"/>
      <c r="QQI173" s="77"/>
      <c r="QQJ173" s="77"/>
      <c r="QQK173" s="77"/>
      <c r="QQL173" s="77"/>
      <c r="QQM173" s="77"/>
      <c r="QQN173" s="77"/>
      <c r="QQO173" s="77"/>
      <c r="QQP173" s="77"/>
      <c r="QQQ173" s="77"/>
      <c r="QQR173" s="77"/>
      <c r="QQS173" s="77"/>
      <c r="QQT173" s="77"/>
      <c r="QQU173" s="77"/>
      <c r="QQV173" s="77"/>
      <c r="QQW173" s="77"/>
      <c r="QQX173" s="77"/>
      <c r="QQY173" s="77"/>
      <c r="QQZ173" s="77"/>
      <c r="QRA173" s="77"/>
      <c r="QRB173" s="77"/>
      <c r="QRC173" s="77"/>
      <c r="QRD173" s="77"/>
      <c r="QRE173" s="77"/>
      <c r="QRF173" s="77"/>
      <c r="QRG173" s="77"/>
      <c r="QRH173" s="77"/>
      <c r="QRI173" s="77"/>
      <c r="QRJ173" s="77"/>
      <c r="QRK173" s="77"/>
      <c r="QRL173" s="77"/>
      <c r="QRM173" s="77"/>
      <c r="QRN173" s="77"/>
      <c r="QRO173" s="77"/>
      <c r="QRP173" s="77"/>
      <c r="QRQ173" s="77"/>
      <c r="QRR173" s="77"/>
      <c r="QRS173" s="77"/>
      <c r="QRT173" s="77"/>
      <c r="QRU173" s="77"/>
      <c r="QRV173" s="77"/>
      <c r="QRW173" s="77"/>
      <c r="QRX173" s="77"/>
      <c r="QRY173" s="77"/>
      <c r="QRZ173" s="77"/>
      <c r="QSA173" s="77"/>
      <c r="QSB173" s="77"/>
      <c r="QSC173" s="77"/>
      <c r="QSD173" s="77"/>
      <c r="QSE173" s="77"/>
      <c r="QSF173" s="77"/>
      <c r="QSG173" s="77"/>
      <c r="QSH173" s="77"/>
      <c r="QSI173" s="77"/>
      <c r="QSJ173" s="77"/>
      <c r="QSK173" s="77"/>
      <c r="QSL173" s="77"/>
      <c r="QSM173" s="77"/>
      <c r="QSN173" s="77"/>
      <c r="QSO173" s="77"/>
      <c r="QSP173" s="77"/>
      <c r="QSQ173" s="77"/>
      <c r="QSR173" s="77"/>
      <c r="QSS173" s="77"/>
      <c r="QST173" s="77"/>
      <c r="QSU173" s="77"/>
      <c r="QSV173" s="77"/>
      <c r="QSW173" s="77"/>
      <c r="QSX173" s="77"/>
      <c r="QSY173" s="77"/>
      <c r="QSZ173" s="77"/>
      <c r="QTA173" s="77"/>
      <c r="QTB173" s="77"/>
      <c r="QTC173" s="77"/>
      <c r="QTD173" s="77"/>
      <c r="QTE173" s="77"/>
      <c r="QTF173" s="77"/>
      <c r="QTG173" s="77"/>
      <c r="QTH173" s="77"/>
      <c r="QTI173" s="77"/>
      <c r="QTJ173" s="77"/>
      <c r="QTK173" s="77"/>
      <c r="QTL173" s="77"/>
      <c r="QTM173" s="77"/>
      <c r="QTN173" s="77"/>
      <c r="QTO173" s="77"/>
      <c r="QTP173" s="77"/>
      <c r="QTQ173" s="77"/>
      <c r="QTR173" s="77"/>
      <c r="QTS173" s="77"/>
      <c r="QTT173" s="77"/>
      <c r="QTU173" s="77"/>
      <c r="QTV173" s="77"/>
      <c r="QTW173" s="77"/>
      <c r="QTX173" s="77"/>
      <c r="QTY173" s="77"/>
      <c r="QTZ173" s="77"/>
      <c r="QUA173" s="77"/>
      <c r="QUB173" s="77"/>
      <c r="QUC173" s="77"/>
      <c r="QUD173" s="77"/>
      <c r="QUE173" s="77"/>
      <c r="QUF173" s="77"/>
      <c r="QUG173" s="77"/>
      <c r="QUH173" s="77"/>
      <c r="QUI173" s="77"/>
      <c r="QUJ173" s="77"/>
      <c r="QUK173" s="77"/>
      <c r="QUL173" s="77"/>
      <c r="QUM173" s="77"/>
      <c r="QUN173" s="77"/>
      <c r="QUO173" s="77"/>
      <c r="QUP173" s="77"/>
      <c r="QUQ173" s="77"/>
      <c r="QUR173" s="77"/>
      <c r="QUS173" s="77"/>
      <c r="QUT173" s="77"/>
      <c r="QUU173" s="77"/>
      <c r="QUV173" s="77"/>
      <c r="QUW173" s="77"/>
      <c r="QUX173" s="77"/>
      <c r="QUY173" s="77"/>
      <c r="QUZ173" s="77"/>
      <c r="QVA173" s="77"/>
      <c r="QVB173" s="77"/>
      <c r="QVC173" s="77"/>
      <c r="QVD173" s="77"/>
      <c r="QVE173" s="77"/>
      <c r="QVF173" s="77"/>
      <c r="QVG173" s="77"/>
      <c r="QVH173" s="77"/>
      <c r="QVI173" s="77"/>
      <c r="QVJ173" s="77"/>
      <c r="QVK173" s="77"/>
      <c r="QVL173" s="77"/>
      <c r="QVM173" s="77"/>
      <c r="QVN173" s="77"/>
      <c r="QVO173" s="77"/>
      <c r="QVP173" s="77"/>
      <c r="QVQ173" s="77"/>
      <c r="QVR173" s="77"/>
      <c r="QVS173" s="77"/>
      <c r="QVT173" s="77"/>
      <c r="QVU173" s="77"/>
      <c r="QVV173" s="77"/>
      <c r="QVW173" s="77"/>
      <c r="QVX173" s="77"/>
      <c r="QVY173" s="77"/>
      <c r="QVZ173" s="77"/>
      <c r="QWA173" s="77"/>
      <c r="QWB173" s="77"/>
      <c r="QWC173" s="77"/>
      <c r="QWD173" s="77"/>
      <c r="QWE173" s="77"/>
      <c r="QWF173" s="77"/>
      <c r="QWG173" s="77"/>
      <c r="QWH173" s="77"/>
      <c r="QWI173" s="77"/>
      <c r="QWJ173" s="77"/>
      <c r="QWK173" s="77"/>
      <c r="QWL173" s="77"/>
      <c r="QWM173" s="77"/>
      <c r="QWN173" s="77"/>
      <c r="QWO173" s="77"/>
      <c r="QWP173" s="77"/>
      <c r="QWQ173" s="77"/>
      <c r="QWR173" s="77"/>
      <c r="QWS173" s="77"/>
      <c r="QWT173" s="77"/>
      <c r="QWU173" s="77"/>
      <c r="QWV173" s="77"/>
      <c r="QWW173" s="77"/>
      <c r="QWX173" s="77"/>
      <c r="QWY173" s="77"/>
      <c r="QWZ173" s="77"/>
      <c r="QXA173" s="77"/>
      <c r="QXB173" s="77"/>
      <c r="QXC173" s="77"/>
      <c r="QXD173" s="77"/>
      <c r="QXE173" s="77"/>
      <c r="QXF173" s="77"/>
      <c r="QXG173" s="77"/>
      <c r="QXH173" s="77"/>
      <c r="QXI173" s="77"/>
      <c r="QXJ173" s="77"/>
      <c r="QXK173" s="77"/>
      <c r="QXL173" s="77"/>
      <c r="QXM173" s="77"/>
      <c r="QXN173" s="77"/>
      <c r="QXO173" s="77"/>
      <c r="QXP173" s="77"/>
      <c r="QXQ173" s="77"/>
      <c r="QXR173" s="77"/>
      <c r="QXS173" s="77"/>
      <c r="QXT173" s="77"/>
      <c r="QXU173" s="77"/>
      <c r="QXV173" s="77"/>
      <c r="QXW173" s="77"/>
      <c r="QXX173" s="77"/>
      <c r="QXY173" s="77"/>
      <c r="QXZ173" s="77"/>
      <c r="QYA173" s="77"/>
      <c r="QYB173" s="77"/>
      <c r="QYC173" s="77"/>
      <c r="QYD173" s="77"/>
      <c r="QYE173" s="77"/>
      <c r="QYF173" s="77"/>
      <c r="QYG173" s="77"/>
      <c r="QYH173" s="77"/>
      <c r="QYI173" s="77"/>
      <c r="QYJ173" s="77"/>
      <c r="QYK173" s="77"/>
      <c r="QYL173" s="77"/>
      <c r="QYM173" s="77"/>
      <c r="QYN173" s="77"/>
      <c r="QYO173" s="77"/>
      <c r="QYP173" s="77"/>
      <c r="QYQ173" s="77"/>
      <c r="QYR173" s="77"/>
      <c r="QYS173" s="77"/>
      <c r="QYT173" s="77"/>
      <c r="QYU173" s="77"/>
      <c r="QYV173" s="77"/>
      <c r="QYW173" s="77"/>
      <c r="QYX173" s="77"/>
      <c r="QYY173" s="77"/>
      <c r="QYZ173" s="77"/>
      <c r="QZA173" s="77"/>
      <c r="QZB173" s="77"/>
      <c r="QZC173" s="77"/>
      <c r="QZD173" s="77"/>
      <c r="QZE173" s="77"/>
      <c r="QZF173" s="77"/>
      <c r="QZG173" s="77"/>
      <c r="QZH173" s="77"/>
      <c r="QZI173" s="77"/>
      <c r="QZJ173" s="77"/>
      <c r="QZK173" s="77"/>
      <c r="QZL173" s="77"/>
      <c r="QZM173" s="77"/>
      <c r="QZN173" s="77"/>
      <c r="QZO173" s="77"/>
      <c r="QZP173" s="77"/>
      <c r="QZQ173" s="77"/>
      <c r="QZR173" s="77"/>
      <c r="QZS173" s="77"/>
      <c r="QZT173" s="77"/>
      <c r="QZU173" s="77"/>
      <c r="QZV173" s="77"/>
      <c r="QZW173" s="77"/>
      <c r="QZX173" s="77"/>
      <c r="QZY173" s="77"/>
      <c r="QZZ173" s="77"/>
      <c r="RAA173" s="77"/>
      <c r="RAB173" s="77"/>
      <c r="RAC173" s="77"/>
      <c r="RAD173" s="77"/>
      <c r="RAE173" s="77"/>
      <c r="RAF173" s="77"/>
      <c r="RAG173" s="77"/>
      <c r="RAH173" s="77"/>
      <c r="RAI173" s="77"/>
      <c r="RAJ173" s="77"/>
      <c r="RAK173" s="77"/>
      <c r="RAL173" s="77"/>
      <c r="RAM173" s="77"/>
      <c r="RAN173" s="77"/>
      <c r="RAO173" s="77"/>
      <c r="RAP173" s="77"/>
      <c r="RAQ173" s="77"/>
      <c r="RAR173" s="77"/>
      <c r="RAS173" s="77"/>
      <c r="RAT173" s="77"/>
      <c r="RAU173" s="77"/>
      <c r="RAV173" s="77"/>
      <c r="RAW173" s="77"/>
      <c r="RAX173" s="77"/>
      <c r="RAY173" s="77"/>
      <c r="RAZ173" s="77"/>
      <c r="RBA173" s="77"/>
      <c r="RBB173" s="77"/>
      <c r="RBC173" s="77"/>
      <c r="RBD173" s="77"/>
      <c r="RBE173" s="77"/>
      <c r="RBF173" s="77"/>
      <c r="RBG173" s="77"/>
      <c r="RBH173" s="77"/>
      <c r="RBI173" s="77"/>
      <c r="RBJ173" s="77"/>
      <c r="RBK173" s="77"/>
      <c r="RBL173" s="77"/>
      <c r="RBM173" s="77"/>
      <c r="RBN173" s="77"/>
      <c r="RBO173" s="77"/>
      <c r="RBP173" s="77"/>
      <c r="RBQ173" s="77"/>
      <c r="RBR173" s="77"/>
      <c r="RBS173" s="77"/>
      <c r="RBT173" s="77"/>
      <c r="RBU173" s="77"/>
      <c r="RBV173" s="77"/>
      <c r="RBW173" s="77"/>
      <c r="RBX173" s="77"/>
      <c r="RBY173" s="77"/>
      <c r="RBZ173" s="77"/>
      <c r="RCA173" s="77"/>
      <c r="RCB173" s="77"/>
      <c r="RCC173" s="77"/>
      <c r="RCD173" s="77"/>
      <c r="RCE173" s="77"/>
      <c r="RCF173" s="77"/>
      <c r="RCG173" s="77"/>
      <c r="RCH173" s="77"/>
      <c r="RCI173" s="77"/>
      <c r="RCJ173" s="77"/>
      <c r="RCK173" s="77"/>
      <c r="RCL173" s="77"/>
      <c r="RCM173" s="77"/>
      <c r="RCN173" s="77"/>
      <c r="RCO173" s="77"/>
      <c r="RCP173" s="77"/>
      <c r="RCQ173" s="77"/>
      <c r="RCR173" s="77"/>
      <c r="RCS173" s="77"/>
      <c r="RCT173" s="77"/>
      <c r="RCU173" s="77"/>
      <c r="RCV173" s="77"/>
      <c r="RCW173" s="77"/>
      <c r="RCX173" s="77"/>
      <c r="RCY173" s="77"/>
      <c r="RCZ173" s="77"/>
      <c r="RDA173" s="77"/>
      <c r="RDB173" s="77"/>
      <c r="RDC173" s="77"/>
      <c r="RDD173" s="77"/>
      <c r="RDE173" s="77"/>
      <c r="RDF173" s="77"/>
      <c r="RDG173" s="77"/>
      <c r="RDH173" s="77"/>
      <c r="RDI173" s="77"/>
      <c r="RDJ173" s="77"/>
      <c r="RDK173" s="77"/>
      <c r="RDL173" s="77"/>
      <c r="RDM173" s="77"/>
      <c r="RDN173" s="77"/>
      <c r="RDO173" s="77"/>
      <c r="RDP173" s="77"/>
      <c r="RDQ173" s="77"/>
      <c r="RDR173" s="77"/>
      <c r="RDS173" s="77"/>
      <c r="RDT173" s="77"/>
      <c r="RDU173" s="77"/>
      <c r="RDV173" s="77"/>
      <c r="RDW173" s="77"/>
      <c r="RDX173" s="77"/>
      <c r="RDY173" s="77"/>
      <c r="RDZ173" s="77"/>
      <c r="REA173" s="77"/>
      <c r="REB173" s="77"/>
      <c r="REC173" s="77"/>
      <c r="RED173" s="77"/>
      <c r="REE173" s="77"/>
      <c r="REF173" s="77"/>
      <c r="REG173" s="77"/>
      <c r="REH173" s="77"/>
      <c r="REI173" s="77"/>
      <c r="REJ173" s="77"/>
      <c r="REK173" s="77"/>
      <c r="REL173" s="77"/>
      <c r="REM173" s="77"/>
      <c r="REN173" s="77"/>
      <c r="REO173" s="77"/>
      <c r="REP173" s="77"/>
      <c r="REQ173" s="77"/>
      <c r="RER173" s="77"/>
      <c r="RES173" s="77"/>
      <c r="RET173" s="77"/>
      <c r="REU173" s="77"/>
      <c r="REV173" s="77"/>
      <c r="REW173" s="77"/>
      <c r="REX173" s="77"/>
      <c r="REY173" s="77"/>
      <c r="REZ173" s="77"/>
      <c r="RFA173" s="77"/>
      <c r="RFB173" s="77"/>
      <c r="RFC173" s="77"/>
      <c r="RFD173" s="77"/>
      <c r="RFE173" s="77"/>
      <c r="RFF173" s="77"/>
      <c r="RFG173" s="77"/>
      <c r="RFH173" s="77"/>
      <c r="RFI173" s="77"/>
      <c r="RFJ173" s="77"/>
      <c r="RFK173" s="77"/>
      <c r="RFL173" s="77"/>
      <c r="RFM173" s="77"/>
      <c r="RFN173" s="77"/>
      <c r="RFO173" s="77"/>
      <c r="RFP173" s="77"/>
      <c r="RFQ173" s="77"/>
      <c r="RFR173" s="77"/>
      <c r="RFS173" s="77"/>
      <c r="RFT173" s="77"/>
      <c r="RFU173" s="77"/>
      <c r="RFV173" s="77"/>
      <c r="RFW173" s="77"/>
      <c r="RFX173" s="77"/>
      <c r="RFY173" s="77"/>
      <c r="RFZ173" s="77"/>
      <c r="RGA173" s="77"/>
      <c r="RGB173" s="77"/>
      <c r="RGC173" s="77"/>
      <c r="RGD173" s="77"/>
      <c r="RGE173" s="77"/>
      <c r="RGF173" s="77"/>
      <c r="RGG173" s="77"/>
      <c r="RGH173" s="77"/>
      <c r="RGI173" s="77"/>
      <c r="RGJ173" s="77"/>
      <c r="RGK173" s="77"/>
      <c r="RGL173" s="77"/>
      <c r="RGM173" s="77"/>
      <c r="RGN173" s="77"/>
      <c r="RGO173" s="77"/>
      <c r="RGP173" s="77"/>
      <c r="RGQ173" s="77"/>
      <c r="RGR173" s="77"/>
      <c r="RGS173" s="77"/>
      <c r="RGT173" s="77"/>
      <c r="RGU173" s="77"/>
      <c r="RGV173" s="77"/>
      <c r="RGW173" s="77"/>
      <c r="RGX173" s="77"/>
      <c r="RGY173" s="77"/>
      <c r="RGZ173" s="77"/>
      <c r="RHA173" s="77"/>
      <c r="RHB173" s="77"/>
      <c r="RHC173" s="77"/>
      <c r="RHD173" s="77"/>
      <c r="RHE173" s="77"/>
      <c r="RHF173" s="77"/>
      <c r="RHG173" s="77"/>
      <c r="RHH173" s="77"/>
      <c r="RHI173" s="77"/>
      <c r="RHJ173" s="77"/>
      <c r="RHK173" s="77"/>
      <c r="RHL173" s="77"/>
      <c r="RHM173" s="77"/>
      <c r="RHN173" s="77"/>
      <c r="RHO173" s="77"/>
      <c r="RHP173" s="77"/>
      <c r="RHQ173" s="77"/>
      <c r="RHR173" s="77"/>
      <c r="RHS173" s="77"/>
      <c r="RHT173" s="77"/>
      <c r="RHU173" s="77"/>
      <c r="RHV173" s="77"/>
      <c r="RHW173" s="77"/>
      <c r="RHX173" s="77"/>
      <c r="RHY173" s="77"/>
      <c r="RHZ173" s="77"/>
      <c r="RIA173" s="77"/>
      <c r="RIB173" s="77"/>
      <c r="RIC173" s="77"/>
      <c r="RID173" s="77"/>
      <c r="RIE173" s="77"/>
      <c r="RIF173" s="77"/>
      <c r="RIG173" s="77"/>
      <c r="RIH173" s="77"/>
      <c r="RII173" s="77"/>
      <c r="RIJ173" s="77"/>
      <c r="RIK173" s="77"/>
      <c r="RIL173" s="77"/>
      <c r="RIM173" s="77"/>
      <c r="RIN173" s="77"/>
      <c r="RIO173" s="77"/>
      <c r="RIP173" s="77"/>
      <c r="RIQ173" s="77"/>
      <c r="RIR173" s="77"/>
      <c r="RIS173" s="77"/>
      <c r="RIT173" s="77"/>
      <c r="RIU173" s="77"/>
      <c r="RIV173" s="77"/>
      <c r="RIW173" s="77"/>
      <c r="RIX173" s="77"/>
      <c r="RIY173" s="77"/>
      <c r="RIZ173" s="77"/>
      <c r="RJA173" s="77"/>
      <c r="RJB173" s="77"/>
      <c r="RJC173" s="77"/>
      <c r="RJD173" s="77"/>
      <c r="RJE173" s="77"/>
      <c r="RJF173" s="77"/>
      <c r="RJG173" s="77"/>
      <c r="RJH173" s="77"/>
      <c r="RJI173" s="77"/>
      <c r="RJJ173" s="77"/>
      <c r="RJK173" s="77"/>
      <c r="RJL173" s="77"/>
      <c r="RJM173" s="77"/>
      <c r="RJN173" s="77"/>
      <c r="RJO173" s="77"/>
      <c r="RJP173" s="77"/>
      <c r="RJQ173" s="77"/>
      <c r="RJR173" s="77"/>
      <c r="RJS173" s="77"/>
      <c r="RJT173" s="77"/>
      <c r="RJU173" s="77"/>
      <c r="RJV173" s="77"/>
      <c r="RJW173" s="77"/>
      <c r="RJX173" s="77"/>
      <c r="RJY173" s="77"/>
      <c r="RJZ173" s="77"/>
      <c r="RKA173" s="77"/>
      <c r="RKB173" s="77"/>
      <c r="RKC173" s="77"/>
      <c r="RKD173" s="77"/>
      <c r="RKE173" s="77"/>
      <c r="RKF173" s="77"/>
      <c r="RKG173" s="77"/>
      <c r="RKH173" s="77"/>
      <c r="RKI173" s="77"/>
      <c r="RKJ173" s="77"/>
      <c r="RKK173" s="77"/>
      <c r="RKL173" s="77"/>
      <c r="RKM173" s="77"/>
      <c r="RKN173" s="77"/>
      <c r="RKO173" s="77"/>
      <c r="RKP173" s="77"/>
      <c r="RKQ173" s="77"/>
      <c r="RKR173" s="77"/>
      <c r="RKS173" s="77"/>
      <c r="RKT173" s="77"/>
      <c r="RKU173" s="77"/>
      <c r="RKV173" s="77"/>
      <c r="RKW173" s="77"/>
      <c r="RKX173" s="77"/>
      <c r="RKY173" s="77"/>
      <c r="RKZ173" s="77"/>
      <c r="RLA173" s="77"/>
      <c r="RLB173" s="77"/>
      <c r="RLC173" s="77"/>
      <c r="RLD173" s="77"/>
      <c r="RLE173" s="77"/>
      <c r="RLF173" s="77"/>
      <c r="RLG173" s="77"/>
      <c r="RLH173" s="77"/>
      <c r="RLI173" s="77"/>
      <c r="RLJ173" s="77"/>
      <c r="RLK173" s="77"/>
      <c r="RLL173" s="77"/>
      <c r="RLM173" s="77"/>
      <c r="RLN173" s="77"/>
      <c r="RLO173" s="77"/>
      <c r="RLP173" s="77"/>
      <c r="RLQ173" s="77"/>
      <c r="RLR173" s="77"/>
      <c r="RLS173" s="77"/>
      <c r="RLT173" s="77"/>
      <c r="RLU173" s="77"/>
      <c r="RLV173" s="77"/>
      <c r="RLW173" s="77"/>
      <c r="RLX173" s="77"/>
      <c r="RLY173" s="77"/>
      <c r="RLZ173" s="77"/>
      <c r="RMA173" s="77"/>
      <c r="RMB173" s="77"/>
      <c r="RMC173" s="77"/>
      <c r="RMD173" s="77"/>
      <c r="RME173" s="77"/>
      <c r="RMF173" s="77"/>
      <c r="RMG173" s="77"/>
      <c r="RMH173" s="77"/>
      <c r="RMI173" s="77"/>
      <c r="RMJ173" s="77"/>
      <c r="RMK173" s="77"/>
      <c r="RML173" s="77"/>
      <c r="RMM173" s="77"/>
      <c r="RMN173" s="77"/>
      <c r="RMO173" s="77"/>
      <c r="RMP173" s="77"/>
      <c r="RMQ173" s="77"/>
      <c r="RMR173" s="77"/>
      <c r="RMS173" s="77"/>
      <c r="RMT173" s="77"/>
      <c r="RMU173" s="77"/>
      <c r="RMV173" s="77"/>
      <c r="RMW173" s="77"/>
      <c r="RMX173" s="77"/>
      <c r="RMY173" s="77"/>
      <c r="RMZ173" s="77"/>
      <c r="RNA173" s="77"/>
      <c r="RNB173" s="77"/>
      <c r="RNC173" s="77"/>
      <c r="RND173" s="77"/>
      <c r="RNE173" s="77"/>
      <c r="RNF173" s="77"/>
      <c r="RNG173" s="77"/>
      <c r="RNH173" s="77"/>
      <c r="RNI173" s="77"/>
      <c r="RNJ173" s="77"/>
      <c r="RNK173" s="77"/>
      <c r="RNL173" s="77"/>
      <c r="RNM173" s="77"/>
      <c r="RNN173" s="77"/>
      <c r="RNO173" s="77"/>
      <c r="RNP173" s="77"/>
      <c r="RNQ173" s="77"/>
      <c r="RNR173" s="77"/>
      <c r="RNS173" s="77"/>
      <c r="RNT173" s="77"/>
      <c r="RNU173" s="77"/>
      <c r="RNV173" s="77"/>
      <c r="RNW173" s="77"/>
      <c r="RNX173" s="77"/>
      <c r="RNY173" s="77"/>
      <c r="RNZ173" s="77"/>
      <c r="ROA173" s="77"/>
      <c r="ROB173" s="77"/>
      <c r="ROC173" s="77"/>
      <c r="ROD173" s="77"/>
      <c r="ROE173" s="77"/>
      <c r="ROF173" s="77"/>
      <c r="ROG173" s="77"/>
      <c r="ROH173" s="77"/>
      <c r="ROI173" s="77"/>
      <c r="ROJ173" s="77"/>
      <c r="ROK173" s="77"/>
      <c r="ROL173" s="77"/>
      <c r="ROM173" s="77"/>
      <c r="RON173" s="77"/>
      <c r="ROO173" s="77"/>
      <c r="ROP173" s="77"/>
      <c r="ROQ173" s="77"/>
      <c r="ROR173" s="77"/>
      <c r="ROS173" s="77"/>
      <c r="ROT173" s="77"/>
      <c r="ROU173" s="77"/>
      <c r="ROV173" s="77"/>
      <c r="ROW173" s="77"/>
      <c r="ROX173" s="77"/>
      <c r="ROY173" s="77"/>
      <c r="ROZ173" s="77"/>
      <c r="RPA173" s="77"/>
      <c r="RPB173" s="77"/>
      <c r="RPC173" s="77"/>
      <c r="RPD173" s="77"/>
      <c r="RPE173" s="77"/>
      <c r="RPF173" s="77"/>
      <c r="RPG173" s="77"/>
      <c r="RPH173" s="77"/>
      <c r="RPI173" s="77"/>
      <c r="RPJ173" s="77"/>
      <c r="RPK173" s="77"/>
      <c r="RPL173" s="77"/>
      <c r="RPM173" s="77"/>
      <c r="RPN173" s="77"/>
      <c r="RPO173" s="77"/>
      <c r="RPP173" s="77"/>
      <c r="RPQ173" s="77"/>
      <c r="RPR173" s="77"/>
      <c r="RPS173" s="77"/>
      <c r="RPT173" s="77"/>
      <c r="RPU173" s="77"/>
      <c r="RPV173" s="77"/>
      <c r="RPW173" s="77"/>
      <c r="RPX173" s="77"/>
      <c r="RPY173" s="77"/>
      <c r="RPZ173" s="77"/>
      <c r="RQA173" s="77"/>
      <c r="RQB173" s="77"/>
      <c r="RQC173" s="77"/>
      <c r="RQD173" s="77"/>
      <c r="RQE173" s="77"/>
      <c r="RQF173" s="77"/>
      <c r="RQG173" s="77"/>
      <c r="RQH173" s="77"/>
      <c r="RQI173" s="77"/>
      <c r="RQJ173" s="77"/>
      <c r="RQK173" s="77"/>
      <c r="RQL173" s="77"/>
      <c r="RQM173" s="77"/>
      <c r="RQN173" s="77"/>
      <c r="RQO173" s="77"/>
      <c r="RQP173" s="77"/>
      <c r="RQQ173" s="77"/>
      <c r="RQR173" s="77"/>
      <c r="RQS173" s="77"/>
      <c r="RQT173" s="77"/>
      <c r="RQU173" s="77"/>
      <c r="RQV173" s="77"/>
      <c r="RQW173" s="77"/>
      <c r="RQX173" s="77"/>
      <c r="RQY173" s="77"/>
      <c r="RQZ173" s="77"/>
      <c r="RRA173" s="77"/>
      <c r="RRB173" s="77"/>
      <c r="RRC173" s="77"/>
      <c r="RRD173" s="77"/>
      <c r="RRE173" s="77"/>
      <c r="RRF173" s="77"/>
      <c r="RRG173" s="77"/>
      <c r="RRH173" s="77"/>
      <c r="RRI173" s="77"/>
      <c r="RRJ173" s="77"/>
      <c r="RRK173" s="77"/>
      <c r="RRL173" s="77"/>
      <c r="RRM173" s="77"/>
      <c r="RRN173" s="77"/>
      <c r="RRO173" s="77"/>
      <c r="RRP173" s="77"/>
      <c r="RRQ173" s="77"/>
      <c r="RRR173" s="77"/>
      <c r="RRS173" s="77"/>
      <c r="RRT173" s="77"/>
      <c r="RRU173" s="77"/>
      <c r="RRV173" s="77"/>
      <c r="RRW173" s="77"/>
      <c r="RRX173" s="77"/>
      <c r="RRY173" s="77"/>
      <c r="RRZ173" s="77"/>
      <c r="RSA173" s="77"/>
      <c r="RSB173" s="77"/>
      <c r="RSC173" s="77"/>
      <c r="RSD173" s="77"/>
      <c r="RSE173" s="77"/>
      <c r="RSF173" s="77"/>
      <c r="RSG173" s="77"/>
      <c r="RSH173" s="77"/>
      <c r="RSI173" s="77"/>
      <c r="RSJ173" s="77"/>
      <c r="RSK173" s="77"/>
      <c r="RSL173" s="77"/>
      <c r="RSM173" s="77"/>
      <c r="RSN173" s="77"/>
      <c r="RSO173" s="77"/>
      <c r="RSP173" s="77"/>
      <c r="RSQ173" s="77"/>
      <c r="RSR173" s="77"/>
      <c r="RSS173" s="77"/>
      <c r="RST173" s="77"/>
      <c r="RSU173" s="77"/>
      <c r="RSV173" s="77"/>
      <c r="RSW173" s="77"/>
      <c r="RSX173" s="77"/>
      <c r="RSY173" s="77"/>
      <c r="RSZ173" s="77"/>
      <c r="RTA173" s="77"/>
      <c r="RTB173" s="77"/>
      <c r="RTC173" s="77"/>
      <c r="RTD173" s="77"/>
      <c r="RTE173" s="77"/>
      <c r="RTF173" s="77"/>
      <c r="RTG173" s="77"/>
      <c r="RTH173" s="77"/>
      <c r="RTI173" s="77"/>
      <c r="RTJ173" s="77"/>
      <c r="RTK173" s="77"/>
      <c r="RTL173" s="77"/>
      <c r="RTM173" s="77"/>
      <c r="RTN173" s="77"/>
      <c r="RTO173" s="77"/>
      <c r="RTP173" s="77"/>
      <c r="RTQ173" s="77"/>
      <c r="RTR173" s="77"/>
      <c r="RTS173" s="77"/>
      <c r="RTT173" s="77"/>
      <c r="RTU173" s="77"/>
      <c r="RTV173" s="77"/>
      <c r="RTW173" s="77"/>
      <c r="RTX173" s="77"/>
      <c r="RTY173" s="77"/>
      <c r="RTZ173" s="77"/>
      <c r="RUA173" s="77"/>
      <c r="RUB173" s="77"/>
      <c r="RUC173" s="77"/>
      <c r="RUD173" s="77"/>
      <c r="RUE173" s="77"/>
      <c r="RUF173" s="77"/>
      <c r="RUG173" s="77"/>
      <c r="RUH173" s="77"/>
      <c r="RUI173" s="77"/>
      <c r="RUJ173" s="77"/>
      <c r="RUK173" s="77"/>
      <c r="RUL173" s="77"/>
      <c r="RUM173" s="77"/>
      <c r="RUN173" s="77"/>
      <c r="RUO173" s="77"/>
      <c r="RUP173" s="77"/>
      <c r="RUQ173" s="77"/>
      <c r="RUR173" s="77"/>
      <c r="RUS173" s="77"/>
      <c r="RUT173" s="77"/>
      <c r="RUU173" s="77"/>
      <c r="RUV173" s="77"/>
      <c r="RUW173" s="77"/>
      <c r="RUX173" s="77"/>
      <c r="RUY173" s="77"/>
      <c r="RUZ173" s="77"/>
      <c r="RVA173" s="77"/>
      <c r="RVB173" s="77"/>
      <c r="RVC173" s="77"/>
      <c r="RVD173" s="77"/>
      <c r="RVE173" s="77"/>
      <c r="RVF173" s="77"/>
      <c r="RVG173" s="77"/>
      <c r="RVH173" s="77"/>
      <c r="RVI173" s="77"/>
      <c r="RVJ173" s="77"/>
      <c r="RVK173" s="77"/>
      <c r="RVL173" s="77"/>
      <c r="RVM173" s="77"/>
      <c r="RVN173" s="77"/>
      <c r="RVO173" s="77"/>
      <c r="RVP173" s="77"/>
      <c r="RVQ173" s="77"/>
      <c r="RVR173" s="77"/>
      <c r="RVS173" s="77"/>
      <c r="RVT173" s="77"/>
      <c r="RVU173" s="77"/>
      <c r="RVV173" s="77"/>
      <c r="RVW173" s="77"/>
      <c r="RVX173" s="77"/>
      <c r="RVY173" s="77"/>
      <c r="RVZ173" s="77"/>
      <c r="RWA173" s="77"/>
      <c r="RWB173" s="77"/>
      <c r="RWC173" s="77"/>
      <c r="RWD173" s="77"/>
      <c r="RWE173" s="77"/>
      <c r="RWF173" s="77"/>
      <c r="RWG173" s="77"/>
      <c r="RWH173" s="77"/>
      <c r="RWI173" s="77"/>
      <c r="RWJ173" s="77"/>
      <c r="RWK173" s="77"/>
      <c r="RWL173" s="77"/>
      <c r="RWM173" s="77"/>
      <c r="RWN173" s="77"/>
      <c r="RWO173" s="77"/>
      <c r="RWP173" s="77"/>
      <c r="RWQ173" s="77"/>
      <c r="RWR173" s="77"/>
      <c r="RWS173" s="77"/>
      <c r="RWT173" s="77"/>
      <c r="RWU173" s="77"/>
      <c r="RWV173" s="77"/>
      <c r="RWW173" s="77"/>
      <c r="RWX173" s="77"/>
      <c r="RWY173" s="77"/>
      <c r="RWZ173" s="77"/>
      <c r="RXA173" s="77"/>
      <c r="RXB173" s="77"/>
      <c r="RXC173" s="77"/>
      <c r="RXD173" s="77"/>
      <c r="RXE173" s="77"/>
      <c r="RXF173" s="77"/>
      <c r="RXG173" s="77"/>
      <c r="RXH173" s="77"/>
      <c r="RXI173" s="77"/>
      <c r="RXJ173" s="77"/>
      <c r="RXK173" s="77"/>
      <c r="RXL173" s="77"/>
      <c r="RXM173" s="77"/>
      <c r="RXN173" s="77"/>
      <c r="RXO173" s="77"/>
      <c r="RXP173" s="77"/>
      <c r="RXQ173" s="77"/>
      <c r="RXR173" s="77"/>
      <c r="RXS173" s="77"/>
      <c r="RXT173" s="77"/>
      <c r="RXU173" s="77"/>
      <c r="RXV173" s="77"/>
      <c r="RXW173" s="77"/>
      <c r="RXX173" s="77"/>
      <c r="RXY173" s="77"/>
      <c r="RXZ173" s="77"/>
      <c r="RYA173" s="77"/>
      <c r="RYB173" s="77"/>
      <c r="RYC173" s="77"/>
      <c r="RYD173" s="77"/>
      <c r="RYE173" s="77"/>
      <c r="RYF173" s="77"/>
      <c r="RYG173" s="77"/>
      <c r="RYH173" s="77"/>
      <c r="RYI173" s="77"/>
      <c r="RYJ173" s="77"/>
      <c r="RYK173" s="77"/>
      <c r="RYL173" s="77"/>
      <c r="RYM173" s="77"/>
      <c r="RYN173" s="77"/>
      <c r="RYO173" s="77"/>
      <c r="RYP173" s="77"/>
      <c r="RYQ173" s="77"/>
      <c r="RYR173" s="77"/>
      <c r="RYS173" s="77"/>
      <c r="RYT173" s="77"/>
      <c r="RYU173" s="77"/>
      <c r="RYV173" s="77"/>
      <c r="RYW173" s="77"/>
      <c r="RYX173" s="77"/>
      <c r="RYY173" s="77"/>
      <c r="RYZ173" s="77"/>
      <c r="RZA173" s="77"/>
      <c r="RZB173" s="77"/>
      <c r="RZC173" s="77"/>
      <c r="RZD173" s="77"/>
      <c r="RZE173" s="77"/>
      <c r="RZF173" s="77"/>
      <c r="RZG173" s="77"/>
      <c r="RZH173" s="77"/>
      <c r="RZI173" s="77"/>
      <c r="RZJ173" s="77"/>
      <c r="RZK173" s="77"/>
      <c r="RZL173" s="77"/>
      <c r="RZM173" s="77"/>
      <c r="RZN173" s="77"/>
      <c r="RZO173" s="77"/>
      <c r="RZP173" s="77"/>
      <c r="RZQ173" s="77"/>
      <c r="RZR173" s="77"/>
      <c r="RZS173" s="77"/>
      <c r="RZT173" s="77"/>
      <c r="RZU173" s="77"/>
      <c r="RZV173" s="77"/>
      <c r="RZW173" s="77"/>
      <c r="RZX173" s="77"/>
      <c r="RZY173" s="77"/>
      <c r="RZZ173" s="77"/>
      <c r="SAA173" s="77"/>
      <c r="SAB173" s="77"/>
      <c r="SAC173" s="77"/>
      <c r="SAD173" s="77"/>
      <c r="SAE173" s="77"/>
      <c r="SAF173" s="77"/>
      <c r="SAG173" s="77"/>
      <c r="SAH173" s="77"/>
      <c r="SAI173" s="77"/>
      <c r="SAJ173" s="77"/>
      <c r="SAK173" s="77"/>
      <c r="SAL173" s="77"/>
      <c r="SAM173" s="77"/>
      <c r="SAN173" s="77"/>
      <c r="SAO173" s="77"/>
      <c r="SAP173" s="77"/>
      <c r="SAQ173" s="77"/>
      <c r="SAR173" s="77"/>
      <c r="SAS173" s="77"/>
      <c r="SAT173" s="77"/>
      <c r="SAU173" s="77"/>
      <c r="SAV173" s="77"/>
      <c r="SAW173" s="77"/>
      <c r="SAX173" s="77"/>
      <c r="SAY173" s="77"/>
      <c r="SAZ173" s="77"/>
      <c r="SBA173" s="77"/>
      <c r="SBB173" s="77"/>
      <c r="SBC173" s="77"/>
      <c r="SBD173" s="77"/>
      <c r="SBE173" s="77"/>
      <c r="SBF173" s="77"/>
      <c r="SBG173" s="77"/>
      <c r="SBH173" s="77"/>
      <c r="SBI173" s="77"/>
      <c r="SBJ173" s="77"/>
      <c r="SBK173" s="77"/>
      <c r="SBL173" s="77"/>
      <c r="SBM173" s="77"/>
      <c r="SBN173" s="77"/>
      <c r="SBO173" s="77"/>
      <c r="SBP173" s="77"/>
      <c r="SBQ173" s="77"/>
      <c r="SBR173" s="77"/>
      <c r="SBS173" s="77"/>
      <c r="SBT173" s="77"/>
      <c r="SBU173" s="77"/>
      <c r="SBV173" s="77"/>
      <c r="SBW173" s="77"/>
      <c r="SBX173" s="77"/>
      <c r="SBY173" s="77"/>
      <c r="SBZ173" s="77"/>
      <c r="SCA173" s="77"/>
      <c r="SCB173" s="77"/>
      <c r="SCC173" s="77"/>
      <c r="SCD173" s="77"/>
      <c r="SCE173" s="77"/>
      <c r="SCF173" s="77"/>
      <c r="SCG173" s="77"/>
      <c r="SCH173" s="77"/>
      <c r="SCI173" s="77"/>
      <c r="SCJ173" s="77"/>
      <c r="SCK173" s="77"/>
      <c r="SCL173" s="77"/>
      <c r="SCM173" s="77"/>
      <c r="SCN173" s="77"/>
      <c r="SCO173" s="77"/>
      <c r="SCP173" s="77"/>
      <c r="SCQ173" s="77"/>
      <c r="SCR173" s="77"/>
      <c r="SCS173" s="77"/>
      <c r="SCT173" s="77"/>
      <c r="SCU173" s="77"/>
      <c r="SCV173" s="77"/>
      <c r="SCW173" s="77"/>
      <c r="SCX173" s="77"/>
      <c r="SCY173" s="77"/>
      <c r="SCZ173" s="77"/>
      <c r="SDA173" s="77"/>
      <c r="SDB173" s="77"/>
      <c r="SDC173" s="77"/>
      <c r="SDD173" s="77"/>
      <c r="SDE173" s="77"/>
      <c r="SDF173" s="77"/>
      <c r="SDG173" s="77"/>
      <c r="SDH173" s="77"/>
      <c r="SDI173" s="77"/>
      <c r="SDJ173" s="77"/>
      <c r="SDK173" s="77"/>
      <c r="SDL173" s="77"/>
      <c r="SDM173" s="77"/>
      <c r="SDN173" s="77"/>
      <c r="SDO173" s="77"/>
      <c r="SDP173" s="77"/>
      <c r="SDQ173" s="77"/>
      <c r="SDR173" s="77"/>
      <c r="SDS173" s="77"/>
      <c r="SDT173" s="77"/>
      <c r="SDU173" s="77"/>
      <c r="SDV173" s="77"/>
      <c r="SDW173" s="77"/>
      <c r="SDX173" s="77"/>
      <c r="SDY173" s="77"/>
      <c r="SDZ173" s="77"/>
      <c r="SEA173" s="77"/>
      <c r="SEB173" s="77"/>
      <c r="SEC173" s="77"/>
      <c r="SED173" s="77"/>
      <c r="SEE173" s="77"/>
      <c r="SEF173" s="77"/>
      <c r="SEG173" s="77"/>
      <c r="SEH173" s="77"/>
      <c r="SEI173" s="77"/>
      <c r="SEJ173" s="77"/>
      <c r="SEK173" s="77"/>
      <c r="SEL173" s="77"/>
      <c r="SEM173" s="77"/>
      <c r="SEN173" s="77"/>
      <c r="SEO173" s="77"/>
      <c r="SEP173" s="77"/>
      <c r="SEQ173" s="77"/>
      <c r="SER173" s="77"/>
      <c r="SES173" s="77"/>
      <c r="SET173" s="77"/>
      <c r="SEU173" s="77"/>
      <c r="SEV173" s="77"/>
      <c r="SEW173" s="77"/>
      <c r="SEX173" s="77"/>
      <c r="SEY173" s="77"/>
      <c r="SEZ173" s="77"/>
      <c r="SFA173" s="77"/>
      <c r="SFB173" s="77"/>
      <c r="SFC173" s="77"/>
      <c r="SFD173" s="77"/>
      <c r="SFE173" s="77"/>
      <c r="SFF173" s="77"/>
      <c r="SFG173" s="77"/>
      <c r="SFH173" s="77"/>
      <c r="SFI173" s="77"/>
      <c r="SFJ173" s="77"/>
      <c r="SFK173" s="77"/>
      <c r="SFL173" s="77"/>
      <c r="SFM173" s="77"/>
      <c r="SFN173" s="77"/>
      <c r="SFO173" s="77"/>
      <c r="SFP173" s="77"/>
      <c r="SFQ173" s="77"/>
      <c r="SFR173" s="77"/>
      <c r="SFS173" s="77"/>
      <c r="SFT173" s="77"/>
      <c r="SFU173" s="77"/>
      <c r="SFV173" s="77"/>
      <c r="SFW173" s="77"/>
      <c r="SFX173" s="77"/>
      <c r="SFY173" s="77"/>
      <c r="SFZ173" s="77"/>
      <c r="SGA173" s="77"/>
      <c r="SGB173" s="77"/>
      <c r="SGC173" s="77"/>
      <c r="SGD173" s="77"/>
      <c r="SGE173" s="77"/>
      <c r="SGF173" s="77"/>
      <c r="SGG173" s="77"/>
      <c r="SGH173" s="77"/>
      <c r="SGI173" s="77"/>
      <c r="SGJ173" s="77"/>
      <c r="SGK173" s="77"/>
      <c r="SGL173" s="77"/>
      <c r="SGM173" s="77"/>
      <c r="SGN173" s="77"/>
      <c r="SGO173" s="77"/>
      <c r="SGP173" s="77"/>
      <c r="SGQ173" s="77"/>
      <c r="SGR173" s="77"/>
      <c r="SGS173" s="77"/>
      <c r="SGT173" s="77"/>
      <c r="SGU173" s="77"/>
      <c r="SGV173" s="77"/>
      <c r="SGW173" s="77"/>
      <c r="SGX173" s="77"/>
      <c r="SGY173" s="77"/>
      <c r="SGZ173" s="77"/>
      <c r="SHA173" s="77"/>
      <c r="SHB173" s="77"/>
      <c r="SHC173" s="77"/>
      <c r="SHD173" s="77"/>
      <c r="SHE173" s="77"/>
      <c r="SHF173" s="77"/>
      <c r="SHG173" s="77"/>
      <c r="SHH173" s="77"/>
      <c r="SHI173" s="77"/>
      <c r="SHJ173" s="77"/>
      <c r="SHK173" s="77"/>
      <c r="SHL173" s="77"/>
      <c r="SHM173" s="77"/>
      <c r="SHN173" s="77"/>
      <c r="SHO173" s="77"/>
      <c r="SHP173" s="77"/>
      <c r="SHQ173" s="77"/>
      <c r="SHR173" s="77"/>
      <c r="SHS173" s="77"/>
      <c r="SHT173" s="77"/>
      <c r="SHU173" s="77"/>
      <c r="SHV173" s="77"/>
      <c r="SHW173" s="77"/>
      <c r="SHX173" s="77"/>
      <c r="SHY173" s="77"/>
      <c r="SHZ173" s="77"/>
      <c r="SIA173" s="77"/>
      <c r="SIB173" s="77"/>
      <c r="SIC173" s="77"/>
      <c r="SID173" s="77"/>
      <c r="SIE173" s="77"/>
      <c r="SIF173" s="77"/>
      <c r="SIG173" s="77"/>
      <c r="SIH173" s="77"/>
      <c r="SII173" s="77"/>
      <c r="SIJ173" s="77"/>
      <c r="SIK173" s="77"/>
      <c r="SIL173" s="77"/>
      <c r="SIM173" s="77"/>
      <c r="SIN173" s="77"/>
      <c r="SIO173" s="77"/>
      <c r="SIP173" s="77"/>
      <c r="SIQ173" s="77"/>
      <c r="SIR173" s="77"/>
      <c r="SIS173" s="77"/>
      <c r="SIT173" s="77"/>
      <c r="SIU173" s="77"/>
      <c r="SIV173" s="77"/>
      <c r="SIW173" s="77"/>
      <c r="SIX173" s="77"/>
      <c r="SIY173" s="77"/>
      <c r="SIZ173" s="77"/>
      <c r="SJA173" s="77"/>
      <c r="SJB173" s="77"/>
      <c r="SJC173" s="77"/>
      <c r="SJD173" s="77"/>
      <c r="SJE173" s="77"/>
      <c r="SJF173" s="77"/>
      <c r="SJG173" s="77"/>
      <c r="SJH173" s="77"/>
      <c r="SJI173" s="77"/>
      <c r="SJJ173" s="77"/>
      <c r="SJK173" s="77"/>
      <c r="SJL173" s="77"/>
      <c r="SJM173" s="77"/>
      <c r="SJN173" s="77"/>
      <c r="SJO173" s="77"/>
      <c r="SJP173" s="77"/>
      <c r="SJQ173" s="77"/>
      <c r="SJR173" s="77"/>
      <c r="SJS173" s="77"/>
      <c r="SJT173" s="77"/>
      <c r="SJU173" s="77"/>
      <c r="SJV173" s="77"/>
      <c r="SJW173" s="77"/>
      <c r="SJX173" s="77"/>
      <c r="SJY173" s="77"/>
      <c r="SJZ173" s="77"/>
      <c r="SKA173" s="77"/>
      <c r="SKB173" s="77"/>
      <c r="SKC173" s="77"/>
      <c r="SKD173" s="77"/>
      <c r="SKE173" s="77"/>
      <c r="SKF173" s="77"/>
      <c r="SKG173" s="77"/>
      <c r="SKH173" s="77"/>
      <c r="SKI173" s="77"/>
      <c r="SKJ173" s="77"/>
      <c r="SKK173" s="77"/>
      <c r="SKL173" s="77"/>
      <c r="SKM173" s="77"/>
      <c r="SKN173" s="77"/>
      <c r="SKO173" s="77"/>
      <c r="SKP173" s="77"/>
      <c r="SKQ173" s="77"/>
      <c r="SKR173" s="77"/>
      <c r="SKS173" s="77"/>
      <c r="SKT173" s="77"/>
      <c r="SKU173" s="77"/>
      <c r="SKV173" s="77"/>
      <c r="SKW173" s="77"/>
      <c r="SKX173" s="77"/>
      <c r="SKY173" s="77"/>
      <c r="SKZ173" s="77"/>
      <c r="SLA173" s="77"/>
      <c r="SLB173" s="77"/>
      <c r="SLC173" s="77"/>
      <c r="SLD173" s="77"/>
      <c r="SLE173" s="77"/>
      <c r="SLF173" s="77"/>
      <c r="SLG173" s="77"/>
      <c r="SLH173" s="77"/>
      <c r="SLI173" s="77"/>
      <c r="SLJ173" s="77"/>
      <c r="SLK173" s="77"/>
      <c r="SLL173" s="77"/>
      <c r="SLM173" s="77"/>
      <c r="SLN173" s="77"/>
      <c r="SLO173" s="77"/>
      <c r="SLP173" s="77"/>
      <c r="SLQ173" s="77"/>
      <c r="SLR173" s="77"/>
      <c r="SLS173" s="77"/>
      <c r="SLT173" s="77"/>
      <c r="SLU173" s="77"/>
      <c r="SLV173" s="77"/>
      <c r="SLW173" s="77"/>
      <c r="SLX173" s="77"/>
      <c r="SLY173" s="77"/>
      <c r="SLZ173" s="77"/>
      <c r="SMA173" s="77"/>
      <c r="SMB173" s="77"/>
      <c r="SMC173" s="77"/>
      <c r="SMD173" s="77"/>
      <c r="SME173" s="77"/>
      <c r="SMF173" s="77"/>
      <c r="SMG173" s="77"/>
      <c r="SMH173" s="77"/>
      <c r="SMI173" s="77"/>
      <c r="SMJ173" s="77"/>
      <c r="SMK173" s="77"/>
      <c r="SML173" s="77"/>
      <c r="SMM173" s="77"/>
      <c r="SMN173" s="77"/>
      <c r="SMO173" s="77"/>
      <c r="SMP173" s="77"/>
      <c r="SMQ173" s="77"/>
      <c r="SMR173" s="77"/>
      <c r="SMS173" s="77"/>
      <c r="SMT173" s="77"/>
      <c r="SMU173" s="77"/>
      <c r="SMV173" s="77"/>
      <c r="SMW173" s="77"/>
      <c r="SMX173" s="77"/>
      <c r="SMY173" s="77"/>
      <c r="SMZ173" s="77"/>
      <c r="SNA173" s="77"/>
      <c r="SNB173" s="77"/>
      <c r="SNC173" s="77"/>
      <c r="SND173" s="77"/>
      <c r="SNE173" s="77"/>
      <c r="SNF173" s="77"/>
      <c r="SNG173" s="77"/>
      <c r="SNH173" s="77"/>
      <c r="SNI173" s="77"/>
      <c r="SNJ173" s="77"/>
      <c r="SNK173" s="77"/>
      <c r="SNL173" s="77"/>
      <c r="SNM173" s="77"/>
      <c r="SNN173" s="77"/>
      <c r="SNO173" s="77"/>
      <c r="SNP173" s="77"/>
      <c r="SNQ173" s="77"/>
      <c r="SNR173" s="77"/>
      <c r="SNS173" s="77"/>
      <c r="SNT173" s="77"/>
      <c r="SNU173" s="77"/>
      <c r="SNV173" s="77"/>
      <c r="SNW173" s="77"/>
      <c r="SNX173" s="77"/>
      <c r="SNY173" s="77"/>
      <c r="SNZ173" s="77"/>
      <c r="SOA173" s="77"/>
      <c r="SOB173" s="77"/>
      <c r="SOC173" s="77"/>
      <c r="SOD173" s="77"/>
      <c r="SOE173" s="77"/>
      <c r="SOF173" s="77"/>
      <c r="SOG173" s="77"/>
      <c r="SOH173" s="77"/>
      <c r="SOI173" s="77"/>
      <c r="SOJ173" s="77"/>
      <c r="SOK173" s="77"/>
      <c r="SOL173" s="77"/>
      <c r="SOM173" s="77"/>
      <c r="SON173" s="77"/>
      <c r="SOO173" s="77"/>
      <c r="SOP173" s="77"/>
      <c r="SOQ173" s="77"/>
      <c r="SOR173" s="77"/>
      <c r="SOS173" s="77"/>
      <c r="SOT173" s="77"/>
      <c r="SOU173" s="77"/>
      <c r="SOV173" s="77"/>
      <c r="SOW173" s="77"/>
      <c r="SOX173" s="77"/>
      <c r="SOY173" s="77"/>
      <c r="SOZ173" s="77"/>
      <c r="SPA173" s="77"/>
      <c r="SPB173" s="77"/>
      <c r="SPC173" s="77"/>
      <c r="SPD173" s="77"/>
      <c r="SPE173" s="77"/>
      <c r="SPF173" s="77"/>
      <c r="SPG173" s="77"/>
      <c r="SPH173" s="77"/>
      <c r="SPI173" s="77"/>
      <c r="SPJ173" s="77"/>
      <c r="SPK173" s="77"/>
      <c r="SPL173" s="77"/>
      <c r="SPM173" s="77"/>
      <c r="SPN173" s="77"/>
      <c r="SPO173" s="77"/>
      <c r="SPP173" s="77"/>
      <c r="SPQ173" s="77"/>
      <c r="SPR173" s="77"/>
      <c r="SPS173" s="77"/>
      <c r="SPT173" s="77"/>
      <c r="SPU173" s="77"/>
      <c r="SPV173" s="77"/>
      <c r="SPW173" s="77"/>
      <c r="SPX173" s="77"/>
      <c r="SPY173" s="77"/>
      <c r="SPZ173" s="77"/>
      <c r="SQA173" s="77"/>
      <c r="SQB173" s="77"/>
      <c r="SQC173" s="77"/>
      <c r="SQD173" s="77"/>
      <c r="SQE173" s="77"/>
      <c r="SQF173" s="77"/>
      <c r="SQG173" s="77"/>
      <c r="SQH173" s="77"/>
      <c r="SQI173" s="77"/>
      <c r="SQJ173" s="77"/>
      <c r="SQK173" s="77"/>
      <c r="SQL173" s="77"/>
      <c r="SQM173" s="77"/>
      <c r="SQN173" s="77"/>
      <c r="SQO173" s="77"/>
      <c r="SQP173" s="77"/>
      <c r="SQQ173" s="77"/>
      <c r="SQR173" s="77"/>
      <c r="SQS173" s="77"/>
      <c r="SQT173" s="77"/>
      <c r="SQU173" s="77"/>
      <c r="SQV173" s="77"/>
      <c r="SQW173" s="77"/>
      <c r="SQX173" s="77"/>
      <c r="SQY173" s="77"/>
      <c r="SQZ173" s="77"/>
      <c r="SRA173" s="77"/>
      <c r="SRB173" s="77"/>
      <c r="SRC173" s="77"/>
      <c r="SRD173" s="77"/>
      <c r="SRE173" s="77"/>
      <c r="SRF173" s="77"/>
      <c r="SRG173" s="77"/>
      <c r="SRH173" s="77"/>
      <c r="SRI173" s="77"/>
      <c r="SRJ173" s="77"/>
      <c r="SRK173" s="77"/>
      <c r="SRL173" s="77"/>
      <c r="SRM173" s="77"/>
      <c r="SRN173" s="77"/>
      <c r="SRO173" s="77"/>
      <c r="SRP173" s="77"/>
      <c r="SRQ173" s="77"/>
      <c r="SRR173" s="77"/>
      <c r="SRS173" s="77"/>
      <c r="SRT173" s="77"/>
      <c r="SRU173" s="77"/>
      <c r="SRV173" s="77"/>
      <c r="SRW173" s="77"/>
      <c r="SRX173" s="77"/>
      <c r="SRY173" s="77"/>
      <c r="SRZ173" s="77"/>
      <c r="SSA173" s="77"/>
      <c r="SSB173" s="77"/>
      <c r="SSC173" s="77"/>
      <c r="SSD173" s="77"/>
      <c r="SSE173" s="77"/>
      <c r="SSF173" s="77"/>
      <c r="SSG173" s="77"/>
      <c r="SSH173" s="77"/>
      <c r="SSI173" s="77"/>
      <c r="SSJ173" s="77"/>
      <c r="SSK173" s="77"/>
      <c r="SSL173" s="77"/>
      <c r="SSM173" s="77"/>
      <c r="SSN173" s="77"/>
      <c r="SSO173" s="77"/>
      <c r="SSP173" s="77"/>
      <c r="SSQ173" s="77"/>
      <c r="SSR173" s="77"/>
      <c r="SSS173" s="77"/>
      <c r="SST173" s="77"/>
      <c r="SSU173" s="77"/>
      <c r="SSV173" s="77"/>
      <c r="SSW173" s="77"/>
      <c r="SSX173" s="77"/>
      <c r="SSY173" s="77"/>
      <c r="SSZ173" s="77"/>
      <c r="STA173" s="77"/>
      <c r="STB173" s="77"/>
      <c r="STC173" s="77"/>
      <c r="STD173" s="77"/>
      <c r="STE173" s="77"/>
      <c r="STF173" s="77"/>
      <c r="STG173" s="77"/>
      <c r="STH173" s="77"/>
      <c r="STI173" s="77"/>
      <c r="STJ173" s="77"/>
      <c r="STK173" s="77"/>
      <c r="STL173" s="77"/>
      <c r="STM173" s="77"/>
      <c r="STN173" s="77"/>
      <c r="STO173" s="77"/>
      <c r="STP173" s="77"/>
      <c r="STQ173" s="77"/>
      <c r="STR173" s="77"/>
      <c r="STS173" s="77"/>
      <c r="STT173" s="77"/>
      <c r="STU173" s="77"/>
      <c r="STV173" s="77"/>
      <c r="STW173" s="77"/>
      <c r="STX173" s="77"/>
      <c r="STY173" s="77"/>
      <c r="STZ173" s="77"/>
      <c r="SUA173" s="77"/>
      <c r="SUB173" s="77"/>
      <c r="SUC173" s="77"/>
      <c r="SUD173" s="77"/>
      <c r="SUE173" s="77"/>
      <c r="SUF173" s="77"/>
      <c r="SUG173" s="77"/>
      <c r="SUH173" s="77"/>
      <c r="SUI173" s="77"/>
      <c r="SUJ173" s="77"/>
      <c r="SUK173" s="77"/>
      <c r="SUL173" s="77"/>
      <c r="SUM173" s="77"/>
      <c r="SUN173" s="77"/>
      <c r="SUO173" s="77"/>
      <c r="SUP173" s="77"/>
      <c r="SUQ173" s="77"/>
      <c r="SUR173" s="77"/>
      <c r="SUS173" s="77"/>
      <c r="SUT173" s="77"/>
      <c r="SUU173" s="77"/>
      <c r="SUV173" s="77"/>
      <c r="SUW173" s="77"/>
      <c r="SUX173" s="77"/>
      <c r="SUY173" s="77"/>
      <c r="SUZ173" s="77"/>
      <c r="SVA173" s="77"/>
      <c r="SVB173" s="77"/>
      <c r="SVC173" s="77"/>
      <c r="SVD173" s="77"/>
      <c r="SVE173" s="77"/>
      <c r="SVF173" s="77"/>
      <c r="SVG173" s="77"/>
      <c r="SVH173" s="77"/>
      <c r="SVI173" s="77"/>
      <c r="SVJ173" s="77"/>
      <c r="SVK173" s="77"/>
      <c r="SVL173" s="77"/>
      <c r="SVM173" s="77"/>
      <c r="SVN173" s="77"/>
      <c r="SVO173" s="77"/>
      <c r="SVP173" s="77"/>
      <c r="SVQ173" s="77"/>
      <c r="SVR173" s="77"/>
      <c r="SVS173" s="77"/>
      <c r="SVT173" s="77"/>
      <c r="SVU173" s="77"/>
      <c r="SVV173" s="77"/>
      <c r="SVW173" s="77"/>
      <c r="SVX173" s="77"/>
      <c r="SVY173" s="77"/>
      <c r="SVZ173" s="77"/>
      <c r="SWA173" s="77"/>
      <c r="SWB173" s="77"/>
      <c r="SWC173" s="77"/>
      <c r="SWD173" s="77"/>
      <c r="SWE173" s="77"/>
      <c r="SWF173" s="77"/>
      <c r="SWG173" s="77"/>
      <c r="SWH173" s="77"/>
      <c r="SWI173" s="77"/>
      <c r="SWJ173" s="77"/>
      <c r="SWK173" s="77"/>
      <c r="SWL173" s="77"/>
      <c r="SWM173" s="77"/>
      <c r="SWN173" s="77"/>
      <c r="SWO173" s="77"/>
      <c r="SWP173" s="77"/>
      <c r="SWQ173" s="77"/>
      <c r="SWR173" s="77"/>
      <c r="SWS173" s="77"/>
      <c r="SWT173" s="77"/>
      <c r="SWU173" s="77"/>
      <c r="SWV173" s="77"/>
      <c r="SWW173" s="77"/>
      <c r="SWX173" s="77"/>
      <c r="SWY173" s="77"/>
      <c r="SWZ173" s="77"/>
      <c r="SXA173" s="77"/>
      <c r="SXB173" s="77"/>
      <c r="SXC173" s="77"/>
      <c r="SXD173" s="77"/>
      <c r="SXE173" s="77"/>
      <c r="SXF173" s="77"/>
      <c r="SXG173" s="77"/>
      <c r="SXH173" s="77"/>
      <c r="SXI173" s="77"/>
      <c r="SXJ173" s="77"/>
      <c r="SXK173" s="77"/>
      <c r="SXL173" s="77"/>
      <c r="SXM173" s="77"/>
      <c r="SXN173" s="77"/>
      <c r="SXO173" s="77"/>
      <c r="SXP173" s="77"/>
      <c r="SXQ173" s="77"/>
      <c r="SXR173" s="77"/>
      <c r="SXS173" s="77"/>
      <c r="SXT173" s="77"/>
      <c r="SXU173" s="77"/>
      <c r="SXV173" s="77"/>
      <c r="SXW173" s="77"/>
      <c r="SXX173" s="77"/>
      <c r="SXY173" s="77"/>
      <c r="SXZ173" s="77"/>
      <c r="SYA173" s="77"/>
      <c r="SYB173" s="77"/>
      <c r="SYC173" s="77"/>
      <c r="SYD173" s="77"/>
      <c r="SYE173" s="77"/>
      <c r="SYF173" s="77"/>
      <c r="SYG173" s="77"/>
      <c r="SYH173" s="77"/>
      <c r="SYI173" s="77"/>
      <c r="SYJ173" s="77"/>
      <c r="SYK173" s="77"/>
      <c r="SYL173" s="77"/>
      <c r="SYM173" s="77"/>
      <c r="SYN173" s="77"/>
      <c r="SYO173" s="77"/>
      <c r="SYP173" s="77"/>
      <c r="SYQ173" s="77"/>
      <c r="SYR173" s="77"/>
      <c r="SYS173" s="77"/>
      <c r="SYT173" s="77"/>
      <c r="SYU173" s="77"/>
      <c r="SYV173" s="77"/>
      <c r="SYW173" s="77"/>
      <c r="SYX173" s="77"/>
      <c r="SYY173" s="77"/>
      <c r="SYZ173" s="77"/>
      <c r="SZA173" s="77"/>
      <c r="SZB173" s="77"/>
      <c r="SZC173" s="77"/>
      <c r="SZD173" s="77"/>
      <c r="SZE173" s="77"/>
      <c r="SZF173" s="77"/>
      <c r="SZG173" s="77"/>
      <c r="SZH173" s="77"/>
      <c r="SZI173" s="77"/>
      <c r="SZJ173" s="77"/>
      <c r="SZK173" s="77"/>
      <c r="SZL173" s="77"/>
      <c r="SZM173" s="77"/>
      <c r="SZN173" s="77"/>
      <c r="SZO173" s="77"/>
      <c r="SZP173" s="77"/>
      <c r="SZQ173" s="77"/>
      <c r="SZR173" s="77"/>
      <c r="SZS173" s="77"/>
      <c r="SZT173" s="77"/>
      <c r="SZU173" s="77"/>
      <c r="SZV173" s="77"/>
      <c r="SZW173" s="77"/>
      <c r="SZX173" s="77"/>
      <c r="SZY173" s="77"/>
      <c r="SZZ173" s="77"/>
      <c r="TAA173" s="77"/>
      <c r="TAB173" s="77"/>
      <c r="TAC173" s="77"/>
      <c r="TAD173" s="77"/>
      <c r="TAE173" s="77"/>
      <c r="TAF173" s="77"/>
      <c r="TAG173" s="77"/>
      <c r="TAH173" s="77"/>
      <c r="TAI173" s="77"/>
      <c r="TAJ173" s="77"/>
      <c r="TAK173" s="77"/>
      <c r="TAL173" s="77"/>
      <c r="TAM173" s="77"/>
      <c r="TAN173" s="77"/>
      <c r="TAO173" s="77"/>
      <c r="TAP173" s="77"/>
      <c r="TAQ173" s="77"/>
      <c r="TAR173" s="77"/>
      <c r="TAS173" s="77"/>
      <c r="TAT173" s="77"/>
      <c r="TAU173" s="77"/>
      <c r="TAV173" s="77"/>
      <c r="TAW173" s="77"/>
      <c r="TAX173" s="77"/>
      <c r="TAY173" s="77"/>
      <c r="TAZ173" s="77"/>
      <c r="TBA173" s="77"/>
      <c r="TBB173" s="77"/>
      <c r="TBC173" s="77"/>
      <c r="TBD173" s="77"/>
      <c r="TBE173" s="77"/>
      <c r="TBF173" s="77"/>
      <c r="TBG173" s="77"/>
      <c r="TBH173" s="77"/>
      <c r="TBI173" s="77"/>
      <c r="TBJ173" s="77"/>
      <c r="TBK173" s="77"/>
      <c r="TBL173" s="77"/>
      <c r="TBM173" s="77"/>
      <c r="TBN173" s="77"/>
      <c r="TBO173" s="77"/>
      <c r="TBP173" s="77"/>
      <c r="TBQ173" s="77"/>
      <c r="TBR173" s="77"/>
      <c r="TBS173" s="77"/>
      <c r="TBT173" s="77"/>
      <c r="TBU173" s="77"/>
      <c r="TBV173" s="77"/>
      <c r="TBW173" s="77"/>
      <c r="TBX173" s="77"/>
      <c r="TBY173" s="77"/>
      <c r="TBZ173" s="77"/>
      <c r="TCA173" s="77"/>
      <c r="TCB173" s="77"/>
      <c r="TCC173" s="77"/>
      <c r="TCD173" s="77"/>
      <c r="TCE173" s="77"/>
      <c r="TCF173" s="77"/>
      <c r="TCG173" s="77"/>
      <c r="TCH173" s="77"/>
      <c r="TCI173" s="77"/>
      <c r="TCJ173" s="77"/>
      <c r="TCK173" s="77"/>
      <c r="TCL173" s="77"/>
      <c r="TCM173" s="77"/>
      <c r="TCN173" s="77"/>
      <c r="TCO173" s="77"/>
      <c r="TCP173" s="77"/>
      <c r="TCQ173" s="77"/>
      <c r="TCR173" s="77"/>
      <c r="TCS173" s="77"/>
      <c r="TCT173" s="77"/>
      <c r="TCU173" s="77"/>
      <c r="TCV173" s="77"/>
      <c r="TCW173" s="77"/>
      <c r="TCX173" s="77"/>
      <c r="TCY173" s="77"/>
      <c r="TCZ173" s="77"/>
      <c r="TDA173" s="77"/>
      <c r="TDB173" s="77"/>
      <c r="TDC173" s="77"/>
      <c r="TDD173" s="77"/>
      <c r="TDE173" s="77"/>
      <c r="TDF173" s="77"/>
      <c r="TDG173" s="77"/>
      <c r="TDH173" s="77"/>
      <c r="TDI173" s="77"/>
      <c r="TDJ173" s="77"/>
      <c r="TDK173" s="77"/>
      <c r="TDL173" s="77"/>
      <c r="TDM173" s="77"/>
      <c r="TDN173" s="77"/>
      <c r="TDO173" s="77"/>
      <c r="TDP173" s="77"/>
      <c r="TDQ173" s="77"/>
      <c r="TDR173" s="77"/>
      <c r="TDS173" s="77"/>
      <c r="TDT173" s="77"/>
      <c r="TDU173" s="77"/>
      <c r="TDV173" s="77"/>
      <c r="TDW173" s="77"/>
      <c r="TDX173" s="77"/>
      <c r="TDY173" s="77"/>
      <c r="TDZ173" s="77"/>
      <c r="TEA173" s="77"/>
      <c r="TEB173" s="77"/>
      <c r="TEC173" s="77"/>
      <c r="TED173" s="77"/>
      <c r="TEE173" s="77"/>
      <c r="TEF173" s="77"/>
      <c r="TEG173" s="77"/>
      <c r="TEH173" s="77"/>
      <c r="TEI173" s="77"/>
      <c r="TEJ173" s="77"/>
      <c r="TEK173" s="77"/>
      <c r="TEL173" s="77"/>
      <c r="TEM173" s="77"/>
      <c r="TEN173" s="77"/>
      <c r="TEO173" s="77"/>
      <c r="TEP173" s="77"/>
      <c r="TEQ173" s="77"/>
      <c r="TER173" s="77"/>
      <c r="TES173" s="77"/>
      <c r="TET173" s="77"/>
      <c r="TEU173" s="77"/>
      <c r="TEV173" s="77"/>
      <c r="TEW173" s="77"/>
      <c r="TEX173" s="77"/>
      <c r="TEY173" s="77"/>
      <c r="TEZ173" s="77"/>
      <c r="TFA173" s="77"/>
      <c r="TFB173" s="77"/>
      <c r="TFC173" s="77"/>
      <c r="TFD173" s="77"/>
      <c r="TFE173" s="77"/>
      <c r="TFF173" s="77"/>
      <c r="TFG173" s="77"/>
      <c r="TFH173" s="77"/>
      <c r="TFI173" s="77"/>
      <c r="TFJ173" s="77"/>
      <c r="TFK173" s="77"/>
      <c r="TFL173" s="77"/>
      <c r="TFM173" s="77"/>
      <c r="TFN173" s="77"/>
      <c r="TFO173" s="77"/>
      <c r="TFP173" s="77"/>
      <c r="TFQ173" s="77"/>
      <c r="TFR173" s="77"/>
      <c r="TFS173" s="77"/>
      <c r="TFT173" s="77"/>
      <c r="TFU173" s="77"/>
      <c r="TFV173" s="77"/>
      <c r="TFW173" s="77"/>
      <c r="TFX173" s="77"/>
      <c r="TFY173" s="77"/>
      <c r="TFZ173" s="77"/>
      <c r="TGA173" s="77"/>
      <c r="TGB173" s="77"/>
      <c r="TGC173" s="77"/>
      <c r="TGD173" s="77"/>
      <c r="TGE173" s="77"/>
      <c r="TGF173" s="77"/>
      <c r="TGG173" s="77"/>
      <c r="TGH173" s="77"/>
      <c r="TGI173" s="77"/>
      <c r="TGJ173" s="77"/>
      <c r="TGK173" s="77"/>
      <c r="TGL173" s="77"/>
      <c r="TGM173" s="77"/>
      <c r="TGN173" s="77"/>
      <c r="TGO173" s="77"/>
      <c r="TGP173" s="77"/>
      <c r="TGQ173" s="77"/>
      <c r="TGR173" s="77"/>
      <c r="TGS173" s="77"/>
      <c r="TGT173" s="77"/>
      <c r="TGU173" s="77"/>
      <c r="TGV173" s="77"/>
      <c r="TGW173" s="77"/>
      <c r="TGX173" s="77"/>
      <c r="TGY173" s="77"/>
      <c r="TGZ173" s="77"/>
      <c r="THA173" s="77"/>
      <c r="THB173" s="77"/>
      <c r="THC173" s="77"/>
      <c r="THD173" s="77"/>
      <c r="THE173" s="77"/>
      <c r="THF173" s="77"/>
      <c r="THG173" s="77"/>
      <c r="THH173" s="77"/>
      <c r="THI173" s="77"/>
      <c r="THJ173" s="77"/>
      <c r="THK173" s="77"/>
      <c r="THL173" s="77"/>
      <c r="THM173" s="77"/>
      <c r="THN173" s="77"/>
      <c r="THO173" s="77"/>
      <c r="THP173" s="77"/>
      <c r="THQ173" s="77"/>
      <c r="THR173" s="77"/>
      <c r="THS173" s="77"/>
      <c r="THT173" s="77"/>
      <c r="THU173" s="77"/>
      <c r="THV173" s="77"/>
      <c r="THW173" s="77"/>
      <c r="THX173" s="77"/>
      <c r="THY173" s="77"/>
      <c r="THZ173" s="77"/>
      <c r="TIA173" s="77"/>
      <c r="TIB173" s="77"/>
      <c r="TIC173" s="77"/>
      <c r="TID173" s="77"/>
      <c r="TIE173" s="77"/>
      <c r="TIF173" s="77"/>
      <c r="TIG173" s="77"/>
      <c r="TIH173" s="77"/>
      <c r="TII173" s="77"/>
      <c r="TIJ173" s="77"/>
      <c r="TIK173" s="77"/>
      <c r="TIL173" s="77"/>
      <c r="TIM173" s="77"/>
      <c r="TIN173" s="77"/>
      <c r="TIO173" s="77"/>
      <c r="TIP173" s="77"/>
      <c r="TIQ173" s="77"/>
      <c r="TIR173" s="77"/>
      <c r="TIS173" s="77"/>
      <c r="TIT173" s="77"/>
      <c r="TIU173" s="77"/>
      <c r="TIV173" s="77"/>
      <c r="TIW173" s="77"/>
      <c r="TIX173" s="77"/>
      <c r="TIY173" s="77"/>
      <c r="TIZ173" s="77"/>
      <c r="TJA173" s="77"/>
      <c r="TJB173" s="77"/>
      <c r="TJC173" s="77"/>
      <c r="TJD173" s="77"/>
      <c r="TJE173" s="77"/>
      <c r="TJF173" s="77"/>
      <c r="TJG173" s="77"/>
      <c r="TJH173" s="77"/>
      <c r="TJI173" s="77"/>
      <c r="TJJ173" s="77"/>
      <c r="TJK173" s="77"/>
      <c r="TJL173" s="77"/>
      <c r="TJM173" s="77"/>
      <c r="TJN173" s="77"/>
      <c r="TJO173" s="77"/>
      <c r="TJP173" s="77"/>
      <c r="TJQ173" s="77"/>
      <c r="TJR173" s="77"/>
      <c r="TJS173" s="77"/>
      <c r="TJT173" s="77"/>
      <c r="TJU173" s="77"/>
      <c r="TJV173" s="77"/>
      <c r="TJW173" s="77"/>
      <c r="TJX173" s="77"/>
      <c r="TJY173" s="77"/>
      <c r="TJZ173" s="77"/>
      <c r="TKA173" s="77"/>
      <c r="TKB173" s="77"/>
      <c r="TKC173" s="77"/>
      <c r="TKD173" s="77"/>
      <c r="TKE173" s="77"/>
      <c r="TKF173" s="77"/>
      <c r="TKG173" s="77"/>
      <c r="TKH173" s="77"/>
      <c r="TKI173" s="77"/>
      <c r="TKJ173" s="77"/>
      <c r="TKK173" s="77"/>
      <c r="TKL173" s="77"/>
      <c r="TKM173" s="77"/>
      <c r="TKN173" s="77"/>
      <c r="TKO173" s="77"/>
      <c r="TKP173" s="77"/>
      <c r="TKQ173" s="77"/>
      <c r="TKR173" s="77"/>
      <c r="TKS173" s="77"/>
      <c r="TKT173" s="77"/>
      <c r="TKU173" s="77"/>
      <c r="TKV173" s="77"/>
      <c r="TKW173" s="77"/>
      <c r="TKX173" s="77"/>
      <c r="TKY173" s="77"/>
      <c r="TKZ173" s="77"/>
      <c r="TLA173" s="77"/>
      <c r="TLB173" s="77"/>
      <c r="TLC173" s="77"/>
      <c r="TLD173" s="77"/>
      <c r="TLE173" s="77"/>
      <c r="TLF173" s="77"/>
      <c r="TLG173" s="77"/>
      <c r="TLH173" s="77"/>
      <c r="TLI173" s="77"/>
      <c r="TLJ173" s="77"/>
      <c r="TLK173" s="77"/>
      <c r="TLL173" s="77"/>
      <c r="TLM173" s="77"/>
      <c r="TLN173" s="77"/>
      <c r="TLO173" s="77"/>
      <c r="TLP173" s="77"/>
      <c r="TLQ173" s="77"/>
      <c r="TLR173" s="77"/>
      <c r="TLS173" s="77"/>
      <c r="TLT173" s="77"/>
      <c r="TLU173" s="77"/>
      <c r="TLV173" s="77"/>
      <c r="TLW173" s="77"/>
      <c r="TLX173" s="77"/>
      <c r="TLY173" s="77"/>
      <c r="TLZ173" s="77"/>
      <c r="TMA173" s="77"/>
      <c r="TMB173" s="77"/>
      <c r="TMC173" s="77"/>
      <c r="TMD173" s="77"/>
      <c r="TME173" s="77"/>
      <c r="TMF173" s="77"/>
      <c r="TMG173" s="77"/>
      <c r="TMH173" s="77"/>
      <c r="TMI173" s="77"/>
      <c r="TMJ173" s="77"/>
      <c r="TMK173" s="77"/>
      <c r="TML173" s="77"/>
      <c r="TMM173" s="77"/>
      <c r="TMN173" s="77"/>
      <c r="TMO173" s="77"/>
      <c r="TMP173" s="77"/>
      <c r="TMQ173" s="77"/>
      <c r="TMR173" s="77"/>
      <c r="TMS173" s="77"/>
      <c r="TMT173" s="77"/>
      <c r="TMU173" s="77"/>
      <c r="TMV173" s="77"/>
      <c r="TMW173" s="77"/>
      <c r="TMX173" s="77"/>
      <c r="TMY173" s="77"/>
      <c r="TMZ173" s="77"/>
      <c r="TNA173" s="77"/>
      <c r="TNB173" s="77"/>
      <c r="TNC173" s="77"/>
      <c r="TND173" s="77"/>
      <c r="TNE173" s="77"/>
      <c r="TNF173" s="77"/>
      <c r="TNG173" s="77"/>
      <c r="TNH173" s="77"/>
      <c r="TNI173" s="77"/>
      <c r="TNJ173" s="77"/>
      <c r="TNK173" s="77"/>
      <c r="TNL173" s="77"/>
      <c r="TNM173" s="77"/>
      <c r="TNN173" s="77"/>
      <c r="TNO173" s="77"/>
      <c r="TNP173" s="77"/>
      <c r="TNQ173" s="77"/>
      <c r="TNR173" s="77"/>
      <c r="TNS173" s="77"/>
      <c r="TNT173" s="77"/>
      <c r="TNU173" s="77"/>
      <c r="TNV173" s="77"/>
      <c r="TNW173" s="77"/>
      <c r="TNX173" s="77"/>
      <c r="TNY173" s="77"/>
      <c r="TNZ173" s="77"/>
      <c r="TOA173" s="77"/>
      <c r="TOB173" s="77"/>
      <c r="TOC173" s="77"/>
      <c r="TOD173" s="77"/>
      <c r="TOE173" s="77"/>
      <c r="TOF173" s="77"/>
      <c r="TOG173" s="77"/>
      <c r="TOH173" s="77"/>
      <c r="TOI173" s="77"/>
      <c r="TOJ173" s="77"/>
      <c r="TOK173" s="77"/>
      <c r="TOL173" s="77"/>
      <c r="TOM173" s="77"/>
      <c r="TON173" s="77"/>
      <c r="TOO173" s="77"/>
      <c r="TOP173" s="77"/>
      <c r="TOQ173" s="77"/>
      <c r="TOR173" s="77"/>
      <c r="TOS173" s="77"/>
      <c r="TOT173" s="77"/>
      <c r="TOU173" s="77"/>
      <c r="TOV173" s="77"/>
      <c r="TOW173" s="77"/>
      <c r="TOX173" s="77"/>
      <c r="TOY173" s="77"/>
      <c r="TOZ173" s="77"/>
      <c r="TPA173" s="77"/>
      <c r="TPB173" s="77"/>
      <c r="TPC173" s="77"/>
      <c r="TPD173" s="77"/>
      <c r="TPE173" s="77"/>
      <c r="TPF173" s="77"/>
      <c r="TPG173" s="77"/>
      <c r="TPH173" s="77"/>
      <c r="TPI173" s="77"/>
      <c r="TPJ173" s="77"/>
      <c r="TPK173" s="77"/>
      <c r="TPL173" s="77"/>
      <c r="TPM173" s="77"/>
      <c r="TPN173" s="77"/>
      <c r="TPO173" s="77"/>
      <c r="TPP173" s="77"/>
      <c r="TPQ173" s="77"/>
      <c r="TPR173" s="77"/>
      <c r="TPS173" s="77"/>
      <c r="TPT173" s="77"/>
      <c r="TPU173" s="77"/>
      <c r="TPV173" s="77"/>
      <c r="TPW173" s="77"/>
      <c r="TPX173" s="77"/>
      <c r="TPY173" s="77"/>
      <c r="TPZ173" s="77"/>
      <c r="TQA173" s="77"/>
      <c r="TQB173" s="77"/>
      <c r="TQC173" s="77"/>
      <c r="TQD173" s="77"/>
      <c r="TQE173" s="77"/>
      <c r="TQF173" s="77"/>
      <c r="TQG173" s="77"/>
      <c r="TQH173" s="77"/>
      <c r="TQI173" s="77"/>
      <c r="TQJ173" s="77"/>
      <c r="TQK173" s="77"/>
      <c r="TQL173" s="77"/>
      <c r="TQM173" s="77"/>
      <c r="TQN173" s="77"/>
      <c r="TQO173" s="77"/>
      <c r="TQP173" s="77"/>
      <c r="TQQ173" s="77"/>
      <c r="TQR173" s="77"/>
      <c r="TQS173" s="77"/>
      <c r="TQT173" s="77"/>
      <c r="TQU173" s="77"/>
      <c r="TQV173" s="77"/>
      <c r="TQW173" s="77"/>
      <c r="TQX173" s="77"/>
      <c r="TQY173" s="77"/>
      <c r="TQZ173" s="77"/>
      <c r="TRA173" s="77"/>
      <c r="TRB173" s="77"/>
      <c r="TRC173" s="77"/>
      <c r="TRD173" s="77"/>
      <c r="TRE173" s="77"/>
      <c r="TRF173" s="77"/>
      <c r="TRG173" s="77"/>
      <c r="TRH173" s="77"/>
      <c r="TRI173" s="77"/>
      <c r="TRJ173" s="77"/>
      <c r="TRK173" s="77"/>
      <c r="TRL173" s="77"/>
      <c r="TRM173" s="77"/>
      <c r="TRN173" s="77"/>
      <c r="TRO173" s="77"/>
      <c r="TRP173" s="77"/>
      <c r="TRQ173" s="77"/>
      <c r="TRR173" s="77"/>
      <c r="TRS173" s="77"/>
      <c r="TRT173" s="77"/>
      <c r="TRU173" s="77"/>
      <c r="TRV173" s="77"/>
      <c r="TRW173" s="77"/>
      <c r="TRX173" s="77"/>
      <c r="TRY173" s="77"/>
      <c r="TRZ173" s="77"/>
      <c r="TSA173" s="77"/>
      <c r="TSB173" s="77"/>
      <c r="TSC173" s="77"/>
      <c r="TSD173" s="77"/>
      <c r="TSE173" s="77"/>
      <c r="TSF173" s="77"/>
      <c r="TSG173" s="77"/>
      <c r="TSH173" s="77"/>
      <c r="TSI173" s="77"/>
      <c r="TSJ173" s="77"/>
      <c r="TSK173" s="77"/>
      <c r="TSL173" s="77"/>
      <c r="TSM173" s="77"/>
      <c r="TSN173" s="77"/>
      <c r="TSO173" s="77"/>
      <c r="TSP173" s="77"/>
      <c r="TSQ173" s="77"/>
      <c r="TSR173" s="77"/>
      <c r="TSS173" s="77"/>
      <c r="TST173" s="77"/>
      <c r="TSU173" s="77"/>
      <c r="TSV173" s="77"/>
      <c r="TSW173" s="77"/>
      <c r="TSX173" s="77"/>
      <c r="TSY173" s="77"/>
      <c r="TSZ173" s="77"/>
      <c r="TTA173" s="77"/>
      <c r="TTB173" s="77"/>
      <c r="TTC173" s="77"/>
      <c r="TTD173" s="77"/>
      <c r="TTE173" s="77"/>
      <c r="TTF173" s="77"/>
      <c r="TTG173" s="77"/>
      <c r="TTH173" s="77"/>
      <c r="TTI173" s="77"/>
      <c r="TTJ173" s="77"/>
      <c r="TTK173" s="77"/>
      <c r="TTL173" s="77"/>
      <c r="TTM173" s="77"/>
      <c r="TTN173" s="77"/>
      <c r="TTO173" s="77"/>
      <c r="TTP173" s="77"/>
      <c r="TTQ173" s="77"/>
      <c r="TTR173" s="77"/>
      <c r="TTS173" s="77"/>
      <c r="TTT173" s="77"/>
      <c r="TTU173" s="77"/>
      <c r="TTV173" s="77"/>
      <c r="TTW173" s="77"/>
      <c r="TTX173" s="77"/>
      <c r="TTY173" s="77"/>
      <c r="TTZ173" s="77"/>
      <c r="TUA173" s="77"/>
      <c r="TUB173" s="77"/>
      <c r="TUC173" s="77"/>
      <c r="TUD173" s="77"/>
      <c r="TUE173" s="77"/>
      <c r="TUF173" s="77"/>
      <c r="TUG173" s="77"/>
      <c r="TUH173" s="77"/>
      <c r="TUI173" s="77"/>
      <c r="TUJ173" s="77"/>
      <c r="TUK173" s="77"/>
      <c r="TUL173" s="77"/>
      <c r="TUM173" s="77"/>
      <c r="TUN173" s="77"/>
      <c r="TUO173" s="77"/>
      <c r="TUP173" s="77"/>
      <c r="TUQ173" s="77"/>
      <c r="TUR173" s="77"/>
      <c r="TUS173" s="77"/>
      <c r="TUT173" s="77"/>
      <c r="TUU173" s="77"/>
      <c r="TUV173" s="77"/>
      <c r="TUW173" s="77"/>
      <c r="TUX173" s="77"/>
      <c r="TUY173" s="77"/>
      <c r="TUZ173" s="77"/>
      <c r="TVA173" s="77"/>
      <c r="TVB173" s="77"/>
      <c r="TVC173" s="77"/>
      <c r="TVD173" s="77"/>
      <c r="TVE173" s="77"/>
      <c r="TVF173" s="77"/>
      <c r="TVG173" s="77"/>
      <c r="TVH173" s="77"/>
      <c r="TVI173" s="77"/>
      <c r="TVJ173" s="77"/>
      <c r="TVK173" s="77"/>
      <c r="TVL173" s="77"/>
      <c r="TVM173" s="77"/>
      <c r="TVN173" s="77"/>
      <c r="TVO173" s="77"/>
      <c r="TVP173" s="77"/>
      <c r="TVQ173" s="77"/>
      <c r="TVR173" s="77"/>
      <c r="TVS173" s="77"/>
      <c r="TVT173" s="77"/>
      <c r="TVU173" s="77"/>
      <c r="TVV173" s="77"/>
      <c r="TVW173" s="77"/>
      <c r="TVX173" s="77"/>
      <c r="TVY173" s="77"/>
      <c r="TVZ173" s="77"/>
      <c r="TWA173" s="77"/>
      <c r="TWB173" s="77"/>
      <c r="TWC173" s="77"/>
      <c r="TWD173" s="77"/>
      <c r="TWE173" s="77"/>
      <c r="TWF173" s="77"/>
      <c r="TWG173" s="77"/>
      <c r="TWH173" s="77"/>
      <c r="TWI173" s="77"/>
      <c r="TWJ173" s="77"/>
      <c r="TWK173" s="77"/>
      <c r="TWL173" s="77"/>
      <c r="TWM173" s="77"/>
      <c r="TWN173" s="77"/>
      <c r="TWO173" s="77"/>
      <c r="TWP173" s="77"/>
      <c r="TWQ173" s="77"/>
      <c r="TWR173" s="77"/>
      <c r="TWS173" s="77"/>
      <c r="TWT173" s="77"/>
      <c r="TWU173" s="77"/>
      <c r="TWV173" s="77"/>
      <c r="TWW173" s="77"/>
      <c r="TWX173" s="77"/>
      <c r="TWY173" s="77"/>
      <c r="TWZ173" s="77"/>
      <c r="TXA173" s="77"/>
      <c r="TXB173" s="77"/>
      <c r="TXC173" s="77"/>
      <c r="TXD173" s="77"/>
      <c r="TXE173" s="77"/>
      <c r="TXF173" s="77"/>
      <c r="TXG173" s="77"/>
      <c r="TXH173" s="77"/>
      <c r="TXI173" s="77"/>
      <c r="TXJ173" s="77"/>
      <c r="TXK173" s="77"/>
      <c r="TXL173" s="77"/>
      <c r="TXM173" s="77"/>
      <c r="TXN173" s="77"/>
      <c r="TXO173" s="77"/>
      <c r="TXP173" s="77"/>
      <c r="TXQ173" s="77"/>
      <c r="TXR173" s="77"/>
      <c r="TXS173" s="77"/>
      <c r="TXT173" s="77"/>
      <c r="TXU173" s="77"/>
      <c r="TXV173" s="77"/>
      <c r="TXW173" s="77"/>
      <c r="TXX173" s="77"/>
      <c r="TXY173" s="77"/>
      <c r="TXZ173" s="77"/>
      <c r="TYA173" s="77"/>
      <c r="TYB173" s="77"/>
      <c r="TYC173" s="77"/>
      <c r="TYD173" s="77"/>
      <c r="TYE173" s="77"/>
      <c r="TYF173" s="77"/>
      <c r="TYG173" s="77"/>
      <c r="TYH173" s="77"/>
      <c r="TYI173" s="77"/>
      <c r="TYJ173" s="77"/>
      <c r="TYK173" s="77"/>
      <c r="TYL173" s="77"/>
      <c r="TYM173" s="77"/>
      <c r="TYN173" s="77"/>
      <c r="TYO173" s="77"/>
      <c r="TYP173" s="77"/>
      <c r="TYQ173" s="77"/>
      <c r="TYR173" s="77"/>
      <c r="TYS173" s="77"/>
      <c r="TYT173" s="77"/>
      <c r="TYU173" s="77"/>
      <c r="TYV173" s="77"/>
      <c r="TYW173" s="77"/>
      <c r="TYX173" s="77"/>
      <c r="TYY173" s="77"/>
      <c r="TYZ173" s="77"/>
      <c r="TZA173" s="77"/>
      <c r="TZB173" s="77"/>
      <c r="TZC173" s="77"/>
      <c r="TZD173" s="77"/>
      <c r="TZE173" s="77"/>
      <c r="TZF173" s="77"/>
      <c r="TZG173" s="77"/>
      <c r="TZH173" s="77"/>
      <c r="TZI173" s="77"/>
      <c r="TZJ173" s="77"/>
      <c r="TZK173" s="77"/>
      <c r="TZL173" s="77"/>
      <c r="TZM173" s="77"/>
      <c r="TZN173" s="77"/>
      <c r="TZO173" s="77"/>
      <c r="TZP173" s="77"/>
      <c r="TZQ173" s="77"/>
      <c r="TZR173" s="77"/>
      <c r="TZS173" s="77"/>
      <c r="TZT173" s="77"/>
      <c r="TZU173" s="77"/>
      <c r="TZV173" s="77"/>
      <c r="TZW173" s="77"/>
      <c r="TZX173" s="77"/>
      <c r="TZY173" s="77"/>
      <c r="TZZ173" s="77"/>
      <c r="UAA173" s="77"/>
      <c r="UAB173" s="77"/>
      <c r="UAC173" s="77"/>
      <c r="UAD173" s="77"/>
      <c r="UAE173" s="77"/>
      <c r="UAF173" s="77"/>
      <c r="UAG173" s="77"/>
      <c r="UAH173" s="77"/>
      <c r="UAI173" s="77"/>
      <c r="UAJ173" s="77"/>
      <c r="UAK173" s="77"/>
      <c r="UAL173" s="77"/>
      <c r="UAM173" s="77"/>
      <c r="UAN173" s="77"/>
      <c r="UAO173" s="77"/>
      <c r="UAP173" s="77"/>
      <c r="UAQ173" s="77"/>
      <c r="UAR173" s="77"/>
      <c r="UAS173" s="77"/>
      <c r="UAT173" s="77"/>
      <c r="UAU173" s="77"/>
      <c r="UAV173" s="77"/>
      <c r="UAW173" s="77"/>
      <c r="UAX173" s="77"/>
      <c r="UAY173" s="77"/>
      <c r="UAZ173" s="77"/>
      <c r="UBA173" s="77"/>
      <c r="UBB173" s="77"/>
      <c r="UBC173" s="77"/>
      <c r="UBD173" s="77"/>
      <c r="UBE173" s="77"/>
      <c r="UBF173" s="77"/>
      <c r="UBG173" s="77"/>
      <c r="UBH173" s="77"/>
      <c r="UBI173" s="77"/>
      <c r="UBJ173" s="77"/>
      <c r="UBK173" s="77"/>
      <c r="UBL173" s="77"/>
      <c r="UBM173" s="77"/>
      <c r="UBN173" s="77"/>
      <c r="UBO173" s="77"/>
      <c r="UBP173" s="77"/>
      <c r="UBQ173" s="77"/>
      <c r="UBR173" s="77"/>
      <c r="UBS173" s="77"/>
      <c r="UBT173" s="77"/>
      <c r="UBU173" s="77"/>
      <c r="UBV173" s="77"/>
      <c r="UBW173" s="77"/>
      <c r="UBX173" s="77"/>
      <c r="UBY173" s="77"/>
      <c r="UBZ173" s="77"/>
      <c r="UCA173" s="77"/>
      <c r="UCB173" s="77"/>
      <c r="UCC173" s="77"/>
      <c r="UCD173" s="77"/>
      <c r="UCE173" s="77"/>
      <c r="UCF173" s="77"/>
      <c r="UCG173" s="77"/>
      <c r="UCH173" s="77"/>
      <c r="UCI173" s="77"/>
      <c r="UCJ173" s="77"/>
      <c r="UCK173" s="77"/>
      <c r="UCL173" s="77"/>
      <c r="UCM173" s="77"/>
      <c r="UCN173" s="77"/>
      <c r="UCO173" s="77"/>
      <c r="UCP173" s="77"/>
      <c r="UCQ173" s="77"/>
      <c r="UCR173" s="77"/>
      <c r="UCS173" s="77"/>
      <c r="UCT173" s="77"/>
      <c r="UCU173" s="77"/>
      <c r="UCV173" s="77"/>
      <c r="UCW173" s="77"/>
      <c r="UCX173" s="77"/>
      <c r="UCY173" s="77"/>
      <c r="UCZ173" s="77"/>
      <c r="UDA173" s="77"/>
      <c r="UDB173" s="77"/>
      <c r="UDC173" s="77"/>
      <c r="UDD173" s="77"/>
      <c r="UDE173" s="77"/>
      <c r="UDF173" s="77"/>
      <c r="UDG173" s="77"/>
      <c r="UDH173" s="77"/>
      <c r="UDI173" s="77"/>
      <c r="UDJ173" s="77"/>
      <c r="UDK173" s="77"/>
      <c r="UDL173" s="77"/>
      <c r="UDM173" s="77"/>
      <c r="UDN173" s="77"/>
      <c r="UDO173" s="77"/>
      <c r="UDP173" s="77"/>
      <c r="UDQ173" s="77"/>
      <c r="UDR173" s="77"/>
      <c r="UDS173" s="77"/>
      <c r="UDT173" s="77"/>
      <c r="UDU173" s="77"/>
      <c r="UDV173" s="77"/>
      <c r="UDW173" s="77"/>
      <c r="UDX173" s="77"/>
      <c r="UDY173" s="77"/>
      <c r="UDZ173" s="77"/>
      <c r="UEA173" s="77"/>
      <c r="UEB173" s="77"/>
      <c r="UEC173" s="77"/>
      <c r="UED173" s="77"/>
      <c r="UEE173" s="77"/>
      <c r="UEF173" s="77"/>
      <c r="UEG173" s="77"/>
      <c r="UEH173" s="77"/>
      <c r="UEI173" s="77"/>
      <c r="UEJ173" s="77"/>
      <c r="UEK173" s="77"/>
      <c r="UEL173" s="77"/>
      <c r="UEM173" s="77"/>
      <c r="UEN173" s="77"/>
      <c r="UEO173" s="77"/>
      <c r="UEP173" s="77"/>
      <c r="UEQ173" s="77"/>
      <c r="UER173" s="77"/>
      <c r="UES173" s="77"/>
      <c r="UET173" s="77"/>
      <c r="UEU173" s="77"/>
      <c r="UEV173" s="77"/>
      <c r="UEW173" s="77"/>
      <c r="UEX173" s="77"/>
      <c r="UEY173" s="77"/>
      <c r="UEZ173" s="77"/>
      <c r="UFA173" s="77"/>
      <c r="UFB173" s="77"/>
      <c r="UFC173" s="77"/>
      <c r="UFD173" s="77"/>
      <c r="UFE173" s="77"/>
      <c r="UFF173" s="77"/>
      <c r="UFG173" s="77"/>
      <c r="UFH173" s="77"/>
      <c r="UFI173" s="77"/>
      <c r="UFJ173" s="77"/>
      <c r="UFK173" s="77"/>
      <c r="UFL173" s="77"/>
      <c r="UFM173" s="77"/>
      <c r="UFN173" s="77"/>
      <c r="UFO173" s="77"/>
      <c r="UFP173" s="77"/>
      <c r="UFQ173" s="77"/>
      <c r="UFR173" s="77"/>
      <c r="UFS173" s="77"/>
      <c r="UFT173" s="77"/>
      <c r="UFU173" s="77"/>
      <c r="UFV173" s="77"/>
      <c r="UFW173" s="77"/>
      <c r="UFX173" s="77"/>
      <c r="UFY173" s="77"/>
      <c r="UFZ173" s="77"/>
      <c r="UGA173" s="77"/>
      <c r="UGB173" s="77"/>
      <c r="UGC173" s="77"/>
      <c r="UGD173" s="77"/>
      <c r="UGE173" s="77"/>
      <c r="UGF173" s="77"/>
      <c r="UGG173" s="77"/>
      <c r="UGH173" s="77"/>
      <c r="UGI173" s="77"/>
      <c r="UGJ173" s="77"/>
      <c r="UGK173" s="77"/>
      <c r="UGL173" s="77"/>
      <c r="UGM173" s="77"/>
      <c r="UGN173" s="77"/>
      <c r="UGO173" s="77"/>
      <c r="UGP173" s="77"/>
      <c r="UGQ173" s="77"/>
      <c r="UGR173" s="77"/>
      <c r="UGS173" s="77"/>
      <c r="UGT173" s="77"/>
      <c r="UGU173" s="77"/>
      <c r="UGV173" s="77"/>
      <c r="UGW173" s="77"/>
      <c r="UGX173" s="77"/>
      <c r="UGY173" s="77"/>
      <c r="UGZ173" s="77"/>
      <c r="UHA173" s="77"/>
      <c r="UHB173" s="77"/>
      <c r="UHC173" s="77"/>
      <c r="UHD173" s="77"/>
      <c r="UHE173" s="77"/>
      <c r="UHF173" s="77"/>
      <c r="UHG173" s="77"/>
      <c r="UHH173" s="77"/>
      <c r="UHI173" s="77"/>
      <c r="UHJ173" s="77"/>
      <c r="UHK173" s="77"/>
      <c r="UHL173" s="77"/>
      <c r="UHM173" s="77"/>
      <c r="UHN173" s="77"/>
      <c r="UHO173" s="77"/>
      <c r="UHP173" s="77"/>
      <c r="UHQ173" s="77"/>
      <c r="UHR173" s="77"/>
      <c r="UHS173" s="77"/>
      <c r="UHT173" s="77"/>
      <c r="UHU173" s="77"/>
      <c r="UHV173" s="77"/>
      <c r="UHW173" s="77"/>
      <c r="UHX173" s="77"/>
      <c r="UHY173" s="77"/>
      <c r="UHZ173" s="77"/>
      <c r="UIA173" s="77"/>
      <c r="UIB173" s="77"/>
      <c r="UIC173" s="77"/>
      <c r="UID173" s="77"/>
      <c r="UIE173" s="77"/>
      <c r="UIF173" s="77"/>
      <c r="UIG173" s="77"/>
      <c r="UIH173" s="77"/>
      <c r="UII173" s="77"/>
      <c r="UIJ173" s="77"/>
      <c r="UIK173" s="77"/>
      <c r="UIL173" s="77"/>
      <c r="UIM173" s="77"/>
      <c r="UIN173" s="77"/>
      <c r="UIO173" s="77"/>
      <c r="UIP173" s="77"/>
      <c r="UIQ173" s="77"/>
      <c r="UIR173" s="77"/>
      <c r="UIS173" s="77"/>
      <c r="UIT173" s="77"/>
      <c r="UIU173" s="77"/>
      <c r="UIV173" s="77"/>
      <c r="UIW173" s="77"/>
      <c r="UIX173" s="77"/>
      <c r="UIY173" s="77"/>
      <c r="UIZ173" s="77"/>
      <c r="UJA173" s="77"/>
      <c r="UJB173" s="77"/>
      <c r="UJC173" s="77"/>
      <c r="UJD173" s="77"/>
      <c r="UJE173" s="77"/>
      <c r="UJF173" s="77"/>
      <c r="UJG173" s="77"/>
      <c r="UJH173" s="77"/>
      <c r="UJI173" s="77"/>
      <c r="UJJ173" s="77"/>
      <c r="UJK173" s="77"/>
      <c r="UJL173" s="77"/>
      <c r="UJM173" s="77"/>
      <c r="UJN173" s="77"/>
      <c r="UJO173" s="77"/>
      <c r="UJP173" s="77"/>
      <c r="UJQ173" s="77"/>
      <c r="UJR173" s="77"/>
      <c r="UJS173" s="77"/>
      <c r="UJT173" s="77"/>
      <c r="UJU173" s="77"/>
      <c r="UJV173" s="77"/>
      <c r="UJW173" s="77"/>
      <c r="UJX173" s="77"/>
      <c r="UJY173" s="77"/>
      <c r="UJZ173" s="77"/>
      <c r="UKA173" s="77"/>
      <c r="UKB173" s="77"/>
      <c r="UKC173" s="77"/>
      <c r="UKD173" s="77"/>
      <c r="UKE173" s="77"/>
      <c r="UKF173" s="77"/>
      <c r="UKG173" s="77"/>
      <c r="UKH173" s="77"/>
      <c r="UKI173" s="77"/>
      <c r="UKJ173" s="77"/>
      <c r="UKK173" s="77"/>
      <c r="UKL173" s="77"/>
      <c r="UKM173" s="77"/>
      <c r="UKN173" s="77"/>
      <c r="UKO173" s="77"/>
      <c r="UKP173" s="77"/>
      <c r="UKQ173" s="77"/>
      <c r="UKR173" s="77"/>
      <c r="UKS173" s="77"/>
      <c r="UKT173" s="77"/>
      <c r="UKU173" s="77"/>
      <c r="UKV173" s="77"/>
      <c r="UKW173" s="77"/>
      <c r="UKX173" s="77"/>
      <c r="UKY173" s="77"/>
      <c r="UKZ173" s="77"/>
      <c r="ULA173" s="77"/>
      <c r="ULB173" s="77"/>
      <c r="ULC173" s="77"/>
      <c r="ULD173" s="77"/>
      <c r="ULE173" s="77"/>
      <c r="ULF173" s="77"/>
      <c r="ULG173" s="77"/>
      <c r="ULH173" s="77"/>
      <c r="ULI173" s="77"/>
      <c r="ULJ173" s="77"/>
      <c r="ULK173" s="77"/>
      <c r="ULL173" s="77"/>
      <c r="ULM173" s="77"/>
      <c r="ULN173" s="77"/>
      <c r="ULO173" s="77"/>
      <c r="ULP173" s="77"/>
      <c r="ULQ173" s="77"/>
      <c r="ULR173" s="77"/>
      <c r="ULS173" s="77"/>
      <c r="ULT173" s="77"/>
      <c r="ULU173" s="77"/>
      <c r="ULV173" s="77"/>
      <c r="ULW173" s="77"/>
      <c r="ULX173" s="77"/>
      <c r="ULY173" s="77"/>
      <c r="ULZ173" s="77"/>
      <c r="UMA173" s="77"/>
      <c r="UMB173" s="77"/>
      <c r="UMC173" s="77"/>
      <c r="UMD173" s="77"/>
      <c r="UME173" s="77"/>
      <c r="UMF173" s="77"/>
      <c r="UMG173" s="77"/>
      <c r="UMH173" s="77"/>
      <c r="UMI173" s="77"/>
      <c r="UMJ173" s="77"/>
      <c r="UMK173" s="77"/>
      <c r="UML173" s="77"/>
      <c r="UMM173" s="77"/>
      <c r="UMN173" s="77"/>
      <c r="UMO173" s="77"/>
      <c r="UMP173" s="77"/>
      <c r="UMQ173" s="77"/>
      <c r="UMR173" s="77"/>
      <c r="UMS173" s="77"/>
      <c r="UMT173" s="77"/>
      <c r="UMU173" s="77"/>
      <c r="UMV173" s="77"/>
      <c r="UMW173" s="77"/>
      <c r="UMX173" s="77"/>
      <c r="UMY173" s="77"/>
      <c r="UMZ173" s="77"/>
      <c r="UNA173" s="77"/>
      <c r="UNB173" s="77"/>
      <c r="UNC173" s="77"/>
      <c r="UND173" s="77"/>
      <c r="UNE173" s="77"/>
      <c r="UNF173" s="77"/>
      <c r="UNG173" s="77"/>
      <c r="UNH173" s="77"/>
      <c r="UNI173" s="77"/>
      <c r="UNJ173" s="77"/>
      <c r="UNK173" s="77"/>
      <c r="UNL173" s="77"/>
      <c r="UNM173" s="77"/>
      <c r="UNN173" s="77"/>
      <c r="UNO173" s="77"/>
      <c r="UNP173" s="77"/>
      <c r="UNQ173" s="77"/>
      <c r="UNR173" s="77"/>
      <c r="UNS173" s="77"/>
      <c r="UNT173" s="77"/>
      <c r="UNU173" s="77"/>
      <c r="UNV173" s="77"/>
      <c r="UNW173" s="77"/>
      <c r="UNX173" s="77"/>
      <c r="UNY173" s="77"/>
      <c r="UNZ173" s="77"/>
      <c r="UOA173" s="77"/>
      <c r="UOB173" s="77"/>
      <c r="UOC173" s="77"/>
      <c r="UOD173" s="77"/>
      <c r="UOE173" s="77"/>
      <c r="UOF173" s="77"/>
      <c r="UOG173" s="77"/>
      <c r="UOH173" s="77"/>
      <c r="UOI173" s="77"/>
      <c r="UOJ173" s="77"/>
      <c r="UOK173" s="77"/>
      <c r="UOL173" s="77"/>
      <c r="UOM173" s="77"/>
      <c r="UON173" s="77"/>
      <c r="UOO173" s="77"/>
      <c r="UOP173" s="77"/>
      <c r="UOQ173" s="77"/>
      <c r="UOR173" s="77"/>
      <c r="UOS173" s="77"/>
      <c r="UOT173" s="77"/>
      <c r="UOU173" s="77"/>
      <c r="UOV173" s="77"/>
      <c r="UOW173" s="77"/>
      <c r="UOX173" s="77"/>
      <c r="UOY173" s="77"/>
      <c r="UOZ173" s="77"/>
      <c r="UPA173" s="77"/>
      <c r="UPB173" s="77"/>
      <c r="UPC173" s="77"/>
      <c r="UPD173" s="77"/>
      <c r="UPE173" s="77"/>
      <c r="UPF173" s="77"/>
      <c r="UPG173" s="77"/>
      <c r="UPH173" s="77"/>
      <c r="UPI173" s="77"/>
      <c r="UPJ173" s="77"/>
      <c r="UPK173" s="77"/>
      <c r="UPL173" s="77"/>
      <c r="UPM173" s="77"/>
      <c r="UPN173" s="77"/>
      <c r="UPO173" s="77"/>
      <c r="UPP173" s="77"/>
      <c r="UPQ173" s="77"/>
      <c r="UPR173" s="77"/>
      <c r="UPS173" s="77"/>
      <c r="UPT173" s="77"/>
      <c r="UPU173" s="77"/>
      <c r="UPV173" s="77"/>
      <c r="UPW173" s="77"/>
      <c r="UPX173" s="77"/>
      <c r="UPY173" s="77"/>
      <c r="UPZ173" s="77"/>
      <c r="UQA173" s="77"/>
      <c r="UQB173" s="77"/>
      <c r="UQC173" s="77"/>
      <c r="UQD173" s="77"/>
      <c r="UQE173" s="77"/>
      <c r="UQF173" s="77"/>
      <c r="UQG173" s="77"/>
      <c r="UQH173" s="77"/>
      <c r="UQI173" s="77"/>
      <c r="UQJ173" s="77"/>
      <c r="UQK173" s="77"/>
      <c r="UQL173" s="77"/>
      <c r="UQM173" s="77"/>
      <c r="UQN173" s="77"/>
      <c r="UQO173" s="77"/>
      <c r="UQP173" s="77"/>
      <c r="UQQ173" s="77"/>
      <c r="UQR173" s="77"/>
      <c r="UQS173" s="77"/>
      <c r="UQT173" s="77"/>
      <c r="UQU173" s="77"/>
      <c r="UQV173" s="77"/>
      <c r="UQW173" s="77"/>
      <c r="UQX173" s="77"/>
      <c r="UQY173" s="77"/>
      <c r="UQZ173" s="77"/>
      <c r="URA173" s="77"/>
      <c r="URB173" s="77"/>
      <c r="URC173" s="77"/>
      <c r="URD173" s="77"/>
      <c r="URE173" s="77"/>
      <c r="URF173" s="77"/>
      <c r="URG173" s="77"/>
      <c r="URH173" s="77"/>
      <c r="URI173" s="77"/>
      <c r="URJ173" s="77"/>
      <c r="URK173" s="77"/>
      <c r="URL173" s="77"/>
      <c r="URM173" s="77"/>
      <c r="URN173" s="77"/>
      <c r="URO173" s="77"/>
      <c r="URP173" s="77"/>
      <c r="URQ173" s="77"/>
      <c r="URR173" s="77"/>
      <c r="URS173" s="77"/>
      <c r="URT173" s="77"/>
      <c r="URU173" s="77"/>
      <c r="URV173" s="77"/>
      <c r="URW173" s="77"/>
      <c r="URX173" s="77"/>
      <c r="URY173" s="77"/>
      <c r="URZ173" s="77"/>
      <c r="USA173" s="77"/>
      <c r="USB173" s="77"/>
      <c r="USC173" s="77"/>
      <c r="USD173" s="77"/>
      <c r="USE173" s="77"/>
      <c r="USF173" s="77"/>
      <c r="USG173" s="77"/>
      <c r="USH173" s="77"/>
      <c r="USI173" s="77"/>
      <c r="USJ173" s="77"/>
      <c r="USK173" s="77"/>
      <c r="USL173" s="77"/>
      <c r="USM173" s="77"/>
      <c r="USN173" s="77"/>
      <c r="USO173" s="77"/>
      <c r="USP173" s="77"/>
      <c r="USQ173" s="77"/>
      <c r="USR173" s="77"/>
      <c r="USS173" s="77"/>
      <c r="UST173" s="77"/>
      <c r="USU173" s="77"/>
      <c r="USV173" s="77"/>
      <c r="USW173" s="77"/>
      <c r="USX173" s="77"/>
      <c r="USY173" s="77"/>
      <c r="USZ173" s="77"/>
      <c r="UTA173" s="77"/>
      <c r="UTB173" s="77"/>
      <c r="UTC173" s="77"/>
      <c r="UTD173" s="77"/>
      <c r="UTE173" s="77"/>
      <c r="UTF173" s="77"/>
      <c r="UTG173" s="77"/>
      <c r="UTH173" s="77"/>
      <c r="UTI173" s="77"/>
      <c r="UTJ173" s="77"/>
      <c r="UTK173" s="77"/>
      <c r="UTL173" s="77"/>
      <c r="UTM173" s="77"/>
      <c r="UTN173" s="77"/>
      <c r="UTO173" s="77"/>
      <c r="UTP173" s="77"/>
      <c r="UTQ173" s="77"/>
      <c r="UTR173" s="77"/>
      <c r="UTS173" s="77"/>
      <c r="UTT173" s="77"/>
      <c r="UTU173" s="77"/>
      <c r="UTV173" s="77"/>
      <c r="UTW173" s="77"/>
      <c r="UTX173" s="77"/>
      <c r="UTY173" s="77"/>
      <c r="UTZ173" s="77"/>
      <c r="UUA173" s="77"/>
      <c r="UUB173" s="77"/>
      <c r="UUC173" s="77"/>
      <c r="UUD173" s="77"/>
      <c r="UUE173" s="77"/>
      <c r="UUF173" s="77"/>
      <c r="UUG173" s="77"/>
      <c r="UUH173" s="77"/>
      <c r="UUI173" s="77"/>
      <c r="UUJ173" s="77"/>
      <c r="UUK173" s="77"/>
      <c r="UUL173" s="77"/>
      <c r="UUM173" s="77"/>
      <c r="UUN173" s="77"/>
      <c r="UUO173" s="77"/>
      <c r="UUP173" s="77"/>
      <c r="UUQ173" s="77"/>
      <c r="UUR173" s="77"/>
      <c r="UUS173" s="77"/>
      <c r="UUT173" s="77"/>
      <c r="UUU173" s="77"/>
      <c r="UUV173" s="77"/>
      <c r="UUW173" s="77"/>
      <c r="UUX173" s="77"/>
      <c r="UUY173" s="77"/>
      <c r="UUZ173" s="77"/>
      <c r="UVA173" s="77"/>
      <c r="UVB173" s="77"/>
      <c r="UVC173" s="77"/>
      <c r="UVD173" s="77"/>
      <c r="UVE173" s="77"/>
      <c r="UVF173" s="77"/>
      <c r="UVG173" s="77"/>
      <c r="UVH173" s="77"/>
      <c r="UVI173" s="77"/>
      <c r="UVJ173" s="77"/>
      <c r="UVK173" s="77"/>
      <c r="UVL173" s="77"/>
      <c r="UVM173" s="77"/>
      <c r="UVN173" s="77"/>
      <c r="UVO173" s="77"/>
      <c r="UVP173" s="77"/>
      <c r="UVQ173" s="77"/>
      <c r="UVR173" s="77"/>
      <c r="UVS173" s="77"/>
      <c r="UVT173" s="77"/>
      <c r="UVU173" s="77"/>
      <c r="UVV173" s="77"/>
      <c r="UVW173" s="77"/>
      <c r="UVX173" s="77"/>
      <c r="UVY173" s="77"/>
      <c r="UVZ173" s="77"/>
      <c r="UWA173" s="77"/>
      <c r="UWB173" s="77"/>
      <c r="UWC173" s="77"/>
      <c r="UWD173" s="77"/>
      <c r="UWE173" s="77"/>
      <c r="UWF173" s="77"/>
      <c r="UWG173" s="77"/>
      <c r="UWH173" s="77"/>
      <c r="UWI173" s="77"/>
      <c r="UWJ173" s="77"/>
      <c r="UWK173" s="77"/>
      <c r="UWL173" s="77"/>
      <c r="UWM173" s="77"/>
      <c r="UWN173" s="77"/>
      <c r="UWO173" s="77"/>
      <c r="UWP173" s="77"/>
      <c r="UWQ173" s="77"/>
      <c r="UWR173" s="77"/>
      <c r="UWS173" s="77"/>
      <c r="UWT173" s="77"/>
      <c r="UWU173" s="77"/>
      <c r="UWV173" s="77"/>
      <c r="UWW173" s="77"/>
      <c r="UWX173" s="77"/>
      <c r="UWY173" s="77"/>
      <c r="UWZ173" s="77"/>
      <c r="UXA173" s="77"/>
      <c r="UXB173" s="77"/>
      <c r="UXC173" s="77"/>
      <c r="UXD173" s="77"/>
      <c r="UXE173" s="77"/>
      <c r="UXF173" s="77"/>
      <c r="UXG173" s="77"/>
      <c r="UXH173" s="77"/>
      <c r="UXI173" s="77"/>
      <c r="UXJ173" s="77"/>
      <c r="UXK173" s="77"/>
      <c r="UXL173" s="77"/>
      <c r="UXM173" s="77"/>
      <c r="UXN173" s="77"/>
      <c r="UXO173" s="77"/>
      <c r="UXP173" s="77"/>
      <c r="UXQ173" s="77"/>
      <c r="UXR173" s="77"/>
      <c r="UXS173" s="77"/>
      <c r="UXT173" s="77"/>
      <c r="UXU173" s="77"/>
      <c r="UXV173" s="77"/>
      <c r="UXW173" s="77"/>
      <c r="UXX173" s="77"/>
      <c r="UXY173" s="77"/>
      <c r="UXZ173" s="77"/>
      <c r="UYA173" s="77"/>
      <c r="UYB173" s="77"/>
      <c r="UYC173" s="77"/>
      <c r="UYD173" s="77"/>
      <c r="UYE173" s="77"/>
      <c r="UYF173" s="77"/>
      <c r="UYG173" s="77"/>
      <c r="UYH173" s="77"/>
      <c r="UYI173" s="77"/>
      <c r="UYJ173" s="77"/>
      <c r="UYK173" s="77"/>
      <c r="UYL173" s="77"/>
      <c r="UYM173" s="77"/>
      <c r="UYN173" s="77"/>
      <c r="UYO173" s="77"/>
      <c r="UYP173" s="77"/>
      <c r="UYQ173" s="77"/>
      <c r="UYR173" s="77"/>
      <c r="UYS173" s="77"/>
      <c r="UYT173" s="77"/>
      <c r="UYU173" s="77"/>
      <c r="UYV173" s="77"/>
      <c r="UYW173" s="77"/>
      <c r="UYX173" s="77"/>
      <c r="UYY173" s="77"/>
      <c r="UYZ173" s="77"/>
      <c r="UZA173" s="77"/>
      <c r="UZB173" s="77"/>
      <c r="UZC173" s="77"/>
      <c r="UZD173" s="77"/>
      <c r="UZE173" s="77"/>
      <c r="UZF173" s="77"/>
      <c r="UZG173" s="77"/>
      <c r="UZH173" s="77"/>
      <c r="UZI173" s="77"/>
      <c r="UZJ173" s="77"/>
      <c r="UZK173" s="77"/>
      <c r="UZL173" s="77"/>
      <c r="UZM173" s="77"/>
      <c r="UZN173" s="77"/>
      <c r="UZO173" s="77"/>
      <c r="UZP173" s="77"/>
      <c r="UZQ173" s="77"/>
      <c r="UZR173" s="77"/>
      <c r="UZS173" s="77"/>
      <c r="UZT173" s="77"/>
      <c r="UZU173" s="77"/>
      <c r="UZV173" s="77"/>
      <c r="UZW173" s="77"/>
      <c r="UZX173" s="77"/>
      <c r="UZY173" s="77"/>
      <c r="UZZ173" s="77"/>
      <c r="VAA173" s="77"/>
      <c r="VAB173" s="77"/>
      <c r="VAC173" s="77"/>
      <c r="VAD173" s="77"/>
      <c r="VAE173" s="77"/>
      <c r="VAF173" s="77"/>
      <c r="VAG173" s="77"/>
      <c r="VAH173" s="77"/>
      <c r="VAI173" s="77"/>
      <c r="VAJ173" s="77"/>
      <c r="VAK173" s="77"/>
      <c r="VAL173" s="77"/>
      <c r="VAM173" s="77"/>
      <c r="VAN173" s="77"/>
      <c r="VAO173" s="77"/>
      <c r="VAP173" s="77"/>
      <c r="VAQ173" s="77"/>
      <c r="VAR173" s="77"/>
      <c r="VAS173" s="77"/>
      <c r="VAT173" s="77"/>
      <c r="VAU173" s="77"/>
      <c r="VAV173" s="77"/>
      <c r="VAW173" s="77"/>
      <c r="VAX173" s="77"/>
      <c r="VAY173" s="77"/>
      <c r="VAZ173" s="77"/>
      <c r="VBA173" s="77"/>
      <c r="VBB173" s="77"/>
      <c r="VBC173" s="77"/>
      <c r="VBD173" s="77"/>
      <c r="VBE173" s="77"/>
      <c r="VBF173" s="77"/>
      <c r="VBG173" s="77"/>
      <c r="VBH173" s="77"/>
      <c r="VBI173" s="77"/>
      <c r="VBJ173" s="77"/>
      <c r="VBK173" s="77"/>
      <c r="VBL173" s="77"/>
      <c r="VBM173" s="77"/>
      <c r="VBN173" s="77"/>
      <c r="VBO173" s="77"/>
      <c r="VBP173" s="77"/>
      <c r="VBQ173" s="77"/>
      <c r="VBR173" s="77"/>
      <c r="VBS173" s="77"/>
      <c r="VBT173" s="77"/>
      <c r="VBU173" s="77"/>
      <c r="VBV173" s="77"/>
      <c r="VBW173" s="77"/>
      <c r="VBX173" s="77"/>
      <c r="VBY173" s="77"/>
      <c r="VBZ173" s="77"/>
      <c r="VCA173" s="77"/>
      <c r="VCB173" s="77"/>
      <c r="VCC173" s="77"/>
      <c r="VCD173" s="77"/>
      <c r="VCE173" s="77"/>
      <c r="VCF173" s="77"/>
      <c r="VCG173" s="77"/>
      <c r="VCH173" s="77"/>
      <c r="VCI173" s="77"/>
      <c r="VCJ173" s="77"/>
      <c r="VCK173" s="77"/>
      <c r="VCL173" s="77"/>
      <c r="VCM173" s="77"/>
      <c r="VCN173" s="77"/>
      <c r="VCO173" s="77"/>
      <c r="VCP173" s="77"/>
      <c r="VCQ173" s="77"/>
      <c r="VCR173" s="77"/>
      <c r="VCS173" s="77"/>
      <c r="VCT173" s="77"/>
      <c r="VCU173" s="77"/>
      <c r="VCV173" s="77"/>
      <c r="VCW173" s="77"/>
      <c r="VCX173" s="77"/>
      <c r="VCY173" s="77"/>
      <c r="VCZ173" s="77"/>
      <c r="VDA173" s="77"/>
      <c r="VDB173" s="77"/>
      <c r="VDC173" s="77"/>
      <c r="VDD173" s="77"/>
      <c r="VDE173" s="77"/>
      <c r="VDF173" s="77"/>
      <c r="VDG173" s="77"/>
      <c r="VDH173" s="77"/>
      <c r="VDI173" s="77"/>
      <c r="VDJ173" s="77"/>
      <c r="VDK173" s="77"/>
      <c r="VDL173" s="77"/>
      <c r="VDM173" s="77"/>
      <c r="VDN173" s="77"/>
      <c r="VDO173" s="77"/>
      <c r="VDP173" s="77"/>
      <c r="VDQ173" s="77"/>
      <c r="VDR173" s="77"/>
      <c r="VDS173" s="77"/>
      <c r="VDT173" s="77"/>
      <c r="VDU173" s="77"/>
      <c r="VDV173" s="77"/>
      <c r="VDW173" s="77"/>
      <c r="VDX173" s="77"/>
      <c r="VDY173" s="77"/>
      <c r="VDZ173" s="77"/>
      <c r="VEA173" s="77"/>
      <c r="VEB173" s="77"/>
      <c r="VEC173" s="77"/>
      <c r="VED173" s="77"/>
      <c r="VEE173" s="77"/>
      <c r="VEF173" s="77"/>
      <c r="VEG173" s="77"/>
      <c r="VEH173" s="77"/>
      <c r="VEI173" s="77"/>
      <c r="VEJ173" s="77"/>
      <c r="VEK173" s="77"/>
      <c r="VEL173" s="77"/>
      <c r="VEM173" s="77"/>
      <c r="VEN173" s="77"/>
      <c r="VEO173" s="77"/>
      <c r="VEP173" s="77"/>
      <c r="VEQ173" s="77"/>
      <c r="VER173" s="77"/>
      <c r="VES173" s="77"/>
      <c r="VET173" s="77"/>
      <c r="VEU173" s="77"/>
      <c r="VEV173" s="77"/>
      <c r="VEW173" s="77"/>
      <c r="VEX173" s="77"/>
      <c r="VEY173" s="77"/>
      <c r="VEZ173" s="77"/>
      <c r="VFA173" s="77"/>
      <c r="VFB173" s="77"/>
      <c r="VFC173" s="77"/>
      <c r="VFD173" s="77"/>
      <c r="VFE173" s="77"/>
      <c r="VFF173" s="77"/>
      <c r="VFG173" s="77"/>
      <c r="VFH173" s="77"/>
      <c r="VFI173" s="77"/>
      <c r="VFJ173" s="77"/>
      <c r="VFK173" s="77"/>
      <c r="VFL173" s="77"/>
      <c r="VFM173" s="77"/>
      <c r="VFN173" s="77"/>
      <c r="VFO173" s="77"/>
      <c r="VFP173" s="77"/>
      <c r="VFQ173" s="77"/>
      <c r="VFR173" s="77"/>
      <c r="VFS173" s="77"/>
      <c r="VFT173" s="77"/>
      <c r="VFU173" s="77"/>
      <c r="VFV173" s="77"/>
      <c r="VFW173" s="77"/>
      <c r="VFX173" s="77"/>
      <c r="VFY173" s="77"/>
      <c r="VFZ173" s="77"/>
      <c r="VGA173" s="77"/>
      <c r="VGB173" s="77"/>
      <c r="VGC173" s="77"/>
      <c r="VGD173" s="77"/>
      <c r="VGE173" s="77"/>
      <c r="VGF173" s="77"/>
      <c r="VGG173" s="77"/>
      <c r="VGH173" s="77"/>
      <c r="VGI173" s="77"/>
      <c r="VGJ173" s="77"/>
      <c r="VGK173" s="77"/>
      <c r="VGL173" s="77"/>
      <c r="VGM173" s="77"/>
      <c r="VGN173" s="77"/>
      <c r="VGO173" s="77"/>
      <c r="VGP173" s="77"/>
      <c r="VGQ173" s="77"/>
      <c r="VGR173" s="77"/>
      <c r="VGS173" s="77"/>
      <c r="VGT173" s="77"/>
      <c r="VGU173" s="77"/>
      <c r="VGV173" s="77"/>
      <c r="VGW173" s="77"/>
      <c r="VGX173" s="77"/>
      <c r="VGY173" s="77"/>
      <c r="VGZ173" s="77"/>
      <c r="VHA173" s="77"/>
      <c r="VHB173" s="77"/>
      <c r="VHC173" s="77"/>
      <c r="VHD173" s="77"/>
      <c r="VHE173" s="77"/>
      <c r="VHF173" s="77"/>
      <c r="VHG173" s="77"/>
      <c r="VHH173" s="77"/>
      <c r="VHI173" s="77"/>
      <c r="VHJ173" s="77"/>
      <c r="VHK173" s="77"/>
      <c r="VHL173" s="77"/>
      <c r="VHM173" s="77"/>
      <c r="VHN173" s="77"/>
      <c r="VHO173" s="77"/>
      <c r="VHP173" s="77"/>
      <c r="VHQ173" s="77"/>
      <c r="VHR173" s="77"/>
      <c r="VHS173" s="77"/>
      <c r="VHT173" s="77"/>
      <c r="VHU173" s="77"/>
      <c r="VHV173" s="77"/>
      <c r="VHW173" s="77"/>
      <c r="VHX173" s="77"/>
      <c r="VHY173" s="77"/>
      <c r="VHZ173" s="77"/>
      <c r="VIA173" s="77"/>
      <c r="VIB173" s="77"/>
      <c r="VIC173" s="77"/>
      <c r="VID173" s="77"/>
      <c r="VIE173" s="77"/>
      <c r="VIF173" s="77"/>
      <c r="VIG173" s="77"/>
      <c r="VIH173" s="77"/>
      <c r="VII173" s="77"/>
      <c r="VIJ173" s="77"/>
      <c r="VIK173" s="77"/>
      <c r="VIL173" s="77"/>
      <c r="VIM173" s="77"/>
      <c r="VIN173" s="77"/>
      <c r="VIO173" s="77"/>
      <c r="VIP173" s="77"/>
      <c r="VIQ173" s="77"/>
      <c r="VIR173" s="77"/>
      <c r="VIS173" s="77"/>
      <c r="VIT173" s="77"/>
      <c r="VIU173" s="77"/>
      <c r="VIV173" s="77"/>
      <c r="VIW173" s="77"/>
      <c r="VIX173" s="77"/>
      <c r="VIY173" s="77"/>
      <c r="VIZ173" s="77"/>
      <c r="VJA173" s="77"/>
      <c r="VJB173" s="77"/>
      <c r="VJC173" s="77"/>
      <c r="VJD173" s="77"/>
      <c r="VJE173" s="77"/>
      <c r="VJF173" s="77"/>
      <c r="VJG173" s="77"/>
      <c r="VJH173" s="77"/>
      <c r="VJI173" s="77"/>
      <c r="VJJ173" s="77"/>
      <c r="VJK173" s="77"/>
      <c r="VJL173" s="77"/>
      <c r="VJM173" s="77"/>
      <c r="VJN173" s="77"/>
      <c r="VJO173" s="77"/>
      <c r="VJP173" s="77"/>
      <c r="VJQ173" s="77"/>
      <c r="VJR173" s="77"/>
      <c r="VJS173" s="77"/>
      <c r="VJT173" s="77"/>
      <c r="VJU173" s="77"/>
      <c r="VJV173" s="77"/>
      <c r="VJW173" s="77"/>
      <c r="VJX173" s="77"/>
      <c r="VJY173" s="77"/>
      <c r="VJZ173" s="77"/>
      <c r="VKA173" s="77"/>
      <c r="VKB173" s="77"/>
      <c r="VKC173" s="77"/>
      <c r="VKD173" s="77"/>
      <c r="VKE173" s="77"/>
      <c r="VKF173" s="77"/>
      <c r="VKG173" s="77"/>
      <c r="VKH173" s="77"/>
      <c r="VKI173" s="77"/>
      <c r="VKJ173" s="77"/>
      <c r="VKK173" s="77"/>
      <c r="VKL173" s="77"/>
      <c r="VKM173" s="77"/>
      <c r="VKN173" s="77"/>
      <c r="VKO173" s="77"/>
      <c r="VKP173" s="77"/>
      <c r="VKQ173" s="77"/>
      <c r="VKR173" s="77"/>
      <c r="VKS173" s="77"/>
      <c r="VKT173" s="77"/>
      <c r="VKU173" s="77"/>
      <c r="VKV173" s="77"/>
      <c r="VKW173" s="77"/>
      <c r="VKX173" s="77"/>
      <c r="VKY173" s="77"/>
      <c r="VKZ173" s="77"/>
      <c r="VLA173" s="77"/>
      <c r="VLB173" s="77"/>
      <c r="VLC173" s="77"/>
      <c r="VLD173" s="77"/>
      <c r="VLE173" s="77"/>
      <c r="VLF173" s="77"/>
      <c r="VLG173" s="77"/>
      <c r="VLH173" s="77"/>
      <c r="VLI173" s="77"/>
      <c r="VLJ173" s="77"/>
      <c r="VLK173" s="77"/>
      <c r="VLL173" s="77"/>
      <c r="VLM173" s="77"/>
      <c r="VLN173" s="77"/>
      <c r="VLO173" s="77"/>
      <c r="VLP173" s="77"/>
      <c r="VLQ173" s="77"/>
      <c r="VLR173" s="77"/>
      <c r="VLS173" s="77"/>
      <c r="VLT173" s="77"/>
      <c r="VLU173" s="77"/>
      <c r="VLV173" s="77"/>
      <c r="VLW173" s="77"/>
      <c r="VLX173" s="77"/>
      <c r="VLY173" s="77"/>
      <c r="VLZ173" s="77"/>
      <c r="VMA173" s="77"/>
      <c r="VMB173" s="77"/>
      <c r="VMC173" s="77"/>
      <c r="VMD173" s="77"/>
      <c r="VME173" s="77"/>
      <c r="VMF173" s="77"/>
      <c r="VMG173" s="77"/>
      <c r="VMH173" s="77"/>
      <c r="VMI173" s="77"/>
      <c r="VMJ173" s="77"/>
      <c r="VMK173" s="77"/>
      <c r="VML173" s="77"/>
      <c r="VMM173" s="77"/>
      <c r="VMN173" s="77"/>
      <c r="VMO173" s="77"/>
      <c r="VMP173" s="77"/>
      <c r="VMQ173" s="77"/>
      <c r="VMR173" s="77"/>
      <c r="VMS173" s="77"/>
      <c r="VMT173" s="77"/>
      <c r="VMU173" s="77"/>
      <c r="VMV173" s="77"/>
      <c r="VMW173" s="77"/>
      <c r="VMX173" s="77"/>
      <c r="VMY173" s="77"/>
      <c r="VMZ173" s="77"/>
      <c r="VNA173" s="77"/>
      <c r="VNB173" s="77"/>
      <c r="VNC173" s="77"/>
      <c r="VND173" s="77"/>
      <c r="VNE173" s="77"/>
      <c r="VNF173" s="77"/>
      <c r="VNG173" s="77"/>
      <c r="VNH173" s="77"/>
      <c r="VNI173" s="77"/>
      <c r="VNJ173" s="77"/>
      <c r="VNK173" s="77"/>
      <c r="VNL173" s="77"/>
      <c r="VNM173" s="77"/>
      <c r="VNN173" s="77"/>
      <c r="VNO173" s="77"/>
      <c r="VNP173" s="77"/>
      <c r="VNQ173" s="77"/>
      <c r="VNR173" s="77"/>
      <c r="VNS173" s="77"/>
      <c r="VNT173" s="77"/>
      <c r="VNU173" s="77"/>
      <c r="VNV173" s="77"/>
      <c r="VNW173" s="77"/>
      <c r="VNX173" s="77"/>
      <c r="VNY173" s="77"/>
      <c r="VNZ173" s="77"/>
      <c r="VOA173" s="77"/>
      <c r="VOB173" s="77"/>
      <c r="VOC173" s="77"/>
      <c r="VOD173" s="77"/>
      <c r="VOE173" s="77"/>
      <c r="VOF173" s="77"/>
      <c r="VOG173" s="77"/>
      <c r="VOH173" s="77"/>
      <c r="VOI173" s="77"/>
      <c r="VOJ173" s="77"/>
      <c r="VOK173" s="77"/>
      <c r="VOL173" s="77"/>
      <c r="VOM173" s="77"/>
      <c r="VON173" s="77"/>
      <c r="VOO173" s="77"/>
      <c r="VOP173" s="77"/>
      <c r="VOQ173" s="77"/>
      <c r="VOR173" s="77"/>
      <c r="VOS173" s="77"/>
      <c r="VOT173" s="77"/>
      <c r="VOU173" s="77"/>
      <c r="VOV173" s="77"/>
      <c r="VOW173" s="77"/>
      <c r="VOX173" s="77"/>
      <c r="VOY173" s="77"/>
      <c r="VOZ173" s="77"/>
      <c r="VPA173" s="77"/>
      <c r="VPB173" s="77"/>
      <c r="VPC173" s="77"/>
      <c r="VPD173" s="77"/>
      <c r="VPE173" s="77"/>
      <c r="VPF173" s="77"/>
      <c r="VPG173" s="77"/>
      <c r="VPH173" s="77"/>
      <c r="VPI173" s="77"/>
      <c r="VPJ173" s="77"/>
      <c r="VPK173" s="77"/>
      <c r="VPL173" s="77"/>
      <c r="VPM173" s="77"/>
      <c r="VPN173" s="77"/>
      <c r="VPO173" s="77"/>
      <c r="VPP173" s="77"/>
      <c r="VPQ173" s="77"/>
      <c r="VPR173" s="77"/>
      <c r="VPS173" s="77"/>
      <c r="VPT173" s="77"/>
      <c r="VPU173" s="77"/>
      <c r="VPV173" s="77"/>
      <c r="VPW173" s="77"/>
      <c r="VPX173" s="77"/>
      <c r="VPY173" s="77"/>
      <c r="VPZ173" s="77"/>
      <c r="VQA173" s="77"/>
      <c r="VQB173" s="77"/>
      <c r="VQC173" s="77"/>
      <c r="VQD173" s="77"/>
      <c r="VQE173" s="77"/>
      <c r="VQF173" s="77"/>
      <c r="VQG173" s="77"/>
      <c r="VQH173" s="77"/>
      <c r="VQI173" s="77"/>
      <c r="VQJ173" s="77"/>
      <c r="VQK173" s="77"/>
      <c r="VQL173" s="77"/>
      <c r="VQM173" s="77"/>
      <c r="VQN173" s="77"/>
      <c r="VQO173" s="77"/>
      <c r="VQP173" s="77"/>
      <c r="VQQ173" s="77"/>
      <c r="VQR173" s="77"/>
      <c r="VQS173" s="77"/>
      <c r="VQT173" s="77"/>
      <c r="VQU173" s="77"/>
      <c r="VQV173" s="77"/>
      <c r="VQW173" s="77"/>
      <c r="VQX173" s="77"/>
      <c r="VQY173" s="77"/>
      <c r="VQZ173" s="77"/>
      <c r="VRA173" s="77"/>
      <c r="VRB173" s="77"/>
      <c r="VRC173" s="77"/>
      <c r="VRD173" s="77"/>
      <c r="VRE173" s="77"/>
      <c r="VRF173" s="77"/>
      <c r="VRG173" s="77"/>
      <c r="VRH173" s="77"/>
      <c r="VRI173" s="77"/>
      <c r="VRJ173" s="77"/>
      <c r="VRK173" s="77"/>
      <c r="VRL173" s="77"/>
      <c r="VRM173" s="77"/>
      <c r="VRN173" s="77"/>
      <c r="VRO173" s="77"/>
      <c r="VRP173" s="77"/>
      <c r="VRQ173" s="77"/>
      <c r="VRR173" s="77"/>
      <c r="VRS173" s="77"/>
      <c r="VRT173" s="77"/>
      <c r="VRU173" s="77"/>
      <c r="VRV173" s="77"/>
      <c r="VRW173" s="77"/>
      <c r="VRX173" s="77"/>
      <c r="VRY173" s="77"/>
      <c r="VRZ173" s="77"/>
      <c r="VSA173" s="77"/>
      <c r="VSB173" s="77"/>
      <c r="VSC173" s="77"/>
      <c r="VSD173" s="77"/>
      <c r="VSE173" s="77"/>
      <c r="VSF173" s="77"/>
      <c r="VSG173" s="77"/>
      <c r="VSH173" s="77"/>
      <c r="VSI173" s="77"/>
      <c r="VSJ173" s="77"/>
      <c r="VSK173" s="77"/>
      <c r="VSL173" s="77"/>
      <c r="VSM173" s="77"/>
      <c r="VSN173" s="77"/>
      <c r="VSO173" s="77"/>
      <c r="VSP173" s="77"/>
      <c r="VSQ173" s="77"/>
      <c r="VSR173" s="77"/>
      <c r="VSS173" s="77"/>
      <c r="VST173" s="77"/>
      <c r="VSU173" s="77"/>
      <c r="VSV173" s="77"/>
      <c r="VSW173" s="77"/>
      <c r="VSX173" s="77"/>
      <c r="VSY173" s="77"/>
      <c r="VSZ173" s="77"/>
      <c r="VTA173" s="77"/>
      <c r="VTB173" s="77"/>
      <c r="VTC173" s="77"/>
      <c r="VTD173" s="77"/>
      <c r="VTE173" s="77"/>
      <c r="VTF173" s="77"/>
      <c r="VTG173" s="77"/>
      <c r="VTH173" s="77"/>
      <c r="VTI173" s="77"/>
      <c r="VTJ173" s="77"/>
      <c r="VTK173" s="77"/>
      <c r="VTL173" s="77"/>
      <c r="VTM173" s="77"/>
      <c r="VTN173" s="77"/>
      <c r="VTO173" s="77"/>
      <c r="VTP173" s="77"/>
      <c r="VTQ173" s="77"/>
      <c r="VTR173" s="77"/>
      <c r="VTS173" s="77"/>
      <c r="VTT173" s="77"/>
      <c r="VTU173" s="77"/>
      <c r="VTV173" s="77"/>
      <c r="VTW173" s="77"/>
      <c r="VTX173" s="77"/>
      <c r="VTY173" s="77"/>
      <c r="VTZ173" s="77"/>
      <c r="VUA173" s="77"/>
      <c r="VUB173" s="77"/>
      <c r="VUC173" s="77"/>
      <c r="VUD173" s="77"/>
      <c r="VUE173" s="77"/>
      <c r="VUF173" s="77"/>
      <c r="VUG173" s="77"/>
      <c r="VUH173" s="77"/>
      <c r="VUI173" s="77"/>
      <c r="VUJ173" s="77"/>
      <c r="VUK173" s="77"/>
      <c r="VUL173" s="77"/>
      <c r="VUM173" s="77"/>
      <c r="VUN173" s="77"/>
      <c r="VUO173" s="77"/>
      <c r="VUP173" s="77"/>
      <c r="VUQ173" s="77"/>
      <c r="VUR173" s="77"/>
      <c r="VUS173" s="77"/>
      <c r="VUT173" s="77"/>
      <c r="VUU173" s="77"/>
      <c r="VUV173" s="77"/>
      <c r="VUW173" s="77"/>
      <c r="VUX173" s="77"/>
      <c r="VUY173" s="77"/>
      <c r="VUZ173" s="77"/>
      <c r="VVA173" s="77"/>
      <c r="VVB173" s="77"/>
      <c r="VVC173" s="77"/>
      <c r="VVD173" s="77"/>
      <c r="VVE173" s="77"/>
      <c r="VVF173" s="77"/>
      <c r="VVG173" s="77"/>
      <c r="VVH173" s="77"/>
      <c r="VVI173" s="77"/>
      <c r="VVJ173" s="77"/>
      <c r="VVK173" s="77"/>
      <c r="VVL173" s="77"/>
      <c r="VVM173" s="77"/>
      <c r="VVN173" s="77"/>
      <c r="VVO173" s="77"/>
      <c r="VVP173" s="77"/>
      <c r="VVQ173" s="77"/>
      <c r="VVR173" s="77"/>
      <c r="VVS173" s="77"/>
      <c r="VVT173" s="77"/>
      <c r="VVU173" s="77"/>
      <c r="VVV173" s="77"/>
      <c r="VVW173" s="77"/>
      <c r="VVX173" s="77"/>
      <c r="VVY173" s="77"/>
      <c r="VVZ173" s="77"/>
      <c r="VWA173" s="77"/>
      <c r="VWB173" s="77"/>
      <c r="VWC173" s="77"/>
      <c r="VWD173" s="77"/>
      <c r="VWE173" s="77"/>
      <c r="VWF173" s="77"/>
      <c r="VWG173" s="77"/>
      <c r="VWH173" s="77"/>
      <c r="VWI173" s="77"/>
      <c r="VWJ173" s="77"/>
      <c r="VWK173" s="77"/>
      <c r="VWL173" s="77"/>
      <c r="VWM173" s="77"/>
      <c r="VWN173" s="77"/>
      <c r="VWO173" s="77"/>
      <c r="VWP173" s="77"/>
      <c r="VWQ173" s="77"/>
      <c r="VWR173" s="77"/>
      <c r="VWS173" s="77"/>
      <c r="VWT173" s="77"/>
      <c r="VWU173" s="77"/>
      <c r="VWV173" s="77"/>
      <c r="VWW173" s="77"/>
      <c r="VWX173" s="77"/>
      <c r="VWY173" s="77"/>
      <c r="VWZ173" s="77"/>
      <c r="VXA173" s="77"/>
      <c r="VXB173" s="77"/>
      <c r="VXC173" s="77"/>
      <c r="VXD173" s="77"/>
      <c r="VXE173" s="77"/>
      <c r="VXF173" s="77"/>
      <c r="VXG173" s="77"/>
      <c r="VXH173" s="77"/>
      <c r="VXI173" s="77"/>
      <c r="VXJ173" s="77"/>
      <c r="VXK173" s="77"/>
      <c r="VXL173" s="77"/>
      <c r="VXM173" s="77"/>
      <c r="VXN173" s="77"/>
      <c r="VXO173" s="77"/>
      <c r="VXP173" s="77"/>
      <c r="VXQ173" s="77"/>
      <c r="VXR173" s="77"/>
      <c r="VXS173" s="77"/>
      <c r="VXT173" s="77"/>
      <c r="VXU173" s="77"/>
      <c r="VXV173" s="77"/>
      <c r="VXW173" s="77"/>
      <c r="VXX173" s="77"/>
      <c r="VXY173" s="77"/>
      <c r="VXZ173" s="77"/>
      <c r="VYA173" s="77"/>
      <c r="VYB173" s="77"/>
      <c r="VYC173" s="77"/>
      <c r="VYD173" s="77"/>
      <c r="VYE173" s="77"/>
      <c r="VYF173" s="77"/>
      <c r="VYG173" s="77"/>
      <c r="VYH173" s="77"/>
      <c r="VYI173" s="77"/>
      <c r="VYJ173" s="77"/>
      <c r="VYK173" s="77"/>
      <c r="VYL173" s="77"/>
      <c r="VYM173" s="77"/>
      <c r="VYN173" s="77"/>
      <c r="VYO173" s="77"/>
      <c r="VYP173" s="77"/>
      <c r="VYQ173" s="77"/>
      <c r="VYR173" s="77"/>
      <c r="VYS173" s="77"/>
      <c r="VYT173" s="77"/>
      <c r="VYU173" s="77"/>
      <c r="VYV173" s="77"/>
      <c r="VYW173" s="77"/>
      <c r="VYX173" s="77"/>
      <c r="VYY173" s="77"/>
      <c r="VYZ173" s="77"/>
      <c r="VZA173" s="77"/>
      <c r="VZB173" s="77"/>
      <c r="VZC173" s="77"/>
      <c r="VZD173" s="77"/>
      <c r="VZE173" s="77"/>
      <c r="VZF173" s="77"/>
      <c r="VZG173" s="77"/>
      <c r="VZH173" s="77"/>
      <c r="VZI173" s="77"/>
      <c r="VZJ173" s="77"/>
      <c r="VZK173" s="77"/>
      <c r="VZL173" s="77"/>
      <c r="VZM173" s="77"/>
      <c r="VZN173" s="77"/>
      <c r="VZO173" s="77"/>
      <c r="VZP173" s="77"/>
      <c r="VZQ173" s="77"/>
      <c r="VZR173" s="77"/>
      <c r="VZS173" s="77"/>
      <c r="VZT173" s="77"/>
      <c r="VZU173" s="77"/>
      <c r="VZV173" s="77"/>
      <c r="VZW173" s="77"/>
      <c r="VZX173" s="77"/>
      <c r="VZY173" s="77"/>
      <c r="VZZ173" s="77"/>
      <c r="WAA173" s="77"/>
      <c r="WAB173" s="77"/>
      <c r="WAC173" s="77"/>
      <c r="WAD173" s="77"/>
      <c r="WAE173" s="77"/>
      <c r="WAF173" s="77"/>
      <c r="WAG173" s="77"/>
      <c r="WAH173" s="77"/>
      <c r="WAI173" s="77"/>
      <c r="WAJ173" s="77"/>
      <c r="WAK173" s="77"/>
      <c r="WAL173" s="77"/>
      <c r="WAM173" s="77"/>
      <c r="WAN173" s="77"/>
      <c r="WAO173" s="77"/>
      <c r="WAP173" s="77"/>
      <c r="WAQ173" s="77"/>
      <c r="WAR173" s="77"/>
      <c r="WAS173" s="77"/>
      <c r="WAT173" s="77"/>
      <c r="WAU173" s="77"/>
      <c r="WAV173" s="77"/>
      <c r="WAW173" s="77"/>
      <c r="WAX173" s="77"/>
      <c r="WAY173" s="77"/>
      <c r="WAZ173" s="77"/>
      <c r="WBA173" s="77"/>
      <c r="WBB173" s="77"/>
      <c r="WBC173" s="77"/>
      <c r="WBD173" s="77"/>
      <c r="WBE173" s="77"/>
      <c r="WBF173" s="77"/>
      <c r="WBG173" s="77"/>
      <c r="WBH173" s="77"/>
      <c r="WBI173" s="77"/>
      <c r="WBJ173" s="77"/>
      <c r="WBK173" s="77"/>
      <c r="WBL173" s="77"/>
      <c r="WBM173" s="77"/>
      <c r="WBN173" s="77"/>
      <c r="WBO173" s="77"/>
      <c r="WBP173" s="77"/>
      <c r="WBQ173" s="77"/>
      <c r="WBR173" s="77"/>
      <c r="WBS173" s="77"/>
      <c r="WBT173" s="77"/>
      <c r="WBU173" s="77"/>
      <c r="WBV173" s="77"/>
      <c r="WBW173" s="77"/>
      <c r="WBX173" s="77"/>
      <c r="WBY173" s="77"/>
      <c r="WBZ173" s="77"/>
      <c r="WCA173" s="77"/>
      <c r="WCB173" s="77"/>
      <c r="WCC173" s="77"/>
      <c r="WCD173" s="77"/>
      <c r="WCE173" s="77"/>
      <c r="WCF173" s="77"/>
      <c r="WCG173" s="77"/>
      <c r="WCH173" s="77"/>
      <c r="WCI173" s="77"/>
      <c r="WCJ173" s="77"/>
      <c r="WCK173" s="77"/>
      <c r="WCL173" s="77"/>
      <c r="WCM173" s="77"/>
      <c r="WCN173" s="77"/>
      <c r="WCO173" s="77"/>
      <c r="WCP173" s="77"/>
      <c r="WCQ173" s="77"/>
      <c r="WCR173" s="77"/>
      <c r="WCS173" s="77"/>
      <c r="WCT173" s="77"/>
      <c r="WCU173" s="77"/>
      <c r="WCV173" s="77"/>
      <c r="WCW173" s="77"/>
      <c r="WCX173" s="77"/>
      <c r="WCY173" s="77"/>
      <c r="WCZ173" s="77"/>
      <c r="WDA173" s="77"/>
      <c r="WDB173" s="77"/>
      <c r="WDC173" s="77"/>
      <c r="WDD173" s="77"/>
      <c r="WDE173" s="77"/>
      <c r="WDF173" s="77"/>
      <c r="WDG173" s="77"/>
      <c r="WDH173" s="77"/>
      <c r="WDI173" s="77"/>
      <c r="WDJ173" s="77"/>
      <c r="WDK173" s="77"/>
      <c r="WDL173" s="77"/>
      <c r="WDM173" s="77"/>
      <c r="WDN173" s="77"/>
      <c r="WDO173" s="77"/>
      <c r="WDP173" s="77"/>
      <c r="WDQ173" s="77"/>
      <c r="WDR173" s="77"/>
      <c r="WDS173" s="77"/>
      <c r="WDT173" s="77"/>
      <c r="WDU173" s="77"/>
      <c r="WDV173" s="77"/>
      <c r="WDW173" s="77"/>
      <c r="WDX173" s="77"/>
      <c r="WDY173" s="77"/>
      <c r="WDZ173" s="77"/>
      <c r="WEA173" s="77"/>
      <c r="WEB173" s="77"/>
      <c r="WEC173" s="77"/>
      <c r="WED173" s="77"/>
      <c r="WEE173" s="77"/>
      <c r="WEF173" s="77"/>
      <c r="WEG173" s="77"/>
      <c r="WEH173" s="77"/>
      <c r="WEI173" s="77"/>
      <c r="WEJ173" s="77"/>
      <c r="WEK173" s="77"/>
      <c r="WEL173" s="77"/>
      <c r="WEM173" s="77"/>
      <c r="WEN173" s="77"/>
      <c r="WEO173" s="77"/>
      <c r="WEP173" s="77"/>
      <c r="WEQ173" s="77"/>
      <c r="WER173" s="77"/>
      <c r="WES173" s="77"/>
      <c r="WET173" s="77"/>
      <c r="WEU173" s="77"/>
      <c r="WEV173" s="77"/>
      <c r="WEW173" s="77"/>
      <c r="WEX173" s="77"/>
      <c r="WEY173" s="77"/>
      <c r="WEZ173" s="77"/>
      <c r="WFA173" s="77"/>
      <c r="WFB173" s="77"/>
      <c r="WFC173" s="77"/>
      <c r="WFD173" s="77"/>
      <c r="WFE173" s="77"/>
      <c r="WFF173" s="77"/>
      <c r="WFG173" s="77"/>
      <c r="WFH173" s="77"/>
      <c r="WFI173" s="77"/>
      <c r="WFJ173" s="77"/>
      <c r="WFK173" s="77"/>
      <c r="WFL173" s="77"/>
      <c r="WFM173" s="77"/>
      <c r="WFN173" s="77"/>
      <c r="WFO173" s="77"/>
      <c r="WFP173" s="77"/>
      <c r="WFQ173" s="77"/>
      <c r="WFR173" s="77"/>
      <c r="WFS173" s="77"/>
      <c r="WFT173" s="77"/>
      <c r="WFU173" s="77"/>
      <c r="WFV173" s="77"/>
      <c r="WFW173" s="77"/>
      <c r="WFX173" s="77"/>
      <c r="WFY173" s="77"/>
      <c r="WFZ173" s="77"/>
      <c r="WGA173" s="77"/>
      <c r="WGB173" s="77"/>
      <c r="WGC173" s="77"/>
      <c r="WGD173" s="77"/>
      <c r="WGE173" s="77"/>
      <c r="WGF173" s="77"/>
      <c r="WGG173" s="77"/>
      <c r="WGH173" s="77"/>
      <c r="WGI173" s="77"/>
      <c r="WGJ173" s="77"/>
      <c r="WGK173" s="77"/>
      <c r="WGL173" s="77"/>
      <c r="WGM173" s="77"/>
      <c r="WGN173" s="77"/>
      <c r="WGO173" s="77"/>
      <c r="WGP173" s="77"/>
      <c r="WGQ173" s="77"/>
      <c r="WGR173" s="77"/>
      <c r="WGS173" s="77"/>
      <c r="WGT173" s="77"/>
      <c r="WGU173" s="77"/>
      <c r="WGV173" s="77"/>
      <c r="WGW173" s="77"/>
      <c r="WGX173" s="77"/>
      <c r="WGY173" s="77"/>
      <c r="WGZ173" s="77"/>
      <c r="WHA173" s="77"/>
      <c r="WHB173" s="77"/>
      <c r="WHC173" s="77"/>
      <c r="WHD173" s="77"/>
      <c r="WHE173" s="77"/>
      <c r="WHF173" s="77"/>
      <c r="WHG173" s="77"/>
      <c r="WHH173" s="77"/>
      <c r="WHI173" s="77"/>
      <c r="WHJ173" s="77"/>
      <c r="WHK173" s="77"/>
      <c r="WHL173" s="77"/>
      <c r="WHM173" s="77"/>
      <c r="WHN173" s="77"/>
      <c r="WHO173" s="77"/>
      <c r="WHP173" s="77"/>
      <c r="WHQ173" s="77"/>
      <c r="WHR173" s="77"/>
      <c r="WHS173" s="77"/>
      <c r="WHT173" s="77"/>
      <c r="WHU173" s="77"/>
      <c r="WHV173" s="77"/>
      <c r="WHW173" s="77"/>
      <c r="WHX173" s="77"/>
      <c r="WHY173" s="77"/>
      <c r="WHZ173" s="77"/>
      <c r="WIA173" s="77"/>
      <c r="WIB173" s="77"/>
      <c r="WIC173" s="77"/>
      <c r="WID173" s="77"/>
      <c r="WIE173" s="77"/>
      <c r="WIF173" s="77"/>
      <c r="WIG173" s="77"/>
      <c r="WIH173" s="77"/>
      <c r="WII173" s="77"/>
      <c r="WIJ173" s="77"/>
      <c r="WIK173" s="77"/>
      <c r="WIL173" s="77"/>
      <c r="WIM173" s="77"/>
      <c r="WIN173" s="77"/>
      <c r="WIO173" s="77"/>
      <c r="WIP173" s="77"/>
      <c r="WIQ173" s="77"/>
      <c r="WIR173" s="77"/>
      <c r="WIS173" s="77"/>
      <c r="WIT173" s="77"/>
      <c r="WIU173" s="77"/>
      <c r="WIV173" s="77"/>
      <c r="WIW173" s="77"/>
      <c r="WIX173" s="77"/>
      <c r="WIY173" s="77"/>
      <c r="WIZ173" s="77"/>
      <c r="WJA173" s="77"/>
      <c r="WJB173" s="77"/>
      <c r="WJC173" s="77"/>
      <c r="WJD173" s="77"/>
      <c r="WJE173" s="77"/>
      <c r="WJF173" s="77"/>
      <c r="WJG173" s="77"/>
      <c r="WJH173" s="77"/>
      <c r="WJI173" s="77"/>
      <c r="WJJ173" s="77"/>
      <c r="WJK173" s="77"/>
      <c r="WJL173" s="77"/>
      <c r="WJM173" s="77"/>
      <c r="WJN173" s="77"/>
      <c r="WJO173" s="77"/>
      <c r="WJP173" s="77"/>
      <c r="WJQ173" s="77"/>
      <c r="WJR173" s="77"/>
      <c r="WJS173" s="77"/>
      <c r="WJT173" s="77"/>
      <c r="WJU173" s="77"/>
      <c r="WJV173" s="77"/>
      <c r="WJW173" s="77"/>
      <c r="WJX173" s="77"/>
      <c r="WJY173" s="77"/>
      <c r="WJZ173" s="77"/>
      <c r="WKA173" s="77"/>
      <c r="WKB173" s="77"/>
      <c r="WKC173" s="77"/>
      <c r="WKD173" s="77"/>
      <c r="WKE173" s="77"/>
      <c r="WKF173" s="77"/>
      <c r="WKG173" s="77"/>
      <c r="WKH173" s="77"/>
      <c r="WKI173" s="77"/>
      <c r="WKJ173" s="77"/>
      <c r="WKK173" s="77"/>
      <c r="WKL173" s="77"/>
      <c r="WKM173" s="77"/>
      <c r="WKN173" s="77"/>
      <c r="WKO173" s="77"/>
      <c r="WKP173" s="77"/>
      <c r="WKQ173" s="77"/>
      <c r="WKR173" s="77"/>
      <c r="WKS173" s="77"/>
      <c r="WKT173" s="77"/>
      <c r="WKU173" s="77"/>
      <c r="WKV173" s="77"/>
      <c r="WKW173" s="77"/>
      <c r="WKX173" s="77"/>
      <c r="WKY173" s="77"/>
      <c r="WKZ173" s="77"/>
      <c r="WLA173" s="77"/>
      <c r="WLB173" s="77"/>
      <c r="WLC173" s="77"/>
      <c r="WLD173" s="77"/>
      <c r="WLE173" s="77"/>
      <c r="WLF173" s="77"/>
      <c r="WLG173" s="77"/>
      <c r="WLH173" s="77"/>
      <c r="WLI173" s="77"/>
      <c r="WLJ173" s="77"/>
      <c r="WLK173" s="77"/>
      <c r="WLL173" s="77"/>
      <c r="WLM173" s="77"/>
      <c r="WLN173" s="77"/>
      <c r="WLO173" s="77"/>
      <c r="WLP173" s="77"/>
      <c r="WLQ173" s="77"/>
      <c r="WLR173" s="77"/>
      <c r="WLS173" s="77"/>
      <c r="WLT173" s="77"/>
      <c r="WLU173" s="77"/>
      <c r="WLV173" s="77"/>
      <c r="WLW173" s="77"/>
      <c r="WLX173" s="77"/>
      <c r="WLY173" s="77"/>
      <c r="WLZ173" s="77"/>
      <c r="WMA173" s="77"/>
      <c r="WMB173" s="77"/>
      <c r="WMC173" s="77"/>
      <c r="WMD173" s="77"/>
      <c r="WME173" s="77"/>
      <c r="WMF173" s="77"/>
      <c r="WMG173" s="77"/>
      <c r="WMH173" s="77"/>
      <c r="WMI173" s="77"/>
      <c r="WMJ173" s="77"/>
      <c r="WMK173" s="77"/>
      <c r="WML173" s="77"/>
      <c r="WMM173" s="77"/>
      <c r="WMN173" s="77"/>
      <c r="WMO173" s="77"/>
      <c r="WMP173" s="77"/>
      <c r="WMQ173" s="77"/>
      <c r="WMR173" s="77"/>
      <c r="WMS173" s="77"/>
      <c r="WMT173" s="77"/>
      <c r="WMU173" s="77"/>
      <c r="WMV173" s="77"/>
      <c r="WMW173" s="77"/>
      <c r="WMX173" s="77"/>
      <c r="WMY173" s="77"/>
      <c r="WMZ173" s="77"/>
      <c r="WNA173" s="77"/>
      <c r="WNB173" s="77"/>
      <c r="WNC173" s="77"/>
      <c r="WND173" s="77"/>
      <c r="WNE173" s="77"/>
      <c r="WNF173" s="77"/>
      <c r="WNG173" s="77"/>
      <c r="WNH173" s="77"/>
      <c r="WNI173" s="77"/>
      <c r="WNJ173" s="77"/>
      <c r="WNK173" s="77"/>
      <c r="WNL173" s="77"/>
      <c r="WNM173" s="77"/>
      <c r="WNN173" s="77"/>
      <c r="WNO173" s="77"/>
      <c r="WNP173" s="77"/>
      <c r="WNQ173" s="77"/>
      <c r="WNR173" s="77"/>
      <c r="WNS173" s="77"/>
      <c r="WNT173" s="77"/>
      <c r="WNU173" s="77"/>
      <c r="WNV173" s="77"/>
      <c r="WNW173" s="77"/>
      <c r="WNX173" s="77"/>
      <c r="WNY173" s="77"/>
      <c r="WNZ173" s="77"/>
      <c r="WOA173" s="77"/>
      <c r="WOB173" s="77"/>
      <c r="WOC173" s="77"/>
      <c r="WOD173" s="77"/>
      <c r="WOE173" s="77"/>
      <c r="WOF173" s="77"/>
      <c r="WOG173" s="77"/>
      <c r="WOH173" s="77"/>
      <c r="WOI173" s="77"/>
      <c r="WOJ173" s="77"/>
      <c r="WOK173" s="77"/>
      <c r="WOL173" s="77"/>
      <c r="WOM173" s="77"/>
      <c r="WON173" s="77"/>
      <c r="WOO173" s="77"/>
      <c r="WOP173" s="77"/>
      <c r="WOQ173" s="77"/>
      <c r="WOR173" s="77"/>
      <c r="WOS173" s="77"/>
      <c r="WOT173" s="77"/>
      <c r="WOU173" s="77"/>
      <c r="WOV173" s="77"/>
      <c r="WOW173" s="77"/>
      <c r="WOX173" s="77"/>
      <c r="WOY173" s="77"/>
      <c r="WOZ173" s="77"/>
      <c r="WPA173" s="77"/>
      <c r="WPB173" s="77"/>
      <c r="WPC173" s="77"/>
      <c r="WPD173" s="77"/>
      <c r="WPE173" s="77"/>
      <c r="WPF173" s="77"/>
      <c r="WPG173" s="77"/>
      <c r="WPH173" s="77"/>
      <c r="WPI173" s="77"/>
      <c r="WPJ173" s="77"/>
      <c r="WPK173" s="77"/>
      <c r="WPL173" s="77"/>
      <c r="WPM173" s="77"/>
      <c r="WPN173" s="77"/>
      <c r="WPO173" s="77"/>
      <c r="WPP173" s="77"/>
      <c r="WPQ173" s="77"/>
      <c r="WPR173" s="77"/>
      <c r="WPS173" s="77"/>
      <c r="WPT173" s="77"/>
      <c r="WPU173" s="77"/>
      <c r="WPV173" s="77"/>
      <c r="WPW173" s="77"/>
      <c r="WPX173" s="77"/>
      <c r="WPY173" s="77"/>
      <c r="WPZ173" s="77"/>
      <c r="WQA173" s="77"/>
      <c r="WQB173" s="77"/>
      <c r="WQC173" s="77"/>
      <c r="WQD173" s="77"/>
      <c r="WQE173" s="77"/>
      <c r="WQF173" s="77"/>
      <c r="WQG173" s="77"/>
      <c r="WQH173" s="77"/>
      <c r="WQI173" s="77"/>
      <c r="WQJ173" s="77"/>
      <c r="WQK173" s="77"/>
      <c r="WQL173" s="77"/>
      <c r="WQM173" s="77"/>
      <c r="WQN173" s="77"/>
      <c r="WQO173" s="77"/>
      <c r="WQP173" s="77"/>
      <c r="WQQ173" s="77"/>
      <c r="WQR173" s="77"/>
      <c r="WQS173" s="77"/>
      <c r="WQT173" s="77"/>
      <c r="WQU173" s="77"/>
      <c r="WQV173" s="77"/>
      <c r="WQW173" s="77"/>
      <c r="WQX173" s="77"/>
      <c r="WQY173" s="77"/>
      <c r="WQZ173" s="77"/>
      <c r="WRA173" s="77"/>
      <c r="WRB173" s="77"/>
      <c r="WRC173" s="77"/>
      <c r="WRD173" s="77"/>
      <c r="WRE173" s="77"/>
      <c r="WRF173" s="77"/>
      <c r="WRG173" s="77"/>
      <c r="WRH173" s="77"/>
      <c r="WRI173" s="77"/>
      <c r="WRJ173" s="77"/>
      <c r="WRK173" s="77"/>
      <c r="WRL173" s="77"/>
      <c r="WRM173" s="77"/>
      <c r="WRN173" s="77"/>
      <c r="WRO173" s="77"/>
      <c r="WRP173" s="77"/>
      <c r="WRQ173" s="77"/>
      <c r="WRR173" s="77"/>
      <c r="WRS173" s="77"/>
      <c r="WRT173" s="77"/>
      <c r="WRU173" s="77"/>
      <c r="WRV173" s="77"/>
      <c r="WRW173" s="77"/>
      <c r="WRX173" s="77"/>
      <c r="WRY173" s="77"/>
      <c r="WRZ173" s="77"/>
      <c r="WSA173" s="77"/>
      <c r="WSB173" s="77"/>
      <c r="WSC173" s="77"/>
      <c r="WSD173" s="77"/>
      <c r="WSE173" s="77"/>
      <c r="WSF173" s="77"/>
      <c r="WSG173" s="77"/>
      <c r="WSH173" s="77"/>
      <c r="WSI173" s="77"/>
      <c r="WSJ173" s="77"/>
      <c r="WSK173" s="77"/>
      <c r="WSL173" s="77"/>
      <c r="WSM173" s="77"/>
      <c r="WSN173" s="77"/>
      <c r="WSO173" s="77"/>
      <c r="WSP173" s="77"/>
      <c r="WSQ173" s="77"/>
      <c r="WSR173" s="77"/>
      <c r="WSS173" s="77"/>
      <c r="WST173" s="77"/>
      <c r="WSU173" s="77"/>
      <c r="WSV173" s="77"/>
      <c r="WSW173" s="77"/>
      <c r="WSX173" s="77"/>
      <c r="WSY173" s="77"/>
      <c r="WSZ173" s="77"/>
      <c r="WTA173" s="77"/>
      <c r="WTB173" s="77"/>
      <c r="WTC173" s="77"/>
      <c r="WTD173" s="77"/>
      <c r="WTE173" s="77"/>
      <c r="WTF173" s="77"/>
      <c r="WTG173" s="77"/>
      <c r="WTH173" s="77"/>
      <c r="WTI173" s="77"/>
      <c r="WTJ173" s="77"/>
      <c r="WTK173" s="77"/>
      <c r="WTL173" s="77"/>
      <c r="WTM173" s="77"/>
      <c r="WTN173" s="77"/>
      <c r="WTO173" s="77"/>
      <c r="WTP173" s="77"/>
      <c r="WTQ173" s="77"/>
      <c r="WTR173" s="77"/>
      <c r="WTS173" s="77"/>
      <c r="WTT173" s="77"/>
      <c r="WTU173" s="77"/>
      <c r="WTV173" s="77"/>
      <c r="WTW173" s="77"/>
      <c r="WTX173" s="77"/>
      <c r="WTY173" s="77"/>
      <c r="WTZ173" s="77"/>
      <c r="WUA173" s="77"/>
      <c r="WUB173" s="77"/>
      <c r="WUC173" s="77"/>
      <c r="WUD173" s="77"/>
      <c r="WUE173" s="77"/>
      <c r="WUF173" s="77"/>
      <c r="WUG173" s="77"/>
      <c r="WUH173" s="77"/>
      <c r="WUI173" s="77"/>
      <c r="WUJ173" s="77"/>
      <c r="WUK173" s="77"/>
      <c r="WUL173" s="77"/>
      <c r="WUM173" s="77"/>
      <c r="WUN173" s="77"/>
      <c r="WUO173" s="77"/>
      <c r="WUP173" s="77"/>
      <c r="WUQ173" s="77"/>
      <c r="WUR173" s="77"/>
      <c r="WUS173" s="77"/>
      <c r="WUT173" s="77"/>
      <c r="WUU173" s="77"/>
      <c r="WUV173" s="77"/>
      <c r="WUW173" s="77"/>
      <c r="WUX173" s="77"/>
      <c r="WUY173" s="77"/>
      <c r="WUZ173" s="77"/>
      <c r="WVA173" s="77"/>
      <c r="WVB173" s="77"/>
      <c r="WVC173" s="77"/>
      <c r="WVD173" s="77"/>
      <c r="WVE173" s="77"/>
      <c r="WVF173" s="77"/>
      <c r="WVG173" s="77"/>
      <c r="WVH173" s="77"/>
      <c r="WVI173" s="77"/>
      <c r="WVJ173" s="77"/>
      <c r="WVK173" s="77"/>
      <c r="WVL173" s="77"/>
      <c r="WVM173" s="77"/>
      <c r="WVN173" s="77"/>
      <c r="WVO173" s="77"/>
      <c r="WVP173" s="77"/>
      <c r="WVQ173" s="77"/>
      <c r="WVR173" s="77"/>
      <c r="WVS173" s="77"/>
      <c r="WVT173" s="77"/>
      <c r="WVU173" s="77"/>
      <c r="WVV173" s="77"/>
      <c r="WVW173" s="77"/>
      <c r="WVX173" s="77"/>
      <c r="WVY173" s="77"/>
      <c r="WVZ173" s="77"/>
      <c r="WWA173" s="77"/>
      <c r="WWB173" s="77"/>
    </row>
    <row r="174" spans="1:16148" s="71" customFormat="1" ht="16" customHeight="1">
      <c r="A174" s="77"/>
      <c r="B174" s="77"/>
      <c r="C174" s="78"/>
      <c r="D174" s="78"/>
      <c r="E174" s="78"/>
      <c r="F174" s="78"/>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c r="IZ174" s="77"/>
      <c r="JA174" s="77"/>
      <c r="JB174" s="77"/>
      <c r="JC174" s="77"/>
      <c r="JD174" s="77"/>
      <c r="JE174" s="77"/>
      <c r="JF174" s="77"/>
      <c r="JG174" s="77"/>
      <c r="JH174" s="77"/>
      <c r="JI174" s="77"/>
      <c r="JJ174" s="77"/>
      <c r="JK174" s="77"/>
      <c r="JL174" s="77"/>
      <c r="JM174" s="77"/>
      <c r="JN174" s="77"/>
      <c r="JO174" s="77"/>
      <c r="JP174" s="77"/>
      <c r="JQ174" s="77"/>
      <c r="JR174" s="77"/>
      <c r="JS174" s="77"/>
      <c r="JT174" s="77"/>
      <c r="JU174" s="77"/>
      <c r="JV174" s="77"/>
      <c r="JW174" s="77"/>
      <c r="JX174" s="77"/>
      <c r="JY174" s="77"/>
      <c r="JZ174" s="77"/>
      <c r="KA174" s="77"/>
      <c r="KB174" s="77"/>
      <c r="KC174" s="77"/>
      <c r="KD174" s="77"/>
      <c r="KE174" s="77"/>
      <c r="KF174" s="77"/>
      <c r="KG174" s="77"/>
      <c r="KH174" s="77"/>
      <c r="KI174" s="77"/>
      <c r="KJ174" s="77"/>
      <c r="KK174" s="77"/>
      <c r="KL174" s="77"/>
      <c r="KM174" s="77"/>
      <c r="KN174" s="77"/>
      <c r="KO174" s="77"/>
      <c r="KP174" s="77"/>
      <c r="KQ174" s="77"/>
      <c r="KR174" s="77"/>
      <c r="KS174" s="77"/>
      <c r="KT174" s="77"/>
      <c r="KU174" s="77"/>
      <c r="KV174" s="77"/>
      <c r="KW174" s="77"/>
      <c r="KX174" s="77"/>
      <c r="KY174" s="77"/>
      <c r="KZ174" s="77"/>
      <c r="LA174" s="77"/>
      <c r="LB174" s="77"/>
      <c r="LC174" s="77"/>
      <c r="LD174" s="77"/>
      <c r="LE174" s="77"/>
      <c r="LF174" s="77"/>
      <c r="LG174" s="77"/>
      <c r="LH174" s="77"/>
      <c r="LI174" s="77"/>
      <c r="LJ174" s="77"/>
      <c r="LK174" s="77"/>
      <c r="LL174" s="77"/>
      <c r="LM174" s="77"/>
      <c r="LN174" s="77"/>
      <c r="LO174" s="77"/>
      <c r="LP174" s="77"/>
      <c r="LQ174" s="77"/>
      <c r="LR174" s="77"/>
      <c r="LS174" s="77"/>
      <c r="LT174" s="77"/>
      <c r="LU174" s="77"/>
      <c r="LV174" s="77"/>
      <c r="LW174" s="77"/>
      <c r="LX174" s="77"/>
      <c r="LY174" s="77"/>
      <c r="LZ174" s="77"/>
      <c r="MA174" s="77"/>
      <c r="MB174" s="77"/>
      <c r="MC174" s="77"/>
      <c r="MD174" s="77"/>
      <c r="ME174" s="77"/>
      <c r="MF174" s="77"/>
      <c r="MG174" s="77"/>
      <c r="MH174" s="77"/>
      <c r="MI174" s="77"/>
      <c r="MJ174" s="77"/>
      <c r="MK174" s="77"/>
      <c r="ML174" s="77"/>
      <c r="MM174" s="77"/>
      <c r="MN174" s="77"/>
      <c r="MO174" s="77"/>
      <c r="MP174" s="77"/>
      <c r="MQ174" s="77"/>
      <c r="MR174" s="77"/>
      <c r="MS174" s="77"/>
      <c r="MT174" s="77"/>
      <c r="MU174" s="77"/>
      <c r="MV174" s="77"/>
      <c r="MW174" s="77"/>
      <c r="MX174" s="77"/>
      <c r="MY174" s="77"/>
      <c r="MZ174" s="77"/>
      <c r="NA174" s="77"/>
      <c r="NB174" s="77"/>
      <c r="NC174" s="77"/>
      <c r="ND174" s="77"/>
      <c r="NE174" s="77"/>
      <c r="NF174" s="77"/>
      <c r="NG174" s="77"/>
      <c r="NH174" s="77"/>
      <c r="NI174" s="77"/>
      <c r="NJ174" s="77"/>
      <c r="NK174" s="77"/>
      <c r="NL174" s="77"/>
      <c r="NM174" s="77"/>
      <c r="NN174" s="77"/>
      <c r="NO174" s="77"/>
      <c r="NP174" s="77"/>
      <c r="NQ174" s="77"/>
      <c r="NR174" s="77"/>
      <c r="NS174" s="77"/>
      <c r="NT174" s="77"/>
      <c r="NU174" s="77"/>
      <c r="NV174" s="77"/>
      <c r="NW174" s="77"/>
      <c r="NX174" s="77"/>
      <c r="NY174" s="77"/>
      <c r="NZ174" s="77"/>
      <c r="OA174" s="77"/>
      <c r="OB174" s="77"/>
      <c r="OC174" s="77"/>
      <c r="OD174" s="77"/>
      <c r="OE174" s="77"/>
      <c r="OF174" s="77"/>
      <c r="OG174" s="77"/>
      <c r="OH174" s="77"/>
      <c r="OI174" s="77"/>
      <c r="OJ174" s="77"/>
      <c r="OK174" s="77"/>
      <c r="OL174" s="77"/>
      <c r="OM174" s="77"/>
      <c r="ON174" s="77"/>
      <c r="OO174" s="77"/>
      <c r="OP174" s="77"/>
      <c r="OQ174" s="77"/>
      <c r="OR174" s="77"/>
      <c r="OS174" s="77"/>
      <c r="OT174" s="77"/>
      <c r="OU174" s="77"/>
      <c r="OV174" s="77"/>
      <c r="OW174" s="77"/>
      <c r="OX174" s="77"/>
      <c r="OY174" s="77"/>
      <c r="OZ174" s="77"/>
      <c r="PA174" s="77"/>
      <c r="PB174" s="77"/>
      <c r="PC174" s="77"/>
      <c r="PD174" s="77"/>
      <c r="PE174" s="77"/>
      <c r="PF174" s="77"/>
      <c r="PG174" s="77"/>
      <c r="PH174" s="77"/>
      <c r="PI174" s="77"/>
      <c r="PJ174" s="77"/>
      <c r="PK174" s="77"/>
      <c r="PL174" s="77"/>
      <c r="PM174" s="77"/>
      <c r="PN174" s="77"/>
      <c r="PO174" s="77"/>
      <c r="PP174" s="77"/>
      <c r="PQ174" s="77"/>
      <c r="PR174" s="77"/>
      <c r="PS174" s="77"/>
      <c r="PT174" s="77"/>
      <c r="PU174" s="77"/>
      <c r="PV174" s="77"/>
      <c r="PW174" s="77"/>
      <c r="PX174" s="77"/>
      <c r="PY174" s="77"/>
      <c r="PZ174" s="77"/>
      <c r="QA174" s="77"/>
      <c r="QB174" s="77"/>
      <c r="QC174" s="77"/>
      <c r="QD174" s="77"/>
      <c r="QE174" s="77"/>
      <c r="QF174" s="77"/>
      <c r="QG174" s="77"/>
      <c r="QH174" s="77"/>
      <c r="QI174" s="77"/>
      <c r="QJ174" s="77"/>
      <c r="QK174" s="77"/>
      <c r="QL174" s="77"/>
      <c r="QM174" s="77"/>
      <c r="QN174" s="77"/>
      <c r="QO174" s="77"/>
      <c r="QP174" s="77"/>
      <c r="QQ174" s="77"/>
      <c r="QR174" s="77"/>
      <c r="QS174" s="77"/>
      <c r="QT174" s="77"/>
      <c r="QU174" s="77"/>
      <c r="QV174" s="77"/>
      <c r="QW174" s="77"/>
      <c r="QX174" s="77"/>
      <c r="QY174" s="77"/>
      <c r="QZ174" s="77"/>
      <c r="RA174" s="77"/>
      <c r="RB174" s="77"/>
      <c r="RC174" s="77"/>
      <c r="RD174" s="77"/>
      <c r="RE174" s="77"/>
      <c r="RF174" s="77"/>
      <c r="RG174" s="77"/>
      <c r="RH174" s="77"/>
      <c r="RI174" s="77"/>
      <c r="RJ174" s="77"/>
      <c r="RK174" s="77"/>
      <c r="RL174" s="77"/>
      <c r="RM174" s="77"/>
      <c r="RN174" s="77"/>
      <c r="RO174" s="77"/>
      <c r="RP174" s="77"/>
      <c r="RQ174" s="77"/>
      <c r="RR174" s="77"/>
      <c r="RS174" s="77"/>
      <c r="RT174" s="77"/>
      <c r="RU174" s="77"/>
      <c r="RV174" s="77"/>
      <c r="RW174" s="77"/>
      <c r="RX174" s="77"/>
      <c r="RY174" s="77"/>
      <c r="RZ174" s="77"/>
      <c r="SA174" s="77"/>
      <c r="SB174" s="77"/>
      <c r="SC174" s="77"/>
      <c r="SD174" s="77"/>
      <c r="SE174" s="77"/>
      <c r="SF174" s="77"/>
      <c r="SG174" s="77"/>
      <c r="SH174" s="77"/>
      <c r="SI174" s="77"/>
      <c r="SJ174" s="77"/>
      <c r="SK174" s="77"/>
      <c r="SL174" s="77"/>
      <c r="SM174" s="77"/>
      <c r="SN174" s="77"/>
      <c r="SO174" s="77"/>
      <c r="SP174" s="77"/>
      <c r="SQ174" s="77"/>
      <c r="SR174" s="77"/>
      <c r="SS174" s="77"/>
      <c r="ST174" s="77"/>
      <c r="SU174" s="77"/>
      <c r="SV174" s="77"/>
      <c r="SW174" s="77"/>
      <c r="SX174" s="77"/>
      <c r="SY174" s="77"/>
      <c r="SZ174" s="77"/>
      <c r="TA174" s="77"/>
      <c r="TB174" s="77"/>
      <c r="TC174" s="77"/>
      <c r="TD174" s="77"/>
      <c r="TE174" s="77"/>
      <c r="TF174" s="77"/>
      <c r="TG174" s="77"/>
      <c r="TH174" s="77"/>
      <c r="TI174" s="77"/>
      <c r="TJ174" s="77"/>
      <c r="TK174" s="77"/>
      <c r="TL174" s="77"/>
      <c r="TM174" s="77"/>
      <c r="TN174" s="77"/>
      <c r="TO174" s="77"/>
      <c r="TP174" s="77"/>
      <c r="TQ174" s="77"/>
      <c r="TR174" s="77"/>
      <c r="TS174" s="77"/>
      <c r="TT174" s="77"/>
      <c r="TU174" s="77"/>
      <c r="TV174" s="77"/>
      <c r="TW174" s="77"/>
      <c r="TX174" s="77"/>
      <c r="TY174" s="77"/>
      <c r="TZ174" s="77"/>
      <c r="UA174" s="77"/>
      <c r="UB174" s="77"/>
      <c r="UC174" s="77"/>
      <c r="UD174" s="77"/>
      <c r="UE174" s="77"/>
      <c r="UF174" s="77"/>
      <c r="UG174" s="77"/>
      <c r="UH174" s="77"/>
      <c r="UI174" s="77"/>
      <c r="UJ174" s="77"/>
      <c r="UK174" s="77"/>
      <c r="UL174" s="77"/>
      <c r="UM174" s="77"/>
      <c r="UN174" s="77"/>
      <c r="UO174" s="77"/>
      <c r="UP174" s="77"/>
      <c r="UQ174" s="77"/>
      <c r="UR174" s="77"/>
      <c r="US174" s="77"/>
      <c r="UT174" s="77"/>
      <c r="UU174" s="77"/>
      <c r="UV174" s="77"/>
      <c r="UW174" s="77"/>
      <c r="UX174" s="77"/>
      <c r="UY174" s="77"/>
      <c r="UZ174" s="77"/>
      <c r="VA174" s="77"/>
      <c r="VB174" s="77"/>
      <c r="VC174" s="77"/>
      <c r="VD174" s="77"/>
      <c r="VE174" s="77"/>
      <c r="VF174" s="77"/>
      <c r="VG174" s="77"/>
      <c r="VH174" s="77"/>
      <c r="VI174" s="77"/>
      <c r="VJ174" s="77"/>
      <c r="VK174" s="77"/>
      <c r="VL174" s="77"/>
      <c r="VM174" s="77"/>
      <c r="VN174" s="77"/>
      <c r="VO174" s="77"/>
      <c r="VP174" s="77"/>
      <c r="VQ174" s="77"/>
      <c r="VR174" s="77"/>
      <c r="VS174" s="77"/>
      <c r="VT174" s="77"/>
      <c r="VU174" s="77"/>
      <c r="VV174" s="77"/>
      <c r="VW174" s="77"/>
      <c r="VX174" s="77"/>
      <c r="VY174" s="77"/>
      <c r="VZ174" s="77"/>
      <c r="WA174" s="77"/>
      <c r="WB174" s="77"/>
      <c r="WC174" s="77"/>
      <c r="WD174" s="77"/>
      <c r="WE174" s="77"/>
      <c r="WF174" s="77"/>
      <c r="WG174" s="77"/>
      <c r="WH174" s="77"/>
      <c r="WI174" s="77"/>
      <c r="WJ174" s="77"/>
      <c r="WK174" s="77"/>
      <c r="WL174" s="77"/>
      <c r="WM174" s="77"/>
      <c r="WN174" s="77"/>
      <c r="WO174" s="77"/>
      <c r="WP174" s="77"/>
      <c r="WQ174" s="77"/>
      <c r="WR174" s="77"/>
      <c r="WS174" s="77"/>
      <c r="WT174" s="77"/>
      <c r="WU174" s="77"/>
      <c r="WV174" s="77"/>
      <c r="WW174" s="77"/>
      <c r="WX174" s="77"/>
      <c r="WY174" s="77"/>
      <c r="WZ174" s="77"/>
      <c r="XA174" s="77"/>
      <c r="XB174" s="77"/>
      <c r="XC174" s="77"/>
      <c r="XD174" s="77"/>
      <c r="XE174" s="77"/>
      <c r="XF174" s="77"/>
      <c r="XG174" s="77"/>
      <c r="XH174" s="77"/>
      <c r="XI174" s="77"/>
      <c r="XJ174" s="77"/>
      <c r="XK174" s="77"/>
      <c r="XL174" s="77"/>
      <c r="XM174" s="77"/>
      <c r="XN174" s="77"/>
      <c r="XO174" s="77"/>
      <c r="XP174" s="77"/>
      <c r="XQ174" s="77"/>
      <c r="XR174" s="77"/>
      <c r="XS174" s="77"/>
      <c r="XT174" s="77"/>
      <c r="XU174" s="77"/>
      <c r="XV174" s="77"/>
      <c r="XW174" s="77"/>
      <c r="XX174" s="77"/>
      <c r="XY174" s="77"/>
      <c r="XZ174" s="77"/>
      <c r="YA174" s="77"/>
      <c r="YB174" s="77"/>
      <c r="YC174" s="77"/>
      <c r="YD174" s="77"/>
      <c r="YE174" s="77"/>
      <c r="YF174" s="77"/>
      <c r="YG174" s="77"/>
      <c r="YH174" s="77"/>
      <c r="YI174" s="77"/>
      <c r="YJ174" s="77"/>
      <c r="YK174" s="77"/>
      <c r="YL174" s="77"/>
      <c r="YM174" s="77"/>
      <c r="YN174" s="77"/>
      <c r="YO174" s="77"/>
      <c r="YP174" s="77"/>
      <c r="YQ174" s="77"/>
      <c r="YR174" s="77"/>
      <c r="YS174" s="77"/>
      <c r="YT174" s="77"/>
      <c r="YU174" s="77"/>
      <c r="YV174" s="77"/>
      <c r="YW174" s="77"/>
      <c r="YX174" s="77"/>
      <c r="YY174" s="77"/>
      <c r="YZ174" s="77"/>
      <c r="ZA174" s="77"/>
      <c r="ZB174" s="77"/>
      <c r="ZC174" s="77"/>
      <c r="ZD174" s="77"/>
      <c r="ZE174" s="77"/>
      <c r="ZF174" s="77"/>
      <c r="ZG174" s="77"/>
      <c r="ZH174" s="77"/>
      <c r="ZI174" s="77"/>
      <c r="ZJ174" s="77"/>
      <c r="ZK174" s="77"/>
      <c r="ZL174" s="77"/>
      <c r="ZM174" s="77"/>
      <c r="ZN174" s="77"/>
      <c r="ZO174" s="77"/>
      <c r="ZP174" s="77"/>
      <c r="ZQ174" s="77"/>
      <c r="ZR174" s="77"/>
      <c r="ZS174" s="77"/>
      <c r="ZT174" s="77"/>
      <c r="ZU174" s="77"/>
      <c r="ZV174" s="77"/>
      <c r="ZW174" s="77"/>
      <c r="ZX174" s="77"/>
      <c r="ZY174" s="77"/>
      <c r="ZZ174" s="77"/>
      <c r="AAA174" s="77"/>
      <c r="AAB174" s="77"/>
      <c r="AAC174" s="77"/>
      <c r="AAD174" s="77"/>
      <c r="AAE174" s="77"/>
      <c r="AAF174" s="77"/>
      <c r="AAG174" s="77"/>
      <c r="AAH174" s="77"/>
      <c r="AAI174" s="77"/>
      <c r="AAJ174" s="77"/>
      <c r="AAK174" s="77"/>
      <c r="AAL174" s="77"/>
      <c r="AAM174" s="77"/>
      <c r="AAN174" s="77"/>
      <c r="AAO174" s="77"/>
      <c r="AAP174" s="77"/>
      <c r="AAQ174" s="77"/>
      <c r="AAR174" s="77"/>
      <c r="AAS174" s="77"/>
      <c r="AAT174" s="77"/>
      <c r="AAU174" s="77"/>
      <c r="AAV174" s="77"/>
      <c r="AAW174" s="77"/>
      <c r="AAX174" s="77"/>
      <c r="AAY174" s="77"/>
      <c r="AAZ174" s="77"/>
      <c r="ABA174" s="77"/>
      <c r="ABB174" s="77"/>
      <c r="ABC174" s="77"/>
      <c r="ABD174" s="77"/>
      <c r="ABE174" s="77"/>
      <c r="ABF174" s="77"/>
      <c r="ABG174" s="77"/>
      <c r="ABH174" s="77"/>
      <c r="ABI174" s="77"/>
      <c r="ABJ174" s="77"/>
      <c r="ABK174" s="77"/>
      <c r="ABL174" s="77"/>
      <c r="ABM174" s="77"/>
      <c r="ABN174" s="77"/>
      <c r="ABO174" s="77"/>
      <c r="ABP174" s="77"/>
      <c r="ABQ174" s="77"/>
      <c r="ABR174" s="77"/>
      <c r="ABS174" s="77"/>
      <c r="ABT174" s="77"/>
      <c r="ABU174" s="77"/>
      <c r="ABV174" s="77"/>
      <c r="ABW174" s="77"/>
      <c r="ABX174" s="77"/>
      <c r="ABY174" s="77"/>
      <c r="ABZ174" s="77"/>
      <c r="ACA174" s="77"/>
      <c r="ACB174" s="77"/>
      <c r="ACC174" s="77"/>
      <c r="ACD174" s="77"/>
      <c r="ACE174" s="77"/>
      <c r="ACF174" s="77"/>
      <c r="ACG174" s="77"/>
      <c r="ACH174" s="77"/>
      <c r="ACI174" s="77"/>
      <c r="ACJ174" s="77"/>
      <c r="ACK174" s="77"/>
      <c r="ACL174" s="77"/>
      <c r="ACM174" s="77"/>
      <c r="ACN174" s="77"/>
      <c r="ACO174" s="77"/>
      <c r="ACP174" s="77"/>
      <c r="ACQ174" s="77"/>
      <c r="ACR174" s="77"/>
      <c r="ACS174" s="77"/>
      <c r="ACT174" s="77"/>
      <c r="ACU174" s="77"/>
      <c r="ACV174" s="77"/>
      <c r="ACW174" s="77"/>
      <c r="ACX174" s="77"/>
      <c r="ACY174" s="77"/>
      <c r="ACZ174" s="77"/>
      <c r="ADA174" s="77"/>
      <c r="ADB174" s="77"/>
      <c r="ADC174" s="77"/>
      <c r="ADD174" s="77"/>
      <c r="ADE174" s="77"/>
      <c r="ADF174" s="77"/>
      <c r="ADG174" s="77"/>
      <c r="ADH174" s="77"/>
      <c r="ADI174" s="77"/>
      <c r="ADJ174" s="77"/>
      <c r="ADK174" s="77"/>
      <c r="ADL174" s="77"/>
      <c r="ADM174" s="77"/>
      <c r="ADN174" s="77"/>
      <c r="ADO174" s="77"/>
      <c r="ADP174" s="77"/>
      <c r="ADQ174" s="77"/>
      <c r="ADR174" s="77"/>
      <c r="ADS174" s="77"/>
      <c r="ADT174" s="77"/>
      <c r="ADU174" s="77"/>
      <c r="ADV174" s="77"/>
      <c r="ADW174" s="77"/>
      <c r="ADX174" s="77"/>
      <c r="ADY174" s="77"/>
      <c r="ADZ174" s="77"/>
      <c r="AEA174" s="77"/>
      <c r="AEB174" s="77"/>
      <c r="AEC174" s="77"/>
      <c r="AED174" s="77"/>
      <c r="AEE174" s="77"/>
      <c r="AEF174" s="77"/>
      <c r="AEG174" s="77"/>
      <c r="AEH174" s="77"/>
      <c r="AEI174" s="77"/>
      <c r="AEJ174" s="77"/>
      <c r="AEK174" s="77"/>
      <c r="AEL174" s="77"/>
      <c r="AEM174" s="77"/>
      <c r="AEN174" s="77"/>
      <c r="AEO174" s="77"/>
      <c r="AEP174" s="77"/>
      <c r="AEQ174" s="77"/>
      <c r="AER174" s="77"/>
      <c r="AES174" s="77"/>
      <c r="AET174" s="77"/>
      <c r="AEU174" s="77"/>
      <c r="AEV174" s="77"/>
      <c r="AEW174" s="77"/>
      <c r="AEX174" s="77"/>
      <c r="AEY174" s="77"/>
      <c r="AEZ174" s="77"/>
      <c r="AFA174" s="77"/>
      <c r="AFB174" s="77"/>
      <c r="AFC174" s="77"/>
      <c r="AFD174" s="77"/>
      <c r="AFE174" s="77"/>
      <c r="AFF174" s="77"/>
      <c r="AFG174" s="77"/>
      <c r="AFH174" s="77"/>
      <c r="AFI174" s="77"/>
      <c r="AFJ174" s="77"/>
      <c r="AFK174" s="77"/>
      <c r="AFL174" s="77"/>
      <c r="AFM174" s="77"/>
      <c r="AFN174" s="77"/>
      <c r="AFO174" s="77"/>
      <c r="AFP174" s="77"/>
      <c r="AFQ174" s="77"/>
      <c r="AFR174" s="77"/>
      <c r="AFS174" s="77"/>
      <c r="AFT174" s="77"/>
      <c r="AFU174" s="77"/>
      <c r="AFV174" s="77"/>
      <c r="AFW174" s="77"/>
      <c r="AFX174" s="77"/>
      <c r="AFY174" s="77"/>
      <c r="AFZ174" s="77"/>
      <c r="AGA174" s="77"/>
      <c r="AGB174" s="77"/>
      <c r="AGC174" s="77"/>
      <c r="AGD174" s="77"/>
      <c r="AGE174" s="77"/>
      <c r="AGF174" s="77"/>
      <c r="AGG174" s="77"/>
      <c r="AGH174" s="77"/>
      <c r="AGI174" s="77"/>
      <c r="AGJ174" s="77"/>
      <c r="AGK174" s="77"/>
      <c r="AGL174" s="77"/>
      <c r="AGM174" s="77"/>
      <c r="AGN174" s="77"/>
      <c r="AGO174" s="77"/>
      <c r="AGP174" s="77"/>
      <c r="AGQ174" s="77"/>
      <c r="AGR174" s="77"/>
      <c r="AGS174" s="77"/>
      <c r="AGT174" s="77"/>
      <c r="AGU174" s="77"/>
      <c r="AGV174" s="77"/>
      <c r="AGW174" s="77"/>
      <c r="AGX174" s="77"/>
      <c r="AGY174" s="77"/>
      <c r="AGZ174" s="77"/>
      <c r="AHA174" s="77"/>
      <c r="AHB174" s="77"/>
      <c r="AHC174" s="77"/>
      <c r="AHD174" s="77"/>
      <c r="AHE174" s="77"/>
      <c r="AHF174" s="77"/>
      <c r="AHG174" s="77"/>
      <c r="AHH174" s="77"/>
      <c r="AHI174" s="77"/>
      <c r="AHJ174" s="77"/>
      <c r="AHK174" s="77"/>
      <c r="AHL174" s="77"/>
      <c r="AHM174" s="77"/>
      <c r="AHN174" s="77"/>
      <c r="AHO174" s="77"/>
      <c r="AHP174" s="77"/>
      <c r="AHQ174" s="77"/>
      <c r="AHR174" s="77"/>
      <c r="AHS174" s="77"/>
      <c r="AHT174" s="77"/>
      <c r="AHU174" s="77"/>
      <c r="AHV174" s="77"/>
      <c r="AHW174" s="77"/>
      <c r="AHX174" s="77"/>
      <c r="AHY174" s="77"/>
      <c r="AHZ174" s="77"/>
      <c r="AIA174" s="77"/>
      <c r="AIB174" s="77"/>
      <c r="AIC174" s="77"/>
      <c r="AID174" s="77"/>
      <c r="AIE174" s="77"/>
      <c r="AIF174" s="77"/>
      <c r="AIG174" s="77"/>
      <c r="AIH174" s="77"/>
      <c r="AII174" s="77"/>
      <c r="AIJ174" s="77"/>
      <c r="AIK174" s="77"/>
      <c r="AIL174" s="77"/>
      <c r="AIM174" s="77"/>
      <c r="AIN174" s="77"/>
      <c r="AIO174" s="77"/>
      <c r="AIP174" s="77"/>
      <c r="AIQ174" s="77"/>
      <c r="AIR174" s="77"/>
      <c r="AIS174" s="77"/>
      <c r="AIT174" s="77"/>
      <c r="AIU174" s="77"/>
      <c r="AIV174" s="77"/>
      <c r="AIW174" s="77"/>
      <c r="AIX174" s="77"/>
      <c r="AIY174" s="77"/>
      <c r="AIZ174" s="77"/>
      <c r="AJA174" s="77"/>
      <c r="AJB174" s="77"/>
      <c r="AJC174" s="77"/>
      <c r="AJD174" s="77"/>
      <c r="AJE174" s="77"/>
      <c r="AJF174" s="77"/>
      <c r="AJG174" s="77"/>
      <c r="AJH174" s="77"/>
      <c r="AJI174" s="77"/>
      <c r="AJJ174" s="77"/>
      <c r="AJK174" s="77"/>
      <c r="AJL174" s="77"/>
      <c r="AJM174" s="77"/>
      <c r="AJN174" s="77"/>
      <c r="AJO174" s="77"/>
      <c r="AJP174" s="77"/>
      <c r="AJQ174" s="77"/>
      <c r="AJR174" s="77"/>
      <c r="AJS174" s="77"/>
      <c r="AJT174" s="77"/>
      <c r="AJU174" s="77"/>
      <c r="AJV174" s="77"/>
      <c r="AJW174" s="77"/>
      <c r="AJX174" s="77"/>
      <c r="AJY174" s="77"/>
      <c r="AJZ174" s="77"/>
      <c r="AKA174" s="77"/>
      <c r="AKB174" s="77"/>
      <c r="AKC174" s="77"/>
      <c r="AKD174" s="77"/>
      <c r="AKE174" s="77"/>
      <c r="AKF174" s="77"/>
      <c r="AKG174" s="77"/>
      <c r="AKH174" s="77"/>
      <c r="AKI174" s="77"/>
      <c r="AKJ174" s="77"/>
      <c r="AKK174" s="77"/>
      <c r="AKL174" s="77"/>
      <c r="AKM174" s="77"/>
      <c r="AKN174" s="77"/>
      <c r="AKO174" s="77"/>
      <c r="AKP174" s="77"/>
      <c r="AKQ174" s="77"/>
      <c r="AKR174" s="77"/>
      <c r="AKS174" s="77"/>
      <c r="AKT174" s="77"/>
      <c r="AKU174" s="77"/>
      <c r="AKV174" s="77"/>
      <c r="AKW174" s="77"/>
      <c r="AKX174" s="77"/>
      <c r="AKY174" s="77"/>
      <c r="AKZ174" s="77"/>
      <c r="ALA174" s="77"/>
      <c r="ALB174" s="77"/>
      <c r="ALC174" s="77"/>
      <c r="ALD174" s="77"/>
      <c r="ALE174" s="77"/>
      <c r="ALF174" s="77"/>
      <c r="ALG174" s="77"/>
      <c r="ALH174" s="77"/>
      <c r="ALI174" s="77"/>
      <c r="ALJ174" s="77"/>
      <c r="ALK174" s="77"/>
      <c r="ALL174" s="77"/>
      <c r="ALM174" s="77"/>
      <c r="ALN174" s="77"/>
      <c r="ALO174" s="77"/>
      <c r="ALP174" s="77"/>
      <c r="ALQ174" s="77"/>
      <c r="ALR174" s="77"/>
      <c r="ALS174" s="77"/>
      <c r="ALT174" s="77"/>
      <c r="ALU174" s="77"/>
      <c r="ALV174" s="77"/>
      <c r="ALW174" s="77"/>
      <c r="ALX174" s="77"/>
      <c r="ALY174" s="77"/>
      <c r="ALZ174" s="77"/>
      <c r="AMA174" s="77"/>
      <c r="AMB174" s="77"/>
      <c r="AMC174" s="77"/>
      <c r="AMD174" s="77"/>
      <c r="AME174" s="77"/>
      <c r="AMF174" s="77"/>
      <c r="AMG174" s="77"/>
      <c r="AMH174" s="77"/>
      <c r="AMI174" s="77"/>
      <c r="AMJ174" s="77"/>
      <c r="AMK174" s="77"/>
      <c r="AML174" s="77"/>
      <c r="AMM174" s="77"/>
      <c r="AMN174" s="77"/>
      <c r="AMO174" s="77"/>
      <c r="AMP174" s="77"/>
      <c r="AMQ174" s="77"/>
      <c r="AMR174" s="77"/>
      <c r="AMS174" s="77"/>
      <c r="AMT174" s="77"/>
      <c r="AMU174" s="77"/>
      <c r="AMV174" s="77"/>
      <c r="AMW174" s="77"/>
      <c r="AMX174" s="77"/>
      <c r="AMY174" s="77"/>
      <c r="AMZ174" s="77"/>
      <c r="ANA174" s="77"/>
      <c r="ANB174" s="77"/>
      <c r="ANC174" s="77"/>
      <c r="AND174" s="77"/>
      <c r="ANE174" s="77"/>
      <c r="ANF174" s="77"/>
      <c r="ANG174" s="77"/>
      <c r="ANH174" s="77"/>
      <c r="ANI174" s="77"/>
      <c r="ANJ174" s="77"/>
      <c r="ANK174" s="77"/>
      <c r="ANL174" s="77"/>
      <c r="ANM174" s="77"/>
      <c r="ANN174" s="77"/>
      <c r="ANO174" s="77"/>
      <c r="ANP174" s="77"/>
      <c r="ANQ174" s="77"/>
      <c r="ANR174" s="77"/>
      <c r="ANS174" s="77"/>
      <c r="ANT174" s="77"/>
      <c r="ANU174" s="77"/>
      <c r="ANV174" s="77"/>
      <c r="ANW174" s="77"/>
      <c r="ANX174" s="77"/>
      <c r="ANY174" s="77"/>
      <c r="ANZ174" s="77"/>
      <c r="AOA174" s="77"/>
      <c r="AOB174" s="77"/>
      <c r="AOC174" s="77"/>
      <c r="AOD174" s="77"/>
      <c r="AOE174" s="77"/>
      <c r="AOF174" s="77"/>
      <c r="AOG174" s="77"/>
      <c r="AOH174" s="77"/>
      <c r="AOI174" s="77"/>
      <c r="AOJ174" s="77"/>
      <c r="AOK174" s="77"/>
      <c r="AOL174" s="77"/>
      <c r="AOM174" s="77"/>
      <c r="AON174" s="77"/>
      <c r="AOO174" s="77"/>
      <c r="AOP174" s="77"/>
      <c r="AOQ174" s="77"/>
      <c r="AOR174" s="77"/>
      <c r="AOS174" s="77"/>
      <c r="AOT174" s="77"/>
      <c r="AOU174" s="77"/>
      <c r="AOV174" s="77"/>
      <c r="AOW174" s="77"/>
      <c r="AOX174" s="77"/>
      <c r="AOY174" s="77"/>
      <c r="AOZ174" s="77"/>
      <c r="APA174" s="77"/>
      <c r="APB174" s="77"/>
      <c r="APC174" s="77"/>
      <c r="APD174" s="77"/>
      <c r="APE174" s="77"/>
      <c r="APF174" s="77"/>
      <c r="APG174" s="77"/>
      <c r="APH174" s="77"/>
      <c r="API174" s="77"/>
      <c r="APJ174" s="77"/>
      <c r="APK174" s="77"/>
      <c r="APL174" s="77"/>
      <c r="APM174" s="77"/>
      <c r="APN174" s="77"/>
      <c r="APO174" s="77"/>
      <c r="APP174" s="77"/>
      <c r="APQ174" s="77"/>
      <c r="APR174" s="77"/>
      <c r="APS174" s="77"/>
      <c r="APT174" s="77"/>
      <c r="APU174" s="77"/>
      <c r="APV174" s="77"/>
      <c r="APW174" s="77"/>
      <c r="APX174" s="77"/>
      <c r="APY174" s="77"/>
      <c r="APZ174" s="77"/>
      <c r="AQA174" s="77"/>
      <c r="AQB174" s="77"/>
      <c r="AQC174" s="77"/>
      <c r="AQD174" s="77"/>
      <c r="AQE174" s="77"/>
      <c r="AQF174" s="77"/>
      <c r="AQG174" s="77"/>
      <c r="AQH174" s="77"/>
      <c r="AQI174" s="77"/>
      <c r="AQJ174" s="77"/>
      <c r="AQK174" s="77"/>
      <c r="AQL174" s="77"/>
      <c r="AQM174" s="77"/>
      <c r="AQN174" s="77"/>
      <c r="AQO174" s="77"/>
      <c r="AQP174" s="77"/>
      <c r="AQQ174" s="77"/>
      <c r="AQR174" s="77"/>
      <c r="AQS174" s="77"/>
      <c r="AQT174" s="77"/>
      <c r="AQU174" s="77"/>
      <c r="AQV174" s="77"/>
      <c r="AQW174" s="77"/>
      <c r="AQX174" s="77"/>
      <c r="AQY174" s="77"/>
      <c r="AQZ174" s="77"/>
      <c r="ARA174" s="77"/>
      <c r="ARB174" s="77"/>
      <c r="ARC174" s="77"/>
      <c r="ARD174" s="77"/>
      <c r="ARE174" s="77"/>
      <c r="ARF174" s="77"/>
      <c r="ARG174" s="77"/>
      <c r="ARH174" s="77"/>
      <c r="ARI174" s="77"/>
      <c r="ARJ174" s="77"/>
      <c r="ARK174" s="77"/>
      <c r="ARL174" s="77"/>
      <c r="ARM174" s="77"/>
      <c r="ARN174" s="77"/>
      <c r="ARO174" s="77"/>
      <c r="ARP174" s="77"/>
      <c r="ARQ174" s="77"/>
      <c r="ARR174" s="77"/>
      <c r="ARS174" s="77"/>
      <c r="ART174" s="77"/>
      <c r="ARU174" s="77"/>
      <c r="ARV174" s="77"/>
      <c r="ARW174" s="77"/>
      <c r="ARX174" s="77"/>
      <c r="ARY174" s="77"/>
      <c r="ARZ174" s="77"/>
      <c r="ASA174" s="77"/>
      <c r="ASB174" s="77"/>
      <c r="ASC174" s="77"/>
      <c r="ASD174" s="77"/>
      <c r="ASE174" s="77"/>
      <c r="ASF174" s="77"/>
      <c r="ASG174" s="77"/>
      <c r="ASH174" s="77"/>
      <c r="ASI174" s="77"/>
      <c r="ASJ174" s="77"/>
      <c r="ASK174" s="77"/>
      <c r="ASL174" s="77"/>
      <c r="ASM174" s="77"/>
      <c r="ASN174" s="77"/>
      <c r="ASO174" s="77"/>
      <c r="ASP174" s="77"/>
      <c r="ASQ174" s="77"/>
      <c r="ASR174" s="77"/>
      <c r="ASS174" s="77"/>
      <c r="AST174" s="77"/>
      <c r="ASU174" s="77"/>
      <c r="ASV174" s="77"/>
      <c r="ASW174" s="77"/>
      <c r="ASX174" s="77"/>
      <c r="ASY174" s="77"/>
      <c r="ASZ174" s="77"/>
      <c r="ATA174" s="77"/>
      <c r="ATB174" s="77"/>
      <c r="ATC174" s="77"/>
      <c r="ATD174" s="77"/>
      <c r="ATE174" s="77"/>
      <c r="ATF174" s="77"/>
      <c r="ATG174" s="77"/>
      <c r="ATH174" s="77"/>
      <c r="ATI174" s="77"/>
      <c r="ATJ174" s="77"/>
      <c r="ATK174" s="77"/>
      <c r="ATL174" s="77"/>
      <c r="ATM174" s="77"/>
      <c r="ATN174" s="77"/>
      <c r="ATO174" s="77"/>
      <c r="ATP174" s="77"/>
      <c r="ATQ174" s="77"/>
      <c r="ATR174" s="77"/>
      <c r="ATS174" s="77"/>
      <c r="ATT174" s="77"/>
      <c r="ATU174" s="77"/>
      <c r="ATV174" s="77"/>
      <c r="ATW174" s="77"/>
      <c r="ATX174" s="77"/>
      <c r="ATY174" s="77"/>
      <c r="ATZ174" s="77"/>
      <c r="AUA174" s="77"/>
      <c r="AUB174" s="77"/>
      <c r="AUC174" s="77"/>
      <c r="AUD174" s="77"/>
      <c r="AUE174" s="77"/>
      <c r="AUF174" s="77"/>
      <c r="AUG174" s="77"/>
      <c r="AUH174" s="77"/>
      <c r="AUI174" s="77"/>
      <c r="AUJ174" s="77"/>
      <c r="AUK174" s="77"/>
      <c r="AUL174" s="77"/>
      <c r="AUM174" s="77"/>
      <c r="AUN174" s="77"/>
      <c r="AUO174" s="77"/>
      <c r="AUP174" s="77"/>
      <c r="AUQ174" s="77"/>
      <c r="AUR174" s="77"/>
      <c r="AUS174" s="77"/>
      <c r="AUT174" s="77"/>
      <c r="AUU174" s="77"/>
      <c r="AUV174" s="77"/>
      <c r="AUW174" s="77"/>
      <c r="AUX174" s="77"/>
      <c r="AUY174" s="77"/>
      <c r="AUZ174" s="77"/>
      <c r="AVA174" s="77"/>
      <c r="AVB174" s="77"/>
      <c r="AVC174" s="77"/>
      <c r="AVD174" s="77"/>
      <c r="AVE174" s="77"/>
      <c r="AVF174" s="77"/>
      <c r="AVG174" s="77"/>
      <c r="AVH174" s="77"/>
      <c r="AVI174" s="77"/>
      <c r="AVJ174" s="77"/>
      <c r="AVK174" s="77"/>
      <c r="AVL174" s="77"/>
      <c r="AVM174" s="77"/>
      <c r="AVN174" s="77"/>
      <c r="AVO174" s="77"/>
      <c r="AVP174" s="77"/>
      <c r="AVQ174" s="77"/>
      <c r="AVR174" s="77"/>
      <c r="AVS174" s="77"/>
      <c r="AVT174" s="77"/>
      <c r="AVU174" s="77"/>
      <c r="AVV174" s="77"/>
      <c r="AVW174" s="77"/>
      <c r="AVX174" s="77"/>
      <c r="AVY174" s="77"/>
      <c r="AVZ174" s="77"/>
      <c r="AWA174" s="77"/>
      <c r="AWB174" s="77"/>
      <c r="AWC174" s="77"/>
      <c r="AWD174" s="77"/>
      <c r="AWE174" s="77"/>
      <c r="AWF174" s="77"/>
      <c r="AWG174" s="77"/>
      <c r="AWH174" s="77"/>
      <c r="AWI174" s="77"/>
      <c r="AWJ174" s="77"/>
      <c r="AWK174" s="77"/>
      <c r="AWL174" s="77"/>
      <c r="AWM174" s="77"/>
      <c r="AWN174" s="77"/>
      <c r="AWO174" s="77"/>
      <c r="AWP174" s="77"/>
      <c r="AWQ174" s="77"/>
      <c r="AWR174" s="77"/>
      <c r="AWS174" s="77"/>
      <c r="AWT174" s="77"/>
      <c r="AWU174" s="77"/>
      <c r="AWV174" s="77"/>
      <c r="AWW174" s="77"/>
      <c r="AWX174" s="77"/>
      <c r="AWY174" s="77"/>
      <c r="AWZ174" s="77"/>
      <c r="AXA174" s="77"/>
      <c r="AXB174" s="77"/>
      <c r="AXC174" s="77"/>
      <c r="AXD174" s="77"/>
      <c r="AXE174" s="77"/>
      <c r="AXF174" s="77"/>
      <c r="AXG174" s="77"/>
      <c r="AXH174" s="77"/>
      <c r="AXI174" s="77"/>
      <c r="AXJ174" s="77"/>
      <c r="AXK174" s="77"/>
      <c r="AXL174" s="77"/>
      <c r="AXM174" s="77"/>
      <c r="AXN174" s="77"/>
      <c r="AXO174" s="77"/>
      <c r="AXP174" s="77"/>
      <c r="AXQ174" s="77"/>
      <c r="AXR174" s="77"/>
      <c r="AXS174" s="77"/>
      <c r="AXT174" s="77"/>
      <c r="AXU174" s="77"/>
      <c r="AXV174" s="77"/>
      <c r="AXW174" s="77"/>
      <c r="AXX174" s="77"/>
      <c r="AXY174" s="77"/>
      <c r="AXZ174" s="77"/>
      <c r="AYA174" s="77"/>
      <c r="AYB174" s="77"/>
      <c r="AYC174" s="77"/>
      <c r="AYD174" s="77"/>
      <c r="AYE174" s="77"/>
      <c r="AYF174" s="77"/>
      <c r="AYG174" s="77"/>
      <c r="AYH174" s="77"/>
      <c r="AYI174" s="77"/>
      <c r="AYJ174" s="77"/>
      <c r="AYK174" s="77"/>
      <c r="AYL174" s="77"/>
      <c r="AYM174" s="77"/>
      <c r="AYN174" s="77"/>
      <c r="AYO174" s="77"/>
      <c r="AYP174" s="77"/>
      <c r="AYQ174" s="77"/>
      <c r="AYR174" s="77"/>
      <c r="AYS174" s="77"/>
      <c r="AYT174" s="77"/>
      <c r="AYU174" s="77"/>
      <c r="AYV174" s="77"/>
      <c r="AYW174" s="77"/>
      <c r="AYX174" s="77"/>
      <c r="AYY174" s="77"/>
      <c r="AYZ174" s="77"/>
      <c r="AZA174" s="77"/>
      <c r="AZB174" s="77"/>
      <c r="AZC174" s="77"/>
      <c r="AZD174" s="77"/>
      <c r="AZE174" s="77"/>
      <c r="AZF174" s="77"/>
      <c r="AZG174" s="77"/>
      <c r="AZH174" s="77"/>
      <c r="AZI174" s="77"/>
      <c r="AZJ174" s="77"/>
      <c r="AZK174" s="77"/>
      <c r="AZL174" s="77"/>
      <c r="AZM174" s="77"/>
      <c r="AZN174" s="77"/>
      <c r="AZO174" s="77"/>
      <c r="AZP174" s="77"/>
      <c r="AZQ174" s="77"/>
      <c r="AZR174" s="77"/>
      <c r="AZS174" s="77"/>
      <c r="AZT174" s="77"/>
      <c r="AZU174" s="77"/>
      <c r="AZV174" s="77"/>
      <c r="AZW174" s="77"/>
      <c r="AZX174" s="77"/>
      <c r="AZY174" s="77"/>
      <c r="AZZ174" s="77"/>
      <c r="BAA174" s="77"/>
      <c r="BAB174" s="77"/>
      <c r="BAC174" s="77"/>
      <c r="BAD174" s="77"/>
      <c r="BAE174" s="77"/>
      <c r="BAF174" s="77"/>
      <c r="BAG174" s="77"/>
      <c r="BAH174" s="77"/>
      <c r="BAI174" s="77"/>
      <c r="BAJ174" s="77"/>
      <c r="BAK174" s="77"/>
      <c r="BAL174" s="77"/>
      <c r="BAM174" s="77"/>
      <c r="BAN174" s="77"/>
      <c r="BAO174" s="77"/>
      <c r="BAP174" s="77"/>
      <c r="BAQ174" s="77"/>
      <c r="BAR174" s="77"/>
      <c r="BAS174" s="77"/>
      <c r="BAT174" s="77"/>
      <c r="BAU174" s="77"/>
      <c r="BAV174" s="77"/>
      <c r="BAW174" s="77"/>
      <c r="BAX174" s="77"/>
      <c r="BAY174" s="77"/>
      <c r="BAZ174" s="77"/>
      <c r="BBA174" s="77"/>
      <c r="BBB174" s="77"/>
      <c r="BBC174" s="77"/>
      <c r="BBD174" s="77"/>
      <c r="BBE174" s="77"/>
      <c r="BBF174" s="77"/>
      <c r="BBG174" s="77"/>
      <c r="BBH174" s="77"/>
      <c r="BBI174" s="77"/>
      <c r="BBJ174" s="77"/>
      <c r="BBK174" s="77"/>
      <c r="BBL174" s="77"/>
      <c r="BBM174" s="77"/>
      <c r="BBN174" s="77"/>
      <c r="BBO174" s="77"/>
      <c r="BBP174" s="77"/>
      <c r="BBQ174" s="77"/>
      <c r="BBR174" s="77"/>
      <c r="BBS174" s="77"/>
      <c r="BBT174" s="77"/>
      <c r="BBU174" s="77"/>
      <c r="BBV174" s="77"/>
      <c r="BBW174" s="77"/>
      <c r="BBX174" s="77"/>
      <c r="BBY174" s="77"/>
      <c r="BBZ174" s="77"/>
      <c r="BCA174" s="77"/>
      <c r="BCB174" s="77"/>
      <c r="BCC174" s="77"/>
      <c r="BCD174" s="77"/>
      <c r="BCE174" s="77"/>
      <c r="BCF174" s="77"/>
      <c r="BCG174" s="77"/>
      <c r="BCH174" s="77"/>
      <c r="BCI174" s="77"/>
      <c r="BCJ174" s="77"/>
      <c r="BCK174" s="77"/>
      <c r="BCL174" s="77"/>
      <c r="BCM174" s="77"/>
      <c r="BCN174" s="77"/>
      <c r="BCO174" s="77"/>
      <c r="BCP174" s="77"/>
      <c r="BCQ174" s="77"/>
      <c r="BCR174" s="77"/>
      <c r="BCS174" s="77"/>
      <c r="BCT174" s="77"/>
      <c r="BCU174" s="77"/>
      <c r="BCV174" s="77"/>
      <c r="BCW174" s="77"/>
      <c r="BCX174" s="77"/>
      <c r="BCY174" s="77"/>
      <c r="BCZ174" s="77"/>
      <c r="BDA174" s="77"/>
      <c r="BDB174" s="77"/>
      <c r="BDC174" s="77"/>
      <c r="BDD174" s="77"/>
      <c r="BDE174" s="77"/>
      <c r="BDF174" s="77"/>
      <c r="BDG174" s="77"/>
      <c r="BDH174" s="77"/>
      <c r="BDI174" s="77"/>
      <c r="BDJ174" s="77"/>
      <c r="BDK174" s="77"/>
      <c r="BDL174" s="77"/>
      <c r="BDM174" s="77"/>
      <c r="BDN174" s="77"/>
      <c r="BDO174" s="77"/>
      <c r="BDP174" s="77"/>
      <c r="BDQ174" s="77"/>
      <c r="BDR174" s="77"/>
      <c r="BDS174" s="77"/>
      <c r="BDT174" s="77"/>
      <c r="BDU174" s="77"/>
      <c r="BDV174" s="77"/>
      <c r="BDW174" s="77"/>
      <c r="BDX174" s="77"/>
      <c r="BDY174" s="77"/>
      <c r="BDZ174" s="77"/>
      <c r="BEA174" s="77"/>
      <c r="BEB174" s="77"/>
      <c r="BEC174" s="77"/>
      <c r="BED174" s="77"/>
      <c r="BEE174" s="77"/>
      <c r="BEF174" s="77"/>
      <c r="BEG174" s="77"/>
      <c r="BEH174" s="77"/>
      <c r="BEI174" s="77"/>
      <c r="BEJ174" s="77"/>
      <c r="BEK174" s="77"/>
      <c r="BEL174" s="77"/>
      <c r="BEM174" s="77"/>
      <c r="BEN174" s="77"/>
      <c r="BEO174" s="77"/>
      <c r="BEP174" s="77"/>
      <c r="BEQ174" s="77"/>
      <c r="BER174" s="77"/>
      <c r="BES174" s="77"/>
      <c r="BET174" s="77"/>
      <c r="BEU174" s="77"/>
      <c r="BEV174" s="77"/>
      <c r="BEW174" s="77"/>
      <c r="BEX174" s="77"/>
      <c r="BEY174" s="77"/>
      <c r="BEZ174" s="77"/>
      <c r="BFA174" s="77"/>
      <c r="BFB174" s="77"/>
      <c r="BFC174" s="77"/>
      <c r="BFD174" s="77"/>
      <c r="BFE174" s="77"/>
      <c r="BFF174" s="77"/>
      <c r="BFG174" s="77"/>
      <c r="BFH174" s="77"/>
      <c r="BFI174" s="77"/>
      <c r="BFJ174" s="77"/>
      <c r="BFK174" s="77"/>
      <c r="BFL174" s="77"/>
      <c r="BFM174" s="77"/>
      <c r="BFN174" s="77"/>
      <c r="BFO174" s="77"/>
      <c r="BFP174" s="77"/>
      <c r="BFQ174" s="77"/>
      <c r="BFR174" s="77"/>
      <c r="BFS174" s="77"/>
      <c r="BFT174" s="77"/>
      <c r="BFU174" s="77"/>
      <c r="BFV174" s="77"/>
      <c r="BFW174" s="77"/>
      <c r="BFX174" s="77"/>
      <c r="BFY174" s="77"/>
      <c r="BFZ174" s="77"/>
      <c r="BGA174" s="77"/>
      <c r="BGB174" s="77"/>
      <c r="BGC174" s="77"/>
      <c r="BGD174" s="77"/>
      <c r="BGE174" s="77"/>
      <c r="BGF174" s="77"/>
      <c r="BGG174" s="77"/>
      <c r="BGH174" s="77"/>
      <c r="BGI174" s="77"/>
      <c r="BGJ174" s="77"/>
      <c r="BGK174" s="77"/>
      <c r="BGL174" s="77"/>
      <c r="BGM174" s="77"/>
      <c r="BGN174" s="77"/>
      <c r="BGO174" s="77"/>
      <c r="BGP174" s="77"/>
      <c r="BGQ174" s="77"/>
      <c r="BGR174" s="77"/>
      <c r="BGS174" s="77"/>
      <c r="BGT174" s="77"/>
      <c r="BGU174" s="77"/>
      <c r="BGV174" s="77"/>
      <c r="BGW174" s="77"/>
      <c r="BGX174" s="77"/>
      <c r="BGY174" s="77"/>
      <c r="BGZ174" s="77"/>
      <c r="BHA174" s="77"/>
      <c r="BHB174" s="77"/>
      <c r="BHC174" s="77"/>
      <c r="BHD174" s="77"/>
      <c r="BHE174" s="77"/>
      <c r="BHF174" s="77"/>
      <c r="BHG174" s="77"/>
      <c r="BHH174" s="77"/>
      <c r="BHI174" s="77"/>
      <c r="BHJ174" s="77"/>
      <c r="BHK174" s="77"/>
      <c r="BHL174" s="77"/>
      <c r="BHM174" s="77"/>
      <c r="BHN174" s="77"/>
      <c r="BHO174" s="77"/>
      <c r="BHP174" s="77"/>
      <c r="BHQ174" s="77"/>
      <c r="BHR174" s="77"/>
      <c r="BHS174" s="77"/>
      <c r="BHT174" s="77"/>
      <c r="BHU174" s="77"/>
      <c r="BHV174" s="77"/>
      <c r="BHW174" s="77"/>
      <c r="BHX174" s="77"/>
      <c r="BHY174" s="77"/>
      <c r="BHZ174" s="77"/>
      <c r="BIA174" s="77"/>
      <c r="BIB174" s="77"/>
      <c r="BIC174" s="77"/>
      <c r="BID174" s="77"/>
      <c r="BIE174" s="77"/>
      <c r="BIF174" s="77"/>
      <c r="BIG174" s="77"/>
      <c r="BIH174" s="77"/>
      <c r="BII174" s="77"/>
      <c r="BIJ174" s="77"/>
      <c r="BIK174" s="77"/>
      <c r="BIL174" s="77"/>
      <c r="BIM174" s="77"/>
      <c r="BIN174" s="77"/>
      <c r="BIO174" s="77"/>
      <c r="BIP174" s="77"/>
      <c r="BIQ174" s="77"/>
      <c r="BIR174" s="77"/>
      <c r="BIS174" s="77"/>
      <c r="BIT174" s="77"/>
      <c r="BIU174" s="77"/>
      <c r="BIV174" s="77"/>
      <c r="BIW174" s="77"/>
      <c r="BIX174" s="77"/>
      <c r="BIY174" s="77"/>
      <c r="BIZ174" s="77"/>
      <c r="BJA174" s="77"/>
      <c r="BJB174" s="77"/>
      <c r="BJC174" s="77"/>
      <c r="BJD174" s="77"/>
      <c r="BJE174" s="77"/>
      <c r="BJF174" s="77"/>
      <c r="BJG174" s="77"/>
      <c r="BJH174" s="77"/>
      <c r="BJI174" s="77"/>
      <c r="BJJ174" s="77"/>
      <c r="BJK174" s="77"/>
      <c r="BJL174" s="77"/>
      <c r="BJM174" s="77"/>
      <c r="BJN174" s="77"/>
      <c r="BJO174" s="77"/>
      <c r="BJP174" s="77"/>
      <c r="BJQ174" s="77"/>
      <c r="BJR174" s="77"/>
      <c r="BJS174" s="77"/>
      <c r="BJT174" s="77"/>
      <c r="BJU174" s="77"/>
      <c r="BJV174" s="77"/>
      <c r="BJW174" s="77"/>
      <c r="BJX174" s="77"/>
      <c r="BJY174" s="77"/>
      <c r="BJZ174" s="77"/>
      <c r="BKA174" s="77"/>
      <c r="BKB174" s="77"/>
      <c r="BKC174" s="77"/>
      <c r="BKD174" s="77"/>
      <c r="BKE174" s="77"/>
      <c r="BKF174" s="77"/>
      <c r="BKG174" s="77"/>
      <c r="BKH174" s="77"/>
      <c r="BKI174" s="77"/>
      <c r="BKJ174" s="77"/>
      <c r="BKK174" s="77"/>
      <c r="BKL174" s="77"/>
      <c r="BKM174" s="77"/>
      <c r="BKN174" s="77"/>
      <c r="BKO174" s="77"/>
      <c r="BKP174" s="77"/>
      <c r="BKQ174" s="77"/>
      <c r="BKR174" s="77"/>
      <c r="BKS174" s="77"/>
      <c r="BKT174" s="77"/>
      <c r="BKU174" s="77"/>
      <c r="BKV174" s="77"/>
      <c r="BKW174" s="77"/>
      <c r="BKX174" s="77"/>
      <c r="BKY174" s="77"/>
      <c r="BKZ174" s="77"/>
      <c r="BLA174" s="77"/>
      <c r="BLB174" s="77"/>
      <c r="BLC174" s="77"/>
      <c r="BLD174" s="77"/>
      <c r="BLE174" s="77"/>
      <c r="BLF174" s="77"/>
      <c r="BLG174" s="77"/>
      <c r="BLH174" s="77"/>
      <c r="BLI174" s="77"/>
      <c r="BLJ174" s="77"/>
      <c r="BLK174" s="77"/>
      <c r="BLL174" s="77"/>
      <c r="BLM174" s="77"/>
      <c r="BLN174" s="77"/>
      <c r="BLO174" s="77"/>
      <c r="BLP174" s="77"/>
      <c r="BLQ174" s="77"/>
      <c r="BLR174" s="77"/>
      <c r="BLS174" s="77"/>
      <c r="BLT174" s="77"/>
      <c r="BLU174" s="77"/>
      <c r="BLV174" s="77"/>
      <c r="BLW174" s="77"/>
      <c r="BLX174" s="77"/>
      <c r="BLY174" s="77"/>
      <c r="BLZ174" s="77"/>
      <c r="BMA174" s="77"/>
      <c r="BMB174" s="77"/>
      <c r="BMC174" s="77"/>
      <c r="BMD174" s="77"/>
      <c r="BME174" s="77"/>
      <c r="BMF174" s="77"/>
      <c r="BMG174" s="77"/>
      <c r="BMH174" s="77"/>
      <c r="BMI174" s="77"/>
      <c r="BMJ174" s="77"/>
      <c r="BMK174" s="77"/>
      <c r="BML174" s="77"/>
      <c r="BMM174" s="77"/>
      <c r="BMN174" s="77"/>
      <c r="BMO174" s="77"/>
      <c r="BMP174" s="77"/>
      <c r="BMQ174" s="77"/>
      <c r="BMR174" s="77"/>
      <c r="BMS174" s="77"/>
      <c r="BMT174" s="77"/>
      <c r="BMU174" s="77"/>
      <c r="BMV174" s="77"/>
      <c r="BMW174" s="77"/>
      <c r="BMX174" s="77"/>
      <c r="BMY174" s="77"/>
      <c r="BMZ174" s="77"/>
      <c r="BNA174" s="77"/>
      <c r="BNB174" s="77"/>
      <c r="BNC174" s="77"/>
      <c r="BND174" s="77"/>
      <c r="BNE174" s="77"/>
      <c r="BNF174" s="77"/>
      <c r="BNG174" s="77"/>
      <c r="BNH174" s="77"/>
      <c r="BNI174" s="77"/>
      <c r="BNJ174" s="77"/>
      <c r="BNK174" s="77"/>
      <c r="BNL174" s="77"/>
      <c r="BNM174" s="77"/>
      <c r="BNN174" s="77"/>
      <c r="BNO174" s="77"/>
      <c r="BNP174" s="77"/>
      <c r="BNQ174" s="77"/>
      <c r="BNR174" s="77"/>
      <c r="BNS174" s="77"/>
      <c r="BNT174" s="77"/>
      <c r="BNU174" s="77"/>
      <c r="BNV174" s="77"/>
      <c r="BNW174" s="77"/>
      <c r="BNX174" s="77"/>
      <c r="BNY174" s="77"/>
      <c r="BNZ174" s="77"/>
      <c r="BOA174" s="77"/>
      <c r="BOB174" s="77"/>
      <c r="BOC174" s="77"/>
      <c r="BOD174" s="77"/>
      <c r="BOE174" s="77"/>
      <c r="BOF174" s="77"/>
      <c r="BOG174" s="77"/>
      <c r="BOH174" s="77"/>
      <c r="BOI174" s="77"/>
      <c r="BOJ174" s="77"/>
      <c r="BOK174" s="77"/>
      <c r="BOL174" s="77"/>
      <c r="BOM174" s="77"/>
      <c r="BON174" s="77"/>
      <c r="BOO174" s="77"/>
      <c r="BOP174" s="77"/>
      <c r="BOQ174" s="77"/>
      <c r="BOR174" s="77"/>
      <c r="BOS174" s="77"/>
      <c r="BOT174" s="77"/>
      <c r="BOU174" s="77"/>
      <c r="BOV174" s="77"/>
      <c r="BOW174" s="77"/>
      <c r="BOX174" s="77"/>
      <c r="BOY174" s="77"/>
      <c r="BOZ174" s="77"/>
      <c r="BPA174" s="77"/>
      <c r="BPB174" s="77"/>
      <c r="BPC174" s="77"/>
      <c r="BPD174" s="77"/>
      <c r="BPE174" s="77"/>
      <c r="BPF174" s="77"/>
      <c r="BPG174" s="77"/>
      <c r="BPH174" s="77"/>
      <c r="BPI174" s="77"/>
      <c r="BPJ174" s="77"/>
      <c r="BPK174" s="77"/>
      <c r="BPL174" s="77"/>
      <c r="BPM174" s="77"/>
      <c r="BPN174" s="77"/>
      <c r="BPO174" s="77"/>
      <c r="BPP174" s="77"/>
      <c r="BPQ174" s="77"/>
      <c r="BPR174" s="77"/>
      <c r="BPS174" s="77"/>
      <c r="BPT174" s="77"/>
      <c r="BPU174" s="77"/>
      <c r="BPV174" s="77"/>
      <c r="BPW174" s="77"/>
      <c r="BPX174" s="77"/>
      <c r="BPY174" s="77"/>
      <c r="BPZ174" s="77"/>
      <c r="BQA174" s="77"/>
      <c r="BQB174" s="77"/>
      <c r="BQC174" s="77"/>
      <c r="BQD174" s="77"/>
      <c r="BQE174" s="77"/>
      <c r="BQF174" s="77"/>
      <c r="BQG174" s="77"/>
      <c r="BQH174" s="77"/>
      <c r="BQI174" s="77"/>
      <c r="BQJ174" s="77"/>
      <c r="BQK174" s="77"/>
      <c r="BQL174" s="77"/>
      <c r="BQM174" s="77"/>
      <c r="BQN174" s="77"/>
      <c r="BQO174" s="77"/>
      <c r="BQP174" s="77"/>
      <c r="BQQ174" s="77"/>
      <c r="BQR174" s="77"/>
      <c r="BQS174" s="77"/>
      <c r="BQT174" s="77"/>
      <c r="BQU174" s="77"/>
      <c r="BQV174" s="77"/>
      <c r="BQW174" s="77"/>
      <c r="BQX174" s="77"/>
      <c r="BQY174" s="77"/>
      <c r="BQZ174" s="77"/>
      <c r="BRA174" s="77"/>
      <c r="BRB174" s="77"/>
      <c r="BRC174" s="77"/>
      <c r="BRD174" s="77"/>
      <c r="BRE174" s="77"/>
      <c r="BRF174" s="77"/>
      <c r="BRG174" s="77"/>
      <c r="BRH174" s="77"/>
      <c r="BRI174" s="77"/>
      <c r="BRJ174" s="77"/>
      <c r="BRK174" s="77"/>
      <c r="BRL174" s="77"/>
      <c r="BRM174" s="77"/>
      <c r="BRN174" s="77"/>
      <c r="BRO174" s="77"/>
      <c r="BRP174" s="77"/>
      <c r="BRQ174" s="77"/>
      <c r="BRR174" s="77"/>
      <c r="BRS174" s="77"/>
      <c r="BRT174" s="77"/>
      <c r="BRU174" s="77"/>
      <c r="BRV174" s="77"/>
      <c r="BRW174" s="77"/>
      <c r="BRX174" s="77"/>
      <c r="BRY174" s="77"/>
      <c r="BRZ174" s="77"/>
      <c r="BSA174" s="77"/>
      <c r="BSB174" s="77"/>
      <c r="BSC174" s="77"/>
      <c r="BSD174" s="77"/>
      <c r="BSE174" s="77"/>
      <c r="BSF174" s="77"/>
      <c r="BSG174" s="77"/>
      <c r="BSH174" s="77"/>
      <c r="BSI174" s="77"/>
      <c r="BSJ174" s="77"/>
      <c r="BSK174" s="77"/>
      <c r="BSL174" s="77"/>
      <c r="BSM174" s="77"/>
      <c r="BSN174" s="77"/>
      <c r="BSO174" s="77"/>
      <c r="BSP174" s="77"/>
      <c r="BSQ174" s="77"/>
      <c r="BSR174" s="77"/>
      <c r="BSS174" s="77"/>
      <c r="BST174" s="77"/>
      <c r="BSU174" s="77"/>
      <c r="BSV174" s="77"/>
      <c r="BSW174" s="77"/>
      <c r="BSX174" s="77"/>
      <c r="BSY174" s="77"/>
      <c r="BSZ174" s="77"/>
      <c r="BTA174" s="77"/>
      <c r="BTB174" s="77"/>
      <c r="BTC174" s="77"/>
      <c r="BTD174" s="77"/>
      <c r="BTE174" s="77"/>
      <c r="BTF174" s="77"/>
      <c r="BTG174" s="77"/>
      <c r="BTH174" s="77"/>
      <c r="BTI174" s="77"/>
      <c r="BTJ174" s="77"/>
      <c r="BTK174" s="77"/>
      <c r="BTL174" s="77"/>
      <c r="BTM174" s="77"/>
      <c r="BTN174" s="77"/>
      <c r="BTO174" s="77"/>
      <c r="BTP174" s="77"/>
      <c r="BTQ174" s="77"/>
      <c r="BTR174" s="77"/>
      <c r="BTS174" s="77"/>
      <c r="BTT174" s="77"/>
      <c r="BTU174" s="77"/>
      <c r="BTV174" s="77"/>
      <c r="BTW174" s="77"/>
      <c r="BTX174" s="77"/>
      <c r="BTY174" s="77"/>
      <c r="BTZ174" s="77"/>
      <c r="BUA174" s="77"/>
      <c r="BUB174" s="77"/>
      <c r="BUC174" s="77"/>
      <c r="BUD174" s="77"/>
      <c r="BUE174" s="77"/>
      <c r="BUF174" s="77"/>
      <c r="BUG174" s="77"/>
      <c r="BUH174" s="77"/>
      <c r="BUI174" s="77"/>
      <c r="BUJ174" s="77"/>
      <c r="BUK174" s="77"/>
      <c r="BUL174" s="77"/>
      <c r="BUM174" s="77"/>
      <c r="BUN174" s="77"/>
      <c r="BUO174" s="77"/>
      <c r="BUP174" s="77"/>
      <c r="BUQ174" s="77"/>
      <c r="BUR174" s="77"/>
      <c r="BUS174" s="77"/>
      <c r="BUT174" s="77"/>
      <c r="BUU174" s="77"/>
      <c r="BUV174" s="77"/>
      <c r="BUW174" s="77"/>
      <c r="BUX174" s="77"/>
      <c r="BUY174" s="77"/>
      <c r="BUZ174" s="77"/>
      <c r="BVA174" s="77"/>
      <c r="BVB174" s="77"/>
      <c r="BVC174" s="77"/>
      <c r="BVD174" s="77"/>
      <c r="BVE174" s="77"/>
      <c r="BVF174" s="77"/>
      <c r="BVG174" s="77"/>
      <c r="BVH174" s="77"/>
      <c r="BVI174" s="77"/>
      <c r="BVJ174" s="77"/>
      <c r="BVK174" s="77"/>
      <c r="BVL174" s="77"/>
      <c r="BVM174" s="77"/>
      <c r="BVN174" s="77"/>
      <c r="BVO174" s="77"/>
      <c r="BVP174" s="77"/>
      <c r="BVQ174" s="77"/>
      <c r="BVR174" s="77"/>
      <c r="BVS174" s="77"/>
      <c r="BVT174" s="77"/>
      <c r="BVU174" s="77"/>
      <c r="BVV174" s="77"/>
      <c r="BVW174" s="77"/>
      <c r="BVX174" s="77"/>
      <c r="BVY174" s="77"/>
      <c r="BVZ174" s="77"/>
      <c r="BWA174" s="77"/>
      <c r="BWB174" s="77"/>
      <c r="BWC174" s="77"/>
      <c r="BWD174" s="77"/>
      <c r="BWE174" s="77"/>
      <c r="BWF174" s="77"/>
      <c r="BWG174" s="77"/>
      <c r="BWH174" s="77"/>
      <c r="BWI174" s="77"/>
      <c r="BWJ174" s="77"/>
      <c r="BWK174" s="77"/>
      <c r="BWL174" s="77"/>
      <c r="BWM174" s="77"/>
      <c r="BWN174" s="77"/>
      <c r="BWO174" s="77"/>
      <c r="BWP174" s="77"/>
      <c r="BWQ174" s="77"/>
      <c r="BWR174" s="77"/>
      <c r="BWS174" s="77"/>
      <c r="BWT174" s="77"/>
      <c r="BWU174" s="77"/>
      <c r="BWV174" s="77"/>
      <c r="BWW174" s="77"/>
      <c r="BWX174" s="77"/>
      <c r="BWY174" s="77"/>
      <c r="BWZ174" s="77"/>
      <c r="BXA174" s="77"/>
      <c r="BXB174" s="77"/>
      <c r="BXC174" s="77"/>
      <c r="BXD174" s="77"/>
      <c r="BXE174" s="77"/>
      <c r="BXF174" s="77"/>
      <c r="BXG174" s="77"/>
      <c r="BXH174" s="77"/>
      <c r="BXI174" s="77"/>
      <c r="BXJ174" s="77"/>
      <c r="BXK174" s="77"/>
      <c r="BXL174" s="77"/>
      <c r="BXM174" s="77"/>
      <c r="BXN174" s="77"/>
      <c r="BXO174" s="77"/>
      <c r="BXP174" s="77"/>
      <c r="BXQ174" s="77"/>
      <c r="BXR174" s="77"/>
      <c r="BXS174" s="77"/>
      <c r="BXT174" s="77"/>
      <c r="BXU174" s="77"/>
      <c r="BXV174" s="77"/>
      <c r="BXW174" s="77"/>
      <c r="BXX174" s="77"/>
      <c r="BXY174" s="77"/>
      <c r="BXZ174" s="77"/>
      <c r="BYA174" s="77"/>
      <c r="BYB174" s="77"/>
      <c r="BYC174" s="77"/>
      <c r="BYD174" s="77"/>
      <c r="BYE174" s="77"/>
      <c r="BYF174" s="77"/>
      <c r="BYG174" s="77"/>
      <c r="BYH174" s="77"/>
      <c r="BYI174" s="77"/>
      <c r="BYJ174" s="77"/>
      <c r="BYK174" s="77"/>
      <c r="BYL174" s="77"/>
      <c r="BYM174" s="77"/>
      <c r="BYN174" s="77"/>
      <c r="BYO174" s="77"/>
      <c r="BYP174" s="77"/>
      <c r="BYQ174" s="77"/>
      <c r="BYR174" s="77"/>
      <c r="BYS174" s="77"/>
      <c r="BYT174" s="77"/>
      <c r="BYU174" s="77"/>
      <c r="BYV174" s="77"/>
      <c r="BYW174" s="77"/>
      <c r="BYX174" s="77"/>
      <c r="BYY174" s="77"/>
      <c r="BYZ174" s="77"/>
      <c r="BZA174" s="77"/>
      <c r="BZB174" s="77"/>
      <c r="BZC174" s="77"/>
      <c r="BZD174" s="77"/>
      <c r="BZE174" s="77"/>
      <c r="BZF174" s="77"/>
      <c r="BZG174" s="77"/>
      <c r="BZH174" s="77"/>
      <c r="BZI174" s="77"/>
      <c r="BZJ174" s="77"/>
      <c r="BZK174" s="77"/>
      <c r="BZL174" s="77"/>
      <c r="BZM174" s="77"/>
      <c r="BZN174" s="77"/>
      <c r="BZO174" s="77"/>
      <c r="BZP174" s="77"/>
      <c r="BZQ174" s="77"/>
      <c r="BZR174" s="77"/>
      <c r="BZS174" s="77"/>
      <c r="BZT174" s="77"/>
      <c r="BZU174" s="77"/>
      <c r="BZV174" s="77"/>
      <c r="BZW174" s="77"/>
      <c r="BZX174" s="77"/>
      <c r="BZY174" s="77"/>
      <c r="BZZ174" s="77"/>
      <c r="CAA174" s="77"/>
      <c r="CAB174" s="77"/>
      <c r="CAC174" s="77"/>
      <c r="CAD174" s="77"/>
      <c r="CAE174" s="77"/>
      <c r="CAF174" s="77"/>
      <c r="CAG174" s="77"/>
      <c r="CAH174" s="77"/>
      <c r="CAI174" s="77"/>
      <c r="CAJ174" s="77"/>
      <c r="CAK174" s="77"/>
      <c r="CAL174" s="77"/>
      <c r="CAM174" s="77"/>
      <c r="CAN174" s="77"/>
      <c r="CAO174" s="77"/>
      <c r="CAP174" s="77"/>
      <c r="CAQ174" s="77"/>
      <c r="CAR174" s="77"/>
      <c r="CAS174" s="77"/>
      <c r="CAT174" s="77"/>
      <c r="CAU174" s="77"/>
      <c r="CAV174" s="77"/>
      <c r="CAW174" s="77"/>
      <c r="CAX174" s="77"/>
      <c r="CAY174" s="77"/>
      <c r="CAZ174" s="77"/>
      <c r="CBA174" s="77"/>
      <c r="CBB174" s="77"/>
      <c r="CBC174" s="77"/>
      <c r="CBD174" s="77"/>
      <c r="CBE174" s="77"/>
      <c r="CBF174" s="77"/>
      <c r="CBG174" s="77"/>
      <c r="CBH174" s="77"/>
      <c r="CBI174" s="77"/>
      <c r="CBJ174" s="77"/>
      <c r="CBK174" s="77"/>
      <c r="CBL174" s="77"/>
      <c r="CBM174" s="77"/>
      <c r="CBN174" s="77"/>
      <c r="CBO174" s="77"/>
      <c r="CBP174" s="77"/>
      <c r="CBQ174" s="77"/>
      <c r="CBR174" s="77"/>
      <c r="CBS174" s="77"/>
      <c r="CBT174" s="77"/>
      <c r="CBU174" s="77"/>
      <c r="CBV174" s="77"/>
      <c r="CBW174" s="77"/>
      <c r="CBX174" s="77"/>
      <c r="CBY174" s="77"/>
      <c r="CBZ174" s="77"/>
      <c r="CCA174" s="77"/>
      <c r="CCB174" s="77"/>
      <c r="CCC174" s="77"/>
      <c r="CCD174" s="77"/>
      <c r="CCE174" s="77"/>
      <c r="CCF174" s="77"/>
      <c r="CCG174" s="77"/>
      <c r="CCH174" s="77"/>
      <c r="CCI174" s="77"/>
      <c r="CCJ174" s="77"/>
      <c r="CCK174" s="77"/>
      <c r="CCL174" s="77"/>
      <c r="CCM174" s="77"/>
      <c r="CCN174" s="77"/>
      <c r="CCO174" s="77"/>
      <c r="CCP174" s="77"/>
      <c r="CCQ174" s="77"/>
      <c r="CCR174" s="77"/>
      <c r="CCS174" s="77"/>
      <c r="CCT174" s="77"/>
      <c r="CCU174" s="77"/>
      <c r="CCV174" s="77"/>
      <c r="CCW174" s="77"/>
      <c r="CCX174" s="77"/>
      <c r="CCY174" s="77"/>
      <c r="CCZ174" s="77"/>
      <c r="CDA174" s="77"/>
      <c r="CDB174" s="77"/>
      <c r="CDC174" s="77"/>
      <c r="CDD174" s="77"/>
      <c r="CDE174" s="77"/>
      <c r="CDF174" s="77"/>
      <c r="CDG174" s="77"/>
      <c r="CDH174" s="77"/>
      <c r="CDI174" s="77"/>
      <c r="CDJ174" s="77"/>
      <c r="CDK174" s="77"/>
      <c r="CDL174" s="77"/>
      <c r="CDM174" s="77"/>
      <c r="CDN174" s="77"/>
      <c r="CDO174" s="77"/>
      <c r="CDP174" s="77"/>
      <c r="CDQ174" s="77"/>
      <c r="CDR174" s="77"/>
      <c r="CDS174" s="77"/>
      <c r="CDT174" s="77"/>
      <c r="CDU174" s="77"/>
      <c r="CDV174" s="77"/>
      <c r="CDW174" s="77"/>
      <c r="CDX174" s="77"/>
      <c r="CDY174" s="77"/>
      <c r="CDZ174" s="77"/>
      <c r="CEA174" s="77"/>
      <c r="CEB174" s="77"/>
      <c r="CEC174" s="77"/>
      <c r="CED174" s="77"/>
      <c r="CEE174" s="77"/>
      <c r="CEF174" s="77"/>
      <c r="CEG174" s="77"/>
      <c r="CEH174" s="77"/>
      <c r="CEI174" s="77"/>
      <c r="CEJ174" s="77"/>
      <c r="CEK174" s="77"/>
      <c r="CEL174" s="77"/>
      <c r="CEM174" s="77"/>
      <c r="CEN174" s="77"/>
      <c r="CEO174" s="77"/>
      <c r="CEP174" s="77"/>
      <c r="CEQ174" s="77"/>
      <c r="CER174" s="77"/>
      <c r="CES174" s="77"/>
      <c r="CET174" s="77"/>
      <c r="CEU174" s="77"/>
      <c r="CEV174" s="77"/>
      <c r="CEW174" s="77"/>
      <c r="CEX174" s="77"/>
      <c r="CEY174" s="77"/>
      <c r="CEZ174" s="77"/>
      <c r="CFA174" s="77"/>
      <c r="CFB174" s="77"/>
      <c r="CFC174" s="77"/>
      <c r="CFD174" s="77"/>
      <c r="CFE174" s="77"/>
      <c r="CFF174" s="77"/>
      <c r="CFG174" s="77"/>
      <c r="CFH174" s="77"/>
      <c r="CFI174" s="77"/>
      <c r="CFJ174" s="77"/>
      <c r="CFK174" s="77"/>
      <c r="CFL174" s="77"/>
      <c r="CFM174" s="77"/>
      <c r="CFN174" s="77"/>
      <c r="CFO174" s="77"/>
      <c r="CFP174" s="77"/>
      <c r="CFQ174" s="77"/>
      <c r="CFR174" s="77"/>
      <c r="CFS174" s="77"/>
      <c r="CFT174" s="77"/>
      <c r="CFU174" s="77"/>
      <c r="CFV174" s="77"/>
      <c r="CFW174" s="77"/>
      <c r="CFX174" s="77"/>
      <c r="CFY174" s="77"/>
      <c r="CFZ174" s="77"/>
      <c r="CGA174" s="77"/>
      <c r="CGB174" s="77"/>
      <c r="CGC174" s="77"/>
      <c r="CGD174" s="77"/>
      <c r="CGE174" s="77"/>
      <c r="CGF174" s="77"/>
      <c r="CGG174" s="77"/>
      <c r="CGH174" s="77"/>
      <c r="CGI174" s="77"/>
      <c r="CGJ174" s="77"/>
      <c r="CGK174" s="77"/>
      <c r="CGL174" s="77"/>
      <c r="CGM174" s="77"/>
      <c r="CGN174" s="77"/>
      <c r="CGO174" s="77"/>
      <c r="CGP174" s="77"/>
      <c r="CGQ174" s="77"/>
      <c r="CGR174" s="77"/>
      <c r="CGS174" s="77"/>
      <c r="CGT174" s="77"/>
      <c r="CGU174" s="77"/>
      <c r="CGV174" s="77"/>
      <c r="CGW174" s="77"/>
      <c r="CGX174" s="77"/>
      <c r="CGY174" s="77"/>
      <c r="CGZ174" s="77"/>
      <c r="CHA174" s="77"/>
      <c r="CHB174" s="77"/>
      <c r="CHC174" s="77"/>
      <c r="CHD174" s="77"/>
      <c r="CHE174" s="77"/>
      <c r="CHF174" s="77"/>
      <c r="CHG174" s="77"/>
      <c r="CHH174" s="77"/>
      <c r="CHI174" s="77"/>
      <c r="CHJ174" s="77"/>
      <c r="CHK174" s="77"/>
      <c r="CHL174" s="77"/>
      <c r="CHM174" s="77"/>
      <c r="CHN174" s="77"/>
      <c r="CHO174" s="77"/>
      <c r="CHP174" s="77"/>
      <c r="CHQ174" s="77"/>
      <c r="CHR174" s="77"/>
      <c r="CHS174" s="77"/>
      <c r="CHT174" s="77"/>
      <c r="CHU174" s="77"/>
      <c r="CHV174" s="77"/>
      <c r="CHW174" s="77"/>
      <c r="CHX174" s="77"/>
      <c r="CHY174" s="77"/>
      <c r="CHZ174" s="77"/>
      <c r="CIA174" s="77"/>
      <c r="CIB174" s="77"/>
      <c r="CIC174" s="77"/>
      <c r="CID174" s="77"/>
      <c r="CIE174" s="77"/>
      <c r="CIF174" s="77"/>
      <c r="CIG174" s="77"/>
      <c r="CIH174" s="77"/>
      <c r="CII174" s="77"/>
      <c r="CIJ174" s="77"/>
      <c r="CIK174" s="77"/>
      <c r="CIL174" s="77"/>
      <c r="CIM174" s="77"/>
      <c r="CIN174" s="77"/>
      <c r="CIO174" s="77"/>
      <c r="CIP174" s="77"/>
      <c r="CIQ174" s="77"/>
      <c r="CIR174" s="77"/>
      <c r="CIS174" s="77"/>
      <c r="CIT174" s="77"/>
      <c r="CIU174" s="77"/>
      <c r="CIV174" s="77"/>
      <c r="CIW174" s="77"/>
      <c r="CIX174" s="77"/>
      <c r="CIY174" s="77"/>
      <c r="CIZ174" s="77"/>
      <c r="CJA174" s="77"/>
      <c r="CJB174" s="77"/>
      <c r="CJC174" s="77"/>
      <c r="CJD174" s="77"/>
      <c r="CJE174" s="77"/>
      <c r="CJF174" s="77"/>
      <c r="CJG174" s="77"/>
      <c r="CJH174" s="77"/>
      <c r="CJI174" s="77"/>
      <c r="CJJ174" s="77"/>
      <c r="CJK174" s="77"/>
      <c r="CJL174" s="77"/>
      <c r="CJM174" s="77"/>
      <c r="CJN174" s="77"/>
      <c r="CJO174" s="77"/>
      <c r="CJP174" s="77"/>
      <c r="CJQ174" s="77"/>
      <c r="CJR174" s="77"/>
      <c r="CJS174" s="77"/>
      <c r="CJT174" s="77"/>
      <c r="CJU174" s="77"/>
      <c r="CJV174" s="77"/>
      <c r="CJW174" s="77"/>
      <c r="CJX174" s="77"/>
      <c r="CJY174" s="77"/>
      <c r="CJZ174" s="77"/>
      <c r="CKA174" s="77"/>
      <c r="CKB174" s="77"/>
      <c r="CKC174" s="77"/>
      <c r="CKD174" s="77"/>
      <c r="CKE174" s="77"/>
      <c r="CKF174" s="77"/>
      <c r="CKG174" s="77"/>
      <c r="CKH174" s="77"/>
      <c r="CKI174" s="77"/>
      <c r="CKJ174" s="77"/>
      <c r="CKK174" s="77"/>
      <c r="CKL174" s="77"/>
      <c r="CKM174" s="77"/>
      <c r="CKN174" s="77"/>
      <c r="CKO174" s="77"/>
      <c r="CKP174" s="77"/>
      <c r="CKQ174" s="77"/>
      <c r="CKR174" s="77"/>
      <c r="CKS174" s="77"/>
      <c r="CKT174" s="77"/>
      <c r="CKU174" s="77"/>
      <c r="CKV174" s="77"/>
      <c r="CKW174" s="77"/>
      <c r="CKX174" s="77"/>
      <c r="CKY174" s="77"/>
      <c r="CKZ174" s="77"/>
      <c r="CLA174" s="77"/>
      <c r="CLB174" s="77"/>
      <c r="CLC174" s="77"/>
      <c r="CLD174" s="77"/>
      <c r="CLE174" s="77"/>
      <c r="CLF174" s="77"/>
      <c r="CLG174" s="77"/>
      <c r="CLH174" s="77"/>
      <c r="CLI174" s="77"/>
      <c r="CLJ174" s="77"/>
      <c r="CLK174" s="77"/>
      <c r="CLL174" s="77"/>
      <c r="CLM174" s="77"/>
      <c r="CLN174" s="77"/>
      <c r="CLO174" s="77"/>
      <c r="CLP174" s="77"/>
      <c r="CLQ174" s="77"/>
      <c r="CLR174" s="77"/>
      <c r="CLS174" s="77"/>
      <c r="CLT174" s="77"/>
      <c r="CLU174" s="77"/>
      <c r="CLV174" s="77"/>
      <c r="CLW174" s="77"/>
      <c r="CLX174" s="77"/>
      <c r="CLY174" s="77"/>
      <c r="CLZ174" s="77"/>
      <c r="CMA174" s="77"/>
      <c r="CMB174" s="77"/>
      <c r="CMC174" s="77"/>
      <c r="CMD174" s="77"/>
      <c r="CME174" s="77"/>
      <c r="CMF174" s="77"/>
      <c r="CMG174" s="77"/>
      <c r="CMH174" s="77"/>
      <c r="CMI174" s="77"/>
      <c r="CMJ174" s="77"/>
      <c r="CMK174" s="77"/>
      <c r="CML174" s="77"/>
      <c r="CMM174" s="77"/>
      <c r="CMN174" s="77"/>
      <c r="CMO174" s="77"/>
      <c r="CMP174" s="77"/>
      <c r="CMQ174" s="77"/>
      <c r="CMR174" s="77"/>
      <c r="CMS174" s="77"/>
      <c r="CMT174" s="77"/>
      <c r="CMU174" s="77"/>
      <c r="CMV174" s="77"/>
      <c r="CMW174" s="77"/>
      <c r="CMX174" s="77"/>
      <c r="CMY174" s="77"/>
      <c r="CMZ174" s="77"/>
      <c r="CNA174" s="77"/>
      <c r="CNB174" s="77"/>
      <c r="CNC174" s="77"/>
      <c r="CND174" s="77"/>
      <c r="CNE174" s="77"/>
      <c r="CNF174" s="77"/>
      <c r="CNG174" s="77"/>
      <c r="CNH174" s="77"/>
      <c r="CNI174" s="77"/>
      <c r="CNJ174" s="77"/>
      <c r="CNK174" s="77"/>
      <c r="CNL174" s="77"/>
      <c r="CNM174" s="77"/>
      <c r="CNN174" s="77"/>
      <c r="CNO174" s="77"/>
      <c r="CNP174" s="77"/>
      <c r="CNQ174" s="77"/>
      <c r="CNR174" s="77"/>
      <c r="CNS174" s="77"/>
      <c r="CNT174" s="77"/>
      <c r="CNU174" s="77"/>
      <c r="CNV174" s="77"/>
      <c r="CNW174" s="77"/>
      <c r="CNX174" s="77"/>
      <c r="CNY174" s="77"/>
      <c r="CNZ174" s="77"/>
      <c r="COA174" s="77"/>
      <c r="COB174" s="77"/>
      <c r="COC174" s="77"/>
      <c r="COD174" s="77"/>
      <c r="COE174" s="77"/>
      <c r="COF174" s="77"/>
      <c r="COG174" s="77"/>
      <c r="COH174" s="77"/>
      <c r="COI174" s="77"/>
      <c r="COJ174" s="77"/>
      <c r="COK174" s="77"/>
      <c r="COL174" s="77"/>
      <c r="COM174" s="77"/>
      <c r="CON174" s="77"/>
      <c r="COO174" s="77"/>
      <c r="COP174" s="77"/>
      <c r="COQ174" s="77"/>
      <c r="COR174" s="77"/>
      <c r="COS174" s="77"/>
      <c r="COT174" s="77"/>
      <c r="COU174" s="77"/>
      <c r="COV174" s="77"/>
      <c r="COW174" s="77"/>
      <c r="COX174" s="77"/>
      <c r="COY174" s="77"/>
      <c r="COZ174" s="77"/>
      <c r="CPA174" s="77"/>
      <c r="CPB174" s="77"/>
      <c r="CPC174" s="77"/>
      <c r="CPD174" s="77"/>
      <c r="CPE174" s="77"/>
      <c r="CPF174" s="77"/>
      <c r="CPG174" s="77"/>
      <c r="CPH174" s="77"/>
      <c r="CPI174" s="77"/>
      <c r="CPJ174" s="77"/>
      <c r="CPK174" s="77"/>
      <c r="CPL174" s="77"/>
      <c r="CPM174" s="77"/>
      <c r="CPN174" s="77"/>
      <c r="CPO174" s="77"/>
      <c r="CPP174" s="77"/>
      <c r="CPQ174" s="77"/>
      <c r="CPR174" s="77"/>
      <c r="CPS174" s="77"/>
      <c r="CPT174" s="77"/>
      <c r="CPU174" s="77"/>
      <c r="CPV174" s="77"/>
      <c r="CPW174" s="77"/>
      <c r="CPX174" s="77"/>
      <c r="CPY174" s="77"/>
      <c r="CPZ174" s="77"/>
      <c r="CQA174" s="77"/>
      <c r="CQB174" s="77"/>
      <c r="CQC174" s="77"/>
      <c r="CQD174" s="77"/>
      <c r="CQE174" s="77"/>
      <c r="CQF174" s="77"/>
      <c r="CQG174" s="77"/>
      <c r="CQH174" s="77"/>
      <c r="CQI174" s="77"/>
      <c r="CQJ174" s="77"/>
      <c r="CQK174" s="77"/>
      <c r="CQL174" s="77"/>
      <c r="CQM174" s="77"/>
      <c r="CQN174" s="77"/>
      <c r="CQO174" s="77"/>
      <c r="CQP174" s="77"/>
      <c r="CQQ174" s="77"/>
      <c r="CQR174" s="77"/>
      <c r="CQS174" s="77"/>
      <c r="CQT174" s="77"/>
      <c r="CQU174" s="77"/>
      <c r="CQV174" s="77"/>
      <c r="CQW174" s="77"/>
      <c r="CQX174" s="77"/>
      <c r="CQY174" s="77"/>
      <c r="CQZ174" s="77"/>
      <c r="CRA174" s="77"/>
      <c r="CRB174" s="77"/>
      <c r="CRC174" s="77"/>
      <c r="CRD174" s="77"/>
      <c r="CRE174" s="77"/>
      <c r="CRF174" s="77"/>
      <c r="CRG174" s="77"/>
      <c r="CRH174" s="77"/>
      <c r="CRI174" s="77"/>
      <c r="CRJ174" s="77"/>
      <c r="CRK174" s="77"/>
      <c r="CRL174" s="77"/>
      <c r="CRM174" s="77"/>
      <c r="CRN174" s="77"/>
      <c r="CRO174" s="77"/>
      <c r="CRP174" s="77"/>
      <c r="CRQ174" s="77"/>
      <c r="CRR174" s="77"/>
      <c r="CRS174" s="77"/>
      <c r="CRT174" s="77"/>
      <c r="CRU174" s="77"/>
      <c r="CRV174" s="77"/>
      <c r="CRW174" s="77"/>
      <c r="CRX174" s="77"/>
      <c r="CRY174" s="77"/>
      <c r="CRZ174" s="77"/>
      <c r="CSA174" s="77"/>
      <c r="CSB174" s="77"/>
      <c r="CSC174" s="77"/>
      <c r="CSD174" s="77"/>
      <c r="CSE174" s="77"/>
      <c r="CSF174" s="77"/>
      <c r="CSG174" s="77"/>
      <c r="CSH174" s="77"/>
      <c r="CSI174" s="77"/>
      <c r="CSJ174" s="77"/>
      <c r="CSK174" s="77"/>
      <c r="CSL174" s="77"/>
      <c r="CSM174" s="77"/>
      <c r="CSN174" s="77"/>
      <c r="CSO174" s="77"/>
      <c r="CSP174" s="77"/>
      <c r="CSQ174" s="77"/>
      <c r="CSR174" s="77"/>
      <c r="CSS174" s="77"/>
      <c r="CST174" s="77"/>
      <c r="CSU174" s="77"/>
      <c r="CSV174" s="77"/>
      <c r="CSW174" s="77"/>
      <c r="CSX174" s="77"/>
      <c r="CSY174" s="77"/>
      <c r="CSZ174" s="77"/>
      <c r="CTA174" s="77"/>
      <c r="CTB174" s="77"/>
      <c r="CTC174" s="77"/>
      <c r="CTD174" s="77"/>
      <c r="CTE174" s="77"/>
      <c r="CTF174" s="77"/>
      <c r="CTG174" s="77"/>
      <c r="CTH174" s="77"/>
      <c r="CTI174" s="77"/>
      <c r="CTJ174" s="77"/>
      <c r="CTK174" s="77"/>
      <c r="CTL174" s="77"/>
      <c r="CTM174" s="77"/>
      <c r="CTN174" s="77"/>
      <c r="CTO174" s="77"/>
      <c r="CTP174" s="77"/>
      <c r="CTQ174" s="77"/>
      <c r="CTR174" s="77"/>
      <c r="CTS174" s="77"/>
      <c r="CTT174" s="77"/>
      <c r="CTU174" s="77"/>
      <c r="CTV174" s="77"/>
      <c r="CTW174" s="77"/>
      <c r="CTX174" s="77"/>
      <c r="CTY174" s="77"/>
      <c r="CTZ174" s="77"/>
      <c r="CUA174" s="77"/>
      <c r="CUB174" s="77"/>
      <c r="CUC174" s="77"/>
      <c r="CUD174" s="77"/>
      <c r="CUE174" s="77"/>
      <c r="CUF174" s="77"/>
      <c r="CUG174" s="77"/>
      <c r="CUH174" s="77"/>
      <c r="CUI174" s="77"/>
      <c r="CUJ174" s="77"/>
      <c r="CUK174" s="77"/>
      <c r="CUL174" s="77"/>
      <c r="CUM174" s="77"/>
      <c r="CUN174" s="77"/>
      <c r="CUO174" s="77"/>
      <c r="CUP174" s="77"/>
      <c r="CUQ174" s="77"/>
      <c r="CUR174" s="77"/>
      <c r="CUS174" s="77"/>
      <c r="CUT174" s="77"/>
      <c r="CUU174" s="77"/>
      <c r="CUV174" s="77"/>
      <c r="CUW174" s="77"/>
      <c r="CUX174" s="77"/>
      <c r="CUY174" s="77"/>
      <c r="CUZ174" s="77"/>
      <c r="CVA174" s="77"/>
      <c r="CVB174" s="77"/>
      <c r="CVC174" s="77"/>
      <c r="CVD174" s="77"/>
      <c r="CVE174" s="77"/>
      <c r="CVF174" s="77"/>
      <c r="CVG174" s="77"/>
      <c r="CVH174" s="77"/>
      <c r="CVI174" s="77"/>
      <c r="CVJ174" s="77"/>
      <c r="CVK174" s="77"/>
      <c r="CVL174" s="77"/>
      <c r="CVM174" s="77"/>
      <c r="CVN174" s="77"/>
      <c r="CVO174" s="77"/>
      <c r="CVP174" s="77"/>
      <c r="CVQ174" s="77"/>
      <c r="CVR174" s="77"/>
      <c r="CVS174" s="77"/>
      <c r="CVT174" s="77"/>
      <c r="CVU174" s="77"/>
      <c r="CVV174" s="77"/>
      <c r="CVW174" s="77"/>
      <c r="CVX174" s="77"/>
      <c r="CVY174" s="77"/>
      <c r="CVZ174" s="77"/>
      <c r="CWA174" s="77"/>
      <c r="CWB174" s="77"/>
      <c r="CWC174" s="77"/>
      <c r="CWD174" s="77"/>
      <c r="CWE174" s="77"/>
      <c r="CWF174" s="77"/>
      <c r="CWG174" s="77"/>
      <c r="CWH174" s="77"/>
      <c r="CWI174" s="77"/>
      <c r="CWJ174" s="77"/>
      <c r="CWK174" s="77"/>
      <c r="CWL174" s="77"/>
      <c r="CWM174" s="77"/>
      <c r="CWN174" s="77"/>
      <c r="CWO174" s="77"/>
      <c r="CWP174" s="77"/>
      <c r="CWQ174" s="77"/>
      <c r="CWR174" s="77"/>
      <c r="CWS174" s="77"/>
      <c r="CWT174" s="77"/>
      <c r="CWU174" s="77"/>
      <c r="CWV174" s="77"/>
      <c r="CWW174" s="77"/>
      <c r="CWX174" s="77"/>
      <c r="CWY174" s="77"/>
      <c r="CWZ174" s="77"/>
      <c r="CXA174" s="77"/>
      <c r="CXB174" s="77"/>
      <c r="CXC174" s="77"/>
      <c r="CXD174" s="77"/>
      <c r="CXE174" s="77"/>
      <c r="CXF174" s="77"/>
      <c r="CXG174" s="77"/>
      <c r="CXH174" s="77"/>
      <c r="CXI174" s="77"/>
      <c r="CXJ174" s="77"/>
      <c r="CXK174" s="77"/>
      <c r="CXL174" s="77"/>
      <c r="CXM174" s="77"/>
      <c r="CXN174" s="77"/>
      <c r="CXO174" s="77"/>
      <c r="CXP174" s="77"/>
      <c r="CXQ174" s="77"/>
      <c r="CXR174" s="77"/>
      <c r="CXS174" s="77"/>
      <c r="CXT174" s="77"/>
      <c r="CXU174" s="77"/>
      <c r="CXV174" s="77"/>
      <c r="CXW174" s="77"/>
      <c r="CXX174" s="77"/>
      <c r="CXY174" s="77"/>
      <c r="CXZ174" s="77"/>
      <c r="CYA174" s="77"/>
      <c r="CYB174" s="77"/>
      <c r="CYC174" s="77"/>
      <c r="CYD174" s="77"/>
      <c r="CYE174" s="77"/>
      <c r="CYF174" s="77"/>
      <c r="CYG174" s="77"/>
      <c r="CYH174" s="77"/>
      <c r="CYI174" s="77"/>
      <c r="CYJ174" s="77"/>
      <c r="CYK174" s="77"/>
      <c r="CYL174" s="77"/>
      <c r="CYM174" s="77"/>
      <c r="CYN174" s="77"/>
      <c r="CYO174" s="77"/>
      <c r="CYP174" s="77"/>
      <c r="CYQ174" s="77"/>
      <c r="CYR174" s="77"/>
      <c r="CYS174" s="77"/>
      <c r="CYT174" s="77"/>
      <c r="CYU174" s="77"/>
      <c r="CYV174" s="77"/>
      <c r="CYW174" s="77"/>
      <c r="CYX174" s="77"/>
      <c r="CYY174" s="77"/>
      <c r="CYZ174" s="77"/>
      <c r="CZA174" s="77"/>
      <c r="CZB174" s="77"/>
      <c r="CZC174" s="77"/>
      <c r="CZD174" s="77"/>
      <c r="CZE174" s="77"/>
      <c r="CZF174" s="77"/>
      <c r="CZG174" s="77"/>
      <c r="CZH174" s="77"/>
      <c r="CZI174" s="77"/>
      <c r="CZJ174" s="77"/>
      <c r="CZK174" s="77"/>
      <c r="CZL174" s="77"/>
      <c r="CZM174" s="77"/>
      <c r="CZN174" s="77"/>
      <c r="CZO174" s="77"/>
      <c r="CZP174" s="77"/>
      <c r="CZQ174" s="77"/>
      <c r="CZR174" s="77"/>
      <c r="CZS174" s="77"/>
      <c r="CZT174" s="77"/>
      <c r="CZU174" s="77"/>
      <c r="CZV174" s="77"/>
      <c r="CZW174" s="77"/>
      <c r="CZX174" s="77"/>
      <c r="CZY174" s="77"/>
      <c r="CZZ174" s="77"/>
      <c r="DAA174" s="77"/>
      <c r="DAB174" s="77"/>
      <c r="DAC174" s="77"/>
      <c r="DAD174" s="77"/>
      <c r="DAE174" s="77"/>
      <c r="DAF174" s="77"/>
      <c r="DAG174" s="77"/>
      <c r="DAH174" s="77"/>
      <c r="DAI174" s="77"/>
      <c r="DAJ174" s="77"/>
      <c r="DAK174" s="77"/>
      <c r="DAL174" s="77"/>
      <c r="DAM174" s="77"/>
      <c r="DAN174" s="77"/>
      <c r="DAO174" s="77"/>
      <c r="DAP174" s="77"/>
      <c r="DAQ174" s="77"/>
      <c r="DAR174" s="77"/>
      <c r="DAS174" s="77"/>
      <c r="DAT174" s="77"/>
      <c r="DAU174" s="77"/>
      <c r="DAV174" s="77"/>
      <c r="DAW174" s="77"/>
      <c r="DAX174" s="77"/>
      <c r="DAY174" s="77"/>
      <c r="DAZ174" s="77"/>
      <c r="DBA174" s="77"/>
      <c r="DBB174" s="77"/>
      <c r="DBC174" s="77"/>
      <c r="DBD174" s="77"/>
      <c r="DBE174" s="77"/>
      <c r="DBF174" s="77"/>
      <c r="DBG174" s="77"/>
      <c r="DBH174" s="77"/>
      <c r="DBI174" s="77"/>
      <c r="DBJ174" s="77"/>
      <c r="DBK174" s="77"/>
      <c r="DBL174" s="77"/>
      <c r="DBM174" s="77"/>
      <c r="DBN174" s="77"/>
      <c r="DBO174" s="77"/>
      <c r="DBP174" s="77"/>
      <c r="DBQ174" s="77"/>
      <c r="DBR174" s="77"/>
      <c r="DBS174" s="77"/>
      <c r="DBT174" s="77"/>
      <c r="DBU174" s="77"/>
      <c r="DBV174" s="77"/>
      <c r="DBW174" s="77"/>
      <c r="DBX174" s="77"/>
      <c r="DBY174" s="77"/>
      <c r="DBZ174" s="77"/>
      <c r="DCA174" s="77"/>
      <c r="DCB174" s="77"/>
      <c r="DCC174" s="77"/>
      <c r="DCD174" s="77"/>
      <c r="DCE174" s="77"/>
      <c r="DCF174" s="77"/>
      <c r="DCG174" s="77"/>
      <c r="DCH174" s="77"/>
      <c r="DCI174" s="77"/>
      <c r="DCJ174" s="77"/>
      <c r="DCK174" s="77"/>
      <c r="DCL174" s="77"/>
      <c r="DCM174" s="77"/>
      <c r="DCN174" s="77"/>
      <c r="DCO174" s="77"/>
      <c r="DCP174" s="77"/>
      <c r="DCQ174" s="77"/>
      <c r="DCR174" s="77"/>
      <c r="DCS174" s="77"/>
      <c r="DCT174" s="77"/>
      <c r="DCU174" s="77"/>
      <c r="DCV174" s="77"/>
      <c r="DCW174" s="77"/>
      <c r="DCX174" s="77"/>
      <c r="DCY174" s="77"/>
      <c r="DCZ174" s="77"/>
      <c r="DDA174" s="77"/>
      <c r="DDB174" s="77"/>
      <c r="DDC174" s="77"/>
      <c r="DDD174" s="77"/>
      <c r="DDE174" s="77"/>
      <c r="DDF174" s="77"/>
      <c r="DDG174" s="77"/>
      <c r="DDH174" s="77"/>
      <c r="DDI174" s="77"/>
      <c r="DDJ174" s="77"/>
      <c r="DDK174" s="77"/>
      <c r="DDL174" s="77"/>
      <c r="DDM174" s="77"/>
      <c r="DDN174" s="77"/>
      <c r="DDO174" s="77"/>
      <c r="DDP174" s="77"/>
      <c r="DDQ174" s="77"/>
      <c r="DDR174" s="77"/>
      <c r="DDS174" s="77"/>
      <c r="DDT174" s="77"/>
      <c r="DDU174" s="77"/>
      <c r="DDV174" s="77"/>
      <c r="DDW174" s="77"/>
      <c r="DDX174" s="77"/>
      <c r="DDY174" s="77"/>
      <c r="DDZ174" s="77"/>
      <c r="DEA174" s="77"/>
      <c r="DEB174" s="77"/>
      <c r="DEC174" s="77"/>
      <c r="DED174" s="77"/>
      <c r="DEE174" s="77"/>
      <c r="DEF174" s="77"/>
      <c r="DEG174" s="77"/>
      <c r="DEH174" s="77"/>
      <c r="DEI174" s="77"/>
      <c r="DEJ174" s="77"/>
      <c r="DEK174" s="77"/>
      <c r="DEL174" s="77"/>
      <c r="DEM174" s="77"/>
      <c r="DEN174" s="77"/>
      <c r="DEO174" s="77"/>
      <c r="DEP174" s="77"/>
      <c r="DEQ174" s="77"/>
      <c r="DER174" s="77"/>
      <c r="DES174" s="77"/>
      <c r="DET174" s="77"/>
      <c r="DEU174" s="77"/>
      <c r="DEV174" s="77"/>
      <c r="DEW174" s="77"/>
      <c r="DEX174" s="77"/>
      <c r="DEY174" s="77"/>
      <c r="DEZ174" s="77"/>
      <c r="DFA174" s="77"/>
      <c r="DFB174" s="77"/>
      <c r="DFC174" s="77"/>
      <c r="DFD174" s="77"/>
      <c r="DFE174" s="77"/>
      <c r="DFF174" s="77"/>
      <c r="DFG174" s="77"/>
      <c r="DFH174" s="77"/>
      <c r="DFI174" s="77"/>
      <c r="DFJ174" s="77"/>
      <c r="DFK174" s="77"/>
      <c r="DFL174" s="77"/>
      <c r="DFM174" s="77"/>
      <c r="DFN174" s="77"/>
      <c r="DFO174" s="77"/>
      <c r="DFP174" s="77"/>
      <c r="DFQ174" s="77"/>
      <c r="DFR174" s="77"/>
      <c r="DFS174" s="77"/>
      <c r="DFT174" s="77"/>
      <c r="DFU174" s="77"/>
      <c r="DFV174" s="77"/>
      <c r="DFW174" s="77"/>
      <c r="DFX174" s="77"/>
      <c r="DFY174" s="77"/>
      <c r="DFZ174" s="77"/>
      <c r="DGA174" s="77"/>
      <c r="DGB174" s="77"/>
      <c r="DGC174" s="77"/>
      <c r="DGD174" s="77"/>
      <c r="DGE174" s="77"/>
      <c r="DGF174" s="77"/>
      <c r="DGG174" s="77"/>
      <c r="DGH174" s="77"/>
      <c r="DGI174" s="77"/>
      <c r="DGJ174" s="77"/>
      <c r="DGK174" s="77"/>
      <c r="DGL174" s="77"/>
      <c r="DGM174" s="77"/>
      <c r="DGN174" s="77"/>
      <c r="DGO174" s="77"/>
      <c r="DGP174" s="77"/>
      <c r="DGQ174" s="77"/>
      <c r="DGR174" s="77"/>
      <c r="DGS174" s="77"/>
      <c r="DGT174" s="77"/>
      <c r="DGU174" s="77"/>
      <c r="DGV174" s="77"/>
      <c r="DGW174" s="77"/>
      <c r="DGX174" s="77"/>
      <c r="DGY174" s="77"/>
      <c r="DGZ174" s="77"/>
      <c r="DHA174" s="77"/>
      <c r="DHB174" s="77"/>
      <c r="DHC174" s="77"/>
      <c r="DHD174" s="77"/>
      <c r="DHE174" s="77"/>
      <c r="DHF174" s="77"/>
      <c r="DHG174" s="77"/>
      <c r="DHH174" s="77"/>
      <c r="DHI174" s="77"/>
      <c r="DHJ174" s="77"/>
      <c r="DHK174" s="77"/>
      <c r="DHL174" s="77"/>
      <c r="DHM174" s="77"/>
      <c r="DHN174" s="77"/>
      <c r="DHO174" s="77"/>
      <c r="DHP174" s="77"/>
      <c r="DHQ174" s="77"/>
      <c r="DHR174" s="77"/>
      <c r="DHS174" s="77"/>
      <c r="DHT174" s="77"/>
      <c r="DHU174" s="77"/>
      <c r="DHV174" s="77"/>
      <c r="DHW174" s="77"/>
      <c r="DHX174" s="77"/>
      <c r="DHY174" s="77"/>
      <c r="DHZ174" s="77"/>
      <c r="DIA174" s="77"/>
      <c r="DIB174" s="77"/>
      <c r="DIC174" s="77"/>
      <c r="DID174" s="77"/>
      <c r="DIE174" s="77"/>
      <c r="DIF174" s="77"/>
      <c r="DIG174" s="77"/>
      <c r="DIH174" s="77"/>
      <c r="DII174" s="77"/>
      <c r="DIJ174" s="77"/>
      <c r="DIK174" s="77"/>
      <c r="DIL174" s="77"/>
      <c r="DIM174" s="77"/>
      <c r="DIN174" s="77"/>
      <c r="DIO174" s="77"/>
      <c r="DIP174" s="77"/>
      <c r="DIQ174" s="77"/>
      <c r="DIR174" s="77"/>
      <c r="DIS174" s="77"/>
      <c r="DIT174" s="77"/>
      <c r="DIU174" s="77"/>
      <c r="DIV174" s="77"/>
      <c r="DIW174" s="77"/>
      <c r="DIX174" s="77"/>
      <c r="DIY174" s="77"/>
      <c r="DIZ174" s="77"/>
      <c r="DJA174" s="77"/>
      <c r="DJB174" s="77"/>
      <c r="DJC174" s="77"/>
      <c r="DJD174" s="77"/>
      <c r="DJE174" s="77"/>
      <c r="DJF174" s="77"/>
      <c r="DJG174" s="77"/>
      <c r="DJH174" s="77"/>
      <c r="DJI174" s="77"/>
      <c r="DJJ174" s="77"/>
      <c r="DJK174" s="77"/>
      <c r="DJL174" s="77"/>
      <c r="DJM174" s="77"/>
      <c r="DJN174" s="77"/>
      <c r="DJO174" s="77"/>
      <c r="DJP174" s="77"/>
      <c r="DJQ174" s="77"/>
      <c r="DJR174" s="77"/>
      <c r="DJS174" s="77"/>
      <c r="DJT174" s="77"/>
      <c r="DJU174" s="77"/>
      <c r="DJV174" s="77"/>
      <c r="DJW174" s="77"/>
      <c r="DJX174" s="77"/>
      <c r="DJY174" s="77"/>
      <c r="DJZ174" s="77"/>
      <c r="DKA174" s="77"/>
      <c r="DKB174" s="77"/>
      <c r="DKC174" s="77"/>
      <c r="DKD174" s="77"/>
      <c r="DKE174" s="77"/>
      <c r="DKF174" s="77"/>
      <c r="DKG174" s="77"/>
      <c r="DKH174" s="77"/>
      <c r="DKI174" s="77"/>
      <c r="DKJ174" s="77"/>
      <c r="DKK174" s="77"/>
      <c r="DKL174" s="77"/>
      <c r="DKM174" s="77"/>
      <c r="DKN174" s="77"/>
      <c r="DKO174" s="77"/>
      <c r="DKP174" s="77"/>
      <c r="DKQ174" s="77"/>
      <c r="DKR174" s="77"/>
      <c r="DKS174" s="77"/>
      <c r="DKT174" s="77"/>
      <c r="DKU174" s="77"/>
      <c r="DKV174" s="77"/>
      <c r="DKW174" s="77"/>
      <c r="DKX174" s="77"/>
      <c r="DKY174" s="77"/>
      <c r="DKZ174" s="77"/>
      <c r="DLA174" s="77"/>
      <c r="DLB174" s="77"/>
      <c r="DLC174" s="77"/>
      <c r="DLD174" s="77"/>
      <c r="DLE174" s="77"/>
      <c r="DLF174" s="77"/>
      <c r="DLG174" s="77"/>
      <c r="DLH174" s="77"/>
      <c r="DLI174" s="77"/>
      <c r="DLJ174" s="77"/>
      <c r="DLK174" s="77"/>
      <c r="DLL174" s="77"/>
      <c r="DLM174" s="77"/>
      <c r="DLN174" s="77"/>
      <c r="DLO174" s="77"/>
      <c r="DLP174" s="77"/>
      <c r="DLQ174" s="77"/>
      <c r="DLR174" s="77"/>
      <c r="DLS174" s="77"/>
      <c r="DLT174" s="77"/>
      <c r="DLU174" s="77"/>
      <c r="DLV174" s="77"/>
      <c r="DLW174" s="77"/>
      <c r="DLX174" s="77"/>
      <c r="DLY174" s="77"/>
      <c r="DLZ174" s="77"/>
      <c r="DMA174" s="77"/>
      <c r="DMB174" s="77"/>
      <c r="DMC174" s="77"/>
      <c r="DMD174" s="77"/>
      <c r="DME174" s="77"/>
      <c r="DMF174" s="77"/>
      <c r="DMG174" s="77"/>
      <c r="DMH174" s="77"/>
      <c r="DMI174" s="77"/>
      <c r="DMJ174" s="77"/>
      <c r="DMK174" s="77"/>
      <c r="DML174" s="77"/>
      <c r="DMM174" s="77"/>
      <c r="DMN174" s="77"/>
      <c r="DMO174" s="77"/>
      <c r="DMP174" s="77"/>
      <c r="DMQ174" s="77"/>
      <c r="DMR174" s="77"/>
      <c r="DMS174" s="77"/>
      <c r="DMT174" s="77"/>
      <c r="DMU174" s="77"/>
      <c r="DMV174" s="77"/>
      <c r="DMW174" s="77"/>
      <c r="DMX174" s="77"/>
      <c r="DMY174" s="77"/>
      <c r="DMZ174" s="77"/>
      <c r="DNA174" s="77"/>
      <c r="DNB174" s="77"/>
      <c r="DNC174" s="77"/>
      <c r="DND174" s="77"/>
      <c r="DNE174" s="77"/>
      <c r="DNF174" s="77"/>
      <c r="DNG174" s="77"/>
      <c r="DNH174" s="77"/>
      <c r="DNI174" s="77"/>
      <c r="DNJ174" s="77"/>
      <c r="DNK174" s="77"/>
      <c r="DNL174" s="77"/>
      <c r="DNM174" s="77"/>
      <c r="DNN174" s="77"/>
      <c r="DNO174" s="77"/>
      <c r="DNP174" s="77"/>
      <c r="DNQ174" s="77"/>
      <c r="DNR174" s="77"/>
      <c r="DNS174" s="77"/>
      <c r="DNT174" s="77"/>
      <c r="DNU174" s="77"/>
      <c r="DNV174" s="77"/>
      <c r="DNW174" s="77"/>
      <c r="DNX174" s="77"/>
      <c r="DNY174" s="77"/>
      <c r="DNZ174" s="77"/>
      <c r="DOA174" s="77"/>
      <c r="DOB174" s="77"/>
      <c r="DOC174" s="77"/>
      <c r="DOD174" s="77"/>
      <c r="DOE174" s="77"/>
      <c r="DOF174" s="77"/>
      <c r="DOG174" s="77"/>
      <c r="DOH174" s="77"/>
      <c r="DOI174" s="77"/>
      <c r="DOJ174" s="77"/>
      <c r="DOK174" s="77"/>
      <c r="DOL174" s="77"/>
      <c r="DOM174" s="77"/>
      <c r="DON174" s="77"/>
      <c r="DOO174" s="77"/>
      <c r="DOP174" s="77"/>
      <c r="DOQ174" s="77"/>
      <c r="DOR174" s="77"/>
      <c r="DOS174" s="77"/>
      <c r="DOT174" s="77"/>
      <c r="DOU174" s="77"/>
      <c r="DOV174" s="77"/>
      <c r="DOW174" s="77"/>
      <c r="DOX174" s="77"/>
      <c r="DOY174" s="77"/>
      <c r="DOZ174" s="77"/>
      <c r="DPA174" s="77"/>
      <c r="DPB174" s="77"/>
      <c r="DPC174" s="77"/>
      <c r="DPD174" s="77"/>
      <c r="DPE174" s="77"/>
      <c r="DPF174" s="77"/>
      <c r="DPG174" s="77"/>
      <c r="DPH174" s="77"/>
      <c r="DPI174" s="77"/>
      <c r="DPJ174" s="77"/>
      <c r="DPK174" s="77"/>
      <c r="DPL174" s="77"/>
      <c r="DPM174" s="77"/>
      <c r="DPN174" s="77"/>
      <c r="DPO174" s="77"/>
      <c r="DPP174" s="77"/>
      <c r="DPQ174" s="77"/>
      <c r="DPR174" s="77"/>
      <c r="DPS174" s="77"/>
      <c r="DPT174" s="77"/>
      <c r="DPU174" s="77"/>
      <c r="DPV174" s="77"/>
      <c r="DPW174" s="77"/>
      <c r="DPX174" s="77"/>
      <c r="DPY174" s="77"/>
      <c r="DPZ174" s="77"/>
      <c r="DQA174" s="77"/>
      <c r="DQB174" s="77"/>
      <c r="DQC174" s="77"/>
      <c r="DQD174" s="77"/>
      <c r="DQE174" s="77"/>
      <c r="DQF174" s="77"/>
      <c r="DQG174" s="77"/>
      <c r="DQH174" s="77"/>
      <c r="DQI174" s="77"/>
      <c r="DQJ174" s="77"/>
      <c r="DQK174" s="77"/>
      <c r="DQL174" s="77"/>
      <c r="DQM174" s="77"/>
      <c r="DQN174" s="77"/>
      <c r="DQO174" s="77"/>
      <c r="DQP174" s="77"/>
      <c r="DQQ174" s="77"/>
      <c r="DQR174" s="77"/>
      <c r="DQS174" s="77"/>
      <c r="DQT174" s="77"/>
      <c r="DQU174" s="77"/>
      <c r="DQV174" s="77"/>
      <c r="DQW174" s="77"/>
      <c r="DQX174" s="77"/>
      <c r="DQY174" s="77"/>
      <c r="DQZ174" s="77"/>
      <c r="DRA174" s="77"/>
      <c r="DRB174" s="77"/>
      <c r="DRC174" s="77"/>
      <c r="DRD174" s="77"/>
      <c r="DRE174" s="77"/>
      <c r="DRF174" s="77"/>
      <c r="DRG174" s="77"/>
      <c r="DRH174" s="77"/>
      <c r="DRI174" s="77"/>
      <c r="DRJ174" s="77"/>
      <c r="DRK174" s="77"/>
      <c r="DRL174" s="77"/>
      <c r="DRM174" s="77"/>
      <c r="DRN174" s="77"/>
      <c r="DRO174" s="77"/>
      <c r="DRP174" s="77"/>
      <c r="DRQ174" s="77"/>
      <c r="DRR174" s="77"/>
      <c r="DRS174" s="77"/>
      <c r="DRT174" s="77"/>
      <c r="DRU174" s="77"/>
      <c r="DRV174" s="77"/>
      <c r="DRW174" s="77"/>
      <c r="DRX174" s="77"/>
      <c r="DRY174" s="77"/>
      <c r="DRZ174" s="77"/>
      <c r="DSA174" s="77"/>
      <c r="DSB174" s="77"/>
      <c r="DSC174" s="77"/>
      <c r="DSD174" s="77"/>
      <c r="DSE174" s="77"/>
      <c r="DSF174" s="77"/>
      <c r="DSG174" s="77"/>
      <c r="DSH174" s="77"/>
      <c r="DSI174" s="77"/>
      <c r="DSJ174" s="77"/>
      <c r="DSK174" s="77"/>
      <c r="DSL174" s="77"/>
      <c r="DSM174" s="77"/>
      <c r="DSN174" s="77"/>
      <c r="DSO174" s="77"/>
      <c r="DSP174" s="77"/>
      <c r="DSQ174" s="77"/>
      <c r="DSR174" s="77"/>
      <c r="DSS174" s="77"/>
      <c r="DST174" s="77"/>
      <c r="DSU174" s="77"/>
      <c r="DSV174" s="77"/>
      <c r="DSW174" s="77"/>
      <c r="DSX174" s="77"/>
      <c r="DSY174" s="77"/>
      <c r="DSZ174" s="77"/>
      <c r="DTA174" s="77"/>
      <c r="DTB174" s="77"/>
      <c r="DTC174" s="77"/>
      <c r="DTD174" s="77"/>
      <c r="DTE174" s="77"/>
      <c r="DTF174" s="77"/>
      <c r="DTG174" s="77"/>
      <c r="DTH174" s="77"/>
      <c r="DTI174" s="77"/>
      <c r="DTJ174" s="77"/>
      <c r="DTK174" s="77"/>
      <c r="DTL174" s="77"/>
      <c r="DTM174" s="77"/>
      <c r="DTN174" s="77"/>
      <c r="DTO174" s="77"/>
      <c r="DTP174" s="77"/>
      <c r="DTQ174" s="77"/>
      <c r="DTR174" s="77"/>
      <c r="DTS174" s="77"/>
      <c r="DTT174" s="77"/>
      <c r="DTU174" s="77"/>
      <c r="DTV174" s="77"/>
      <c r="DTW174" s="77"/>
      <c r="DTX174" s="77"/>
      <c r="DTY174" s="77"/>
      <c r="DTZ174" s="77"/>
      <c r="DUA174" s="77"/>
      <c r="DUB174" s="77"/>
      <c r="DUC174" s="77"/>
      <c r="DUD174" s="77"/>
      <c r="DUE174" s="77"/>
      <c r="DUF174" s="77"/>
      <c r="DUG174" s="77"/>
      <c r="DUH174" s="77"/>
      <c r="DUI174" s="77"/>
      <c r="DUJ174" s="77"/>
      <c r="DUK174" s="77"/>
      <c r="DUL174" s="77"/>
      <c r="DUM174" s="77"/>
      <c r="DUN174" s="77"/>
      <c r="DUO174" s="77"/>
      <c r="DUP174" s="77"/>
      <c r="DUQ174" s="77"/>
      <c r="DUR174" s="77"/>
      <c r="DUS174" s="77"/>
      <c r="DUT174" s="77"/>
      <c r="DUU174" s="77"/>
      <c r="DUV174" s="77"/>
      <c r="DUW174" s="77"/>
      <c r="DUX174" s="77"/>
      <c r="DUY174" s="77"/>
      <c r="DUZ174" s="77"/>
      <c r="DVA174" s="77"/>
      <c r="DVB174" s="77"/>
      <c r="DVC174" s="77"/>
      <c r="DVD174" s="77"/>
      <c r="DVE174" s="77"/>
      <c r="DVF174" s="77"/>
      <c r="DVG174" s="77"/>
      <c r="DVH174" s="77"/>
      <c r="DVI174" s="77"/>
      <c r="DVJ174" s="77"/>
      <c r="DVK174" s="77"/>
      <c r="DVL174" s="77"/>
      <c r="DVM174" s="77"/>
      <c r="DVN174" s="77"/>
      <c r="DVO174" s="77"/>
      <c r="DVP174" s="77"/>
      <c r="DVQ174" s="77"/>
      <c r="DVR174" s="77"/>
      <c r="DVS174" s="77"/>
      <c r="DVT174" s="77"/>
      <c r="DVU174" s="77"/>
      <c r="DVV174" s="77"/>
      <c r="DVW174" s="77"/>
      <c r="DVX174" s="77"/>
      <c r="DVY174" s="77"/>
      <c r="DVZ174" s="77"/>
      <c r="DWA174" s="77"/>
      <c r="DWB174" s="77"/>
      <c r="DWC174" s="77"/>
      <c r="DWD174" s="77"/>
      <c r="DWE174" s="77"/>
      <c r="DWF174" s="77"/>
      <c r="DWG174" s="77"/>
      <c r="DWH174" s="77"/>
      <c r="DWI174" s="77"/>
      <c r="DWJ174" s="77"/>
      <c r="DWK174" s="77"/>
      <c r="DWL174" s="77"/>
      <c r="DWM174" s="77"/>
      <c r="DWN174" s="77"/>
      <c r="DWO174" s="77"/>
      <c r="DWP174" s="77"/>
      <c r="DWQ174" s="77"/>
      <c r="DWR174" s="77"/>
      <c r="DWS174" s="77"/>
      <c r="DWT174" s="77"/>
      <c r="DWU174" s="77"/>
      <c r="DWV174" s="77"/>
      <c r="DWW174" s="77"/>
      <c r="DWX174" s="77"/>
      <c r="DWY174" s="77"/>
      <c r="DWZ174" s="77"/>
      <c r="DXA174" s="77"/>
      <c r="DXB174" s="77"/>
      <c r="DXC174" s="77"/>
      <c r="DXD174" s="77"/>
      <c r="DXE174" s="77"/>
      <c r="DXF174" s="77"/>
      <c r="DXG174" s="77"/>
      <c r="DXH174" s="77"/>
      <c r="DXI174" s="77"/>
      <c r="DXJ174" s="77"/>
      <c r="DXK174" s="77"/>
      <c r="DXL174" s="77"/>
      <c r="DXM174" s="77"/>
      <c r="DXN174" s="77"/>
      <c r="DXO174" s="77"/>
      <c r="DXP174" s="77"/>
      <c r="DXQ174" s="77"/>
      <c r="DXR174" s="77"/>
      <c r="DXS174" s="77"/>
      <c r="DXT174" s="77"/>
      <c r="DXU174" s="77"/>
      <c r="DXV174" s="77"/>
      <c r="DXW174" s="77"/>
      <c r="DXX174" s="77"/>
      <c r="DXY174" s="77"/>
      <c r="DXZ174" s="77"/>
      <c r="DYA174" s="77"/>
      <c r="DYB174" s="77"/>
      <c r="DYC174" s="77"/>
      <c r="DYD174" s="77"/>
      <c r="DYE174" s="77"/>
      <c r="DYF174" s="77"/>
      <c r="DYG174" s="77"/>
      <c r="DYH174" s="77"/>
      <c r="DYI174" s="77"/>
      <c r="DYJ174" s="77"/>
      <c r="DYK174" s="77"/>
      <c r="DYL174" s="77"/>
      <c r="DYM174" s="77"/>
      <c r="DYN174" s="77"/>
      <c r="DYO174" s="77"/>
      <c r="DYP174" s="77"/>
      <c r="DYQ174" s="77"/>
      <c r="DYR174" s="77"/>
      <c r="DYS174" s="77"/>
      <c r="DYT174" s="77"/>
      <c r="DYU174" s="77"/>
      <c r="DYV174" s="77"/>
      <c r="DYW174" s="77"/>
      <c r="DYX174" s="77"/>
      <c r="DYY174" s="77"/>
      <c r="DYZ174" s="77"/>
      <c r="DZA174" s="77"/>
      <c r="DZB174" s="77"/>
      <c r="DZC174" s="77"/>
      <c r="DZD174" s="77"/>
      <c r="DZE174" s="77"/>
      <c r="DZF174" s="77"/>
      <c r="DZG174" s="77"/>
      <c r="DZH174" s="77"/>
      <c r="DZI174" s="77"/>
      <c r="DZJ174" s="77"/>
      <c r="DZK174" s="77"/>
      <c r="DZL174" s="77"/>
      <c r="DZM174" s="77"/>
      <c r="DZN174" s="77"/>
      <c r="DZO174" s="77"/>
      <c r="DZP174" s="77"/>
      <c r="DZQ174" s="77"/>
      <c r="DZR174" s="77"/>
      <c r="DZS174" s="77"/>
      <c r="DZT174" s="77"/>
      <c r="DZU174" s="77"/>
      <c r="DZV174" s="77"/>
      <c r="DZW174" s="77"/>
      <c r="DZX174" s="77"/>
      <c r="DZY174" s="77"/>
      <c r="DZZ174" s="77"/>
      <c r="EAA174" s="77"/>
      <c r="EAB174" s="77"/>
      <c r="EAC174" s="77"/>
      <c r="EAD174" s="77"/>
      <c r="EAE174" s="77"/>
      <c r="EAF174" s="77"/>
      <c r="EAG174" s="77"/>
      <c r="EAH174" s="77"/>
      <c r="EAI174" s="77"/>
      <c r="EAJ174" s="77"/>
      <c r="EAK174" s="77"/>
      <c r="EAL174" s="77"/>
      <c r="EAM174" s="77"/>
      <c r="EAN174" s="77"/>
      <c r="EAO174" s="77"/>
      <c r="EAP174" s="77"/>
      <c r="EAQ174" s="77"/>
      <c r="EAR174" s="77"/>
      <c r="EAS174" s="77"/>
      <c r="EAT174" s="77"/>
      <c r="EAU174" s="77"/>
      <c r="EAV174" s="77"/>
      <c r="EAW174" s="77"/>
      <c r="EAX174" s="77"/>
      <c r="EAY174" s="77"/>
      <c r="EAZ174" s="77"/>
      <c r="EBA174" s="77"/>
      <c r="EBB174" s="77"/>
      <c r="EBC174" s="77"/>
      <c r="EBD174" s="77"/>
      <c r="EBE174" s="77"/>
      <c r="EBF174" s="77"/>
      <c r="EBG174" s="77"/>
      <c r="EBH174" s="77"/>
      <c r="EBI174" s="77"/>
      <c r="EBJ174" s="77"/>
      <c r="EBK174" s="77"/>
      <c r="EBL174" s="77"/>
      <c r="EBM174" s="77"/>
      <c r="EBN174" s="77"/>
      <c r="EBO174" s="77"/>
      <c r="EBP174" s="77"/>
      <c r="EBQ174" s="77"/>
      <c r="EBR174" s="77"/>
      <c r="EBS174" s="77"/>
      <c r="EBT174" s="77"/>
      <c r="EBU174" s="77"/>
      <c r="EBV174" s="77"/>
      <c r="EBW174" s="77"/>
      <c r="EBX174" s="77"/>
      <c r="EBY174" s="77"/>
      <c r="EBZ174" s="77"/>
      <c r="ECA174" s="77"/>
      <c r="ECB174" s="77"/>
      <c r="ECC174" s="77"/>
      <c r="ECD174" s="77"/>
      <c r="ECE174" s="77"/>
      <c r="ECF174" s="77"/>
      <c r="ECG174" s="77"/>
      <c r="ECH174" s="77"/>
      <c r="ECI174" s="77"/>
      <c r="ECJ174" s="77"/>
      <c r="ECK174" s="77"/>
      <c r="ECL174" s="77"/>
      <c r="ECM174" s="77"/>
      <c r="ECN174" s="77"/>
      <c r="ECO174" s="77"/>
      <c r="ECP174" s="77"/>
      <c r="ECQ174" s="77"/>
      <c r="ECR174" s="77"/>
      <c r="ECS174" s="77"/>
      <c r="ECT174" s="77"/>
      <c r="ECU174" s="77"/>
      <c r="ECV174" s="77"/>
      <c r="ECW174" s="77"/>
      <c r="ECX174" s="77"/>
      <c r="ECY174" s="77"/>
      <c r="ECZ174" s="77"/>
      <c r="EDA174" s="77"/>
      <c r="EDB174" s="77"/>
      <c r="EDC174" s="77"/>
      <c r="EDD174" s="77"/>
      <c r="EDE174" s="77"/>
      <c r="EDF174" s="77"/>
      <c r="EDG174" s="77"/>
      <c r="EDH174" s="77"/>
      <c r="EDI174" s="77"/>
      <c r="EDJ174" s="77"/>
      <c r="EDK174" s="77"/>
      <c r="EDL174" s="77"/>
      <c r="EDM174" s="77"/>
      <c r="EDN174" s="77"/>
      <c r="EDO174" s="77"/>
      <c r="EDP174" s="77"/>
      <c r="EDQ174" s="77"/>
      <c r="EDR174" s="77"/>
      <c r="EDS174" s="77"/>
      <c r="EDT174" s="77"/>
      <c r="EDU174" s="77"/>
      <c r="EDV174" s="77"/>
      <c r="EDW174" s="77"/>
      <c r="EDX174" s="77"/>
      <c r="EDY174" s="77"/>
      <c r="EDZ174" s="77"/>
      <c r="EEA174" s="77"/>
      <c r="EEB174" s="77"/>
      <c r="EEC174" s="77"/>
      <c r="EED174" s="77"/>
      <c r="EEE174" s="77"/>
      <c r="EEF174" s="77"/>
      <c r="EEG174" s="77"/>
      <c r="EEH174" s="77"/>
      <c r="EEI174" s="77"/>
      <c r="EEJ174" s="77"/>
      <c r="EEK174" s="77"/>
      <c r="EEL174" s="77"/>
      <c r="EEM174" s="77"/>
      <c r="EEN174" s="77"/>
      <c r="EEO174" s="77"/>
      <c r="EEP174" s="77"/>
      <c r="EEQ174" s="77"/>
      <c r="EER174" s="77"/>
      <c r="EES174" s="77"/>
      <c r="EET174" s="77"/>
      <c r="EEU174" s="77"/>
      <c r="EEV174" s="77"/>
      <c r="EEW174" s="77"/>
      <c r="EEX174" s="77"/>
      <c r="EEY174" s="77"/>
      <c r="EEZ174" s="77"/>
      <c r="EFA174" s="77"/>
      <c r="EFB174" s="77"/>
      <c r="EFC174" s="77"/>
      <c r="EFD174" s="77"/>
      <c r="EFE174" s="77"/>
      <c r="EFF174" s="77"/>
      <c r="EFG174" s="77"/>
      <c r="EFH174" s="77"/>
      <c r="EFI174" s="77"/>
      <c r="EFJ174" s="77"/>
      <c r="EFK174" s="77"/>
      <c r="EFL174" s="77"/>
      <c r="EFM174" s="77"/>
      <c r="EFN174" s="77"/>
      <c r="EFO174" s="77"/>
      <c r="EFP174" s="77"/>
      <c r="EFQ174" s="77"/>
      <c r="EFR174" s="77"/>
      <c r="EFS174" s="77"/>
      <c r="EFT174" s="77"/>
      <c r="EFU174" s="77"/>
      <c r="EFV174" s="77"/>
      <c r="EFW174" s="77"/>
      <c r="EFX174" s="77"/>
      <c r="EFY174" s="77"/>
      <c r="EFZ174" s="77"/>
      <c r="EGA174" s="77"/>
      <c r="EGB174" s="77"/>
      <c r="EGC174" s="77"/>
      <c r="EGD174" s="77"/>
      <c r="EGE174" s="77"/>
      <c r="EGF174" s="77"/>
      <c r="EGG174" s="77"/>
      <c r="EGH174" s="77"/>
      <c r="EGI174" s="77"/>
      <c r="EGJ174" s="77"/>
      <c r="EGK174" s="77"/>
      <c r="EGL174" s="77"/>
      <c r="EGM174" s="77"/>
      <c r="EGN174" s="77"/>
      <c r="EGO174" s="77"/>
      <c r="EGP174" s="77"/>
      <c r="EGQ174" s="77"/>
      <c r="EGR174" s="77"/>
      <c r="EGS174" s="77"/>
      <c r="EGT174" s="77"/>
      <c r="EGU174" s="77"/>
      <c r="EGV174" s="77"/>
      <c r="EGW174" s="77"/>
      <c r="EGX174" s="77"/>
      <c r="EGY174" s="77"/>
      <c r="EGZ174" s="77"/>
      <c r="EHA174" s="77"/>
      <c r="EHB174" s="77"/>
      <c r="EHC174" s="77"/>
      <c r="EHD174" s="77"/>
      <c r="EHE174" s="77"/>
      <c r="EHF174" s="77"/>
      <c r="EHG174" s="77"/>
      <c r="EHH174" s="77"/>
      <c r="EHI174" s="77"/>
      <c r="EHJ174" s="77"/>
      <c r="EHK174" s="77"/>
      <c r="EHL174" s="77"/>
      <c r="EHM174" s="77"/>
      <c r="EHN174" s="77"/>
      <c r="EHO174" s="77"/>
      <c r="EHP174" s="77"/>
      <c r="EHQ174" s="77"/>
      <c r="EHR174" s="77"/>
      <c r="EHS174" s="77"/>
      <c r="EHT174" s="77"/>
      <c r="EHU174" s="77"/>
      <c r="EHV174" s="77"/>
      <c r="EHW174" s="77"/>
      <c r="EHX174" s="77"/>
      <c r="EHY174" s="77"/>
      <c r="EHZ174" s="77"/>
      <c r="EIA174" s="77"/>
      <c r="EIB174" s="77"/>
      <c r="EIC174" s="77"/>
      <c r="EID174" s="77"/>
      <c r="EIE174" s="77"/>
      <c r="EIF174" s="77"/>
      <c r="EIG174" s="77"/>
      <c r="EIH174" s="77"/>
      <c r="EII174" s="77"/>
      <c r="EIJ174" s="77"/>
      <c r="EIK174" s="77"/>
      <c r="EIL174" s="77"/>
      <c r="EIM174" s="77"/>
      <c r="EIN174" s="77"/>
      <c r="EIO174" s="77"/>
      <c r="EIP174" s="77"/>
      <c r="EIQ174" s="77"/>
      <c r="EIR174" s="77"/>
      <c r="EIS174" s="77"/>
      <c r="EIT174" s="77"/>
      <c r="EIU174" s="77"/>
      <c r="EIV174" s="77"/>
      <c r="EIW174" s="77"/>
      <c r="EIX174" s="77"/>
      <c r="EIY174" s="77"/>
      <c r="EIZ174" s="77"/>
      <c r="EJA174" s="77"/>
      <c r="EJB174" s="77"/>
      <c r="EJC174" s="77"/>
      <c r="EJD174" s="77"/>
      <c r="EJE174" s="77"/>
      <c r="EJF174" s="77"/>
      <c r="EJG174" s="77"/>
      <c r="EJH174" s="77"/>
      <c r="EJI174" s="77"/>
      <c r="EJJ174" s="77"/>
      <c r="EJK174" s="77"/>
      <c r="EJL174" s="77"/>
      <c r="EJM174" s="77"/>
      <c r="EJN174" s="77"/>
      <c r="EJO174" s="77"/>
      <c r="EJP174" s="77"/>
      <c r="EJQ174" s="77"/>
      <c r="EJR174" s="77"/>
      <c r="EJS174" s="77"/>
      <c r="EJT174" s="77"/>
      <c r="EJU174" s="77"/>
      <c r="EJV174" s="77"/>
      <c r="EJW174" s="77"/>
      <c r="EJX174" s="77"/>
      <c r="EJY174" s="77"/>
      <c r="EJZ174" s="77"/>
      <c r="EKA174" s="77"/>
      <c r="EKB174" s="77"/>
      <c r="EKC174" s="77"/>
      <c r="EKD174" s="77"/>
      <c r="EKE174" s="77"/>
      <c r="EKF174" s="77"/>
      <c r="EKG174" s="77"/>
      <c r="EKH174" s="77"/>
      <c r="EKI174" s="77"/>
      <c r="EKJ174" s="77"/>
      <c r="EKK174" s="77"/>
      <c r="EKL174" s="77"/>
      <c r="EKM174" s="77"/>
      <c r="EKN174" s="77"/>
      <c r="EKO174" s="77"/>
      <c r="EKP174" s="77"/>
      <c r="EKQ174" s="77"/>
      <c r="EKR174" s="77"/>
      <c r="EKS174" s="77"/>
      <c r="EKT174" s="77"/>
      <c r="EKU174" s="77"/>
      <c r="EKV174" s="77"/>
      <c r="EKW174" s="77"/>
      <c r="EKX174" s="77"/>
      <c r="EKY174" s="77"/>
      <c r="EKZ174" s="77"/>
      <c r="ELA174" s="77"/>
      <c r="ELB174" s="77"/>
      <c r="ELC174" s="77"/>
      <c r="ELD174" s="77"/>
      <c r="ELE174" s="77"/>
      <c r="ELF174" s="77"/>
      <c r="ELG174" s="77"/>
      <c r="ELH174" s="77"/>
      <c r="ELI174" s="77"/>
      <c r="ELJ174" s="77"/>
      <c r="ELK174" s="77"/>
      <c r="ELL174" s="77"/>
      <c r="ELM174" s="77"/>
      <c r="ELN174" s="77"/>
      <c r="ELO174" s="77"/>
      <c r="ELP174" s="77"/>
      <c r="ELQ174" s="77"/>
      <c r="ELR174" s="77"/>
      <c r="ELS174" s="77"/>
      <c r="ELT174" s="77"/>
      <c r="ELU174" s="77"/>
      <c r="ELV174" s="77"/>
      <c r="ELW174" s="77"/>
      <c r="ELX174" s="77"/>
      <c r="ELY174" s="77"/>
      <c r="ELZ174" s="77"/>
      <c r="EMA174" s="77"/>
      <c r="EMB174" s="77"/>
      <c r="EMC174" s="77"/>
      <c r="EMD174" s="77"/>
      <c r="EME174" s="77"/>
      <c r="EMF174" s="77"/>
      <c r="EMG174" s="77"/>
      <c r="EMH174" s="77"/>
      <c r="EMI174" s="77"/>
      <c r="EMJ174" s="77"/>
      <c r="EMK174" s="77"/>
      <c r="EML174" s="77"/>
      <c r="EMM174" s="77"/>
      <c r="EMN174" s="77"/>
      <c r="EMO174" s="77"/>
      <c r="EMP174" s="77"/>
      <c r="EMQ174" s="77"/>
      <c r="EMR174" s="77"/>
      <c r="EMS174" s="77"/>
      <c r="EMT174" s="77"/>
      <c r="EMU174" s="77"/>
      <c r="EMV174" s="77"/>
      <c r="EMW174" s="77"/>
      <c r="EMX174" s="77"/>
      <c r="EMY174" s="77"/>
      <c r="EMZ174" s="77"/>
      <c r="ENA174" s="77"/>
      <c r="ENB174" s="77"/>
      <c r="ENC174" s="77"/>
      <c r="END174" s="77"/>
      <c r="ENE174" s="77"/>
      <c r="ENF174" s="77"/>
      <c r="ENG174" s="77"/>
      <c r="ENH174" s="77"/>
      <c r="ENI174" s="77"/>
      <c r="ENJ174" s="77"/>
      <c r="ENK174" s="77"/>
      <c r="ENL174" s="77"/>
      <c r="ENM174" s="77"/>
      <c r="ENN174" s="77"/>
      <c r="ENO174" s="77"/>
      <c r="ENP174" s="77"/>
      <c r="ENQ174" s="77"/>
      <c r="ENR174" s="77"/>
      <c r="ENS174" s="77"/>
      <c r="ENT174" s="77"/>
      <c r="ENU174" s="77"/>
      <c r="ENV174" s="77"/>
      <c r="ENW174" s="77"/>
      <c r="ENX174" s="77"/>
      <c r="ENY174" s="77"/>
      <c r="ENZ174" s="77"/>
      <c r="EOA174" s="77"/>
      <c r="EOB174" s="77"/>
      <c r="EOC174" s="77"/>
      <c r="EOD174" s="77"/>
      <c r="EOE174" s="77"/>
      <c r="EOF174" s="77"/>
      <c r="EOG174" s="77"/>
      <c r="EOH174" s="77"/>
      <c r="EOI174" s="77"/>
      <c r="EOJ174" s="77"/>
      <c r="EOK174" s="77"/>
      <c r="EOL174" s="77"/>
      <c r="EOM174" s="77"/>
      <c r="EON174" s="77"/>
      <c r="EOO174" s="77"/>
      <c r="EOP174" s="77"/>
      <c r="EOQ174" s="77"/>
      <c r="EOR174" s="77"/>
      <c r="EOS174" s="77"/>
      <c r="EOT174" s="77"/>
      <c r="EOU174" s="77"/>
      <c r="EOV174" s="77"/>
      <c r="EOW174" s="77"/>
      <c r="EOX174" s="77"/>
      <c r="EOY174" s="77"/>
      <c r="EOZ174" s="77"/>
      <c r="EPA174" s="77"/>
      <c r="EPB174" s="77"/>
      <c r="EPC174" s="77"/>
      <c r="EPD174" s="77"/>
      <c r="EPE174" s="77"/>
      <c r="EPF174" s="77"/>
      <c r="EPG174" s="77"/>
      <c r="EPH174" s="77"/>
      <c r="EPI174" s="77"/>
      <c r="EPJ174" s="77"/>
      <c r="EPK174" s="77"/>
      <c r="EPL174" s="77"/>
      <c r="EPM174" s="77"/>
      <c r="EPN174" s="77"/>
      <c r="EPO174" s="77"/>
      <c r="EPP174" s="77"/>
      <c r="EPQ174" s="77"/>
      <c r="EPR174" s="77"/>
      <c r="EPS174" s="77"/>
      <c r="EPT174" s="77"/>
      <c r="EPU174" s="77"/>
      <c r="EPV174" s="77"/>
      <c r="EPW174" s="77"/>
      <c r="EPX174" s="77"/>
      <c r="EPY174" s="77"/>
      <c r="EPZ174" s="77"/>
      <c r="EQA174" s="77"/>
      <c r="EQB174" s="77"/>
      <c r="EQC174" s="77"/>
      <c r="EQD174" s="77"/>
      <c r="EQE174" s="77"/>
      <c r="EQF174" s="77"/>
      <c r="EQG174" s="77"/>
      <c r="EQH174" s="77"/>
      <c r="EQI174" s="77"/>
      <c r="EQJ174" s="77"/>
      <c r="EQK174" s="77"/>
      <c r="EQL174" s="77"/>
      <c r="EQM174" s="77"/>
      <c r="EQN174" s="77"/>
      <c r="EQO174" s="77"/>
      <c r="EQP174" s="77"/>
      <c r="EQQ174" s="77"/>
      <c r="EQR174" s="77"/>
      <c r="EQS174" s="77"/>
      <c r="EQT174" s="77"/>
      <c r="EQU174" s="77"/>
      <c r="EQV174" s="77"/>
      <c r="EQW174" s="77"/>
      <c r="EQX174" s="77"/>
      <c r="EQY174" s="77"/>
      <c r="EQZ174" s="77"/>
      <c r="ERA174" s="77"/>
      <c r="ERB174" s="77"/>
      <c r="ERC174" s="77"/>
      <c r="ERD174" s="77"/>
      <c r="ERE174" s="77"/>
      <c r="ERF174" s="77"/>
      <c r="ERG174" s="77"/>
      <c r="ERH174" s="77"/>
      <c r="ERI174" s="77"/>
      <c r="ERJ174" s="77"/>
      <c r="ERK174" s="77"/>
      <c r="ERL174" s="77"/>
      <c r="ERM174" s="77"/>
      <c r="ERN174" s="77"/>
      <c r="ERO174" s="77"/>
      <c r="ERP174" s="77"/>
      <c r="ERQ174" s="77"/>
      <c r="ERR174" s="77"/>
      <c r="ERS174" s="77"/>
      <c r="ERT174" s="77"/>
      <c r="ERU174" s="77"/>
      <c r="ERV174" s="77"/>
      <c r="ERW174" s="77"/>
      <c r="ERX174" s="77"/>
      <c r="ERY174" s="77"/>
      <c r="ERZ174" s="77"/>
      <c r="ESA174" s="77"/>
      <c r="ESB174" s="77"/>
      <c r="ESC174" s="77"/>
      <c r="ESD174" s="77"/>
      <c r="ESE174" s="77"/>
      <c r="ESF174" s="77"/>
      <c r="ESG174" s="77"/>
      <c r="ESH174" s="77"/>
      <c r="ESI174" s="77"/>
      <c r="ESJ174" s="77"/>
      <c r="ESK174" s="77"/>
      <c r="ESL174" s="77"/>
      <c r="ESM174" s="77"/>
      <c r="ESN174" s="77"/>
      <c r="ESO174" s="77"/>
      <c r="ESP174" s="77"/>
      <c r="ESQ174" s="77"/>
      <c r="ESR174" s="77"/>
      <c r="ESS174" s="77"/>
      <c r="EST174" s="77"/>
      <c r="ESU174" s="77"/>
      <c r="ESV174" s="77"/>
      <c r="ESW174" s="77"/>
      <c r="ESX174" s="77"/>
      <c r="ESY174" s="77"/>
      <c r="ESZ174" s="77"/>
      <c r="ETA174" s="77"/>
      <c r="ETB174" s="77"/>
      <c r="ETC174" s="77"/>
      <c r="ETD174" s="77"/>
      <c r="ETE174" s="77"/>
      <c r="ETF174" s="77"/>
      <c r="ETG174" s="77"/>
      <c r="ETH174" s="77"/>
      <c r="ETI174" s="77"/>
      <c r="ETJ174" s="77"/>
      <c r="ETK174" s="77"/>
      <c r="ETL174" s="77"/>
      <c r="ETM174" s="77"/>
      <c r="ETN174" s="77"/>
      <c r="ETO174" s="77"/>
      <c r="ETP174" s="77"/>
      <c r="ETQ174" s="77"/>
      <c r="ETR174" s="77"/>
      <c r="ETS174" s="77"/>
      <c r="ETT174" s="77"/>
      <c r="ETU174" s="77"/>
      <c r="ETV174" s="77"/>
      <c r="ETW174" s="77"/>
      <c r="ETX174" s="77"/>
      <c r="ETY174" s="77"/>
      <c r="ETZ174" s="77"/>
      <c r="EUA174" s="77"/>
      <c r="EUB174" s="77"/>
      <c r="EUC174" s="77"/>
      <c r="EUD174" s="77"/>
      <c r="EUE174" s="77"/>
      <c r="EUF174" s="77"/>
      <c r="EUG174" s="77"/>
      <c r="EUH174" s="77"/>
      <c r="EUI174" s="77"/>
      <c r="EUJ174" s="77"/>
      <c r="EUK174" s="77"/>
      <c r="EUL174" s="77"/>
      <c r="EUM174" s="77"/>
      <c r="EUN174" s="77"/>
      <c r="EUO174" s="77"/>
      <c r="EUP174" s="77"/>
      <c r="EUQ174" s="77"/>
      <c r="EUR174" s="77"/>
      <c r="EUS174" s="77"/>
      <c r="EUT174" s="77"/>
      <c r="EUU174" s="77"/>
      <c r="EUV174" s="77"/>
      <c r="EUW174" s="77"/>
      <c r="EUX174" s="77"/>
      <c r="EUY174" s="77"/>
      <c r="EUZ174" s="77"/>
      <c r="EVA174" s="77"/>
      <c r="EVB174" s="77"/>
      <c r="EVC174" s="77"/>
      <c r="EVD174" s="77"/>
      <c r="EVE174" s="77"/>
      <c r="EVF174" s="77"/>
      <c r="EVG174" s="77"/>
      <c r="EVH174" s="77"/>
      <c r="EVI174" s="77"/>
      <c r="EVJ174" s="77"/>
      <c r="EVK174" s="77"/>
      <c r="EVL174" s="77"/>
      <c r="EVM174" s="77"/>
      <c r="EVN174" s="77"/>
      <c r="EVO174" s="77"/>
      <c r="EVP174" s="77"/>
      <c r="EVQ174" s="77"/>
      <c r="EVR174" s="77"/>
      <c r="EVS174" s="77"/>
      <c r="EVT174" s="77"/>
      <c r="EVU174" s="77"/>
      <c r="EVV174" s="77"/>
      <c r="EVW174" s="77"/>
      <c r="EVX174" s="77"/>
      <c r="EVY174" s="77"/>
      <c r="EVZ174" s="77"/>
      <c r="EWA174" s="77"/>
      <c r="EWB174" s="77"/>
      <c r="EWC174" s="77"/>
      <c r="EWD174" s="77"/>
      <c r="EWE174" s="77"/>
      <c r="EWF174" s="77"/>
      <c r="EWG174" s="77"/>
      <c r="EWH174" s="77"/>
      <c r="EWI174" s="77"/>
      <c r="EWJ174" s="77"/>
      <c r="EWK174" s="77"/>
      <c r="EWL174" s="77"/>
      <c r="EWM174" s="77"/>
      <c r="EWN174" s="77"/>
      <c r="EWO174" s="77"/>
      <c r="EWP174" s="77"/>
      <c r="EWQ174" s="77"/>
      <c r="EWR174" s="77"/>
      <c r="EWS174" s="77"/>
      <c r="EWT174" s="77"/>
      <c r="EWU174" s="77"/>
      <c r="EWV174" s="77"/>
      <c r="EWW174" s="77"/>
      <c r="EWX174" s="77"/>
      <c r="EWY174" s="77"/>
      <c r="EWZ174" s="77"/>
      <c r="EXA174" s="77"/>
      <c r="EXB174" s="77"/>
      <c r="EXC174" s="77"/>
      <c r="EXD174" s="77"/>
      <c r="EXE174" s="77"/>
      <c r="EXF174" s="77"/>
      <c r="EXG174" s="77"/>
      <c r="EXH174" s="77"/>
      <c r="EXI174" s="77"/>
      <c r="EXJ174" s="77"/>
      <c r="EXK174" s="77"/>
      <c r="EXL174" s="77"/>
      <c r="EXM174" s="77"/>
      <c r="EXN174" s="77"/>
      <c r="EXO174" s="77"/>
      <c r="EXP174" s="77"/>
      <c r="EXQ174" s="77"/>
      <c r="EXR174" s="77"/>
      <c r="EXS174" s="77"/>
      <c r="EXT174" s="77"/>
      <c r="EXU174" s="77"/>
      <c r="EXV174" s="77"/>
      <c r="EXW174" s="77"/>
      <c r="EXX174" s="77"/>
      <c r="EXY174" s="77"/>
      <c r="EXZ174" s="77"/>
      <c r="EYA174" s="77"/>
      <c r="EYB174" s="77"/>
      <c r="EYC174" s="77"/>
      <c r="EYD174" s="77"/>
      <c r="EYE174" s="77"/>
      <c r="EYF174" s="77"/>
      <c r="EYG174" s="77"/>
      <c r="EYH174" s="77"/>
      <c r="EYI174" s="77"/>
      <c r="EYJ174" s="77"/>
      <c r="EYK174" s="77"/>
      <c r="EYL174" s="77"/>
      <c r="EYM174" s="77"/>
      <c r="EYN174" s="77"/>
      <c r="EYO174" s="77"/>
      <c r="EYP174" s="77"/>
      <c r="EYQ174" s="77"/>
      <c r="EYR174" s="77"/>
      <c r="EYS174" s="77"/>
      <c r="EYT174" s="77"/>
      <c r="EYU174" s="77"/>
      <c r="EYV174" s="77"/>
      <c r="EYW174" s="77"/>
      <c r="EYX174" s="77"/>
      <c r="EYY174" s="77"/>
      <c r="EYZ174" s="77"/>
      <c r="EZA174" s="77"/>
      <c r="EZB174" s="77"/>
      <c r="EZC174" s="77"/>
      <c r="EZD174" s="77"/>
      <c r="EZE174" s="77"/>
      <c r="EZF174" s="77"/>
      <c r="EZG174" s="77"/>
      <c r="EZH174" s="77"/>
      <c r="EZI174" s="77"/>
      <c r="EZJ174" s="77"/>
      <c r="EZK174" s="77"/>
      <c r="EZL174" s="77"/>
      <c r="EZM174" s="77"/>
      <c r="EZN174" s="77"/>
      <c r="EZO174" s="77"/>
      <c r="EZP174" s="77"/>
      <c r="EZQ174" s="77"/>
      <c r="EZR174" s="77"/>
      <c r="EZS174" s="77"/>
      <c r="EZT174" s="77"/>
      <c r="EZU174" s="77"/>
      <c r="EZV174" s="77"/>
      <c r="EZW174" s="77"/>
      <c r="EZX174" s="77"/>
      <c r="EZY174" s="77"/>
      <c r="EZZ174" s="77"/>
      <c r="FAA174" s="77"/>
      <c r="FAB174" s="77"/>
      <c r="FAC174" s="77"/>
      <c r="FAD174" s="77"/>
      <c r="FAE174" s="77"/>
      <c r="FAF174" s="77"/>
      <c r="FAG174" s="77"/>
      <c r="FAH174" s="77"/>
      <c r="FAI174" s="77"/>
      <c r="FAJ174" s="77"/>
      <c r="FAK174" s="77"/>
      <c r="FAL174" s="77"/>
      <c r="FAM174" s="77"/>
      <c r="FAN174" s="77"/>
      <c r="FAO174" s="77"/>
      <c r="FAP174" s="77"/>
      <c r="FAQ174" s="77"/>
      <c r="FAR174" s="77"/>
      <c r="FAS174" s="77"/>
      <c r="FAT174" s="77"/>
      <c r="FAU174" s="77"/>
      <c r="FAV174" s="77"/>
      <c r="FAW174" s="77"/>
      <c r="FAX174" s="77"/>
      <c r="FAY174" s="77"/>
      <c r="FAZ174" s="77"/>
      <c r="FBA174" s="77"/>
      <c r="FBB174" s="77"/>
      <c r="FBC174" s="77"/>
      <c r="FBD174" s="77"/>
      <c r="FBE174" s="77"/>
      <c r="FBF174" s="77"/>
      <c r="FBG174" s="77"/>
      <c r="FBH174" s="77"/>
      <c r="FBI174" s="77"/>
      <c r="FBJ174" s="77"/>
      <c r="FBK174" s="77"/>
      <c r="FBL174" s="77"/>
      <c r="FBM174" s="77"/>
      <c r="FBN174" s="77"/>
      <c r="FBO174" s="77"/>
      <c r="FBP174" s="77"/>
      <c r="FBQ174" s="77"/>
      <c r="FBR174" s="77"/>
      <c r="FBS174" s="77"/>
      <c r="FBT174" s="77"/>
      <c r="FBU174" s="77"/>
      <c r="FBV174" s="77"/>
      <c r="FBW174" s="77"/>
      <c r="FBX174" s="77"/>
      <c r="FBY174" s="77"/>
      <c r="FBZ174" s="77"/>
      <c r="FCA174" s="77"/>
      <c r="FCB174" s="77"/>
      <c r="FCC174" s="77"/>
      <c r="FCD174" s="77"/>
      <c r="FCE174" s="77"/>
      <c r="FCF174" s="77"/>
      <c r="FCG174" s="77"/>
      <c r="FCH174" s="77"/>
      <c r="FCI174" s="77"/>
      <c r="FCJ174" s="77"/>
      <c r="FCK174" s="77"/>
      <c r="FCL174" s="77"/>
      <c r="FCM174" s="77"/>
      <c r="FCN174" s="77"/>
      <c r="FCO174" s="77"/>
      <c r="FCP174" s="77"/>
      <c r="FCQ174" s="77"/>
      <c r="FCR174" s="77"/>
      <c r="FCS174" s="77"/>
      <c r="FCT174" s="77"/>
      <c r="FCU174" s="77"/>
      <c r="FCV174" s="77"/>
      <c r="FCW174" s="77"/>
      <c r="FCX174" s="77"/>
      <c r="FCY174" s="77"/>
      <c r="FCZ174" s="77"/>
      <c r="FDA174" s="77"/>
      <c r="FDB174" s="77"/>
      <c r="FDC174" s="77"/>
      <c r="FDD174" s="77"/>
      <c r="FDE174" s="77"/>
      <c r="FDF174" s="77"/>
      <c r="FDG174" s="77"/>
      <c r="FDH174" s="77"/>
      <c r="FDI174" s="77"/>
      <c r="FDJ174" s="77"/>
      <c r="FDK174" s="77"/>
      <c r="FDL174" s="77"/>
      <c r="FDM174" s="77"/>
      <c r="FDN174" s="77"/>
      <c r="FDO174" s="77"/>
      <c r="FDP174" s="77"/>
      <c r="FDQ174" s="77"/>
      <c r="FDR174" s="77"/>
      <c r="FDS174" s="77"/>
      <c r="FDT174" s="77"/>
      <c r="FDU174" s="77"/>
      <c r="FDV174" s="77"/>
      <c r="FDW174" s="77"/>
      <c r="FDX174" s="77"/>
      <c r="FDY174" s="77"/>
      <c r="FDZ174" s="77"/>
      <c r="FEA174" s="77"/>
      <c r="FEB174" s="77"/>
      <c r="FEC174" s="77"/>
      <c r="FED174" s="77"/>
      <c r="FEE174" s="77"/>
      <c r="FEF174" s="77"/>
      <c r="FEG174" s="77"/>
      <c r="FEH174" s="77"/>
      <c r="FEI174" s="77"/>
      <c r="FEJ174" s="77"/>
      <c r="FEK174" s="77"/>
      <c r="FEL174" s="77"/>
      <c r="FEM174" s="77"/>
      <c r="FEN174" s="77"/>
      <c r="FEO174" s="77"/>
      <c r="FEP174" s="77"/>
      <c r="FEQ174" s="77"/>
      <c r="FER174" s="77"/>
      <c r="FES174" s="77"/>
      <c r="FET174" s="77"/>
      <c r="FEU174" s="77"/>
      <c r="FEV174" s="77"/>
      <c r="FEW174" s="77"/>
      <c r="FEX174" s="77"/>
      <c r="FEY174" s="77"/>
      <c r="FEZ174" s="77"/>
      <c r="FFA174" s="77"/>
      <c r="FFB174" s="77"/>
      <c r="FFC174" s="77"/>
      <c r="FFD174" s="77"/>
      <c r="FFE174" s="77"/>
      <c r="FFF174" s="77"/>
      <c r="FFG174" s="77"/>
      <c r="FFH174" s="77"/>
      <c r="FFI174" s="77"/>
      <c r="FFJ174" s="77"/>
      <c r="FFK174" s="77"/>
      <c r="FFL174" s="77"/>
      <c r="FFM174" s="77"/>
      <c r="FFN174" s="77"/>
      <c r="FFO174" s="77"/>
      <c r="FFP174" s="77"/>
      <c r="FFQ174" s="77"/>
      <c r="FFR174" s="77"/>
      <c r="FFS174" s="77"/>
      <c r="FFT174" s="77"/>
      <c r="FFU174" s="77"/>
      <c r="FFV174" s="77"/>
      <c r="FFW174" s="77"/>
      <c r="FFX174" s="77"/>
      <c r="FFY174" s="77"/>
      <c r="FFZ174" s="77"/>
      <c r="FGA174" s="77"/>
      <c r="FGB174" s="77"/>
      <c r="FGC174" s="77"/>
      <c r="FGD174" s="77"/>
      <c r="FGE174" s="77"/>
      <c r="FGF174" s="77"/>
      <c r="FGG174" s="77"/>
      <c r="FGH174" s="77"/>
      <c r="FGI174" s="77"/>
      <c r="FGJ174" s="77"/>
      <c r="FGK174" s="77"/>
      <c r="FGL174" s="77"/>
      <c r="FGM174" s="77"/>
      <c r="FGN174" s="77"/>
      <c r="FGO174" s="77"/>
      <c r="FGP174" s="77"/>
      <c r="FGQ174" s="77"/>
      <c r="FGR174" s="77"/>
      <c r="FGS174" s="77"/>
      <c r="FGT174" s="77"/>
      <c r="FGU174" s="77"/>
      <c r="FGV174" s="77"/>
      <c r="FGW174" s="77"/>
      <c r="FGX174" s="77"/>
      <c r="FGY174" s="77"/>
      <c r="FGZ174" s="77"/>
      <c r="FHA174" s="77"/>
      <c r="FHB174" s="77"/>
      <c r="FHC174" s="77"/>
      <c r="FHD174" s="77"/>
      <c r="FHE174" s="77"/>
      <c r="FHF174" s="77"/>
      <c r="FHG174" s="77"/>
      <c r="FHH174" s="77"/>
      <c r="FHI174" s="77"/>
      <c r="FHJ174" s="77"/>
      <c r="FHK174" s="77"/>
      <c r="FHL174" s="77"/>
      <c r="FHM174" s="77"/>
      <c r="FHN174" s="77"/>
      <c r="FHO174" s="77"/>
      <c r="FHP174" s="77"/>
      <c r="FHQ174" s="77"/>
      <c r="FHR174" s="77"/>
      <c r="FHS174" s="77"/>
      <c r="FHT174" s="77"/>
      <c r="FHU174" s="77"/>
      <c r="FHV174" s="77"/>
      <c r="FHW174" s="77"/>
      <c r="FHX174" s="77"/>
      <c r="FHY174" s="77"/>
      <c r="FHZ174" s="77"/>
      <c r="FIA174" s="77"/>
      <c r="FIB174" s="77"/>
      <c r="FIC174" s="77"/>
      <c r="FID174" s="77"/>
      <c r="FIE174" s="77"/>
      <c r="FIF174" s="77"/>
      <c r="FIG174" s="77"/>
      <c r="FIH174" s="77"/>
      <c r="FII174" s="77"/>
      <c r="FIJ174" s="77"/>
      <c r="FIK174" s="77"/>
      <c r="FIL174" s="77"/>
      <c r="FIM174" s="77"/>
      <c r="FIN174" s="77"/>
      <c r="FIO174" s="77"/>
      <c r="FIP174" s="77"/>
      <c r="FIQ174" s="77"/>
      <c r="FIR174" s="77"/>
      <c r="FIS174" s="77"/>
      <c r="FIT174" s="77"/>
      <c r="FIU174" s="77"/>
      <c r="FIV174" s="77"/>
      <c r="FIW174" s="77"/>
      <c r="FIX174" s="77"/>
      <c r="FIY174" s="77"/>
      <c r="FIZ174" s="77"/>
      <c r="FJA174" s="77"/>
      <c r="FJB174" s="77"/>
      <c r="FJC174" s="77"/>
      <c r="FJD174" s="77"/>
      <c r="FJE174" s="77"/>
      <c r="FJF174" s="77"/>
      <c r="FJG174" s="77"/>
      <c r="FJH174" s="77"/>
      <c r="FJI174" s="77"/>
      <c r="FJJ174" s="77"/>
      <c r="FJK174" s="77"/>
      <c r="FJL174" s="77"/>
      <c r="FJM174" s="77"/>
      <c r="FJN174" s="77"/>
      <c r="FJO174" s="77"/>
      <c r="FJP174" s="77"/>
      <c r="FJQ174" s="77"/>
      <c r="FJR174" s="77"/>
      <c r="FJS174" s="77"/>
      <c r="FJT174" s="77"/>
      <c r="FJU174" s="77"/>
      <c r="FJV174" s="77"/>
      <c r="FJW174" s="77"/>
      <c r="FJX174" s="77"/>
      <c r="FJY174" s="77"/>
      <c r="FJZ174" s="77"/>
      <c r="FKA174" s="77"/>
      <c r="FKB174" s="77"/>
      <c r="FKC174" s="77"/>
      <c r="FKD174" s="77"/>
      <c r="FKE174" s="77"/>
      <c r="FKF174" s="77"/>
      <c r="FKG174" s="77"/>
      <c r="FKH174" s="77"/>
      <c r="FKI174" s="77"/>
      <c r="FKJ174" s="77"/>
      <c r="FKK174" s="77"/>
      <c r="FKL174" s="77"/>
      <c r="FKM174" s="77"/>
      <c r="FKN174" s="77"/>
      <c r="FKO174" s="77"/>
      <c r="FKP174" s="77"/>
      <c r="FKQ174" s="77"/>
      <c r="FKR174" s="77"/>
      <c r="FKS174" s="77"/>
      <c r="FKT174" s="77"/>
      <c r="FKU174" s="77"/>
      <c r="FKV174" s="77"/>
      <c r="FKW174" s="77"/>
      <c r="FKX174" s="77"/>
      <c r="FKY174" s="77"/>
      <c r="FKZ174" s="77"/>
      <c r="FLA174" s="77"/>
      <c r="FLB174" s="77"/>
      <c r="FLC174" s="77"/>
      <c r="FLD174" s="77"/>
      <c r="FLE174" s="77"/>
      <c r="FLF174" s="77"/>
      <c r="FLG174" s="77"/>
      <c r="FLH174" s="77"/>
      <c r="FLI174" s="77"/>
      <c r="FLJ174" s="77"/>
      <c r="FLK174" s="77"/>
      <c r="FLL174" s="77"/>
      <c r="FLM174" s="77"/>
      <c r="FLN174" s="77"/>
      <c r="FLO174" s="77"/>
      <c r="FLP174" s="77"/>
      <c r="FLQ174" s="77"/>
      <c r="FLR174" s="77"/>
      <c r="FLS174" s="77"/>
      <c r="FLT174" s="77"/>
      <c r="FLU174" s="77"/>
      <c r="FLV174" s="77"/>
      <c r="FLW174" s="77"/>
      <c r="FLX174" s="77"/>
      <c r="FLY174" s="77"/>
      <c r="FLZ174" s="77"/>
      <c r="FMA174" s="77"/>
      <c r="FMB174" s="77"/>
      <c r="FMC174" s="77"/>
      <c r="FMD174" s="77"/>
      <c r="FME174" s="77"/>
      <c r="FMF174" s="77"/>
      <c r="FMG174" s="77"/>
      <c r="FMH174" s="77"/>
      <c r="FMI174" s="77"/>
      <c r="FMJ174" s="77"/>
      <c r="FMK174" s="77"/>
      <c r="FML174" s="77"/>
      <c r="FMM174" s="77"/>
      <c r="FMN174" s="77"/>
      <c r="FMO174" s="77"/>
      <c r="FMP174" s="77"/>
      <c r="FMQ174" s="77"/>
      <c r="FMR174" s="77"/>
      <c r="FMS174" s="77"/>
      <c r="FMT174" s="77"/>
      <c r="FMU174" s="77"/>
      <c r="FMV174" s="77"/>
      <c r="FMW174" s="77"/>
      <c r="FMX174" s="77"/>
      <c r="FMY174" s="77"/>
      <c r="FMZ174" s="77"/>
      <c r="FNA174" s="77"/>
      <c r="FNB174" s="77"/>
      <c r="FNC174" s="77"/>
      <c r="FND174" s="77"/>
      <c r="FNE174" s="77"/>
      <c r="FNF174" s="77"/>
      <c r="FNG174" s="77"/>
      <c r="FNH174" s="77"/>
      <c r="FNI174" s="77"/>
      <c r="FNJ174" s="77"/>
      <c r="FNK174" s="77"/>
      <c r="FNL174" s="77"/>
      <c r="FNM174" s="77"/>
      <c r="FNN174" s="77"/>
      <c r="FNO174" s="77"/>
      <c r="FNP174" s="77"/>
      <c r="FNQ174" s="77"/>
      <c r="FNR174" s="77"/>
      <c r="FNS174" s="77"/>
      <c r="FNT174" s="77"/>
      <c r="FNU174" s="77"/>
      <c r="FNV174" s="77"/>
      <c r="FNW174" s="77"/>
      <c r="FNX174" s="77"/>
      <c r="FNY174" s="77"/>
      <c r="FNZ174" s="77"/>
      <c r="FOA174" s="77"/>
      <c r="FOB174" s="77"/>
      <c r="FOC174" s="77"/>
      <c r="FOD174" s="77"/>
      <c r="FOE174" s="77"/>
      <c r="FOF174" s="77"/>
      <c r="FOG174" s="77"/>
      <c r="FOH174" s="77"/>
      <c r="FOI174" s="77"/>
      <c r="FOJ174" s="77"/>
      <c r="FOK174" s="77"/>
      <c r="FOL174" s="77"/>
      <c r="FOM174" s="77"/>
      <c r="FON174" s="77"/>
      <c r="FOO174" s="77"/>
      <c r="FOP174" s="77"/>
      <c r="FOQ174" s="77"/>
      <c r="FOR174" s="77"/>
      <c r="FOS174" s="77"/>
      <c r="FOT174" s="77"/>
      <c r="FOU174" s="77"/>
      <c r="FOV174" s="77"/>
      <c r="FOW174" s="77"/>
      <c r="FOX174" s="77"/>
      <c r="FOY174" s="77"/>
      <c r="FOZ174" s="77"/>
      <c r="FPA174" s="77"/>
      <c r="FPB174" s="77"/>
      <c r="FPC174" s="77"/>
      <c r="FPD174" s="77"/>
      <c r="FPE174" s="77"/>
      <c r="FPF174" s="77"/>
      <c r="FPG174" s="77"/>
      <c r="FPH174" s="77"/>
      <c r="FPI174" s="77"/>
      <c r="FPJ174" s="77"/>
      <c r="FPK174" s="77"/>
      <c r="FPL174" s="77"/>
      <c r="FPM174" s="77"/>
      <c r="FPN174" s="77"/>
      <c r="FPO174" s="77"/>
      <c r="FPP174" s="77"/>
      <c r="FPQ174" s="77"/>
      <c r="FPR174" s="77"/>
      <c r="FPS174" s="77"/>
      <c r="FPT174" s="77"/>
      <c r="FPU174" s="77"/>
      <c r="FPV174" s="77"/>
      <c r="FPW174" s="77"/>
      <c r="FPX174" s="77"/>
      <c r="FPY174" s="77"/>
      <c r="FPZ174" s="77"/>
      <c r="FQA174" s="77"/>
      <c r="FQB174" s="77"/>
      <c r="FQC174" s="77"/>
      <c r="FQD174" s="77"/>
      <c r="FQE174" s="77"/>
      <c r="FQF174" s="77"/>
      <c r="FQG174" s="77"/>
      <c r="FQH174" s="77"/>
      <c r="FQI174" s="77"/>
      <c r="FQJ174" s="77"/>
      <c r="FQK174" s="77"/>
      <c r="FQL174" s="77"/>
      <c r="FQM174" s="77"/>
      <c r="FQN174" s="77"/>
      <c r="FQO174" s="77"/>
      <c r="FQP174" s="77"/>
      <c r="FQQ174" s="77"/>
      <c r="FQR174" s="77"/>
      <c r="FQS174" s="77"/>
      <c r="FQT174" s="77"/>
      <c r="FQU174" s="77"/>
      <c r="FQV174" s="77"/>
      <c r="FQW174" s="77"/>
      <c r="FQX174" s="77"/>
      <c r="FQY174" s="77"/>
      <c r="FQZ174" s="77"/>
      <c r="FRA174" s="77"/>
      <c r="FRB174" s="77"/>
      <c r="FRC174" s="77"/>
      <c r="FRD174" s="77"/>
      <c r="FRE174" s="77"/>
      <c r="FRF174" s="77"/>
      <c r="FRG174" s="77"/>
      <c r="FRH174" s="77"/>
      <c r="FRI174" s="77"/>
      <c r="FRJ174" s="77"/>
      <c r="FRK174" s="77"/>
      <c r="FRL174" s="77"/>
      <c r="FRM174" s="77"/>
      <c r="FRN174" s="77"/>
      <c r="FRO174" s="77"/>
      <c r="FRP174" s="77"/>
      <c r="FRQ174" s="77"/>
      <c r="FRR174" s="77"/>
      <c r="FRS174" s="77"/>
      <c r="FRT174" s="77"/>
      <c r="FRU174" s="77"/>
      <c r="FRV174" s="77"/>
      <c r="FRW174" s="77"/>
      <c r="FRX174" s="77"/>
      <c r="FRY174" s="77"/>
      <c r="FRZ174" s="77"/>
      <c r="FSA174" s="77"/>
      <c r="FSB174" s="77"/>
      <c r="FSC174" s="77"/>
      <c r="FSD174" s="77"/>
      <c r="FSE174" s="77"/>
      <c r="FSF174" s="77"/>
      <c r="FSG174" s="77"/>
      <c r="FSH174" s="77"/>
      <c r="FSI174" s="77"/>
      <c r="FSJ174" s="77"/>
      <c r="FSK174" s="77"/>
      <c r="FSL174" s="77"/>
      <c r="FSM174" s="77"/>
      <c r="FSN174" s="77"/>
      <c r="FSO174" s="77"/>
      <c r="FSP174" s="77"/>
      <c r="FSQ174" s="77"/>
      <c r="FSR174" s="77"/>
      <c r="FSS174" s="77"/>
      <c r="FST174" s="77"/>
      <c r="FSU174" s="77"/>
      <c r="FSV174" s="77"/>
      <c r="FSW174" s="77"/>
      <c r="FSX174" s="77"/>
      <c r="FSY174" s="77"/>
      <c r="FSZ174" s="77"/>
      <c r="FTA174" s="77"/>
      <c r="FTB174" s="77"/>
      <c r="FTC174" s="77"/>
      <c r="FTD174" s="77"/>
      <c r="FTE174" s="77"/>
      <c r="FTF174" s="77"/>
      <c r="FTG174" s="77"/>
      <c r="FTH174" s="77"/>
      <c r="FTI174" s="77"/>
      <c r="FTJ174" s="77"/>
      <c r="FTK174" s="77"/>
      <c r="FTL174" s="77"/>
      <c r="FTM174" s="77"/>
      <c r="FTN174" s="77"/>
      <c r="FTO174" s="77"/>
      <c r="FTP174" s="77"/>
      <c r="FTQ174" s="77"/>
      <c r="FTR174" s="77"/>
      <c r="FTS174" s="77"/>
      <c r="FTT174" s="77"/>
      <c r="FTU174" s="77"/>
      <c r="FTV174" s="77"/>
      <c r="FTW174" s="77"/>
      <c r="FTX174" s="77"/>
      <c r="FTY174" s="77"/>
      <c r="FTZ174" s="77"/>
      <c r="FUA174" s="77"/>
      <c r="FUB174" s="77"/>
      <c r="FUC174" s="77"/>
      <c r="FUD174" s="77"/>
      <c r="FUE174" s="77"/>
      <c r="FUF174" s="77"/>
      <c r="FUG174" s="77"/>
      <c r="FUH174" s="77"/>
      <c r="FUI174" s="77"/>
      <c r="FUJ174" s="77"/>
      <c r="FUK174" s="77"/>
      <c r="FUL174" s="77"/>
      <c r="FUM174" s="77"/>
      <c r="FUN174" s="77"/>
      <c r="FUO174" s="77"/>
      <c r="FUP174" s="77"/>
      <c r="FUQ174" s="77"/>
      <c r="FUR174" s="77"/>
      <c r="FUS174" s="77"/>
      <c r="FUT174" s="77"/>
      <c r="FUU174" s="77"/>
      <c r="FUV174" s="77"/>
      <c r="FUW174" s="77"/>
      <c r="FUX174" s="77"/>
      <c r="FUY174" s="77"/>
      <c r="FUZ174" s="77"/>
      <c r="FVA174" s="77"/>
      <c r="FVB174" s="77"/>
      <c r="FVC174" s="77"/>
      <c r="FVD174" s="77"/>
      <c r="FVE174" s="77"/>
      <c r="FVF174" s="77"/>
      <c r="FVG174" s="77"/>
      <c r="FVH174" s="77"/>
      <c r="FVI174" s="77"/>
      <c r="FVJ174" s="77"/>
      <c r="FVK174" s="77"/>
      <c r="FVL174" s="77"/>
      <c r="FVM174" s="77"/>
      <c r="FVN174" s="77"/>
      <c r="FVO174" s="77"/>
      <c r="FVP174" s="77"/>
      <c r="FVQ174" s="77"/>
      <c r="FVR174" s="77"/>
      <c r="FVS174" s="77"/>
      <c r="FVT174" s="77"/>
      <c r="FVU174" s="77"/>
      <c r="FVV174" s="77"/>
      <c r="FVW174" s="77"/>
      <c r="FVX174" s="77"/>
      <c r="FVY174" s="77"/>
      <c r="FVZ174" s="77"/>
      <c r="FWA174" s="77"/>
      <c r="FWB174" s="77"/>
      <c r="FWC174" s="77"/>
      <c r="FWD174" s="77"/>
      <c r="FWE174" s="77"/>
      <c r="FWF174" s="77"/>
      <c r="FWG174" s="77"/>
      <c r="FWH174" s="77"/>
      <c r="FWI174" s="77"/>
      <c r="FWJ174" s="77"/>
      <c r="FWK174" s="77"/>
      <c r="FWL174" s="77"/>
      <c r="FWM174" s="77"/>
      <c r="FWN174" s="77"/>
      <c r="FWO174" s="77"/>
      <c r="FWP174" s="77"/>
      <c r="FWQ174" s="77"/>
      <c r="FWR174" s="77"/>
      <c r="FWS174" s="77"/>
      <c r="FWT174" s="77"/>
      <c r="FWU174" s="77"/>
      <c r="FWV174" s="77"/>
      <c r="FWW174" s="77"/>
      <c r="FWX174" s="77"/>
      <c r="FWY174" s="77"/>
      <c r="FWZ174" s="77"/>
      <c r="FXA174" s="77"/>
      <c r="FXB174" s="77"/>
      <c r="FXC174" s="77"/>
      <c r="FXD174" s="77"/>
      <c r="FXE174" s="77"/>
      <c r="FXF174" s="77"/>
      <c r="FXG174" s="77"/>
      <c r="FXH174" s="77"/>
      <c r="FXI174" s="77"/>
      <c r="FXJ174" s="77"/>
      <c r="FXK174" s="77"/>
      <c r="FXL174" s="77"/>
      <c r="FXM174" s="77"/>
      <c r="FXN174" s="77"/>
      <c r="FXO174" s="77"/>
      <c r="FXP174" s="77"/>
      <c r="FXQ174" s="77"/>
      <c r="FXR174" s="77"/>
      <c r="FXS174" s="77"/>
      <c r="FXT174" s="77"/>
      <c r="FXU174" s="77"/>
      <c r="FXV174" s="77"/>
      <c r="FXW174" s="77"/>
      <c r="FXX174" s="77"/>
      <c r="FXY174" s="77"/>
      <c r="FXZ174" s="77"/>
      <c r="FYA174" s="77"/>
      <c r="FYB174" s="77"/>
      <c r="FYC174" s="77"/>
      <c r="FYD174" s="77"/>
      <c r="FYE174" s="77"/>
      <c r="FYF174" s="77"/>
      <c r="FYG174" s="77"/>
      <c r="FYH174" s="77"/>
      <c r="FYI174" s="77"/>
      <c r="FYJ174" s="77"/>
      <c r="FYK174" s="77"/>
      <c r="FYL174" s="77"/>
      <c r="FYM174" s="77"/>
      <c r="FYN174" s="77"/>
      <c r="FYO174" s="77"/>
      <c r="FYP174" s="77"/>
      <c r="FYQ174" s="77"/>
      <c r="FYR174" s="77"/>
      <c r="FYS174" s="77"/>
      <c r="FYT174" s="77"/>
      <c r="FYU174" s="77"/>
      <c r="FYV174" s="77"/>
      <c r="FYW174" s="77"/>
      <c r="FYX174" s="77"/>
      <c r="FYY174" s="77"/>
      <c r="FYZ174" s="77"/>
      <c r="FZA174" s="77"/>
      <c r="FZB174" s="77"/>
      <c r="FZC174" s="77"/>
      <c r="FZD174" s="77"/>
      <c r="FZE174" s="77"/>
      <c r="FZF174" s="77"/>
      <c r="FZG174" s="77"/>
      <c r="FZH174" s="77"/>
      <c r="FZI174" s="77"/>
      <c r="FZJ174" s="77"/>
      <c r="FZK174" s="77"/>
      <c r="FZL174" s="77"/>
      <c r="FZM174" s="77"/>
      <c r="FZN174" s="77"/>
      <c r="FZO174" s="77"/>
      <c r="FZP174" s="77"/>
      <c r="FZQ174" s="77"/>
      <c r="FZR174" s="77"/>
      <c r="FZS174" s="77"/>
      <c r="FZT174" s="77"/>
      <c r="FZU174" s="77"/>
      <c r="FZV174" s="77"/>
      <c r="FZW174" s="77"/>
      <c r="FZX174" s="77"/>
      <c r="FZY174" s="77"/>
      <c r="FZZ174" s="77"/>
      <c r="GAA174" s="77"/>
      <c r="GAB174" s="77"/>
      <c r="GAC174" s="77"/>
      <c r="GAD174" s="77"/>
      <c r="GAE174" s="77"/>
      <c r="GAF174" s="77"/>
      <c r="GAG174" s="77"/>
      <c r="GAH174" s="77"/>
      <c r="GAI174" s="77"/>
      <c r="GAJ174" s="77"/>
      <c r="GAK174" s="77"/>
      <c r="GAL174" s="77"/>
      <c r="GAM174" s="77"/>
      <c r="GAN174" s="77"/>
      <c r="GAO174" s="77"/>
      <c r="GAP174" s="77"/>
      <c r="GAQ174" s="77"/>
      <c r="GAR174" s="77"/>
      <c r="GAS174" s="77"/>
      <c r="GAT174" s="77"/>
      <c r="GAU174" s="77"/>
      <c r="GAV174" s="77"/>
      <c r="GAW174" s="77"/>
      <c r="GAX174" s="77"/>
      <c r="GAY174" s="77"/>
      <c r="GAZ174" s="77"/>
      <c r="GBA174" s="77"/>
      <c r="GBB174" s="77"/>
      <c r="GBC174" s="77"/>
      <c r="GBD174" s="77"/>
      <c r="GBE174" s="77"/>
      <c r="GBF174" s="77"/>
      <c r="GBG174" s="77"/>
      <c r="GBH174" s="77"/>
      <c r="GBI174" s="77"/>
      <c r="GBJ174" s="77"/>
      <c r="GBK174" s="77"/>
      <c r="GBL174" s="77"/>
      <c r="GBM174" s="77"/>
      <c r="GBN174" s="77"/>
      <c r="GBO174" s="77"/>
      <c r="GBP174" s="77"/>
      <c r="GBQ174" s="77"/>
      <c r="GBR174" s="77"/>
      <c r="GBS174" s="77"/>
      <c r="GBT174" s="77"/>
      <c r="GBU174" s="77"/>
      <c r="GBV174" s="77"/>
      <c r="GBW174" s="77"/>
      <c r="GBX174" s="77"/>
      <c r="GBY174" s="77"/>
      <c r="GBZ174" s="77"/>
      <c r="GCA174" s="77"/>
      <c r="GCB174" s="77"/>
      <c r="GCC174" s="77"/>
      <c r="GCD174" s="77"/>
      <c r="GCE174" s="77"/>
      <c r="GCF174" s="77"/>
      <c r="GCG174" s="77"/>
      <c r="GCH174" s="77"/>
      <c r="GCI174" s="77"/>
      <c r="GCJ174" s="77"/>
      <c r="GCK174" s="77"/>
      <c r="GCL174" s="77"/>
      <c r="GCM174" s="77"/>
      <c r="GCN174" s="77"/>
      <c r="GCO174" s="77"/>
      <c r="GCP174" s="77"/>
      <c r="GCQ174" s="77"/>
      <c r="GCR174" s="77"/>
      <c r="GCS174" s="77"/>
      <c r="GCT174" s="77"/>
      <c r="GCU174" s="77"/>
      <c r="GCV174" s="77"/>
      <c r="GCW174" s="77"/>
      <c r="GCX174" s="77"/>
      <c r="GCY174" s="77"/>
      <c r="GCZ174" s="77"/>
      <c r="GDA174" s="77"/>
      <c r="GDB174" s="77"/>
      <c r="GDC174" s="77"/>
      <c r="GDD174" s="77"/>
      <c r="GDE174" s="77"/>
      <c r="GDF174" s="77"/>
      <c r="GDG174" s="77"/>
      <c r="GDH174" s="77"/>
      <c r="GDI174" s="77"/>
      <c r="GDJ174" s="77"/>
      <c r="GDK174" s="77"/>
      <c r="GDL174" s="77"/>
      <c r="GDM174" s="77"/>
      <c r="GDN174" s="77"/>
      <c r="GDO174" s="77"/>
      <c r="GDP174" s="77"/>
      <c r="GDQ174" s="77"/>
      <c r="GDR174" s="77"/>
      <c r="GDS174" s="77"/>
      <c r="GDT174" s="77"/>
      <c r="GDU174" s="77"/>
      <c r="GDV174" s="77"/>
      <c r="GDW174" s="77"/>
      <c r="GDX174" s="77"/>
      <c r="GDY174" s="77"/>
      <c r="GDZ174" s="77"/>
      <c r="GEA174" s="77"/>
      <c r="GEB174" s="77"/>
      <c r="GEC174" s="77"/>
      <c r="GED174" s="77"/>
      <c r="GEE174" s="77"/>
      <c r="GEF174" s="77"/>
      <c r="GEG174" s="77"/>
      <c r="GEH174" s="77"/>
      <c r="GEI174" s="77"/>
      <c r="GEJ174" s="77"/>
      <c r="GEK174" s="77"/>
      <c r="GEL174" s="77"/>
      <c r="GEM174" s="77"/>
      <c r="GEN174" s="77"/>
      <c r="GEO174" s="77"/>
      <c r="GEP174" s="77"/>
      <c r="GEQ174" s="77"/>
      <c r="GER174" s="77"/>
      <c r="GES174" s="77"/>
      <c r="GET174" s="77"/>
      <c r="GEU174" s="77"/>
      <c r="GEV174" s="77"/>
      <c r="GEW174" s="77"/>
      <c r="GEX174" s="77"/>
      <c r="GEY174" s="77"/>
      <c r="GEZ174" s="77"/>
      <c r="GFA174" s="77"/>
      <c r="GFB174" s="77"/>
      <c r="GFC174" s="77"/>
      <c r="GFD174" s="77"/>
      <c r="GFE174" s="77"/>
      <c r="GFF174" s="77"/>
      <c r="GFG174" s="77"/>
      <c r="GFH174" s="77"/>
      <c r="GFI174" s="77"/>
      <c r="GFJ174" s="77"/>
      <c r="GFK174" s="77"/>
      <c r="GFL174" s="77"/>
      <c r="GFM174" s="77"/>
      <c r="GFN174" s="77"/>
      <c r="GFO174" s="77"/>
      <c r="GFP174" s="77"/>
      <c r="GFQ174" s="77"/>
      <c r="GFR174" s="77"/>
      <c r="GFS174" s="77"/>
      <c r="GFT174" s="77"/>
      <c r="GFU174" s="77"/>
      <c r="GFV174" s="77"/>
      <c r="GFW174" s="77"/>
      <c r="GFX174" s="77"/>
      <c r="GFY174" s="77"/>
      <c r="GFZ174" s="77"/>
      <c r="GGA174" s="77"/>
      <c r="GGB174" s="77"/>
      <c r="GGC174" s="77"/>
      <c r="GGD174" s="77"/>
      <c r="GGE174" s="77"/>
      <c r="GGF174" s="77"/>
      <c r="GGG174" s="77"/>
      <c r="GGH174" s="77"/>
      <c r="GGI174" s="77"/>
      <c r="GGJ174" s="77"/>
      <c r="GGK174" s="77"/>
      <c r="GGL174" s="77"/>
      <c r="GGM174" s="77"/>
      <c r="GGN174" s="77"/>
      <c r="GGO174" s="77"/>
      <c r="GGP174" s="77"/>
      <c r="GGQ174" s="77"/>
      <c r="GGR174" s="77"/>
      <c r="GGS174" s="77"/>
      <c r="GGT174" s="77"/>
      <c r="GGU174" s="77"/>
      <c r="GGV174" s="77"/>
      <c r="GGW174" s="77"/>
      <c r="GGX174" s="77"/>
      <c r="GGY174" s="77"/>
      <c r="GGZ174" s="77"/>
      <c r="GHA174" s="77"/>
      <c r="GHB174" s="77"/>
      <c r="GHC174" s="77"/>
      <c r="GHD174" s="77"/>
      <c r="GHE174" s="77"/>
      <c r="GHF174" s="77"/>
      <c r="GHG174" s="77"/>
      <c r="GHH174" s="77"/>
      <c r="GHI174" s="77"/>
      <c r="GHJ174" s="77"/>
      <c r="GHK174" s="77"/>
      <c r="GHL174" s="77"/>
      <c r="GHM174" s="77"/>
      <c r="GHN174" s="77"/>
      <c r="GHO174" s="77"/>
      <c r="GHP174" s="77"/>
      <c r="GHQ174" s="77"/>
      <c r="GHR174" s="77"/>
      <c r="GHS174" s="77"/>
      <c r="GHT174" s="77"/>
      <c r="GHU174" s="77"/>
      <c r="GHV174" s="77"/>
      <c r="GHW174" s="77"/>
      <c r="GHX174" s="77"/>
      <c r="GHY174" s="77"/>
      <c r="GHZ174" s="77"/>
      <c r="GIA174" s="77"/>
      <c r="GIB174" s="77"/>
      <c r="GIC174" s="77"/>
      <c r="GID174" s="77"/>
      <c r="GIE174" s="77"/>
      <c r="GIF174" s="77"/>
      <c r="GIG174" s="77"/>
      <c r="GIH174" s="77"/>
      <c r="GII174" s="77"/>
      <c r="GIJ174" s="77"/>
      <c r="GIK174" s="77"/>
      <c r="GIL174" s="77"/>
      <c r="GIM174" s="77"/>
      <c r="GIN174" s="77"/>
      <c r="GIO174" s="77"/>
      <c r="GIP174" s="77"/>
      <c r="GIQ174" s="77"/>
      <c r="GIR174" s="77"/>
      <c r="GIS174" s="77"/>
      <c r="GIT174" s="77"/>
      <c r="GIU174" s="77"/>
      <c r="GIV174" s="77"/>
      <c r="GIW174" s="77"/>
      <c r="GIX174" s="77"/>
      <c r="GIY174" s="77"/>
      <c r="GIZ174" s="77"/>
      <c r="GJA174" s="77"/>
      <c r="GJB174" s="77"/>
      <c r="GJC174" s="77"/>
      <c r="GJD174" s="77"/>
      <c r="GJE174" s="77"/>
      <c r="GJF174" s="77"/>
      <c r="GJG174" s="77"/>
      <c r="GJH174" s="77"/>
      <c r="GJI174" s="77"/>
      <c r="GJJ174" s="77"/>
      <c r="GJK174" s="77"/>
      <c r="GJL174" s="77"/>
      <c r="GJM174" s="77"/>
      <c r="GJN174" s="77"/>
      <c r="GJO174" s="77"/>
      <c r="GJP174" s="77"/>
      <c r="GJQ174" s="77"/>
      <c r="GJR174" s="77"/>
      <c r="GJS174" s="77"/>
      <c r="GJT174" s="77"/>
      <c r="GJU174" s="77"/>
      <c r="GJV174" s="77"/>
      <c r="GJW174" s="77"/>
      <c r="GJX174" s="77"/>
      <c r="GJY174" s="77"/>
      <c r="GJZ174" s="77"/>
      <c r="GKA174" s="77"/>
      <c r="GKB174" s="77"/>
      <c r="GKC174" s="77"/>
      <c r="GKD174" s="77"/>
      <c r="GKE174" s="77"/>
      <c r="GKF174" s="77"/>
      <c r="GKG174" s="77"/>
      <c r="GKH174" s="77"/>
      <c r="GKI174" s="77"/>
      <c r="GKJ174" s="77"/>
      <c r="GKK174" s="77"/>
      <c r="GKL174" s="77"/>
      <c r="GKM174" s="77"/>
      <c r="GKN174" s="77"/>
      <c r="GKO174" s="77"/>
      <c r="GKP174" s="77"/>
      <c r="GKQ174" s="77"/>
      <c r="GKR174" s="77"/>
      <c r="GKS174" s="77"/>
      <c r="GKT174" s="77"/>
      <c r="GKU174" s="77"/>
      <c r="GKV174" s="77"/>
      <c r="GKW174" s="77"/>
      <c r="GKX174" s="77"/>
      <c r="GKY174" s="77"/>
      <c r="GKZ174" s="77"/>
      <c r="GLA174" s="77"/>
      <c r="GLB174" s="77"/>
      <c r="GLC174" s="77"/>
      <c r="GLD174" s="77"/>
      <c r="GLE174" s="77"/>
      <c r="GLF174" s="77"/>
      <c r="GLG174" s="77"/>
      <c r="GLH174" s="77"/>
      <c r="GLI174" s="77"/>
      <c r="GLJ174" s="77"/>
      <c r="GLK174" s="77"/>
      <c r="GLL174" s="77"/>
      <c r="GLM174" s="77"/>
      <c r="GLN174" s="77"/>
      <c r="GLO174" s="77"/>
      <c r="GLP174" s="77"/>
      <c r="GLQ174" s="77"/>
      <c r="GLR174" s="77"/>
      <c r="GLS174" s="77"/>
      <c r="GLT174" s="77"/>
      <c r="GLU174" s="77"/>
      <c r="GLV174" s="77"/>
      <c r="GLW174" s="77"/>
      <c r="GLX174" s="77"/>
      <c r="GLY174" s="77"/>
      <c r="GLZ174" s="77"/>
      <c r="GMA174" s="77"/>
      <c r="GMB174" s="77"/>
      <c r="GMC174" s="77"/>
      <c r="GMD174" s="77"/>
      <c r="GME174" s="77"/>
      <c r="GMF174" s="77"/>
      <c r="GMG174" s="77"/>
      <c r="GMH174" s="77"/>
      <c r="GMI174" s="77"/>
      <c r="GMJ174" s="77"/>
      <c r="GMK174" s="77"/>
      <c r="GML174" s="77"/>
      <c r="GMM174" s="77"/>
      <c r="GMN174" s="77"/>
      <c r="GMO174" s="77"/>
      <c r="GMP174" s="77"/>
      <c r="GMQ174" s="77"/>
      <c r="GMR174" s="77"/>
      <c r="GMS174" s="77"/>
      <c r="GMT174" s="77"/>
      <c r="GMU174" s="77"/>
      <c r="GMV174" s="77"/>
      <c r="GMW174" s="77"/>
      <c r="GMX174" s="77"/>
      <c r="GMY174" s="77"/>
      <c r="GMZ174" s="77"/>
      <c r="GNA174" s="77"/>
      <c r="GNB174" s="77"/>
      <c r="GNC174" s="77"/>
      <c r="GND174" s="77"/>
      <c r="GNE174" s="77"/>
      <c r="GNF174" s="77"/>
      <c r="GNG174" s="77"/>
      <c r="GNH174" s="77"/>
      <c r="GNI174" s="77"/>
      <c r="GNJ174" s="77"/>
      <c r="GNK174" s="77"/>
      <c r="GNL174" s="77"/>
      <c r="GNM174" s="77"/>
      <c r="GNN174" s="77"/>
      <c r="GNO174" s="77"/>
      <c r="GNP174" s="77"/>
      <c r="GNQ174" s="77"/>
      <c r="GNR174" s="77"/>
      <c r="GNS174" s="77"/>
      <c r="GNT174" s="77"/>
      <c r="GNU174" s="77"/>
      <c r="GNV174" s="77"/>
      <c r="GNW174" s="77"/>
      <c r="GNX174" s="77"/>
      <c r="GNY174" s="77"/>
      <c r="GNZ174" s="77"/>
      <c r="GOA174" s="77"/>
      <c r="GOB174" s="77"/>
      <c r="GOC174" s="77"/>
      <c r="GOD174" s="77"/>
      <c r="GOE174" s="77"/>
      <c r="GOF174" s="77"/>
      <c r="GOG174" s="77"/>
      <c r="GOH174" s="77"/>
      <c r="GOI174" s="77"/>
      <c r="GOJ174" s="77"/>
      <c r="GOK174" s="77"/>
      <c r="GOL174" s="77"/>
      <c r="GOM174" s="77"/>
      <c r="GON174" s="77"/>
      <c r="GOO174" s="77"/>
      <c r="GOP174" s="77"/>
      <c r="GOQ174" s="77"/>
      <c r="GOR174" s="77"/>
      <c r="GOS174" s="77"/>
      <c r="GOT174" s="77"/>
      <c r="GOU174" s="77"/>
      <c r="GOV174" s="77"/>
      <c r="GOW174" s="77"/>
      <c r="GOX174" s="77"/>
      <c r="GOY174" s="77"/>
      <c r="GOZ174" s="77"/>
      <c r="GPA174" s="77"/>
      <c r="GPB174" s="77"/>
      <c r="GPC174" s="77"/>
      <c r="GPD174" s="77"/>
      <c r="GPE174" s="77"/>
      <c r="GPF174" s="77"/>
      <c r="GPG174" s="77"/>
      <c r="GPH174" s="77"/>
      <c r="GPI174" s="77"/>
      <c r="GPJ174" s="77"/>
      <c r="GPK174" s="77"/>
      <c r="GPL174" s="77"/>
      <c r="GPM174" s="77"/>
      <c r="GPN174" s="77"/>
      <c r="GPO174" s="77"/>
      <c r="GPP174" s="77"/>
      <c r="GPQ174" s="77"/>
      <c r="GPR174" s="77"/>
      <c r="GPS174" s="77"/>
      <c r="GPT174" s="77"/>
      <c r="GPU174" s="77"/>
      <c r="GPV174" s="77"/>
      <c r="GPW174" s="77"/>
      <c r="GPX174" s="77"/>
      <c r="GPY174" s="77"/>
      <c r="GPZ174" s="77"/>
      <c r="GQA174" s="77"/>
      <c r="GQB174" s="77"/>
      <c r="GQC174" s="77"/>
      <c r="GQD174" s="77"/>
      <c r="GQE174" s="77"/>
      <c r="GQF174" s="77"/>
      <c r="GQG174" s="77"/>
      <c r="GQH174" s="77"/>
      <c r="GQI174" s="77"/>
      <c r="GQJ174" s="77"/>
      <c r="GQK174" s="77"/>
      <c r="GQL174" s="77"/>
      <c r="GQM174" s="77"/>
      <c r="GQN174" s="77"/>
      <c r="GQO174" s="77"/>
      <c r="GQP174" s="77"/>
      <c r="GQQ174" s="77"/>
      <c r="GQR174" s="77"/>
      <c r="GQS174" s="77"/>
      <c r="GQT174" s="77"/>
      <c r="GQU174" s="77"/>
      <c r="GQV174" s="77"/>
      <c r="GQW174" s="77"/>
      <c r="GQX174" s="77"/>
      <c r="GQY174" s="77"/>
      <c r="GQZ174" s="77"/>
      <c r="GRA174" s="77"/>
      <c r="GRB174" s="77"/>
      <c r="GRC174" s="77"/>
      <c r="GRD174" s="77"/>
      <c r="GRE174" s="77"/>
      <c r="GRF174" s="77"/>
      <c r="GRG174" s="77"/>
      <c r="GRH174" s="77"/>
      <c r="GRI174" s="77"/>
      <c r="GRJ174" s="77"/>
      <c r="GRK174" s="77"/>
      <c r="GRL174" s="77"/>
      <c r="GRM174" s="77"/>
      <c r="GRN174" s="77"/>
      <c r="GRO174" s="77"/>
      <c r="GRP174" s="77"/>
      <c r="GRQ174" s="77"/>
      <c r="GRR174" s="77"/>
      <c r="GRS174" s="77"/>
      <c r="GRT174" s="77"/>
      <c r="GRU174" s="77"/>
      <c r="GRV174" s="77"/>
      <c r="GRW174" s="77"/>
      <c r="GRX174" s="77"/>
      <c r="GRY174" s="77"/>
      <c r="GRZ174" s="77"/>
      <c r="GSA174" s="77"/>
      <c r="GSB174" s="77"/>
      <c r="GSC174" s="77"/>
      <c r="GSD174" s="77"/>
      <c r="GSE174" s="77"/>
      <c r="GSF174" s="77"/>
      <c r="GSG174" s="77"/>
      <c r="GSH174" s="77"/>
      <c r="GSI174" s="77"/>
      <c r="GSJ174" s="77"/>
      <c r="GSK174" s="77"/>
      <c r="GSL174" s="77"/>
      <c r="GSM174" s="77"/>
      <c r="GSN174" s="77"/>
      <c r="GSO174" s="77"/>
      <c r="GSP174" s="77"/>
      <c r="GSQ174" s="77"/>
      <c r="GSR174" s="77"/>
      <c r="GSS174" s="77"/>
      <c r="GST174" s="77"/>
      <c r="GSU174" s="77"/>
      <c r="GSV174" s="77"/>
      <c r="GSW174" s="77"/>
      <c r="GSX174" s="77"/>
      <c r="GSY174" s="77"/>
      <c r="GSZ174" s="77"/>
      <c r="GTA174" s="77"/>
      <c r="GTB174" s="77"/>
      <c r="GTC174" s="77"/>
      <c r="GTD174" s="77"/>
      <c r="GTE174" s="77"/>
      <c r="GTF174" s="77"/>
      <c r="GTG174" s="77"/>
      <c r="GTH174" s="77"/>
      <c r="GTI174" s="77"/>
      <c r="GTJ174" s="77"/>
      <c r="GTK174" s="77"/>
      <c r="GTL174" s="77"/>
      <c r="GTM174" s="77"/>
      <c r="GTN174" s="77"/>
      <c r="GTO174" s="77"/>
      <c r="GTP174" s="77"/>
      <c r="GTQ174" s="77"/>
      <c r="GTR174" s="77"/>
      <c r="GTS174" s="77"/>
      <c r="GTT174" s="77"/>
      <c r="GTU174" s="77"/>
      <c r="GTV174" s="77"/>
      <c r="GTW174" s="77"/>
      <c r="GTX174" s="77"/>
      <c r="GTY174" s="77"/>
      <c r="GTZ174" s="77"/>
      <c r="GUA174" s="77"/>
      <c r="GUB174" s="77"/>
      <c r="GUC174" s="77"/>
      <c r="GUD174" s="77"/>
      <c r="GUE174" s="77"/>
      <c r="GUF174" s="77"/>
      <c r="GUG174" s="77"/>
      <c r="GUH174" s="77"/>
      <c r="GUI174" s="77"/>
      <c r="GUJ174" s="77"/>
      <c r="GUK174" s="77"/>
      <c r="GUL174" s="77"/>
      <c r="GUM174" s="77"/>
      <c r="GUN174" s="77"/>
      <c r="GUO174" s="77"/>
      <c r="GUP174" s="77"/>
      <c r="GUQ174" s="77"/>
      <c r="GUR174" s="77"/>
      <c r="GUS174" s="77"/>
      <c r="GUT174" s="77"/>
      <c r="GUU174" s="77"/>
      <c r="GUV174" s="77"/>
      <c r="GUW174" s="77"/>
      <c r="GUX174" s="77"/>
      <c r="GUY174" s="77"/>
      <c r="GUZ174" s="77"/>
      <c r="GVA174" s="77"/>
      <c r="GVB174" s="77"/>
      <c r="GVC174" s="77"/>
      <c r="GVD174" s="77"/>
      <c r="GVE174" s="77"/>
      <c r="GVF174" s="77"/>
      <c r="GVG174" s="77"/>
      <c r="GVH174" s="77"/>
      <c r="GVI174" s="77"/>
      <c r="GVJ174" s="77"/>
      <c r="GVK174" s="77"/>
      <c r="GVL174" s="77"/>
      <c r="GVM174" s="77"/>
      <c r="GVN174" s="77"/>
      <c r="GVO174" s="77"/>
      <c r="GVP174" s="77"/>
      <c r="GVQ174" s="77"/>
      <c r="GVR174" s="77"/>
      <c r="GVS174" s="77"/>
      <c r="GVT174" s="77"/>
      <c r="GVU174" s="77"/>
      <c r="GVV174" s="77"/>
      <c r="GVW174" s="77"/>
      <c r="GVX174" s="77"/>
      <c r="GVY174" s="77"/>
      <c r="GVZ174" s="77"/>
      <c r="GWA174" s="77"/>
      <c r="GWB174" s="77"/>
      <c r="GWC174" s="77"/>
      <c r="GWD174" s="77"/>
      <c r="GWE174" s="77"/>
      <c r="GWF174" s="77"/>
      <c r="GWG174" s="77"/>
      <c r="GWH174" s="77"/>
      <c r="GWI174" s="77"/>
      <c r="GWJ174" s="77"/>
      <c r="GWK174" s="77"/>
      <c r="GWL174" s="77"/>
      <c r="GWM174" s="77"/>
      <c r="GWN174" s="77"/>
      <c r="GWO174" s="77"/>
      <c r="GWP174" s="77"/>
      <c r="GWQ174" s="77"/>
      <c r="GWR174" s="77"/>
      <c r="GWS174" s="77"/>
      <c r="GWT174" s="77"/>
      <c r="GWU174" s="77"/>
      <c r="GWV174" s="77"/>
      <c r="GWW174" s="77"/>
      <c r="GWX174" s="77"/>
      <c r="GWY174" s="77"/>
      <c r="GWZ174" s="77"/>
      <c r="GXA174" s="77"/>
      <c r="GXB174" s="77"/>
      <c r="GXC174" s="77"/>
      <c r="GXD174" s="77"/>
      <c r="GXE174" s="77"/>
      <c r="GXF174" s="77"/>
      <c r="GXG174" s="77"/>
      <c r="GXH174" s="77"/>
      <c r="GXI174" s="77"/>
      <c r="GXJ174" s="77"/>
      <c r="GXK174" s="77"/>
      <c r="GXL174" s="77"/>
      <c r="GXM174" s="77"/>
      <c r="GXN174" s="77"/>
      <c r="GXO174" s="77"/>
      <c r="GXP174" s="77"/>
      <c r="GXQ174" s="77"/>
      <c r="GXR174" s="77"/>
      <c r="GXS174" s="77"/>
      <c r="GXT174" s="77"/>
      <c r="GXU174" s="77"/>
      <c r="GXV174" s="77"/>
      <c r="GXW174" s="77"/>
      <c r="GXX174" s="77"/>
      <c r="GXY174" s="77"/>
      <c r="GXZ174" s="77"/>
      <c r="GYA174" s="77"/>
      <c r="GYB174" s="77"/>
      <c r="GYC174" s="77"/>
      <c r="GYD174" s="77"/>
      <c r="GYE174" s="77"/>
      <c r="GYF174" s="77"/>
      <c r="GYG174" s="77"/>
      <c r="GYH174" s="77"/>
      <c r="GYI174" s="77"/>
      <c r="GYJ174" s="77"/>
      <c r="GYK174" s="77"/>
      <c r="GYL174" s="77"/>
      <c r="GYM174" s="77"/>
      <c r="GYN174" s="77"/>
      <c r="GYO174" s="77"/>
      <c r="GYP174" s="77"/>
      <c r="GYQ174" s="77"/>
      <c r="GYR174" s="77"/>
      <c r="GYS174" s="77"/>
      <c r="GYT174" s="77"/>
      <c r="GYU174" s="77"/>
      <c r="GYV174" s="77"/>
      <c r="GYW174" s="77"/>
      <c r="GYX174" s="77"/>
      <c r="GYY174" s="77"/>
      <c r="GYZ174" s="77"/>
      <c r="GZA174" s="77"/>
      <c r="GZB174" s="77"/>
      <c r="GZC174" s="77"/>
      <c r="GZD174" s="77"/>
      <c r="GZE174" s="77"/>
      <c r="GZF174" s="77"/>
      <c r="GZG174" s="77"/>
      <c r="GZH174" s="77"/>
      <c r="GZI174" s="77"/>
      <c r="GZJ174" s="77"/>
      <c r="GZK174" s="77"/>
      <c r="GZL174" s="77"/>
      <c r="GZM174" s="77"/>
      <c r="GZN174" s="77"/>
      <c r="GZO174" s="77"/>
      <c r="GZP174" s="77"/>
      <c r="GZQ174" s="77"/>
      <c r="GZR174" s="77"/>
      <c r="GZS174" s="77"/>
      <c r="GZT174" s="77"/>
      <c r="GZU174" s="77"/>
      <c r="GZV174" s="77"/>
      <c r="GZW174" s="77"/>
      <c r="GZX174" s="77"/>
      <c r="GZY174" s="77"/>
      <c r="GZZ174" s="77"/>
      <c r="HAA174" s="77"/>
      <c r="HAB174" s="77"/>
      <c r="HAC174" s="77"/>
      <c r="HAD174" s="77"/>
      <c r="HAE174" s="77"/>
      <c r="HAF174" s="77"/>
      <c r="HAG174" s="77"/>
      <c r="HAH174" s="77"/>
      <c r="HAI174" s="77"/>
      <c r="HAJ174" s="77"/>
      <c r="HAK174" s="77"/>
      <c r="HAL174" s="77"/>
      <c r="HAM174" s="77"/>
      <c r="HAN174" s="77"/>
      <c r="HAO174" s="77"/>
      <c r="HAP174" s="77"/>
      <c r="HAQ174" s="77"/>
      <c r="HAR174" s="77"/>
      <c r="HAS174" s="77"/>
      <c r="HAT174" s="77"/>
      <c r="HAU174" s="77"/>
      <c r="HAV174" s="77"/>
      <c r="HAW174" s="77"/>
      <c r="HAX174" s="77"/>
      <c r="HAY174" s="77"/>
      <c r="HAZ174" s="77"/>
      <c r="HBA174" s="77"/>
      <c r="HBB174" s="77"/>
      <c r="HBC174" s="77"/>
      <c r="HBD174" s="77"/>
      <c r="HBE174" s="77"/>
      <c r="HBF174" s="77"/>
      <c r="HBG174" s="77"/>
      <c r="HBH174" s="77"/>
      <c r="HBI174" s="77"/>
      <c r="HBJ174" s="77"/>
      <c r="HBK174" s="77"/>
      <c r="HBL174" s="77"/>
      <c r="HBM174" s="77"/>
      <c r="HBN174" s="77"/>
      <c r="HBO174" s="77"/>
      <c r="HBP174" s="77"/>
      <c r="HBQ174" s="77"/>
      <c r="HBR174" s="77"/>
      <c r="HBS174" s="77"/>
      <c r="HBT174" s="77"/>
      <c r="HBU174" s="77"/>
      <c r="HBV174" s="77"/>
      <c r="HBW174" s="77"/>
      <c r="HBX174" s="77"/>
      <c r="HBY174" s="77"/>
      <c r="HBZ174" s="77"/>
      <c r="HCA174" s="77"/>
      <c r="HCB174" s="77"/>
      <c r="HCC174" s="77"/>
      <c r="HCD174" s="77"/>
      <c r="HCE174" s="77"/>
      <c r="HCF174" s="77"/>
      <c r="HCG174" s="77"/>
      <c r="HCH174" s="77"/>
      <c r="HCI174" s="77"/>
      <c r="HCJ174" s="77"/>
      <c r="HCK174" s="77"/>
      <c r="HCL174" s="77"/>
      <c r="HCM174" s="77"/>
      <c r="HCN174" s="77"/>
      <c r="HCO174" s="77"/>
      <c r="HCP174" s="77"/>
      <c r="HCQ174" s="77"/>
      <c r="HCR174" s="77"/>
      <c r="HCS174" s="77"/>
      <c r="HCT174" s="77"/>
      <c r="HCU174" s="77"/>
      <c r="HCV174" s="77"/>
      <c r="HCW174" s="77"/>
      <c r="HCX174" s="77"/>
      <c r="HCY174" s="77"/>
      <c r="HCZ174" s="77"/>
      <c r="HDA174" s="77"/>
      <c r="HDB174" s="77"/>
      <c r="HDC174" s="77"/>
      <c r="HDD174" s="77"/>
      <c r="HDE174" s="77"/>
      <c r="HDF174" s="77"/>
      <c r="HDG174" s="77"/>
      <c r="HDH174" s="77"/>
      <c r="HDI174" s="77"/>
      <c r="HDJ174" s="77"/>
      <c r="HDK174" s="77"/>
      <c r="HDL174" s="77"/>
      <c r="HDM174" s="77"/>
      <c r="HDN174" s="77"/>
      <c r="HDO174" s="77"/>
      <c r="HDP174" s="77"/>
      <c r="HDQ174" s="77"/>
      <c r="HDR174" s="77"/>
      <c r="HDS174" s="77"/>
      <c r="HDT174" s="77"/>
      <c r="HDU174" s="77"/>
      <c r="HDV174" s="77"/>
      <c r="HDW174" s="77"/>
      <c r="HDX174" s="77"/>
      <c r="HDY174" s="77"/>
      <c r="HDZ174" s="77"/>
      <c r="HEA174" s="77"/>
      <c r="HEB174" s="77"/>
      <c r="HEC174" s="77"/>
      <c r="HED174" s="77"/>
      <c r="HEE174" s="77"/>
      <c r="HEF174" s="77"/>
      <c r="HEG174" s="77"/>
      <c r="HEH174" s="77"/>
      <c r="HEI174" s="77"/>
      <c r="HEJ174" s="77"/>
      <c r="HEK174" s="77"/>
      <c r="HEL174" s="77"/>
      <c r="HEM174" s="77"/>
      <c r="HEN174" s="77"/>
      <c r="HEO174" s="77"/>
      <c r="HEP174" s="77"/>
      <c r="HEQ174" s="77"/>
      <c r="HER174" s="77"/>
      <c r="HES174" s="77"/>
      <c r="HET174" s="77"/>
      <c r="HEU174" s="77"/>
      <c r="HEV174" s="77"/>
      <c r="HEW174" s="77"/>
      <c r="HEX174" s="77"/>
      <c r="HEY174" s="77"/>
      <c r="HEZ174" s="77"/>
      <c r="HFA174" s="77"/>
      <c r="HFB174" s="77"/>
      <c r="HFC174" s="77"/>
      <c r="HFD174" s="77"/>
      <c r="HFE174" s="77"/>
      <c r="HFF174" s="77"/>
      <c r="HFG174" s="77"/>
      <c r="HFH174" s="77"/>
      <c r="HFI174" s="77"/>
      <c r="HFJ174" s="77"/>
      <c r="HFK174" s="77"/>
      <c r="HFL174" s="77"/>
      <c r="HFM174" s="77"/>
      <c r="HFN174" s="77"/>
      <c r="HFO174" s="77"/>
      <c r="HFP174" s="77"/>
      <c r="HFQ174" s="77"/>
      <c r="HFR174" s="77"/>
      <c r="HFS174" s="77"/>
      <c r="HFT174" s="77"/>
      <c r="HFU174" s="77"/>
      <c r="HFV174" s="77"/>
      <c r="HFW174" s="77"/>
      <c r="HFX174" s="77"/>
      <c r="HFY174" s="77"/>
      <c r="HFZ174" s="77"/>
      <c r="HGA174" s="77"/>
      <c r="HGB174" s="77"/>
      <c r="HGC174" s="77"/>
      <c r="HGD174" s="77"/>
      <c r="HGE174" s="77"/>
      <c r="HGF174" s="77"/>
      <c r="HGG174" s="77"/>
      <c r="HGH174" s="77"/>
      <c r="HGI174" s="77"/>
      <c r="HGJ174" s="77"/>
      <c r="HGK174" s="77"/>
      <c r="HGL174" s="77"/>
      <c r="HGM174" s="77"/>
      <c r="HGN174" s="77"/>
      <c r="HGO174" s="77"/>
      <c r="HGP174" s="77"/>
      <c r="HGQ174" s="77"/>
      <c r="HGR174" s="77"/>
      <c r="HGS174" s="77"/>
      <c r="HGT174" s="77"/>
      <c r="HGU174" s="77"/>
      <c r="HGV174" s="77"/>
      <c r="HGW174" s="77"/>
      <c r="HGX174" s="77"/>
      <c r="HGY174" s="77"/>
      <c r="HGZ174" s="77"/>
      <c r="HHA174" s="77"/>
      <c r="HHB174" s="77"/>
      <c r="HHC174" s="77"/>
      <c r="HHD174" s="77"/>
      <c r="HHE174" s="77"/>
      <c r="HHF174" s="77"/>
      <c r="HHG174" s="77"/>
      <c r="HHH174" s="77"/>
      <c r="HHI174" s="77"/>
      <c r="HHJ174" s="77"/>
      <c r="HHK174" s="77"/>
      <c r="HHL174" s="77"/>
      <c r="HHM174" s="77"/>
      <c r="HHN174" s="77"/>
      <c r="HHO174" s="77"/>
      <c r="HHP174" s="77"/>
      <c r="HHQ174" s="77"/>
      <c r="HHR174" s="77"/>
      <c r="HHS174" s="77"/>
      <c r="HHT174" s="77"/>
      <c r="HHU174" s="77"/>
      <c r="HHV174" s="77"/>
      <c r="HHW174" s="77"/>
      <c r="HHX174" s="77"/>
      <c r="HHY174" s="77"/>
      <c r="HHZ174" s="77"/>
      <c r="HIA174" s="77"/>
      <c r="HIB174" s="77"/>
      <c r="HIC174" s="77"/>
      <c r="HID174" s="77"/>
      <c r="HIE174" s="77"/>
      <c r="HIF174" s="77"/>
      <c r="HIG174" s="77"/>
      <c r="HIH174" s="77"/>
      <c r="HII174" s="77"/>
      <c r="HIJ174" s="77"/>
      <c r="HIK174" s="77"/>
      <c r="HIL174" s="77"/>
      <c r="HIM174" s="77"/>
      <c r="HIN174" s="77"/>
      <c r="HIO174" s="77"/>
      <c r="HIP174" s="77"/>
      <c r="HIQ174" s="77"/>
      <c r="HIR174" s="77"/>
      <c r="HIS174" s="77"/>
      <c r="HIT174" s="77"/>
      <c r="HIU174" s="77"/>
      <c r="HIV174" s="77"/>
      <c r="HIW174" s="77"/>
      <c r="HIX174" s="77"/>
      <c r="HIY174" s="77"/>
      <c r="HIZ174" s="77"/>
      <c r="HJA174" s="77"/>
      <c r="HJB174" s="77"/>
      <c r="HJC174" s="77"/>
      <c r="HJD174" s="77"/>
      <c r="HJE174" s="77"/>
      <c r="HJF174" s="77"/>
      <c r="HJG174" s="77"/>
      <c r="HJH174" s="77"/>
      <c r="HJI174" s="77"/>
      <c r="HJJ174" s="77"/>
      <c r="HJK174" s="77"/>
      <c r="HJL174" s="77"/>
      <c r="HJM174" s="77"/>
      <c r="HJN174" s="77"/>
      <c r="HJO174" s="77"/>
      <c r="HJP174" s="77"/>
      <c r="HJQ174" s="77"/>
      <c r="HJR174" s="77"/>
      <c r="HJS174" s="77"/>
      <c r="HJT174" s="77"/>
      <c r="HJU174" s="77"/>
      <c r="HJV174" s="77"/>
      <c r="HJW174" s="77"/>
      <c r="HJX174" s="77"/>
      <c r="HJY174" s="77"/>
      <c r="HJZ174" s="77"/>
      <c r="HKA174" s="77"/>
      <c r="HKB174" s="77"/>
      <c r="HKC174" s="77"/>
      <c r="HKD174" s="77"/>
      <c r="HKE174" s="77"/>
      <c r="HKF174" s="77"/>
      <c r="HKG174" s="77"/>
      <c r="HKH174" s="77"/>
      <c r="HKI174" s="77"/>
      <c r="HKJ174" s="77"/>
      <c r="HKK174" s="77"/>
      <c r="HKL174" s="77"/>
      <c r="HKM174" s="77"/>
      <c r="HKN174" s="77"/>
      <c r="HKO174" s="77"/>
      <c r="HKP174" s="77"/>
      <c r="HKQ174" s="77"/>
      <c r="HKR174" s="77"/>
      <c r="HKS174" s="77"/>
      <c r="HKT174" s="77"/>
      <c r="HKU174" s="77"/>
      <c r="HKV174" s="77"/>
      <c r="HKW174" s="77"/>
      <c r="HKX174" s="77"/>
      <c r="HKY174" s="77"/>
      <c r="HKZ174" s="77"/>
      <c r="HLA174" s="77"/>
      <c r="HLB174" s="77"/>
      <c r="HLC174" s="77"/>
      <c r="HLD174" s="77"/>
      <c r="HLE174" s="77"/>
      <c r="HLF174" s="77"/>
      <c r="HLG174" s="77"/>
      <c r="HLH174" s="77"/>
      <c r="HLI174" s="77"/>
      <c r="HLJ174" s="77"/>
      <c r="HLK174" s="77"/>
      <c r="HLL174" s="77"/>
      <c r="HLM174" s="77"/>
      <c r="HLN174" s="77"/>
      <c r="HLO174" s="77"/>
      <c r="HLP174" s="77"/>
      <c r="HLQ174" s="77"/>
      <c r="HLR174" s="77"/>
      <c r="HLS174" s="77"/>
      <c r="HLT174" s="77"/>
      <c r="HLU174" s="77"/>
      <c r="HLV174" s="77"/>
      <c r="HLW174" s="77"/>
      <c r="HLX174" s="77"/>
      <c r="HLY174" s="77"/>
      <c r="HLZ174" s="77"/>
      <c r="HMA174" s="77"/>
      <c r="HMB174" s="77"/>
      <c r="HMC174" s="77"/>
      <c r="HMD174" s="77"/>
      <c r="HME174" s="77"/>
      <c r="HMF174" s="77"/>
      <c r="HMG174" s="77"/>
      <c r="HMH174" s="77"/>
      <c r="HMI174" s="77"/>
      <c r="HMJ174" s="77"/>
      <c r="HMK174" s="77"/>
      <c r="HML174" s="77"/>
      <c r="HMM174" s="77"/>
      <c r="HMN174" s="77"/>
      <c r="HMO174" s="77"/>
      <c r="HMP174" s="77"/>
      <c r="HMQ174" s="77"/>
      <c r="HMR174" s="77"/>
      <c r="HMS174" s="77"/>
      <c r="HMT174" s="77"/>
      <c r="HMU174" s="77"/>
      <c r="HMV174" s="77"/>
      <c r="HMW174" s="77"/>
      <c r="HMX174" s="77"/>
      <c r="HMY174" s="77"/>
      <c r="HMZ174" s="77"/>
      <c r="HNA174" s="77"/>
      <c r="HNB174" s="77"/>
      <c r="HNC174" s="77"/>
      <c r="HND174" s="77"/>
      <c r="HNE174" s="77"/>
      <c r="HNF174" s="77"/>
      <c r="HNG174" s="77"/>
      <c r="HNH174" s="77"/>
      <c r="HNI174" s="77"/>
      <c r="HNJ174" s="77"/>
      <c r="HNK174" s="77"/>
      <c r="HNL174" s="77"/>
      <c r="HNM174" s="77"/>
      <c r="HNN174" s="77"/>
      <c r="HNO174" s="77"/>
      <c r="HNP174" s="77"/>
      <c r="HNQ174" s="77"/>
      <c r="HNR174" s="77"/>
      <c r="HNS174" s="77"/>
      <c r="HNT174" s="77"/>
      <c r="HNU174" s="77"/>
      <c r="HNV174" s="77"/>
      <c r="HNW174" s="77"/>
      <c r="HNX174" s="77"/>
      <c r="HNY174" s="77"/>
      <c r="HNZ174" s="77"/>
      <c r="HOA174" s="77"/>
      <c r="HOB174" s="77"/>
      <c r="HOC174" s="77"/>
      <c r="HOD174" s="77"/>
      <c r="HOE174" s="77"/>
      <c r="HOF174" s="77"/>
      <c r="HOG174" s="77"/>
      <c r="HOH174" s="77"/>
      <c r="HOI174" s="77"/>
      <c r="HOJ174" s="77"/>
      <c r="HOK174" s="77"/>
      <c r="HOL174" s="77"/>
      <c r="HOM174" s="77"/>
      <c r="HON174" s="77"/>
      <c r="HOO174" s="77"/>
      <c r="HOP174" s="77"/>
      <c r="HOQ174" s="77"/>
      <c r="HOR174" s="77"/>
      <c r="HOS174" s="77"/>
      <c r="HOT174" s="77"/>
      <c r="HOU174" s="77"/>
      <c r="HOV174" s="77"/>
      <c r="HOW174" s="77"/>
      <c r="HOX174" s="77"/>
      <c r="HOY174" s="77"/>
      <c r="HOZ174" s="77"/>
      <c r="HPA174" s="77"/>
      <c r="HPB174" s="77"/>
      <c r="HPC174" s="77"/>
      <c r="HPD174" s="77"/>
      <c r="HPE174" s="77"/>
      <c r="HPF174" s="77"/>
      <c r="HPG174" s="77"/>
      <c r="HPH174" s="77"/>
      <c r="HPI174" s="77"/>
      <c r="HPJ174" s="77"/>
      <c r="HPK174" s="77"/>
      <c r="HPL174" s="77"/>
      <c r="HPM174" s="77"/>
      <c r="HPN174" s="77"/>
      <c r="HPO174" s="77"/>
      <c r="HPP174" s="77"/>
      <c r="HPQ174" s="77"/>
      <c r="HPR174" s="77"/>
      <c r="HPS174" s="77"/>
      <c r="HPT174" s="77"/>
      <c r="HPU174" s="77"/>
      <c r="HPV174" s="77"/>
      <c r="HPW174" s="77"/>
      <c r="HPX174" s="77"/>
      <c r="HPY174" s="77"/>
      <c r="HPZ174" s="77"/>
      <c r="HQA174" s="77"/>
      <c r="HQB174" s="77"/>
      <c r="HQC174" s="77"/>
      <c r="HQD174" s="77"/>
      <c r="HQE174" s="77"/>
      <c r="HQF174" s="77"/>
      <c r="HQG174" s="77"/>
      <c r="HQH174" s="77"/>
      <c r="HQI174" s="77"/>
      <c r="HQJ174" s="77"/>
      <c r="HQK174" s="77"/>
      <c r="HQL174" s="77"/>
      <c r="HQM174" s="77"/>
      <c r="HQN174" s="77"/>
      <c r="HQO174" s="77"/>
      <c r="HQP174" s="77"/>
      <c r="HQQ174" s="77"/>
      <c r="HQR174" s="77"/>
      <c r="HQS174" s="77"/>
      <c r="HQT174" s="77"/>
      <c r="HQU174" s="77"/>
      <c r="HQV174" s="77"/>
      <c r="HQW174" s="77"/>
      <c r="HQX174" s="77"/>
      <c r="HQY174" s="77"/>
      <c r="HQZ174" s="77"/>
      <c r="HRA174" s="77"/>
      <c r="HRB174" s="77"/>
      <c r="HRC174" s="77"/>
      <c r="HRD174" s="77"/>
      <c r="HRE174" s="77"/>
      <c r="HRF174" s="77"/>
      <c r="HRG174" s="77"/>
      <c r="HRH174" s="77"/>
      <c r="HRI174" s="77"/>
      <c r="HRJ174" s="77"/>
      <c r="HRK174" s="77"/>
      <c r="HRL174" s="77"/>
      <c r="HRM174" s="77"/>
      <c r="HRN174" s="77"/>
      <c r="HRO174" s="77"/>
      <c r="HRP174" s="77"/>
      <c r="HRQ174" s="77"/>
      <c r="HRR174" s="77"/>
      <c r="HRS174" s="77"/>
      <c r="HRT174" s="77"/>
      <c r="HRU174" s="77"/>
      <c r="HRV174" s="77"/>
      <c r="HRW174" s="77"/>
      <c r="HRX174" s="77"/>
      <c r="HRY174" s="77"/>
      <c r="HRZ174" s="77"/>
      <c r="HSA174" s="77"/>
      <c r="HSB174" s="77"/>
      <c r="HSC174" s="77"/>
      <c r="HSD174" s="77"/>
      <c r="HSE174" s="77"/>
      <c r="HSF174" s="77"/>
      <c r="HSG174" s="77"/>
      <c r="HSH174" s="77"/>
      <c r="HSI174" s="77"/>
      <c r="HSJ174" s="77"/>
      <c r="HSK174" s="77"/>
      <c r="HSL174" s="77"/>
      <c r="HSM174" s="77"/>
      <c r="HSN174" s="77"/>
      <c r="HSO174" s="77"/>
      <c r="HSP174" s="77"/>
      <c r="HSQ174" s="77"/>
      <c r="HSR174" s="77"/>
      <c r="HSS174" s="77"/>
      <c r="HST174" s="77"/>
      <c r="HSU174" s="77"/>
      <c r="HSV174" s="77"/>
      <c r="HSW174" s="77"/>
      <c r="HSX174" s="77"/>
      <c r="HSY174" s="77"/>
      <c r="HSZ174" s="77"/>
      <c r="HTA174" s="77"/>
      <c r="HTB174" s="77"/>
      <c r="HTC174" s="77"/>
      <c r="HTD174" s="77"/>
      <c r="HTE174" s="77"/>
      <c r="HTF174" s="77"/>
      <c r="HTG174" s="77"/>
      <c r="HTH174" s="77"/>
      <c r="HTI174" s="77"/>
      <c r="HTJ174" s="77"/>
      <c r="HTK174" s="77"/>
      <c r="HTL174" s="77"/>
      <c r="HTM174" s="77"/>
      <c r="HTN174" s="77"/>
      <c r="HTO174" s="77"/>
      <c r="HTP174" s="77"/>
      <c r="HTQ174" s="77"/>
      <c r="HTR174" s="77"/>
      <c r="HTS174" s="77"/>
      <c r="HTT174" s="77"/>
      <c r="HTU174" s="77"/>
      <c r="HTV174" s="77"/>
      <c r="HTW174" s="77"/>
      <c r="HTX174" s="77"/>
      <c r="HTY174" s="77"/>
      <c r="HTZ174" s="77"/>
      <c r="HUA174" s="77"/>
      <c r="HUB174" s="77"/>
      <c r="HUC174" s="77"/>
      <c r="HUD174" s="77"/>
      <c r="HUE174" s="77"/>
      <c r="HUF174" s="77"/>
      <c r="HUG174" s="77"/>
      <c r="HUH174" s="77"/>
      <c r="HUI174" s="77"/>
      <c r="HUJ174" s="77"/>
      <c r="HUK174" s="77"/>
      <c r="HUL174" s="77"/>
      <c r="HUM174" s="77"/>
      <c r="HUN174" s="77"/>
      <c r="HUO174" s="77"/>
      <c r="HUP174" s="77"/>
      <c r="HUQ174" s="77"/>
      <c r="HUR174" s="77"/>
      <c r="HUS174" s="77"/>
      <c r="HUT174" s="77"/>
      <c r="HUU174" s="77"/>
      <c r="HUV174" s="77"/>
      <c r="HUW174" s="77"/>
      <c r="HUX174" s="77"/>
      <c r="HUY174" s="77"/>
      <c r="HUZ174" s="77"/>
      <c r="HVA174" s="77"/>
      <c r="HVB174" s="77"/>
      <c r="HVC174" s="77"/>
      <c r="HVD174" s="77"/>
      <c r="HVE174" s="77"/>
      <c r="HVF174" s="77"/>
      <c r="HVG174" s="77"/>
      <c r="HVH174" s="77"/>
      <c r="HVI174" s="77"/>
      <c r="HVJ174" s="77"/>
      <c r="HVK174" s="77"/>
      <c r="HVL174" s="77"/>
      <c r="HVM174" s="77"/>
      <c r="HVN174" s="77"/>
      <c r="HVO174" s="77"/>
      <c r="HVP174" s="77"/>
      <c r="HVQ174" s="77"/>
      <c r="HVR174" s="77"/>
      <c r="HVS174" s="77"/>
      <c r="HVT174" s="77"/>
      <c r="HVU174" s="77"/>
      <c r="HVV174" s="77"/>
      <c r="HVW174" s="77"/>
      <c r="HVX174" s="77"/>
      <c r="HVY174" s="77"/>
      <c r="HVZ174" s="77"/>
      <c r="HWA174" s="77"/>
      <c r="HWB174" s="77"/>
      <c r="HWC174" s="77"/>
      <c r="HWD174" s="77"/>
      <c r="HWE174" s="77"/>
      <c r="HWF174" s="77"/>
      <c r="HWG174" s="77"/>
      <c r="HWH174" s="77"/>
      <c r="HWI174" s="77"/>
      <c r="HWJ174" s="77"/>
      <c r="HWK174" s="77"/>
      <c r="HWL174" s="77"/>
      <c r="HWM174" s="77"/>
      <c r="HWN174" s="77"/>
      <c r="HWO174" s="77"/>
      <c r="HWP174" s="77"/>
      <c r="HWQ174" s="77"/>
      <c r="HWR174" s="77"/>
      <c r="HWS174" s="77"/>
      <c r="HWT174" s="77"/>
      <c r="HWU174" s="77"/>
      <c r="HWV174" s="77"/>
      <c r="HWW174" s="77"/>
      <c r="HWX174" s="77"/>
      <c r="HWY174" s="77"/>
      <c r="HWZ174" s="77"/>
      <c r="HXA174" s="77"/>
      <c r="HXB174" s="77"/>
      <c r="HXC174" s="77"/>
      <c r="HXD174" s="77"/>
      <c r="HXE174" s="77"/>
      <c r="HXF174" s="77"/>
      <c r="HXG174" s="77"/>
      <c r="HXH174" s="77"/>
      <c r="HXI174" s="77"/>
      <c r="HXJ174" s="77"/>
      <c r="HXK174" s="77"/>
      <c r="HXL174" s="77"/>
      <c r="HXM174" s="77"/>
      <c r="HXN174" s="77"/>
      <c r="HXO174" s="77"/>
      <c r="HXP174" s="77"/>
      <c r="HXQ174" s="77"/>
      <c r="HXR174" s="77"/>
      <c r="HXS174" s="77"/>
      <c r="HXT174" s="77"/>
      <c r="HXU174" s="77"/>
      <c r="HXV174" s="77"/>
      <c r="HXW174" s="77"/>
      <c r="HXX174" s="77"/>
      <c r="HXY174" s="77"/>
      <c r="HXZ174" s="77"/>
      <c r="HYA174" s="77"/>
      <c r="HYB174" s="77"/>
      <c r="HYC174" s="77"/>
      <c r="HYD174" s="77"/>
      <c r="HYE174" s="77"/>
      <c r="HYF174" s="77"/>
      <c r="HYG174" s="77"/>
      <c r="HYH174" s="77"/>
      <c r="HYI174" s="77"/>
      <c r="HYJ174" s="77"/>
      <c r="HYK174" s="77"/>
      <c r="HYL174" s="77"/>
      <c r="HYM174" s="77"/>
      <c r="HYN174" s="77"/>
      <c r="HYO174" s="77"/>
      <c r="HYP174" s="77"/>
      <c r="HYQ174" s="77"/>
      <c r="HYR174" s="77"/>
      <c r="HYS174" s="77"/>
      <c r="HYT174" s="77"/>
      <c r="HYU174" s="77"/>
      <c r="HYV174" s="77"/>
      <c r="HYW174" s="77"/>
      <c r="HYX174" s="77"/>
      <c r="HYY174" s="77"/>
      <c r="HYZ174" s="77"/>
      <c r="HZA174" s="77"/>
      <c r="HZB174" s="77"/>
      <c r="HZC174" s="77"/>
      <c r="HZD174" s="77"/>
      <c r="HZE174" s="77"/>
      <c r="HZF174" s="77"/>
      <c r="HZG174" s="77"/>
      <c r="HZH174" s="77"/>
      <c r="HZI174" s="77"/>
      <c r="HZJ174" s="77"/>
      <c r="HZK174" s="77"/>
      <c r="HZL174" s="77"/>
      <c r="HZM174" s="77"/>
      <c r="HZN174" s="77"/>
      <c r="HZO174" s="77"/>
      <c r="HZP174" s="77"/>
      <c r="HZQ174" s="77"/>
      <c r="HZR174" s="77"/>
      <c r="HZS174" s="77"/>
      <c r="HZT174" s="77"/>
      <c r="HZU174" s="77"/>
      <c r="HZV174" s="77"/>
      <c r="HZW174" s="77"/>
      <c r="HZX174" s="77"/>
      <c r="HZY174" s="77"/>
      <c r="HZZ174" s="77"/>
      <c r="IAA174" s="77"/>
      <c r="IAB174" s="77"/>
      <c r="IAC174" s="77"/>
      <c r="IAD174" s="77"/>
      <c r="IAE174" s="77"/>
      <c r="IAF174" s="77"/>
      <c r="IAG174" s="77"/>
      <c r="IAH174" s="77"/>
      <c r="IAI174" s="77"/>
      <c r="IAJ174" s="77"/>
      <c r="IAK174" s="77"/>
      <c r="IAL174" s="77"/>
      <c r="IAM174" s="77"/>
      <c r="IAN174" s="77"/>
      <c r="IAO174" s="77"/>
      <c r="IAP174" s="77"/>
      <c r="IAQ174" s="77"/>
      <c r="IAR174" s="77"/>
      <c r="IAS174" s="77"/>
      <c r="IAT174" s="77"/>
      <c r="IAU174" s="77"/>
      <c r="IAV174" s="77"/>
      <c r="IAW174" s="77"/>
      <c r="IAX174" s="77"/>
      <c r="IAY174" s="77"/>
      <c r="IAZ174" s="77"/>
      <c r="IBA174" s="77"/>
      <c r="IBB174" s="77"/>
      <c r="IBC174" s="77"/>
      <c r="IBD174" s="77"/>
      <c r="IBE174" s="77"/>
      <c r="IBF174" s="77"/>
      <c r="IBG174" s="77"/>
      <c r="IBH174" s="77"/>
      <c r="IBI174" s="77"/>
      <c r="IBJ174" s="77"/>
      <c r="IBK174" s="77"/>
      <c r="IBL174" s="77"/>
      <c r="IBM174" s="77"/>
      <c r="IBN174" s="77"/>
      <c r="IBO174" s="77"/>
      <c r="IBP174" s="77"/>
      <c r="IBQ174" s="77"/>
      <c r="IBR174" s="77"/>
      <c r="IBS174" s="77"/>
      <c r="IBT174" s="77"/>
      <c r="IBU174" s="77"/>
      <c r="IBV174" s="77"/>
      <c r="IBW174" s="77"/>
      <c r="IBX174" s="77"/>
      <c r="IBY174" s="77"/>
      <c r="IBZ174" s="77"/>
      <c r="ICA174" s="77"/>
      <c r="ICB174" s="77"/>
      <c r="ICC174" s="77"/>
      <c r="ICD174" s="77"/>
      <c r="ICE174" s="77"/>
      <c r="ICF174" s="77"/>
      <c r="ICG174" s="77"/>
      <c r="ICH174" s="77"/>
      <c r="ICI174" s="77"/>
      <c r="ICJ174" s="77"/>
      <c r="ICK174" s="77"/>
      <c r="ICL174" s="77"/>
      <c r="ICM174" s="77"/>
      <c r="ICN174" s="77"/>
      <c r="ICO174" s="77"/>
      <c r="ICP174" s="77"/>
      <c r="ICQ174" s="77"/>
      <c r="ICR174" s="77"/>
      <c r="ICS174" s="77"/>
      <c r="ICT174" s="77"/>
      <c r="ICU174" s="77"/>
      <c r="ICV174" s="77"/>
      <c r="ICW174" s="77"/>
      <c r="ICX174" s="77"/>
      <c r="ICY174" s="77"/>
      <c r="ICZ174" s="77"/>
      <c r="IDA174" s="77"/>
      <c r="IDB174" s="77"/>
      <c r="IDC174" s="77"/>
      <c r="IDD174" s="77"/>
      <c r="IDE174" s="77"/>
      <c r="IDF174" s="77"/>
      <c r="IDG174" s="77"/>
      <c r="IDH174" s="77"/>
      <c r="IDI174" s="77"/>
      <c r="IDJ174" s="77"/>
      <c r="IDK174" s="77"/>
      <c r="IDL174" s="77"/>
      <c r="IDM174" s="77"/>
      <c r="IDN174" s="77"/>
      <c r="IDO174" s="77"/>
      <c r="IDP174" s="77"/>
      <c r="IDQ174" s="77"/>
      <c r="IDR174" s="77"/>
      <c r="IDS174" s="77"/>
      <c r="IDT174" s="77"/>
      <c r="IDU174" s="77"/>
      <c r="IDV174" s="77"/>
      <c r="IDW174" s="77"/>
      <c r="IDX174" s="77"/>
      <c r="IDY174" s="77"/>
      <c r="IDZ174" s="77"/>
      <c r="IEA174" s="77"/>
      <c r="IEB174" s="77"/>
      <c r="IEC174" s="77"/>
      <c r="IED174" s="77"/>
      <c r="IEE174" s="77"/>
      <c r="IEF174" s="77"/>
      <c r="IEG174" s="77"/>
      <c r="IEH174" s="77"/>
      <c r="IEI174" s="77"/>
      <c r="IEJ174" s="77"/>
      <c r="IEK174" s="77"/>
      <c r="IEL174" s="77"/>
      <c r="IEM174" s="77"/>
      <c r="IEN174" s="77"/>
      <c r="IEO174" s="77"/>
      <c r="IEP174" s="77"/>
      <c r="IEQ174" s="77"/>
      <c r="IER174" s="77"/>
      <c r="IES174" s="77"/>
      <c r="IET174" s="77"/>
      <c r="IEU174" s="77"/>
      <c r="IEV174" s="77"/>
      <c r="IEW174" s="77"/>
      <c r="IEX174" s="77"/>
      <c r="IEY174" s="77"/>
      <c r="IEZ174" s="77"/>
      <c r="IFA174" s="77"/>
      <c r="IFB174" s="77"/>
      <c r="IFC174" s="77"/>
      <c r="IFD174" s="77"/>
      <c r="IFE174" s="77"/>
      <c r="IFF174" s="77"/>
      <c r="IFG174" s="77"/>
      <c r="IFH174" s="77"/>
      <c r="IFI174" s="77"/>
      <c r="IFJ174" s="77"/>
      <c r="IFK174" s="77"/>
      <c r="IFL174" s="77"/>
      <c r="IFM174" s="77"/>
      <c r="IFN174" s="77"/>
      <c r="IFO174" s="77"/>
      <c r="IFP174" s="77"/>
      <c r="IFQ174" s="77"/>
      <c r="IFR174" s="77"/>
      <c r="IFS174" s="77"/>
      <c r="IFT174" s="77"/>
      <c r="IFU174" s="77"/>
      <c r="IFV174" s="77"/>
      <c r="IFW174" s="77"/>
      <c r="IFX174" s="77"/>
      <c r="IFY174" s="77"/>
      <c r="IFZ174" s="77"/>
      <c r="IGA174" s="77"/>
      <c r="IGB174" s="77"/>
      <c r="IGC174" s="77"/>
      <c r="IGD174" s="77"/>
      <c r="IGE174" s="77"/>
      <c r="IGF174" s="77"/>
      <c r="IGG174" s="77"/>
      <c r="IGH174" s="77"/>
      <c r="IGI174" s="77"/>
      <c r="IGJ174" s="77"/>
      <c r="IGK174" s="77"/>
      <c r="IGL174" s="77"/>
      <c r="IGM174" s="77"/>
      <c r="IGN174" s="77"/>
      <c r="IGO174" s="77"/>
      <c r="IGP174" s="77"/>
      <c r="IGQ174" s="77"/>
      <c r="IGR174" s="77"/>
      <c r="IGS174" s="77"/>
      <c r="IGT174" s="77"/>
      <c r="IGU174" s="77"/>
      <c r="IGV174" s="77"/>
      <c r="IGW174" s="77"/>
      <c r="IGX174" s="77"/>
      <c r="IGY174" s="77"/>
      <c r="IGZ174" s="77"/>
      <c r="IHA174" s="77"/>
      <c r="IHB174" s="77"/>
      <c r="IHC174" s="77"/>
      <c r="IHD174" s="77"/>
      <c r="IHE174" s="77"/>
      <c r="IHF174" s="77"/>
      <c r="IHG174" s="77"/>
      <c r="IHH174" s="77"/>
      <c r="IHI174" s="77"/>
      <c r="IHJ174" s="77"/>
      <c r="IHK174" s="77"/>
      <c r="IHL174" s="77"/>
      <c r="IHM174" s="77"/>
      <c r="IHN174" s="77"/>
      <c r="IHO174" s="77"/>
      <c r="IHP174" s="77"/>
      <c r="IHQ174" s="77"/>
      <c r="IHR174" s="77"/>
      <c r="IHS174" s="77"/>
      <c r="IHT174" s="77"/>
      <c r="IHU174" s="77"/>
      <c r="IHV174" s="77"/>
      <c r="IHW174" s="77"/>
      <c r="IHX174" s="77"/>
      <c r="IHY174" s="77"/>
      <c r="IHZ174" s="77"/>
      <c r="IIA174" s="77"/>
      <c r="IIB174" s="77"/>
      <c r="IIC174" s="77"/>
      <c r="IID174" s="77"/>
      <c r="IIE174" s="77"/>
      <c r="IIF174" s="77"/>
      <c r="IIG174" s="77"/>
      <c r="IIH174" s="77"/>
      <c r="III174" s="77"/>
      <c r="IIJ174" s="77"/>
      <c r="IIK174" s="77"/>
      <c r="IIL174" s="77"/>
      <c r="IIM174" s="77"/>
      <c r="IIN174" s="77"/>
      <c r="IIO174" s="77"/>
      <c r="IIP174" s="77"/>
      <c r="IIQ174" s="77"/>
      <c r="IIR174" s="77"/>
      <c r="IIS174" s="77"/>
      <c r="IIT174" s="77"/>
      <c r="IIU174" s="77"/>
      <c r="IIV174" s="77"/>
      <c r="IIW174" s="77"/>
      <c r="IIX174" s="77"/>
      <c r="IIY174" s="77"/>
      <c r="IIZ174" s="77"/>
      <c r="IJA174" s="77"/>
      <c r="IJB174" s="77"/>
      <c r="IJC174" s="77"/>
      <c r="IJD174" s="77"/>
      <c r="IJE174" s="77"/>
      <c r="IJF174" s="77"/>
      <c r="IJG174" s="77"/>
      <c r="IJH174" s="77"/>
      <c r="IJI174" s="77"/>
      <c r="IJJ174" s="77"/>
      <c r="IJK174" s="77"/>
      <c r="IJL174" s="77"/>
      <c r="IJM174" s="77"/>
      <c r="IJN174" s="77"/>
      <c r="IJO174" s="77"/>
      <c r="IJP174" s="77"/>
      <c r="IJQ174" s="77"/>
      <c r="IJR174" s="77"/>
      <c r="IJS174" s="77"/>
      <c r="IJT174" s="77"/>
      <c r="IJU174" s="77"/>
      <c r="IJV174" s="77"/>
      <c r="IJW174" s="77"/>
      <c r="IJX174" s="77"/>
      <c r="IJY174" s="77"/>
      <c r="IJZ174" s="77"/>
      <c r="IKA174" s="77"/>
      <c r="IKB174" s="77"/>
      <c r="IKC174" s="77"/>
      <c r="IKD174" s="77"/>
      <c r="IKE174" s="77"/>
      <c r="IKF174" s="77"/>
      <c r="IKG174" s="77"/>
      <c r="IKH174" s="77"/>
      <c r="IKI174" s="77"/>
      <c r="IKJ174" s="77"/>
      <c r="IKK174" s="77"/>
      <c r="IKL174" s="77"/>
      <c r="IKM174" s="77"/>
      <c r="IKN174" s="77"/>
      <c r="IKO174" s="77"/>
      <c r="IKP174" s="77"/>
      <c r="IKQ174" s="77"/>
      <c r="IKR174" s="77"/>
      <c r="IKS174" s="77"/>
      <c r="IKT174" s="77"/>
      <c r="IKU174" s="77"/>
      <c r="IKV174" s="77"/>
      <c r="IKW174" s="77"/>
      <c r="IKX174" s="77"/>
      <c r="IKY174" s="77"/>
      <c r="IKZ174" s="77"/>
      <c r="ILA174" s="77"/>
      <c r="ILB174" s="77"/>
      <c r="ILC174" s="77"/>
      <c r="ILD174" s="77"/>
      <c r="ILE174" s="77"/>
      <c r="ILF174" s="77"/>
      <c r="ILG174" s="77"/>
      <c r="ILH174" s="77"/>
      <c r="ILI174" s="77"/>
      <c r="ILJ174" s="77"/>
      <c r="ILK174" s="77"/>
      <c r="ILL174" s="77"/>
      <c r="ILM174" s="77"/>
      <c r="ILN174" s="77"/>
      <c r="ILO174" s="77"/>
      <c r="ILP174" s="77"/>
      <c r="ILQ174" s="77"/>
      <c r="ILR174" s="77"/>
      <c r="ILS174" s="77"/>
      <c r="ILT174" s="77"/>
      <c r="ILU174" s="77"/>
      <c r="ILV174" s="77"/>
      <c r="ILW174" s="77"/>
      <c r="ILX174" s="77"/>
      <c r="ILY174" s="77"/>
      <c r="ILZ174" s="77"/>
      <c r="IMA174" s="77"/>
      <c r="IMB174" s="77"/>
      <c r="IMC174" s="77"/>
      <c r="IMD174" s="77"/>
      <c r="IME174" s="77"/>
      <c r="IMF174" s="77"/>
      <c r="IMG174" s="77"/>
      <c r="IMH174" s="77"/>
      <c r="IMI174" s="77"/>
      <c r="IMJ174" s="77"/>
      <c r="IMK174" s="77"/>
      <c r="IML174" s="77"/>
      <c r="IMM174" s="77"/>
      <c r="IMN174" s="77"/>
      <c r="IMO174" s="77"/>
      <c r="IMP174" s="77"/>
      <c r="IMQ174" s="77"/>
      <c r="IMR174" s="77"/>
      <c r="IMS174" s="77"/>
      <c r="IMT174" s="77"/>
      <c r="IMU174" s="77"/>
      <c r="IMV174" s="77"/>
      <c r="IMW174" s="77"/>
      <c r="IMX174" s="77"/>
      <c r="IMY174" s="77"/>
      <c r="IMZ174" s="77"/>
      <c r="INA174" s="77"/>
      <c r="INB174" s="77"/>
      <c r="INC174" s="77"/>
      <c r="IND174" s="77"/>
      <c r="INE174" s="77"/>
      <c r="INF174" s="77"/>
      <c r="ING174" s="77"/>
      <c r="INH174" s="77"/>
      <c r="INI174" s="77"/>
      <c r="INJ174" s="77"/>
      <c r="INK174" s="77"/>
      <c r="INL174" s="77"/>
      <c r="INM174" s="77"/>
      <c r="INN174" s="77"/>
      <c r="INO174" s="77"/>
      <c r="INP174" s="77"/>
      <c r="INQ174" s="77"/>
      <c r="INR174" s="77"/>
      <c r="INS174" s="77"/>
      <c r="INT174" s="77"/>
      <c r="INU174" s="77"/>
      <c r="INV174" s="77"/>
      <c r="INW174" s="77"/>
      <c r="INX174" s="77"/>
      <c r="INY174" s="77"/>
      <c r="INZ174" s="77"/>
      <c r="IOA174" s="77"/>
      <c r="IOB174" s="77"/>
      <c r="IOC174" s="77"/>
      <c r="IOD174" s="77"/>
      <c r="IOE174" s="77"/>
      <c r="IOF174" s="77"/>
      <c r="IOG174" s="77"/>
      <c r="IOH174" s="77"/>
      <c r="IOI174" s="77"/>
      <c r="IOJ174" s="77"/>
      <c r="IOK174" s="77"/>
      <c r="IOL174" s="77"/>
      <c r="IOM174" s="77"/>
      <c r="ION174" s="77"/>
      <c r="IOO174" s="77"/>
      <c r="IOP174" s="77"/>
      <c r="IOQ174" s="77"/>
      <c r="IOR174" s="77"/>
      <c r="IOS174" s="77"/>
      <c r="IOT174" s="77"/>
      <c r="IOU174" s="77"/>
      <c r="IOV174" s="77"/>
      <c r="IOW174" s="77"/>
      <c r="IOX174" s="77"/>
      <c r="IOY174" s="77"/>
      <c r="IOZ174" s="77"/>
      <c r="IPA174" s="77"/>
      <c r="IPB174" s="77"/>
      <c r="IPC174" s="77"/>
      <c r="IPD174" s="77"/>
      <c r="IPE174" s="77"/>
      <c r="IPF174" s="77"/>
      <c r="IPG174" s="77"/>
      <c r="IPH174" s="77"/>
      <c r="IPI174" s="77"/>
      <c r="IPJ174" s="77"/>
      <c r="IPK174" s="77"/>
      <c r="IPL174" s="77"/>
      <c r="IPM174" s="77"/>
      <c r="IPN174" s="77"/>
      <c r="IPO174" s="77"/>
      <c r="IPP174" s="77"/>
      <c r="IPQ174" s="77"/>
      <c r="IPR174" s="77"/>
      <c r="IPS174" s="77"/>
      <c r="IPT174" s="77"/>
      <c r="IPU174" s="77"/>
      <c r="IPV174" s="77"/>
      <c r="IPW174" s="77"/>
      <c r="IPX174" s="77"/>
      <c r="IPY174" s="77"/>
      <c r="IPZ174" s="77"/>
      <c r="IQA174" s="77"/>
      <c r="IQB174" s="77"/>
      <c r="IQC174" s="77"/>
      <c r="IQD174" s="77"/>
      <c r="IQE174" s="77"/>
      <c r="IQF174" s="77"/>
      <c r="IQG174" s="77"/>
      <c r="IQH174" s="77"/>
      <c r="IQI174" s="77"/>
      <c r="IQJ174" s="77"/>
      <c r="IQK174" s="77"/>
      <c r="IQL174" s="77"/>
      <c r="IQM174" s="77"/>
      <c r="IQN174" s="77"/>
      <c r="IQO174" s="77"/>
      <c r="IQP174" s="77"/>
      <c r="IQQ174" s="77"/>
      <c r="IQR174" s="77"/>
      <c r="IQS174" s="77"/>
      <c r="IQT174" s="77"/>
      <c r="IQU174" s="77"/>
      <c r="IQV174" s="77"/>
      <c r="IQW174" s="77"/>
      <c r="IQX174" s="77"/>
      <c r="IQY174" s="77"/>
      <c r="IQZ174" s="77"/>
      <c r="IRA174" s="77"/>
      <c r="IRB174" s="77"/>
      <c r="IRC174" s="77"/>
      <c r="IRD174" s="77"/>
      <c r="IRE174" s="77"/>
      <c r="IRF174" s="77"/>
      <c r="IRG174" s="77"/>
      <c r="IRH174" s="77"/>
      <c r="IRI174" s="77"/>
      <c r="IRJ174" s="77"/>
      <c r="IRK174" s="77"/>
      <c r="IRL174" s="77"/>
      <c r="IRM174" s="77"/>
      <c r="IRN174" s="77"/>
      <c r="IRO174" s="77"/>
      <c r="IRP174" s="77"/>
      <c r="IRQ174" s="77"/>
      <c r="IRR174" s="77"/>
      <c r="IRS174" s="77"/>
      <c r="IRT174" s="77"/>
      <c r="IRU174" s="77"/>
      <c r="IRV174" s="77"/>
      <c r="IRW174" s="77"/>
      <c r="IRX174" s="77"/>
      <c r="IRY174" s="77"/>
      <c r="IRZ174" s="77"/>
      <c r="ISA174" s="77"/>
      <c r="ISB174" s="77"/>
      <c r="ISC174" s="77"/>
      <c r="ISD174" s="77"/>
      <c r="ISE174" s="77"/>
      <c r="ISF174" s="77"/>
      <c r="ISG174" s="77"/>
      <c r="ISH174" s="77"/>
      <c r="ISI174" s="77"/>
      <c r="ISJ174" s="77"/>
      <c r="ISK174" s="77"/>
      <c r="ISL174" s="77"/>
      <c r="ISM174" s="77"/>
      <c r="ISN174" s="77"/>
      <c r="ISO174" s="77"/>
      <c r="ISP174" s="77"/>
      <c r="ISQ174" s="77"/>
      <c r="ISR174" s="77"/>
      <c r="ISS174" s="77"/>
      <c r="IST174" s="77"/>
      <c r="ISU174" s="77"/>
      <c r="ISV174" s="77"/>
      <c r="ISW174" s="77"/>
      <c r="ISX174" s="77"/>
      <c r="ISY174" s="77"/>
      <c r="ISZ174" s="77"/>
      <c r="ITA174" s="77"/>
      <c r="ITB174" s="77"/>
      <c r="ITC174" s="77"/>
      <c r="ITD174" s="77"/>
      <c r="ITE174" s="77"/>
      <c r="ITF174" s="77"/>
      <c r="ITG174" s="77"/>
      <c r="ITH174" s="77"/>
      <c r="ITI174" s="77"/>
      <c r="ITJ174" s="77"/>
      <c r="ITK174" s="77"/>
      <c r="ITL174" s="77"/>
      <c r="ITM174" s="77"/>
      <c r="ITN174" s="77"/>
      <c r="ITO174" s="77"/>
      <c r="ITP174" s="77"/>
      <c r="ITQ174" s="77"/>
      <c r="ITR174" s="77"/>
      <c r="ITS174" s="77"/>
      <c r="ITT174" s="77"/>
      <c r="ITU174" s="77"/>
      <c r="ITV174" s="77"/>
      <c r="ITW174" s="77"/>
      <c r="ITX174" s="77"/>
      <c r="ITY174" s="77"/>
      <c r="ITZ174" s="77"/>
      <c r="IUA174" s="77"/>
      <c r="IUB174" s="77"/>
      <c r="IUC174" s="77"/>
      <c r="IUD174" s="77"/>
      <c r="IUE174" s="77"/>
      <c r="IUF174" s="77"/>
      <c r="IUG174" s="77"/>
      <c r="IUH174" s="77"/>
      <c r="IUI174" s="77"/>
      <c r="IUJ174" s="77"/>
      <c r="IUK174" s="77"/>
      <c r="IUL174" s="77"/>
      <c r="IUM174" s="77"/>
      <c r="IUN174" s="77"/>
      <c r="IUO174" s="77"/>
      <c r="IUP174" s="77"/>
      <c r="IUQ174" s="77"/>
      <c r="IUR174" s="77"/>
      <c r="IUS174" s="77"/>
      <c r="IUT174" s="77"/>
      <c r="IUU174" s="77"/>
      <c r="IUV174" s="77"/>
      <c r="IUW174" s="77"/>
      <c r="IUX174" s="77"/>
      <c r="IUY174" s="77"/>
      <c r="IUZ174" s="77"/>
      <c r="IVA174" s="77"/>
      <c r="IVB174" s="77"/>
      <c r="IVC174" s="77"/>
      <c r="IVD174" s="77"/>
      <c r="IVE174" s="77"/>
      <c r="IVF174" s="77"/>
      <c r="IVG174" s="77"/>
      <c r="IVH174" s="77"/>
      <c r="IVI174" s="77"/>
      <c r="IVJ174" s="77"/>
      <c r="IVK174" s="77"/>
      <c r="IVL174" s="77"/>
      <c r="IVM174" s="77"/>
      <c r="IVN174" s="77"/>
      <c r="IVO174" s="77"/>
      <c r="IVP174" s="77"/>
      <c r="IVQ174" s="77"/>
      <c r="IVR174" s="77"/>
      <c r="IVS174" s="77"/>
      <c r="IVT174" s="77"/>
      <c r="IVU174" s="77"/>
      <c r="IVV174" s="77"/>
      <c r="IVW174" s="77"/>
      <c r="IVX174" s="77"/>
      <c r="IVY174" s="77"/>
      <c r="IVZ174" s="77"/>
      <c r="IWA174" s="77"/>
      <c r="IWB174" s="77"/>
      <c r="IWC174" s="77"/>
      <c r="IWD174" s="77"/>
      <c r="IWE174" s="77"/>
      <c r="IWF174" s="77"/>
      <c r="IWG174" s="77"/>
      <c r="IWH174" s="77"/>
      <c r="IWI174" s="77"/>
      <c r="IWJ174" s="77"/>
      <c r="IWK174" s="77"/>
      <c r="IWL174" s="77"/>
      <c r="IWM174" s="77"/>
      <c r="IWN174" s="77"/>
      <c r="IWO174" s="77"/>
      <c r="IWP174" s="77"/>
      <c r="IWQ174" s="77"/>
      <c r="IWR174" s="77"/>
      <c r="IWS174" s="77"/>
      <c r="IWT174" s="77"/>
      <c r="IWU174" s="77"/>
      <c r="IWV174" s="77"/>
      <c r="IWW174" s="77"/>
      <c r="IWX174" s="77"/>
      <c r="IWY174" s="77"/>
      <c r="IWZ174" s="77"/>
      <c r="IXA174" s="77"/>
      <c r="IXB174" s="77"/>
      <c r="IXC174" s="77"/>
      <c r="IXD174" s="77"/>
      <c r="IXE174" s="77"/>
      <c r="IXF174" s="77"/>
      <c r="IXG174" s="77"/>
      <c r="IXH174" s="77"/>
      <c r="IXI174" s="77"/>
      <c r="IXJ174" s="77"/>
      <c r="IXK174" s="77"/>
      <c r="IXL174" s="77"/>
      <c r="IXM174" s="77"/>
      <c r="IXN174" s="77"/>
      <c r="IXO174" s="77"/>
      <c r="IXP174" s="77"/>
      <c r="IXQ174" s="77"/>
      <c r="IXR174" s="77"/>
      <c r="IXS174" s="77"/>
      <c r="IXT174" s="77"/>
      <c r="IXU174" s="77"/>
      <c r="IXV174" s="77"/>
      <c r="IXW174" s="77"/>
      <c r="IXX174" s="77"/>
      <c r="IXY174" s="77"/>
      <c r="IXZ174" s="77"/>
      <c r="IYA174" s="77"/>
      <c r="IYB174" s="77"/>
      <c r="IYC174" s="77"/>
      <c r="IYD174" s="77"/>
      <c r="IYE174" s="77"/>
      <c r="IYF174" s="77"/>
      <c r="IYG174" s="77"/>
      <c r="IYH174" s="77"/>
      <c r="IYI174" s="77"/>
      <c r="IYJ174" s="77"/>
      <c r="IYK174" s="77"/>
      <c r="IYL174" s="77"/>
      <c r="IYM174" s="77"/>
      <c r="IYN174" s="77"/>
      <c r="IYO174" s="77"/>
      <c r="IYP174" s="77"/>
      <c r="IYQ174" s="77"/>
      <c r="IYR174" s="77"/>
      <c r="IYS174" s="77"/>
      <c r="IYT174" s="77"/>
      <c r="IYU174" s="77"/>
      <c r="IYV174" s="77"/>
      <c r="IYW174" s="77"/>
      <c r="IYX174" s="77"/>
      <c r="IYY174" s="77"/>
      <c r="IYZ174" s="77"/>
      <c r="IZA174" s="77"/>
      <c r="IZB174" s="77"/>
      <c r="IZC174" s="77"/>
      <c r="IZD174" s="77"/>
      <c r="IZE174" s="77"/>
      <c r="IZF174" s="77"/>
      <c r="IZG174" s="77"/>
      <c r="IZH174" s="77"/>
      <c r="IZI174" s="77"/>
      <c r="IZJ174" s="77"/>
      <c r="IZK174" s="77"/>
      <c r="IZL174" s="77"/>
      <c r="IZM174" s="77"/>
      <c r="IZN174" s="77"/>
      <c r="IZO174" s="77"/>
      <c r="IZP174" s="77"/>
      <c r="IZQ174" s="77"/>
      <c r="IZR174" s="77"/>
      <c r="IZS174" s="77"/>
      <c r="IZT174" s="77"/>
      <c r="IZU174" s="77"/>
      <c r="IZV174" s="77"/>
      <c r="IZW174" s="77"/>
      <c r="IZX174" s="77"/>
      <c r="IZY174" s="77"/>
      <c r="IZZ174" s="77"/>
      <c r="JAA174" s="77"/>
      <c r="JAB174" s="77"/>
      <c r="JAC174" s="77"/>
      <c r="JAD174" s="77"/>
      <c r="JAE174" s="77"/>
      <c r="JAF174" s="77"/>
      <c r="JAG174" s="77"/>
      <c r="JAH174" s="77"/>
      <c r="JAI174" s="77"/>
      <c r="JAJ174" s="77"/>
      <c r="JAK174" s="77"/>
      <c r="JAL174" s="77"/>
      <c r="JAM174" s="77"/>
      <c r="JAN174" s="77"/>
      <c r="JAO174" s="77"/>
      <c r="JAP174" s="77"/>
      <c r="JAQ174" s="77"/>
      <c r="JAR174" s="77"/>
      <c r="JAS174" s="77"/>
      <c r="JAT174" s="77"/>
      <c r="JAU174" s="77"/>
      <c r="JAV174" s="77"/>
      <c r="JAW174" s="77"/>
      <c r="JAX174" s="77"/>
      <c r="JAY174" s="77"/>
      <c r="JAZ174" s="77"/>
      <c r="JBA174" s="77"/>
      <c r="JBB174" s="77"/>
      <c r="JBC174" s="77"/>
      <c r="JBD174" s="77"/>
      <c r="JBE174" s="77"/>
      <c r="JBF174" s="77"/>
      <c r="JBG174" s="77"/>
      <c r="JBH174" s="77"/>
      <c r="JBI174" s="77"/>
      <c r="JBJ174" s="77"/>
      <c r="JBK174" s="77"/>
      <c r="JBL174" s="77"/>
      <c r="JBM174" s="77"/>
      <c r="JBN174" s="77"/>
      <c r="JBO174" s="77"/>
      <c r="JBP174" s="77"/>
      <c r="JBQ174" s="77"/>
      <c r="JBR174" s="77"/>
      <c r="JBS174" s="77"/>
      <c r="JBT174" s="77"/>
      <c r="JBU174" s="77"/>
      <c r="JBV174" s="77"/>
      <c r="JBW174" s="77"/>
      <c r="JBX174" s="77"/>
      <c r="JBY174" s="77"/>
      <c r="JBZ174" s="77"/>
      <c r="JCA174" s="77"/>
      <c r="JCB174" s="77"/>
      <c r="JCC174" s="77"/>
      <c r="JCD174" s="77"/>
      <c r="JCE174" s="77"/>
      <c r="JCF174" s="77"/>
      <c r="JCG174" s="77"/>
      <c r="JCH174" s="77"/>
      <c r="JCI174" s="77"/>
      <c r="JCJ174" s="77"/>
      <c r="JCK174" s="77"/>
      <c r="JCL174" s="77"/>
      <c r="JCM174" s="77"/>
      <c r="JCN174" s="77"/>
      <c r="JCO174" s="77"/>
      <c r="JCP174" s="77"/>
      <c r="JCQ174" s="77"/>
      <c r="JCR174" s="77"/>
      <c r="JCS174" s="77"/>
      <c r="JCT174" s="77"/>
      <c r="JCU174" s="77"/>
      <c r="JCV174" s="77"/>
      <c r="JCW174" s="77"/>
      <c r="JCX174" s="77"/>
      <c r="JCY174" s="77"/>
      <c r="JCZ174" s="77"/>
      <c r="JDA174" s="77"/>
      <c r="JDB174" s="77"/>
      <c r="JDC174" s="77"/>
      <c r="JDD174" s="77"/>
      <c r="JDE174" s="77"/>
      <c r="JDF174" s="77"/>
      <c r="JDG174" s="77"/>
      <c r="JDH174" s="77"/>
      <c r="JDI174" s="77"/>
      <c r="JDJ174" s="77"/>
      <c r="JDK174" s="77"/>
      <c r="JDL174" s="77"/>
      <c r="JDM174" s="77"/>
      <c r="JDN174" s="77"/>
      <c r="JDO174" s="77"/>
      <c r="JDP174" s="77"/>
      <c r="JDQ174" s="77"/>
      <c r="JDR174" s="77"/>
      <c r="JDS174" s="77"/>
      <c r="JDT174" s="77"/>
      <c r="JDU174" s="77"/>
      <c r="JDV174" s="77"/>
      <c r="JDW174" s="77"/>
      <c r="JDX174" s="77"/>
      <c r="JDY174" s="77"/>
      <c r="JDZ174" s="77"/>
      <c r="JEA174" s="77"/>
      <c r="JEB174" s="77"/>
      <c r="JEC174" s="77"/>
      <c r="JED174" s="77"/>
      <c r="JEE174" s="77"/>
      <c r="JEF174" s="77"/>
      <c r="JEG174" s="77"/>
      <c r="JEH174" s="77"/>
      <c r="JEI174" s="77"/>
      <c r="JEJ174" s="77"/>
      <c r="JEK174" s="77"/>
      <c r="JEL174" s="77"/>
      <c r="JEM174" s="77"/>
      <c r="JEN174" s="77"/>
      <c r="JEO174" s="77"/>
      <c r="JEP174" s="77"/>
      <c r="JEQ174" s="77"/>
      <c r="JER174" s="77"/>
      <c r="JES174" s="77"/>
      <c r="JET174" s="77"/>
      <c r="JEU174" s="77"/>
      <c r="JEV174" s="77"/>
      <c r="JEW174" s="77"/>
      <c r="JEX174" s="77"/>
      <c r="JEY174" s="77"/>
      <c r="JEZ174" s="77"/>
      <c r="JFA174" s="77"/>
      <c r="JFB174" s="77"/>
      <c r="JFC174" s="77"/>
      <c r="JFD174" s="77"/>
      <c r="JFE174" s="77"/>
      <c r="JFF174" s="77"/>
      <c r="JFG174" s="77"/>
      <c r="JFH174" s="77"/>
      <c r="JFI174" s="77"/>
      <c r="JFJ174" s="77"/>
      <c r="JFK174" s="77"/>
      <c r="JFL174" s="77"/>
      <c r="JFM174" s="77"/>
      <c r="JFN174" s="77"/>
      <c r="JFO174" s="77"/>
      <c r="JFP174" s="77"/>
      <c r="JFQ174" s="77"/>
      <c r="JFR174" s="77"/>
      <c r="JFS174" s="77"/>
      <c r="JFT174" s="77"/>
      <c r="JFU174" s="77"/>
      <c r="JFV174" s="77"/>
      <c r="JFW174" s="77"/>
      <c r="JFX174" s="77"/>
      <c r="JFY174" s="77"/>
      <c r="JFZ174" s="77"/>
      <c r="JGA174" s="77"/>
      <c r="JGB174" s="77"/>
      <c r="JGC174" s="77"/>
      <c r="JGD174" s="77"/>
      <c r="JGE174" s="77"/>
      <c r="JGF174" s="77"/>
      <c r="JGG174" s="77"/>
      <c r="JGH174" s="77"/>
      <c r="JGI174" s="77"/>
      <c r="JGJ174" s="77"/>
      <c r="JGK174" s="77"/>
      <c r="JGL174" s="77"/>
      <c r="JGM174" s="77"/>
      <c r="JGN174" s="77"/>
      <c r="JGO174" s="77"/>
      <c r="JGP174" s="77"/>
      <c r="JGQ174" s="77"/>
      <c r="JGR174" s="77"/>
      <c r="JGS174" s="77"/>
      <c r="JGT174" s="77"/>
      <c r="JGU174" s="77"/>
      <c r="JGV174" s="77"/>
      <c r="JGW174" s="77"/>
      <c r="JGX174" s="77"/>
      <c r="JGY174" s="77"/>
      <c r="JGZ174" s="77"/>
      <c r="JHA174" s="77"/>
      <c r="JHB174" s="77"/>
      <c r="JHC174" s="77"/>
      <c r="JHD174" s="77"/>
      <c r="JHE174" s="77"/>
      <c r="JHF174" s="77"/>
      <c r="JHG174" s="77"/>
      <c r="JHH174" s="77"/>
      <c r="JHI174" s="77"/>
      <c r="JHJ174" s="77"/>
      <c r="JHK174" s="77"/>
      <c r="JHL174" s="77"/>
      <c r="JHM174" s="77"/>
      <c r="JHN174" s="77"/>
      <c r="JHO174" s="77"/>
      <c r="JHP174" s="77"/>
      <c r="JHQ174" s="77"/>
      <c r="JHR174" s="77"/>
      <c r="JHS174" s="77"/>
      <c r="JHT174" s="77"/>
      <c r="JHU174" s="77"/>
      <c r="JHV174" s="77"/>
      <c r="JHW174" s="77"/>
      <c r="JHX174" s="77"/>
      <c r="JHY174" s="77"/>
      <c r="JHZ174" s="77"/>
      <c r="JIA174" s="77"/>
      <c r="JIB174" s="77"/>
      <c r="JIC174" s="77"/>
      <c r="JID174" s="77"/>
      <c r="JIE174" s="77"/>
      <c r="JIF174" s="77"/>
      <c r="JIG174" s="77"/>
      <c r="JIH174" s="77"/>
      <c r="JII174" s="77"/>
      <c r="JIJ174" s="77"/>
      <c r="JIK174" s="77"/>
      <c r="JIL174" s="77"/>
      <c r="JIM174" s="77"/>
      <c r="JIN174" s="77"/>
      <c r="JIO174" s="77"/>
      <c r="JIP174" s="77"/>
      <c r="JIQ174" s="77"/>
      <c r="JIR174" s="77"/>
      <c r="JIS174" s="77"/>
      <c r="JIT174" s="77"/>
      <c r="JIU174" s="77"/>
      <c r="JIV174" s="77"/>
      <c r="JIW174" s="77"/>
      <c r="JIX174" s="77"/>
      <c r="JIY174" s="77"/>
      <c r="JIZ174" s="77"/>
      <c r="JJA174" s="77"/>
      <c r="JJB174" s="77"/>
      <c r="JJC174" s="77"/>
      <c r="JJD174" s="77"/>
      <c r="JJE174" s="77"/>
      <c r="JJF174" s="77"/>
      <c r="JJG174" s="77"/>
      <c r="JJH174" s="77"/>
      <c r="JJI174" s="77"/>
      <c r="JJJ174" s="77"/>
      <c r="JJK174" s="77"/>
      <c r="JJL174" s="77"/>
      <c r="JJM174" s="77"/>
      <c r="JJN174" s="77"/>
      <c r="JJO174" s="77"/>
      <c r="JJP174" s="77"/>
      <c r="JJQ174" s="77"/>
      <c r="JJR174" s="77"/>
      <c r="JJS174" s="77"/>
      <c r="JJT174" s="77"/>
      <c r="JJU174" s="77"/>
      <c r="JJV174" s="77"/>
      <c r="JJW174" s="77"/>
      <c r="JJX174" s="77"/>
      <c r="JJY174" s="77"/>
      <c r="JJZ174" s="77"/>
      <c r="JKA174" s="77"/>
      <c r="JKB174" s="77"/>
      <c r="JKC174" s="77"/>
      <c r="JKD174" s="77"/>
      <c r="JKE174" s="77"/>
      <c r="JKF174" s="77"/>
      <c r="JKG174" s="77"/>
      <c r="JKH174" s="77"/>
      <c r="JKI174" s="77"/>
      <c r="JKJ174" s="77"/>
      <c r="JKK174" s="77"/>
      <c r="JKL174" s="77"/>
      <c r="JKM174" s="77"/>
      <c r="JKN174" s="77"/>
      <c r="JKO174" s="77"/>
      <c r="JKP174" s="77"/>
      <c r="JKQ174" s="77"/>
      <c r="JKR174" s="77"/>
      <c r="JKS174" s="77"/>
      <c r="JKT174" s="77"/>
      <c r="JKU174" s="77"/>
      <c r="JKV174" s="77"/>
      <c r="JKW174" s="77"/>
      <c r="JKX174" s="77"/>
      <c r="JKY174" s="77"/>
      <c r="JKZ174" s="77"/>
      <c r="JLA174" s="77"/>
      <c r="JLB174" s="77"/>
      <c r="JLC174" s="77"/>
      <c r="JLD174" s="77"/>
      <c r="JLE174" s="77"/>
      <c r="JLF174" s="77"/>
      <c r="JLG174" s="77"/>
      <c r="JLH174" s="77"/>
      <c r="JLI174" s="77"/>
      <c r="JLJ174" s="77"/>
      <c r="JLK174" s="77"/>
      <c r="JLL174" s="77"/>
      <c r="JLM174" s="77"/>
      <c r="JLN174" s="77"/>
      <c r="JLO174" s="77"/>
      <c r="JLP174" s="77"/>
      <c r="JLQ174" s="77"/>
      <c r="JLR174" s="77"/>
      <c r="JLS174" s="77"/>
      <c r="JLT174" s="77"/>
      <c r="JLU174" s="77"/>
      <c r="JLV174" s="77"/>
      <c r="JLW174" s="77"/>
      <c r="JLX174" s="77"/>
      <c r="JLY174" s="77"/>
      <c r="JLZ174" s="77"/>
      <c r="JMA174" s="77"/>
      <c r="JMB174" s="77"/>
      <c r="JMC174" s="77"/>
      <c r="JMD174" s="77"/>
      <c r="JME174" s="77"/>
      <c r="JMF174" s="77"/>
      <c r="JMG174" s="77"/>
      <c r="JMH174" s="77"/>
      <c r="JMI174" s="77"/>
      <c r="JMJ174" s="77"/>
      <c r="JMK174" s="77"/>
      <c r="JML174" s="77"/>
      <c r="JMM174" s="77"/>
      <c r="JMN174" s="77"/>
      <c r="JMO174" s="77"/>
      <c r="JMP174" s="77"/>
      <c r="JMQ174" s="77"/>
      <c r="JMR174" s="77"/>
      <c r="JMS174" s="77"/>
      <c r="JMT174" s="77"/>
      <c r="JMU174" s="77"/>
      <c r="JMV174" s="77"/>
      <c r="JMW174" s="77"/>
      <c r="JMX174" s="77"/>
      <c r="JMY174" s="77"/>
      <c r="JMZ174" s="77"/>
      <c r="JNA174" s="77"/>
      <c r="JNB174" s="77"/>
      <c r="JNC174" s="77"/>
      <c r="JND174" s="77"/>
      <c r="JNE174" s="77"/>
      <c r="JNF174" s="77"/>
      <c r="JNG174" s="77"/>
      <c r="JNH174" s="77"/>
      <c r="JNI174" s="77"/>
      <c r="JNJ174" s="77"/>
      <c r="JNK174" s="77"/>
      <c r="JNL174" s="77"/>
      <c r="JNM174" s="77"/>
      <c r="JNN174" s="77"/>
      <c r="JNO174" s="77"/>
      <c r="JNP174" s="77"/>
      <c r="JNQ174" s="77"/>
      <c r="JNR174" s="77"/>
      <c r="JNS174" s="77"/>
      <c r="JNT174" s="77"/>
      <c r="JNU174" s="77"/>
      <c r="JNV174" s="77"/>
      <c r="JNW174" s="77"/>
      <c r="JNX174" s="77"/>
      <c r="JNY174" s="77"/>
      <c r="JNZ174" s="77"/>
      <c r="JOA174" s="77"/>
      <c r="JOB174" s="77"/>
      <c r="JOC174" s="77"/>
      <c r="JOD174" s="77"/>
      <c r="JOE174" s="77"/>
      <c r="JOF174" s="77"/>
      <c r="JOG174" s="77"/>
      <c r="JOH174" s="77"/>
      <c r="JOI174" s="77"/>
      <c r="JOJ174" s="77"/>
      <c r="JOK174" s="77"/>
      <c r="JOL174" s="77"/>
      <c r="JOM174" s="77"/>
      <c r="JON174" s="77"/>
      <c r="JOO174" s="77"/>
      <c r="JOP174" s="77"/>
      <c r="JOQ174" s="77"/>
      <c r="JOR174" s="77"/>
      <c r="JOS174" s="77"/>
      <c r="JOT174" s="77"/>
      <c r="JOU174" s="77"/>
      <c r="JOV174" s="77"/>
      <c r="JOW174" s="77"/>
      <c r="JOX174" s="77"/>
      <c r="JOY174" s="77"/>
      <c r="JOZ174" s="77"/>
      <c r="JPA174" s="77"/>
      <c r="JPB174" s="77"/>
      <c r="JPC174" s="77"/>
      <c r="JPD174" s="77"/>
      <c r="JPE174" s="77"/>
      <c r="JPF174" s="77"/>
      <c r="JPG174" s="77"/>
      <c r="JPH174" s="77"/>
      <c r="JPI174" s="77"/>
      <c r="JPJ174" s="77"/>
      <c r="JPK174" s="77"/>
      <c r="JPL174" s="77"/>
      <c r="JPM174" s="77"/>
      <c r="JPN174" s="77"/>
      <c r="JPO174" s="77"/>
      <c r="JPP174" s="77"/>
      <c r="JPQ174" s="77"/>
      <c r="JPR174" s="77"/>
      <c r="JPS174" s="77"/>
      <c r="JPT174" s="77"/>
      <c r="JPU174" s="77"/>
      <c r="JPV174" s="77"/>
      <c r="JPW174" s="77"/>
      <c r="JPX174" s="77"/>
      <c r="JPY174" s="77"/>
      <c r="JPZ174" s="77"/>
      <c r="JQA174" s="77"/>
      <c r="JQB174" s="77"/>
      <c r="JQC174" s="77"/>
      <c r="JQD174" s="77"/>
      <c r="JQE174" s="77"/>
      <c r="JQF174" s="77"/>
      <c r="JQG174" s="77"/>
      <c r="JQH174" s="77"/>
      <c r="JQI174" s="77"/>
      <c r="JQJ174" s="77"/>
      <c r="JQK174" s="77"/>
      <c r="JQL174" s="77"/>
      <c r="JQM174" s="77"/>
      <c r="JQN174" s="77"/>
      <c r="JQO174" s="77"/>
      <c r="JQP174" s="77"/>
      <c r="JQQ174" s="77"/>
      <c r="JQR174" s="77"/>
      <c r="JQS174" s="77"/>
      <c r="JQT174" s="77"/>
      <c r="JQU174" s="77"/>
      <c r="JQV174" s="77"/>
      <c r="JQW174" s="77"/>
      <c r="JQX174" s="77"/>
      <c r="JQY174" s="77"/>
      <c r="JQZ174" s="77"/>
      <c r="JRA174" s="77"/>
      <c r="JRB174" s="77"/>
      <c r="JRC174" s="77"/>
      <c r="JRD174" s="77"/>
      <c r="JRE174" s="77"/>
      <c r="JRF174" s="77"/>
      <c r="JRG174" s="77"/>
      <c r="JRH174" s="77"/>
      <c r="JRI174" s="77"/>
      <c r="JRJ174" s="77"/>
      <c r="JRK174" s="77"/>
      <c r="JRL174" s="77"/>
      <c r="JRM174" s="77"/>
      <c r="JRN174" s="77"/>
      <c r="JRO174" s="77"/>
      <c r="JRP174" s="77"/>
      <c r="JRQ174" s="77"/>
      <c r="JRR174" s="77"/>
      <c r="JRS174" s="77"/>
      <c r="JRT174" s="77"/>
      <c r="JRU174" s="77"/>
      <c r="JRV174" s="77"/>
      <c r="JRW174" s="77"/>
      <c r="JRX174" s="77"/>
      <c r="JRY174" s="77"/>
      <c r="JRZ174" s="77"/>
      <c r="JSA174" s="77"/>
      <c r="JSB174" s="77"/>
      <c r="JSC174" s="77"/>
      <c r="JSD174" s="77"/>
      <c r="JSE174" s="77"/>
      <c r="JSF174" s="77"/>
      <c r="JSG174" s="77"/>
      <c r="JSH174" s="77"/>
      <c r="JSI174" s="77"/>
      <c r="JSJ174" s="77"/>
      <c r="JSK174" s="77"/>
      <c r="JSL174" s="77"/>
      <c r="JSM174" s="77"/>
      <c r="JSN174" s="77"/>
      <c r="JSO174" s="77"/>
      <c r="JSP174" s="77"/>
      <c r="JSQ174" s="77"/>
      <c r="JSR174" s="77"/>
      <c r="JSS174" s="77"/>
      <c r="JST174" s="77"/>
      <c r="JSU174" s="77"/>
      <c r="JSV174" s="77"/>
      <c r="JSW174" s="77"/>
      <c r="JSX174" s="77"/>
      <c r="JSY174" s="77"/>
      <c r="JSZ174" s="77"/>
      <c r="JTA174" s="77"/>
      <c r="JTB174" s="77"/>
      <c r="JTC174" s="77"/>
      <c r="JTD174" s="77"/>
      <c r="JTE174" s="77"/>
      <c r="JTF174" s="77"/>
      <c r="JTG174" s="77"/>
      <c r="JTH174" s="77"/>
      <c r="JTI174" s="77"/>
      <c r="JTJ174" s="77"/>
      <c r="JTK174" s="77"/>
      <c r="JTL174" s="77"/>
      <c r="JTM174" s="77"/>
      <c r="JTN174" s="77"/>
      <c r="JTO174" s="77"/>
      <c r="JTP174" s="77"/>
      <c r="JTQ174" s="77"/>
      <c r="JTR174" s="77"/>
      <c r="JTS174" s="77"/>
      <c r="JTT174" s="77"/>
      <c r="JTU174" s="77"/>
      <c r="JTV174" s="77"/>
      <c r="JTW174" s="77"/>
      <c r="JTX174" s="77"/>
      <c r="JTY174" s="77"/>
      <c r="JTZ174" s="77"/>
      <c r="JUA174" s="77"/>
      <c r="JUB174" s="77"/>
      <c r="JUC174" s="77"/>
      <c r="JUD174" s="77"/>
      <c r="JUE174" s="77"/>
      <c r="JUF174" s="77"/>
      <c r="JUG174" s="77"/>
      <c r="JUH174" s="77"/>
      <c r="JUI174" s="77"/>
      <c r="JUJ174" s="77"/>
      <c r="JUK174" s="77"/>
      <c r="JUL174" s="77"/>
      <c r="JUM174" s="77"/>
      <c r="JUN174" s="77"/>
      <c r="JUO174" s="77"/>
      <c r="JUP174" s="77"/>
      <c r="JUQ174" s="77"/>
      <c r="JUR174" s="77"/>
      <c r="JUS174" s="77"/>
      <c r="JUT174" s="77"/>
      <c r="JUU174" s="77"/>
      <c r="JUV174" s="77"/>
      <c r="JUW174" s="77"/>
      <c r="JUX174" s="77"/>
      <c r="JUY174" s="77"/>
      <c r="JUZ174" s="77"/>
      <c r="JVA174" s="77"/>
      <c r="JVB174" s="77"/>
      <c r="JVC174" s="77"/>
      <c r="JVD174" s="77"/>
      <c r="JVE174" s="77"/>
      <c r="JVF174" s="77"/>
      <c r="JVG174" s="77"/>
      <c r="JVH174" s="77"/>
      <c r="JVI174" s="77"/>
      <c r="JVJ174" s="77"/>
      <c r="JVK174" s="77"/>
      <c r="JVL174" s="77"/>
      <c r="JVM174" s="77"/>
      <c r="JVN174" s="77"/>
      <c r="JVO174" s="77"/>
      <c r="JVP174" s="77"/>
      <c r="JVQ174" s="77"/>
      <c r="JVR174" s="77"/>
      <c r="JVS174" s="77"/>
      <c r="JVT174" s="77"/>
      <c r="JVU174" s="77"/>
      <c r="JVV174" s="77"/>
      <c r="JVW174" s="77"/>
      <c r="JVX174" s="77"/>
      <c r="JVY174" s="77"/>
      <c r="JVZ174" s="77"/>
      <c r="JWA174" s="77"/>
      <c r="JWB174" s="77"/>
      <c r="JWC174" s="77"/>
      <c r="JWD174" s="77"/>
      <c r="JWE174" s="77"/>
      <c r="JWF174" s="77"/>
      <c r="JWG174" s="77"/>
      <c r="JWH174" s="77"/>
      <c r="JWI174" s="77"/>
      <c r="JWJ174" s="77"/>
      <c r="JWK174" s="77"/>
      <c r="JWL174" s="77"/>
      <c r="JWM174" s="77"/>
      <c r="JWN174" s="77"/>
      <c r="JWO174" s="77"/>
      <c r="JWP174" s="77"/>
      <c r="JWQ174" s="77"/>
      <c r="JWR174" s="77"/>
      <c r="JWS174" s="77"/>
      <c r="JWT174" s="77"/>
      <c r="JWU174" s="77"/>
      <c r="JWV174" s="77"/>
      <c r="JWW174" s="77"/>
      <c r="JWX174" s="77"/>
      <c r="JWY174" s="77"/>
      <c r="JWZ174" s="77"/>
      <c r="JXA174" s="77"/>
      <c r="JXB174" s="77"/>
      <c r="JXC174" s="77"/>
      <c r="JXD174" s="77"/>
      <c r="JXE174" s="77"/>
      <c r="JXF174" s="77"/>
      <c r="JXG174" s="77"/>
      <c r="JXH174" s="77"/>
      <c r="JXI174" s="77"/>
      <c r="JXJ174" s="77"/>
      <c r="JXK174" s="77"/>
      <c r="JXL174" s="77"/>
      <c r="JXM174" s="77"/>
      <c r="JXN174" s="77"/>
      <c r="JXO174" s="77"/>
      <c r="JXP174" s="77"/>
      <c r="JXQ174" s="77"/>
      <c r="JXR174" s="77"/>
      <c r="JXS174" s="77"/>
      <c r="JXT174" s="77"/>
      <c r="JXU174" s="77"/>
      <c r="JXV174" s="77"/>
      <c r="JXW174" s="77"/>
      <c r="JXX174" s="77"/>
      <c r="JXY174" s="77"/>
      <c r="JXZ174" s="77"/>
      <c r="JYA174" s="77"/>
      <c r="JYB174" s="77"/>
      <c r="JYC174" s="77"/>
      <c r="JYD174" s="77"/>
      <c r="JYE174" s="77"/>
      <c r="JYF174" s="77"/>
      <c r="JYG174" s="77"/>
      <c r="JYH174" s="77"/>
      <c r="JYI174" s="77"/>
      <c r="JYJ174" s="77"/>
      <c r="JYK174" s="77"/>
      <c r="JYL174" s="77"/>
      <c r="JYM174" s="77"/>
      <c r="JYN174" s="77"/>
      <c r="JYO174" s="77"/>
      <c r="JYP174" s="77"/>
      <c r="JYQ174" s="77"/>
      <c r="JYR174" s="77"/>
      <c r="JYS174" s="77"/>
      <c r="JYT174" s="77"/>
      <c r="JYU174" s="77"/>
      <c r="JYV174" s="77"/>
      <c r="JYW174" s="77"/>
      <c r="JYX174" s="77"/>
      <c r="JYY174" s="77"/>
      <c r="JYZ174" s="77"/>
      <c r="JZA174" s="77"/>
      <c r="JZB174" s="77"/>
      <c r="JZC174" s="77"/>
      <c r="JZD174" s="77"/>
      <c r="JZE174" s="77"/>
      <c r="JZF174" s="77"/>
      <c r="JZG174" s="77"/>
      <c r="JZH174" s="77"/>
      <c r="JZI174" s="77"/>
      <c r="JZJ174" s="77"/>
      <c r="JZK174" s="77"/>
      <c r="JZL174" s="77"/>
      <c r="JZM174" s="77"/>
      <c r="JZN174" s="77"/>
      <c r="JZO174" s="77"/>
      <c r="JZP174" s="77"/>
      <c r="JZQ174" s="77"/>
      <c r="JZR174" s="77"/>
      <c r="JZS174" s="77"/>
      <c r="JZT174" s="77"/>
      <c r="JZU174" s="77"/>
      <c r="JZV174" s="77"/>
      <c r="JZW174" s="77"/>
      <c r="JZX174" s="77"/>
      <c r="JZY174" s="77"/>
      <c r="JZZ174" s="77"/>
      <c r="KAA174" s="77"/>
      <c r="KAB174" s="77"/>
      <c r="KAC174" s="77"/>
      <c r="KAD174" s="77"/>
      <c r="KAE174" s="77"/>
      <c r="KAF174" s="77"/>
      <c r="KAG174" s="77"/>
      <c r="KAH174" s="77"/>
      <c r="KAI174" s="77"/>
      <c r="KAJ174" s="77"/>
      <c r="KAK174" s="77"/>
      <c r="KAL174" s="77"/>
      <c r="KAM174" s="77"/>
      <c r="KAN174" s="77"/>
      <c r="KAO174" s="77"/>
      <c r="KAP174" s="77"/>
      <c r="KAQ174" s="77"/>
      <c r="KAR174" s="77"/>
      <c r="KAS174" s="77"/>
      <c r="KAT174" s="77"/>
      <c r="KAU174" s="77"/>
      <c r="KAV174" s="77"/>
      <c r="KAW174" s="77"/>
      <c r="KAX174" s="77"/>
      <c r="KAY174" s="77"/>
      <c r="KAZ174" s="77"/>
      <c r="KBA174" s="77"/>
      <c r="KBB174" s="77"/>
      <c r="KBC174" s="77"/>
      <c r="KBD174" s="77"/>
      <c r="KBE174" s="77"/>
      <c r="KBF174" s="77"/>
      <c r="KBG174" s="77"/>
      <c r="KBH174" s="77"/>
      <c r="KBI174" s="77"/>
      <c r="KBJ174" s="77"/>
      <c r="KBK174" s="77"/>
      <c r="KBL174" s="77"/>
      <c r="KBM174" s="77"/>
      <c r="KBN174" s="77"/>
      <c r="KBO174" s="77"/>
      <c r="KBP174" s="77"/>
      <c r="KBQ174" s="77"/>
      <c r="KBR174" s="77"/>
      <c r="KBS174" s="77"/>
      <c r="KBT174" s="77"/>
      <c r="KBU174" s="77"/>
      <c r="KBV174" s="77"/>
      <c r="KBW174" s="77"/>
      <c r="KBX174" s="77"/>
      <c r="KBY174" s="77"/>
      <c r="KBZ174" s="77"/>
      <c r="KCA174" s="77"/>
      <c r="KCB174" s="77"/>
      <c r="KCC174" s="77"/>
      <c r="KCD174" s="77"/>
      <c r="KCE174" s="77"/>
      <c r="KCF174" s="77"/>
      <c r="KCG174" s="77"/>
      <c r="KCH174" s="77"/>
      <c r="KCI174" s="77"/>
      <c r="KCJ174" s="77"/>
      <c r="KCK174" s="77"/>
      <c r="KCL174" s="77"/>
      <c r="KCM174" s="77"/>
      <c r="KCN174" s="77"/>
      <c r="KCO174" s="77"/>
      <c r="KCP174" s="77"/>
      <c r="KCQ174" s="77"/>
      <c r="KCR174" s="77"/>
      <c r="KCS174" s="77"/>
      <c r="KCT174" s="77"/>
      <c r="KCU174" s="77"/>
      <c r="KCV174" s="77"/>
      <c r="KCW174" s="77"/>
      <c r="KCX174" s="77"/>
      <c r="KCY174" s="77"/>
      <c r="KCZ174" s="77"/>
      <c r="KDA174" s="77"/>
      <c r="KDB174" s="77"/>
      <c r="KDC174" s="77"/>
      <c r="KDD174" s="77"/>
      <c r="KDE174" s="77"/>
      <c r="KDF174" s="77"/>
      <c r="KDG174" s="77"/>
      <c r="KDH174" s="77"/>
      <c r="KDI174" s="77"/>
      <c r="KDJ174" s="77"/>
      <c r="KDK174" s="77"/>
      <c r="KDL174" s="77"/>
      <c r="KDM174" s="77"/>
      <c r="KDN174" s="77"/>
      <c r="KDO174" s="77"/>
      <c r="KDP174" s="77"/>
      <c r="KDQ174" s="77"/>
      <c r="KDR174" s="77"/>
      <c r="KDS174" s="77"/>
      <c r="KDT174" s="77"/>
      <c r="KDU174" s="77"/>
      <c r="KDV174" s="77"/>
      <c r="KDW174" s="77"/>
      <c r="KDX174" s="77"/>
      <c r="KDY174" s="77"/>
      <c r="KDZ174" s="77"/>
      <c r="KEA174" s="77"/>
      <c r="KEB174" s="77"/>
      <c r="KEC174" s="77"/>
      <c r="KED174" s="77"/>
      <c r="KEE174" s="77"/>
      <c r="KEF174" s="77"/>
      <c r="KEG174" s="77"/>
      <c r="KEH174" s="77"/>
      <c r="KEI174" s="77"/>
      <c r="KEJ174" s="77"/>
      <c r="KEK174" s="77"/>
      <c r="KEL174" s="77"/>
      <c r="KEM174" s="77"/>
      <c r="KEN174" s="77"/>
      <c r="KEO174" s="77"/>
      <c r="KEP174" s="77"/>
      <c r="KEQ174" s="77"/>
      <c r="KER174" s="77"/>
      <c r="KES174" s="77"/>
      <c r="KET174" s="77"/>
      <c r="KEU174" s="77"/>
      <c r="KEV174" s="77"/>
      <c r="KEW174" s="77"/>
      <c r="KEX174" s="77"/>
      <c r="KEY174" s="77"/>
      <c r="KEZ174" s="77"/>
      <c r="KFA174" s="77"/>
      <c r="KFB174" s="77"/>
      <c r="KFC174" s="77"/>
      <c r="KFD174" s="77"/>
      <c r="KFE174" s="77"/>
      <c r="KFF174" s="77"/>
      <c r="KFG174" s="77"/>
      <c r="KFH174" s="77"/>
      <c r="KFI174" s="77"/>
      <c r="KFJ174" s="77"/>
      <c r="KFK174" s="77"/>
      <c r="KFL174" s="77"/>
      <c r="KFM174" s="77"/>
      <c r="KFN174" s="77"/>
      <c r="KFO174" s="77"/>
      <c r="KFP174" s="77"/>
      <c r="KFQ174" s="77"/>
      <c r="KFR174" s="77"/>
      <c r="KFS174" s="77"/>
      <c r="KFT174" s="77"/>
      <c r="KFU174" s="77"/>
      <c r="KFV174" s="77"/>
      <c r="KFW174" s="77"/>
      <c r="KFX174" s="77"/>
      <c r="KFY174" s="77"/>
      <c r="KFZ174" s="77"/>
      <c r="KGA174" s="77"/>
      <c r="KGB174" s="77"/>
      <c r="KGC174" s="77"/>
      <c r="KGD174" s="77"/>
      <c r="KGE174" s="77"/>
      <c r="KGF174" s="77"/>
      <c r="KGG174" s="77"/>
      <c r="KGH174" s="77"/>
      <c r="KGI174" s="77"/>
      <c r="KGJ174" s="77"/>
      <c r="KGK174" s="77"/>
      <c r="KGL174" s="77"/>
      <c r="KGM174" s="77"/>
      <c r="KGN174" s="77"/>
      <c r="KGO174" s="77"/>
      <c r="KGP174" s="77"/>
      <c r="KGQ174" s="77"/>
      <c r="KGR174" s="77"/>
      <c r="KGS174" s="77"/>
      <c r="KGT174" s="77"/>
      <c r="KGU174" s="77"/>
      <c r="KGV174" s="77"/>
      <c r="KGW174" s="77"/>
      <c r="KGX174" s="77"/>
      <c r="KGY174" s="77"/>
      <c r="KGZ174" s="77"/>
      <c r="KHA174" s="77"/>
      <c r="KHB174" s="77"/>
      <c r="KHC174" s="77"/>
      <c r="KHD174" s="77"/>
      <c r="KHE174" s="77"/>
      <c r="KHF174" s="77"/>
      <c r="KHG174" s="77"/>
      <c r="KHH174" s="77"/>
      <c r="KHI174" s="77"/>
      <c r="KHJ174" s="77"/>
      <c r="KHK174" s="77"/>
      <c r="KHL174" s="77"/>
      <c r="KHM174" s="77"/>
      <c r="KHN174" s="77"/>
      <c r="KHO174" s="77"/>
      <c r="KHP174" s="77"/>
      <c r="KHQ174" s="77"/>
      <c r="KHR174" s="77"/>
      <c r="KHS174" s="77"/>
      <c r="KHT174" s="77"/>
      <c r="KHU174" s="77"/>
      <c r="KHV174" s="77"/>
      <c r="KHW174" s="77"/>
      <c r="KHX174" s="77"/>
      <c r="KHY174" s="77"/>
      <c r="KHZ174" s="77"/>
      <c r="KIA174" s="77"/>
      <c r="KIB174" s="77"/>
      <c r="KIC174" s="77"/>
      <c r="KID174" s="77"/>
      <c r="KIE174" s="77"/>
      <c r="KIF174" s="77"/>
      <c r="KIG174" s="77"/>
      <c r="KIH174" s="77"/>
      <c r="KII174" s="77"/>
      <c r="KIJ174" s="77"/>
      <c r="KIK174" s="77"/>
      <c r="KIL174" s="77"/>
      <c r="KIM174" s="77"/>
      <c r="KIN174" s="77"/>
      <c r="KIO174" s="77"/>
      <c r="KIP174" s="77"/>
      <c r="KIQ174" s="77"/>
      <c r="KIR174" s="77"/>
      <c r="KIS174" s="77"/>
      <c r="KIT174" s="77"/>
      <c r="KIU174" s="77"/>
      <c r="KIV174" s="77"/>
      <c r="KIW174" s="77"/>
      <c r="KIX174" s="77"/>
      <c r="KIY174" s="77"/>
      <c r="KIZ174" s="77"/>
      <c r="KJA174" s="77"/>
      <c r="KJB174" s="77"/>
      <c r="KJC174" s="77"/>
      <c r="KJD174" s="77"/>
      <c r="KJE174" s="77"/>
      <c r="KJF174" s="77"/>
      <c r="KJG174" s="77"/>
      <c r="KJH174" s="77"/>
      <c r="KJI174" s="77"/>
      <c r="KJJ174" s="77"/>
      <c r="KJK174" s="77"/>
      <c r="KJL174" s="77"/>
      <c r="KJM174" s="77"/>
      <c r="KJN174" s="77"/>
      <c r="KJO174" s="77"/>
      <c r="KJP174" s="77"/>
      <c r="KJQ174" s="77"/>
      <c r="KJR174" s="77"/>
      <c r="KJS174" s="77"/>
      <c r="KJT174" s="77"/>
      <c r="KJU174" s="77"/>
      <c r="KJV174" s="77"/>
      <c r="KJW174" s="77"/>
      <c r="KJX174" s="77"/>
      <c r="KJY174" s="77"/>
      <c r="KJZ174" s="77"/>
      <c r="KKA174" s="77"/>
      <c r="KKB174" s="77"/>
      <c r="KKC174" s="77"/>
      <c r="KKD174" s="77"/>
      <c r="KKE174" s="77"/>
      <c r="KKF174" s="77"/>
      <c r="KKG174" s="77"/>
      <c r="KKH174" s="77"/>
      <c r="KKI174" s="77"/>
      <c r="KKJ174" s="77"/>
      <c r="KKK174" s="77"/>
      <c r="KKL174" s="77"/>
      <c r="KKM174" s="77"/>
      <c r="KKN174" s="77"/>
      <c r="KKO174" s="77"/>
      <c r="KKP174" s="77"/>
      <c r="KKQ174" s="77"/>
      <c r="KKR174" s="77"/>
      <c r="KKS174" s="77"/>
      <c r="KKT174" s="77"/>
      <c r="KKU174" s="77"/>
      <c r="KKV174" s="77"/>
      <c r="KKW174" s="77"/>
      <c r="KKX174" s="77"/>
      <c r="KKY174" s="77"/>
      <c r="KKZ174" s="77"/>
      <c r="KLA174" s="77"/>
      <c r="KLB174" s="77"/>
      <c r="KLC174" s="77"/>
      <c r="KLD174" s="77"/>
      <c r="KLE174" s="77"/>
      <c r="KLF174" s="77"/>
      <c r="KLG174" s="77"/>
      <c r="KLH174" s="77"/>
      <c r="KLI174" s="77"/>
      <c r="KLJ174" s="77"/>
      <c r="KLK174" s="77"/>
      <c r="KLL174" s="77"/>
      <c r="KLM174" s="77"/>
      <c r="KLN174" s="77"/>
      <c r="KLO174" s="77"/>
      <c r="KLP174" s="77"/>
      <c r="KLQ174" s="77"/>
      <c r="KLR174" s="77"/>
      <c r="KLS174" s="77"/>
      <c r="KLT174" s="77"/>
      <c r="KLU174" s="77"/>
      <c r="KLV174" s="77"/>
      <c r="KLW174" s="77"/>
      <c r="KLX174" s="77"/>
      <c r="KLY174" s="77"/>
      <c r="KLZ174" s="77"/>
      <c r="KMA174" s="77"/>
      <c r="KMB174" s="77"/>
      <c r="KMC174" s="77"/>
      <c r="KMD174" s="77"/>
      <c r="KME174" s="77"/>
      <c r="KMF174" s="77"/>
      <c r="KMG174" s="77"/>
      <c r="KMH174" s="77"/>
      <c r="KMI174" s="77"/>
      <c r="KMJ174" s="77"/>
      <c r="KMK174" s="77"/>
      <c r="KML174" s="77"/>
      <c r="KMM174" s="77"/>
      <c r="KMN174" s="77"/>
      <c r="KMO174" s="77"/>
      <c r="KMP174" s="77"/>
      <c r="KMQ174" s="77"/>
      <c r="KMR174" s="77"/>
      <c r="KMS174" s="77"/>
      <c r="KMT174" s="77"/>
      <c r="KMU174" s="77"/>
      <c r="KMV174" s="77"/>
      <c r="KMW174" s="77"/>
      <c r="KMX174" s="77"/>
      <c r="KMY174" s="77"/>
      <c r="KMZ174" s="77"/>
      <c r="KNA174" s="77"/>
      <c r="KNB174" s="77"/>
      <c r="KNC174" s="77"/>
      <c r="KND174" s="77"/>
      <c r="KNE174" s="77"/>
      <c r="KNF174" s="77"/>
      <c r="KNG174" s="77"/>
      <c r="KNH174" s="77"/>
      <c r="KNI174" s="77"/>
      <c r="KNJ174" s="77"/>
      <c r="KNK174" s="77"/>
      <c r="KNL174" s="77"/>
      <c r="KNM174" s="77"/>
      <c r="KNN174" s="77"/>
      <c r="KNO174" s="77"/>
      <c r="KNP174" s="77"/>
      <c r="KNQ174" s="77"/>
      <c r="KNR174" s="77"/>
      <c r="KNS174" s="77"/>
      <c r="KNT174" s="77"/>
      <c r="KNU174" s="77"/>
      <c r="KNV174" s="77"/>
      <c r="KNW174" s="77"/>
      <c r="KNX174" s="77"/>
      <c r="KNY174" s="77"/>
      <c r="KNZ174" s="77"/>
      <c r="KOA174" s="77"/>
      <c r="KOB174" s="77"/>
      <c r="KOC174" s="77"/>
      <c r="KOD174" s="77"/>
      <c r="KOE174" s="77"/>
      <c r="KOF174" s="77"/>
      <c r="KOG174" s="77"/>
      <c r="KOH174" s="77"/>
      <c r="KOI174" s="77"/>
      <c r="KOJ174" s="77"/>
      <c r="KOK174" s="77"/>
      <c r="KOL174" s="77"/>
      <c r="KOM174" s="77"/>
      <c r="KON174" s="77"/>
      <c r="KOO174" s="77"/>
      <c r="KOP174" s="77"/>
      <c r="KOQ174" s="77"/>
      <c r="KOR174" s="77"/>
      <c r="KOS174" s="77"/>
      <c r="KOT174" s="77"/>
      <c r="KOU174" s="77"/>
      <c r="KOV174" s="77"/>
      <c r="KOW174" s="77"/>
      <c r="KOX174" s="77"/>
      <c r="KOY174" s="77"/>
      <c r="KOZ174" s="77"/>
      <c r="KPA174" s="77"/>
      <c r="KPB174" s="77"/>
      <c r="KPC174" s="77"/>
      <c r="KPD174" s="77"/>
      <c r="KPE174" s="77"/>
      <c r="KPF174" s="77"/>
      <c r="KPG174" s="77"/>
      <c r="KPH174" s="77"/>
      <c r="KPI174" s="77"/>
      <c r="KPJ174" s="77"/>
      <c r="KPK174" s="77"/>
      <c r="KPL174" s="77"/>
      <c r="KPM174" s="77"/>
      <c r="KPN174" s="77"/>
      <c r="KPO174" s="77"/>
      <c r="KPP174" s="77"/>
      <c r="KPQ174" s="77"/>
      <c r="KPR174" s="77"/>
      <c r="KPS174" s="77"/>
      <c r="KPT174" s="77"/>
      <c r="KPU174" s="77"/>
      <c r="KPV174" s="77"/>
      <c r="KPW174" s="77"/>
      <c r="KPX174" s="77"/>
      <c r="KPY174" s="77"/>
      <c r="KPZ174" s="77"/>
      <c r="KQA174" s="77"/>
      <c r="KQB174" s="77"/>
      <c r="KQC174" s="77"/>
      <c r="KQD174" s="77"/>
      <c r="KQE174" s="77"/>
      <c r="KQF174" s="77"/>
      <c r="KQG174" s="77"/>
      <c r="KQH174" s="77"/>
      <c r="KQI174" s="77"/>
      <c r="KQJ174" s="77"/>
      <c r="KQK174" s="77"/>
      <c r="KQL174" s="77"/>
      <c r="KQM174" s="77"/>
      <c r="KQN174" s="77"/>
      <c r="KQO174" s="77"/>
      <c r="KQP174" s="77"/>
      <c r="KQQ174" s="77"/>
      <c r="KQR174" s="77"/>
      <c r="KQS174" s="77"/>
      <c r="KQT174" s="77"/>
      <c r="KQU174" s="77"/>
      <c r="KQV174" s="77"/>
      <c r="KQW174" s="77"/>
      <c r="KQX174" s="77"/>
      <c r="KQY174" s="77"/>
      <c r="KQZ174" s="77"/>
      <c r="KRA174" s="77"/>
      <c r="KRB174" s="77"/>
      <c r="KRC174" s="77"/>
      <c r="KRD174" s="77"/>
      <c r="KRE174" s="77"/>
      <c r="KRF174" s="77"/>
      <c r="KRG174" s="77"/>
      <c r="KRH174" s="77"/>
      <c r="KRI174" s="77"/>
      <c r="KRJ174" s="77"/>
      <c r="KRK174" s="77"/>
      <c r="KRL174" s="77"/>
      <c r="KRM174" s="77"/>
      <c r="KRN174" s="77"/>
      <c r="KRO174" s="77"/>
      <c r="KRP174" s="77"/>
      <c r="KRQ174" s="77"/>
      <c r="KRR174" s="77"/>
      <c r="KRS174" s="77"/>
      <c r="KRT174" s="77"/>
      <c r="KRU174" s="77"/>
      <c r="KRV174" s="77"/>
      <c r="KRW174" s="77"/>
      <c r="KRX174" s="77"/>
      <c r="KRY174" s="77"/>
      <c r="KRZ174" s="77"/>
      <c r="KSA174" s="77"/>
      <c r="KSB174" s="77"/>
      <c r="KSC174" s="77"/>
      <c r="KSD174" s="77"/>
      <c r="KSE174" s="77"/>
      <c r="KSF174" s="77"/>
      <c r="KSG174" s="77"/>
      <c r="KSH174" s="77"/>
      <c r="KSI174" s="77"/>
      <c r="KSJ174" s="77"/>
      <c r="KSK174" s="77"/>
      <c r="KSL174" s="77"/>
      <c r="KSM174" s="77"/>
      <c r="KSN174" s="77"/>
      <c r="KSO174" s="77"/>
      <c r="KSP174" s="77"/>
      <c r="KSQ174" s="77"/>
      <c r="KSR174" s="77"/>
      <c r="KSS174" s="77"/>
      <c r="KST174" s="77"/>
      <c r="KSU174" s="77"/>
      <c r="KSV174" s="77"/>
      <c r="KSW174" s="77"/>
      <c r="KSX174" s="77"/>
      <c r="KSY174" s="77"/>
      <c r="KSZ174" s="77"/>
      <c r="KTA174" s="77"/>
      <c r="KTB174" s="77"/>
      <c r="KTC174" s="77"/>
      <c r="KTD174" s="77"/>
      <c r="KTE174" s="77"/>
      <c r="KTF174" s="77"/>
      <c r="KTG174" s="77"/>
      <c r="KTH174" s="77"/>
      <c r="KTI174" s="77"/>
      <c r="KTJ174" s="77"/>
      <c r="KTK174" s="77"/>
      <c r="KTL174" s="77"/>
      <c r="KTM174" s="77"/>
      <c r="KTN174" s="77"/>
      <c r="KTO174" s="77"/>
      <c r="KTP174" s="77"/>
      <c r="KTQ174" s="77"/>
      <c r="KTR174" s="77"/>
      <c r="KTS174" s="77"/>
      <c r="KTT174" s="77"/>
      <c r="KTU174" s="77"/>
      <c r="KTV174" s="77"/>
      <c r="KTW174" s="77"/>
      <c r="KTX174" s="77"/>
      <c r="KTY174" s="77"/>
      <c r="KTZ174" s="77"/>
      <c r="KUA174" s="77"/>
      <c r="KUB174" s="77"/>
      <c r="KUC174" s="77"/>
      <c r="KUD174" s="77"/>
      <c r="KUE174" s="77"/>
      <c r="KUF174" s="77"/>
      <c r="KUG174" s="77"/>
      <c r="KUH174" s="77"/>
      <c r="KUI174" s="77"/>
      <c r="KUJ174" s="77"/>
      <c r="KUK174" s="77"/>
      <c r="KUL174" s="77"/>
      <c r="KUM174" s="77"/>
      <c r="KUN174" s="77"/>
      <c r="KUO174" s="77"/>
      <c r="KUP174" s="77"/>
      <c r="KUQ174" s="77"/>
      <c r="KUR174" s="77"/>
      <c r="KUS174" s="77"/>
      <c r="KUT174" s="77"/>
      <c r="KUU174" s="77"/>
      <c r="KUV174" s="77"/>
      <c r="KUW174" s="77"/>
      <c r="KUX174" s="77"/>
      <c r="KUY174" s="77"/>
      <c r="KUZ174" s="77"/>
      <c r="KVA174" s="77"/>
      <c r="KVB174" s="77"/>
      <c r="KVC174" s="77"/>
      <c r="KVD174" s="77"/>
      <c r="KVE174" s="77"/>
      <c r="KVF174" s="77"/>
      <c r="KVG174" s="77"/>
      <c r="KVH174" s="77"/>
      <c r="KVI174" s="77"/>
      <c r="KVJ174" s="77"/>
      <c r="KVK174" s="77"/>
      <c r="KVL174" s="77"/>
      <c r="KVM174" s="77"/>
      <c r="KVN174" s="77"/>
      <c r="KVO174" s="77"/>
      <c r="KVP174" s="77"/>
      <c r="KVQ174" s="77"/>
      <c r="KVR174" s="77"/>
      <c r="KVS174" s="77"/>
      <c r="KVT174" s="77"/>
      <c r="KVU174" s="77"/>
      <c r="KVV174" s="77"/>
      <c r="KVW174" s="77"/>
      <c r="KVX174" s="77"/>
      <c r="KVY174" s="77"/>
      <c r="KVZ174" s="77"/>
      <c r="KWA174" s="77"/>
      <c r="KWB174" s="77"/>
      <c r="KWC174" s="77"/>
      <c r="KWD174" s="77"/>
      <c r="KWE174" s="77"/>
      <c r="KWF174" s="77"/>
      <c r="KWG174" s="77"/>
      <c r="KWH174" s="77"/>
      <c r="KWI174" s="77"/>
      <c r="KWJ174" s="77"/>
      <c r="KWK174" s="77"/>
      <c r="KWL174" s="77"/>
      <c r="KWM174" s="77"/>
      <c r="KWN174" s="77"/>
      <c r="KWO174" s="77"/>
      <c r="KWP174" s="77"/>
      <c r="KWQ174" s="77"/>
      <c r="KWR174" s="77"/>
      <c r="KWS174" s="77"/>
      <c r="KWT174" s="77"/>
      <c r="KWU174" s="77"/>
      <c r="KWV174" s="77"/>
      <c r="KWW174" s="77"/>
      <c r="KWX174" s="77"/>
      <c r="KWY174" s="77"/>
      <c r="KWZ174" s="77"/>
      <c r="KXA174" s="77"/>
      <c r="KXB174" s="77"/>
      <c r="KXC174" s="77"/>
      <c r="KXD174" s="77"/>
      <c r="KXE174" s="77"/>
      <c r="KXF174" s="77"/>
      <c r="KXG174" s="77"/>
      <c r="KXH174" s="77"/>
      <c r="KXI174" s="77"/>
      <c r="KXJ174" s="77"/>
      <c r="KXK174" s="77"/>
      <c r="KXL174" s="77"/>
      <c r="KXM174" s="77"/>
      <c r="KXN174" s="77"/>
      <c r="KXO174" s="77"/>
      <c r="KXP174" s="77"/>
      <c r="KXQ174" s="77"/>
      <c r="KXR174" s="77"/>
      <c r="KXS174" s="77"/>
      <c r="KXT174" s="77"/>
      <c r="KXU174" s="77"/>
      <c r="KXV174" s="77"/>
      <c r="KXW174" s="77"/>
      <c r="KXX174" s="77"/>
      <c r="KXY174" s="77"/>
      <c r="KXZ174" s="77"/>
      <c r="KYA174" s="77"/>
      <c r="KYB174" s="77"/>
      <c r="KYC174" s="77"/>
      <c r="KYD174" s="77"/>
      <c r="KYE174" s="77"/>
      <c r="KYF174" s="77"/>
      <c r="KYG174" s="77"/>
      <c r="KYH174" s="77"/>
      <c r="KYI174" s="77"/>
      <c r="KYJ174" s="77"/>
      <c r="KYK174" s="77"/>
      <c r="KYL174" s="77"/>
      <c r="KYM174" s="77"/>
      <c r="KYN174" s="77"/>
      <c r="KYO174" s="77"/>
      <c r="KYP174" s="77"/>
      <c r="KYQ174" s="77"/>
      <c r="KYR174" s="77"/>
      <c r="KYS174" s="77"/>
      <c r="KYT174" s="77"/>
      <c r="KYU174" s="77"/>
      <c r="KYV174" s="77"/>
      <c r="KYW174" s="77"/>
      <c r="KYX174" s="77"/>
      <c r="KYY174" s="77"/>
      <c r="KYZ174" s="77"/>
      <c r="KZA174" s="77"/>
      <c r="KZB174" s="77"/>
      <c r="KZC174" s="77"/>
      <c r="KZD174" s="77"/>
      <c r="KZE174" s="77"/>
      <c r="KZF174" s="77"/>
      <c r="KZG174" s="77"/>
      <c r="KZH174" s="77"/>
      <c r="KZI174" s="77"/>
      <c r="KZJ174" s="77"/>
      <c r="KZK174" s="77"/>
      <c r="KZL174" s="77"/>
      <c r="KZM174" s="77"/>
      <c r="KZN174" s="77"/>
      <c r="KZO174" s="77"/>
      <c r="KZP174" s="77"/>
      <c r="KZQ174" s="77"/>
      <c r="KZR174" s="77"/>
      <c r="KZS174" s="77"/>
      <c r="KZT174" s="77"/>
      <c r="KZU174" s="77"/>
      <c r="KZV174" s="77"/>
      <c r="KZW174" s="77"/>
      <c r="KZX174" s="77"/>
      <c r="KZY174" s="77"/>
      <c r="KZZ174" s="77"/>
      <c r="LAA174" s="77"/>
      <c r="LAB174" s="77"/>
      <c r="LAC174" s="77"/>
      <c r="LAD174" s="77"/>
      <c r="LAE174" s="77"/>
      <c r="LAF174" s="77"/>
      <c r="LAG174" s="77"/>
      <c r="LAH174" s="77"/>
      <c r="LAI174" s="77"/>
      <c r="LAJ174" s="77"/>
      <c r="LAK174" s="77"/>
      <c r="LAL174" s="77"/>
      <c r="LAM174" s="77"/>
      <c r="LAN174" s="77"/>
      <c r="LAO174" s="77"/>
      <c r="LAP174" s="77"/>
      <c r="LAQ174" s="77"/>
      <c r="LAR174" s="77"/>
      <c r="LAS174" s="77"/>
      <c r="LAT174" s="77"/>
      <c r="LAU174" s="77"/>
      <c r="LAV174" s="77"/>
      <c r="LAW174" s="77"/>
      <c r="LAX174" s="77"/>
      <c r="LAY174" s="77"/>
      <c r="LAZ174" s="77"/>
      <c r="LBA174" s="77"/>
      <c r="LBB174" s="77"/>
      <c r="LBC174" s="77"/>
      <c r="LBD174" s="77"/>
      <c r="LBE174" s="77"/>
      <c r="LBF174" s="77"/>
      <c r="LBG174" s="77"/>
      <c r="LBH174" s="77"/>
      <c r="LBI174" s="77"/>
      <c r="LBJ174" s="77"/>
      <c r="LBK174" s="77"/>
      <c r="LBL174" s="77"/>
      <c r="LBM174" s="77"/>
      <c r="LBN174" s="77"/>
      <c r="LBO174" s="77"/>
      <c r="LBP174" s="77"/>
      <c r="LBQ174" s="77"/>
      <c r="LBR174" s="77"/>
      <c r="LBS174" s="77"/>
      <c r="LBT174" s="77"/>
      <c r="LBU174" s="77"/>
      <c r="LBV174" s="77"/>
      <c r="LBW174" s="77"/>
      <c r="LBX174" s="77"/>
      <c r="LBY174" s="77"/>
      <c r="LBZ174" s="77"/>
      <c r="LCA174" s="77"/>
      <c r="LCB174" s="77"/>
      <c r="LCC174" s="77"/>
      <c r="LCD174" s="77"/>
      <c r="LCE174" s="77"/>
      <c r="LCF174" s="77"/>
      <c r="LCG174" s="77"/>
      <c r="LCH174" s="77"/>
      <c r="LCI174" s="77"/>
      <c r="LCJ174" s="77"/>
      <c r="LCK174" s="77"/>
      <c r="LCL174" s="77"/>
      <c r="LCM174" s="77"/>
      <c r="LCN174" s="77"/>
      <c r="LCO174" s="77"/>
      <c r="LCP174" s="77"/>
      <c r="LCQ174" s="77"/>
      <c r="LCR174" s="77"/>
      <c r="LCS174" s="77"/>
      <c r="LCT174" s="77"/>
      <c r="LCU174" s="77"/>
      <c r="LCV174" s="77"/>
      <c r="LCW174" s="77"/>
      <c r="LCX174" s="77"/>
      <c r="LCY174" s="77"/>
      <c r="LCZ174" s="77"/>
      <c r="LDA174" s="77"/>
      <c r="LDB174" s="77"/>
      <c r="LDC174" s="77"/>
      <c r="LDD174" s="77"/>
      <c r="LDE174" s="77"/>
      <c r="LDF174" s="77"/>
      <c r="LDG174" s="77"/>
      <c r="LDH174" s="77"/>
      <c r="LDI174" s="77"/>
      <c r="LDJ174" s="77"/>
      <c r="LDK174" s="77"/>
      <c r="LDL174" s="77"/>
      <c r="LDM174" s="77"/>
      <c r="LDN174" s="77"/>
      <c r="LDO174" s="77"/>
      <c r="LDP174" s="77"/>
      <c r="LDQ174" s="77"/>
      <c r="LDR174" s="77"/>
      <c r="LDS174" s="77"/>
      <c r="LDT174" s="77"/>
      <c r="LDU174" s="77"/>
      <c r="LDV174" s="77"/>
      <c r="LDW174" s="77"/>
      <c r="LDX174" s="77"/>
      <c r="LDY174" s="77"/>
      <c r="LDZ174" s="77"/>
      <c r="LEA174" s="77"/>
      <c r="LEB174" s="77"/>
      <c r="LEC174" s="77"/>
      <c r="LED174" s="77"/>
      <c r="LEE174" s="77"/>
      <c r="LEF174" s="77"/>
      <c r="LEG174" s="77"/>
      <c r="LEH174" s="77"/>
      <c r="LEI174" s="77"/>
      <c r="LEJ174" s="77"/>
      <c r="LEK174" s="77"/>
      <c r="LEL174" s="77"/>
      <c r="LEM174" s="77"/>
      <c r="LEN174" s="77"/>
      <c r="LEO174" s="77"/>
      <c r="LEP174" s="77"/>
      <c r="LEQ174" s="77"/>
      <c r="LER174" s="77"/>
      <c r="LES174" s="77"/>
      <c r="LET174" s="77"/>
      <c r="LEU174" s="77"/>
      <c r="LEV174" s="77"/>
      <c r="LEW174" s="77"/>
      <c r="LEX174" s="77"/>
      <c r="LEY174" s="77"/>
      <c r="LEZ174" s="77"/>
      <c r="LFA174" s="77"/>
      <c r="LFB174" s="77"/>
      <c r="LFC174" s="77"/>
      <c r="LFD174" s="77"/>
      <c r="LFE174" s="77"/>
      <c r="LFF174" s="77"/>
      <c r="LFG174" s="77"/>
      <c r="LFH174" s="77"/>
      <c r="LFI174" s="77"/>
      <c r="LFJ174" s="77"/>
      <c r="LFK174" s="77"/>
      <c r="LFL174" s="77"/>
      <c r="LFM174" s="77"/>
      <c r="LFN174" s="77"/>
      <c r="LFO174" s="77"/>
      <c r="LFP174" s="77"/>
      <c r="LFQ174" s="77"/>
      <c r="LFR174" s="77"/>
      <c r="LFS174" s="77"/>
      <c r="LFT174" s="77"/>
      <c r="LFU174" s="77"/>
      <c r="LFV174" s="77"/>
      <c r="LFW174" s="77"/>
      <c r="LFX174" s="77"/>
      <c r="LFY174" s="77"/>
      <c r="LFZ174" s="77"/>
      <c r="LGA174" s="77"/>
      <c r="LGB174" s="77"/>
      <c r="LGC174" s="77"/>
      <c r="LGD174" s="77"/>
      <c r="LGE174" s="77"/>
      <c r="LGF174" s="77"/>
      <c r="LGG174" s="77"/>
      <c r="LGH174" s="77"/>
      <c r="LGI174" s="77"/>
      <c r="LGJ174" s="77"/>
      <c r="LGK174" s="77"/>
      <c r="LGL174" s="77"/>
      <c r="LGM174" s="77"/>
      <c r="LGN174" s="77"/>
      <c r="LGO174" s="77"/>
      <c r="LGP174" s="77"/>
      <c r="LGQ174" s="77"/>
      <c r="LGR174" s="77"/>
      <c r="LGS174" s="77"/>
      <c r="LGT174" s="77"/>
      <c r="LGU174" s="77"/>
      <c r="LGV174" s="77"/>
      <c r="LGW174" s="77"/>
      <c r="LGX174" s="77"/>
      <c r="LGY174" s="77"/>
      <c r="LGZ174" s="77"/>
      <c r="LHA174" s="77"/>
      <c r="LHB174" s="77"/>
      <c r="LHC174" s="77"/>
      <c r="LHD174" s="77"/>
      <c r="LHE174" s="77"/>
      <c r="LHF174" s="77"/>
      <c r="LHG174" s="77"/>
      <c r="LHH174" s="77"/>
      <c r="LHI174" s="77"/>
      <c r="LHJ174" s="77"/>
      <c r="LHK174" s="77"/>
      <c r="LHL174" s="77"/>
      <c r="LHM174" s="77"/>
      <c r="LHN174" s="77"/>
      <c r="LHO174" s="77"/>
      <c r="LHP174" s="77"/>
      <c r="LHQ174" s="77"/>
      <c r="LHR174" s="77"/>
      <c r="LHS174" s="77"/>
      <c r="LHT174" s="77"/>
      <c r="LHU174" s="77"/>
      <c r="LHV174" s="77"/>
      <c r="LHW174" s="77"/>
      <c r="LHX174" s="77"/>
      <c r="LHY174" s="77"/>
      <c r="LHZ174" s="77"/>
      <c r="LIA174" s="77"/>
      <c r="LIB174" s="77"/>
      <c r="LIC174" s="77"/>
      <c r="LID174" s="77"/>
      <c r="LIE174" s="77"/>
      <c r="LIF174" s="77"/>
      <c r="LIG174" s="77"/>
      <c r="LIH174" s="77"/>
      <c r="LII174" s="77"/>
      <c r="LIJ174" s="77"/>
      <c r="LIK174" s="77"/>
      <c r="LIL174" s="77"/>
      <c r="LIM174" s="77"/>
      <c r="LIN174" s="77"/>
      <c r="LIO174" s="77"/>
      <c r="LIP174" s="77"/>
      <c r="LIQ174" s="77"/>
      <c r="LIR174" s="77"/>
      <c r="LIS174" s="77"/>
      <c r="LIT174" s="77"/>
      <c r="LIU174" s="77"/>
      <c r="LIV174" s="77"/>
      <c r="LIW174" s="77"/>
      <c r="LIX174" s="77"/>
      <c r="LIY174" s="77"/>
      <c r="LIZ174" s="77"/>
      <c r="LJA174" s="77"/>
      <c r="LJB174" s="77"/>
      <c r="LJC174" s="77"/>
      <c r="LJD174" s="77"/>
      <c r="LJE174" s="77"/>
      <c r="LJF174" s="77"/>
      <c r="LJG174" s="77"/>
      <c r="LJH174" s="77"/>
      <c r="LJI174" s="77"/>
      <c r="LJJ174" s="77"/>
      <c r="LJK174" s="77"/>
      <c r="LJL174" s="77"/>
      <c r="LJM174" s="77"/>
      <c r="LJN174" s="77"/>
      <c r="LJO174" s="77"/>
      <c r="LJP174" s="77"/>
      <c r="LJQ174" s="77"/>
      <c r="LJR174" s="77"/>
      <c r="LJS174" s="77"/>
      <c r="LJT174" s="77"/>
      <c r="LJU174" s="77"/>
      <c r="LJV174" s="77"/>
      <c r="LJW174" s="77"/>
      <c r="LJX174" s="77"/>
      <c r="LJY174" s="77"/>
      <c r="LJZ174" s="77"/>
      <c r="LKA174" s="77"/>
      <c r="LKB174" s="77"/>
      <c r="LKC174" s="77"/>
      <c r="LKD174" s="77"/>
      <c r="LKE174" s="77"/>
      <c r="LKF174" s="77"/>
      <c r="LKG174" s="77"/>
      <c r="LKH174" s="77"/>
      <c r="LKI174" s="77"/>
      <c r="LKJ174" s="77"/>
      <c r="LKK174" s="77"/>
      <c r="LKL174" s="77"/>
      <c r="LKM174" s="77"/>
      <c r="LKN174" s="77"/>
      <c r="LKO174" s="77"/>
      <c r="LKP174" s="77"/>
      <c r="LKQ174" s="77"/>
      <c r="LKR174" s="77"/>
      <c r="LKS174" s="77"/>
      <c r="LKT174" s="77"/>
      <c r="LKU174" s="77"/>
      <c r="LKV174" s="77"/>
      <c r="LKW174" s="77"/>
      <c r="LKX174" s="77"/>
      <c r="LKY174" s="77"/>
      <c r="LKZ174" s="77"/>
      <c r="LLA174" s="77"/>
      <c r="LLB174" s="77"/>
      <c r="LLC174" s="77"/>
      <c r="LLD174" s="77"/>
      <c r="LLE174" s="77"/>
      <c r="LLF174" s="77"/>
      <c r="LLG174" s="77"/>
      <c r="LLH174" s="77"/>
      <c r="LLI174" s="77"/>
      <c r="LLJ174" s="77"/>
      <c r="LLK174" s="77"/>
      <c r="LLL174" s="77"/>
      <c r="LLM174" s="77"/>
      <c r="LLN174" s="77"/>
      <c r="LLO174" s="77"/>
      <c r="LLP174" s="77"/>
      <c r="LLQ174" s="77"/>
      <c r="LLR174" s="77"/>
      <c r="LLS174" s="77"/>
      <c r="LLT174" s="77"/>
      <c r="LLU174" s="77"/>
      <c r="LLV174" s="77"/>
      <c r="LLW174" s="77"/>
      <c r="LLX174" s="77"/>
      <c r="LLY174" s="77"/>
      <c r="LLZ174" s="77"/>
      <c r="LMA174" s="77"/>
      <c r="LMB174" s="77"/>
      <c r="LMC174" s="77"/>
      <c r="LMD174" s="77"/>
      <c r="LME174" s="77"/>
      <c r="LMF174" s="77"/>
      <c r="LMG174" s="77"/>
      <c r="LMH174" s="77"/>
      <c r="LMI174" s="77"/>
      <c r="LMJ174" s="77"/>
      <c r="LMK174" s="77"/>
      <c r="LML174" s="77"/>
      <c r="LMM174" s="77"/>
      <c r="LMN174" s="77"/>
      <c r="LMO174" s="77"/>
      <c r="LMP174" s="77"/>
      <c r="LMQ174" s="77"/>
      <c r="LMR174" s="77"/>
      <c r="LMS174" s="77"/>
      <c r="LMT174" s="77"/>
      <c r="LMU174" s="77"/>
      <c r="LMV174" s="77"/>
      <c r="LMW174" s="77"/>
      <c r="LMX174" s="77"/>
      <c r="LMY174" s="77"/>
      <c r="LMZ174" s="77"/>
      <c r="LNA174" s="77"/>
      <c r="LNB174" s="77"/>
      <c r="LNC174" s="77"/>
      <c r="LND174" s="77"/>
      <c r="LNE174" s="77"/>
      <c r="LNF174" s="77"/>
      <c r="LNG174" s="77"/>
      <c r="LNH174" s="77"/>
      <c r="LNI174" s="77"/>
      <c r="LNJ174" s="77"/>
      <c r="LNK174" s="77"/>
      <c r="LNL174" s="77"/>
      <c r="LNM174" s="77"/>
      <c r="LNN174" s="77"/>
      <c r="LNO174" s="77"/>
      <c r="LNP174" s="77"/>
      <c r="LNQ174" s="77"/>
      <c r="LNR174" s="77"/>
      <c r="LNS174" s="77"/>
      <c r="LNT174" s="77"/>
      <c r="LNU174" s="77"/>
      <c r="LNV174" s="77"/>
      <c r="LNW174" s="77"/>
      <c r="LNX174" s="77"/>
      <c r="LNY174" s="77"/>
      <c r="LNZ174" s="77"/>
      <c r="LOA174" s="77"/>
      <c r="LOB174" s="77"/>
      <c r="LOC174" s="77"/>
      <c r="LOD174" s="77"/>
      <c r="LOE174" s="77"/>
      <c r="LOF174" s="77"/>
      <c r="LOG174" s="77"/>
      <c r="LOH174" s="77"/>
      <c r="LOI174" s="77"/>
      <c r="LOJ174" s="77"/>
      <c r="LOK174" s="77"/>
      <c r="LOL174" s="77"/>
      <c r="LOM174" s="77"/>
      <c r="LON174" s="77"/>
      <c r="LOO174" s="77"/>
      <c r="LOP174" s="77"/>
      <c r="LOQ174" s="77"/>
      <c r="LOR174" s="77"/>
      <c r="LOS174" s="77"/>
      <c r="LOT174" s="77"/>
      <c r="LOU174" s="77"/>
      <c r="LOV174" s="77"/>
      <c r="LOW174" s="77"/>
      <c r="LOX174" s="77"/>
      <c r="LOY174" s="77"/>
      <c r="LOZ174" s="77"/>
      <c r="LPA174" s="77"/>
      <c r="LPB174" s="77"/>
      <c r="LPC174" s="77"/>
      <c r="LPD174" s="77"/>
      <c r="LPE174" s="77"/>
      <c r="LPF174" s="77"/>
      <c r="LPG174" s="77"/>
      <c r="LPH174" s="77"/>
      <c r="LPI174" s="77"/>
      <c r="LPJ174" s="77"/>
      <c r="LPK174" s="77"/>
      <c r="LPL174" s="77"/>
      <c r="LPM174" s="77"/>
      <c r="LPN174" s="77"/>
      <c r="LPO174" s="77"/>
      <c r="LPP174" s="77"/>
      <c r="LPQ174" s="77"/>
      <c r="LPR174" s="77"/>
      <c r="LPS174" s="77"/>
      <c r="LPT174" s="77"/>
      <c r="LPU174" s="77"/>
      <c r="LPV174" s="77"/>
      <c r="LPW174" s="77"/>
      <c r="LPX174" s="77"/>
      <c r="LPY174" s="77"/>
      <c r="LPZ174" s="77"/>
      <c r="LQA174" s="77"/>
      <c r="LQB174" s="77"/>
      <c r="LQC174" s="77"/>
      <c r="LQD174" s="77"/>
      <c r="LQE174" s="77"/>
      <c r="LQF174" s="77"/>
      <c r="LQG174" s="77"/>
      <c r="LQH174" s="77"/>
      <c r="LQI174" s="77"/>
      <c r="LQJ174" s="77"/>
      <c r="LQK174" s="77"/>
      <c r="LQL174" s="77"/>
      <c r="LQM174" s="77"/>
      <c r="LQN174" s="77"/>
      <c r="LQO174" s="77"/>
      <c r="LQP174" s="77"/>
      <c r="LQQ174" s="77"/>
      <c r="LQR174" s="77"/>
      <c r="LQS174" s="77"/>
      <c r="LQT174" s="77"/>
      <c r="LQU174" s="77"/>
      <c r="LQV174" s="77"/>
      <c r="LQW174" s="77"/>
      <c r="LQX174" s="77"/>
      <c r="LQY174" s="77"/>
      <c r="LQZ174" s="77"/>
      <c r="LRA174" s="77"/>
      <c r="LRB174" s="77"/>
      <c r="LRC174" s="77"/>
      <c r="LRD174" s="77"/>
      <c r="LRE174" s="77"/>
      <c r="LRF174" s="77"/>
      <c r="LRG174" s="77"/>
      <c r="LRH174" s="77"/>
      <c r="LRI174" s="77"/>
      <c r="LRJ174" s="77"/>
      <c r="LRK174" s="77"/>
      <c r="LRL174" s="77"/>
      <c r="LRM174" s="77"/>
      <c r="LRN174" s="77"/>
      <c r="LRO174" s="77"/>
      <c r="LRP174" s="77"/>
      <c r="LRQ174" s="77"/>
      <c r="LRR174" s="77"/>
      <c r="LRS174" s="77"/>
      <c r="LRT174" s="77"/>
      <c r="LRU174" s="77"/>
      <c r="LRV174" s="77"/>
      <c r="LRW174" s="77"/>
      <c r="LRX174" s="77"/>
      <c r="LRY174" s="77"/>
      <c r="LRZ174" s="77"/>
      <c r="LSA174" s="77"/>
      <c r="LSB174" s="77"/>
      <c r="LSC174" s="77"/>
      <c r="LSD174" s="77"/>
      <c r="LSE174" s="77"/>
      <c r="LSF174" s="77"/>
      <c r="LSG174" s="77"/>
      <c r="LSH174" s="77"/>
      <c r="LSI174" s="77"/>
      <c r="LSJ174" s="77"/>
      <c r="LSK174" s="77"/>
      <c r="LSL174" s="77"/>
      <c r="LSM174" s="77"/>
      <c r="LSN174" s="77"/>
      <c r="LSO174" s="77"/>
      <c r="LSP174" s="77"/>
      <c r="LSQ174" s="77"/>
      <c r="LSR174" s="77"/>
      <c r="LSS174" s="77"/>
      <c r="LST174" s="77"/>
      <c r="LSU174" s="77"/>
      <c r="LSV174" s="77"/>
      <c r="LSW174" s="77"/>
      <c r="LSX174" s="77"/>
      <c r="LSY174" s="77"/>
      <c r="LSZ174" s="77"/>
      <c r="LTA174" s="77"/>
      <c r="LTB174" s="77"/>
      <c r="LTC174" s="77"/>
      <c r="LTD174" s="77"/>
      <c r="LTE174" s="77"/>
      <c r="LTF174" s="77"/>
      <c r="LTG174" s="77"/>
      <c r="LTH174" s="77"/>
      <c r="LTI174" s="77"/>
      <c r="LTJ174" s="77"/>
      <c r="LTK174" s="77"/>
      <c r="LTL174" s="77"/>
      <c r="LTM174" s="77"/>
      <c r="LTN174" s="77"/>
      <c r="LTO174" s="77"/>
      <c r="LTP174" s="77"/>
      <c r="LTQ174" s="77"/>
      <c r="LTR174" s="77"/>
      <c r="LTS174" s="77"/>
      <c r="LTT174" s="77"/>
      <c r="LTU174" s="77"/>
      <c r="LTV174" s="77"/>
      <c r="LTW174" s="77"/>
      <c r="LTX174" s="77"/>
      <c r="LTY174" s="77"/>
      <c r="LTZ174" s="77"/>
      <c r="LUA174" s="77"/>
      <c r="LUB174" s="77"/>
      <c r="LUC174" s="77"/>
      <c r="LUD174" s="77"/>
      <c r="LUE174" s="77"/>
      <c r="LUF174" s="77"/>
      <c r="LUG174" s="77"/>
      <c r="LUH174" s="77"/>
      <c r="LUI174" s="77"/>
      <c r="LUJ174" s="77"/>
      <c r="LUK174" s="77"/>
      <c r="LUL174" s="77"/>
      <c r="LUM174" s="77"/>
      <c r="LUN174" s="77"/>
      <c r="LUO174" s="77"/>
      <c r="LUP174" s="77"/>
      <c r="LUQ174" s="77"/>
      <c r="LUR174" s="77"/>
      <c r="LUS174" s="77"/>
      <c r="LUT174" s="77"/>
      <c r="LUU174" s="77"/>
      <c r="LUV174" s="77"/>
      <c r="LUW174" s="77"/>
      <c r="LUX174" s="77"/>
      <c r="LUY174" s="77"/>
      <c r="LUZ174" s="77"/>
      <c r="LVA174" s="77"/>
      <c r="LVB174" s="77"/>
      <c r="LVC174" s="77"/>
      <c r="LVD174" s="77"/>
      <c r="LVE174" s="77"/>
      <c r="LVF174" s="77"/>
      <c r="LVG174" s="77"/>
      <c r="LVH174" s="77"/>
      <c r="LVI174" s="77"/>
      <c r="LVJ174" s="77"/>
      <c r="LVK174" s="77"/>
      <c r="LVL174" s="77"/>
      <c r="LVM174" s="77"/>
      <c r="LVN174" s="77"/>
      <c r="LVO174" s="77"/>
      <c r="LVP174" s="77"/>
      <c r="LVQ174" s="77"/>
      <c r="LVR174" s="77"/>
      <c r="LVS174" s="77"/>
      <c r="LVT174" s="77"/>
      <c r="LVU174" s="77"/>
      <c r="LVV174" s="77"/>
      <c r="LVW174" s="77"/>
      <c r="LVX174" s="77"/>
      <c r="LVY174" s="77"/>
      <c r="LVZ174" s="77"/>
      <c r="LWA174" s="77"/>
      <c r="LWB174" s="77"/>
      <c r="LWC174" s="77"/>
      <c r="LWD174" s="77"/>
      <c r="LWE174" s="77"/>
      <c r="LWF174" s="77"/>
      <c r="LWG174" s="77"/>
      <c r="LWH174" s="77"/>
      <c r="LWI174" s="77"/>
      <c r="LWJ174" s="77"/>
      <c r="LWK174" s="77"/>
      <c r="LWL174" s="77"/>
      <c r="LWM174" s="77"/>
      <c r="LWN174" s="77"/>
      <c r="LWO174" s="77"/>
      <c r="LWP174" s="77"/>
      <c r="LWQ174" s="77"/>
      <c r="LWR174" s="77"/>
      <c r="LWS174" s="77"/>
      <c r="LWT174" s="77"/>
      <c r="LWU174" s="77"/>
      <c r="LWV174" s="77"/>
      <c r="LWW174" s="77"/>
      <c r="LWX174" s="77"/>
      <c r="LWY174" s="77"/>
      <c r="LWZ174" s="77"/>
      <c r="LXA174" s="77"/>
      <c r="LXB174" s="77"/>
      <c r="LXC174" s="77"/>
      <c r="LXD174" s="77"/>
      <c r="LXE174" s="77"/>
      <c r="LXF174" s="77"/>
      <c r="LXG174" s="77"/>
      <c r="LXH174" s="77"/>
      <c r="LXI174" s="77"/>
      <c r="LXJ174" s="77"/>
      <c r="LXK174" s="77"/>
      <c r="LXL174" s="77"/>
      <c r="LXM174" s="77"/>
      <c r="LXN174" s="77"/>
      <c r="LXO174" s="77"/>
      <c r="LXP174" s="77"/>
      <c r="LXQ174" s="77"/>
      <c r="LXR174" s="77"/>
      <c r="LXS174" s="77"/>
      <c r="LXT174" s="77"/>
      <c r="LXU174" s="77"/>
      <c r="LXV174" s="77"/>
      <c r="LXW174" s="77"/>
      <c r="LXX174" s="77"/>
      <c r="LXY174" s="77"/>
      <c r="LXZ174" s="77"/>
      <c r="LYA174" s="77"/>
      <c r="LYB174" s="77"/>
      <c r="LYC174" s="77"/>
      <c r="LYD174" s="77"/>
      <c r="LYE174" s="77"/>
      <c r="LYF174" s="77"/>
      <c r="LYG174" s="77"/>
      <c r="LYH174" s="77"/>
      <c r="LYI174" s="77"/>
      <c r="LYJ174" s="77"/>
      <c r="LYK174" s="77"/>
      <c r="LYL174" s="77"/>
      <c r="LYM174" s="77"/>
      <c r="LYN174" s="77"/>
      <c r="LYO174" s="77"/>
      <c r="LYP174" s="77"/>
      <c r="LYQ174" s="77"/>
      <c r="LYR174" s="77"/>
      <c r="LYS174" s="77"/>
      <c r="LYT174" s="77"/>
      <c r="LYU174" s="77"/>
      <c r="LYV174" s="77"/>
      <c r="LYW174" s="77"/>
      <c r="LYX174" s="77"/>
      <c r="LYY174" s="77"/>
      <c r="LYZ174" s="77"/>
      <c r="LZA174" s="77"/>
      <c r="LZB174" s="77"/>
      <c r="LZC174" s="77"/>
      <c r="LZD174" s="77"/>
      <c r="LZE174" s="77"/>
      <c r="LZF174" s="77"/>
      <c r="LZG174" s="77"/>
      <c r="LZH174" s="77"/>
      <c r="LZI174" s="77"/>
      <c r="LZJ174" s="77"/>
      <c r="LZK174" s="77"/>
      <c r="LZL174" s="77"/>
      <c r="LZM174" s="77"/>
      <c r="LZN174" s="77"/>
      <c r="LZO174" s="77"/>
      <c r="LZP174" s="77"/>
      <c r="LZQ174" s="77"/>
      <c r="LZR174" s="77"/>
      <c r="LZS174" s="77"/>
      <c r="LZT174" s="77"/>
      <c r="LZU174" s="77"/>
      <c r="LZV174" s="77"/>
      <c r="LZW174" s="77"/>
      <c r="LZX174" s="77"/>
      <c r="LZY174" s="77"/>
      <c r="LZZ174" s="77"/>
      <c r="MAA174" s="77"/>
      <c r="MAB174" s="77"/>
      <c r="MAC174" s="77"/>
      <c r="MAD174" s="77"/>
      <c r="MAE174" s="77"/>
      <c r="MAF174" s="77"/>
      <c r="MAG174" s="77"/>
      <c r="MAH174" s="77"/>
      <c r="MAI174" s="77"/>
      <c r="MAJ174" s="77"/>
      <c r="MAK174" s="77"/>
      <c r="MAL174" s="77"/>
      <c r="MAM174" s="77"/>
      <c r="MAN174" s="77"/>
      <c r="MAO174" s="77"/>
      <c r="MAP174" s="77"/>
      <c r="MAQ174" s="77"/>
      <c r="MAR174" s="77"/>
      <c r="MAS174" s="77"/>
      <c r="MAT174" s="77"/>
      <c r="MAU174" s="77"/>
      <c r="MAV174" s="77"/>
      <c r="MAW174" s="77"/>
      <c r="MAX174" s="77"/>
      <c r="MAY174" s="77"/>
      <c r="MAZ174" s="77"/>
      <c r="MBA174" s="77"/>
      <c r="MBB174" s="77"/>
      <c r="MBC174" s="77"/>
      <c r="MBD174" s="77"/>
      <c r="MBE174" s="77"/>
      <c r="MBF174" s="77"/>
      <c r="MBG174" s="77"/>
      <c r="MBH174" s="77"/>
      <c r="MBI174" s="77"/>
      <c r="MBJ174" s="77"/>
      <c r="MBK174" s="77"/>
      <c r="MBL174" s="77"/>
      <c r="MBM174" s="77"/>
      <c r="MBN174" s="77"/>
      <c r="MBO174" s="77"/>
      <c r="MBP174" s="77"/>
      <c r="MBQ174" s="77"/>
      <c r="MBR174" s="77"/>
      <c r="MBS174" s="77"/>
      <c r="MBT174" s="77"/>
      <c r="MBU174" s="77"/>
      <c r="MBV174" s="77"/>
      <c r="MBW174" s="77"/>
      <c r="MBX174" s="77"/>
      <c r="MBY174" s="77"/>
      <c r="MBZ174" s="77"/>
      <c r="MCA174" s="77"/>
      <c r="MCB174" s="77"/>
      <c r="MCC174" s="77"/>
      <c r="MCD174" s="77"/>
      <c r="MCE174" s="77"/>
      <c r="MCF174" s="77"/>
      <c r="MCG174" s="77"/>
      <c r="MCH174" s="77"/>
      <c r="MCI174" s="77"/>
      <c r="MCJ174" s="77"/>
      <c r="MCK174" s="77"/>
      <c r="MCL174" s="77"/>
      <c r="MCM174" s="77"/>
      <c r="MCN174" s="77"/>
      <c r="MCO174" s="77"/>
      <c r="MCP174" s="77"/>
      <c r="MCQ174" s="77"/>
      <c r="MCR174" s="77"/>
      <c r="MCS174" s="77"/>
      <c r="MCT174" s="77"/>
      <c r="MCU174" s="77"/>
      <c r="MCV174" s="77"/>
      <c r="MCW174" s="77"/>
      <c r="MCX174" s="77"/>
      <c r="MCY174" s="77"/>
      <c r="MCZ174" s="77"/>
      <c r="MDA174" s="77"/>
      <c r="MDB174" s="77"/>
      <c r="MDC174" s="77"/>
      <c r="MDD174" s="77"/>
      <c r="MDE174" s="77"/>
      <c r="MDF174" s="77"/>
      <c r="MDG174" s="77"/>
      <c r="MDH174" s="77"/>
      <c r="MDI174" s="77"/>
      <c r="MDJ174" s="77"/>
      <c r="MDK174" s="77"/>
      <c r="MDL174" s="77"/>
      <c r="MDM174" s="77"/>
      <c r="MDN174" s="77"/>
      <c r="MDO174" s="77"/>
      <c r="MDP174" s="77"/>
      <c r="MDQ174" s="77"/>
      <c r="MDR174" s="77"/>
      <c r="MDS174" s="77"/>
      <c r="MDT174" s="77"/>
      <c r="MDU174" s="77"/>
      <c r="MDV174" s="77"/>
      <c r="MDW174" s="77"/>
      <c r="MDX174" s="77"/>
      <c r="MDY174" s="77"/>
      <c r="MDZ174" s="77"/>
      <c r="MEA174" s="77"/>
      <c r="MEB174" s="77"/>
      <c r="MEC174" s="77"/>
      <c r="MED174" s="77"/>
      <c r="MEE174" s="77"/>
      <c r="MEF174" s="77"/>
      <c r="MEG174" s="77"/>
      <c r="MEH174" s="77"/>
      <c r="MEI174" s="77"/>
      <c r="MEJ174" s="77"/>
      <c r="MEK174" s="77"/>
      <c r="MEL174" s="77"/>
      <c r="MEM174" s="77"/>
      <c r="MEN174" s="77"/>
      <c r="MEO174" s="77"/>
      <c r="MEP174" s="77"/>
      <c r="MEQ174" s="77"/>
      <c r="MER174" s="77"/>
      <c r="MES174" s="77"/>
      <c r="MET174" s="77"/>
      <c r="MEU174" s="77"/>
      <c r="MEV174" s="77"/>
      <c r="MEW174" s="77"/>
      <c r="MEX174" s="77"/>
      <c r="MEY174" s="77"/>
      <c r="MEZ174" s="77"/>
      <c r="MFA174" s="77"/>
      <c r="MFB174" s="77"/>
      <c r="MFC174" s="77"/>
      <c r="MFD174" s="77"/>
      <c r="MFE174" s="77"/>
      <c r="MFF174" s="77"/>
      <c r="MFG174" s="77"/>
      <c r="MFH174" s="77"/>
      <c r="MFI174" s="77"/>
      <c r="MFJ174" s="77"/>
      <c r="MFK174" s="77"/>
      <c r="MFL174" s="77"/>
      <c r="MFM174" s="77"/>
      <c r="MFN174" s="77"/>
      <c r="MFO174" s="77"/>
      <c r="MFP174" s="77"/>
      <c r="MFQ174" s="77"/>
      <c r="MFR174" s="77"/>
      <c r="MFS174" s="77"/>
      <c r="MFT174" s="77"/>
      <c r="MFU174" s="77"/>
      <c r="MFV174" s="77"/>
      <c r="MFW174" s="77"/>
      <c r="MFX174" s="77"/>
      <c r="MFY174" s="77"/>
      <c r="MFZ174" s="77"/>
      <c r="MGA174" s="77"/>
      <c r="MGB174" s="77"/>
      <c r="MGC174" s="77"/>
      <c r="MGD174" s="77"/>
      <c r="MGE174" s="77"/>
      <c r="MGF174" s="77"/>
      <c r="MGG174" s="77"/>
      <c r="MGH174" s="77"/>
      <c r="MGI174" s="77"/>
      <c r="MGJ174" s="77"/>
      <c r="MGK174" s="77"/>
      <c r="MGL174" s="77"/>
      <c r="MGM174" s="77"/>
      <c r="MGN174" s="77"/>
      <c r="MGO174" s="77"/>
      <c r="MGP174" s="77"/>
      <c r="MGQ174" s="77"/>
      <c r="MGR174" s="77"/>
      <c r="MGS174" s="77"/>
      <c r="MGT174" s="77"/>
      <c r="MGU174" s="77"/>
      <c r="MGV174" s="77"/>
      <c r="MGW174" s="77"/>
      <c r="MGX174" s="77"/>
      <c r="MGY174" s="77"/>
      <c r="MGZ174" s="77"/>
      <c r="MHA174" s="77"/>
      <c r="MHB174" s="77"/>
      <c r="MHC174" s="77"/>
      <c r="MHD174" s="77"/>
      <c r="MHE174" s="77"/>
      <c r="MHF174" s="77"/>
      <c r="MHG174" s="77"/>
      <c r="MHH174" s="77"/>
      <c r="MHI174" s="77"/>
      <c r="MHJ174" s="77"/>
      <c r="MHK174" s="77"/>
      <c r="MHL174" s="77"/>
      <c r="MHM174" s="77"/>
      <c r="MHN174" s="77"/>
      <c r="MHO174" s="77"/>
      <c r="MHP174" s="77"/>
      <c r="MHQ174" s="77"/>
      <c r="MHR174" s="77"/>
      <c r="MHS174" s="77"/>
      <c r="MHT174" s="77"/>
      <c r="MHU174" s="77"/>
      <c r="MHV174" s="77"/>
      <c r="MHW174" s="77"/>
      <c r="MHX174" s="77"/>
      <c r="MHY174" s="77"/>
      <c r="MHZ174" s="77"/>
      <c r="MIA174" s="77"/>
      <c r="MIB174" s="77"/>
      <c r="MIC174" s="77"/>
      <c r="MID174" s="77"/>
      <c r="MIE174" s="77"/>
      <c r="MIF174" s="77"/>
      <c r="MIG174" s="77"/>
      <c r="MIH174" s="77"/>
      <c r="MII174" s="77"/>
      <c r="MIJ174" s="77"/>
      <c r="MIK174" s="77"/>
      <c r="MIL174" s="77"/>
      <c r="MIM174" s="77"/>
      <c r="MIN174" s="77"/>
      <c r="MIO174" s="77"/>
      <c r="MIP174" s="77"/>
      <c r="MIQ174" s="77"/>
      <c r="MIR174" s="77"/>
      <c r="MIS174" s="77"/>
      <c r="MIT174" s="77"/>
      <c r="MIU174" s="77"/>
      <c r="MIV174" s="77"/>
      <c r="MIW174" s="77"/>
      <c r="MIX174" s="77"/>
      <c r="MIY174" s="77"/>
      <c r="MIZ174" s="77"/>
      <c r="MJA174" s="77"/>
      <c r="MJB174" s="77"/>
      <c r="MJC174" s="77"/>
      <c r="MJD174" s="77"/>
      <c r="MJE174" s="77"/>
      <c r="MJF174" s="77"/>
      <c r="MJG174" s="77"/>
      <c r="MJH174" s="77"/>
      <c r="MJI174" s="77"/>
      <c r="MJJ174" s="77"/>
      <c r="MJK174" s="77"/>
      <c r="MJL174" s="77"/>
      <c r="MJM174" s="77"/>
      <c r="MJN174" s="77"/>
      <c r="MJO174" s="77"/>
      <c r="MJP174" s="77"/>
      <c r="MJQ174" s="77"/>
      <c r="MJR174" s="77"/>
      <c r="MJS174" s="77"/>
      <c r="MJT174" s="77"/>
      <c r="MJU174" s="77"/>
      <c r="MJV174" s="77"/>
      <c r="MJW174" s="77"/>
      <c r="MJX174" s="77"/>
      <c r="MJY174" s="77"/>
      <c r="MJZ174" s="77"/>
      <c r="MKA174" s="77"/>
      <c r="MKB174" s="77"/>
      <c r="MKC174" s="77"/>
      <c r="MKD174" s="77"/>
      <c r="MKE174" s="77"/>
      <c r="MKF174" s="77"/>
      <c r="MKG174" s="77"/>
      <c r="MKH174" s="77"/>
      <c r="MKI174" s="77"/>
      <c r="MKJ174" s="77"/>
      <c r="MKK174" s="77"/>
      <c r="MKL174" s="77"/>
      <c r="MKM174" s="77"/>
      <c r="MKN174" s="77"/>
      <c r="MKO174" s="77"/>
      <c r="MKP174" s="77"/>
      <c r="MKQ174" s="77"/>
      <c r="MKR174" s="77"/>
      <c r="MKS174" s="77"/>
      <c r="MKT174" s="77"/>
      <c r="MKU174" s="77"/>
      <c r="MKV174" s="77"/>
      <c r="MKW174" s="77"/>
      <c r="MKX174" s="77"/>
      <c r="MKY174" s="77"/>
      <c r="MKZ174" s="77"/>
      <c r="MLA174" s="77"/>
      <c r="MLB174" s="77"/>
      <c r="MLC174" s="77"/>
      <c r="MLD174" s="77"/>
      <c r="MLE174" s="77"/>
      <c r="MLF174" s="77"/>
      <c r="MLG174" s="77"/>
      <c r="MLH174" s="77"/>
      <c r="MLI174" s="77"/>
      <c r="MLJ174" s="77"/>
      <c r="MLK174" s="77"/>
      <c r="MLL174" s="77"/>
      <c r="MLM174" s="77"/>
      <c r="MLN174" s="77"/>
      <c r="MLO174" s="77"/>
      <c r="MLP174" s="77"/>
      <c r="MLQ174" s="77"/>
      <c r="MLR174" s="77"/>
      <c r="MLS174" s="77"/>
      <c r="MLT174" s="77"/>
      <c r="MLU174" s="77"/>
      <c r="MLV174" s="77"/>
      <c r="MLW174" s="77"/>
      <c r="MLX174" s="77"/>
      <c r="MLY174" s="77"/>
      <c r="MLZ174" s="77"/>
      <c r="MMA174" s="77"/>
      <c r="MMB174" s="77"/>
      <c r="MMC174" s="77"/>
      <c r="MMD174" s="77"/>
      <c r="MME174" s="77"/>
      <c r="MMF174" s="77"/>
      <c r="MMG174" s="77"/>
      <c r="MMH174" s="77"/>
      <c r="MMI174" s="77"/>
      <c r="MMJ174" s="77"/>
      <c r="MMK174" s="77"/>
      <c r="MML174" s="77"/>
      <c r="MMM174" s="77"/>
      <c r="MMN174" s="77"/>
      <c r="MMO174" s="77"/>
      <c r="MMP174" s="77"/>
      <c r="MMQ174" s="77"/>
      <c r="MMR174" s="77"/>
      <c r="MMS174" s="77"/>
      <c r="MMT174" s="77"/>
      <c r="MMU174" s="77"/>
      <c r="MMV174" s="77"/>
      <c r="MMW174" s="77"/>
      <c r="MMX174" s="77"/>
      <c r="MMY174" s="77"/>
      <c r="MMZ174" s="77"/>
      <c r="MNA174" s="77"/>
      <c r="MNB174" s="77"/>
      <c r="MNC174" s="77"/>
      <c r="MND174" s="77"/>
      <c r="MNE174" s="77"/>
      <c r="MNF174" s="77"/>
      <c r="MNG174" s="77"/>
      <c r="MNH174" s="77"/>
      <c r="MNI174" s="77"/>
      <c r="MNJ174" s="77"/>
      <c r="MNK174" s="77"/>
      <c r="MNL174" s="77"/>
      <c r="MNM174" s="77"/>
      <c r="MNN174" s="77"/>
      <c r="MNO174" s="77"/>
      <c r="MNP174" s="77"/>
      <c r="MNQ174" s="77"/>
      <c r="MNR174" s="77"/>
      <c r="MNS174" s="77"/>
      <c r="MNT174" s="77"/>
      <c r="MNU174" s="77"/>
      <c r="MNV174" s="77"/>
      <c r="MNW174" s="77"/>
      <c r="MNX174" s="77"/>
      <c r="MNY174" s="77"/>
      <c r="MNZ174" s="77"/>
      <c r="MOA174" s="77"/>
      <c r="MOB174" s="77"/>
      <c r="MOC174" s="77"/>
      <c r="MOD174" s="77"/>
      <c r="MOE174" s="77"/>
      <c r="MOF174" s="77"/>
      <c r="MOG174" s="77"/>
      <c r="MOH174" s="77"/>
      <c r="MOI174" s="77"/>
      <c r="MOJ174" s="77"/>
      <c r="MOK174" s="77"/>
      <c r="MOL174" s="77"/>
      <c r="MOM174" s="77"/>
      <c r="MON174" s="77"/>
      <c r="MOO174" s="77"/>
      <c r="MOP174" s="77"/>
      <c r="MOQ174" s="77"/>
      <c r="MOR174" s="77"/>
      <c r="MOS174" s="77"/>
      <c r="MOT174" s="77"/>
      <c r="MOU174" s="77"/>
      <c r="MOV174" s="77"/>
      <c r="MOW174" s="77"/>
      <c r="MOX174" s="77"/>
      <c r="MOY174" s="77"/>
      <c r="MOZ174" s="77"/>
      <c r="MPA174" s="77"/>
      <c r="MPB174" s="77"/>
      <c r="MPC174" s="77"/>
      <c r="MPD174" s="77"/>
      <c r="MPE174" s="77"/>
      <c r="MPF174" s="77"/>
      <c r="MPG174" s="77"/>
      <c r="MPH174" s="77"/>
      <c r="MPI174" s="77"/>
      <c r="MPJ174" s="77"/>
      <c r="MPK174" s="77"/>
      <c r="MPL174" s="77"/>
      <c r="MPM174" s="77"/>
      <c r="MPN174" s="77"/>
      <c r="MPO174" s="77"/>
      <c r="MPP174" s="77"/>
      <c r="MPQ174" s="77"/>
      <c r="MPR174" s="77"/>
      <c r="MPS174" s="77"/>
      <c r="MPT174" s="77"/>
      <c r="MPU174" s="77"/>
      <c r="MPV174" s="77"/>
      <c r="MPW174" s="77"/>
      <c r="MPX174" s="77"/>
      <c r="MPY174" s="77"/>
      <c r="MPZ174" s="77"/>
      <c r="MQA174" s="77"/>
      <c r="MQB174" s="77"/>
      <c r="MQC174" s="77"/>
      <c r="MQD174" s="77"/>
      <c r="MQE174" s="77"/>
      <c r="MQF174" s="77"/>
      <c r="MQG174" s="77"/>
      <c r="MQH174" s="77"/>
      <c r="MQI174" s="77"/>
      <c r="MQJ174" s="77"/>
      <c r="MQK174" s="77"/>
      <c r="MQL174" s="77"/>
      <c r="MQM174" s="77"/>
      <c r="MQN174" s="77"/>
      <c r="MQO174" s="77"/>
      <c r="MQP174" s="77"/>
      <c r="MQQ174" s="77"/>
      <c r="MQR174" s="77"/>
      <c r="MQS174" s="77"/>
      <c r="MQT174" s="77"/>
      <c r="MQU174" s="77"/>
      <c r="MQV174" s="77"/>
      <c r="MQW174" s="77"/>
      <c r="MQX174" s="77"/>
      <c r="MQY174" s="77"/>
      <c r="MQZ174" s="77"/>
      <c r="MRA174" s="77"/>
      <c r="MRB174" s="77"/>
      <c r="MRC174" s="77"/>
      <c r="MRD174" s="77"/>
      <c r="MRE174" s="77"/>
      <c r="MRF174" s="77"/>
      <c r="MRG174" s="77"/>
      <c r="MRH174" s="77"/>
      <c r="MRI174" s="77"/>
      <c r="MRJ174" s="77"/>
      <c r="MRK174" s="77"/>
      <c r="MRL174" s="77"/>
      <c r="MRM174" s="77"/>
      <c r="MRN174" s="77"/>
      <c r="MRO174" s="77"/>
      <c r="MRP174" s="77"/>
      <c r="MRQ174" s="77"/>
      <c r="MRR174" s="77"/>
      <c r="MRS174" s="77"/>
      <c r="MRT174" s="77"/>
      <c r="MRU174" s="77"/>
      <c r="MRV174" s="77"/>
      <c r="MRW174" s="77"/>
      <c r="MRX174" s="77"/>
      <c r="MRY174" s="77"/>
      <c r="MRZ174" s="77"/>
      <c r="MSA174" s="77"/>
      <c r="MSB174" s="77"/>
      <c r="MSC174" s="77"/>
      <c r="MSD174" s="77"/>
      <c r="MSE174" s="77"/>
      <c r="MSF174" s="77"/>
      <c r="MSG174" s="77"/>
      <c r="MSH174" s="77"/>
      <c r="MSI174" s="77"/>
      <c r="MSJ174" s="77"/>
      <c r="MSK174" s="77"/>
      <c r="MSL174" s="77"/>
      <c r="MSM174" s="77"/>
      <c r="MSN174" s="77"/>
      <c r="MSO174" s="77"/>
      <c r="MSP174" s="77"/>
      <c r="MSQ174" s="77"/>
      <c r="MSR174" s="77"/>
      <c r="MSS174" s="77"/>
      <c r="MST174" s="77"/>
      <c r="MSU174" s="77"/>
      <c r="MSV174" s="77"/>
      <c r="MSW174" s="77"/>
      <c r="MSX174" s="77"/>
      <c r="MSY174" s="77"/>
      <c r="MSZ174" s="77"/>
      <c r="MTA174" s="77"/>
      <c r="MTB174" s="77"/>
      <c r="MTC174" s="77"/>
      <c r="MTD174" s="77"/>
      <c r="MTE174" s="77"/>
      <c r="MTF174" s="77"/>
      <c r="MTG174" s="77"/>
      <c r="MTH174" s="77"/>
      <c r="MTI174" s="77"/>
      <c r="MTJ174" s="77"/>
      <c r="MTK174" s="77"/>
      <c r="MTL174" s="77"/>
      <c r="MTM174" s="77"/>
      <c r="MTN174" s="77"/>
      <c r="MTO174" s="77"/>
      <c r="MTP174" s="77"/>
      <c r="MTQ174" s="77"/>
      <c r="MTR174" s="77"/>
      <c r="MTS174" s="77"/>
      <c r="MTT174" s="77"/>
      <c r="MTU174" s="77"/>
      <c r="MTV174" s="77"/>
      <c r="MTW174" s="77"/>
      <c r="MTX174" s="77"/>
      <c r="MTY174" s="77"/>
      <c r="MTZ174" s="77"/>
      <c r="MUA174" s="77"/>
      <c r="MUB174" s="77"/>
      <c r="MUC174" s="77"/>
      <c r="MUD174" s="77"/>
      <c r="MUE174" s="77"/>
      <c r="MUF174" s="77"/>
      <c r="MUG174" s="77"/>
      <c r="MUH174" s="77"/>
      <c r="MUI174" s="77"/>
      <c r="MUJ174" s="77"/>
      <c r="MUK174" s="77"/>
      <c r="MUL174" s="77"/>
      <c r="MUM174" s="77"/>
      <c r="MUN174" s="77"/>
      <c r="MUO174" s="77"/>
      <c r="MUP174" s="77"/>
      <c r="MUQ174" s="77"/>
      <c r="MUR174" s="77"/>
      <c r="MUS174" s="77"/>
      <c r="MUT174" s="77"/>
      <c r="MUU174" s="77"/>
      <c r="MUV174" s="77"/>
      <c r="MUW174" s="77"/>
      <c r="MUX174" s="77"/>
      <c r="MUY174" s="77"/>
      <c r="MUZ174" s="77"/>
      <c r="MVA174" s="77"/>
      <c r="MVB174" s="77"/>
      <c r="MVC174" s="77"/>
      <c r="MVD174" s="77"/>
      <c r="MVE174" s="77"/>
      <c r="MVF174" s="77"/>
      <c r="MVG174" s="77"/>
      <c r="MVH174" s="77"/>
      <c r="MVI174" s="77"/>
      <c r="MVJ174" s="77"/>
      <c r="MVK174" s="77"/>
      <c r="MVL174" s="77"/>
      <c r="MVM174" s="77"/>
      <c r="MVN174" s="77"/>
      <c r="MVO174" s="77"/>
      <c r="MVP174" s="77"/>
      <c r="MVQ174" s="77"/>
      <c r="MVR174" s="77"/>
      <c r="MVS174" s="77"/>
      <c r="MVT174" s="77"/>
      <c r="MVU174" s="77"/>
      <c r="MVV174" s="77"/>
      <c r="MVW174" s="77"/>
      <c r="MVX174" s="77"/>
      <c r="MVY174" s="77"/>
      <c r="MVZ174" s="77"/>
      <c r="MWA174" s="77"/>
      <c r="MWB174" s="77"/>
      <c r="MWC174" s="77"/>
      <c r="MWD174" s="77"/>
      <c r="MWE174" s="77"/>
      <c r="MWF174" s="77"/>
      <c r="MWG174" s="77"/>
      <c r="MWH174" s="77"/>
      <c r="MWI174" s="77"/>
      <c r="MWJ174" s="77"/>
      <c r="MWK174" s="77"/>
      <c r="MWL174" s="77"/>
      <c r="MWM174" s="77"/>
      <c r="MWN174" s="77"/>
      <c r="MWO174" s="77"/>
      <c r="MWP174" s="77"/>
      <c r="MWQ174" s="77"/>
      <c r="MWR174" s="77"/>
      <c r="MWS174" s="77"/>
      <c r="MWT174" s="77"/>
      <c r="MWU174" s="77"/>
      <c r="MWV174" s="77"/>
      <c r="MWW174" s="77"/>
      <c r="MWX174" s="77"/>
      <c r="MWY174" s="77"/>
      <c r="MWZ174" s="77"/>
      <c r="MXA174" s="77"/>
      <c r="MXB174" s="77"/>
      <c r="MXC174" s="77"/>
      <c r="MXD174" s="77"/>
      <c r="MXE174" s="77"/>
      <c r="MXF174" s="77"/>
      <c r="MXG174" s="77"/>
      <c r="MXH174" s="77"/>
      <c r="MXI174" s="77"/>
      <c r="MXJ174" s="77"/>
      <c r="MXK174" s="77"/>
      <c r="MXL174" s="77"/>
      <c r="MXM174" s="77"/>
      <c r="MXN174" s="77"/>
      <c r="MXO174" s="77"/>
      <c r="MXP174" s="77"/>
      <c r="MXQ174" s="77"/>
      <c r="MXR174" s="77"/>
      <c r="MXS174" s="77"/>
      <c r="MXT174" s="77"/>
      <c r="MXU174" s="77"/>
      <c r="MXV174" s="77"/>
      <c r="MXW174" s="77"/>
      <c r="MXX174" s="77"/>
      <c r="MXY174" s="77"/>
      <c r="MXZ174" s="77"/>
      <c r="MYA174" s="77"/>
      <c r="MYB174" s="77"/>
      <c r="MYC174" s="77"/>
      <c r="MYD174" s="77"/>
      <c r="MYE174" s="77"/>
      <c r="MYF174" s="77"/>
      <c r="MYG174" s="77"/>
      <c r="MYH174" s="77"/>
      <c r="MYI174" s="77"/>
      <c r="MYJ174" s="77"/>
      <c r="MYK174" s="77"/>
      <c r="MYL174" s="77"/>
      <c r="MYM174" s="77"/>
      <c r="MYN174" s="77"/>
      <c r="MYO174" s="77"/>
      <c r="MYP174" s="77"/>
      <c r="MYQ174" s="77"/>
      <c r="MYR174" s="77"/>
      <c r="MYS174" s="77"/>
      <c r="MYT174" s="77"/>
      <c r="MYU174" s="77"/>
      <c r="MYV174" s="77"/>
      <c r="MYW174" s="77"/>
      <c r="MYX174" s="77"/>
      <c r="MYY174" s="77"/>
      <c r="MYZ174" s="77"/>
      <c r="MZA174" s="77"/>
      <c r="MZB174" s="77"/>
      <c r="MZC174" s="77"/>
      <c r="MZD174" s="77"/>
      <c r="MZE174" s="77"/>
      <c r="MZF174" s="77"/>
      <c r="MZG174" s="77"/>
      <c r="MZH174" s="77"/>
      <c r="MZI174" s="77"/>
      <c r="MZJ174" s="77"/>
      <c r="MZK174" s="77"/>
      <c r="MZL174" s="77"/>
      <c r="MZM174" s="77"/>
      <c r="MZN174" s="77"/>
      <c r="MZO174" s="77"/>
      <c r="MZP174" s="77"/>
      <c r="MZQ174" s="77"/>
      <c r="MZR174" s="77"/>
      <c r="MZS174" s="77"/>
      <c r="MZT174" s="77"/>
      <c r="MZU174" s="77"/>
      <c r="MZV174" s="77"/>
      <c r="MZW174" s="77"/>
      <c r="MZX174" s="77"/>
      <c r="MZY174" s="77"/>
      <c r="MZZ174" s="77"/>
      <c r="NAA174" s="77"/>
      <c r="NAB174" s="77"/>
      <c r="NAC174" s="77"/>
      <c r="NAD174" s="77"/>
      <c r="NAE174" s="77"/>
      <c r="NAF174" s="77"/>
      <c r="NAG174" s="77"/>
      <c r="NAH174" s="77"/>
      <c r="NAI174" s="77"/>
      <c r="NAJ174" s="77"/>
      <c r="NAK174" s="77"/>
      <c r="NAL174" s="77"/>
      <c r="NAM174" s="77"/>
      <c r="NAN174" s="77"/>
      <c r="NAO174" s="77"/>
      <c r="NAP174" s="77"/>
      <c r="NAQ174" s="77"/>
      <c r="NAR174" s="77"/>
      <c r="NAS174" s="77"/>
      <c r="NAT174" s="77"/>
      <c r="NAU174" s="77"/>
      <c r="NAV174" s="77"/>
      <c r="NAW174" s="77"/>
      <c r="NAX174" s="77"/>
      <c r="NAY174" s="77"/>
      <c r="NAZ174" s="77"/>
      <c r="NBA174" s="77"/>
      <c r="NBB174" s="77"/>
      <c r="NBC174" s="77"/>
      <c r="NBD174" s="77"/>
      <c r="NBE174" s="77"/>
      <c r="NBF174" s="77"/>
      <c r="NBG174" s="77"/>
      <c r="NBH174" s="77"/>
      <c r="NBI174" s="77"/>
      <c r="NBJ174" s="77"/>
      <c r="NBK174" s="77"/>
      <c r="NBL174" s="77"/>
      <c r="NBM174" s="77"/>
      <c r="NBN174" s="77"/>
      <c r="NBO174" s="77"/>
      <c r="NBP174" s="77"/>
      <c r="NBQ174" s="77"/>
      <c r="NBR174" s="77"/>
      <c r="NBS174" s="77"/>
      <c r="NBT174" s="77"/>
      <c r="NBU174" s="77"/>
      <c r="NBV174" s="77"/>
      <c r="NBW174" s="77"/>
      <c r="NBX174" s="77"/>
      <c r="NBY174" s="77"/>
      <c r="NBZ174" s="77"/>
      <c r="NCA174" s="77"/>
      <c r="NCB174" s="77"/>
      <c r="NCC174" s="77"/>
      <c r="NCD174" s="77"/>
      <c r="NCE174" s="77"/>
      <c r="NCF174" s="77"/>
      <c r="NCG174" s="77"/>
      <c r="NCH174" s="77"/>
      <c r="NCI174" s="77"/>
      <c r="NCJ174" s="77"/>
      <c r="NCK174" s="77"/>
      <c r="NCL174" s="77"/>
      <c r="NCM174" s="77"/>
      <c r="NCN174" s="77"/>
      <c r="NCO174" s="77"/>
      <c r="NCP174" s="77"/>
      <c r="NCQ174" s="77"/>
      <c r="NCR174" s="77"/>
      <c r="NCS174" s="77"/>
      <c r="NCT174" s="77"/>
      <c r="NCU174" s="77"/>
      <c r="NCV174" s="77"/>
      <c r="NCW174" s="77"/>
      <c r="NCX174" s="77"/>
      <c r="NCY174" s="77"/>
      <c r="NCZ174" s="77"/>
      <c r="NDA174" s="77"/>
      <c r="NDB174" s="77"/>
      <c r="NDC174" s="77"/>
      <c r="NDD174" s="77"/>
      <c r="NDE174" s="77"/>
      <c r="NDF174" s="77"/>
      <c r="NDG174" s="77"/>
      <c r="NDH174" s="77"/>
      <c r="NDI174" s="77"/>
      <c r="NDJ174" s="77"/>
      <c r="NDK174" s="77"/>
      <c r="NDL174" s="77"/>
      <c r="NDM174" s="77"/>
      <c r="NDN174" s="77"/>
      <c r="NDO174" s="77"/>
      <c r="NDP174" s="77"/>
      <c r="NDQ174" s="77"/>
      <c r="NDR174" s="77"/>
      <c r="NDS174" s="77"/>
      <c r="NDT174" s="77"/>
      <c r="NDU174" s="77"/>
      <c r="NDV174" s="77"/>
      <c r="NDW174" s="77"/>
      <c r="NDX174" s="77"/>
      <c r="NDY174" s="77"/>
      <c r="NDZ174" s="77"/>
      <c r="NEA174" s="77"/>
      <c r="NEB174" s="77"/>
      <c r="NEC174" s="77"/>
      <c r="NED174" s="77"/>
      <c r="NEE174" s="77"/>
      <c r="NEF174" s="77"/>
      <c r="NEG174" s="77"/>
      <c r="NEH174" s="77"/>
      <c r="NEI174" s="77"/>
      <c r="NEJ174" s="77"/>
      <c r="NEK174" s="77"/>
      <c r="NEL174" s="77"/>
      <c r="NEM174" s="77"/>
      <c r="NEN174" s="77"/>
      <c r="NEO174" s="77"/>
      <c r="NEP174" s="77"/>
      <c r="NEQ174" s="77"/>
      <c r="NER174" s="77"/>
      <c r="NES174" s="77"/>
      <c r="NET174" s="77"/>
      <c r="NEU174" s="77"/>
      <c r="NEV174" s="77"/>
      <c r="NEW174" s="77"/>
      <c r="NEX174" s="77"/>
      <c r="NEY174" s="77"/>
      <c r="NEZ174" s="77"/>
      <c r="NFA174" s="77"/>
      <c r="NFB174" s="77"/>
      <c r="NFC174" s="77"/>
      <c r="NFD174" s="77"/>
      <c r="NFE174" s="77"/>
      <c r="NFF174" s="77"/>
      <c r="NFG174" s="77"/>
      <c r="NFH174" s="77"/>
      <c r="NFI174" s="77"/>
      <c r="NFJ174" s="77"/>
      <c r="NFK174" s="77"/>
      <c r="NFL174" s="77"/>
      <c r="NFM174" s="77"/>
      <c r="NFN174" s="77"/>
      <c r="NFO174" s="77"/>
      <c r="NFP174" s="77"/>
      <c r="NFQ174" s="77"/>
      <c r="NFR174" s="77"/>
      <c r="NFS174" s="77"/>
      <c r="NFT174" s="77"/>
      <c r="NFU174" s="77"/>
      <c r="NFV174" s="77"/>
      <c r="NFW174" s="77"/>
      <c r="NFX174" s="77"/>
      <c r="NFY174" s="77"/>
      <c r="NFZ174" s="77"/>
      <c r="NGA174" s="77"/>
      <c r="NGB174" s="77"/>
      <c r="NGC174" s="77"/>
      <c r="NGD174" s="77"/>
      <c r="NGE174" s="77"/>
      <c r="NGF174" s="77"/>
      <c r="NGG174" s="77"/>
      <c r="NGH174" s="77"/>
      <c r="NGI174" s="77"/>
      <c r="NGJ174" s="77"/>
      <c r="NGK174" s="77"/>
      <c r="NGL174" s="77"/>
      <c r="NGM174" s="77"/>
      <c r="NGN174" s="77"/>
      <c r="NGO174" s="77"/>
      <c r="NGP174" s="77"/>
      <c r="NGQ174" s="77"/>
      <c r="NGR174" s="77"/>
      <c r="NGS174" s="77"/>
      <c r="NGT174" s="77"/>
      <c r="NGU174" s="77"/>
      <c r="NGV174" s="77"/>
      <c r="NGW174" s="77"/>
      <c r="NGX174" s="77"/>
      <c r="NGY174" s="77"/>
      <c r="NGZ174" s="77"/>
      <c r="NHA174" s="77"/>
      <c r="NHB174" s="77"/>
      <c r="NHC174" s="77"/>
      <c r="NHD174" s="77"/>
      <c r="NHE174" s="77"/>
      <c r="NHF174" s="77"/>
      <c r="NHG174" s="77"/>
      <c r="NHH174" s="77"/>
      <c r="NHI174" s="77"/>
      <c r="NHJ174" s="77"/>
      <c r="NHK174" s="77"/>
      <c r="NHL174" s="77"/>
      <c r="NHM174" s="77"/>
      <c r="NHN174" s="77"/>
      <c r="NHO174" s="77"/>
      <c r="NHP174" s="77"/>
      <c r="NHQ174" s="77"/>
      <c r="NHR174" s="77"/>
      <c r="NHS174" s="77"/>
      <c r="NHT174" s="77"/>
      <c r="NHU174" s="77"/>
      <c r="NHV174" s="77"/>
      <c r="NHW174" s="77"/>
      <c r="NHX174" s="77"/>
      <c r="NHY174" s="77"/>
      <c r="NHZ174" s="77"/>
      <c r="NIA174" s="77"/>
      <c r="NIB174" s="77"/>
      <c r="NIC174" s="77"/>
      <c r="NID174" s="77"/>
      <c r="NIE174" s="77"/>
      <c r="NIF174" s="77"/>
      <c r="NIG174" s="77"/>
      <c r="NIH174" s="77"/>
      <c r="NII174" s="77"/>
      <c r="NIJ174" s="77"/>
      <c r="NIK174" s="77"/>
      <c r="NIL174" s="77"/>
      <c r="NIM174" s="77"/>
      <c r="NIN174" s="77"/>
      <c r="NIO174" s="77"/>
      <c r="NIP174" s="77"/>
      <c r="NIQ174" s="77"/>
      <c r="NIR174" s="77"/>
      <c r="NIS174" s="77"/>
      <c r="NIT174" s="77"/>
      <c r="NIU174" s="77"/>
      <c r="NIV174" s="77"/>
      <c r="NIW174" s="77"/>
      <c r="NIX174" s="77"/>
      <c r="NIY174" s="77"/>
      <c r="NIZ174" s="77"/>
      <c r="NJA174" s="77"/>
      <c r="NJB174" s="77"/>
      <c r="NJC174" s="77"/>
      <c r="NJD174" s="77"/>
      <c r="NJE174" s="77"/>
      <c r="NJF174" s="77"/>
      <c r="NJG174" s="77"/>
      <c r="NJH174" s="77"/>
      <c r="NJI174" s="77"/>
      <c r="NJJ174" s="77"/>
      <c r="NJK174" s="77"/>
      <c r="NJL174" s="77"/>
      <c r="NJM174" s="77"/>
      <c r="NJN174" s="77"/>
      <c r="NJO174" s="77"/>
      <c r="NJP174" s="77"/>
      <c r="NJQ174" s="77"/>
      <c r="NJR174" s="77"/>
      <c r="NJS174" s="77"/>
      <c r="NJT174" s="77"/>
      <c r="NJU174" s="77"/>
      <c r="NJV174" s="77"/>
      <c r="NJW174" s="77"/>
      <c r="NJX174" s="77"/>
      <c r="NJY174" s="77"/>
      <c r="NJZ174" s="77"/>
      <c r="NKA174" s="77"/>
      <c r="NKB174" s="77"/>
      <c r="NKC174" s="77"/>
      <c r="NKD174" s="77"/>
      <c r="NKE174" s="77"/>
      <c r="NKF174" s="77"/>
      <c r="NKG174" s="77"/>
      <c r="NKH174" s="77"/>
      <c r="NKI174" s="77"/>
      <c r="NKJ174" s="77"/>
      <c r="NKK174" s="77"/>
      <c r="NKL174" s="77"/>
      <c r="NKM174" s="77"/>
      <c r="NKN174" s="77"/>
      <c r="NKO174" s="77"/>
      <c r="NKP174" s="77"/>
      <c r="NKQ174" s="77"/>
      <c r="NKR174" s="77"/>
      <c r="NKS174" s="77"/>
      <c r="NKT174" s="77"/>
      <c r="NKU174" s="77"/>
      <c r="NKV174" s="77"/>
      <c r="NKW174" s="77"/>
      <c r="NKX174" s="77"/>
      <c r="NKY174" s="77"/>
      <c r="NKZ174" s="77"/>
      <c r="NLA174" s="77"/>
      <c r="NLB174" s="77"/>
      <c r="NLC174" s="77"/>
      <c r="NLD174" s="77"/>
      <c r="NLE174" s="77"/>
      <c r="NLF174" s="77"/>
      <c r="NLG174" s="77"/>
      <c r="NLH174" s="77"/>
      <c r="NLI174" s="77"/>
      <c r="NLJ174" s="77"/>
      <c r="NLK174" s="77"/>
      <c r="NLL174" s="77"/>
      <c r="NLM174" s="77"/>
      <c r="NLN174" s="77"/>
      <c r="NLO174" s="77"/>
      <c r="NLP174" s="77"/>
      <c r="NLQ174" s="77"/>
      <c r="NLR174" s="77"/>
      <c r="NLS174" s="77"/>
      <c r="NLT174" s="77"/>
      <c r="NLU174" s="77"/>
      <c r="NLV174" s="77"/>
      <c r="NLW174" s="77"/>
      <c r="NLX174" s="77"/>
      <c r="NLY174" s="77"/>
      <c r="NLZ174" s="77"/>
      <c r="NMA174" s="77"/>
      <c r="NMB174" s="77"/>
      <c r="NMC174" s="77"/>
      <c r="NMD174" s="77"/>
      <c r="NME174" s="77"/>
      <c r="NMF174" s="77"/>
      <c r="NMG174" s="77"/>
      <c r="NMH174" s="77"/>
      <c r="NMI174" s="77"/>
      <c r="NMJ174" s="77"/>
      <c r="NMK174" s="77"/>
      <c r="NML174" s="77"/>
      <c r="NMM174" s="77"/>
      <c r="NMN174" s="77"/>
      <c r="NMO174" s="77"/>
      <c r="NMP174" s="77"/>
      <c r="NMQ174" s="77"/>
      <c r="NMR174" s="77"/>
      <c r="NMS174" s="77"/>
      <c r="NMT174" s="77"/>
      <c r="NMU174" s="77"/>
      <c r="NMV174" s="77"/>
      <c r="NMW174" s="77"/>
      <c r="NMX174" s="77"/>
      <c r="NMY174" s="77"/>
      <c r="NMZ174" s="77"/>
      <c r="NNA174" s="77"/>
      <c r="NNB174" s="77"/>
      <c r="NNC174" s="77"/>
      <c r="NND174" s="77"/>
      <c r="NNE174" s="77"/>
      <c r="NNF174" s="77"/>
      <c r="NNG174" s="77"/>
      <c r="NNH174" s="77"/>
      <c r="NNI174" s="77"/>
      <c r="NNJ174" s="77"/>
      <c r="NNK174" s="77"/>
      <c r="NNL174" s="77"/>
      <c r="NNM174" s="77"/>
      <c r="NNN174" s="77"/>
      <c r="NNO174" s="77"/>
      <c r="NNP174" s="77"/>
      <c r="NNQ174" s="77"/>
      <c r="NNR174" s="77"/>
      <c r="NNS174" s="77"/>
      <c r="NNT174" s="77"/>
      <c r="NNU174" s="77"/>
      <c r="NNV174" s="77"/>
      <c r="NNW174" s="77"/>
      <c r="NNX174" s="77"/>
      <c r="NNY174" s="77"/>
      <c r="NNZ174" s="77"/>
      <c r="NOA174" s="77"/>
      <c r="NOB174" s="77"/>
      <c r="NOC174" s="77"/>
      <c r="NOD174" s="77"/>
      <c r="NOE174" s="77"/>
      <c r="NOF174" s="77"/>
      <c r="NOG174" s="77"/>
      <c r="NOH174" s="77"/>
      <c r="NOI174" s="77"/>
      <c r="NOJ174" s="77"/>
      <c r="NOK174" s="77"/>
      <c r="NOL174" s="77"/>
      <c r="NOM174" s="77"/>
      <c r="NON174" s="77"/>
      <c r="NOO174" s="77"/>
      <c r="NOP174" s="77"/>
      <c r="NOQ174" s="77"/>
      <c r="NOR174" s="77"/>
      <c r="NOS174" s="77"/>
      <c r="NOT174" s="77"/>
      <c r="NOU174" s="77"/>
      <c r="NOV174" s="77"/>
      <c r="NOW174" s="77"/>
      <c r="NOX174" s="77"/>
      <c r="NOY174" s="77"/>
      <c r="NOZ174" s="77"/>
      <c r="NPA174" s="77"/>
      <c r="NPB174" s="77"/>
      <c r="NPC174" s="77"/>
      <c r="NPD174" s="77"/>
      <c r="NPE174" s="77"/>
      <c r="NPF174" s="77"/>
      <c r="NPG174" s="77"/>
      <c r="NPH174" s="77"/>
      <c r="NPI174" s="77"/>
      <c r="NPJ174" s="77"/>
      <c r="NPK174" s="77"/>
      <c r="NPL174" s="77"/>
      <c r="NPM174" s="77"/>
      <c r="NPN174" s="77"/>
      <c r="NPO174" s="77"/>
      <c r="NPP174" s="77"/>
      <c r="NPQ174" s="77"/>
      <c r="NPR174" s="77"/>
      <c r="NPS174" s="77"/>
      <c r="NPT174" s="77"/>
      <c r="NPU174" s="77"/>
      <c r="NPV174" s="77"/>
      <c r="NPW174" s="77"/>
      <c r="NPX174" s="77"/>
      <c r="NPY174" s="77"/>
      <c r="NPZ174" s="77"/>
      <c r="NQA174" s="77"/>
      <c r="NQB174" s="77"/>
      <c r="NQC174" s="77"/>
      <c r="NQD174" s="77"/>
      <c r="NQE174" s="77"/>
      <c r="NQF174" s="77"/>
      <c r="NQG174" s="77"/>
      <c r="NQH174" s="77"/>
      <c r="NQI174" s="77"/>
      <c r="NQJ174" s="77"/>
      <c r="NQK174" s="77"/>
      <c r="NQL174" s="77"/>
      <c r="NQM174" s="77"/>
      <c r="NQN174" s="77"/>
      <c r="NQO174" s="77"/>
      <c r="NQP174" s="77"/>
      <c r="NQQ174" s="77"/>
      <c r="NQR174" s="77"/>
      <c r="NQS174" s="77"/>
      <c r="NQT174" s="77"/>
      <c r="NQU174" s="77"/>
      <c r="NQV174" s="77"/>
      <c r="NQW174" s="77"/>
      <c r="NQX174" s="77"/>
      <c r="NQY174" s="77"/>
      <c r="NQZ174" s="77"/>
      <c r="NRA174" s="77"/>
      <c r="NRB174" s="77"/>
      <c r="NRC174" s="77"/>
      <c r="NRD174" s="77"/>
      <c r="NRE174" s="77"/>
      <c r="NRF174" s="77"/>
      <c r="NRG174" s="77"/>
      <c r="NRH174" s="77"/>
      <c r="NRI174" s="77"/>
      <c r="NRJ174" s="77"/>
      <c r="NRK174" s="77"/>
      <c r="NRL174" s="77"/>
      <c r="NRM174" s="77"/>
      <c r="NRN174" s="77"/>
      <c r="NRO174" s="77"/>
      <c r="NRP174" s="77"/>
      <c r="NRQ174" s="77"/>
      <c r="NRR174" s="77"/>
      <c r="NRS174" s="77"/>
      <c r="NRT174" s="77"/>
      <c r="NRU174" s="77"/>
      <c r="NRV174" s="77"/>
      <c r="NRW174" s="77"/>
      <c r="NRX174" s="77"/>
      <c r="NRY174" s="77"/>
      <c r="NRZ174" s="77"/>
      <c r="NSA174" s="77"/>
      <c r="NSB174" s="77"/>
      <c r="NSC174" s="77"/>
      <c r="NSD174" s="77"/>
      <c r="NSE174" s="77"/>
      <c r="NSF174" s="77"/>
      <c r="NSG174" s="77"/>
      <c r="NSH174" s="77"/>
      <c r="NSI174" s="77"/>
      <c r="NSJ174" s="77"/>
      <c r="NSK174" s="77"/>
      <c r="NSL174" s="77"/>
      <c r="NSM174" s="77"/>
      <c r="NSN174" s="77"/>
      <c r="NSO174" s="77"/>
      <c r="NSP174" s="77"/>
      <c r="NSQ174" s="77"/>
      <c r="NSR174" s="77"/>
      <c r="NSS174" s="77"/>
      <c r="NST174" s="77"/>
      <c r="NSU174" s="77"/>
      <c r="NSV174" s="77"/>
      <c r="NSW174" s="77"/>
      <c r="NSX174" s="77"/>
      <c r="NSY174" s="77"/>
      <c r="NSZ174" s="77"/>
      <c r="NTA174" s="77"/>
      <c r="NTB174" s="77"/>
      <c r="NTC174" s="77"/>
      <c r="NTD174" s="77"/>
      <c r="NTE174" s="77"/>
      <c r="NTF174" s="77"/>
      <c r="NTG174" s="77"/>
      <c r="NTH174" s="77"/>
      <c r="NTI174" s="77"/>
      <c r="NTJ174" s="77"/>
      <c r="NTK174" s="77"/>
      <c r="NTL174" s="77"/>
      <c r="NTM174" s="77"/>
      <c r="NTN174" s="77"/>
      <c r="NTO174" s="77"/>
      <c r="NTP174" s="77"/>
      <c r="NTQ174" s="77"/>
      <c r="NTR174" s="77"/>
      <c r="NTS174" s="77"/>
      <c r="NTT174" s="77"/>
      <c r="NTU174" s="77"/>
      <c r="NTV174" s="77"/>
      <c r="NTW174" s="77"/>
      <c r="NTX174" s="77"/>
      <c r="NTY174" s="77"/>
      <c r="NTZ174" s="77"/>
      <c r="NUA174" s="77"/>
      <c r="NUB174" s="77"/>
      <c r="NUC174" s="77"/>
      <c r="NUD174" s="77"/>
      <c r="NUE174" s="77"/>
      <c r="NUF174" s="77"/>
      <c r="NUG174" s="77"/>
      <c r="NUH174" s="77"/>
      <c r="NUI174" s="77"/>
      <c r="NUJ174" s="77"/>
      <c r="NUK174" s="77"/>
      <c r="NUL174" s="77"/>
      <c r="NUM174" s="77"/>
      <c r="NUN174" s="77"/>
      <c r="NUO174" s="77"/>
      <c r="NUP174" s="77"/>
      <c r="NUQ174" s="77"/>
      <c r="NUR174" s="77"/>
      <c r="NUS174" s="77"/>
      <c r="NUT174" s="77"/>
      <c r="NUU174" s="77"/>
      <c r="NUV174" s="77"/>
      <c r="NUW174" s="77"/>
      <c r="NUX174" s="77"/>
      <c r="NUY174" s="77"/>
      <c r="NUZ174" s="77"/>
      <c r="NVA174" s="77"/>
      <c r="NVB174" s="77"/>
      <c r="NVC174" s="77"/>
      <c r="NVD174" s="77"/>
      <c r="NVE174" s="77"/>
      <c r="NVF174" s="77"/>
      <c r="NVG174" s="77"/>
      <c r="NVH174" s="77"/>
      <c r="NVI174" s="77"/>
      <c r="NVJ174" s="77"/>
      <c r="NVK174" s="77"/>
      <c r="NVL174" s="77"/>
      <c r="NVM174" s="77"/>
      <c r="NVN174" s="77"/>
      <c r="NVO174" s="77"/>
      <c r="NVP174" s="77"/>
      <c r="NVQ174" s="77"/>
      <c r="NVR174" s="77"/>
      <c r="NVS174" s="77"/>
      <c r="NVT174" s="77"/>
      <c r="NVU174" s="77"/>
      <c r="NVV174" s="77"/>
      <c r="NVW174" s="77"/>
      <c r="NVX174" s="77"/>
      <c r="NVY174" s="77"/>
      <c r="NVZ174" s="77"/>
      <c r="NWA174" s="77"/>
      <c r="NWB174" s="77"/>
      <c r="NWC174" s="77"/>
      <c r="NWD174" s="77"/>
      <c r="NWE174" s="77"/>
      <c r="NWF174" s="77"/>
      <c r="NWG174" s="77"/>
      <c r="NWH174" s="77"/>
      <c r="NWI174" s="77"/>
      <c r="NWJ174" s="77"/>
      <c r="NWK174" s="77"/>
      <c r="NWL174" s="77"/>
      <c r="NWM174" s="77"/>
      <c r="NWN174" s="77"/>
      <c r="NWO174" s="77"/>
      <c r="NWP174" s="77"/>
      <c r="NWQ174" s="77"/>
      <c r="NWR174" s="77"/>
      <c r="NWS174" s="77"/>
      <c r="NWT174" s="77"/>
      <c r="NWU174" s="77"/>
      <c r="NWV174" s="77"/>
      <c r="NWW174" s="77"/>
      <c r="NWX174" s="77"/>
      <c r="NWY174" s="77"/>
      <c r="NWZ174" s="77"/>
      <c r="NXA174" s="77"/>
      <c r="NXB174" s="77"/>
      <c r="NXC174" s="77"/>
      <c r="NXD174" s="77"/>
      <c r="NXE174" s="77"/>
      <c r="NXF174" s="77"/>
      <c r="NXG174" s="77"/>
      <c r="NXH174" s="77"/>
      <c r="NXI174" s="77"/>
      <c r="NXJ174" s="77"/>
      <c r="NXK174" s="77"/>
      <c r="NXL174" s="77"/>
      <c r="NXM174" s="77"/>
      <c r="NXN174" s="77"/>
      <c r="NXO174" s="77"/>
      <c r="NXP174" s="77"/>
      <c r="NXQ174" s="77"/>
      <c r="NXR174" s="77"/>
      <c r="NXS174" s="77"/>
      <c r="NXT174" s="77"/>
      <c r="NXU174" s="77"/>
      <c r="NXV174" s="77"/>
      <c r="NXW174" s="77"/>
      <c r="NXX174" s="77"/>
      <c r="NXY174" s="77"/>
      <c r="NXZ174" s="77"/>
      <c r="NYA174" s="77"/>
      <c r="NYB174" s="77"/>
      <c r="NYC174" s="77"/>
      <c r="NYD174" s="77"/>
      <c r="NYE174" s="77"/>
      <c r="NYF174" s="77"/>
      <c r="NYG174" s="77"/>
      <c r="NYH174" s="77"/>
      <c r="NYI174" s="77"/>
      <c r="NYJ174" s="77"/>
      <c r="NYK174" s="77"/>
      <c r="NYL174" s="77"/>
      <c r="NYM174" s="77"/>
      <c r="NYN174" s="77"/>
      <c r="NYO174" s="77"/>
      <c r="NYP174" s="77"/>
      <c r="NYQ174" s="77"/>
      <c r="NYR174" s="77"/>
      <c r="NYS174" s="77"/>
      <c r="NYT174" s="77"/>
      <c r="NYU174" s="77"/>
      <c r="NYV174" s="77"/>
      <c r="NYW174" s="77"/>
      <c r="NYX174" s="77"/>
      <c r="NYY174" s="77"/>
      <c r="NYZ174" s="77"/>
      <c r="NZA174" s="77"/>
      <c r="NZB174" s="77"/>
      <c r="NZC174" s="77"/>
      <c r="NZD174" s="77"/>
      <c r="NZE174" s="77"/>
      <c r="NZF174" s="77"/>
      <c r="NZG174" s="77"/>
      <c r="NZH174" s="77"/>
      <c r="NZI174" s="77"/>
      <c r="NZJ174" s="77"/>
      <c r="NZK174" s="77"/>
      <c r="NZL174" s="77"/>
      <c r="NZM174" s="77"/>
      <c r="NZN174" s="77"/>
      <c r="NZO174" s="77"/>
      <c r="NZP174" s="77"/>
      <c r="NZQ174" s="77"/>
      <c r="NZR174" s="77"/>
      <c r="NZS174" s="77"/>
      <c r="NZT174" s="77"/>
      <c r="NZU174" s="77"/>
      <c r="NZV174" s="77"/>
      <c r="NZW174" s="77"/>
      <c r="NZX174" s="77"/>
      <c r="NZY174" s="77"/>
      <c r="NZZ174" s="77"/>
      <c r="OAA174" s="77"/>
      <c r="OAB174" s="77"/>
      <c r="OAC174" s="77"/>
      <c r="OAD174" s="77"/>
      <c r="OAE174" s="77"/>
      <c r="OAF174" s="77"/>
      <c r="OAG174" s="77"/>
      <c r="OAH174" s="77"/>
      <c r="OAI174" s="77"/>
      <c r="OAJ174" s="77"/>
      <c r="OAK174" s="77"/>
      <c r="OAL174" s="77"/>
      <c r="OAM174" s="77"/>
      <c r="OAN174" s="77"/>
      <c r="OAO174" s="77"/>
      <c r="OAP174" s="77"/>
      <c r="OAQ174" s="77"/>
      <c r="OAR174" s="77"/>
      <c r="OAS174" s="77"/>
      <c r="OAT174" s="77"/>
      <c r="OAU174" s="77"/>
      <c r="OAV174" s="77"/>
      <c r="OAW174" s="77"/>
      <c r="OAX174" s="77"/>
      <c r="OAY174" s="77"/>
      <c r="OAZ174" s="77"/>
      <c r="OBA174" s="77"/>
      <c r="OBB174" s="77"/>
      <c r="OBC174" s="77"/>
      <c r="OBD174" s="77"/>
      <c r="OBE174" s="77"/>
      <c r="OBF174" s="77"/>
      <c r="OBG174" s="77"/>
      <c r="OBH174" s="77"/>
      <c r="OBI174" s="77"/>
      <c r="OBJ174" s="77"/>
      <c r="OBK174" s="77"/>
      <c r="OBL174" s="77"/>
      <c r="OBM174" s="77"/>
      <c r="OBN174" s="77"/>
      <c r="OBO174" s="77"/>
      <c r="OBP174" s="77"/>
      <c r="OBQ174" s="77"/>
      <c r="OBR174" s="77"/>
      <c r="OBS174" s="77"/>
      <c r="OBT174" s="77"/>
      <c r="OBU174" s="77"/>
      <c r="OBV174" s="77"/>
      <c r="OBW174" s="77"/>
      <c r="OBX174" s="77"/>
      <c r="OBY174" s="77"/>
      <c r="OBZ174" s="77"/>
      <c r="OCA174" s="77"/>
      <c r="OCB174" s="77"/>
      <c r="OCC174" s="77"/>
      <c r="OCD174" s="77"/>
      <c r="OCE174" s="77"/>
      <c r="OCF174" s="77"/>
      <c r="OCG174" s="77"/>
      <c r="OCH174" s="77"/>
      <c r="OCI174" s="77"/>
      <c r="OCJ174" s="77"/>
      <c r="OCK174" s="77"/>
      <c r="OCL174" s="77"/>
      <c r="OCM174" s="77"/>
      <c r="OCN174" s="77"/>
      <c r="OCO174" s="77"/>
      <c r="OCP174" s="77"/>
      <c r="OCQ174" s="77"/>
      <c r="OCR174" s="77"/>
      <c r="OCS174" s="77"/>
      <c r="OCT174" s="77"/>
      <c r="OCU174" s="77"/>
      <c r="OCV174" s="77"/>
      <c r="OCW174" s="77"/>
      <c r="OCX174" s="77"/>
      <c r="OCY174" s="77"/>
      <c r="OCZ174" s="77"/>
      <c r="ODA174" s="77"/>
      <c r="ODB174" s="77"/>
      <c r="ODC174" s="77"/>
      <c r="ODD174" s="77"/>
      <c r="ODE174" s="77"/>
      <c r="ODF174" s="77"/>
      <c r="ODG174" s="77"/>
      <c r="ODH174" s="77"/>
      <c r="ODI174" s="77"/>
      <c r="ODJ174" s="77"/>
      <c r="ODK174" s="77"/>
      <c r="ODL174" s="77"/>
      <c r="ODM174" s="77"/>
      <c r="ODN174" s="77"/>
      <c r="ODO174" s="77"/>
      <c r="ODP174" s="77"/>
      <c r="ODQ174" s="77"/>
      <c r="ODR174" s="77"/>
      <c r="ODS174" s="77"/>
      <c r="ODT174" s="77"/>
      <c r="ODU174" s="77"/>
      <c r="ODV174" s="77"/>
      <c r="ODW174" s="77"/>
      <c r="ODX174" s="77"/>
      <c r="ODY174" s="77"/>
      <c r="ODZ174" s="77"/>
      <c r="OEA174" s="77"/>
      <c r="OEB174" s="77"/>
      <c r="OEC174" s="77"/>
      <c r="OED174" s="77"/>
      <c r="OEE174" s="77"/>
      <c r="OEF174" s="77"/>
      <c r="OEG174" s="77"/>
      <c r="OEH174" s="77"/>
      <c r="OEI174" s="77"/>
      <c r="OEJ174" s="77"/>
      <c r="OEK174" s="77"/>
      <c r="OEL174" s="77"/>
      <c r="OEM174" s="77"/>
      <c r="OEN174" s="77"/>
      <c r="OEO174" s="77"/>
      <c r="OEP174" s="77"/>
      <c r="OEQ174" s="77"/>
      <c r="OER174" s="77"/>
      <c r="OES174" s="77"/>
      <c r="OET174" s="77"/>
      <c r="OEU174" s="77"/>
      <c r="OEV174" s="77"/>
      <c r="OEW174" s="77"/>
      <c r="OEX174" s="77"/>
      <c r="OEY174" s="77"/>
      <c r="OEZ174" s="77"/>
      <c r="OFA174" s="77"/>
      <c r="OFB174" s="77"/>
      <c r="OFC174" s="77"/>
      <c r="OFD174" s="77"/>
      <c r="OFE174" s="77"/>
      <c r="OFF174" s="77"/>
      <c r="OFG174" s="77"/>
      <c r="OFH174" s="77"/>
      <c r="OFI174" s="77"/>
      <c r="OFJ174" s="77"/>
      <c r="OFK174" s="77"/>
      <c r="OFL174" s="77"/>
      <c r="OFM174" s="77"/>
      <c r="OFN174" s="77"/>
      <c r="OFO174" s="77"/>
      <c r="OFP174" s="77"/>
      <c r="OFQ174" s="77"/>
      <c r="OFR174" s="77"/>
      <c r="OFS174" s="77"/>
      <c r="OFT174" s="77"/>
      <c r="OFU174" s="77"/>
      <c r="OFV174" s="77"/>
      <c r="OFW174" s="77"/>
      <c r="OFX174" s="77"/>
      <c r="OFY174" s="77"/>
      <c r="OFZ174" s="77"/>
      <c r="OGA174" s="77"/>
      <c r="OGB174" s="77"/>
      <c r="OGC174" s="77"/>
      <c r="OGD174" s="77"/>
      <c r="OGE174" s="77"/>
      <c r="OGF174" s="77"/>
      <c r="OGG174" s="77"/>
      <c r="OGH174" s="77"/>
      <c r="OGI174" s="77"/>
      <c r="OGJ174" s="77"/>
      <c r="OGK174" s="77"/>
      <c r="OGL174" s="77"/>
      <c r="OGM174" s="77"/>
      <c r="OGN174" s="77"/>
      <c r="OGO174" s="77"/>
      <c r="OGP174" s="77"/>
      <c r="OGQ174" s="77"/>
      <c r="OGR174" s="77"/>
      <c r="OGS174" s="77"/>
      <c r="OGT174" s="77"/>
      <c r="OGU174" s="77"/>
      <c r="OGV174" s="77"/>
      <c r="OGW174" s="77"/>
      <c r="OGX174" s="77"/>
      <c r="OGY174" s="77"/>
      <c r="OGZ174" s="77"/>
      <c r="OHA174" s="77"/>
      <c r="OHB174" s="77"/>
      <c r="OHC174" s="77"/>
      <c r="OHD174" s="77"/>
      <c r="OHE174" s="77"/>
      <c r="OHF174" s="77"/>
      <c r="OHG174" s="77"/>
      <c r="OHH174" s="77"/>
      <c r="OHI174" s="77"/>
      <c r="OHJ174" s="77"/>
      <c r="OHK174" s="77"/>
      <c r="OHL174" s="77"/>
      <c r="OHM174" s="77"/>
      <c r="OHN174" s="77"/>
      <c r="OHO174" s="77"/>
      <c r="OHP174" s="77"/>
      <c r="OHQ174" s="77"/>
      <c r="OHR174" s="77"/>
      <c r="OHS174" s="77"/>
      <c r="OHT174" s="77"/>
      <c r="OHU174" s="77"/>
      <c r="OHV174" s="77"/>
      <c r="OHW174" s="77"/>
      <c r="OHX174" s="77"/>
      <c r="OHY174" s="77"/>
      <c r="OHZ174" s="77"/>
      <c r="OIA174" s="77"/>
      <c r="OIB174" s="77"/>
      <c r="OIC174" s="77"/>
      <c r="OID174" s="77"/>
      <c r="OIE174" s="77"/>
      <c r="OIF174" s="77"/>
      <c r="OIG174" s="77"/>
      <c r="OIH174" s="77"/>
      <c r="OII174" s="77"/>
      <c r="OIJ174" s="77"/>
      <c r="OIK174" s="77"/>
      <c r="OIL174" s="77"/>
      <c r="OIM174" s="77"/>
      <c r="OIN174" s="77"/>
      <c r="OIO174" s="77"/>
      <c r="OIP174" s="77"/>
      <c r="OIQ174" s="77"/>
      <c r="OIR174" s="77"/>
      <c r="OIS174" s="77"/>
      <c r="OIT174" s="77"/>
      <c r="OIU174" s="77"/>
      <c r="OIV174" s="77"/>
      <c r="OIW174" s="77"/>
      <c r="OIX174" s="77"/>
      <c r="OIY174" s="77"/>
      <c r="OIZ174" s="77"/>
      <c r="OJA174" s="77"/>
      <c r="OJB174" s="77"/>
      <c r="OJC174" s="77"/>
      <c r="OJD174" s="77"/>
      <c r="OJE174" s="77"/>
      <c r="OJF174" s="77"/>
      <c r="OJG174" s="77"/>
      <c r="OJH174" s="77"/>
      <c r="OJI174" s="77"/>
      <c r="OJJ174" s="77"/>
      <c r="OJK174" s="77"/>
      <c r="OJL174" s="77"/>
      <c r="OJM174" s="77"/>
      <c r="OJN174" s="77"/>
      <c r="OJO174" s="77"/>
      <c r="OJP174" s="77"/>
      <c r="OJQ174" s="77"/>
      <c r="OJR174" s="77"/>
      <c r="OJS174" s="77"/>
      <c r="OJT174" s="77"/>
      <c r="OJU174" s="77"/>
      <c r="OJV174" s="77"/>
      <c r="OJW174" s="77"/>
      <c r="OJX174" s="77"/>
      <c r="OJY174" s="77"/>
      <c r="OJZ174" s="77"/>
      <c r="OKA174" s="77"/>
      <c r="OKB174" s="77"/>
      <c r="OKC174" s="77"/>
      <c r="OKD174" s="77"/>
      <c r="OKE174" s="77"/>
      <c r="OKF174" s="77"/>
      <c r="OKG174" s="77"/>
      <c r="OKH174" s="77"/>
      <c r="OKI174" s="77"/>
      <c r="OKJ174" s="77"/>
      <c r="OKK174" s="77"/>
      <c r="OKL174" s="77"/>
      <c r="OKM174" s="77"/>
      <c r="OKN174" s="77"/>
      <c r="OKO174" s="77"/>
      <c r="OKP174" s="77"/>
      <c r="OKQ174" s="77"/>
      <c r="OKR174" s="77"/>
      <c r="OKS174" s="77"/>
      <c r="OKT174" s="77"/>
      <c r="OKU174" s="77"/>
      <c r="OKV174" s="77"/>
      <c r="OKW174" s="77"/>
      <c r="OKX174" s="77"/>
      <c r="OKY174" s="77"/>
      <c r="OKZ174" s="77"/>
      <c r="OLA174" s="77"/>
      <c r="OLB174" s="77"/>
      <c r="OLC174" s="77"/>
      <c r="OLD174" s="77"/>
      <c r="OLE174" s="77"/>
      <c r="OLF174" s="77"/>
      <c r="OLG174" s="77"/>
      <c r="OLH174" s="77"/>
      <c r="OLI174" s="77"/>
      <c r="OLJ174" s="77"/>
      <c r="OLK174" s="77"/>
      <c r="OLL174" s="77"/>
      <c r="OLM174" s="77"/>
      <c r="OLN174" s="77"/>
      <c r="OLO174" s="77"/>
      <c r="OLP174" s="77"/>
      <c r="OLQ174" s="77"/>
      <c r="OLR174" s="77"/>
      <c r="OLS174" s="77"/>
      <c r="OLT174" s="77"/>
      <c r="OLU174" s="77"/>
      <c r="OLV174" s="77"/>
      <c r="OLW174" s="77"/>
      <c r="OLX174" s="77"/>
      <c r="OLY174" s="77"/>
      <c r="OLZ174" s="77"/>
      <c r="OMA174" s="77"/>
      <c r="OMB174" s="77"/>
      <c r="OMC174" s="77"/>
      <c r="OMD174" s="77"/>
      <c r="OME174" s="77"/>
      <c r="OMF174" s="77"/>
      <c r="OMG174" s="77"/>
      <c r="OMH174" s="77"/>
      <c r="OMI174" s="77"/>
      <c r="OMJ174" s="77"/>
      <c r="OMK174" s="77"/>
      <c r="OML174" s="77"/>
      <c r="OMM174" s="77"/>
      <c r="OMN174" s="77"/>
      <c r="OMO174" s="77"/>
      <c r="OMP174" s="77"/>
      <c r="OMQ174" s="77"/>
      <c r="OMR174" s="77"/>
      <c r="OMS174" s="77"/>
      <c r="OMT174" s="77"/>
      <c r="OMU174" s="77"/>
      <c r="OMV174" s="77"/>
      <c r="OMW174" s="77"/>
      <c r="OMX174" s="77"/>
      <c r="OMY174" s="77"/>
      <c r="OMZ174" s="77"/>
      <c r="ONA174" s="77"/>
      <c r="ONB174" s="77"/>
      <c r="ONC174" s="77"/>
      <c r="OND174" s="77"/>
      <c r="ONE174" s="77"/>
      <c r="ONF174" s="77"/>
      <c r="ONG174" s="77"/>
      <c r="ONH174" s="77"/>
      <c r="ONI174" s="77"/>
      <c r="ONJ174" s="77"/>
      <c r="ONK174" s="77"/>
      <c r="ONL174" s="77"/>
      <c r="ONM174" s="77"/>
      <c r="ONN174" s="77"/>
      <c r="ONO174" s="77"/>
      <c r="ONP174" s="77"/>
      <c r="ONQ174" s="77"/>
      <c r="ONR174" s="77"/>
      <c r="ONS174" s="77"/>
      <c r="ONT174" s="77"/>
      <c r="ONU174" s="77"/>
      <c r="ONV174" s="77"/>
      <c r="ONW174" s="77"/>
      <c r="ONX174" s="77"/>
      <c r="ONY174" s="77"/>
      <c r="ONZ174" s="77"/>
      <c r="OOA174" s="77"/>
      <c r="OOB174" s="77"/>
      <c r="OOC174" s="77"/>
      <c r="OOD174" s="77"/>
      <c r="OOE174" s="77"/>
      <c r="OOF174" s="77"/>
      <c r="OOG174" s="77"/>
      <c r="OOH174" s="77"/>
      <c r="OOI174" s="77"/>
      <c r="OOJ174" s="77"/>
      <c r="OOK174" s="77"/>
      <c r="OOL174" s="77"/>
      <c r="OOM174" s="77"/>
      <c r="OON174" s="77"/>
      <c r="OOO174" s="77"/>
      <c r="OOP174" s="77"/>
      <c r="OOQ174" s="77"/>
      <c r="OOR174" s="77"/>
      <c r="OOS174" s="77"/>
      <c r="OOT174" s="77"/>
      <c r="OOU174" s="77"/>
      <c r="OOV174" s="77"/>
      <c r="OOW174" s="77"/>
      <c r="OOX174" s="77"/>
      <c r="OOY174" s="77"/>
      <c r="OOZ174" s="77"/>
      <c r="OPA174" s="77"/>
      <c r="OPB174" s="77"/>
      <c r="OPC174" s="77"/>
      <c r="OPD174" s="77"/>
      <c r="OPE174" s="77"/>
      <c r="OPF174" s="77"/>
      <c r="OPG174" s="77"/>
      <c r="OPH174" s="77"/>
      <c r="OPI174" s="77"/>
      <c r="OPJ174" s="77"/>
      <c r="OPK174" s="77"/>
      <c r="OPL174" s="77"/>
      <c r="OPM174" s="77"/>
      <c r="OPN174" s="77"/>
      <c r="OPO174" s="77"/>
      <c r="OPP174" s="77"/>
      <c r="OPQ174" s="77"/>
      <c r="OPR174" s="77"/>
      <c r="OPS174" s="77"/>
      <c r="OPT174" s="77"/>
      <c r="OPU174" s="77"/>
      <c r="OPV174" s="77"/>
      <c r="OPW174" s="77"/>
      <c r="OPX174" s="77"/>
      <c r="OPY174" s="77"/>
      <c r="OPZ174" s="77"/>
      <c r="OQA174" s="77"/>
      <c r="OQB174" s="77"/>
      <c r="OQC174" s="77"/>
      <c r="OQD174" s="77"/>
      <c r="OQE174" s="77"/>
      <c r="OQF174" s="77"/>
      <c r="OQG174" s="77"/>
      <c r="OQH174" s="77"/>
      <c r="OQI174" s="77"/>
      <c r="OQJ174" s="77"/>
      <c r="OQK174" s="77"/>
      <c r="OQL174" s="77"/>
      <c r="OQM174" s="77"/>
      <c r="OQN174" s="77"/>
      <c r="OQO174" s="77"/>
      <c r="OQP174" s="77"/>
      <c r="OQQ174" s="77"/>
      <c r="OQR174" s="77"/>
      <c r="OQS174" s="77"/>
      <c r="OQT174" s="77"/>
      <c r="OQU174" s="77"/>
      <c r="OQV174" s="77"/>
      <c r="OQW174" s="77"/>
      <c r="OQX174" s="77"/>
      <c r="OQY174" s="77"/>
      <c r="OQZ174" s="77"/>
      <c r="ORA174" s="77"/>
      <c r="ORB174" s="77"/>
      <c r="ORC174" s="77"/>
      <c r="ORD174" s="77"/>
      <c r="ORE174" s="77"/>
      <c r="ORF174" s="77"/>
      <c r="ORG174" s="77"/>
      <c r="ORH174" s="77"/>
      <c r="ORI174" s="77"/>
      <c r="ORJ174" s="77"/>
      <c r="ORK174" s="77"/>
      <c r="ORL174" s="77"/>
      <c r="ORM174" s="77"/>
      <c r="ORN174" s="77"/>
      <c r="ORO174" s="77"/>
      <c r="ORP174" s="77"/>
      <c r="ORQ174" s="77"/>
      <c r="ORR174" s="77"/>
      <c r="ORS174" s="77"/>
      <c r="ORT174" s="77"/>
      <c r="ORU174" s="77"/>
      <c r="ORV174" s="77"/>
      <c r="ORW174" s="77"/>
      <c r="ORX174" s="77"/>
      <c r="ORY174" s="77"/>
      <c r="ORZ174" s="77"/>
      <c r="OSA174" s="77"/>
      <c r="OSB174" s="77"/>
      <c r="OSC174" s="77"/>
      <c r="OSD174" s="77"/>
      <c r="OSE174" s="77"/>
      <c r="OSF174" s="77"/>
      <c r="OSG174" s="77"/>
      <c r="OSH174" s="77"/>
      <c r="OSI174" s="77"/>
      <c r="OSJ174" s="77"/>
      <c r="OSK174" s="77"/>
      <c r="OSL174" s="77"/>
      <c r="OSM174" s="77"/>
      <c r="OSN174" s="77"/>
      <c r="OSO174" s="77"/>
      <c r="OSP174" s="77"/>
      <c r="OSQ174" s="77"/>
      <c r="OSR174" s="77"/>
      <c r="OSS174" s="77"/>
      <c r="OST174" s="77"/>
      <c r="OSU174" s="77"/>
      <c r="OSV174" s="77"/>
      <c r="OSW174" s="77"/>
      <c r="OSX174" s="77"/>
      <c r="OSY174" s="77"/>
      <c r="OSZ174" s="77"/>
      <c r="OTA174" s="77"/>
      <c r="OTB174" s="77"/>
      <c r="OTC174" s="77"/>
      <c r="OTD174" s="77"/>
      <c r="OTE174" s="77"/>
      <c r="OTF174" s="77"/>
      <c r="OTG174" s="77"/>
      <c r="OTH174" s="77"/>
      <c r="OTI174" s="77"/>
      <c r="OTJ174" s="77"/>
      <c r="OTK174" s="77"/>
      <c r="OTL174" s="77"/>
      <c r="OTM174" s="77"/>
      <c r="OTN174" s="77"/>
      <c r="OTO174" s="77"/>
      <c r="OTP174" s="77"/>
      <c r="OTQ174" s="77"/>
      <c r="OTR174" s="77"/>
      <c r="OTS174" s="77"/>
      <c r="OTT174" s="77"/>
      <c r="OTU174" s="77"/>
      <c r="OTV174" s="77"/>
      <c r="OTW174" s="77"/>
      <c r="OTX174" s="77"/>
      <c r="OTY174" s="77"/>
      <c r="OTZ174" s="77"/>
      <c r="OUA174" s="77"/>
      <c r="OUB174" s="77"/>
      <c r="OUC174" s="77"/>
      <c r="OUD174" s="77"/>
      <c r="OUE174" s="77"/>
      <c r="OUF174" s="77"/>
      <c r="OUG174" s="77"/>
      <c r="OUH174" s="77"/>
      <c r="OUI174" s="77"/>
      <c r="OUJ174" s="77"/>
      <c r="OUK174" s="77"/>
      <c r="OUL174" s="77"/>
      <c r="OUM174" s="77"/>
      <c r="OUN174" s="77"/>
      <c r="OUO174" s="77"/>
      <c r="OUP174" s="77"/>
      <c r="OUQ174" s="77"/>
      <c r="OUR174" s="77"/>
      <c r="OUS174" s="77"/>
      <c r="OUT174" s="77"/>
      <c r="OUU174" s="77"/>
      <c r="OUV174" s="77"/>
      <c r="OUW174" s="77"/>
      <c r="OUX174" s="77"/>
      <c r="OUY174" s="77"/>
      <c r="OUZ174" s="77"/>
      <c r="OVA174" s="77"/>
      <c r="OVB174" s="77"/>
      <c r="OVC174" s="77"/>
      <c r="OVD174" s="77"/>
      <c r="OVE174" s="77"/>
      <c r="OVF174" s="77"/>
      <c r="OVG174" s="77"/>
      <c r="OVH174" s="77"/>
      <c r="OVI174" s="77"/>
      <c r="OVJ174" s="77"/>
      <c r="OVK174" s="77"/>
      <c r="OVL174" s="77"/>
      <c r="OVM174" s="77"/>
      <c r="OVN174" s="77"/>
      <c r="OVO174" s="77"/>
      <c r="OVP174" s="77"/>
      <c r="OVQ174" s="77"/>
      <c r="OVR174" s="77"/>
      <c r="OVS174" s="77"/>
      <c r="OVT174" s="77"/>
      <c r="OVU174" s="77"/>
      <c r="OVV174" s="77"/>
      <c r="OVW174" s="77"/>
      <c r="OVX174" s="77"/>
      <c r="OVY174" s="77"/>
      <c r="OVZ174" s="77"/>
      <c r="OWA174" s="77"/>
      <c r="OWB174" s="77"/>
      <c r="OWC174" s="77"/>
      <c r="OWD174" s="77"/>
      <c r="OWE174" s="77"/>
      <c r="OWF174" s="77"/>
      <c r="OWG174" s="77"/>
      <c r="OWH174" s="77"/>
      <c r="OWI174" s="77"/>
      <c r="OWJ174" s="77"/>
      <c r="OWK174" s="77"/>
      <c r="OWL174" s="77"/>
      <c r="OWM174" s="77"/>
      <c r="OWN174" s="77"/>
      <c r="OWO174" s="77"/>
      <c r="OWP174" s="77"/>
      <c r="OWQ174" s="77"/>
      <c r="OWR174" s="77"/>
      <c r="OWS174" s="77"/>
      <c r="OWT174" s="77"/>
      <c r="OWU174" s="77"/>
      <c r="OWV174" s="77"/>
      <c r="OWW174" s="77"/>
      <c r="OWX174" s="77"/>
      <c r="OWY174" s="77"/>
      <c r="OWZ174" s="77"/>
      <c r="OXA174" s="77"/>
      <c r="OXB174" s="77"/>
      <c r="OXC174" s="77"/>
      <c r="OXD174" s="77"/>
      <c r="OXE174" s="77"/>
      <c r="OXF174" s="77"/>
      <c r="OXG174" s="77"/>
      <c r="OXH174" s="77"/>
      <c r="OXI174" s="77"/>
      <c r="OXJ174" s="77"/>
      <c r="OXK174" s="77"/>
      <c r="OXL174" s="77"/>
      <c r="OXM174" s="77"/>
      <c r="OXN174" s="77"/>
      <c r="OXO174" s="77"/>
      <c r="OXP174" s="77"/>
      <c r="OXQ174" s="77"/>
      <c r="OXR174" s="77"/>
      <c r="OXS174" s="77"/>
      <c r="OXT174" s="77"/>
      <c r="OXU174" s="77"/>
      <c r="OXV174" s="77"/>
      <c r="OXW174" s="77"/>
      <c r="OXX174" s="77"/>
      <c r="OXY174" s="77"/>
      <c r="OXZ174" s="77"/>
      <c r="OYA174" s="77"/>
      <c r="OYB174" s="77"/>
      <c r="OYC174" s="77"/>
      <c r="OYD174" s="77"/>
      <c r="OYE174" s="77"/>
      <c r="OYF174" s="77"/>
      <c r="OYG174" s="77"/>
      <c r="OYH174" s="77"/>
      <c r="OYI174" s="77"/>
      <c r="OYJ174" s="77"/>
      <c r="OYK174" s="77"/>
      <c r="OYL174" s="77"/>
      <c r="OYM174" s="77"/>
      <c r="OYN174" s="77"/>
      <c r="OYO174" s="77"/>
      <c r="OYP174" s="77"/>
      <c r="OYQ174" s="77"/>
      <c r="OYR174" s="77"/>
      <c r="OYS174" s="77"/>
      <c r="OYT174" s="77"/>
      <c r="OYU174" s="77"/>
      <c r="OYV174" s="77"/>
      <c r="OYW174" s="77"/>
      <c r="OYX174" s="77"/>
      <c r="OYY174" s="77"/>
      <c r="OYZ174" s="77"/>
      <c r="OZA174" s="77"/>
      <c r="OZB174" s="77"/>
      <c r="OZC174" s="77"/>
      <c r="OZD174" s="77"/>
      <c r="OZE174" s="77"/>
      <c r="OZF174" s="77"/>
      <c r="OZG174" s="77"/>
      <c r="OZH174" s="77"/>
      <c r="OZI174" s="77"/>
      <c r="OZJ174" s="77"/>
      <c r="OZK174" s="77"/>
      <c r="OZL174" s="77"/>
      <c r="OZM174" s="77"/>
      <c r="OZN174" s="77"/>
      <c r="OZO174" s="77"/>
      <c r="OZP174" s="77"/>
      <c r="OZQ174" s="77"/>
      <c r="OZR174" s="77"/>
      <c r="OZS174" s="77"/>
      <c r="OZT174" s="77"/>
      <c r="OZU174" s="77"/>
      <c r="OZV174" s="77"/>
      <c r="OZW174" s="77"/>
      <c r="OZX174" s="77"/>
      <c r="OZY174" s="77"/>
      <c r="OZZ174" s="77"/>
      <c r="PAA174" s="77"/>
      <c r="PAB174" s="77"/>
      <c r="PAC174" s="77"/>
      <c r="PAD174" s="77"/>
      <c r="PAE174" s="77"/>
      <c r="PAF174" s="77"/>
      <c r="PAG174" s="77"/>
      <c r="PAH174" s="77"/>
      <c r="PAI174" s="77"/>
      <c r="PAJ174" s="77"/>
      <c r="PAK174" s="77"/>
      <c r="PAL174" s="77"/>
      <c r="PAM174" s="77"/>
      <c r="PAN174" s="77"/>
      <c r="PAO174" s="77"/>
      <c r="PAP174" s="77"/>
      <c r="PAQ174" s="77"/>
      <c r="PAR174" s="77"/>
      <c r="PAS174" s="77"/>
      <c r="PAT174" s="77"/>
      <c r="PAU174" s="77"/>
      <c r="PAV174" s="77"/>
      <c r="PAW174" s="77"/>
      <c r="PAX174" s="77"/>
      <c r="PAY174" s="77"/>
      <c r="PAZ174" s="77"/>
      <c r="PBA174" s="77"/>
      <c r="PBB174" s="77"/>
      <c r="PBC174" s="77"/>
      <c r="PBD174" s="77"/>
      <c r="PBE174" s="77"/>
      <c r="PBF174" s="77"/>
      <c r="PBG174" s="77"/>
      <c r="PBH174" s="77"/>
      <c r="PBI174" s="77"/>
      <c r="PBJ174" s="77"/>
      <c r="PBK174" s="77"/>
      <c r="PBL174" s="77"/>
      <c r="PBM174" s="77"/>
      <c r="PBN174" s="77"/>
      <c r="PBO174" s="77"/>
      <c r="PBP174" s="77"/>
      <c r="PBQ174" s="77"/>
      <c r="PBR174" s="77"/>
      <c r="PBS174" s="77"/>
      <c r="PBT174" s="77"/>
      <c r="PBU174" s="77"/>
      <c r="PBV174" s="77"/>
      <c r="PBW174" s="77"/>
      <c r="PBX174" s="77"/>
      <c r="PBY174" s="77"/>
      <c r="PBZ174" s="77"/>
      <c r="PCA174" s="77"/>
      <c r="PCB174" s="77"/>
      <c r="PCC174" s="77"/>
      <c r="PCD174" s="77"/>
      <c r="PCE174" s="77"/>
      <c r="PCF174" s="77"/>
      <c r="PCG174" s="77"/>
      <c r="PCH174" s="77"/>
      <c r="PCI174" s="77"/>
      <c r="PCJ174" s="77"/>
      <c r="PCK174" s="77"/>
      <c r="PCL174" s="77"/>
      <c r="PCM174" s="77"/>
      <c r="PCN174" s="77"/>
      <c r="PCO174" s="77"/>
      <c r="PCP174" s="77"/>
      <c r="PCQ174" s="77"/>
      <c r="PCR174" s="77"/>
      <c r="PCS174" s="77"/>
      <c r="PCT174" s="77"/>
      <c r="PCU174" s="77"/>
      <c r="PCV174" s="77"/>
      <c r="PCW174" s="77"/>
      <c r="PCX174" s="77"/>
      <c r="PCY174" s="77"/>
      <c r="PCZ174" s="77"/>
      <c r="PDA174" s="77"/>
      <c r="PDB174" s="77"/>
      <c r="PDC174" s="77"/>
      <c r="PDD174" s="77"/>
      <c r="PDE174" s="77"/>
      <c r="PDF174" s="77"/>
      <c r="PDG174" s="77"/>
      <c r="PDH174" s="77"/>
      <c r="PDI174" s="77"/>
      <c r="PDJ174" s="77"/>
      <c r="PDK174" s="77"/>
      <c r="PDL174" s="77"/>
      <c r="PDM174" s="77"/>
      <c r="PDN174" s="77"/>
      <c r="PDO174" s="77"/>
      <c r="PDP174" s="77"/>
      <c r="PDQ174" s="77"/>
      <c r="PDR174" s="77"/>
      <c r="PDS174" s="77"/>
      <c r="PDT174" s="77"/>
      <c r="PDU174" s="77"/>
      <c r="PDV174" s="77"/>
      <c r="PDW174" s="77"/>
      <c r="PDX174" s="77"/>
      <c r="PDY174" s="77"/>
      <c r="PDZ174" s="77"/>
      <c r="PEA174" s="77"/>
      <c r="PEB174" s="77"/>
      <c r="PEC174" s="77"/>
      <c r="PED174" s="77"/>
      <c r="PEE174" s="77"/>
      <c r="PEF174" s="77"/>
      <c r="PEG174" s="77"/>
      <c r="PEH174" s="77"/>
      <c r="PEI174" s="77"/>
      <c r="PEJ174" s="77"/>
      <c r="PEK174" s="77"/>
      <c r="PEL174" s="77"/>
      <c r="PEM174" s="77"/>
      <c r="PEN174" s="77"/>
      <c r="PEO174" s="77"/>
      <c r="PEP174" s="77"/>
      <c r="PEQ174" s="77"/>
      <c r="PER174" s="77"/>
      <c r="PES174" s="77"/>
      <c r="PET174" s="77"/>
      <c r="PEU174" s="77"/>
      <c r="PEV174" s="77"/>
      <c r="PEW174" s="77"/>
      <c r="PEX174" s="77"/>
      <c r="PEY174" s="77"/>
      <c r="PEZ174" s="77"/>
      <c r="PFA174" s="77"/>
      <c r="PFB174" s="77"/>
      <c r="PFC174" s="77"/>
      <c r="PFD174" s="77"/>
      <c r="PFE174" s="77"/>
      <c r="PFF174" s="77"/>
      <c r="PFG174" s="77"/>
      <c r="PFH174" s="77"/>
      <c r="PFI174" s="77"/>
      <c r="PFJ174" s="77"/>
      <c r="PFK174" s="77"/>
      <c r="PFL174" s="77"/>
      <c r="PFM174" s="77"/>
      <c r="PFN174" s="77"/>
      <c r="PFO174" s="77"/>
      <c r="PFP174" s="77"/>
      <c r="PFQ174" s="77"/>
      <c r="PFR174" s="77"/>
      <c r="PFS174" s="77"/>
      <c r="PFT174" s="77"/>
      <c r="PFU174" s="77"/>
      <c r="PFV174" s="77"/>
      <c r="PFW174" s="77"/>
      <c r="PFX174" s="77"/>
      <c r="PFY174" s="77"/>
      <c r="PFZ174" s="77"/>
      <c r="PGA174" s="77"/>
      <c r="PGB174" s="77"/>
      <c r="PGC174" s="77"/>
      <c r="PGD174" s="77"/>
      <c r="PGE174" s="77"/>
      <c r="PGF174" s="77"/>
      <c r="PGG174" s="77"/>
      <c r="PGH174" s="77"/>
      <c r="PGI174" s="77"/>
      <c r="PGJ174" s="77"/>
      <c r="PGK174" s="77"/>
      <c r="PGL174" s="77"/>
      <c r="PGM174" s="77"/>
      <c r="PGN174" s="77"/>
      <c r="PGO174" s="77"/>
      <c r="PGP174" s="77"/>
      <c r="PGQ174" s="77"/>
      <c r="PGR174" s="77"/>
      <c r="PGS174" s="77"/>
      <c r="PGT174" s="77"/>
      <c r="PGU174" s="77"/>
      <c r="PGV174" s="77"/>
      <c r="PGW174" s="77"/>
      <c r="PGX174" s="77"/>
      <c r="PGY174" s="77"/>
      <c r="PGZ174" s="77"/>
      <c r="PHA174" s="77"/>
      <c r="PHB174" s="77"/>
      <c r="PHC174" s="77"/>
      <c r="PHD174" s="77"/>
      <c r="PHE174" s="77"/>
      <c r="PHF174" s="77"/>
      <c r="PHG174" s="77"/>
      <c r="PHH174" s="77"/>
      <c r="PHI174" s="77"/>
      <c r="PHJ174" s="77"/>
      <c r="PHK174" s="77"/>
      <c r="PHL174" s="77"/>
      <c r="PHM174" s="77"/>
      <c r="PHN174" s="77"/>
      <c r="PHO174" s="77"/>
      <c r="PHP174" s="77"/>
      <c r="PHQ174" s="77"/>
      <c r="PHR174" s="77"/>
      <c r="PHS174" s="77"/>
      <c r="PHT174" s="77"/>
      <c r="PHU174" s="77"/>
      <c r="PHV174" s="77"/>
      <c r="PHW174" s="77"/>
      <c r="PHX174" s="77"/>
      <c r="PHY174" s="77"/>
      <c r="PHZ174" s="77"/>
      <c r="PIA174" s="77"/>
      <c r="PIB174" s="77"/>
      <c r="PIC174" s="77"/>
      <c r="PID174" s="77"/>
      <c r="PIE174" s="77"/>
      <c r="PIF174" s="77"/>
      <c r="PIG174" s="77"/>
      <c r="PIH174" s="77"/>
      <c r="PII174" s="77"/>
      <c r="PIJ174" s="77"/>
      <c r="PIK174" s="77"/>
      <c r="PIL174" s="77"/>
      <c r="PIM174" s="77"/>
      <c r="PIN174" s="77"/>
      <c r="PIO174" s="77"/>
      <c r="PIP174" s="77"/>
      <c r="PIQ174" s="77"/>
      <c r="PIR174" s="77"/>
      <c r="PIS174" s="77"/>
      <c r="PIT174" s="77"/>
      <c r="PIU174" s="77"/>
      <c r="PIV174" s="77"/>
      <c r="PIW174" s="77"/>
      <c r="PIX174" s="77"/>
      <c r="PIY174" s="77"/>
      <c r="PIZ174" s="77"/>
      <c r="PJA174" s="77"/>
      <c r="PJB174" s="77"/>
      <c r="PJC174" s="77"/>
      <c r="PJD174" s="77"/>
      <c r="PJE174" s="77"/>
      <c r="PJF174" s="77"/>
      <c r="PJG174" s="77"/>
      <c r="PJH174" s="77"/>
      <c r="PJI174" s="77"/>
      <c r="PJJ174" s="77"/>
      <c r="PJK174" s="77"/>
      <c r="PJL174" s="77"/>
      <c r="PJM174" s="77"/>
      <c r="PJN174" s="77"/>
      <c r="PJO174" s="77"/>
      <c r="PJP174" s="77"/>
      <c r="PJQ174" s="77"/>
      <c r="PJR174" s="77"/>
      <c r="PJS174" s="77"/>
      <c r="PJT174" s="77"/>
      <c r="PJU174" s="77"/>
      <c r="PJV174" s="77"/>
      <c r="PJW174" s="77"/>
      <c r="PJX174" s="77"/>
      <c r="PJY174" s="77"/>
      <c r="PJZ174" s="77"/>
      <c r="PKA174" s="77"/>
      <c r="PKB174" s="77"/>
      <c r="PKC174" s="77"/>
      <c r="PKD174" s="77"/>
      <c r="PKE174" s="77"/>
      <c r="PKF174" s="77"/>
      <c r="PKG174" s="77"/>
      <c r="PKH174" s="77"/>
      <c r="PKI174" s="77"/>
      <c r="PKJ174" s="77"/>
      <c r="PKK174" s="77"/>
      <c r="PKL174" s="77"/>
      <c r="PKM174" s="77"/>
      <c r="PKN174" s="77"/>
      <c r="PKO174" s="77"/>
      <c r="PKP174" s="77"/>
      <c r="PKQ174" s="77"/>
      <c r="PKR174" s="77"/>
      <c r="PKS174" s="77"/>
      <c r="PKT174" s="77"/>
      <c r="PKU174" s="77"/>
      <c r="PKV174" s="77"/>
      <c r="PKW174" s="77"/>
      <c r="PKX174" s="77"/>
      <c r="PKY174" s="77"/>
      <c r="PKZ174" s="77"/>
      <c r="PLA174" s="77"/>
      <c r="PLB174" s="77"/>
      <c r="PLC174" s="77"/>
      <c r="PLD174" s="77"/>
      <c r="PLE174" s="77"/>
      <c r="PLF174" s="77"/>
      <c r="PLG174" s="77"/>
      <c r="PLH174" s="77"/>
      <c r="PLI174" s="77"/>
      <c r="PLJ174" s="77"/>
      <c r="PLK174" s="77"/>
      <c r="PLL174" s="77"/>
      <c r="PLM174" s="77"/>
      <c r="PLN174" s="77"/>
      <c r="PLO174" s="77"/>
      <c r="PLP174" s="77"/>
      <c r="PLQ174" s="77"/>
      <c r="PLR174" s="77"/>
      <c r="PLS174" s="77"/>
      <c r="PLT174" s="77"/>
      <c r="PLU174" s="77"/>
      <c r="PLV174" s="77"/>
      <c r="PLW174" s="77"/>
      <c r="PLX174" s="77"/>
      <c r="PLY174" s="77"/>
      <c r="PLZ174" s="77"/>
      <c r="PMA174" s="77"/>
      <c r="PMB174" s="77"/>
      <c r="PMC174" s="77"/>
      <c r="PMD174" s="77"/>
      <c r="PME174" s="77"/>
      <c r="PMF174" s="77"/>
      <c r="PMG174" s="77"/>
      <c r="PMH174" s="77"/>
      <c r="PMI174" s="77"/>
      <c r="PMJ174" s="77"/>
      <c r="PMK174" s="77"/>
      <c r="PML174" s="77"/>
      <c r="PMM174" s="77"/>
      <c r="PMN174" s="77"/>
      <c r="PMO174" s="77"/>
      <c r="PMP174" s="77"/>
      <c r="PMQ174" s="77"/>
      <c r="PMR174" s="77"/>
      <c r="PMS174" s="77"/>
      <c r="PMT174" s="77"/>
      <c r="PMU174" s="77"/>
      <c r="PMV174" s="77"/>
      <c r="PMW174" s="77"/>
      <c r="PMX174" s="77"/>
      <c r="PMY174" s="77"/>
      <c r="PMZ174" s="77"/>
      <c r="PNA174" s="77"/>
      <c r="PNB174" s="77"/>
      <c r="PNC174" s="77"/>
      <c r="PND174" s="77"/>
      <c r="PNE174" s="77"/>
      <c r="PNF174" s="77"/>
      <c r="PNG174" s="77"/>
      <c r="PNH174" s="77"/>
      <c r="PNI174" s="77"/>
      <c r="PNJ174" s="77"/>
      <c r="PNK174" s="77"/>
      <c r="PNL174" s="77"/>
      <c r="PNM174" s="77"/>
      <c r="PNN174" s="77"/>
      <c r="PNO174" s="77"/>
      <c r="PNP174" s="77"/>
      <c r="PNQ174" s="77"/>
      <c r="PNR174" s="77"/>
      <c r="PNS174" s="77"/>
      <c r="PNT174" s="77"/>
      <c r="PNU174" s="77"/>
      <c r="PNV174" s="77"/>
      <c r="PNW174" s="77"/>
      <c r="PNX174" s="77"/>
      <c r="PNY174" s="77"/>
      <c r="PNZ174" s="77"/>
      <c r="POA174" s="77"/>
      <c r="POB174" s="77"/>
      <c r="POC174" s="77"/>
      <c r="POD174" s="77"/>
      <c r="POE174" s="77"/>
      <c r="POF174" s="77"/>
      <c r="POG174" s="77"/>
      <c r="POH174" s="77"/>
      <c r="POI174" s="77"/>
      <c r="POJ174" s="77"/>
      <c r="POK174" s="77"/>
      <c r="POL174" s="77"/>
      <c r="POM174" s="77"/>
      <c r="PON174" s="77"/>
      <c r="POO174" s="77"/>
      <c r="POP174" s="77"/>
      <c r="POQ174" s="77"/>
      <c r="POR174" s="77"/>
      <c r="POS174" s="77"/>
      <c r="POT174" s="77"/>
      <c r="POU174" s="77"/>
      <c r="POV174" s="77"/>
      <c r="POW174" s="77"/>
      <c r="POX174" s="77"/>
      <c r="POY174" s="77"/>
      <c r="POZ174" s="77"/>
      <c r="PPA174" s="77"/>
      <c r="PPB174" s="77"/>
      <c r="PPC174" s="77"/>
      <c r="PPD174" s="77"/>
      <c r="PPE174" s="77"/>
      <c r="PPF174" s="77"/>
      <c r="PPG174" s="77"/>
      <c r="PPH174" s="77"/>
      <c r="PPI174" s="77"/>
      <c r="PPJ174" s="77"/>
      <c r="PPK174" s="77"/>
      <c r="PPL174" s="77"/>
      <c r="PPM174" s="77"/>
      <c r="PPN174" s="77"/>
      <c r="PPO174" s="77"/>
      <c r="PPP174" s="77"/>
      <c r="PPQ174" s="77"/>
      <c r="PPR174" s="77"/>
      <c r="PPS174" s="77"/>
      <c r="PPT174" s="77"/>
      <c r="PPU174" s="77"/>
      <c r="PPV174" s="77"/>
      <c r="PPW174" s="77"/>
      <c r="PPX174" s="77"/>
      <c r="PPY174" s="77"/>
      <c r="PPZ174" s="77"/>
      <c r="PQA174" s="77"/>
      <c r="PQB174" s="77"/>
      <c r="PQC174" s="77"/>
      <c r="PQD174" s="77"/>
      <c r="PQE174" s="77"/>
      <c r="PQF174" s="77"/>
      <c r="PQG174" s="77"/>
      <c r="PQH174" s="77"/>
      <c r="PQI174" s="77"/>
      <c r="PQJ174" s="77"/>
      <c r="PQK174" s="77"/>
      <c r="PQL174" s="77"/>
      <c r="PQM174" s="77"/>
      <c r="PQN174" s="77"/>
      <c r="PQO174" s="77"/>
      <c r="PQP174" s="77"/>
      <c r="PQQ174" s="77"/>
      <c r="PQR174" s="77"/>
      <c r="PQS174" s="77"/>
      <c r="PQT174" s="77"/>
      <c r="PQU174" s="77"/>
      <c r="PQV174" s="77"/>
      <c r="PQW174" s="77"/>
      <c r="PQX174" s="77"/>
      <c r="PQY174" s="77"/>
      <c r="PQZ174" s="77"/>
      <c r="PRA174" s="77"/>
      <c r="PRB174" s="77"/>
      <c r="PRC174" s="77"/>
      <c r="PRD174" s="77"/>
      <c r="PRE174" s="77"/>
      <c r="PRF174" s="77"/>
      <c r="PRG174" s="77"/>
      <c r="PRH174" s="77"/>
      <c r="PRI174" s="77"/>
      <c r="PRJ174" s="77"/>
      <c r="PRK174" s="77"/>
      <c r="PRL174" s="77"/>
      <c r="PRM174" s="77"/>
      <c r="PRN174" s="77"/>
      <c r="PRO174" s="77"/>
      <c r="PRP174" s="77"/>
      <c r="PRQ174" s="77"/>
      <c r="PRR174" s="77"/>
      <c r="PRS174" s="77"/>
      <c r="PRT174" s="77"/>
      <c r="PRU174" s="77"/>
      <c r="PRV174" s="77"/>
      <c r="PRW174" s="77"/>
      <c r="PRX174" s="77"/>
      <c r="PRY174" s="77"/>
      <c r="PRZ174" s="77"/>
      <c r="PSA174" s="77"/>
      <c r="PSB174" s="77"/>
      <c r="PSC174" s="77"/>
      <c r="PSD174" s="77"/>
      <c r="PSE174" s="77"/>
      <c r="PSF174" s="77"/>
      <c r="PSG174" s="77"/>
      <c r="PSH174" s="77"/>
      <c r="PSI174" s="77"/>
      <c r="PSJ174" s="77"/>
      <c r="PSK174" s="77"/>
      <c r="PSL174" s="77"/>
      <c r="PSM174" s="77"/>
      <c r="PSN174" s="77"/>
      <c r="PSO174" s="77"/>
      <c r="PSP174" s="77"/>
      <c r="PSQ174" s="77"/>
      <c r="PSR174" s="77"/>
      <c r="PSS174" s="77"/>
      <c r="PST174" s="77"/>
      <c r="PSU174" s="77"/>
      <c r="PSV174" s="77"/>
      <c r="PSW174" s="77"/>
      <c r="PSX174" s="77"/>
      <c r="PSY174" s="77"/>
      <c r="PSZ174" s="77"/>
      <c r="PTA174" s="77"/>
      <c r="PTB174" s="77"/>
      <c r="PTC174" s="77"/>
      <c r="PTD174" s="77"/>
      <c r="PTE174" s="77"/>
      <c r="PTF174" s="77"/>
      <c r="PTG174" s="77"/>
      <c r="PTH174" s="77"/>
      <c r="PTI174" s="77"/>
      <c r="PTJ174" s="77"/>
      <c r="PTK174" s="77"/>
      <c r="PTL174" s="77"/>
      <c r="PTM174" s="77"/>
      <c r="PTN174" s="77"/>
      <c r="PTO174" s="77"/>
      <c r="PTP174" s="77"/>
      <c r="PTQ174" s="77"/>
      <c r="PTR174" s="77"/>
      <c r="PTS174" s="77"/>
      <c r="PTT174" s="77"/>
      <c r="PTU174" s="77"/>
      <c r="PTV174" s="77"/>
      <c r="PTW174" s="77"/>
      <c r="PTX174" s="77"/>
      <c r="PTY174" s="77"/>
      <c r="PTZ174" s="77"/>
      <c r="PUA174" s="77"/>
      <c r="PUB174" s="77"/>
      <c r="PUC174" s="77"/>
      <c r="PUD174" s="77"/>
      <c r="PUE174" s="77"/>
      <c r="PUF174" s="77"/>
      <c r="PUG174" s="77"/>
      <c r="PUH174" s="77"/>
      <c r="PUI174" s="77"/>
      <c r="PUJ174" s="77"/>
      <c r="PUK174" s="77"/>
      <c r="PUL174" s="77"/>
      <c r="PUM174" s="77"/>
      <c r="PUN174" s="77"/>
      <c r="PUO174" s="77"/>
      <c r="PUP174" s="77"/>
      <c r="PUQ174" s="77"/>
      <c r="PUR174" s="77"/>
      <c r="PUS174" s="77"/>
      <c r="PUT174" s="77"/>
      <c r="PUU174" s="77"/>
      <c r="PUV174" s="77"/>
      <c r="PUW174" s="77"/>
      <c r="PUX174" s="77"/>
      <c r="PUY174" s="77"/>
      <c r="PUZ174" s="77"/>
      <c r="PVA174" s="77"/>
      <c r="PVB174" s="77"/>
      <c r="PVC174" s="77"/>
      <c r="PVD174" s="77"/>
      <c r="PVE174" s="77"/>
      <c r="PVF174" s="77"/>
      <c r="PVG174" s="77"/>
      <c r="PVH174" s="77"/>
      <c r="PVI174" s="77"/>
      <c r="PVJ174" s="77"/>
      <c r="PVK174" s="77"/>
      <c r="PVL174" s="77"/>
      <c r="PVM174" s="77"/>
      <c r="PVN174" s="77"/>
      <c r="PVO174" s="77"/>
      <c r="PVP174" s="77"/>
      <c r="PVQ174" s="77"/>
      <c r="PVR174" s="77"/>
      <c r="PVS174" s="77"/>
      <c r="PVT174" s="77"/>
      <c r="PVU174" s="77"/>
      <c r="PVV174" s="77"/>
      <c r="PVW174" s="77"/>
      <c r="PVX174" s="77"/>
      <c r="PVY174" s="77"/>
      <c r="PVZ174" s="77"/>
      <c r="PWA174" s="77"/>
      <c r="PWB174" s="77"/>
      <c r="PWC174" s="77"/>
      <c r="PWD174" s="77"/>
      <c r="PWE174" s="77"/>
      <c r="PWF174" s="77"/>
      <c r="PWG174" s="77"/>
      <c r="PWH174" s="77"/>
      <c r="PWI174" s="77"/>
      <c r="PWJ174" s="77"/>
      <c r="PWK174" s="77"/>
      <c r="PWL174" s="77"/>
      <c r="PWM174" s="77"/>
      <c r="PWN174" s="77"/>
      <c r="PWO174" s="77"/>
      <c r="PWP174" s="77"/>
      <c r="PWQ174" s="77"/>
      <c r="PWR174" s="77"/>
      <c r="PWS174" s="77"/>
      <c r="PWT174" s="77"/>
      <c r="PWU174" s="77"/>
      <c r="PWV174" s="77"/>
      <c r="PWW174" s="77"/>
      <c r="PWX174" s="77"/>
      <c r="PWY174" s="77"/>
      <c r="PWZ174" s="77"/>
      <c r="PXA174" s="77"/>
      <c r="PXB174" s="77"/>
      <c r="PXC174" s="77"/>
      <c r="PXD174" s="77"/>
      <c r="PXE174" s="77"/>
      <c r="PXF174" s="77"/>
      <c r="PXG174" s="77"/>
      <c r="PXH174" s="77"/>
      <c r="PXI174" s="77"/>
      <c r="PXJ174" s="77"/>
      <c r="PXK174" s="77"/>
      <c r="PXL174" s="77"/>
      <c r="PXM174" s="77"/>
      <c r="PXN174" s="77"/>
      <c r="PXO174" s="77"/>
      <c r="PXP174" s="77"/>
      <c r="PXQ174" s="77"/>
      <c r="PXR174" s="77"/>
      <c r="PXS174" s="77"/>
      <c r="PXT174" s="77"/>
      <c r="PXU174" s="77"/>
      <c r="PXV174" s="77"/>
      <c r="PXW174" s="77"/>
      <c r="PXX174" s="77"/>
      <c r="PXY174" s="77"/>
      <c r="PXZ174" s="77"/>
      <c r="PYA174" s="77"/>
      <c r="PYB174" s="77"/>
      <c r="PYC174" s="77"/>
      <c r="PYD174" s="77"/>
      <c r="PYE174" s="77"/>
      <c r="PYF174" s="77"/>
      <c r="PYG174" s="77"/>
      <c r="PYH174" s="77"/>
      <c r="PYI174" s="77"/>
      <c r="PYJ174" s="77"/>
      <c r="PYK174" s="77"/>
      <c r="PYL174" s="77"/>
      <c r="PYM174" s="77"/>
      <c r="PYN174" s="77"/>
      <c r="PYO174" s="77"/>
      <c r="PYP174" s="77"/>
      <c r="PYQ174" s="77"/>
      <c r="PYR174" s="77"/>
      <c r="PYS174" s="77"/>
      <c r="PYT174" s="77"/>
      <c r="PYU174" s="77"/>
      <c r="PYV174" s="77"/>
      <c r="PYW174" s="77"/>
      <c r="PYX174" s="77"/>
      <c r="PYY174" s="77"/>
      <c r="PYZ174" s="77"/>
      <c r="PZA174" s="77"/>
      <c r="PZB174" s="77"/>
      <c r="PZC174" s="77"/>
      <c r="PZD174" s="77"/>
      <c r="PZE174" s="77"/>
      <c r="PZF174" s="77"/>
      <c r="PZG174" s="77"/>
      <c r="PZH174" s="77"/>
      <c r="PZI174" s="77"/>
      <c r="PZJ174" s="77"/>
      <c r="PZK174" s="77"/>
      <c r="PZL174" s="77"/>
      <c r="PZM174" s="77"/>
      <c r="PZN174" s="77"/>
      <c r="PZO174" s="77"/>
      <c r="PZP174" s="77"/>
      <c r="PZQ174" s="77"/>
      <c r="PZR174" s="77"/>
      <c r="PZS174" s="77"/>
      <c r="PZT174" s="77"/>
      <c r="PZU174" s="77"/>
      <c r="PZV174" s="77"/>
      <c r="PZW174" s="77"/>
      <c r="PZX174" s="77"/>
      <c r="PZY174" s="77"/>
      <c r="PZZ174" s="77"/>
      <c r="QAA174" s="77"/>
      <c r="QAB174" s="77"/>
      <c r="QAC174" s="77"/>
      <c r="QAD174" s="77"/>
      <c r="QAE174" s="77"/>
      <c r="QAF174" s="77"/>
      <c r="QAG174" s="77"/>
      <c r="QAH174" s="77"/>
      <c r="QAI174" s="77"/>
      <c r="QAJ174" s="77"/>
      <c r="QAK174" s="77"/>
      <c r="QAL174" s="77"/>
      <c r="QAM174" s="77"/>
      <c r="QAN174" s="77"/>
      <c r="QAO174" s="77"/>
      <c r="QAP174" s="77"/>
      <c r="QAQ174" s="77"/>
      <c r="QAR174" s="77"/>
      <c r="QAS174" s="77"/>
      <c r="QAT174" s="77"/>
      <c r="QAU174" s="77"/>
      <c r="QAV174" s="77"/>
      <c r="QAW174" s="77"/>
      <c r="QAX174" s="77"/>
      <c r="QAY174" s="77"/>
      <c r="QAZ174" s="77"/>
      <c r="QBA174" s="77"/>
      <c r="QBB174" s="77"/>
      <c r="QBC174" s="77"/>
      <c r="QBD174" s="77"/>
      <c r="QBE174" s="77"/>
      <c r="QBF174" s="77"/>
      <c r="QBG174" s="77"/>
      <c r="QBH174" s="77"/>
      <c r="QBI174" s="77"/>
      <c r="QBJ174" s="77"/>
      <c r="QBK174" s="77"/>
      <c r="QBL174" s="77"/>
      <c r="QBM174" s="77"/>
      <c r="QBN174" s="77"/>
      <c r="QBO174" s="77"/>
      <c r="QBP174" s="77"/>
      <c r="QBQ174" s="77"/>
      <c r="QBR174" s="77"/>
      <c r="QBS174" s="77"/>
      <c r="QBT174" s="77"/>
      <c r="QBU174" s="77"/>
      <c r="QBV174" s="77"/>
      <c r="QBW174" s="77"/>
      <c r="QBX174" s="77"/>
      <c r="QBY174" s="77"/>
      <c r="QBZ174" s="77"/>
      <c r="QCA174" s="77"/>
      <c r="QCB174" s="77"/>
      <c r="QCC174" s="77"/>
      <c r="QCD174" s="77"/>
      <c r="QCE174" s="77"/>
      <c r="QCF174" s="77"/>
      <c r="QCG174" s="77"/>
      <c r="QCH174" s="77"/>
      <c r="QCI174" s="77"/>
      <c r="QCJ174" s="77"/>
      <c r="QCK174" s="77"/>
      <c r="QCL174" s="77"/>
      <c r="QCM174" s="77"/>
      <c r="QCN174" s="77"/>
      <c r="QCO174" s="77"/>
      <c r="QCP174" s="77"/>
      <c r="QCQ174" s="77"/>
      <c r="QCR174" s="77"/>
      <c r="QCS174" s="77"/>
      <c r="QCT174" s="77"/>
      <c r="QCU174" s="77"/>
      <c r="QCV174" s="77"/>
      <c r="QCW174" s="77"/>
      <c r="QCX174" s="77"/>
      <c r="QCY174" s="77"/>
      <c r="QCZ174" s="77"/>
      <c r="QDA174" s="77"/>
      <c r="QDB174" s="77"/>
      <c r="QDC174" s="77"/>
      <c r="QDD174" s="77"/>
      <c r="QDE174" s="77"/>
      <c r="QDF174" s="77"/>
      <c r="QDG174" s="77"/>
      <c r="QDH174" s="77"/>
      <c r="QDI174" s="77"/>
      <c r="QDJ174" s="77"/>
      <c r="QDK174" s="77"/>
      <c r="QDL174" s="77"/>
      <c r="QDM174" s="77"/>
      <c r="QDN174" s="77"/>
      <c r="QDO174" s="77"/>
      <c r="QDP174" s="77"/>
      <c r="QDQ174" s="77"/>
      <c r="QDR174" s="77"/>
      <c r="QDS174" s="77"/>
      <c r="QDT174" s="77"/>
      <c r="QDU174" s="77"/>
      <c r="QDV174" s="77"/>
      <c r="QDW174" s="77"/>
      <c r="QDX174" s="77"/>
      <c r="QDY174" s="77"/>
      <c r="QDZ174" s="77"/>
      <c r="QEA174" s="77"/>
      <c r="QEB174" s="77"/>
      <c r="QEC174" s="77"/>
      <c r="QED174" s="77"/>
      <c r="QEE174" s="77"/>
      <c r="QEF174" s="77"/>
      <c r="QEG174" s="77"/>
      <c r="QEH174" s="77"/>
      <c r="QEI174" s="77"/>
      <c r="QEJ174" s="77"/>
      <c r="QEK174" s="77"/>
      <c r="QEL174" s="77"/>
      <c r="QEM174" s="77"/>
      <c r="QEN174" s="77"/>
      <c r="QEO174" s="77"/>
      <c r="QEP174" s="77"/>
      <c r="QEQ174" s="77"/>
      <c r="QER174" s="77"/>
      <c r="QES174" s="77"/>
      <c r="QET174" s="77"/>
      <c r="QEU174" s="77"/>
      <c r="QEV174" s="77"/>
      <c r="QEW174" s="77"/>
      <c r="QEX174" s="77"/>
      <c r="QEY174" s="77"/>
      <c r="QEZ174" s="77"/>
      <c r="QFA174" s="77"/>
      <c r="QFB174" s="77"/>
      <c r="QFC174" s="77"/>
      <c r="QFD174" s="77"/>
      <c r="QFE174" s="77"/>
      <c r="QFF174" s="77"/>
      <c r="QFG174" s="77"/>
      <c r="QFH174" s="77"/>
      <c r="QFI174" s="77"/>
      <c r="QFJ174" s="77"/>
      <c r="QFK174" s="77"/>
      <c r="QFL174" s="77"/>
      <c r="QFM174" s="77"/>
      <c r="QFN174" s="77"/>
      <c r="QFO174" s="77"/>
      <c r="QFP174" s="77"/>
      <c r="QFQ174" s="77"/>
      <c r="QFR174" s="77"/>
      <c r="QFS174" s="77"/>
      <c r="QFT174" s="77"/>
      <c r="QFU174" s="77"/>
      <c r="QFV174" s="77"/>
      <c r="QFW174" s="77"/>
      <c r="QFX174" s="77"/>
      <c r="QFY174" s="77"/>
      <c r="QFZ174" s="77"/>
      <c r="QGA174" s="77"/>
      <c r="QGB174" s="77"/>
      <c r="QGC174" s="77"/>
      <c r="QGD174" s="77"/>
      <c r="QGE174" s="77"/>
      <c r="QGF174" s="77"/>
      <c r="QGG174" s="77"/>
      <c r="QGH174" s="77"/>
      <c r="QGI174" s="77"/>
      <c r="QGJ174" s="77"/>
      <c r="QGK174" s="77"/>
      <c r="QGL174" s="77"/>
      <c r="QGM174" s="77"/>
      <c r="QGN174" s="77"/>
      <c r="QGO174" s="77"/>
      <c r="QGP174" s="77"/>
      <c r="QGQ174" s="77"/>
      <c r="QGR174" s="77"/>
      <c r="QGS174" s="77"/>
      <c r="QGT174" s="77"/>
      <c r="QGU174" s="77"/>
      <c r="QGV174" s="77"/>
      <c r="QGW174" s="77"/>
      <c r="QGX174" s="77"/>
      <c r="QGY174" s="77"/>
      <c r="QGZ174" s="77"/>
      <c r="QHA174" s="77"/>
      <c r="QHB174" s="77"/>
      <c r="QHC174" s="77"/>
      <c r="QHD174" s="77"/>
      <c r="QHE174" s="77"/>
      <c r="QHF174" s="77"/>
      <c r="QHG174" s="77"/>
      <c r="QHH174" s="77"/>
      <c r="QHI174" s="77"/>
      <c r="QHJ174" s="77"/>
      <c r="QHK174" s="77"/>
      <c r="QHL174" s="77"/>
      <c r="QHM174" s="77"/>
      <c r="QHN174" s="77"/>
      <c r="QHO174" s="77"/>
      <c r="QHP174" s="77"/>
      <c r="QHQ174" s="77"/>
      <c r="QHR174" s="77"/>
      <c r="QHS174" s="77"/>
      <c r="QHT174" s="77"/>
      <c r="QHU174" s="77"/>
      <c r="QHV174" s="77"/>
      <c r="QHW174" s="77"/>
      <c r="QHX174" s="77"/>
      <c r="QHY174" s="77"/>
      <c r="QHZ174" s="77"/>
      <c r="QIA174" s="77"/>
      <c r="QIB174" s="77"/>
      <c r="QIC174" s="77"/>
      <c r="QID174" s="77"/>
      <c r="QIE174" s="77"/>
      <c r="QIF174" s="77"/>
      <c r="QIG174" s="77"/>
      <c r="QIH174" s="77"/>
      <c r="QII174" s="77"/>
      <c r="QIJ174" s="77"/>
      <c r="QIK174" s="77"/>
      <c r="QIL174" s="77"/>
      <c r="QIM174" s="77"/>
      <c r="QIN174" s="77"/>
      <c r="QIO174" s="77"/>
      <c r="QIP174" s="77"/>
      <c r="QIQ174" s="77"/>
      <c r="QIR174" s="77"/>
      <c r="QIS174" s="77"/>
      <c r="QIT174" s="77"/>
      <c r="QIU174" s="77"/>
      <c r="QIV174" s="77"/>
      <c r="QIW174" s="77"/>
      <c r="QIX174" s="77"/>
      <c r="QIY174" s="77"/>
      <c r="QIZ174" s="77"/>
      <c r="QJA174" s="77"/>
      <c r="QJB174" s="77"/>
      <c r="QJC174" s="77"/>
      <c r="QJD174" s="77"/>
      <c r="QJE174" s="77"/>
      <c r="QJF174" s="77"/>
      <c r="QJG174" s="77"/>
      <c r="QJH174" s="77"/>
      <c r="QJI174" s="77"/>
      <c r="QJJ174" s="77"/>
      <c r="QJK174" s="77"/>
      <c r="QJL174" s="77"/>
      <c r="QJM174" s="77"/>
      <c r="QJN174" s="77"/>
      <c r="QJO174" s="77"/>
      <c r="QJP174" s="77"/>
      <c r="QJQ174" s="77"/>
      <c r="QJR174" s="77"/>
      <c r="QJS174" s="77"/>
      <c r="QJT174" s="77"/>
      <c r="QJU174" s="77"/>
      <c r="QJV174" s="77"/>
      <c r="QJW174" s="77"/>
      <c r="QJX174" s="77"/>
      <c r="QJY174" s="77"/>
      <c r="QJZ174" s="77"/>
      <c r="QKA174" s="77"/>
      <c r="QKB174" s="77"/>
      <c r="QKC174" s="77"/>
      <c r="QKD174" s="77"/>
      <c r="QKE174" s="77"/>
      <c r="QKF174" s="77"/>
      <c r="QKG174" s="77"/>
      <c r="QKH174" s="77"/>
      <c r="QKI174" s="77"/>
      <c r="QKJ174" s="77"/>
      <c r="QKK174" s="77"/>
      <c r="QKL174" s="77"/>
      <c r="QKM174" s="77"/>
      <c r="QKN174" s="77"/>
      <c r="QKO174" s="77"/>
      <c r="QKP174" s="77"/>
      <c r="QKQ174" s="77"/>
      <c r="QKR174" s="77"/>
      <c r="QKS174" s="77"/>
      <c r="QKT174" s="77"/>
      <c r="QKU174" s="77"/>
      <c r="QKV174" s="77"/>
      <c r="QKW174" s="77"/>
      <c r="QKX174" s="77"/>
      <c r="QKY174" s="77"/>
      <c r="QKZ174" s="77"/>
      <c r="QLA174" s="77"/>
      <c r="QLB174" s="77"/>
      <c r="QLC174" s="77"/>
      <c r="QLD174" s="77"/>
      <c r="QLE174" s="77"/>
      <c r="QLF174" s="77"/>
      <c r="QLG174" s="77"/>
      <c r="QLH174" s="77"/>
      <c r="QLI174" s="77"/>
      <c r="QLJ174" s="77"/>
      <c r="QLK174" s="77"/>
      <c r="QLL174" s="77"/>
      <c r="QLM174" s="77"/>
      <c r="QLN174" s="77"/>
      <c r="QLO174" s="77"/>
      <c r="QLP174" s="77"/>
      <c r="QLQ174" s="77"/>
      <c r="QLR174" s="77"/>
      <c r="QLS174" s="77"/>
      <c r="QLT174" s="77"/>
      <c r="QLU174" s="77"/>
      <c r="QLV174" s="77"/>
      <c r="QLW174" s="77"/>
      <c r="QLX174" s="77"/>
      <c r="QLY174" s="77"/>
      <c r="QLZ174" s="77"/>
      <c r="QMA174" s="77"/>
      <c r="QMB174" s="77"/>
      <c r="QMC174" s="77"/>
      <c r="QMD174" s="77"/>
      <c r="QME174" s="77"/>
      <c r="QMF174" s="77"/>
      <c r="QMG174" s="77"/>
      <c r="QMH174" s="77"/>
      <c r="QMI174" s="77"/>
      <c r="QMJ174" s="77"/>
      <c r="QMK174" s="77"/>
      <c r="QML174" s="77"/>
      <c r="QMM174" s="77"/>
      <c r="QMN174" s="77"/>
      <c r="QMO174" s="77"/>
      <c r="QMP174" s="77"/>
      <c r="QMQ174" s="77"/>
      <c r="QMR174" s="77"/>
      <c r="QMS174" s="77"/>
      <c r="QMT174" s="77"/>
      <c r="QMU174" s="77"/>
      <c r="QMV174" s="77"/>
      <c r="QMW174" s="77"/>
      <c r="QMX174" s="77"/>
      <c r="QMY174" s="77"/>
      <c r="QMZ174" s="77"/>
      <c r="QNA174" s="77"/>
      <c r="QNB174" s="77"/>
      <c r="QNC174" s="77"/>
      <c r="QND174" s="77"/>
      <c r="QNE174" s="77"/>
      <c r="QNF174" s="77"/>
      <c r="QNG174" s="77"/>
      <c r="QNH174" s="77"/>
      <c r="QNI174" s="77"/>
      <c r="QNJ174" s="77"/>
      <c r="QNK174" s="77"/>
      <c r="QNL174" s="77"/>
      <c r="QNM174" s="77"/>
      <c r="QNN174" s="77"/>
      <c r="QNO174" s="77"/>
      <c r="QNP174" s="77"/>
      <c r="QNQ174" s="77"/>
      <c r="QNR174" s="77"/>
      <c r="QNS174" s="77"/>
      <c r="QNT174" s="77"/>
      <c r="QNU174" s="77"/>
      <c r="QNV174" s="77"/>
      <c r="QNW174" s="77"/>
      <c r="QNX174" s="77"/>
      <c r="QNY174" s="77"/>
      <c r="QNZ174" s="77"/>
      <c r="QOA174" s="77"/>
      <c r="QOB174" s="77"/>
      <c r="QOC174" s="77"/>
      <c r="QOD174" s="77"/>
      <c r="QOE174" s="77"/>
      <c r="QOF174" s="77"/>
      <c r="QOG174" s="77"/>
      <c r="QOH174" s="77"/>
      <c r="QOI174" s="77"/>
      <c r="QOJ174" s="77"/>
      <c r="QOK174" s="77"/>
      <c r="QOL174" s="77"/>
      <c r="QOM174" s="77"/>
      <c r="QON174" s="77"/>
      <c r="QOO174" s="77"/>
      <c r="QOP174" s="77"/>
      <c r="QOQ174" s="77"/>
      <c r="QOR174" s="77"/>
      <c r="QOS174" s="77"/>
      <c r="QOT174" s="77"/>
      <c r="QOU174" s="77"/>
      <c r="QOV174" s="77"/>
      <c r="QOW174" s="77"/>
      <c r="QOX174" s="77"/>
      <c r="QOY174" s="77"/>
      <c r="QOZ174" s="77"/>
      <c r="QPA174" s="77"/>
      <c r="QPB174" s="77"/>
      <c r="QPC174" s="77"/>
      <c r="QPD174" s="77"/>
      <c r="QPE174" s="77"/>
      <c r="QPF174" s="77"/>
      <c r="QPG174" s="77"/>
      <c r="QPH174" s="77"/>
      <c r="QPI174" s="77"/>
      <c r="QPJ174" s="77"/>
      <c r="QPK174" s="77"/>
      <c r="QPL174" s="77"/>
      <c r="QPM174" s="77"/>
      <c r="QPN174" s="77"/>
      <c r="QPO174" s="77"/>
      <c r="QPP174" s="77"/>
      <c r="QPQ174" s="77"/>
      <c r="QPR174" s="77"/>
      <c r="QPS174" s="77"/>
      <c r="QPT174" s="77"/>
      <c r="QPU174" s="77"/>
      <c r="QPV174" s="77"/>
      <c r="QPW174" s="77"/>
      <c r="QPX174" s="77"/>
      <c r="QPY174" s="77"/>
      <c r="QPZ174" s="77"/>
      <c r="QQA174" s="77"/>
      <c r="QQB174" s="77"/>
      <c r="QQC174" s="77"/>
      <c r="QQD174" s="77"/>
      <c r="QQE174" s="77"/>
      <c r="QQF174" s="77"/>
      <c r="QQG174" s="77"/>
      <c r="QQH174" s="77"/>
      <c r="QQI174" s="77"/>
      <c r="QQJ174" s="77"/>
      <c r="QQK174" s="77"/>
      <c r="QQL174" s="77"/>
      <c r="QQM174" s="77"/>
      <c r="QQN174" s="77"/>
      <c r="QQO174" s="77"/>
      <c r="QQP174" s="77"/>
      <c r="QQQ174" s="77"/>
      <c r="QQR174" s="77"/>
      <c r="QQS174" s="77"/>
      <c r="QQT174" s="77"/>
      <c r="QQU174" s="77"/>
      <c r="QQV174" s="77"/>
      <c r="QQW174" s="77"/>
      <c r="QQX174" s="77"/>
      <c r="QQY174" s="77"/>
      <c r="QQZ174" s="77"/>
      <c r="QRA174" s="77"/>
      <c r="QRB174" s="77"/>
      <c r="QRC174" s="77"/>
      <c r="QRD174" s="77"/>
      <c r="QRE174" s="77"/>
      <c r="QRF174" s="77"/>
      <c r="QRG174" s="77"/>
      <c r="QRH174" s="77"/>
      <c r="QRI174" s="77"/>
      <c r="QRJ174" s="77"/>
      <c r="QRK174" s="77"/>
      <c r="QRL174" s="77"/>
      <c r="QRM174" s="77"/>
      <c r="QRN174" s="77"/>
      <c r="QRO174" s="77"/>
      <c r="QRP174" s="77"/>
      <c r="QRQ174" s="77"/>
      <c r="QRR174" s="77"/>
      <c r="QRS174" s="77"/>
      <c r="QRT174" s="77"/>
      <c r="QRU174" s="77"/>
      <c r="QRV174" s="77"/>
      <c r="QRW174" s="77"/>
      <c r="QRX174" s="77"/>
      <c r="QRY174" s="77"/>
      <c r="QRZ174" s="77"/>
      <c r="QSA174" s="77"/>
      <c r="QSB174" s="77"/>
      <c r="QSC174" s="77"/>
      <c r="QSD174" s="77"/>
      <c r="QSE174" s="77"/>
      <c r="QSF174" s="77"/>
      <c r="QSG174" s="77"/>
      <c r="QSH174" s="77"/>
      <c r="QSI174" s="77"/>
      <c r="QSJ174" s="77"/>
      <c r="QSK174" s="77"/>
      <c r="QSL174" s="77"/>
      <c r="QSM174" s="77"/>
      <c r="QSN174" s="77"/>
      <c r="QSO174" s="77"/>
      <c r="QSP174" s="77"/>
      <c r="QSQ174" s="77"/>
      <c r="QSR174" s="77"/>
      <c r="QSS174" s="77"/>
      <c r="QST174" s="77"/>
      <c r="QSU174" s="77"/>
      <c r="QSV174" s="77"/>
      <c r="QSW174" s="77"/>
      <c r="QSX174" s="77"/>
      <c r="QSY174" s="77"/>
      <c r="QSZ174" s="77"/>
      <c r="QTA174" s="77"/>
      <c r="QTB174" s="77"/>
      <c r="QTC174" s="77"/>
      <c r="QTD174" s="77"/>
      <c r="QTE174" s="77"/>
      <c r="QTF174" s="77"/>
      <c r="QTG174" s="77"/>
      <c r="QTH174" s="77"/>
      <c r="QTI174" s="77"/>
      <c r="QTJ174" s="77"/>
      <c r="QTK174" s="77"/>
      <c r="QTL174" s="77"/>
      <c r="QTM174" s="77"/>
      <c r="QTN174" s="77"/>
      <c r="QTO174" s="77"/>
      <c r="QTP174" s="77"/>
      <c r="QTQ174" s="77"/>
      <c r="QTR174" s="77"/>
      <c r="QTS174" s="77"/>
      <c r="QTT174" s="77"/>
      <c r="QTU174" s="77"/>
      <c r="QTV174" s="77"/>
      <c r="QTW174" s="77"/>
      <c r="QTX174" s="77"/>
      <c r="QTY174" s="77"/>
      <c r="QTZ174" s="77"/>
      <c r="QUA174" s="77"/>
      <c r="QUB174" s="77"/>
      <c r="QUC174" s="77"/>
      <c r="QUD174" s="77"/>
      <c r="QUE174" s="77"/>
      <c r="QUF174" s="77"/>
      <c r="QUG174" s="77"/>
      <c r="QUH174" s="77"/>
      <c r="QUI174" s="77"/>
      <c r="QUJ174" s="77"/>
      <c r="QUK174" s="77"/>
      <c r="QUL174" s="77"/>
      <c r="QUM174" s="77"/>
      <c r="QUN174" s="77"/>
      <c r="QUO174" s="77"/>
      <c r="QUP174" s="77"/>
      <c r="QUQ174" s="77"/>
      <c r="QUR174" s="77"/>
      <c r="QUS174" s="77"/>
      <c r="QUT174" s="77"/>
      <c r="QUU174" s="77"/>
      <c r="QUV174" s="77"/>
      <c r="QUW174" s="77"/>
      <c r="QUX174" s="77"/>
      <c r="QUY174" s="77"/>
      <c r="QUZ174" s="77"/>
      <c r="QVA174" s="77"/>
      <c r="QVB174" s="77"/>
      <c r="QVC174" s="77"/>
      <c r="QVD174" s="77"/>
      <c r="QVE174" s="77"/>
      <c r="QVF174" s="77"/>
      <c r="QVG174" s="77"/>
      <c r="QVH174" s="77"/>
      <c r="QVI174" s="77"/>
      <c r="QVJ174" s="77"/>
      <c r="QVK174" s="77"/>
      <c r="QVL174" s="77"/>
      <c r="QVM174" s="77"/>
      <c r="QVN174" s="77"/>
      <c r="QVO174" s="77"/>
      <c r="QVP174" s="77"/>
      <c r="QVQ174" s="77"/>
      <c r="QVR174" s="77"/>
      <c r="QVS174" s="77"/>
      <c r="QVT174" s="77"/>
      <c r="QVU174" s="77"/>
      <c r="QVV174" s="77"/>
      <c r="QVW174" s="77"/>
      <c r="QVX174" s="77"/>
      <c r="QVY174" s="77"/>
      <c r="QVZ174" s="77"/>
      <c r="QWA174" s="77"/>
      <c r="QWB174" s="77"/>
      <c r="QWC174" s="77"/>
      <c r="QWD174" s="77"/>
      <c r="QWE174" s="77"/>
      <c r="QWF174" s="77"/>
      <c r="QWG174" s="77"/>
      <c r="QWH174" s="77"/>
      <c r="QWI174" s="77"/>
      <c r="QWJ174" s="77"/>
      <c r="QWK174" s="77"/>
      <c r="QWL174" s="77"/>
      <c r="QWM174" s="77"/>
      <c r="QWN174" s="77"/>
      <c r="QWO174" s="77"/>
      <c r="QWP174" s="77"/>
      <c r="QWQ174" s="77"/>
      <c r="QWR174" s="77"/>
      <c r="QWS174" s="77"/>
      <c r="QWT174" s="77"/>
      <c r="QWU174" s="77"/>
      <c r="QWV174" s="77"/>
      <c r="QWW174" s="77"/>
      <c r="QWX174" s="77"/>
      <c r="QWY174" s="77"/>
      <c r="QWZ174" s="77"/>
      <c r="QXA174" s="77"/>
      <c r="QXB174" s="77"/>
      <c r="QXC174" s="77"/>
      <c r="QXD174" s="77"/>
      <c r="QXE174" s="77"/>
      <c r="QXF174" s="77"/>
      <c r="QXG174" s="77"/>
      <c r="QXH174" s="77"/>
      <c r="QXI174" s="77"/>
      <c r="QXJ174" s="77"/>
      <c r="QXK174" s="77"/>
      <c r="QXL174" s="77"/>
      <c r="QXM174" s="77"/>
      <c r="QXN174" s="77"/>
      <c r="QXO174" s="77"/>
      <c r="QXP174" s="77"/>
      <c r="QXQ174" s="77"/>
      <c r="QXR174" s="77"/>
      <c r="QXS174" s="77"/>
      <c r="QXT174" s="77"/>
      <c r="QXU174" s="77"/>
      <c r="QXV174" s="77"/>
      <c r="QXW174" s="77"/>
      <c r="QXX174" s="77"/>
      <c r="QXY174" s="77"/>
      <c r="QXZ174" s="77"/>
      <c r="QYA174" s="77"/>
      <c r="QYB174" s="77"/>
      <c r="QYC174" s="77"/>
      <c r="QYD174" s="77"/>
      <c r="QYE174" s="77"/>
      <c r="QYF174" s="77"/>
      <c r="QYG174" s="77"/>
      <c r="QYH174" s="77"/>
      <c r="QYI174" s="77"/>
      <c r="QYJ174" s="77"/>
      <c r="QYK174" s="77"/>
      <c r="QYL174" s="77"/>
      <c r="QYM174" s="77"/>
      <c r="QYN174" s="77"/>
      <c r="QYO174" s="77"/>
      <c r="QYP174" s="77"/>
      <c r="QYQ174" s="77"/>
      <c r="QYR174" s="77"/>
      <c r="QYS174" s="77"/>
      <c r="QYT174" s="77"/>
      <c r="QYU174" s="77"/>
      <c r="QYV174" s="77"/>
      <c r="QYW174" s="77"/>
      <c r="QYX174" s="77"/>
      <c r="QYY174" s="77"/>
      <c r="QYZ174" s="77"/>
      <c r="QZA174" s="77"/>
      <c r="QZB174" s="77"/>
      <c r="QZC174" s="77"/>
      <c r="QZD174" s="77"/>
      <c r="QZE174" s="77"/>
      <c r="QZF174" s="77"/>
      <c r="QZG174" s="77"/>
      <c r="QZH174" s="77"/>
      <c r="QZI174" s="77"/>
      <c r="QZJ174" s="77"/>
      <c r="QZK174" s="77"/>
      <c r="QZL174" s="77"/>
      <c r="QZM174" s="77"/>
      <c r="QZN174" s="77"/>
      <c r="QZO174" s="77"/>
      <c r="QZP174" s="77"/>
      <c r="QZQ174" s="77"/>
      <c r="QZR174" s="77"/>
      <c r="QZS174" s="77"/>
      <c r="QZT174" s="77"/>
      <c r="QZU174" s="77"/>
      <c r="QZV174" s="77"/>
      <c r="QZW174" s="77"/>
      <c r="QZX174" s="77"/>
      <c r="QZY174" s="77"/>
      <c r="QZZ174" s="77"/>
      <c r="RAA174" s="77"/>
      <c r="RAB174" s="77"/>
      <c r="RAC174" s="77"/>
      <c r="RAD174" s="77"/>
      <c r="RAE174" s="77"/>
      <c r="RAF174" s="77"/>
      <c r="RAG174" s="77"/>
      <c r="RAH174" s="77"/>
      <c r="RAI174" s="77"/>
      <c r="RAJ174" s="77"/>
      <c r="RAK174" s="77"/>
      <c r="RAL174" s="77"/>
      <c r="RAM174" s="77"/>
      <c r="RAN174" s="77"/>
      <c r="RAO174" s="77"/>
      <c r="RAP174" s="77"/>
      <c r="RAQ174" s="77"/>
      <c r="RAR174" s="77"/>
      <c r="RAS174" s="77"/>
      <c r="RAT174" s="77"/>
      <c r="RAU174" s="77"/>
      <c r="RAV174" s="77"/>
      <c r="RAW174" s="77"/>
      <c r="RAX174" s="77"/>
      <c r="RAY174" s="77"/>
      <c r="RAZ174" s="77"/>
      <c r="RBA174" s="77"/>
      <c r="RBB174" s="77"/>
      <c r="RBC174" s="77"/>
      <c r="RBD174" s="77"/>
      <c r="RBE174" s="77"/>
      <c r="RBF174" s="77"/>
      <c r="RBG174" s="77"/>
      <c r="RBH174" s="77"/>
      <c r="RBI174" s="77"/>
      <c r="RBJ174" s="77"/>
      <c r="RBK174" s="77"/>
      <c r="RBL174" s="77"/>
      <c r="RBM174" s="77"/>
      <c r="RBN174" s="77"/>
      <c r="RBO174" s="77"/>
      <c r="RBP174" s="77"/>
      <c r="RBQ174" s="77"/>
      <c r="RBR174" s="77"/>
      <c r="RBS174" s="77"/>
      <c r="RBT174" s="77"/>
      <c r="RBU174" s="77"/>
      <c r="RBV174" s="77"/>
      <c r="RBW174" s="77"/>
      <c r="RBX174" s="77"/>
      <c r="RBY174" s="77"/>
      <c r="RBZ174" s="77"/>
      <c r="RCA174" s="77"/>
      <c r="RCB174" s="77"/>
      <c r="RCC174" s="77"/>
      <c r="RCD174" s="77"/>
      <c r="RCE174" s="77"/>
      <c r="RCF174" s="77"/>
      <c r="RCG174" s="77"/>
      <c r="RCH174" s="77"/>
      <c r="RCI174" s="77"/>
      <c r="RCJ174" s="77"/>
      <c r="RCK174" s="77"/>
      <c r="RCL174" s="77"/>
      <c r="RCM174" s="77"/>
      <c r="RCN174" s="77"/>
      <c r="RCO174" s="77"/>
      <c r="RCP174" s="77"/>
      <c r="RCQ174" s="77"/>
      <c r="RCR174" s="77"/>
      <c r="RCS174" s="77"/>
      <c r="RCT174" s="77"/>
      <c r="RCU174" s="77"/>
      <c r="RCV174" s="77"/>
      <c r="RCW174" s="77"/>
      <c r="RCX174" s="77"/>
      <c r="RCY174" s="77"/>
      <c r="RCZ174" s="77"/>
      <c r="RDA174" s="77"/>
      <c r="RDB174" s="77"/>
      <c r="RDC174" s="77"/>
      <c r="RDD174" s="77"/>
      <c r="RDE174" s="77"/>
      <c r="RDF174" s="77"/>
      <c r="RDG174" s="77"/>
      <c r="RDH174" s="77"/>
      <c r="RDI174" s="77"/>
      <c r="RDJ174" s="77"/>
      <c r="RDK174" s="77"/>
      <c r="RDL174" s="77"/>
      <c r="RDM174" s="77"/>
      <c r="RDN174" s="77"/>
      <c r="RDO174" s="77"/>
      <c r="RDP174" s="77"/>
      <c r="RDQ174" s="77"/>
      <c r="RDR174" s="77"/>
      <c r="RDS174" s="77"/>
      <c r="RDT174" s="77"/>
      <c r="RDU174" s="77"/>
      <c r="RDV174" s="77"/>
      <c r="RDW174" s="77"/>
      <c r="RDX174" s="77"/>
      <c r="RDY174" s="77"/>
      <c r="RDZ174" s="77"/>
      <c r="REA174" s="77"/>
      <c r="REB174" s="77"/>
      <c r="REC174" s="77"/>
      <c r="RED174" s="77"/>
      <c r="REE174" s="77"/>
      <c r="REF174" s="77"/>
      <c r="REG174" s="77"/>
      <c r="REH174" s="77"/>
      <c r="REI174" s="77"/>
      <c r="REJ174" s="77"/>
      <c r="REK174" s="77"/>
      <c r="REL174" s="77"/>
      <c r="REM174" s="77"/>
      <c r="REN174" s="77"/>
      <c r="REO174" s="77"/>
      <c r="REP174" s="77"/>
      <c r="REQ174" s="77"/>
      <c r="RER174" s="77"/>
      <c r="RES174" s="77"/>
      <c r="RET174" s="77"/>
      <c r="REU174" s="77"/>
      <c r="REV174" s="77"/>
      <c r="REW174" s="77"/>
      <c r="REX174" s="77"/>
      <c r="REY174" s="77"/>
      <c r="REZ174" s="77"/>
      <c r="RFA174" s="77"/>
      <c r="RFB174" s="77"/>
      <c r="RFC174" s="77"/>
      <c r="RFD174" s="77"/>
      <c r="RFE174" s="77"/>
      <c r="RFF174" s="77"/>
      <c r="RFG174" s="77"/>
      <c r="RFH174" s="77"/>
      <c r="RFI174" s="77"/>
      <c r="RFJ174" s="77"/>
      <c r="RFK174" s="77"/>
      <c r="RFL174" s="77"/>
      <c r="RFM174" s="77"/>
      <c r="RFN174" s="77"/>
      <c r="RFO174" s="77"/>
      <c r="RFP174" s="77"/>
      <c r="RFQ174" s="77"/>
      <c r="RFR174" s="77"/>
      <c r="RFS174" s="77"/>
      <c r="RFT174" s="77"/>
      <c r="RFU174" s="77"/>
      <c r="RFV174" s="77"/>
      <c r="RFW174" s="77"/>
      <c r="RFX174" s="77"/>
      <c r="RFY174" s="77"/>
      <c r="RFZ174" s="77"/>
      <c r="RGA174" s="77"/>
      <c r="RGB174" s="77"/>
      <c r="RGC174" s="77"/>
      <c r="RGD174" s="77"/>
      <c r="RGE174" s="77"/>
      <c r="RGF174" s="77"/>
      <c r="RGG174" s="77"/>
      <c r="RGH174" s="77"/>
      <c r="RGI174" s="77"/>
      <c r="RGJ174" s="77"/>
      <c r="RGK174" s="77"/>
      <c r="RGL174" s="77"/>
      <c r="RGM174" s="77"/>
      <c r="RGN174" s="77"/>
      <c r="RGO174" s="77"/>
      <c r="RGP174" s="77"/>
      <c r="RGQ174" s="77"/>
      <c r="RGR174" s="77"/>
      <c r="RGS174" s="77"/>
      <c r="RGT174" s="77"/>
      <c r="RGU174" s="77"/>
      <c r="RGV174" s="77"/>
      <c r="RGW174" s="77"/>
      <c r="RGX174" s="77"/>
      <c r="RGY174" s="77"/>
      <c r="RGZ174" s="77"/>
      <c r="RHA174" s="77"/>
      <c r="RHB174" s="77"/>
      <c r="RHC174" s="77"/>
      <c r="RHD174" s="77"/>
      <c r="RHE174" s="77"/>
      <c r="RHF174" s="77"/>
      <c r="RHG174" s="77"/>
      <c r="RHH174" s="77"/>
      <c r="RHI174" s="77"/>
      <c r="RHJ174" s="77"/>
      <c r="RHK174" s="77"/>
      <c r="RHL174" s="77"/>
      <c r="RHM174" s="77"/>
      <c r="RHN174" s="77"/>
      <c r="RHO174" s="77"/>
      <c r="RHP174" s="77"/>
      <c r="RHQ174" s="77"/>
      <c r="RHR174" s="77"/>
      <c r="RHS174" s="77"/>
      <c r="RHT174" s="77"/>
      <c r="RHU174" s="77"/>
      <c r="RHV174" s="77"/>
      <c r="RHW174" s="77"/>
      <c r="RHX174" s="77"/>
      <c r="RHY174" s="77"/>
      <c r="RHZ174" s="77"/>
      <c r="RIA174" s="77"/>
      <c r="RIB174" s="77"/>
      <c r="RIC174" s="77"/>
      <c r="RID174" s="77"/>
      <c r="RIE174" s="77"/>
      <c r="RIF174" s="77"/>
      <c r="RIG174" s="77"/>
      <c r="RIH174" s="77"/>
      <c r="RII174" s="77"/>
      <c r="RIJ174" s="77"/>
      <c r="RIK174" s="77"/>
      <c r="RIL174" s="77"/>
      <c r="RIM174" s="77"/>
      <c r="RIN174" s="77"/>
      <c r="RIO174" s="77"/>
      <c r="RIP174" s="77"/>
      <c r="RIQ174" s="77"/>
      <c r="RIR174" s="77"/>
      <c r="RIS174" s="77"/>
      <c r="RIT174" s="77"/>
      <c r="RIU174" s="77"/>
      <c r="RIV174" s="77"/>
      <c r="RIW174" s="77"/>
      <c r="RIX174" s="77"/>
      <c r="RIY174" s="77"/>
      <c r="RIZ174" s="77"/>
      <c r="RJA174" s="77"/>
      <c r="RJB174" s="77"/>
      <c r="RJC174" s="77"/>
      <c r="RJD174" s="77"/>
      <c r="RJE174" s="77"/>
      <c r="RJF174" s="77"/>
      <c r="RJG174" s="77"/>
      <c r="RJH174" s="77"/>
      <c r="RJI174" s="77"/>
      <c r="RJJ174" s="77"/>
      <c r="RJK174" s="77"/>
      <c r="RJL174" s="77"/>
      <c r="RJM174" s="77"/>
      <c r="RJN174" s="77"/>
      <c r="RJO174" s="77"/>
      <c r="RJP174" s="77"/>
      <c r="RJQ174" s="77"/>
      <c r="RJR174" s="77"/>
      <c r="RJS174" s="77"/>
      <c r="RJT174" s="77"/>
      <c r="RJU174" s="77"/>
      <c r="RJV174" s="77"/>
      <c r="RJW174" s="77"/>
      <c r="RJX174" s="77"/>
      <c r="RJY174" s="77"/>
      <c r="RJZ174" s="77"/>
      <c r="RKA174" s="77"/>
      <c r="RKB174" s="77"/>
      <c r="RKC174" s="77"/>
      <c r="RKD174" s="77"/>
      <c r="RKE174" s="77"/>
      <c r="RKF174" s="77"/>
      <c r="RKG174" s="77"/>
      <c r="RKH174" s="77"/>
      <c r="RKI174" s="77"/>
      <c r="RKJ174" s="77"/>
      <c r="RKK174" s="77"/>
      <c r="RKL174" s="77"/>
      <c r="RKM174" s="77"/>
      <c r="RKN174" s="77"/>
      <c r="RKO174" s="77"/>
      <c r="RKP174" s="77"/>
      <c r="RKQ174" s="77"/>
      <c r="RKR174" s="77"/>
      <c r="RKS174" s="77"/>
      <c r="RKT174" s="77"/>
      <c r="RKU174" s="77"/>
      <c r="RKV174" s="77"/>
      <c r="RKW174" s="77"/>
      <c r="RKX174" s="77"/>
      <c r="RKY174" s="77"/>
      <c r="RKZ174" s="77"/>
      <c r="RLA174" s="77"/>
      <c r="RLB174" s="77"/>
      <c r="RLC174" s="77"/>
      <c r="RLD174" s="77"/>
      <c r="RLE174" s="77"/>
      <c r="RLF174" s="77"/>
      <c r="RLG174" s="77"/>
      <c r="RLH174" s="77"/>
      <c r="RLI174" s="77"/>
      <c r="RLJ174" s="77"/>
      <c r="RLK174" s="77"/>
      <c r="RLL174" s="77"/>
      <c r="RLM174" s="77"/>
      <c r="RLN174" s="77"/>
      <c r="RLO174" s="77"/>
      <c r="RLP174" s="77"/>
      <c r="RLQ174" s="77"/>
      <c r="RLR174" s="77"/>
      <c r="RLS174" s="77"/>
      <c r="RLT174" s="77"/>
      <c r="RLU174" s="77"/>
      <c r="RLV174" s="77"/>
      <c r="RLW174" s="77"/>
      <c r="RLX174" s="77"/>
      <c r="RLY174" s="77"/>
      <c r="RLZ174" s="77"/>
      <c r="RMA174" s="77"/>
      <c r="RMB174" s="77"/>
      <c r="RMC174" s="77"/>
      <c r="RMD174" s="77"/>
      <c r="RME174" s="77"/>
      <c r="RMF174" s="77"/>
      <c r="RMG174" s="77"/>
      <c r="RMH174" s="77"/>
      <c r="RMI174" s="77"/>
      <c r="RMJ174" s="77"/>
      <c r="RMK174" s="77"/>
      <c r="RML174" s="77"/>
      <c r="RMM174" s="77"/>
      <c r="RMN174" s="77"/>
      <c r="RMO174" s="77"/>
      <c r="RMP174" s="77"/>
      <c r="RMQ174" s="77"/>
      <c r="RMR174" s="77"/>
      <c r="RMS174" s="77"/>
      <c r="RMT174" s="77"/>
      <c r="RMU174" s="77"/>
      <c r="RMV174" s="77"/>
      <c r="RMW174" s="77"/>
      <c r="RMX174" s="77"/>
      <c r="RMY174" s="77"/>
      <c r="RMZ174" s="77"/>
      <c r="RNA174" s="77"/>
      <c r="RNB174" s="77"/>
      <c r="RNC174" s="77"/>
      <c r="RND174" s="77"/>
      <c r="RNE174" s="77"/>
      <c r="RNF174" s="77"/>
      <c r="RNG174" s="77"/>
      <c r="RNH174" s="77"/>
      <c r="RNI174" s="77"/>
      <c r="RNJ174" s="77"/>
      <c r="RNK174" s="77"/>
      <c r="RNL174" s="77"/>
      <c r="RNM174" s="77"/>
      <c r="RNN174" s="77"/>
      <c r="RNO174" s="77"/>
      <c r="RNP174" s="77"/>
      <c r="RNQ174" s="77"/>
      <c r="RNR174" s="77"/>
      <c r="RNS174" s="77"/>
      <c r="RNT174" s="77"/>
      <c r="RNU174" s="77"/>
      <c r="RNV174" s="77"/>
      <c r="RNW174" s="77"/>
      <c r="RNX174" s="77"/>
      <c r="RNY174" s="77"/>
      <c r="RNZ174" s="77"/>
      <c r="ROA174" s="77"/>
      <c r="ROB174" s="77"/>
      <c r="ROC174" s="77"/>
      <c r="ROD174" s="77"/>
      <c r="ROE174" s="77"/>
      <c r="ROF174" s="77"/>
      <c r="ROG174" s="77"/>
      <c r="ROH174" s="77"/>
      <c r="ROI174" s="77"/>
      <c r="ROJ174" s="77"/>
      <c r="ROK174" s="77"/>
      <c r="ROL174" s="77"/>
      <c r="ROM174" s="77"/>
      <c r="RON174" s="77"/>
      <c r="ROO174" s="77"/>
      <c r="ROP174" s="77"/>
      <c r="ROQ174" s="77"/>
      <c r="ROR174" s="77"/>
      <c r="ROS174" s="77"/>
      <c r="ROT174" s="77"/>
      <c r="ROU174" s="77"/>
      <c r="ROV174" s="77"/>
      <c r="ROW174" s="77"/>
      <c r="ROX174" s="77"/>
      <c r="ROY174" s="77"/>
      <c r="ROZ174" s="77"/>
      <c r="RPA174" s="77"/>
      <c r="RPB174" s="77"/>
      <c r="RPC174" s="77"/>
      <c r="RPD174" s="77"/>
      <c r="RPE174" s="77"/>
      <c r="RPF174" s="77"/>
      <c r="RPG174" s="77"/>
      <c r="RPH174" s="77"/>
      <c r="RPI174" s="77"/>
      <c r="RPJ174" s="77"/>
      <c r="RPK174" s="77"/>
      <c r="RPL174" s="77"/>
      <c r="RPM174" s="77"/>
      <c r="RPN174" s="77"/>
      <c r="RPO174" s="77"/>
      <c r="RPP174" s="77"/>
      <c r="RPQ174" s="77"/>
      <c r="RPR174" s="77"/>
      <c r="RPS174" s="77"/>
      <c r="RPT174" s="77"/>
      <c r="RPU174" s="77"/>
      <c r="RPV174" s="77"/>
      <c r="RPW174" s="77"/>
      <c r="RPX174" s="77"/>
      <c r="RPY174" s="77"/>
      <c r="RPZ174" s="77"/>
      <c r="RQA174" s="77"/>
      <c r="RQB174" s="77"/>
      <c r="RQC174" s="77"/>
      <c r="RQD174" s="77"/>
      <c r="RQE174" s="77"/>
      <c r="RQF174" s="77"/>
      <c r="RQG174" s="77"/>
      <c r="RQH174" s="77"/>
      <c r="RQI174" s="77"/>
      <c r="RQJ174" s="77"/>
      <c r="RQK174" s="77"/>
      <c r="RQL174" s="77"/>
      <c r="RQM174" s="77"/>
      <c r="RQN174" s="77"/>
      <c r="RQO174" s="77"/>
      <c r="RQP174" s="77"/>
      <c r="RQQ174" s="77"/>
      <c r="RQR174" s="77"/>
      <c r="RQS174" s="77"/>
      <c r="RQT174" s="77"/>
      <c r="RQU174" s="77"/>
      <c r="RQV174" s="77"/>
      <c r="RQW174" s="77"/>
      <c r="RQX174" s="77"/>
      <c r="RQY174" s="77"/>
      <c r="RQZ174" s="77"/>
      <c r="RRA174" s="77"/>
      <c r="RRB174" s="77"/>
      <c r="RRC174" s="77"/>
      <c r="RRD174" s="77"/>
      <c r="RRE174" s="77"/>
      <c r="RRF174" s="77"/>
      <c r="RRG174" s="77"/>
      <c r="RRH174" s="77"/>
      <c r="RRI174" s="77"/>
      <c r="RRJ174" s="77"/>
      <c r="RRK174" s="77"/>
      <c r="RRL174" s="77"/>
      <c r="RRM174" s="77"/>
      <c r="RRN174" s="77"/>
      <c r="RRO174" s="77"/>
      <c r="RRP174" s="77"/>
      <c r="RRQ174" s="77"/>
      <c r="RRR174" s="77"/>
      <c r="RRS174" s="77"/>
      <c r="RRT174" s="77"/>
      <c r="RRU174" s="77"/>
      <c r="RRV174" s="77"/>
      <c r="RRW174" s="77"/>
      <c r="RRX174" s="77"/>
      <c r="RRY174" s="77"/>
      <c r="RRZ174" s="77"/>
      <c r="RSA174" s="77"/>
      <c r="RSB174" s="77"/>
      <c r="RSC174" s="77"/>
      <c r="RSD174" s="77"/>
      <c r="RSE174" s="77"/>
      <c r="RSF174" s="77"/>
      <c r="RSG174" s="77"/>
      <c r="RSH174" s="77"/>
      <c r="RSI174" s="77"/>
      <c r="RSJ174" s="77"/>
      <c r="RSK174" s="77"/>
      <c r="RSL174" s="77"/>
      <c r="RSM174" s="77"/>
      <c r="RSN174" s="77"/>
      <c r="RSO174" s="77"/>
      <c r="RSP174" s="77"/>
      <c r="RSQ174" s="77"/>
      <c r="RSR174" s="77"/>
      <c r="RSS174" s="77"/>
      <c r="RST174" s="77"/>
      <c r="RSU174" s="77"/>
      <c r="RSV174" s="77"/>
      <c r="RSW174" s="77"/>
      <c r="RSX174" s="77"/>
      <c r="RSY174" s="77"/>
      <c r="RSZ174" s="77"/>
      <c r="RTA174" s="77"/>
      <c r="RTB174" s="77"/>
      <c r="RTC174" s="77"/>
      <c r="RTD174" s="77"/>
      <c r="RTE174" s="77"/>
      <c r="RTF174" s="77"/>
      <c r="RTG174" s="77"/>
      <c r="RTH174" s="77"/>
      <c r="RTI174" s="77"/>
      <c r="RTJ174" s="77"/>
      <c r="RTK174" s="77"/>
      <c r="RTL174" s="77"/>
      <c r="RTM174" s="77"/>
      <c r="RTN174" s="77"/>
      <c r="RTO174" s="77"/>
      <c r="RTP174" s="77"/>
      <c r="RTQ174" s="77"/>
      <c r="RTR174" s="77"/>
      <c r="RTS174" s="77"/>
      <c r="RTT174" s="77"/>
      <c r="RTU174" s="77"/>
      <c r="RTV174" s="77"/>
      <c r="RTW174" s="77"/>
      <c r="RTX174" s="77"/>
      <c r="RTY174" s="77"/>
      <c r="RTZ174" s="77"/>
      <c r="RUA174" s="77"/>
      <c r="RUB174" s="77"/>
      <c r="RUC174" s="77"/>
      <c r="RUD174" s="77"/>
      <c r="RUE174" s="77"/>
      <c r="RUF174" s="77"/>
      <c r="RUG174" s="77"/>
      <c r="RUH174" s="77"/>
      <c r="RUI174" s="77"/>
      <c r="RUJ174" s="77"/>
      <c r="RUK174" s="77"/>
      <c r="RUL174" s="77"/>
      <c r="RUM174" s="77"/>
      <c r="RUN174" s="77"/>
      <c r="RUO174" s="77"/>
      <c r="RUP174" s="77"/>
      <c r="RUQ174" s="77"/>
      <c r="RUR174" s="77"/>
      <c r="RUS174" s="77"/>
      <c r="RUT174" s="77"/>
      <c r="RUU174" s="77"/>
      <c r="RUV174" s="77"/>
      <c r="RUW174" s="77"/>
      <c r="RUX174" s="77"/>
      <c r="RUY174" s="77"/>
      <c r="RUZ174" s="77"/>
      <c r="RVA174" s="77"/>
      <c r="RVB174" s="77"/>
      <c r="RVC174" s="77"/>
      <c r="RVD174" s="77"/>
      <c r="RVE174" s="77"/>
      <c r="RVF174" s="77"/>
      <c r="RVG174" s="77"/>
      <c r="RVH174" s="77"/>
      <c r="RVI174" s="77"/>
      <c r="RVJ174" s="77"/>
      <c r="RVK174" s="77"/>
      <c r="RVL174" s="77"/>
      <c r="RVM174" s="77"/>
      <c r="RVN174" s="77"/>
      <c r="RVO174" s="77"/>
      <c r="RVP174" s="77"/>
      <c r="RVQ174" s="77"/>
      <c r="RVR174" s="77"/>
      <c r="RVS174" s="77"/>
      <c r="RVT174" s="77"/>
      <c r="RVU174" s="77"/>
      <c r="RVV174" s="77"/>
      <c r="RVW174" s="77"/>
      <c r="RVX174" s="77"/>
      <c r="RVY174" s="77"/>
      <c r="RVZ174" s="77"/>
      <c r="RWA174" s="77"/>
      <c r="RWB174" s="77"/>
      <c r="RWC174" s="77"/>
      <c r="RWD174" s="77"/>
      <c r="RWE174" s="77"/>
      <c r="RWF174" s="77"/>
      <c r="RWG174" s="77"/>
      <c r="RWH174" s="77"/>
      <c r="RWI174" s="77"/>
      <c r="RWJ174" s="77"/>
      <c r="RWK174" s="77"/>
      <c r="RWL174" s="77"/>
      <c r="RWM174" s="77"/>
      <c r="RWN174" s="77"/>
      <c r="RWO174" s="77"/>
      <c r="RWP174" s="77"/>
      <c r="RWQ174" s="77"/>
      <c r="RWR174" s="77"/>
      <c r="RWS174" s="77"/>
      <c r="RWT174" s="77"/>
      <c r="RWU174" s="77"/>
      <c r="RWV174" s="77"/>
      <c r="RWW174" s="77"/>
      <c r="RWX174" s="77"/>
      <c r="RWY174" s="77"/>
      <c r="RWZ174" s="77"/>
      <c r="RXA174" s="77"/>
      <c r="RXB174" s="77"/>
      <c r="RXC174" s="77"/>
      <c r="RXD174" s="77"/>
      <c r="RXE174" s="77"/>
      <c r="RXF174" s="77"/>
      <c r="RXG174" s="77"/>
      <c r="RXH174" s="77"/>
      <c r="RXI174" s="77"/>
      <c r="RXJ174" s="77"/>
      <c r="RXK174" s="77"/>
      <c r="RXL174" s="77"/>
      <c r="RXM174" s="77"/>
      <c r="RXN174" s="77"/>
      <c r="RXO174" s="77"/>
      <c r="RXP174" s="77"/>
      <c r="RXQ174" s="77"/>
      <c r="RXR174" s="77"/>
      <c r="RXS174" s="77"/>
      <c r="RXT174" s="77"/>
      <c r="RXU174" s="77"/>
      <c r="RXV174" s="77"/>
      <c r="RXW174" s="77"/>
      <c r="RXX174" s="77"/>
      <c r="RXY174" s="77"/>
      <c r="RXZ174" s="77"/>
      <c r="RYA174" s="77"/>
      <c r="RYB174" s="77"/>
      <c r="RYC174" s="77"/>
      <c r="RYD174" s="77"/>
      <c r="RYE174" s="77"/>
      <c r="RYF174" s="77"/>
      <c r="RYG174" s="77"/>
      <c r="RYH174" s="77"/>
      <c r="RYI174" s="77"/>
      <c r="RYJ174" s="77"/>
      <c r="RYK174" s="77"/>
      <c r="RYL174" s="77"/>
      <c r="RYM174" s="77"/>
      <c r="RYN174" s="77"/>
      <c r="RYO174" s="77"/>
      <c r="RYP174" s="77"/>
      <c r="RYQ174" s="77"/>
      <c r="RYR174" s="77"/>
      <c r="RYS174" s="77"/>
      <c r="RYT174" s="77"/>
      <c r="RYU174" s="77"/>
      <c r="RYV174" s="77"/>
      <c r="RYW174" s="77"/>
      <c r="RYX174" s="77"/>
      <c r="RYY174" s="77"/>
      <c r="RYZ174" s="77"/>
      <c r="RZA174" s="77"/>
      <c r="RZB174" s="77"/>
      <c r="RZC174" s="77"/>
      <c r="RZD174" s="77"/>
      <c r="RZE174" s="77"/>
      <c r="RZF174" s="77"/>
      <c r="RZG174" s="77"/>
      <c r="RZH174" s="77"/>
      <c r="RZI174" s="77"/>
      <c r="RZJ174" s="77"/>
      <c r="RZK174" s="77"/>
      <c r="RZL174" s="77"/>
      <c r="RZM174" s="77"/>
      <c r="RZN174" s="77"/>
      <c r="RZO174" s="77"/>
      <c r="RZP174" s="77"/>
      <c r="RZQ174" s="77"/>
      <c r="RZR174" s="77"/>
      <c r="RZS174" s="77"/>
      <c r="RZT174" s="77"/>
      <c r="RZU174" s="77"/>
      <c r="RZV174" s="77"/>
      <c r="RZW174" s="77"/>
      <c r="RZX174" s="77"/>
      <c r="RZY174" s="77"/>
      <c r="RZZ174" s="77"/>
      <c r="SAA174" s="77"/>
      <c r="SAB174" s="77"/>
      <c r="SAC174" s="77"/>
      <c r="SAD174" s="77"/>
      <c r="SAE174" s="77"/>
      <c r="SAF174" s="77"/>
      <c r="SAG174" s="77"/>
      <c r="SAH174" s="77"/>
      <c r="SAI174" s="77"/>
      <c r="SAJ174" s="77"/>
      <c r="SAK174" s="77"/>
      <c r="SAL174" s="77"/>
      <c r="SAM174" s="77"/>
      <c r="SAN174" s="77"/>
      <c r="SAO174" s="77"/>
      <c r="SAP174" s="77"/>
      <c r="SAQ174" s="77"/>
      <c r="SAR174" s="77"/>
      <c r="SAS174" s="77"/>
      <c r="SAT174" s="77"/>
      <c r="SAU174" s="77"/>
      <c r="SAV174" s="77"/>
      <c r="SAW174" s="77"/>
      <c r="SAX174" s="77"/>
      <c r="SAY174" s="77"/>
      <c r="SAZ174" s="77"/>
      <c r="SBA174" s="77"/>
      <c r="SBB174" s="77"/>
      <c r="SBC174" s="77"/>
      <c r="SBD174" s="77"/>
      <c r="SBE174" s="77"/>
      <c r="SBF174" s="77"/>
      <c r="SBG174" s="77"/>
      <c r="SBH174" s="77"/>
      <c r="SBI174" s="77"/>
      <c r="SBJ174" s="77"/>
      <c r="SBK174" s="77"/>
      <c r="SBL174" s="77"/>
      <c r="SBM174" s="77"/>
      <c r="SBN174" s="77"/>
      <c r="SBO174" s="77"/>
      <c r="SBP174" s="77"/>
      <c r="SBQ174" s="77"/>
      <c r="SBR174" s="77"/>
      <c r="SBS174" s="77"/>
      <c r="SBT174" s="77"/>
      <c r="SBU174" s="77"/>
      <c r="SBV174" s="77"/>
      <c r="SBW174" s="77"/>
      <c r="SBX174" s="77"/>
      <c r="SBY174" s="77"/>
      <c r="SBZ174" s="77"/>
      <c r="SCA174" s="77"/>
      <c r="SCB174" s="77"/>
      <c r="SCC174" s="77"/>
      <c r="SCD174" s="77"/>
      <c r="SCE174" s="77"/>
      <c r="SCF174" s="77"/>
      <c r="SCG174" s="77"/>
      <c r="SCH174" s="77"/>
      <c r="SCI174" s="77"/>
      <c r="SCJ174" s="77"/>
      <c r="SCK174" s="77"/>
      <c r="SCL174" s="77"/>
      <c r="SCM174" s="77"/>
      <c r="SCN174" s="77"/>
      <c r="SCO174" s="77"/>
      <c r="SCP174" s="77"/>
      <c r="SCQ174" s="77"/>
      <c r="SCR174" s="77"/>
      <c r="SCS174" s="77"/>
      <c r="SCT174" s="77"/>
      <c r="SCU174" s="77"/>
      <c r="SCV174" s="77"/>
      <c r="SCW174" s="77"/>
      <c r="SCX174" s="77"/>
      <c r="SCY174" s="77"/>
      <c r="SCZ174" s="77"/>
      <c r="SDA174" s="77"/>
      <c r="SDB174" s="77"/>
      <c r="SDC174" s="77"/>
      <c r="SDD174" s="77"/>
      <c r="SDE174" s="77"/>
      <c r="SDF174" s="77"/>
      <c r="SDG174" s="77"/>
      <c r="SDH174" s="77"/>
      <c r="SDI174" s="77"/>
      <c r="SDJ174" s="77"/>
      <c r="SDK174" s="77"/>
      <c r="SDL174" s="77"/>
      <c r="SDM174" s="77"/>
      <c r="SDN174" s="77"/>
      <c r="SDO174" s="77"/>
      <c r="SDP174" s="77"/>
      <c r="SDQ174" s="77"/>
      <c r="SDR174" s="77"/>
      <c r="SDS174" s="77"/>
      <c r="SDT174" s="77"/>
      <c r="SDU174" s="77"/>
      <c r="SDV174" s="77"/>
      <c r="SDW174" s="77"/>
      <c r="SDX174" s="77"/>
      <c r="SDY174" s="77"/>
      <c r="SDZ174" s="77"/>
      <c r="SEA174" s="77"/>
      <c r="SEB174" s="77"/>
      <c r="SEC174" s="77"/>
      <c r="SED174" s="77"/>
      <c r="SEE174" s="77"/>
      <c r="SEF174" s="77"/>
      <c r="SEG174" s="77"/>
      <c r="SEH174" s="77"/>
      <c r="SEI174" s="77"/>
      <c r="SEJ174" s="77"/>
      <c r="SEK174" s="77"/>
      <c r="SEL174" s="77"/>
      <c r="SEM174" s="77"/>
      <c r="SEN174" s="77"/>
      <c r="SEO174" s="77"/>
      <c r="SEP174" s="77"/>
      <c r="SEQ174" s="77"/>
      <c r="SER174" s="77"/>
      <c r="SES174" s="77"/>
      <c r="SET174" s="77"/>
      <c r="SEU174" s="77"/>
      <c r="SEV174" s="77"/>
      <c r="SEW174" s="77"/>
      <c r="SEX174" s="77"/>
      <c r="SEY174" s="77"/>
      <c r="SEZ174" s="77"/>
      <c r="SFA174" s="77"/>
      <c r="SFB174" s="77"/>
      <c r="SFC174" s="77"/>
      <c r="SFD174" s="77"/>
      <c r="SFE174" s="77"/>
      <c r="SFF174" s="77"/>
      <c r="SFG174" s="77"/>
      <c r="SFH174" s="77"/>
      <c r="SFI174" s="77"/>
      <c r="SFJ174" s="77"/>
      <c r="SFK174" s="77"/>
      <c r="SFL174" s="77"/>
      <c r="SFM174" s="77"/>
      <c r="SFN174" s="77"/>
      <c r="SFO174" s="77"/>
      <c r="SFP174" s="77"/>
      <c r="SFQ174" s="77"/>
      <c r="SFR174" s="77"/>
      <c r="SFS174" s="77"/>
      <c r="SFT174" s="77"/>
      <c r="SFU174" s="77"/>
      <c r="SFV174" s="77"/>
      <c r="SFW174" s="77"/>
      <c r="SFX174" s="77"/>
      <c r="SFY174" s="77"/>
      <c r="SFZ174" s="77"/>
      <c r="SGA174" s="77"/>
      <c r="SGB174" s="77"/>
      <c r="SGC174" s="77"/>
      <c r="SGD174" s="77"/>
      <c r="SGE174" s="77"/>
      <c r="SGF174" s="77"/>
      <c r="SGG174" s="77"/>
      <c r="SGH174" s="77"/>
      <c r="SGI174" s="77"/>
      <c r="SGJ174" s="77"/>
      <c r="SGK174" s="77"/>
      <c r="SGL174" s="77"/>
      <c r="SGM174" s="77"/>
      <c r="SGN174" s="77"/>
      <c r="SGO174" s="77"/>
      <c r="SGP174" s="77"/>
      <c r="SGQ174" s="77"/>
      <c r="SGR174" s="77"/>
      <c r="SGS174" s="77"/>
      <c r="SGT174" s="77"/>
      <c r="SGU174" s="77"/>
      <c r="SGV174" s="77"/>
      <c r="SGW174" s="77"/>
      <c r="SGX174" s="77"/>
      <c r="SGY174" s="77"/>
      <c r="SGZ174" s="77"/>
      <c r="SHA174" s="77"/>
      <c r="SHB174" s="77"/>
      <c r="SHC174" s="77"/>
      <c r="SHD174" s="77"/>
      <c r="SHE174" s="77"/>
      <c r="SHF174" s="77"/>
      <c r="SHG174" s="77"/>
      <c r="SHH174" s="77"/>
      <c r="SHI174" s="77"/>
      <c r="SHJ174" s="77"/>
      <c r="SHK174" s="77"/>
      <c r="SHL174" s="77"/>
      <c r="SHM174" s="77"/>
      <c r="SHN174" s="77"/>
      <c r="SHO174" s="77"/>
      <c r="SHP174" s="77"/>
      <c r="SHQ174" s="77"/>
      <c r="SHR174" s="77"/>
      <c r="SHS174" s="77"/>
      <c r="SHT174" s="77"/>
      <c r="SHU174" s="77"/>
      <c r="SHV174" s="77"/>
      <c r="SHW174" s="77"/>
      <c r="SHX174" s="77"/>
      <c r="SHY174" s="77"/>
      <c r="SHZ174" s="77"/>
      <c r="SIA174" s="77"/>
      <c r="SIB174" s="77"/>
      <c r="SIC174" s="77"/>
      <c r="SID174" s="77"/>
      <c r="SIE174" s="77"/>
      <c r="SIF174" s="77"/>
      <c r="SIG174" s="77"/>
      <c r="SIH174" s="77"/>
      <c r="SII174" s="77"/>
      <c r="SIJ174" s="77"/>
      <c r="SIK174" s="77"/>
      <c r="SIL174" s="77"/>
      <c r="SIM174" s="77"/>
      <c r="SIN174" s="77"/>
      <c r="SIO174" s="77"/>
      <c r="SIP174" s="77"/>
      <c r="SIQ174" s="77"/>
      <c r="SIR174" s="77"/>
      <c r="SIS174" s="77"/>
      <c r="SIT174" s="77"/>
      <c r="SIU174" s="77"/>
      <c r="SIV174" s="77"/>
      <c r="SIW174" s="77"/>
      <c r="SIX174" s="77"/>
      <c r="SIY174" s="77"/>
      <c r="SIZ174" s="77"/>
      <c r="SJA174" s="77"/>
      <c r="SJB174" s="77"/>
      <c r="SJC174" s="77"/>
      <c r="SJD174" s="77"/>
      <c r="SJE174" s="77"/>
      <c r="SJF174" s="77"/>
      <c r="SJG174" s="77"/>
      <c r="SJH174" s="77"/>
      <c r="SJI174" s="77"/>
      <c r="SJJ174" s="77"/>
      <c r="SJK174" s="77"/>
      <c r="SJL174" s="77"/>
      <c r="SJM174" s="77"/>
      <c r="SJN174" s="77"/>
      <c r="SJO174" s="77"/>
      <c r="SJP174" s="77"/>
      <c r="SJQ174" s="77"/>
      <c r="SJR174" s="77"/>
      <c r="SJS174" s="77"/>
      <c r="SJT174" s="77"/>
      <c r="SJU174" s="77"/>
      <c r="SJV174" s="77"/>
      <c r="SJW174" s="77"/>
      <c r="SJX174" s="77"/>
      <c r="SJY174" s="77"/>
      <c r="SJZ174" s="77"/>
      <c r="SKA174" s="77"/>
      <c r="SKB174" s="77"/>
      <c r="SKC174" s="77"/>
      <c r="SKD174" s="77"/>
      <c r="SKE174" s="77"/>
      <c r="SKF174" s="77"/>
      <c r="SKG174" s="77"/>
      <c r="SKH174" s="77"/>
      <c r="SKI174" s="77"/>
      <c r="SKJ174" s="77"/>
      <c r="SKK174" s="77"/>
      <c r="SKL174" s="77"/>
      <c r="SKM174" s="77"/>
      <c r="SKN174" s="77"/>
      <c r="SKO174" s="77"/>
      <c r="SKP174" s="77"/>
      <c r="SKQ174" s="77"/>
      <c r="SKR174" s="77"/>
      <c r="SKS174" s="77"/>
      <c r="SKT174" s="77"/>
      <c r="SKU174" s="77"/>
      <c r="SKV174" s="77"/>
      <c r="SKW174" s="77"/>
      <c r="SKX174" s="77"/>
      <c r="SKY174" s="77"/>
      <c r="SKZ174" s="77"/>
      <c r="SLA174" s="77"/>
      <c r="SLB174" s="77"/>
      <c r="SLC174" s="77"/>
      <c r="SLD174" s="77"/>
      <c r="SLE174" s="77"/>
      <c r="SLF174" s="77"/>
      <c r="SLG174" s="77"/>
      <c r="SLH174" s="77"/>
      <c r="SLI174" s="77"/>
      <c r="SLJ174" s="77"/>
      <c r="SLK174" s="77"/>
      <c r="SLL174" s="77"/>
      <c r="SLM174" s="77"/>
      <c r="SLN174" s="77"/>
      <c r="SLO174" s="77"/>
      <c r="SLP174" s="77"/>
      <c r="SLQ174" s="77"/>
      <c r="SLR174" s="77"/>
      <c r="SLS174" s="77"/>
      <c r="SLT174" s="77"/>
      <c r="SLU174" s="77"/>
      <c r="SLV174" s="77"/>
      <c r="SLW174" s="77"/>
      <c r="SLX174" s="77"/>
      <c r="SLY174" s="77"/>
      <c r="SLZ174" s="77"/>
      <c r="SMA174" s="77"/>
      <c r="SMB174" s="77"/>
      <c r="SMC174" s="77"/>
      <c r="SMD174" s="77"/>
      <c r="SME174" s="77"/>
      <c r="SMF174" s="77"/>
      <c r="SMG174" s="77"/>
      <c r="SMH174" s="77"/>
      <c r="SMI174" s="77"/>
      <c r="SMJ174" s="77"/>
      <c r="SMK174" s="77"/>
      <c r="SML174" s="77"/>
      <c r="SMM174" s="77"/>
      <c r="SMN174" s="77"/>
      <c r="SMO174" s="77"/>
      <c r="SMP174" s="77"/>
      <c r="SMQ174" s="77"/>
      <c r="SMR174" s="77"/>
      <c r="SMS174" s="77"/>
      <c r="SMT174" s="77"/>
      <c r="SMU174" s="77"/>
      <c r="SMV174" s="77"/>
      <c r="SMW174" s="77"/>
      <c r="SMX174" s="77"/>
      <c r="SMY174" s="77"/>
      <c r="SMZ174" s="77"/>
      <c r="SNA174" s="77"/>
      <c r="SNB174" s="77"/>
      <c r="SNC174" s="77"/>
      <c r="SND174" s="77"/>
      <c r="SNE174" s="77"/>
      <c r="SNF174" s="77"/>
      <c r="SNG174" s="77"/>
      <c r="SNH174" s="77"/>
      <c r="SNI174" s="77"/>
      <c r="SNJ174" s="77"/>
      <c r="SNK174" s="77"/>
      <c r="SNL174" s="77"/>
      <c r="SNM174" s="77"/>
      <c r="SNN174" s="77"/>
      <c r="SNO174" s="77"/>
      <c r="SNP174" s="77"/>
      <c r="SNQ174" s="77"/>
      <c r="SNR174" s="77"/>
      <c r="SNS174" s="77"/>
      <c r="SNT174" s="77"/>
      <c r="SNU174" s="77"/>
      <c r="SNV174" s="77"/>
      <c r="SNW174" s="77"/>
      <c r="SNX174" s="77"/>
      <c r="SNY174" s="77"/>
      <c r="SNZ174" s="77"/>
      <c r="SOA174" s="77"/>
      <c r="SOB174" s="77"/>
      <c r="SOC174" s="77"/>
      <c r="SOD174" s="77"/>
      <c r="SOE174" s="77"/>
      <c r="SOF174" s="77"/>
      <c r="SOG174" s="77"/>
      <c r="SOH174" s="77"/>
      <c r="SOI174" s="77"/>
      <c r="SOJ174" s="77"/>
      <c r="SOK174" s="77"/>
      <c r="SOL174" s="77"/>
      <c r="SOM174" s="77"/>
      <c r="SON174" s="77"/>
      <c r="SOO174" s="77"/>
      <c r="SOP174" s="77"/>
      <c r="SOQ174" s="77"/>
      <c r="SOR174" s="77"/>
      <c r="SOS174" s="77"/>
      <c r="SOT174" s="77"/>
      <c r="SOU174" s="77"/>
      <c r="SOV174" s="77"/>
      <c r="SOW174" s="77"/>
      <c r="SOX174" s="77"/>
      <c r="SOY174" s="77"/>
      <c r="SOZ174" s="77"/>
      <c r="SPA174" s="77"/>
      <c r="SPB174" s="77"/>
      <c r="SPC174" s="77"/>
      <c r="SPD174" s="77"/>
      <c r="SPE174" s="77"/>
      <c r="SPF174" s="77"/>
      <c r="SPG174" s="77"/>
      <c r="SPH174" s="77"/>
      <c r="SPI174" s="77"/>
      <c r="SPJ174" s="77"/>
      <c r="SPK174" s="77"/>
      <c r="SPL174" s="77"/>
      <c r="SPM174" s="77"/>
      <c r="SPN174" s="77"/>
      <c r="SPO174" s="77"/>
      <c r="SPP174" s="77"/>
      <c r="SPQ174" s="77"/>
      <c r="SPR174" s="77"/>
      <c r="SPS174" s="77"/>
      <c r="SPT174" s="77"/>
      <c r="SPU174" s="77"/>
      <c r="SPV174" s="77"/>
      <c r="SPW174" s="77"/>
      <c r="SPX174" s="77"/>
      <c r="SPY174" s="77"/>
      <c r="SPZ174" s="77"/>
      <c r="SQA174" s="77"/>
      <c r="SQB174" s="77"/>
      <c r="SQC174" s="77"/>
      <c r="SQD174" s="77"/>
      <c r="SQE174" s="77"/>
      <c r="SQF174" s="77"/>
      <c r="SQG174" s="77"/>
      <c r="SQH174" s="77"/>
      <c r="SQI174" s="77"/>
      <c r="SQJ174" s="77"/>
      <c r="SQK174" s="77"/>
      <c r="SQL174" s="77"/>
      <c r="SQM174" s="77"/>
      <c r="SQN174" s="77"/>
      <c r="SQO174" s="77"/>
      <c r="SQP174" s="77"/>
      <c r="SQQ174" s="77"/>
      <c r="SQR174" s="77"/>
      <c r="SQS174" s="77"/>
      <c r="SQT174" s="77"/>
      <c r="SQU174" s="77"/>
      <c r="SQV174" s="77"/>
      <c r="SQW174" s="77"/>
      <c r="SQX174" s="77"/>
      <c r="SQY174" s="77"/>
      <c r="SQZ174" s="77"/>
      <c r="SRA174" s="77"/>
      <c r="SRB174" s="77"/>
      <c r="SRC174" s="77"/>
      <c r="SRD174" s="77"/>
      <c r="SRE174" s="77"/>
      <c r="SRF174" s="77"/>
      <c r="SRG174" s="77"/>
      <c r="SRH174" s="77"/>
      <c r="SRI174" s="77"/>
      <c r="SRJ174" s="77"/>
      <c r="SRK174" s="77"/>
      <c r="SRL174" s="77"/>
      <c r="SRM174" s="77"/>
      <c r="SRN174" s="77"/>
      <c r="SRO174" s="77"/>
      <c r="SRP174" s="77"/>
      <c r="SRQ174" s="77"/>
      <c r="SRR174" s="77"/>
      <c r="SRS174" s="77"/>
      <c r="SRT174" s="77"/>
      <c r="SRU174" s="77"/>
      <c r="SRV174" s="77"/>
      <c r="SRW174" s="77"/>
      <c r="SRX174" s="77"/>
      <c r="SRY174" s="77"/>
      <c r="SRZ174" s="77"/>
      <c r="SSA174" s="77"/>
      <c r="SSB174" s="77"/>
      <c r="SSC174" s="77"/>
      <c r="SSD174" s="77"/>
      <c r="SSE174" s="77"/>
      <c r="SSF174" s="77"/>
      <c r="SSG174" s="77"/>
      <c r="SSH174" s="77"/>
      <c r="SSI174" s="77"/>
      <c r="SSJ174" s="77"/>
      <c r="SSK174" s="77"/>
      <c r="SSL174" s="77"/>
      <c r="SSM174" s="77"/>
      <c r="SSN174" s="77"/>
      <c r="SSO174" s="77"/>
      <c r="SSP174" s="77"/>
      <c r="SSQ174" s="77"/>
      <c r="SSR174" s="77"/>
      <c r="SSS174" s="77"/>
      <c r="SST174" s="77"/>
      <c r="SSU174" s="77"/>
      <c r="SSV174" s="77"/>
      <c r="SSW174" s="77"/>
      <c r="SSX174" s="77"/>
      <c r="SSY174" s="77"/>
      <c r="SSZ174" s="77"/>
      <c r="STA174" s="77"/>
      <c r="STB174" s="77"/>
      <c r="STC174" s="77"/>
      <c r="STD174" s="77"/>
      <c r="STE174" s="77"/>
      <c r="STF174" s="77"/>
      <c r="STG174" s="77"/>
      <c r="STH174" s="77"/>
      <c r="STI174" s="77"/>
      <c r="STJ174" s="77"/>
      <c r="STK174" s="77"/>
      <c r="STL174" s="77"/>
      <c r="STM174" s="77"/>
      <c r="STN174" s="77"/>
      <c r="STO174" s="77"/>
      <c r="STP174" s="77"/>
      <c r="STQ174" s="77"/>
      <c r="STR174" s="77"/>
      <c r="STS174" s="77"/>
      <c r="STT174" s="77"/>
      <c r="STU174" s="77"/>
      <c r="STV174" s="77"/>
      <c r="STW174" s="77"/>
      <c r="STX174" s="77"/>
      <c r="STY174" s="77"/>
      <c r="STZ174" s="77"/>
      <c r="SUA174" s="77"/>
      <c r="SUB174" s="77"/>
      <c r="SUC174" s="77"/>
      <c r="SUD174" s="77"/>
      <c r="SUE174" s="77"/>
      <c r="SUF174" s="77"/>
      <c r="SUG174" s="77"/>
      <c r="SUH174" s="77"/>
      <c r="SUI174" s="77"/>
      <c r="SUJ174" s="77"/>
      <c r="SUK174" s="77"/>
      <c r="SUL174" s="77"/>
      <c r="SUM174" s="77"/>
      <c r="SUN174" s="77"/>
      <c r="SUO174" s="77"/>
      <c r="SUP174" s="77"/>
      <c r="SUQ174" s="77"/>
      <c r="SUR174" s="77"/>
      <c r="SUS174" s="77"/>
      <c r="SUT174" s="77"/>
      <c r="SUU174" s="77"/>
      <c r="SUV174" s="77"/>
      <c r="SUW174" s="77"/>
      <c r="SUX174" s="77"/>
      <c r="SUY174" s="77"/>
      <c r="SUZ174" s="77"/>
      <c r="SVA174" s="77"/>
      <c r="SVB174" s="77"/>
      <c r="SVC174" s="77"/>
      <c r="SVD174" s="77"/>
      <c r="SVE174" s="77"/>
      <c r="SVF174" s="77"/>
      <c r="SVG174" s="77"/>
      <c r="SVH174" s="77"/>
      <c r="SVI174" s="77"/>
      <c r="SVJ174" s="77"/>
      <c r="SVK174" s="77"/>
      <c r="SVL174" s="77"/>
      <c r="SVM174" s="77"/>
      <c r="SVN174" s="77"/>
      <c r="SVO174" s="77"/>
      <c r="SVP174" s="77"/>
      <c r="SVQ174" s="77"/>
      <c r="SVR174" s="77"/>
      <c r="SVS174" s="77"/>
      <c r="SVT174" s="77"/>
      <c r="SVU174" s="77"/>
      <c r="SVV174" s="77"/>
      <c r="SVW174" s="77"/>
      <c r="SVX174" s="77"/>
      <c r="SVY174" s="77"/>
      <c r="SVZ174" s="77"/>
      <c r="SWA174" s="77"/>
      <c r="SWB174" s="77"/>
      <c r="SWC174" s="77"/>
      <c r="SWD174" s="77"/>
      <c r="SWE174" s="77"/>
      <c r="SWF174" s="77"/>
      <c r="SWG174" s="77"/>
      <c r="SWH174" s="77"/>
      <c r="SWI174" s="77"/>
      <c r="SWJ174" s="77"/>
      <c r="SWK174" s="77"/>
      <c r="SWL174" s="77"/>
      <c r="SWM174" s="77"/>
      <c r="SWN174" s="77"/>
      <c r="SWO174" s="77"/>
      <c r="SWP174" s="77"/>
      <c r="SWQ174" s="77"/>
      <c r="SWR174" s="77"/>
      <c r="SWS174" s="77"/>
      <c r="SWT174" s="77"/>
      <c r="SWU174" s="77"/>
      <c r="SWV174" s="77"/>
      <c r="SWW174" s="77"/>
      <c r="SWX174" s="77"/>
      <c r="SWY174" s="77"/>
      <c r="SWZ174" s="77"/>
      <c r="SXA174" s="77"/>
      <c r="SXB174" s="77"/>
      <c r="SXC174" s="77"/>
      <c r="SXD174" s="77"/>
      <c r="SXE174" s="77"/>
      <c r="SXF174" s="77"/>
      <c r="SXG174" s="77"/>
      <c r="SXH174" s="77"/>
      <c r="SXI174" s="77"/>
      <c r="SXJ174" s="77"/>
      <c r="SXK174" s="77"/>
      <c r="SXL174" s="77"/>
      <c r="SXM174" s="77"/>
      <c r="SXN174" s="77"/>
      <c r="SXO174" s="77"/>
      <c r="SXP174" s="77"/>
      <c r="SXQ174" s="77"/>
      <c r="SXR174" s="77"/>
      <c r="SXS174" s="77"/>
      <c r="SXT174" s="77"/>
      <c r="SXU174" s="77"/>
      <c r="SXV174" s="77"/>
      <c r="SXW174" s="77"/>
      <c r="SXX174" s="77"/>
      <c r="SXY174" s="77"/>
      <c r="SXZ174" s="77"/>
      <c r="SYA174" s="77"/>
      <c r="SYB174" s="77"/>
      <c r="SYC174" s="77"/>
      <c r="SYD174" s="77"/>
      <c r="SYE174" s="77"/>
      <c r="SYF174" s="77"/>
      <c r="SYG174" s="77"/>
      <c r="SYH174" s="77"/>
      <c r="SYI174" s="77"/>
      <c r="SYJ174" s="77"/>
      <c r="SYK174" s="77"/>
      <c r="SYL174" s="77"/>
      <c r="SYM174" s="77"/>
      <c r="SYN174" s="77"/>
      <c r="SYO174" s="77"/>
      <c r="SYP174" s="77"/>
      <c r="SYQ174" s="77"/>
      <c r="SYR174" s="77"/>
      <c r="SYS174" s="77"/>
      <c r="SYT174" s="77"/>
      <c r="SYU174" s="77"/>
      <c r="SYV174" s="77"/>
      <c r="SYW174" s="77"/>
      <c r="SYX174" s="77"/>
      <c r="SYY174" s="77"/>
      <c r="SYZ174" s="77"/>
      <c r="SZA174" s="77"/>
      <c r="SZB174" s="77"/>
      <c r="SZC174" s="77"/>
      <c r="SZD174" s="77"/>
      <c r="SZE174" s="77"/>
      <c r="SZF174" s="77"/>
      <c r="SZG174" s="77"/>
      <c r="SZH174" s="77"/>
      <c r="SZI174" s="77"/>
      <c r="SZJ174" s="77"/>
      <c r="SZK174" s="77"/>
      <c r="SZL174" s="77"/>
      <c r="SZM174" s="77"/>
      <c r="SZN174" s="77"/>
      <c r="SZO174" s="77"/>
      <c r="SZP174" s="77"/>
      <c r="SZQ174" s="77"/>
      <c r="SZR174" s="77"/>
      <c r="SZS174" s="77"/>
      <c r="SZT174" s="77"/>
      <c r="SZU174" s="77"/>
      <c r="SZV174" s="77"/>
      <c r="SZW174" s="77"/>
      <c r="SZX174" s="77"/>
      <c r="SZY174" s="77"/>
      <c r="SZZ174" s="77"/>
      <c r="TAA174" s="77"/>
      <c r="TAB174" s="77"/>
      <c r="TAC174" s="77"/>
      <c r="TAD174" s="77"/>
      <c r="TAE174" s="77"/>
      <c r="TAF174" s="77"/>
      <c r="TAG174" s="77"/>
      <c r="TAH174" s="77"/>
      <c r="TAI174" s="77"/>
      <c r="TAJ174" s="77"/>
      <c r="TAK174" s="77"/>
      <c r="TAL174" s="77"/>
      <c r="TAM174" s="77"/>
      <c r="TAN174" s="77"/>
      <c r="TAO174" s="77"/>
      <c r="TAP174" s="77"/>
      <c r="TAQ174" s="77"/>
      <c r="TAR174" s="77"/>
      <c r="TAS174" s="77"/>
      <c r="TAT174" s="77"/>
      <c r="TAU174" s="77"/>
      <c r="TAV174" s="77"/>
      <c r="TAW174" s="77"/>
      <c r="TAX174" s="77"/>
      <c r="TAY174" s="77"/>
      <c r="TAZ174" s="77"/>
      <c r="TBA174" s="77"/>
      <c r="TBB174" s="77"/>
      <c r="TBC174" s="77"/>
      <c r="TBD174" s="77"/>
      <c r="TBE174" s="77"/>
      <c r="TBF174" s="77"/>
      <c r="TBG174" s="77"/>
      <c r="TBH174" s="77"/>
      <c r="TBI174" s="77"/>
      <c r="TBJ174" s="77"/>
      <c r="TBK174" s="77"/>
      <c r="TBL174" s="77"/>
      <c r="TBM174" s="77"/>
      <c r="TBN174" s="77"/>
      <c r="TBO174" s="77"/>
      <c r="TBP174" s="77"/>
      <c r="TBQ174" s="77"/>
      <c r="TBR174" s="77"/>
      <c r="TBS174" s="77"/>
      <c r="TBT174" s="77"/>
      <c r="TBU174" s="77"/>
      <c r="TBV174" s="77"/>
      <c r="TBW174" s="77"/>
      <c r="TBX174" s="77"/>
      <c r="TBY174" s="77"/>
      <c r="TBZ174" s="77"/>
      <c r="TCA174" s="77"/>
      <c r="TCB174" s="77"/>
      <c r="TCC174" s="77"/>
      <c r="TCD174" s="77"/>
      <c r="TCE174" s="77"/>
      <c r="TCF174" s="77"/>
      <c r="TCG174" s="77"/>
      <c r="TCH174" s="77"/>
      <c r="TCI174" s="77"/>
      <c r="TCJ174" s="77"/>
      <c r="TCK174" s="77"/>
      <c r="TCL174" s="77"/>
      <c r="TCM174" s="77"/>
      <c r="TCN174" s="77"/>
      <c r="TCO174" s="77"/>
      <c r="TCP174" s="77"/>
      <c r="TCQ174" s="77"/>
      <c r="TCR174" s="77"/>
      <c r="TCS174" s="77"/>
      <c r="TCT174" s="77"/>
      <c r="TCU174" s="77"/>
      <c r="TCV174" s="77"/>
      <c r="TCW174" s="77"/>
      <c r="TCX174" s="77"/>
      <c r="TCY174" s="77"/>
      <c r="TCZ174" s="77"/>
      <c r="TDA174" s="77"/>
      <c r="TDB174" s="77"/>
      <c r="TDC174" s="77"/>
      <c r="TDD174" s="77"/>
      <c r="TDE174" s="77"/>
      <c r="TDF174" s="77"/>
      <c r="TDG174" s="77"/>
      <c r="TDH174" s="77"/>
      <c r="TDI174" s="77"/>
      <c r="TDJ174" s="77"/>
      <c r="TDK174" s="77"/>
      <c r="TDL174" s="77"/>
      <c r="TDM174" s="77"/>
      <c r="TDN174" s="77"/>
      <c r="TDO174" s="77"/>
      <c r="TDP174" s="77"/>
      <c r="TDQ174" s="77"/>
      <c r="TDR174" s="77"/>
      <c r="TDS174" s="77"/>
      <c r="TDT174" s="77"/>
      <c r="TDU174" s="77"/>
      <c r="TDV174" s="77"/>
      <c r="TDW174" s="77"/>
      <c r="TDX174" s="77"/>
      <c r="TDY174" s="77"/>
      <c r="TDZ174" s="77"/>
      <c r="TEA174" s="77"/>
      <c r="TEB174" s="77"/>
      <c r="TEC174" s="77"/>
      <c r="TED174" s="77"/>
      <c r="TEE174" s="77"/>
      <c r="TEF174" s="77"/>
      <c r="TEG174" s="77"/>
      <c r="TEH174" s="77"/>
      <c r="TEI174" s="77"/>
      <c r="TEJ174" s="77"/>
      <c r="TEK174" s="77"/>
      <c r="TEL174" s="77"/>
      <c r="TEM174" s="77"/>
      <c r="TEN174" s="77"/>
      <c r="TEO174" s="77"/>
      <c r="TEP174" s="77"/>
      <c r="TEQ174" s="77"/>
      <c r="TER174" s="77"/>
      <c r="TES174" s="77"/>
      <c r="TET174" s="77"/>
      <c r="TEU174" s="77"/>
      <c r="TEV174" s="77"/>
      <c r="TEW174" s="77"/>
      <c r="TEX174" s="77"/>
      <c r="TEY174" s="77"/>
      <c r="TEZ174" s="77"/>
      <c r="TFA174" s="77"/>
      <c r="TFB174" s="77"/>
      <c r="TFC174" s="77"/>
      <c r="TFD174" s="77"/>
      <c r="TFE174" s="77"/>
      <c r="TFF174" s="77"/>
      <c r="TFG174" s="77"/>
      <c r="TFH174" s="77"/>
      <c r="TFI174" s="77"/>
      <c r="TFJ174" s="77"/>
      <c r="TFK174" s="77"/>
      <c r="TFL174" s="77"/>
      <c r="TFM174" s="77"/>
      <c r="TFN174" s="77"/>
      <c r="TFO174" s="77"/>
      <c r="TFP174" s="77"/>
      <c r="TFQ174" s="77"/>
      <c r="TFR174" s="77"/>
      <c r="TFS174" s="77"/>
      <c r="TFT174" s="77"/>
      <c r="TFU174" s="77"/>
      <c r="TFV174" s="77"/>
      <c r="TFW174" s="77"/>
      <c r="TFX174" s="77"/>
      <c r="TFY174" s="77"/>
      <c r="TFZ174" s="77"/>
      <c r="TGA174" s="77"/>
      <c r="TGB174" s="77"/>
      <c r="TGC174" s="77"/>
      <c r="TGD174" s="77"/>
      <c r="TGE174" s="77"/>
      <c r="TGF174" s="77"/>
      <c r="TGG174" s="77"/>
      <c r="TGH174" s="77"/>
      <c r="TGI174" s="77"/>
      <c r="TGJ174" s="77"/>
      <c r="TGK174" s="77"/>
      <c r="TGL174" s="77"/>
      <c r="TGM174" s="77"/>
      <c r="TGN174" s="77"/>
      <c r="TGO174" s="77"/>
      <c r="TGP174" s="77"/>
      <c r="TGQ174" s="77"/>
      <c r="TGR174" s="77"/>
      <c r="TGS174" s="77"/>
      <c r="TGT174" s="77"/>
      <c r="TGU174" s="77"/>
      <c r="TGV174" s="77"/>
      <c r="TGW174" s="77"/>
      <c r="TGX174" s="77"/>
      <c r="TGY174" s="77"/>
      <c r="TGZ174" s="77"/>
      <c r="THA174" s="77"/>
      <c r="THB174" s="77"/>
      <c r="THC174" s="77"/>
      <c r="THD174" s="77"/>
      <c r="THE174" s="77"/>
      <c r="THF174" s="77"/>
      <c r="THG174" s="77"/>
      <c r="THH174" s="77"/>
      <c r="THI174" s="77"/>
      <c r="THJ174" s="77"/>
      <c r="THK174" s="77"/>
      <c r="THL174" s="77"/>
      <c r="THM174" s="77"/>
      <c r="THN174" s="77"/>
      <c r="THO174" s="77"/>
      <c r="THP174" s="77"/>
      <c r="THQ174" s="77"/>
      <c r="THR174" s="77"/>
      <c r="THS174" s="77"/>
      <c r="THT174" s="77"/>
      <c r="THU174" s="77"/>
      <c r="THV174" s="77"/>
      <c r="THW174" s="77"/>
      <c r="THX174" s="77"/>
      <c r="THY174" s="77"/>
      <c r="THZ174" s="77"/>
      <c r="TIA174" s="77"/>
      <c r="TIB174" s="77"/>
      <c r="TIC174" s="77"/>
      <c r="TID174" s="77"/>
      <c r="TIE174" s="77"/>
      <c r="TIF174" s="77"/>
      <c r="TIG174" s="77"/>
      <c r="TIH174" s="77"/>
      <c r="TII174" s="77"/>
      <c r="TIJ174" s="77"/>
      <c r="TIK174" s="77"/>
      <c r="TIL174" s="77"/>
      <c r="TIM174" s="77"/>
      <c r="TIN174" s="77"/>
      <c r="TIO174" s="77"/>
      <c r="TIP174" s="77"/>
      <c r="TIQ174" s="77"/>
      <c r="TIR174" s="77"/>
      <c r="TIS174" s="77"/>
      <c r="TIT174" s="77"/>
      <c r="TIU174" s="77"/>
      <c r="TIV174" s="77"/>
      <c r="TIW174" s="77"/>
      <c r="TIX174" s="77"/>
      <c r="TIY174" s="77"/>
      <c r="TIZ174" s="77"/>
      <c r="TJA174" s="77"/>
      <c r="TJB174" s="77"/>
      <c r="TJC174" s="77"/>
      <c r="TJD174" s="77"/>
      <c r="TJE174" s="77"/>
      <c r="TJF174" s="77"/>
      <c r="TJG174" s="77"/>
      <c r="TJH174" s="77"/>
      <c r="TJI174" s="77"/>
      <c r="TJJ174" s="77"/>
      <c r="TJK174" s="77"/>
      <c r="TJL174" s="77"/>
      <c r="TJM174" s="77"/>
      <c r="TJN174" s="77"/>
      <c r="TJO174" s="77"/>
      <c r="TJP174" s="77"/>
      <c r="TJQ174" s="77"/>
      <c r="TJR174" s="77"/>
      <c r="TJS174" s="77"/>
      <c r="TJT174" s="77"/>
      <c r="TJU174" s="77"/>
      <c r="TJV174" s="77"/>
      <c r="TJW174" s="77"/>
      <c r="TJX174" s="77"/>
      <c r="TJY174" s="77"/>
      <c r="TJZ174" s="77"/>
      <c r="TKA174" s="77"/>
      <c r="TKB174" s="77"/>
      <c r="TKC174" s="77"/>
      <c r="TKD174" s="77"/>
      <c r="TKE174" s="77"/>
      <c r="TKF174" s="77"/>
      <c r="TKG174" s="77"/>
      <c r="TKH174" s="77"/>
      <c r="TKI174" s="77"/>
      <c r="TKJ174" s="77"/>
      <c r="TKK174" s="77"/>
      <c r="TKL174" s="77"/>
      <c r="TKM174" s="77"/>
      <c r="TKN174" s="77"/>
      <c r="TKO174" s="77"/>
      <c r="TKP174" s="77"/>
      <c r="TKQ174" s="77"/>
      <c r="TKR174" s="77"/>
      <c r="TKS174" s="77"/>
      <c r="TKT174" s="77"/>
      <c r="TKU174" s="77"/>
      <c r="TKV174" s="77"/>
      <c r="TKW174" s="77"/>
      <c r="TKX174" s="77"/>
      <c r="TKY174" s="77"/>
      <c r="TKZ174" s="77"/>
      <c r="TLA174" s="77"/>
      <c r="TLB174" s="77"/>
      <c r="TLC174" s="77"/>
      <c r="TLD174" s="77"/>
      <c r="TLE174" s="77"/>
      <c r="TLF174" s="77"/>
      <c r="TLG174" s="77"/>
      <c r="TLH174" s="77"/>
      <c r="TLI174" s="77"/>
      <c r="TLJ174" s="77"/>
      <c r="TLK174" s="77"/>
      <c r="TLL174" s="77"/>
      <c r="TLM174" s="77"/>
      <c r="TLN174" s="77"/>
      <c r="TLO174" s="77"/>
      <c r="TLP174" s="77"/>
      <c r="TLQ174" s="77"/>
      <c r="TLR174" s="77"/>
      <c r="TLS174" s="77"/>
      <c r="TLT174" s="77"/>
      <c r="TLU174" s="77"/>
      <c r="TLV174" s="77"/>
      <c r="TLW174" s="77"/>
      <c r="TLX174" s="77"/>
      <c r="TLY174" s="77"/>
      <c r="TLZ174" s="77"/>
      <c r="TMA174" s="77"/>
      <c r="TMB174" s="77"/>
      <c r="TMC174" s="77"/>
      <c r="TMD174" s="77"/>
      <c r="TME174" s="77"/>
      <c r="TMF174" s="77"/>
      <c r="TMG174" s="77"/>
      <c r="TMH174" s="77"/>
      <c r="TMI174" s="77"/>
      <c r="TMJ174" s="77"/>
      <c r="TMK174" s="77"/>
      <c r="TML174" s="77"/>
      <c r="TMM174" s="77"/>
      <c r="TMN174" s="77"/>
      <c r="TMO174" s="77"/>
      <c r="TMP174" s="77"/>
      <c r="TMQ174" s="77"/>
      <c r="TMR174" s="77"/>
      <c r="TMS174" s="77"/>
      <c r="TMT174" s="77"/>
      <c r="TMU174" s="77"/>
      <c r="TMV174" s="77"/>
      <c r="TMW174" s="77"/>
      <c r="TMX174" s="77"/>
      <c r="TMY174" s="77"/>
      <c r="TMZ174" s="77"/>
      <c r="TNA174" s="77"/>
      <c r="TNB174" s="77"/>
      <c r="TNC174" s="77"/>
      <c r="TND174" s="77"/>
      <c r="TNE174" s="77"/>
      <c r="TNF174" s="77"/>
      <c r="TNG174" s="77"/>
      <c r="TNH174" s="77"/>
      <c r="TNI174" s="77"/>
      <c r="TNJ174" s="77"/>
      <c r="TNK174" s="77"/>
      <c r="TNL174" s="77"/>
      <c r="TNM174" s="77"/>
      <c r="TNN174" s="77"/>
      <c r="TNO174" s="77"/>
      <c r="TNP174" s="77"/>
      <c r="TNQ174" s="77"/>
      <c r="TNR174" s="77"/>
      <c r="TNS174" s="77"/>
      <c r="TNT174" s="77"/>
      <c r="TNU174" s="77"/>
      <c r="TNV174" s="77"/>
      <c r="TNW174" s="77"/>
      <c r="TNX174" s="77"/>
      <c r="TNY174" s="77"/>
      <c r="TNZ174" s="77"/>
      <c r="TOA174" s="77"/>
      <c r="TOB174" s="77"/>
      <c r="TOC174" s="77"/>
      <c r="TOD174" s="77"/>
      <c r="TOE174" s="77"/>
      <c r="TOF174" s="77"/>
      <c r="TOG174" s="77"/>
      <c r="TOH174" s="77"/>
      <c r="TOI174" s="77"/>
      <c r="TOJ174" s="77"/>
      <c r="TOK174" s="77"/>
      <c r="TOL174" s="77"/>
      <c r="TOM174" s="77"/>
      <c r="TON174" s="77"/>
      <c r="TOO174" s="77"/>
      <c r="TOP174" s="77"/>
      <c r="TOQ174" s="77"/>
      <c r="TOR174" s="77"/>
      <c r="TOS174" s="77"/>
      <c r="TOT174" s="77"/>
      <c r="TOU174" s="77"/>
      <c r="TOV174" s="77"/>
      <c r="TOW174" s="77"/>
      <c r="TOX174" s="77"/>
      <c r="TOY174" s="77"/>
      <c r="TOZ174" s="77"/>
      <c r="TPA174" s="77"/>
      <c r="TPB174" s="77"/>
      <c r="TPC174" s="77"/>
      <c r="TPD174" s="77"/>
      <c r="TPE174" s="77"/>
      <c r="TPF174" s="77"/>
      <c r="TPG174" s="77"/>
      <c r="TPH174" s="77"/>
      <c r="TPI174" s="77"/>
      <c r="TPJ174" s="77"/>
      <c r="TPK174" s="77"/>
      <c r="TPL174" s="77"/>
      <c r="TPM174" s="77"/>
      <c r="TPN174" s="77"/>
      <c r="TPO174" s="77"/>
      <c r="TPP174" s="77"/>
      <c r="TPQ174" s="77"/>
      <c r="TPR174" s="77"/>
      <c r="TPS174" s="77"/>
      <c r="TPT174" s="77"/>
      <c r="TPU174" s="77"/>
      <c r="TPV174" s="77"/>
      <c r="TPW174" s="77"/>
      <c r="TPX174" s="77"/>
      <c r="TPY174" s="77"/>
      <c r="TPZ174" s="77"/>
      <c r="TQA174" s="77"/>
      <c r="TQB174" s="77"/>
      <c r="TQC174" s="77"/>
      <c r="TQD174" s="77"/>
      <c r="TQE174" s="77"/>
      <c r="TQF174" s="77"/>
      <c r="TQG174" s="77"/>
      <c r="TQH174" s="77"/>
      <c r="TQI174" s="77"/>
      <c r="TQJ174" s="77"/>
      <c r="TQK174" s="77"/>
      <c r="TQL174" s="77"/>
      <c r="TQM174" s="77"/>
      <c r="TQN174" s="77"/>
      <c r="TQO174" s="77"/>
      <c r="TQP174" s="77"/>
      <c r="TQQ174" s="77"/>
      <c r="TQR174" s="77"/>
      <c r="TQS174" s="77"/>
      <c r="TQT174" s="77"/>
      <c r="TQU174" s="77"/>
      <c r="TQV174" s="77"/>
      <c r="TQW174" s="77"/>
      <c r="TQX174" s="77"/>
      <c r="TQY174" s="77"/>
      <c r="TQZ174" s="77"/>
      <c r="TRA174" s="77"/>
      <c r="TRB174" s="77"/>
      <c r="TRC174" s="77"/>
      <c r="TRD174" s="77"/>
      <c r="TRE174" s="77"/>
      <c r="TRF174" s="77"/>
      <c r="TRG174" s="77"/>
      <c r="TRH174" s="77"/>
      <c r="TRI174" s="77"/>
      <c r="TRJ174" s="77"/>
      <c r="TRK174" s="77"/>
      <c r="TRL174" s="77"/>
      <c r="TRM174" s="77"/>
      <c r="TRN174" s="77"/>
      <c r="TRO174" s="77"/>
      <c r="TRP174" s="77"/>
      <c r="TRQ174" s="77"/>
      <c r="TRR174" s="77"/>
      <c r="TRS174" s="77"/>
      <c r="TRT174" s="77"/>
      <c r="TRU174" s="77"/>
      <c r="TRV174" s="77"/>
      <c r="TRW174" s="77"/>
      <c r="TRX174" s="77"/>
      <c r="TRY174" s="77"/>
      <c r="TRZ174" s="77"/>
      <c r="TSA174" s="77"/>
      <c r="TSB174" s="77"/>
      <c r="TSC174" s="77"/>
      <c r="TSD174" s="77"/>
      <c r="TSE174" s="77"/>
      <c r="TSF174" s="77"/>
      <c r="TSG174" s="77"/>
      <c r="TSH174" s="77"/>
      <c r="TSI174" s="77"/>
      <c r="TSJ174" s="77"/>
      <c r="TSK174" s="77"/>
      <c r="TSL174" s="77"/>
      <c r="TSM174" s="77"/>
      <c r="TSN174" s="77"/>
      <c r="TSO174" s="77"/>
      <c r="TSP174" s="77"/>
      <c r="TSQ174" s="77"/>
      <c r="TSR174" s="77"/>
      <c r="TSS174" s="77"/>
      <c r="TST174" s="77"/>
      <c r="TSU174" s="77"/>
      <c r="TSV174" s="77"/>
      <c r="TSW174" s="77"/>
      <c r="TSX174" s="77"/>
      <c r="TSY174" s="77"/>
      <c r="TSZ174" s="77"/>
      <c r="TTA174" s="77"/>
      <c r="TTB174" s="77"/>
      <c r="TTC174" s="77"/>
      <c r="TTD174" s="77"/>
      <c r="TTE174" s="77"/>
      <c r="TTF174" s="77"/>
      <c r="TTG174" s="77"/>
      <c r="TTH174" s="77"/>
      <c r="TTI174" s="77"/>
      <c r="TTJ174" s="77"/>
      <c r="TTK174" s="77"/>
      <c r="TTL174" s="77"/>
      <c r="TTM174" s="77"/>
      <c r="TTN174" s="77"/>
      <c r="TTO174" s="77"/>
      <c r="TTP174" s="77"/>
      <c r="TTQ174" s="77"/>
      <c r="TTR174" s="77"/>
      <c r="TTS174" s="77"/>
      <c r="TTT174" s="77"/>
      <c r="TTU174" s="77"/>
      <c r="TTV174" s="77"/>
      <c r="TTW174" s="77"/>
      <c r="TTX174" s="77"/>
      <c r="TTY174" s="77"/>
      <c r="TTZ174" s="77"/>
      <c r="TUA174" s="77"/>
      <c r="TUB174" s="77"/>
      <c r="TUC174" s="77"/>
      <c r="TUD174" s="77"/>
      <c r="TUE174" s="77"/>
      <c r="TUF174" s="77"/>
      <c r="TUG174" s="77"/>
      <c r="TUH174" s="77"/>
      <c r="TUI174" s="77"/>
      <c r="TUJ174" s="77"/>
      <c r="TUK174" s="77"/>
      <c r="TUL174" s="77"/>
      <c r="TUM174" s="77"/>
      <c r="TUN174" s="77"/>
      <c r="TUO174" s="77"/>
      <c r="TUP174" s="77"/>
      <c r="TUQ174" s="77"/>
      <c r="TUR174" s="77"/>
      <c r="TUS174" s="77"/>
      <c r="TUT174" s="77"/>
      <c r="TUU174" s="77"/>
      <c r="TUV174" s="77"/>
      <c r="TUW174" s="77"/>
      <c r="TUX174" s="77"/>
      <c r="TUY174" s="77"/>
      <c r="TUZ174" s="77"/>
      <c r="TVA174" s="77"/>
      <c r="TVB174" s="77"/>
      <c r="TVC174" s="77"/>
      <c r="TVD174" s="77"/>
      <c r="TVE174" s="77"/>
      <c r="TVF174" s="77"/>
      <c r="TVG174" s="77"/>
      <c r="TVH174" s="77"/>
      <c r="TVI174" s="77"/>
      <c r="TVJ174" s="77"/>
      <c r="TVK174" s="77"/>
      <c r="TVL174" s="77"/>
      <c r="TVM174" s="77"/>
      <c r="TVN174" s="77"/>
      <c r="TVO174" s="77"/>
      <c r="TVP174" s="77"/>
      <c r="TVQ174" s="77"/>
      <c r="TVR174" s="77"/>
      <c r="TVS174" s="77"/>
      <c r="TVT174" s="77"/>
      <c r="TVU174" s="77"/>
      <c r="TVV174" s="77"/>
      <c r="TVW174" s="77"/>
      <c r="TVX174" s="77"/>
      <c r="TVY174" s="77"/>
      <c r="TVZ174" s="77"/>
      <c r="TWA174" s="77"/>
      <c r="TWB174" s="77"/>
      <c r="TWC174" s="77"/>
      <c r="TWD174" s="77"/>
      <c r="TWE174" s="77"/>
      <c r="TWF174" s="77"/>
      <c r="TWG174" s="77"/>
      <c r="TWH174" s="77"/>
      <c r="TWI174" s="77"/>
      <c r="TWJ174" s="77"/>
      <c r="TWK174" s="77"/>
      <c r="TWL174" s="77"/>
      <c r="TWM174" s="77"/>
      <c r="TWN174" s="77"/>
      <c r="TWO174" s="77"/>
      <c r="TWP174" s="77"/>
      <c r="TWQ174" s="77"/>
      <c r="TWR174" s="77"/>
      <c r="TWS174" s="77"/>
      <c r="TWT174" s="77"/>
      <c r="TWU174" s="77"/>
      <c r="TWV174" s="77"/>
      <c r="TWW174" s="77"/>
      <c r="TWX174" s="77"/>
      <c r="TWY174" s="77"/>
      <c r="TWZ174" s="77"/>
      <c r="TXA174" s="77"/>
      <c r="TXB174" s="77"/>
      <c r="TXC174" s="77"/>
      <c r="TXD174" s="77"/>
      <c r="TXE174" s="77"/>
      <c r="TXF174" s="77"/>
      <c r="TXG174" s="77"/>
      <c r="TXH174" s="77"/>
      <c r="TXI174" s="77"/>
      <c r="TXJ174" s="77"/>
      <c r="TXK174" s="77"/>
      <c r="TXL174" s="77"/>
      <c r="TXM174" s="77"/>
      <c r="TXN174" s="77"/>
      <c r="TXO174" s="77"/>
      <c r="TXP174" s="77"/>
      <c r="TXQ174" s="77"/>
      <c r="TXR174" s="77"/>
      <c r="TXS174" s="77"/>
      <c r="TXT174" s="77"/>
      <c r="TXU174" s="77"/>
      <c r="TXV174" s="77"/>
      <c r="TXW174" s="77"/>
      <c r="TXX174" s="77"/>
      <c r="TXY174" s="77"/>
      <c r="TXZ174" s="77"/>
      <c r="TYA174" s="77"/>
      <c r="TYB174" s="77"/>
      <c r="TYC174" s="77"/>
      <c r="TYD174" s="77"/>
      <c r="TYE174" s="77"/>
      <c r="TYF174" s="77"/>
      <c r="TYG174" s="77"/>
      <c r="TYH174" s="77"/>
      <c r="TYI174" s="77"/>
      <c r="TYJ174" s="77"/>
      <c r="TYK174" s="77"/>
      <c r="TYL174" s="77"/>
      <c r="TYM174" s="77"/>
      <c r="TYN174" s="77"/>
      <c r="TYO174" s="77"/>
      <c r="TYP174" s="77"/>
      <c r="TYQ174" s="77"/>
      <c r="TYR174" s="77"/>
      <c r="TYS174" s="77"/>
      <c r="TYT174" s="77"/>
      <c r="TYU174" s="77"/>
      <c r="TYV174" s="77"/>
      <c r="TYW174" s="77"/>
      <c r="TYX174" s="77"/>
      <c r="TYY174" s="77"/>
      <c r="TYZ174" s="77"/>
      <c r="TZA174" s="77"/>
      <c r="TZB174" s="77"/>
      <c r="TZC174" s="77"/>
      <c r="TZD174" s="77"/>
      <c r="TZE174" s="77"/>
      <c r="TZF174" s="77"/>
      <c r="TZG174" s="77"/>
      <c r="TZH174" s="77"/>
      <c r="TZI174" s="77"/>
      <c r="TZJ174" s="77"/>
      <c r="TZK174" s="77"/>
      <c r="TZL174" s="77"/>
      <c r="TZM174" s="77"/>
      <c r="TZN174" s="77"/>
      <c r="TZO174" s="77"/>
      <c r="TZP174" s="77"/>
      <c r="TZQ174" s="77"/>
      <c r="TZR174" s="77"/>
      <c r="TZS174" s="77"/>
      <c r="TZT174" s="77"/>
      <c r="TZU174" s="77"/>
      <c r="TZV174" s="77"/>
      <c r="TZW174" s="77"/>
      <c r="TZX174" s="77"/>
      <c r="TZY174" s="77"/>
      <c r="TZZ174" s="77"/>
      <c r="UAA174" s="77"/>
      <c r="UAB174" s="77"/>
      <c r="UAC174" s="77"/>
      <c r="UAD174" s="77"/>
      <c r="UAE174" s="77"/>
      <c r="UAF174" s="77"/>
      <c r="UAG174" s="77"/>
      <c r="UAH174" s="77"/>
      <c r="UAI174" s="77"/>
      <c r="UAJ174" s="77"/>
      <c r="UAK174" s="77"/>
      <c r="UAL174" s="77"/>
      <c r="UAM174" s="77"/>
      <c r="UAN174" s="77"/>
      <c r="UAO174" s="77"/>
      <c r="UAP174" s="77"/>
      <c r="UAQ174" s="77"/>
      <c r="UAR174" s="77"/>
      <c r="UAS174" s="77"/>
      <c r="UAT174" s="77"/>
      <c r="UAU174" s="77"/>
      <c r="UAV174" s="77"/>
      <c r="UAW174" s="77"/>
      <c r="UAX174" s="77"/>
      <c r="UAY174" s="77"/>
      <c r="UAZ174" s="77"/>
      <c r="UBA174" s="77"/>
      <c r="UBB174" s="77"/>
      <c r="UBC174" s="77"/>
      <c r="UBD174" s="77"/>
      <c r="UBE174" s="77"/>
      <c r="UBF174" s="77"/>
      <c r="UBG174" s="77"/>
      <c r="UBH174" s="77"/>
      <c r="UBI174" s="77"/>
      <c r="UBJ174" s="77"/>
      <c r="UBK174" s="77"/>
      <c r="UBL174" s="77"/>
      <c r="UBM174" s="77"/>
      <c r="UBN174" s="77"/>
      <c r="UBO174" s="77"/>
      <c r="UBP174" s="77"/>
      <c r="UBQ174" s="77"/>
      <c r="UBR174" s="77"/>
      <c r="UBS174" s="77"/>
      <c r="UBT174" s="77"/>
      <c r="UBU174" s="77"/>
      <c r="UBV174" s="77"/>
      <c r="UBW174" s="77"/>
      <c r="UBX174" s="77"/>
      <c r="UBY174" s="77"/>
      <c r="UBZ174" s="77"/>
      <c r="UCA174" s="77"/>
      <c r="UCB174" s="77"/>
      <c r="UCC174" s="77"/>
      <c r="UCD174" s="77"/>
      <c r="UCE174" s="77"/>
      <c r="UCF174" s="77"/>
      <c r="UCG174" s="77"/>
      <c r="UCH174" s="77"/>
      <c r="UCI174" s="77"/>
      <c r="UCJ174" s="77"/>
      <c r="UCK174" s="77"/>
      <c r="UCL174" s="77"/>
      <c r="UCM174" s="77"/>
      <c r="UCN174" s="77"/>
      <c r="UCO174" s="77"/>
      <c r="UCP174" s="77"/>
      <c r="UCQ174" s="77"/>
      <c r="UCR174" s="77"/>
      <c r="UCS174" s="77"/>
      <c r="UCT174" s="77"/>
      <c r="UCU174" s="77"/>
      <c r="UCV174" s="77"/>
      <c r="UCW174" s="77"/>
      <c r="UCX174" s="77"/>
      <c r="UCY174" s="77"/>
      <c r="UCZ174" s="77"/>
      <c r="UDA174" s="77"/>
      <c r="UDB174" s="77"/>
      <c r="UDC174" s="77"/>
      <c r="UDD174" s="77"/>
      <c r="UDE174" s="77"/>
      <c r="UDF174" s="77"/>
      <c r="UDG174" s="77"/>
      <c r="UDH174" s="77"/>
      <c r="UDI174" s="77"/>
      <c r="UDJ174" s="77"/>
      <c r="UDK174" s="77"/>
      <c r="UDL174" s="77"/>
      <c r="UDM174" s="77"/>
      <c r="UDN174" s="77"/>
      <c r="UDO174" s="77"/>
      <c r="UDP174" s="77"/>
      <c r="UDQ174" s="77"/>
      <c r="UDR174" s="77"/>
      <c r="UDS174" s="77"/>
      <c r="UDT174" s="77"/>
      <c r="UDU174" s="77"/>
      <c r="UDV174" s="77"/>
      <c r="UDW174" s="77"/>
      <c r="UDX174" s="77"/>
      <c r="UDY174" s="77"/>
      <c r="UDZ174" s="77"/>
      <c r="UEA174" s="77"/>
      <c r="UEB174" s="77"/>
      <c r="UEC174" s="77"/>
      <c r="UED174" s="77"/>
      <c r="UEE174" s="77"/>
      <c r="UEF174" s="77"/>
      <c r="UEG174" s="77"/>
      <c r="UEH174" s="77"/>
      <c r="UEI174" s="77"/>
      <c r="UEJ174" s="77"/>
      <c r="UEK174" s="77"/>
      <c r="UEL174" s="77"/>
      <c r="UEM174" s="77"/>
      <c r="UEN174" s="77"/>
      <c r="UEO174" s="77"/>
      <c r="UEP174" s="77"/>
      <c r="UEQ174" s="77"/>
      <c r="UER174" s="77"/>
      <c r="UES174" s="77"/>
      <c r="UET174" s="77"/>
      <c r="UEU174" s="77"/>
      <c r="UEV174" s="77"/>
      <c r="UEW174" s="77"/>
      <c r="UEX174" s="77"/>
      <c r="UEY174" s="77"/>
      <c r="UEZ174" s="77"/>
      <c r="UFA174" s="77"/>
      <c r="UFB174" s="77"/>
      <c r="UFC174" s="77"/>
      <c r="UFD174" s="77"/>
      <c r="UFE174" s="77"/>
      <c r="UFF174" s="77"/>
      <c r="UFG174" s="77"/>
      <c r="UFH174" s="77"/>
      <c r="UFI174" s="77"/>
      <c r="UFJ174" s="77"/>
      <c r="UFK174" s="77"/>
      <c r="UFL174" s="77"/>
      <c r="UFM174" s="77"/>
      <c r="UFN174" s="77"/>
      <c r="UFO174" s="77"/>
      <c r="UFP174" s="77"/>
      <c r="UFQ174" s="77"/>
      <c r="UFR174" s="77"/>
      <c r="UFS174" s="77"/>
      <c r="UFT174" s="77"/>
      <c r="UFU174" s="77"/>
      <c r="UFV174" s="77"/>
      <c r="UFW174" s="77"/>
      <c r="UFX174" s="77"/>
      <c r="UFY174" s="77"/>
      <c r="UFZ174" s="77"/>
      <c r="UGA174" s="77"/>
      <c r="UGB174" s="77"/>
      <c r="UGC174" s="77"/>
      <c r="UGD174" s="77"/>
      <c r="UGE174" s="77"/>
      <c r="UGF174" s="77"/>
      <c r="UGG174" s="77"/>
      <c r="UGH174" s="77"/>
      <c r="UGI174" s="77"/>
      <c r="UGJ174" s="77"/>
      <c r="UGK174" s="77"/>
      <c r="UGL174" s="77"/>
      <c r="UGM174" s="77"/>
      <c r="UGN174" s="77"/>
      <c r="UGO174" s="77"/>
      <c r="UGP174" s="77"/>
      <c r="UGQ174" s="77"/>
      <c r="UGR174" s="77"/>
      <c r="UGS174" s="77"/>
      <c r="UGT174" s="77"/>
      <c r="UGU174" s="77"/>
      <c r="UGV174" s="77"/>
      <c r="UGW174" s="77"/>
      <c r="UGX174" s="77"/>
      <c r="UGY174" s="77"/>
      <c r="UGZ174" s="77"/>
      <c r="UHA174" s="77"/>
      <c r="UHB174" s="77"/>
      <c r="UHC174" s="77"/>
      <c r="UHD174" s="77"/>
      <c r="UHE174" s="77"/>
      <c r="UHF174" s="77"/>
      <c r="UHG174" s="77"/>
      <c r="UHH174" s="77"/>
      <c r="UHI174" s="77"/>
      <c r="UHJ174" s="77"/>
      <c r="UHK174" s="77"/>
      <c r="UHL174" s="77"/>
      <c r="UHM174" s="77"/>
      <c r="UHN174" s="77"/>
      <c r="UHO174" s="77"/>
      <c r="UHP174" s="77"/>
      <c r="UHQ174" s="77"/>
      <c r="UHR174" s="77"/>
      <c r="UHS174" s="77"/>
      <c r="UHT174" s="77"/>
      <c r="UHU174" s="77"/>
      <c r="UHV174" s="77"/>
      <c r="UHW174" s="77"/>
      <c r="UHX174" s="77"/>
      <c r="UHY174" s="77"/>
      <c r="UHZ174" s="77"/>
      <c r="UIA174" s="77"/>
      <c r="UIB174" s="77"/>
      <c r="UIC174" s="77"/>
      <c r="UID174" s="77"/>
      <c r="UIE174" s="77"/>
      <c r="UIF174" s="77"/>
      <c r="UIG174" s="77"/>
      <c r="UIH174" s="77"/>
      <c r="UII174" s="77"/>
      <c r="UIJ174" s="77"/>
      <c r="UIK174" s="77"/>
      <c r="UIL174" s="77"/>
      <c r="UIM174" s="77"/>
      <c r="UIN174" s="77"/>
      <c r="UIO174" s="77"/>
      <c r="UIP174" s="77"/>
      <c r="UIQ174" s="77"/>
      <c r="UIR174" s="77"/>
      <c r="UIS174" s="77"/>
      <c r="UIT174" s="77"/>
      <c r="UIU174" s="77"/>
      <c r="UIV174" s="77"/>
      <c r="UIW174" s="77"/>
      <c r="UIX174" s="77"/>
      <c r="UIY174" s="77"/>
      <c r="UIZ174" s="77"/>
      <c r="UJA174" s="77"/>
      <c r="UJB174" s="77"/>
      <c r="UJC174" s="77"/>
      <c r="UJD174" s="77"/>
      <c r="UJE174" s="77"/>
      <c r="UJF174" s="77"/>
      <c r="UJG174" s="77"/>
      <c r="UJH174" s="77"/>
      <c r="UJI174" s="77"/>
      <c r="UJJ174" s="77"/>
      <c r="UJK174" s="77"/>
      <c r="UJL174" s="77"/>
      <c r="UJM174" s="77"/>
      <c r="UJN174" s="77"/>
      <c r="UJO174" s="77"/>
      <c r="UJP174" s="77"/>
      <c r="UJQ174" s="77"/>
      <c r="UJR174" s="77"/>
      <c r="UJS174" s="77"/>
      <c r="UJT174" s="77"/>
      <c r="UJU174" s="77"/>
      <c r="UJV174" s="77"/>
      <c r="UJW174" s="77"/>
      <c r="UJX174" s="77"/>
      <c r="UJY174" s="77"/>
      <c r="UJZ174" s="77"/>
      <c r="UKA174" s="77"/>
      <c r="UKB174" s="77"/>
      <c r="UKC174" s="77"/>
      <c r="UKD174" s="77"/>
      <c r="UKE174" s="77"/>
      <c r="UKF174" s="77"/>
      <c r="UKG174" s="77"/>
      <c r="UKH174" s="77"/>
      <c r="UKI174" s="77"/>
      <c r="UKJ174" s="77"/>
      <c r="UKK174" s="77"/>
      <c r="UKL174" s="77"/>
      <c r="UKM174" s="77"/>
      <c r="UKN174" s="77"/>
      <c r="UKO174" s="77"/>
      <c r="UKP174" s="77"/>
      <c r="UKQ174" s="77"/>
      <c r="UKR174" s="77"/>
      <c r="UKS174" s="77"/>
      <c r="UKT174" s="77"/>
      <c r="UKU174" s="77"/>
      <c r="UKV174" s="77"/>
      <c r="UKW174" s="77"/>
      <c r="UKX174" s="77"/>
      <c r="UKY174" s="77"/>
      <c r="UKZ174" s="77"/>
      <c r="ULA174" s="77"/>
      <c r="ULB174" s="77"/>
      <c r="ULC174" s="77"/>
      <c r="ULD174" s="77"/>
      <c r="ULE174" s="77"/>
      <c r="ULF174" s="77"/>
      <c r="ULG174" s="77"/>
      <c r="ULH174" s="77"/>
      <c r="ULI174" s="77"/>
      <c r="ULJ174" s="77"/>
      <c r="ULK174" s="77"/>
      <c r="ULL174" s="77"/>
      <c r="ULM174" s="77"/>
      <c r="ULN174" s="77"/>
      <c r="ULO174" s="77"/>
      <c r="ULP174" s="77"/>
      <c r="ULQ174" s="77"/>
      <c r="ULR174" s="77"/>
      <c r="ULS174" s="77"/>
      <c r="ULT174" s="77"/>
      <c r="ULU174" s="77"/>
      <c r="ULV174" s="77"/>
      <c r="ULW174" s="77"/>
      <c r="ULX174" s="77"/>
      <c r="ULY174" s="77"/>
      <c r="ULZ174" s="77"/>
      <c r="UMA174" s="77"/>
      <c r="UMB174" s="77"/>
      <c r="UMC174" s="77"/>
      <c r="UMD174" s="77"/>
      <c r="UME174" s="77"/>
      <c r="UMF174" s="77"/>
      <c r="UMG174" s="77"/>
      <c r="UMH174" s="77"/>
      <c r="UMI174" s="77"/>
      <c r="UMJ174" s="77"/>
      <c r="UMK174" s="77"/>
      <c r="UML174" s="77"/>
      <c r="UMM174" s="77"/>
      <c r="UMN174" s="77"/>
      <c r="UMO174" s="77"/>
      <c r="UMP174" s="77"/>
      <c r="UMQ174" s="77"/>
      <c r="UMR174" s="77"/>
      <c r="UMS174" s="77"/>
      <c r="UMT174" s="77"/>
      <c r="UMU174" s="77"/>
      <c r="UMV174" s="77"/>
      <c r="UMW174" s="77"/>
      <c r="UMX174" s="77"/>
      <c r="UMY174" s="77"/>
      <c r="UMZ174" s="77"/>
      <c r="UNA174" s="77"/>
      <c r="UNB174" s="77"/>
      <c r="UNC174" s="77"/>
      <c r="UND174" s="77"/>
      <c r="UNE174" s="77"/>
      <c r="UNF174" s="77"/>
      <c r="UNG174" s="77"/>
      <c r="UNH174" s="77"/>
      <c r="UNI174" s="77"/>
      <c r="UNJ174" s="77"/>
      <c r="UNK174" s="77"/>
      <c r="UNL174" s="77"/>
      <c r="UNM174" s="77"/>
      <c r="UNN174" s="77"/>
      <c r="UNO174" s="77"/>
      <c r="UNP174" s="77"/>
      <c r="UNQ174" s="77"/>
      <c r="UNR174" s="77"/>
      <c r="UNS174" s="77"/>
      <c r="UNT174" s="77"/>
      <c r="UNU174" s="77"/>
      <c r="UNV174" s="77"/>
      <c r="UNW174" s="77"/>
      <c r="UNX174" s="77"/>
      <c r="UNY174" s="77"/>
      <c r="UNZ174" s="77"/>
      <c r="UOA174" s="77"/>
      <c r="UOB174" s="77"/>
      <c r="UOC174" s="77"/>
      <c r="UOD174" s="77"/>
      <c r="UOE174" s="77"/>
      <c r="UOF174" s="77"/>
      <c r="UOG174" s="77"/>
      <c r="UOH174" s="77"/>
      <c r="UOI174" s="77"/>
      <c r="UOJ174" s="77"/>
      <c r="UOK174" s="77"/>
      <c r="UOL174" s="77"/>
      <c r="UOM174" s="77"/>
      <c r="UON174" s="77"/>
      <c r="UOO174" s="77"/>
      <c r="UOP174" s="77"/>
      <c r="UOQ174" s="77"/>
      <c r="UOR174" s="77"/>
      <c r="UOS174" s="77"/>
      <c r="UOT174" s="77"/>
      <c r="UOU174" s="77"/>
      <c r="UOV174" s="77"/>
      <c r="UOW174" s="77"/>
      <c r="UOX174" s="77"/>
      <c r="UOY174" s="77"/>
      <c r="UOZ174" s="77"/>
      <c r="UPA174" s="77"/>
      <c r="UPB174" s="77"/>
      <c r="UPC174" s="77"/>
      <c r="UPD174" s="77"/>
      <c r="UPE174" s="77"/>
      <c r="UPF174" s="77"/>
      <c r="UPG174" s="77"/>
      <c r="UPH174" s="77"/>
      <c r="UPI174" s="77"/>
      <c r="UPJ174" s="77"/>
      <c r="UPK174" s="77"/>
      <c r="UPL174" s="77"/>
      <c r="UPM174" s="77"/>
      <c r="UPN174" s="77"/>
      <c r="UPO174" s="77"/>
      <c r="UPP174" s="77"/>
      <c r="UPQ174" s="77"/>
      <c r="UPR174" s="77"/>
      <c r="UPS174" s="77"/>
      <c r="UPT174" s="77"/>
      <c r="UPU174" s="77"/>
      <c r="UPV174" s="77"/>
      <c r="UPW174" s="77"/>
      <c r="UPX174" s="77"/>
      <c r="UPY174" s="77"/>
      <c r="UPZ174" s="77"/>
      <c r="UQA174" s="77"/>
      <c r="UQB174" s="77"/>
      <c r="UQC174" s="77"/>
      <c r="UQD174" s="77"/>
      <c r="UQE174" s="77"/>
      <c r="UQF174" s="77"/>
      <c r="UQG174" s="77"/>
      <c r="UQH174" s="77"/>
      <c r="UQI174" s="77"/>
      <c r="UQJ174" s="77"/>
      <c r="UQK174" s="77"/>
      <c r="UQL174" s="77"/>
      <c r="UQM174" s="77"/>
      <c r="UQN174" s="77"/>
      <c r="UQO174" s="77"/>
      <c r="UQP174" s="77"/>
      <c r="UQQ174" s="77"/>
      <c r="UQR174" s="77"/>
      <c r="UQS174" s="77"/>
      <c r="UQT174" s="77"/>
      <c r="UQU174" s="77"/>
      <c r="UQV174" s="77"/>
      <c r="UQW174" s="77"/>
      <c r="UQX174" s="77"/>
      <c r="UQY174" s="77"/>
      <c r="UQZ174" s="77"/>
      <c r="URA174" s="77"/>
      <c r="URB174" s="77"/>
      <c r="URC174" s="77"/>
      <c r="URD174" s="77"/>
      <c r="URE174" s="77"/>
      <c r="URF174" s="77"/>
      <c r="URG174" s="77"/>
      <c r="URH174" s="77"/>
      <c r="URI174" s="77"/>
      <c r="URJ174" s="77"/>
      <c r="URK174" s="77"/>
      <c r="URL174" s="77"/>
      <c r="URM174" s="77"/>
      <c r="URN174" s="77"/>
      <c r="URO174" s="77"/>
      <c r="URP174" s="77"/>
      <c r="URQ174" s="77"/>
      <c r="URR174" s="77"/>
      <c r="URS174" s="77"/>
      <c r="URT174" s="77"/>
      <c r="URU174" s="77"/>
      <c r="URV174" s="77"/>
      <c r="URW174" s="77"/>
      <c r="URX174" s="77"/>
      <c r="URY174" s="77"/>
      <c r="URZ174" s="77"/>
      <c r="USA174" s="77"/>
      <c r="USB174" s="77"/>
      <c r="USC174" s="77"/>
      <c r="USD174" s="77"/>
      <c r="USE174" s="77"/>
      <c r="USF174" s="77"/>
      <c r="USG174" s="77"/>
      <c r="USH174" s="77"/>
      <c r="USI174" s="77"/>
      <c r="USJ174" s="77"/>
      <c r="USK174" s="77"/>
      <c r="USL174" s="77"/>
      <c r="USM174" s="77"/>
      <c r="USN174" s="77"/>
      <c r="USO174" s="77"/>
      <c r="USP174" s="77"/>
      <c r="USQ174" s="77"/>
      <c r="USR174" s="77"/>
      <c r="USS174" s="77"/>
      <c r="UST174" s="77"/>
      <c r="USU174" s="77"/>
      <c r="USV174" s="77"/>
      <c r="USW174" s="77"/>
      <c r="USX174" s="77"/>
      <c r="USY174" s="77"/>
      <c r="USZ174" s="77"/>
      <c r="UTA174" s="77"/>
      <c r="UTB174" s="77"/>
      <c r="UTC174" s="77"/>
      <c r="UTD174" s="77"/>
      <c r="UTE174" s="77"/>
      <c r="UTF174" s="77"/>
      <c r="UTG174" s="77"/>
      <c r="UTH174" s="77"/>
      <c r="UTI174" s="77"/>
      <c r="UTJ174" s="77"/>
      <c r="UTK174" s="77"/>
      <c r="UTL174" s="77"/>
      <c r="UTM174" s="77"/>
      <c r="UTN174" s="77"/>
      <c r="UTO174" s="77"/>
      <c r="UTP174" s="77"/>
      <c r="UTQ174" s="77"/>
      <c r="UTR174" s="77"/>
      <c r="UTS174" s="77"/>
      <c r="UTT174" s="77"/>
      <c r="UTU174" s="77"/>
      <c r="UTV174" s="77"/>
      <c r="UTW174" s="77"/>
      <c r="UTX174" s="77"/>
      <c r="UTY174" s="77"/>
      <c r="UTZ174" s="77"/>
      <c r="UUA174" s="77"/>
      <c r="UUB174" s="77"/>
      <c r="UUC174" s="77"/>
      <c r="UUD174" s="77"/>
      <c r="UUE174" s="77"/>
      <c r="UUF174" s="77"/>
      <c r="UUG174" s="77"/>
      <c r="UUH174" s="77"/>
      <c r="UUI174" s="77"/>
      <c r="UUJ174" s="77"/>
      <c r="UUK174" s="77"/>
      <c r="UUL174" s="77"/>
      <c r="UUM174" s="77"/>
      <c r="UUN174" s="77"/>
      <c r="UUO174" s="77"/>
      <c r="UUP174" s="77"/>
      <c r="UUQ174" s="77"/>
      <c r="UUR174" s="77"/>
      <c r="UUS174" s="77"/>
      <c r="UUT174" s="77"/>
      <c r="UUU174" s="77"/>
      <c r="UUV174" s="77"/>
      <c r="UUW174" s="77"/>
      <c r="UUX174" s="77"/>
      <c r="UUY174" s="77"/>
      <c r="UUZ174" s="77"/>
      <c r="UVA174" s="77"/>
      <c r="UVB174" s="77"/>
      <c r="UVC174" s="77"/>
      <c r="UVD174" s="77"/>
      <c r="UVE174" s="77"/>
      <c r="UVF174" s="77"/>
      <c r="UVG174" s="77"/>
      <c r="UVH174" s="77"/>
      <c r="UVI174" s="77"/>
      <c r="UVJ174" s="77"/>
      <c r="UVK174" s="77"/>
      <c r="UVL174" s="77"/>
      <c r="UVM174" s="77"/>
      <c r="UVN174" s="77"/>
      <c r="UVO174" s="77"/>
      <c r="UVP174" s="77"/>
      <c r="UVQ174" s="77"/>
      <c r="UVR174" s="77"/>
      <c r="UVS174" s="77"/>
      <c r="UVT174" s="77"/>
      <c r="UVU174" s="77"/>
      <c r="UVV174" s="77"/>
      <c r="UVW174" s="77"/>
      <c r="UVX174" s="77"/>
      <c r="UVY174" s="77"/>
      <c r="UVZ174" s="77"/>
      <c r="UWA174" s="77"/>
      <c r="UWB174" s="77"/>
      <c r="UWC174" s="77"/>
      <c r="UWD174" s="77"/>
      <c r="UWE174" s="77"/>
      <c r="UWF174" s="77"/>
      <c r="UWG174" s="77"/>
      <c r="UWH174" s="77"/>
      <c r="UWI174" s="77"/>
      <c r="UWJ174" s="77"/>
      <c r="UWK174" s="77"/>
      <c r="UWL174" s="77"/>
      <c r="UWM174" s="77"/>
      <c r="UWN174" s="77"/>
      <c r="UWO174" s="77"/>
      <c r="UWP174" s="77"/>
      <c r="UWQ174" s="77"/>
      <c r="UWR174" s="77"/>
      <c r="UWS174" s="77"/>
      <c r="UWT174" s="77"/>
      <c r="UWU174" s="77"/>
      <c r="UWV174" s="77"/>
      <c r="UWW174" s="77"/>
      <c r="UWX174" s="77"/>
      <c r="UWY174" s="77"/>
      <c r="UWZ174" s="77"/>
      <c r="UXA174" s="77"/>
      <c r="UXB174" s="77"/>
      <c r="UXC174" s="77"/>
      <c r="UXD174" s="77"/>
      <c r="UXE174" s="77"/>
      <c r="UXF174" s="77"/>
      <c r="UXG174" s="77"/>
      <c r="UXH174" s="77"/>
      <c r="UXI174" s="77"/>
      <c r="UXJ174" s="77"/>
      <c r="UXK174" s="77"/>
      <c r="UXL174" s="77"/>
      <c r="UXM174" s="77"/>
      <c r="UXN174" s="77"/>
      <c r="UXO174" s="77"/>
      <c r="UXP174" s="77"/>
      <c r="UXQ174" s="77"/>
      <c r="UXR174" s="77"/>
      <c r="UXS174" s="77"/>
      <c r="UXT174" s="77"/>
      <c r="UXU174" s="77"/>
      <c r="UXV174" s="77"/>
      <c r="UXW174" s="77"/>
      <c r="UXX174" s="77"/>
      <c r="UXY174" s="77"/>
      <c r="UXZ174" s="77"/>
      <c r="UYA174" s="77"/>
      <c r="UYB174" s="77"/>
      <c r="UYC174" s="77"/>
      <c r="UYD174" s="77"/>
      <c r="UYE174" s="77"/>
      <c r="UYF174" s="77"/>
      <c r="UYG174" s="77"/>
      <c r="UYH174" s="77"/>
      <c r="UYI174" s="77"/>
      <c r="UYJ174" s="77"/>
      <c r="UYK174" s="77"/>
      <c r="UYL174" s="77"/>
      <c r="UYM174" s="77"/>
      <c r="UYN174" s="77"/>
      <c r="UYO174" s="77"/>
      <c r="UYP174" s="77"/>
      <c r="UYQ174" s="77"/>
      <c r="UYR174" s="77"/>
      <c r="UYS174" s="77"/>
      <c r="UYT174" s="77"/>
      <c r="UYU174" s="77"/>
      <c r="UYV174" s="77"/>
      <c r="UYW174" s="77"/>
      <c r="UYX174" s="77"/>
      <c r="UYY174" s="77"/>
      <c r="UYZ174" s="77"/>
      <c r="UZA174" s="77"/>
      <c r="UZB174" s="77"/>
      <c r="UZC174" s="77"/>
      <c r="UZD174" s="77"/>
      <c r="UZE174" s="77"/>
      <c r="UZF174" s="77"/>
      <c r="UZG174" s="77"/>
      <c r="UZH174" s="77"/>
      <c r="UZI174" s="77"/>
      <c r="UZJ174" s="77"/>
      <c r="UZK174" s="77"/>
      <c r="UZL174" s="77"/>
      <c r="UZM174" s="77"/>
      <c r="UZN174" s="77"/>
      <c r="UZO174" s="77"/>
      <c r="UZP174" s="77"/>
      <c r="UZQ174" s="77"/>
      <c r="UZR174" s="77"/>
      <c r="UZS174" s="77"/>
      <c r="UZT174" s="77"/>
      <c r="UZU174" s="77"/>
      <c r="UZV174" s="77"/>
      <c r="UZW174" s="77"/>
      <c r="UZX174" s="77"/>
      <c r="UZY174" s="77"/>
      <c r="UZZ174" s="77"/>
      <c r="VAA174" s="77"/>
      <c r="VAB174" s="77"/>
      <c r="VAC174" s="77"/>
      <c r="VAD174" s="77"/>
      <c r="VAE174" s="77"/>
      <c r="VAF174" s="77"/>
      <c r="VAG174" s="77"/>
      <c r="VAH174" s="77"/>
      <c r="VAI174" s="77"/>
      <c r="VAJ174" s="77"/>
      <c r="VAK174" s="77"/>
      <c r="VAL174" s="77"/>
      <c r="VAM174" s="77"/>
      <c r="VAN174" s="77"/>
      <c r="VAO174" s="77"/>
      <c r="VAP174" s="77"/>
      <c r="VAQ174" s="77"/>
      <c r="VAR174" s="77"/>
      <c r="VAS174" s="77"/>
      <c r="VAT174" s="77"/>
      <c r="VAU174" s="77"/>
      <c r="VAV174" s="77"/>
      <c r="VAW174" s="77"/>
      <c r="VAX174" s="77"/>
      <c r="VAY174" s="77"/>
      <c r="VAZ174" s="77"/>
      <c r="VBA174" s="77"/>
      <c r="VBB174" s="77"/>
      <c r="VBC174" s="77"/>
      <c r="VBD174" s="77"/>
      <c r="VBE174" s="77"/>
      <c r="VBF174" s="77"/>
      <c r="VBG174" s="77"/>
      <c r="VBH174" s="77"/>
      <c r="VBI174" s="77"/>
      <c r="VBJ174" s="77"/>
      <c r="VBK174" s="77"/>
      <c r="VBL174" s="77"/>
      <c r="VBM174" s="77"/>
      <c r="VBN174" s="77"/>
      <c r="VBO174" s="77"/>
      <c r="VBP174" s="77"/>
      <c r="VBQ174" s="77"/>
      <c r="VBR174" s="77"/>
      <c r="VBS174" s="77"/>
      <c r="VBT174" s="77"/>
      <c r="VBU174" s="77"/>
      <c r="VBV174" s="77"/>
      <c r="VBW174" s="77"/>
      <c r="VBX174" s="77"/>
      <c r="VBY174" s="77"/>
      <c r="VBZ174" s="77"/>
      <c r="VCA174" s="77"/>
      <c r="VCB174" s="77"/>
      <c r="VCC174" s="77"/>
      <c r="VCD174" s="77"/>
      <c r="VCE174" s="77"/>
      <c r="VCF174" s="77"/>
      <c r="VCG174" s="77"/>
      <c r="VCH174" s="77"/>
      <c r="VCI174" s="77"/>
      <c r="VCJ174" s="77"/>
      <c r="VCK174" s="77"/>
      <c r="VCL174" s="77"/>
      <c r="VCM174" s="77"/>
      <c r="VCN174" s="77"/>
      <c r="VCO174" s="77"/>
      <c r="VCP174" s="77"/>
      <c r="VCQ174" s="77"/>
      <c r="VCR174" s="77"/>
      <c r="VCS174" s="77"/>
      <c r="VCT174" s="77"/>
      <c r="VCU174" s="77"/>
      <c r="VCV174" s="77"/>
      <c r="VCW174" s="77"/>
      <c r="VCX174" s="77"/>
      <c r="VCY174" s="77"/>
      <c r="VCZ174" s="77"/>
      <c r="VDA174" s="77"/>
      <c r="VDB174" s="77"/>
      <c r="VDC174" s="77"/>
      <c r="VDD174" s="77"/>
      <c r="VDE174" s="77"/>
      <c r="VDF174" s="77"/>
      <c r="VDG174" s="77"/>
      <c r="VDH174" s="77"/>
      <c r="VDI174" s="77"/>
      <c r="VDJ174" s="77"/>
      <c r="VDK174" s="77"/>
      <c r="VDL174" s="77"/>
      <c r="VDM174" s="77"/>
      <c r="VDN174" s="77"/>
      <c r="VDO174" s="77"/>
      <c r="VDP174" s="77"/>
      <c r="VDQ174" s="77"/>
      <c r="VDR174" s="77"/>
      <c r="VDS174" s="77"/>
      <c r="VDT174" s="77"/>
      <c r="VDU174" s="77"/>
      <c r="VDV174" s="77"/>
      <c r="VDW174" s="77"/>
      <c r="VDX174" s="77"/>
      <c r="VDY174" s="77"/>
      <c r="VDZ174" s="77"/>
      <c r="VEA174" s="77"/>
      <c r="VEB174" s="77"/>
      <c r="VEC174" s="77"/>
      <c r="VED174" s="77"/>
      <c r="VEE174" s="77"/>
      <c r="VEF174" s="77"/>
      <c r="VEG174" s="77"/>
      <c r="VEH174" s="77"/>
      <c r="VEI174" s="77"/>
      <c r="VEJ174" s="77"/>
      <c r="VEK174" s="77"/>
      <c r="VEL174" s="77"/>
      <c r="VEM174" s="77"/>
      <c r="VEN174" s="77"/>
      <c r="VEO174" s="77"/>
      <c r="VEP174" s="77"/>
      <c r="VEQ174" s="77"/>
      <c r="VER174" s="77"/>
      <c r="VES174" s="77"/>
      <c r="VET174" s="77"/>
      <c r="VEU174" s="77"/>
      <c r="VEV174" s="77"/>
      <c r="VEW174" s="77"/>
      <c r="VEX174" s="77"/>
      <c r="VEY174" s="77"/>
      <c r="VEZ174" s="77"/>
      <c r="VFA174" s="77"/>
      <c r="VFB174" s="77"/>
      <c r="VFC174" s="77"/>
      <c r="VFD174" s="77"/>
      <c r="VFE174" s="77"/>
      <c r="VFF174" s="77"/>
      <c r="VFG174" s="77"/>
      <c r="VFH174" s="77"/>
      <c r="VFI174" s="77"/>
      <c r="VFJ174" s="77"/>
      <c r="VFK174" s="77"/>
      <c r="VFL174" s="77"/>
      <c r="VFM174" s="77"/>
      <c r="VFN174" s="77"/>
      <c r="VFO174" s="77"/>
      <c r="VFP174" s="77"/>
      <c r="VFQ174" s="77"/>
      <c r="VFR174" s="77"/>
      <c r="VFS174" s="77"/>
      <c r="VFT174" s="77"/>
      <c r="VFU174" s="77"/>
      <c r="VFV174" s="77"/>
      <c r="VFW174" s="77"/>
      <c r="VFX174" s="77"/>
      <c r="VFY174" s="77"/>
      <c r="VFZ174" s="77"/>
      <c r="VGA174" s="77"/>
      <c r="VGB174" s="77"/>
      <c r="VGC174" s="77"/>
      <c r="VGD174" s="77"/>
      <c r="VGE174" s="77"/>
      <c r="VGF174" s="77"/>
      <c r="VGG174" s="77"/>
      <c r="VGH174" s="77"/>
      <c r="VGI174" s="77"/>
      <c r="VGJ174" s="77"/>
      <c r="VGK174" s="77"/>
      <c r="VGL174" s="77"/>
      <c r="VGM174" s="77"/>
      <c r="VGN174" s="77"/>
      <c r="VGO174" s="77"/>
      <c r="VGP174" s="77"/>
      <c r="VGQ174" s="77"/>
      <c r="VGR174" s="77"/>
      <c r="VGS174" s="77"/>
      <c r="VGT174" s="77"/>
      <c r="VGU174" s="77"/>
      <c r="VGV174" s="77"/>
      <c r="VGW174" s="77"/>
      <c r="VGX174" s="77"/>
      <c r="VGY174" s="77"/>
      <c r="VGZ174" s="77"/>
      <c r="VHA174" s="77"/>
      <c r="VHB174" s="77"/>
      <c r="VHC174" s="77"/>
      <c r="VHD174" s="77"/>
      <c r="VHE174" s="77"/>
      <c r="VHF174" s="77"/>
      <c r="VHG174" s="77"/>
      <c r="VHH174" s="77"/>
      <c r="VHI174" s="77"/>
      <c r="VHJ174" s="77"/>
      <c r="VHK174" s="77"/>
      <c r="VHL174" s="77"/>
      <c r="VHM174" s="77"/>
      <c r="VHN174" s="77"/>
      <c r="VHO174" s="77"/>
      <c r="VHP174" s="77"/>
      <c r="VHQ174" s="77"/>
      <c r="VHR174" s="77"/>
      <c r="VHS174" s="77"/>
      <c r="VHT174" s="77"/>
      <c r="VHU174" s="77"/>
      <c r="VHV174" s="77"/>
      <c r="VHW174" s="77"/>
      <c r="VHX174" s="77"/>
      <c r="VHY174" s="77"/>
      <c r="VHZ174" s="77"/>
      <c r="VIA174" s="77"/>
      <c r="VIB174" s="77"/>
      <c r="VIC174" s="77"/>
      <c r="VID174" s="77"/>
      <c r="VIE174" s="77"/>
      <c r="VIF174" s="77"/>
      <c r="VIG174" s="77"/>
      <c r="VIH174" s="77"/>
      <c r="VII174" s="77"/>
      <c r="VIJ174" s="77"/>
      <c r="VIK174" s="77"/>
      <c r="VIL174" s="77"/>
      <c r="VIM174" s="77"/>
      <c r="VIN174" s="77"/>
      <c r="VIO174" s="77"/>
      <c r="VIP174" s="77"/>
      <c r="VIQ174" s="77"/>
      <c r="VIR174" s="77"/>
      <c r="VIS174" s="77"/>
      <c r="VIT174" s="77"/>
      <c r="VIU174" s="77"/>
      <c r="VIV174" s="77"/>
      <c r="VIW174" s="77"/>
      <c r="VIX174" s="77"/>
      <c r="VIY174" s="77"/>
      <c r="VIZ174" s="77"/>
      <c r="VJA174" s="77"/>
      <c r="VJB174" s="77"/>
      <c r="VJC174" s="77"/>
      <c r="VJD174" s="77"/>
      <c r="VJE174" s="77"/>
      <c r="VJF174" s="77"/>
      <c r="VJG174" s="77"/>
      <c r="VJH174" s="77"/>
      <c r="VJI174" s="77"/>
      <c r="VJJ174" s="77"/>
      <c r="VJK174" s="77"/>
      <c r="VJL174" s="77"/>
      <c r="VJM174" s="77"/>
      <c r="VJN174" s="77"/>
      <c r="VJO174" s="77"/>
      <c r="VJP174" s="77"/>
      <c r="VJQ174" s="77"/>
      <c r="VJR174" s="77"/>
      <c r="VJS174" s="77"/>
      <c r="VJT174" s="77"/>
      <c r="VJU174" s="77"/>
      <c r="VJV174" s="77"/>
      <c r="VJW174" s="77"/>
      <c r="VJX174" s="77"/>
      <c r="VJY174" s="77"/>
      <c r="VJZ174" s="77"/>
      <c r="VKA174" s="77"/>
      <c r="VKB174" s="77"/>
      <c r="VKC174" s="77"/>
      <c r="VKD174" s="77"/>
      <c r="VKE174" s="77"/>
      <c r="VKF174" s="77"/>
      <c r="VKG174" s="77"/>
      <c r="VKH174" s="77"/>
      <c r="VKI174" s="77"/>
      <c r="VKJ174" s="77"/>
      <c r="VKK174" s="77"/>
      <c r="VKL174" s="77"/>
      <c r="VKM174" s="77"/>
      <c r="VKN174" s="77"/>
      <c r="VKO174" s="77"/>
      <c r="VKP174" s="77"/>
      <c r="VKQ174" s="77"/>
      <c r="VKR174" s="77"/>
      <c r="VKS174" s="77"/>
      <c r="VKT174" s="77"/>
      <c r="VKU174" s="77"/>
      <c r="VKV174" s="77"/>
      <c r="VKW174" s="77"/>
      <c r="VKX174" s="77"/>
      <c r="VKY174" s="77"/>
      <c r="VKZ174" s="77"/>
      <c r="VLA174" s="77"/>
      <c r="VLB174" s="77"/>
      <c r="VLC174" s="77"/>
      <c r="VLD174" s="77"/>
      <c r="VLE174" s="77"/>
      <c r="VLF174" s="77"/>
      <c r="VLG174" s="77"/>
      <c r="VLH174" s="77"/>
      <c r="VLI174" s="77"/>
      <c r="VLJ174" s="77"/>
      <c r="VLK174" s="77"/>
      <c r="VLL174" s="77"/>
      <c r="VLM174" s="77"/>
      <c r="VLN174" s="77"/>
      <c r="VLO174" s="77"/>
      <c r="VLP174" s="77"/>
      <c r="VLQ174" s="77"/>
      <c r="VLR174" s="77"/>
      <c r="VLS174" s="77"/>
      <c r="VLT174" s="77"/>
      <c r="VLU174" s="77"/>
      <c r="VLV174" s="77"/>
      <c r="VLW174" s="77"/>
      <c r="VLX174" s="77"/>
      <c r="VLY174" s="77"/>
      <c r="VLZ174" s="77"/>
      <c r="VMA174" s="77"/>
      <c r="VMB174" s="77"/>
      <c r="VMC174" s="77"/>
      <c r="VMD174" s="77"/>
      <c r="VME174" s="77"/>
      <c r="VMF174" s="77"/>
      <c r="VMG174" s="77"/>
      <c r="VMH174" s="77"/>
      <c r="VMI174" s="77"/>
      <c r="VMJ174" s="77"/>
      <c r="VMK174" s="77"/>
      <c r="VML174" s="77"/>
      <c r="VMM174" s="77"/>
      <c r="VMN174" s="77"/>
      <c r="VMO174" s="77"/>
      <c r="VMP174" s="77"/>
      <c r="VMQ174" s="77"/>
      <c r="VMR174" s="77"/>
      <c r="VMS174" s="77"/>
      <c r="VMT174" s="77"/>
      <c r="VMU174" s="77"/>
      <c r="VMV174" s="77"/>
      <c r="VMW174" s="77"/>
      <c r="VMX174" s="77"/>
      <c r="VMY174" s="77"/>
      <c r="VMZ174" s="77"/>
      <c r="VNA174" s="77"/>
      <c r="VNB174" s="77"/>
      <c r="VNC174" s="77"/>
      <c r="VND174" s="77"/>
      <c r="VNE174" s="77"/>
      <c r="VNF174" s="77"/>
      <c r="VNG174" s="77"/>
      <c r="VNH174" s="77"/>
      <c r="VNI174" s="77"/>
      <c r="VNJ174" s="77"/>
      <c r="VNK174" s="77"/>
      <c r="VNL174" s="77"/>
      <c r="VNM174" s="77"/>
      <c r="VNN174" s="77"/>
      <c r="VNO174" s="77"/>
      <c r="VNP174" s="77"/>
      <c r="VNQ174" s="77"/>
      <c r="VNR174" s="77"/>
      <c r="VNS174" s="77"/>
      <c r="VNT174" s="77"/>
      <c r="VNU174" s="77"/>
      <c r="VNV174" s="77"/>
      <c r="VNW174" s="77"/>
      <c r="VNX174" s="77"/>
      <c r="VNY174" s="77"/>
      <c r="VNZ174" s="77"/>
      <c r="VOA174" s="77"/>
      <c r="VOB174" s="77"/>
      <c r="VOC174" s="77"/>
      <c r="VOD174" s="77"/>
      <c r="VOE174" s="77"/>
      <c r="VOF174" s="77"/>
      <c r="VOG174" s="77"/>
      <c r="VOH174" s="77"/>
      <c r="VOI174" s="77"/>
      <c r="VOJ174" s="77"/>
      <c r="VOK174" s="77"/>
      <c r="VOL174" s="77"/>
      <c r="VOM174" s="77"/>
      <c r="VON174" s="77"/>
      <c r="VOO174" s="77"/>
      <c r="VOP174" s="77"/>
      <c r="VOQ174" s="77"/>
      <c r="VOR174" s="77"/>
      <c r="VOS174" s="77"/>
      <c r="VOT174" s="77"/>
      <c r="VOU174" s="77"/>
      <c r="VOV174" s="77"/>
      <c r="VOW174" s="77"/>
      <c r="VOX174" s="77"/>
      <c r="VOY174" s="77"/>
      <c r="VOZ174" s="77"/>
      <c r="VPA174" s="77"/>
      <c r="VPB174" s="77"/>
      <c r="VPC174" s="77"/>
      <c r="VPD174" s="77"/>
      <c r="VPE174" s="77"/>
      <c r="VPF174" s="77"/>
      <c r="VPG174" s="77"/>
      <c r="VPH174" s="77"/>
      <c r="VPI174" s="77"/>
      <c r="VPJ174" s="77"/>
      <c r="VPK174" s="77"/>
      <c r="VPL174" s="77"/>
      <c r="VPM174" s="77"/>
      <c r="VPN174" s="77"/>
      <c r="VPO174" s="77"/>
      <c r="VPP174" s="77"/>
      <c r="VPQ174" s="77"/>
      <c r="VPR174" s="77"/>
      <c r="VPS174" s="77"/>
      <c r="VPT174" s="77"/>
      <c r="VPU174" s="77"/>
      <c r="VPV174" s="77"/>
      <c r="VPW174" s="77"/>
      <c r="VPX174" s="77"/>
      <c r="VPY174" s="77"/>
      <c r="VPZ174" s="77"/>
      <c r="VQA174" s="77"/>
      <c r="VQB174" s="77"/>
      <c r="VQC174" s="77"/>
      <c r="VQD174" s="77"/>
      <c r="VQE174" s="77"/>
      <c r="VQF174" s="77"/>
      <c r="VQG174" s="77"/>
      <c r="VQH174" s="77"/>
      <c r="VQI174" s="77"/>
      <c r="VQJ174" s="77"/>
      <c r="VQK174" s="77"/>
      <c r="VQL174" s="77"/>
      <c r="VQM174" s="77"/>
      <c r="VQN174" s="77"/>
      <c r="VQO174" s="77"/>
      <c r="VQP174" s="77"/>
      <c r="VQQ174" s="77"/>
      <c r="VQR174" s="77"/>
      <c r="VQS174" s="77"/>
      <c r="VQT174" s="77"/>
      <c r="VQU174" s="77"/>
      <c r="VQV174" s="77"/>
      <c r="VQW174" s="77"/>
      <c r="VQX174" s="77"/>
      <c r="VQY174" s="77"/>
      <c r="VQZ174" s="77"/>
      <c r="VRA174" s="77"/>
      <c r="VRB174" s="77"/>
      <c r="VRC174" s="77"/>
      <c r="VRD174" s="77"/>
      <c r="VRE174" s="77"/>
      <c r="VRF174" s="77"/>
      <c r="VRG174" s="77"/>
      <c r="VRH174" s="77"/>
      <c r="VRI174" s="77"/>
      <c r="VRJ174" s="77"/>
      <c r="VRK174" s="77"/>
      <c r="VRL174" s="77"/>
      <c r="VRM174" s="77"/>
      <c r="VRN174" s="77"/>
      <c r="VRO174" s="77"/>
      <c r="VRP174" s="77"/>
      <c r="VRQ174" s="77"/>
      <c r="VRR174" s="77"/>
      <c r="VRS174" s="77"/>
      <c r="VRT174" s="77"/>
      <c r="VRU174" s="77"/>
      <c r="VRV174" s="77"/>
      <c r="VRW174" s="77"/>
      <c r="VRX174" s="77"/>
      <c r="VRY174" s="77"/>
      <c r="VRZ174" s="77"/>
      <c r="VSA174" s="77"/>
      <c r="VSB174" s="77"/>
      <c r="VSC174" s="77"/>
      <c r="VSD174" s="77"/>
      <c r="VSE174" s="77"/>
      <c r="VSF174" s="77"/>
      <c r="VSG174" s="77"/>
      <c r="VSH174" s="77"/>
      <c r="VSI174" s="77"/>
      <c r="VSJ174" s="77"/>
      <c r="VSK174" s="77"/>
      <c r="VSL174" s="77"/>
      <c r="VSM174" s="77"/>
      <c r="VSN174" s="77"/>
      <c r="VSO174" s="77"/>
      <c r="VSP174" s="77"/>
      <c r="VSQ174" s="77"/>
      <c r="VSR174" s="77"/>
      <c r="VSS174" s="77"/>
      <c r="VST174" s="77"/>
      <c r="VSU174" s="77"/>
      <c r="VSV174" s="77"/>
      <c r="VSW174" s="77"/>
      <c r="VSX174" s="77"/>
      <c r="VSY174" s="77"/>
      <c r="VSZ174" s="77"/>
      <c r="VTA174" s="77"/>
      <c r="VTB174" s="77"/>
      <c r="VTC174" s="77"/>
      <c r="VTD174" s="77"/>
      <c r="VTE174" s="77"/>
      <c r="VTF174" s="77"/>
      <c r="VTG174" s="77"/>
      <c r="VTH174" s="77"/>
      <c r="VTI174" s="77"/>
      <c r="VTJ174" s="77"/>
      <c r="VTK174" s="77"/>
      <c r="VTL174" s="77"/>
      <c r="VTM174" s="77"/>
      <c r="VTN174" s="77"/>
      <c r="VTO174" s="77"/>
      <c r="VTP174" s="77"/>
      <c r="VTQ174" s="77"/>
      <c r="VTR174" s="77"/>
      <c r="VTS174" s="77"/>
      <c r="VTT174" s="77"/>
      <c r="VTU174" s="77"/>
      <c r="VTV174" s="77"/>
      <c r="VTW174" s="77"/>
      <c r="VTX174" s="77"/>
      <c r="VTY174" s="77"/>
      <c r="VTZ174" s="77"/>
      <c r="VUA174" s="77"/>
      <c r="VUB174" s="77"/>
      <c r="VUC174" s="77"/>
      <c r="VUD174" s="77"/>
      <c r="VUE174" s="77"/>
      <c r="VUF174" s="77"/>
      <c r="VUG174" s="77"/>
      <c r="VUH174" s="77"/>
      <c r="VUI174" s="77"/>
      <c r="VUJ174" s="77"/>
      <c r="VUK174" s="77"/>
      <c r="VUL174" s="77"/>
      <c r="VUM174" s="77"/>
      <c r="VUN174" s="77"/>
      <c r="VUO174" s="77"/>
      <c r="VUP174" s="77"/>
      <c r="VUQ174" s="77"/>
      <c r="VUR174" s="77"/>
      <c r="VUS174" s="77"/>
      <c r="VUT174" s="77"/>
      <c r="VUU174" s="77"/>
      <c r="VUV174" s="77"/>
      <c r="VUW174" s="77"/>
      <c r="VUX174" s="77"/>
      <c r="VUY174" s="77"/>
      <c r="VUZ174" s="77"/>
      <c r="VVA174" s="77"/>
      <c r="VVB174" s="77"/>
      <c r="VVC174" s="77"/>
      <c r="VVD174" s="77"/>
      <c r="VVE174" s="77"/>
      <c r="VVF174" s="77"/>
      <c r="VVG174" s="77"/>
      <c r="VVH174" s="77"/>
      <c r="VVI174" s="77"/>
      <c r="VVJ174" s="77"/>
      <c r="VVK174" s="77"/>
      <c r="VVL174" s="77"/>
      <c r="VVM174" s="77"/>
      <c r="VVN174" s="77"/>
      <c r="VVO174" s="77"/>
      <c r="VVP174" s="77"/>
      <c r="VVQ174" s="77"/>
      <c r="VVR174" s="77"/>
      <c r="VVS174" s="77"/>
      <c r="VVT174" s="77"/>
      <c r="VVU174" s="77"/>
      <c r="VVV174" s="77"/>
      <c r="VVW174" s="77"/>
      <c r="VVX174" s="77"/>
      <c r="VVY174" s="77"/>
      <c r="VVZ174" s="77"/>
      <c r="VWA174" s="77"/>
      <c r="VWB174" s="77"/>
      <c r="VWC174" s="77"/>
      <c r="VWD174" s="77"/>
      <c r="VWE174" s="77"/>
      <c r="VWF174" s="77"/>
      <c r="VWG174" s="77"/>
      <c r="VWH174" s="77"/>
      <c r="VWI174" s="77"/>
      <c r="VWJ174" s="77"/>
      <c r="VWK174" s="77"/>
      <c r="VWL174" s="77"/>
      <c r="VWM174" s="77"/>
      <c r="VWN174" s="77"/>
      <c r="VWO174" s="77"/>
      <c r="VWP174" s="77"/>
      <c r="VWQ174" s="77"/>
      <c r="VWR174" s="77"/>
      <c r="VWS174" s="77"/>
      <c r="VWT174" s="77"/>
      <c r="VWU174" s="77"/>
      <c r="VWV174" s="77"/>
      <c r="VWW174" s="77"/>
      <c r="VWX174" s="77"/>
      <c r="VWY174" s="77"/>
      <c r="VWZ174" s="77"/>
      <c r="VXA174" s="77"/>
      <c r="VXB174" s="77"/>
      <c r="VXC174" s="77"/>
      <c r="VXD174" s="77"/>
      <c r="VXE174" s="77"/>
      <c r="VXF174" s="77"/>
      <c r="VXG174" s="77"/>
      <c r="VXH174" s="77"/>
      <c r="VXI174" s="77"/>
      <c r="VXJ174" s="77"/>
      <c r="VXK174" s="77"/>
      <c r="VXL174" s="77"/>
      <c r="VXM174" s="77"/>
      <c r="VXN174" s="77"/>
      <c r="VXO174" s="77"/>
      <c r="VXP174" s="77"/>
      <c r="VXQ174" s="77"/>
      <c r="VXR174" s="77"/>
      <c r="VXS174" s="77"/>
      <c r="VXT174" s="77"/>
      <c r="VXU174" s="77"/>
      <c r="VXV174" s="77"/>
      <c r="VXW174" s="77"/>
      <c r="VXX174" s="77"/>
      <c r="VXY174" s="77"/>
      <c r="VXZ174" s="77"/>
      <c r="VYA174" s="77"/>
      <c r="VYB174" s="77"/>
      <c r="VYC174" s="77"/>
      <c r="VYD174" s="77"/>
      <c r="VYE174" s="77"/>
      <c r="VYF174" s="77"/>
      <c r="VYG174" s="77"/>
      <c r="VYH174" s="77"/>
      <c r="VYI174" s="77"/>
      <c r="VYJ174" s="77"/>
      <c r="VYK174" s="77"/>
      <c r="VYL174" s="77"/>
      <c r="VYM174" s="77"/>
      <c r="VYN174" s="77"/>
      <c r="VYO174" s="77"/>
      <c r="VYP174" s="77"/>
      <c r="VYQ174" s="77"/>
      <c r="VYR174" s="77"/>
      <c r="VYS174" s="77"/>
      <c r="VYT174" s="77"/>
      <c r="VYU174" s="77"/>
      <c r="VYV174" s="77"/>
      <c r="VYW174" s="77"/>
      <c r="VYX174" s="77"/>
      <c r="VYY174" s="77"/>
      <c r="VYZ174" s="77"/>
      <c r="VZA174" s="77"/>
      <c r="VZB174" s="77"/>
      <c r="VZC174" s="77"/>
      <c r="VZD174" s="77"/>
      <c r="VZE174" s="77"/>
      <c r="VZF174" s="77"/>
      <c r="VZG174" s="77"/>
      <c r="VZH174" s="77"/>
      <c r="VZI174" s="77"/>
      <c r="VZJ174" s="77"/>
      <c r="VZK174" s="77"/>
      <c r="VZL174" s="77"/>
      <c r="VZM174" s="77"/>
      <c r="VZN174" s="77"/>
      <c r="VZO174" s="77"/>
      <c r="VZP174" s="77"/>
      <c r="VZQ174" s="77"/>
      <c r="VZR174" s="77"/>
      <c r="VZS174" s="77"/>
      <c r="VZT174" s="77"/>
      <c r="VZU174" s="77"/>
      <c r="VZV174" s="77"/>
      <c r="VZW174" s="77"/>
      <c r="VZX174" s="77"/>
      <c r="VZY174" s="77"/>
      <c r="VZZ174" s="77"/>
      <c r="WAA174" s="77"/>
      <c r="WAB174" s="77"/>
      <c r="WAC174" s="77"/>
      <c r="WAD174" s="77"/>
      <c r="WAE174" s="77"/>
      <c r="WAF174" s="77"/>
      <c r="WAG174" s="77"/>
      <c r="WAH174" s="77"/>
      <c r="WAI174" s="77"/>
      <c r="WAJ174" s="77"/>
      <c r="WAK174" s="77"/>
      <c r="WAL174" s="77"/>
      <c r="WAM174" s="77"/>
      <c r="WAN174" s="77"/>
      <c r="WAO174" s="77"/>
      <c r="WAP174" s="77"/>
      <c r="WAQ174" s="77"/>
      <c r="WAR174" s="77"/>
      <c r="WAS174" s="77"/>
      <c r="WAT174" s="77"/>
      <c r="WAU174" s="77"/>
      <c r="WAV174" s="77"/>
      <c r="WAW174" s="77"/>
      <c r="WAX174" s="77"/>
      <c r="WAY174" s="77"/>
      <c r="WAZ174" s="77"/>
      <c r="WBA174" s="77"/>
      <c r="WBB174" s="77"/>
      <c r="WBC174" s="77"/>
      <c r="WBD174" s="77"/>
      <c r="WBE174" s="77"/>
      <c r="WBF174" s="77"/>
      <c r="WBG174" s="77"/>
      <c r="WBH174" s="77"/>
      <c r="WBI174" s="77"/>
      <c r="WBJ174" s="77"/>
      <c r="WBK174" s="77"/>
      <c r="WBL174" s="77"/>
      <c r="WBM174" s="77"/>
      <c r="WBN174" s="77"/>
      <c r="WBO174" s="77"/>
      <c r="WBP174" s="77"/>
      <c r="WBQ174" s="77"/>
      <c r="WBR174" s="77"/>
      <c r="WBS174" s="77"/>
      <c r="WBT174" s="77"/>
      <c r="WBU174" s="77"/>
      <c r="WBV174" s="77"/>
      <c r="WBW174" s="77"/>
      <c r="WBX174" s="77"/>
      <c r="WBY174" s="77"/>
      <c r="WBZ174" s="77"/>
      <c r="WCA174" s="77"/>
      <c r="WCB174" s="77"/>
      <c r="WCC174" s="77"/>
      <c r="WCD174" s="77"/>
      <c r="WCE174" s="77"/>
      <c r="WCF174" s="77"/>
      <c r="WCG174" s="77"/>
      <c r="WCH174" s="77"/>
      <c r="WCI174" s="77"/>
      <c r="WCJ174" s="77"/>
      <c r="WCK174" s="77"/>
      <c r="WCL174" s="77"/>
      <c r="WCM174" s="77"/>
      <c r="WCN174" s="77"/>
      <c r="WCO174" s="77"/>
      <c r="WCP174" s="77"/>
      <c r="WCQ174" s="77"/>
      <c r="WCR174" s="77"/>
      <c r="WCS174" s="77"/>
      <c r="WCT174" s="77"/>
      <c r="WCU174" s="77"/>
      <c r="WCV174" s="77"/>
      <c r="WCW174" s="77"/>
      <c r="WCX174" s="77"/>
      <c r="WCY174" s="77"/>
      <c r="WCZ174" s="77"/>
      <c r="WDA174" s="77"/>
      <c r="WDB174" s="77"/>
      <c r="WDC174" s="77"/>
      <c r="WDD174" s="77"/>
      <c r="WDE174" s="77"/>
      <c r="WDF174" s="77"/>
      <c r="WDG174" s="77"/>
      <c r="WDH174" s="77"/>
      <c r="WDI174" s="77"/>
      <c r="WDJ174" s="77"/>
      <c r="WDK174" s="77"/>
      <c r="WDL174" s="77"/>
      <c r="WDM174" s="77"/>
      <c r="WDN174" s="77"/>
      <c r="WDO174" s="77"/>
      <c r="WDP174" s="77"/>
      <c r="WDQ174" s="77"/>
      <c r="WDR174" s="77"/>
      <c r="WDS174" s="77"/>
      <c r="WDT174" s="77"/>
      <c r="WDU174" s="77"/>
      <c r="WDV174" s="77"/>
      <c r="WDW174" s="77"/>
      <c r="WDX174" s="77"/>
      <c r="WDY174" s="77"/>
      <c r="WDZ174" s="77"/>
      <c r="WEA174" s="77"/>
      <c r="WEB174" s="77"/>
      <c r="WEC174" s="77"/>
      <c r="WED174" s="77"/>
      <c r="WEE174" s="77"/>
      <c r="WEF174" s="77"/>
      <c r="WEG174" s="77"/>
      <c r="WEH174" s="77"/>
      <c r="WEI174" s="77"/>
      <c r="WEJ174" s="77"/>
      <c r="WEK174" s="77"/>
      <c r="WEL174" s="77"/>
      <c r="WEM174" s="77"/>
      <c r="WEN174" s="77"/>
      <c r="WEO174" s="77"/>
      <c r="WEP174" s="77"/>
      <c r="WEQ174" s="77"/>
      <c r="WER174" s="77"/>
      <c r="WES174" s="77"/>
      <c r="WET174" s="77"/>
      <c r="WEU174" s="77"/>
      <c r="WEV174" s="77"/>
      <c r="WEW174" s="77"/>
      <c r="WEX174" s="77"/>
      <c r="WEY174" s="77"/>
      <c r="WEZ174" s="77"/>
      <c r="WFA174" s="77"/>
      <c r="WFB174" s="77"/>
      <c r="WFC174" s="77"/>
      <c r="WFD174" s="77"/>
      <c r="WFE174" s="77"/>
      <c r="WFF174" s="77"/>
      <c r="WFG174" s="77"/>
      <c r="WFH174" s="77"/>
      <c r="WFI174" s="77"/>
      <c r="WFJ174" s="77"/>
      <c r="WFK174" s="77"/>
      <c r="WFL174" s="77"/>
      <c r="WFM174" s="77"/>
      <c r="WFN174" s="77"/>
      <c r="WFO174" s="77"/>
      <c r="WFP174" s="77"/>
      <c r="WFQ174" s="77"/>
      <c r="WFR174" s="77"/>
      <c r="WFS174" s="77"/>
      <c r="WFT174" s="77"/>
      <c r="WFU174" s="77"/>
      <c r="WFV174" s="77"/>
      <c r="WFW174" s="77"/>
      <c r="WFX174" s="77"/>
      <c r="WFY174" s="77"/>
      <c r="WFZ174" s="77"/>
      <c r="WGA174" s="77"/>
      <c r="WGB174" s="77"/>
      <c r="WGC174" s="77"/>
      <c r="WGD174" s="77"/>
      <c r="WGE174" s="77"/>
      <c r="WGF174" s="77"/>
      <c r="WGG174" s="77"/>
      <c r="WGH174" s="77"/>
      <c r="WGI174" s="77"/>
      <c r="WGJ174" s="77"/>
      <c r="WGK174" s="77"/>
      <c r="WGL174" s="77"/>
      <c r="WGM174" s="77"/>
      <c r="WGN174" s="77"/>
      <c r="WGO174" s="77"/>
      <c r="WGP174" s="77"/>
      <c r="WGQ174" s="77"/>
      <c r="WGR174" s="77"/>
      <c r="WGS174" s="77"/>
      <c r="WGT174" s="77"/>
      <c r="WGU174" s="77"/>
      <c r="WGV174" s="77"/>
      <c r="WGW174" s="77"/>
      <c r="WGX174" s="77"/>
      <c r="WGY174" s="77"/>
      <c r="WGZ174" s="77"/>
      <c r="WHA174" s="77"/>
      <c r="WHB174" s="77"/>
      <c r="WHC174" s="77"/>
      <c r="WHD174" s="77"/>
      <c r="WHE174" s="77"/>
      <c r="WHF174" s="77"/>
      <c r="WHG174" s="77"/>
      <c r="WHH174" s="77"/>
      <c r="WHI174" s="77"/>
      <c r="WHJ174" s="77"/>
      <c r="WHK174" s="77"/>
      <c r="WHL174" s="77"/>
      <c r="WHM174" s="77"/>
      <c r="WHN174" s="77"/>
      <c r="WHO174" s="77"/>
      <c r="WHP174" s="77"/>
      <c r="WHQ174" s="77"/>
      <c r="WHR174" s="77"/>
      <c r="WHS174" s="77"/>
      <c r="WHT174" s="77"/>
      <c r="WHU174" s="77"/>
      <c r="WHV174" s="77"/>
      <c r="WHW174" s="77"/>
      <c r="WHX174" s="77"/>
      <c r="WHY174" s="77"/>
      <c r="WHZ174" s="77"/>
      <c r="WIA174" s="77"/>
      <c r="WIB174" s="77"/>
      <c r="WIC174" s="77"/>
      <c r="WID174" s="77"/>
      <c r="WIE174" s="77"/>
      <c r="WIF174" s="77"/>
      <c r="WIG174" s="77"/>
      <c r="WIH174" s="77"/>
      <c r="WII174" s="77"/>
      <c r="WIJ174" s="77"/>
      <c r="WIK174" s="77"/>
      <c r="WIL174" s="77"/>
      <c r="WIM174" s="77"/>
      <c r="WIN174" s="77"/>
      <c r="WIO174" s="77"/>
      <c r="WIP174" s="77"/>
      <c r="WIQ174" s="77"/>
      <c r="WIR174" s="77"/>
      <c r="WIS174" s="77"/>
      <c r="WIT174" s="77"/>
      <c r="WIU174" s="77"/>
      <c r="WIV174" s="77"/>
      <c r="WIW174" s="77"/>
      <c r="WIX174" s="77"/>
      <c r="WIY174" s="77"/>
      <c r="WIZ174" s="77"/>
      <c r="WJA174" s="77"/>
      <c r="WJB174" s="77"/>
      <c r="WJC174" s="77"/>
      <c r="WJD174" s="77"/>
      <c r="WJE174" s="77"/>
      <c r="WJF174" s="77"/>
      <c r="WJG174" s="77"/>
      <c r="WJH174" s="77"/>
      <c r="WJI174" s="77"/>
      <c r="WJJ174" s="77"/>
      <c r="WJK174" s="77"/>
      <c r="WJL174" s="77"/>
      <c r="WJM174" s="77"/>
      <c r="WJN174" s="77"/>
      <c r="WJO174" s="77"/>
      <c r="WJP174" s="77"/>
      <c r="WJQ174" s="77"/>
      <c r="WJR174" s="77"/>
      <c r="WJS174" s="77"/>
      <c r="WJT174" s="77"/>
      <c r="WJU174" s="77"/>
      <c r="WJV174" s="77"/>
      <c r="WJW174" s="77"/>
      <c r="WJX174" s="77"/>
      <c r="WJY174" s="77"/>
      <c r="WJZ174" s="77"/>
      <c r="WKA174" s="77"/>
      <c r="WKB174" s="77"/>
      <c r="WKC174" s="77"/>
      <c r="WKD174" s="77"/>
      <c r="WKE174" s="77"/>
      <c r="WKF174" s="77"/>
      <c r="WKG174" s="77"/>
      <c r="WKH174" s="77"/>
      <c r="WKI174" s="77"/>
      <c r="WKJ174" s="77"/>
      <c r="WKK174" s="77"/>
      <c r="WKL174" s="77"/>
      <c r="WKM174" s="77"/>
      <c r="WKN174" s="77"/>
      <c r="WKO174" s="77"/>
      <c r="WKP174" s="77"/>
      <c r="WKQ174" s="77"/>
      <c r="WKR174" s="77"/>
      <c r="WKS174" s="77"/>
      <c r="WKT174" s="77"/>
      <c r="WKU174" s="77"/>
      <c r="WKV174" s="77"/>
      <c r="WKW174" s="77"/>
      <c r="WKX174" s="77"/>
      <c r="WKY174" s="77"/>
      <c r="WKZ174" s="77"/>
      <c r="WLA174" s="77"/>
      <c r="WLB174" s="77"/>
      <c r="WLC174" s="77"/>
      <c r="WLD174" s="77"/>
      <c r="WLE174" s="77"/>
      <c r="WLF174" s="77"/>
      <c r="WLG174" s="77"/>
      <c r="WLH174" s="77"/>
      <c r="WLI174" s="77"/>
      <c r="WLJ174" s="77"/>
      <c r="WLK174" s="77"/>
      <c r="WLL174" s="77"/>
      <c r="WLM174" s="77"/>
      <c r="WLN174" s="77"/>
      <c r="WLO174" s="77"/>
      <c r="WLP174" s="77"/>
      <c r="WLQ174" s="77"/>
      <c r="WLR174" s="77"/>
      <c r="WLS174" s="77"/>
      <c r="WLT174" s="77"/>
      <c r="WLU174" s="77"/>
      <c r="WLV174" s="77"/>
      <c r="WLW174" s="77"/>
      <c r="WLX174" s="77"/>
      <c r="WLY174" s="77"/>
      <c r="WLZ174" s="77"/>
      <c r="WMA174" s="77"/>
      <c r="WMB174" s="77"/>
      <c r="WMC174" s="77"/>
      <c r="WMD174" s="77"/>
      <c r="WME174" s="77"/>
      <c r="WMF174" s="77"/>
      <c r="WMG174" s="77"/>
      <c r="WMH174" s="77"/>
      <c r="WMI174" s="77"/>
      <c r="WMJ174" s="77"/>
      <c r="WMK174" s="77"/>
      <c r="WML174" s="77"/>
      <c r="WMM174" s="77"/>
      <c r="WMN174" s="77"/>
      <c r="WMO174" s="77"/>
      <c r="WMP174" s="77"/>
      <c r="WMQ174" s="77"/>
      <c r="WMR174" s="77"/>
      <c r="WMS174" s="77"/>
      <c r="WMT174" s="77"/>
      <c r="WMU174" s="77"/>
      <c r="WMV174" s="77"/>
      <c r="WMW174" s="77"/>
      <c r="WMX174" s="77"/>
      <c r="WMY174" s="77"/>
      <c r="WMZ174" s="77"/>
      <c r="WNA174" s="77"/>
      <c r="WNB174" s="77"/>
      <c r="WNC174" s="77"/>
      <c r="WND174" s="77"/>
      <c r="WNE174" s="77"/>
      <c r="WNF174" s="77"/>
      <c r="WNG174" s="77"/>
      <c r="WNH174" s="77"/>
      <c r="WNI174" s="77"/>
      <c r="WNJ174" s="77"/>
      <c r="WNK174" s="77"/>
      <c r="WNL174" s="77"/>
      <c r="WNM174" s="77"/>
      <c r="WNN174" s="77"/>
      <c r="WNO174" s="77"/>
      <c r="WNP174" s="77"/>
      <c r="WNQ174" s="77"/>
      <c r="WNR174" s="77"/>
      <c r="WNS174" s="77"/>
      <c r="WNT174" s="77"/>
      <c r="WNU174" s="77"/>
      <c r="WNV174" s="77"/>
      <c r="WNW174" s="77"/>
      <c r="WNX174" s="77"/>
      <c r="WNY174" s="77"/>
      <c r="WNZ174" s="77"/>
      <c r="WOA174" s="77"/>
      <c r="WOB174" s="77"/>
      <c r="WOC174" s="77"/>
      <c r="WOD174" s="77"/>
      <c r="WOE174" s="77"/>
      <c r="WOF174" s="77"/>
      <c r="WOG174" s="77"/>
      <c r="WOH174" s="77"/>
      <c r="WOI174" s="77"/>
      <c r="WOJ174" s="77"/>
      <c r="WOK174" s="77"/>
      <c r="WOL174" s="77"/>
      <c r="WOM174" s="77"/>
      <c r="WON174" s="77"/>
      <c r="WOO174" s="77"/>
      <c r="WOP174" s="77"/>
      <c r="WOQ174" s="77"/>
      <c r="WOR174" s="77"/>
      <c r="WOS174" s="77"/>
      <c r="WOT174" s="77"/>
      <c r="WOU174" s="77"/>
      <c r="WOV174" s="77"/>
      <c r="WOW174" s="77"/>
      <c r="WOX174" s="77"/>
      <c r="WOY174" s="77"/>
      <c r="WOZ174" s="77"/>
      <c r="WPA174" s="77"/>
      <c r="WPB174" s="77"/>
      <c r="WPC174" s="77"/>
      <c r="WPD174" s="77"/>
      <c r="WPE174" s="77"/>
      <c r="WPF174" s="77"/>
      <c r="WPG174" s="77"/>
      <c r="WPH174" s="77"/>
      <c r="WPI174" s="77"/>
      <c r="WPJ174" s="77"/>
      <c r="WPK174" s="77"/>
      <c r="WPL174" s="77"/>
      <c r="WPM174" s="77"/>
      <c r="WPN174" s="77"/>
      <c r="WPO174" s="77"/>
      <c r="WPP174" s="77"/>
      <c r="WPQ174" s="77"/>
      <c r="WPR174" s="77"/>
      <c r="WPS174" s="77"/>
      <c r="WPT174" s="77"/>
      <c r="WPU174" s="77"/>
      <c r="WPV174" s="77"/>
      <c r="WPW174" s="77"/>
      <c r="WPX174" s="77"/>
      <c r="WPY174" s="77"/>
      <c r="WPZ174" s="77"/>
      <c r="WQA174" s="77"/>
      <c r="WQB174" s="77"/>
      <c r="WQC174" s="77"/>
      <c r="WQD174" s="77"/>
      <c r="WQE174" s="77"/>
      <c r="WQF174" s="77"/>
      <c r="WQG174" s="77"/>
      <c r="WQH174" s="77"/>
      <c r="WQI174" s="77"/>
      <c r="WQJ174" s="77"/>
      <c r="WQK174" s="77"/>
      <c r="WQL174" s="77"/>
      <c r="WQM174" s="77"/>
      <c r="WQN174" s="77"/>
      <c r="WQO174" s="77"/>
      <c r="WQP174" s="77"/>
      <c r="WQQ174" s="77"/>
      <c r="WQR174" s="77"/>
      <c r="WQS174" s="77"/>
      <c r="WQT174" s="77"/>
      <c r="WQU174" s="77"/>
      <c r="WQV174" s="77"/>
      <c r="WQW174" s="77"/>
      <c r="WQX174" s="77"/>
      <c r="WQY174" s="77"/>
      <c r="WQZ174" s="77"/>
      <c r="WRA174" s="77"/>
      <c r="WRB174" s="77"/>
      <c r="WRC174" s="77"/>
      <c r="WRD174" s="77"/>
      <c r="WRE174" s="77"/>
      <c r="WRF174" s="77"/>
      <c r="WRG174" s="77"/>
      <c r="WRH174" s="77"/>
      <c r="WRI174" s="77"/>
      <c r="WRJ174" s="77"/>
      <c r="WRK174" s="77"/>
      <c r="WRL174" s="77"/>
      <c r="WRM174" s="77"/>
      <c r="WRN174" s="77"/>
      <c r="WRO174" s="77"/>
      <c r="WRP174" s="77"/>
      <c r="WRQ174" s="77"/>
      <c r="WRR174" s="77"/>
      <c r="WRS174" s="77"/>
      <c r="WRT174" s="77"/>
      <c r="WRU174" s="77"/>
      <c r="WRV174" s="77"/>
      <c r="WRW174" s="77"/>
      <c r="WRX174" s="77"/>
      <c r="WRY174" s="77"/>
      <c r="WRZ174" s="77"/>
      <c r="WSA174" s="77"/>
      <c r="WSB174" s="77"/>
      <c r="WSC174" s="77"/>
      <c r="WSD174" s="77"/>
      <c r="WSE174" s="77"/>
      <c r="WSF174" s="77"/>
      <c r="WSG174" s="77"/>
      <c r="WSH174" s="77"/>
      <c r="WSI174" s="77"/>
      <c r="WSJ174" s="77"/>
      <c r="WSK174" s="77"/>
      <c r="WSL174" s="77"/>
      <c r="WSM174" s="77"/>
      <c r="WSN174" s="77"/>
      <c r="WSO174" s="77"/>
      <c r="WSP174" s="77"/>
      <c r="WSQ174" s="77"/>
      <c r="WSR174" s="77"/>
      <c r="WSS174" s="77"/>
      <c r="WST174" s="77"/>
      <c r="WSU174" s="77"/>
      <c r="WSV174" s="77"/>
      <c r="WSW174" s="77"/>
      <c r="WSX174" s="77"/>
      <c r="WSY174" s="77"/>
      <c r="WSZ174" s="77"/>
      <c r="WTA174" s="77"/>
      <c r="WTB174" s="77"/>
      <c r="WTC174" s="77"/>
      <c r="WTD174" s="77"/>
      <c r="WTE174" s="77"/>
      <c r="WTF174" s="77"/>
      <c r="WTG174" s="77"/>
      <c r="WTH174" s="77"/>
      <c r="WTI174" s="77"/>
      <c r="WTJ174" s="77"/>
      <c r="WTK174" s="77"/>
      <c r="WTL174" s="77"/>
      <c r="WTM174" s="77"/>
      <c r="WTN174" s="77"/>
      <c r="WTO174" s="77"/>
      <c r="WTP174" s="77"/>
      <c r="WTQ174" s="77"/>
      <c r="WTR174" s="77"/>
      <c r="WTS174" s="77"/>
      <c r="WTT174" s="77"/>
      <c r="WTU174" s="77"/>
      <c r="WTV174" s="77"/>
      <c r="WTW174" s="77"/>
      <c r="WTX174" s="77"/>
      <c r="WTY174" s="77"/>
      <c r="WTZ174" s="77"/>
      <c r="WUA174" s="77"/>
      <c r="WUB174" s="77"/>
      <c r="WUC174" s="77"/>
      <c r="WUD174" s="77"/>
      <c r="WUE174" s="77"/>
      <c r="WUF174" s="77"/>
      <c r="WUG174" s="77"/>
      <c r="WUH174" s="77"/>
      <c r="WUI174" s="77"/>
      <c r="WUJ174" s="77"/>
      <c r="WUK174" s="77"/>
      <c r="WUL174" s="77"/>
      <c r="WUM174" s="77"/>
      <c r="WUN174" s="77"/>
      <c r="WUO174" s="77"/>
      <c r="WUP174" s="77"/>
      <c r="WUQ174" s="77"/>
      <c r="WUR174" s="77"/>
      <c r="WUS174" s="77"/>
      <c r="WUT174" s="77"/>
      <c r="WUU174" s="77"/>
      <c r="WUV174" s="77"/>
      <c r="WUW174" s="77"/>
      <c r="WUX174" s="77"/>
      <c r="WUY174" s="77"/>
      <c r="WUZ174" s="77"/>
      <c r="WVA174" s="77"/>
      <c r="WVB174" s="77"/>
      <c r="WVC174" s="77"/>
      <c r="WVD174" s="77"/>
      <c r="WVE174" s="77"/>
      <c r="WVF174" s="77"/>
      <c r="WVG174" s="77"/>
      <c r="WVH174" s="77"/>
      <c r="WVI174" s="77"/>
      <c r="WVJ174" s="77"/>
      <c r="WVK174" s="77"/>
      <c r="WVL174" s="77"/>
      <c r="WVM174" s="77"/>
      <c r="WVN174" s="77"/>
      <c r="WVO174" s="77"/>
      <c r="WVP174" s="77"/>
      <c r="WVQ174" s="77"/>
      <c r="WVR174" s="77"/>
      <c r="WVS174" s="77"/>
      <c r="WVT174" s="77"/>
      <c r="WVU174" s="77"/>
      <c r="WVV174" s="77"/>
      <c r="WVW174" s="77"/>
      <c r="WVX174" s="77"/>
      <c r="WVY174" s="77"/>
      <c r="WVZ174" s="77"/>
      <c r="WWA174" s="77"/>
      <c r="WWB174" s="77"/>
    </row>
  </sheetData>
  <mergeCells count="75">
    <mergeCell ref="A144:T144"/>
    <mergeCell ref="E92:E95"/>
    <mergeCell ref="F92:F95"/>
    <mergeCell ref="C112:C115"/>
    <mergeCell ref="D112:D115"/>
    <mergeCell ref="E112:E115"/>
    <mergeCell ref="F112:F115"/>
    <mergeCell ref="H81:H84"/>
    <mergeCell ref="C74:C80"/>
    <mergeCell ref="H74:H78"/>
    <mergeCell ref="A142:T142"/>
    <mergeCell ref="A143:T143"/>
    <mergeCell ref="C81:C85"/>
    <mergeCell ref="D81:D85"/>
    <mergeCell ref="E81:E85"/>
    <mergeCell ref="F81:F85"/>
    <mergeCell ref="G81:G84"/>
    <mergeCell ref="C49:C54"/>
    <mergeCell ref="D49:D54"/>
    <mergeCell ref="E49:E54"/>
    <mergeCell ref="F49:F54"/>
    <mergeCell ref="A39:A40"/>
    <mergeCell ref="B39:B40"/>
    <mergeCell ref="C39:C40"/>
    <mergeCell ref="D39:D40"/>
    <mergeCell ref="E39:E40"/>
    <mergeCell ref="C65:C70"/>
    <mergeCell ref="D65:D70"/>
    <mergeCell ref="E65:E70"/>
    <mergeCell ref="F65:F70"/>
    <mergeCell ref="G66:G70"/>
    <mergeCell ref="A63:A64"/>
    <mergeCell ref="B63:B64"/>
    <mergeCell ref="C63:C64"/>
    <mergeCell ref="D63:D64"/>
    <mergeCell ref="E63:E64"/>
    <mergeCell ref="C31:C33"/>
    <mergeCell ref="D31:D33"/>
    <mergeCell ref="E31:E33"/>
    <mergeCell ref="F31:F33"/>
    <mergeCell ref="C26:C29"/>
    <mergeCell ref="D26:D29"/>
    <mergeCell ref="E26:E29"/>
    <mergeCell ref="F26:F29"/>
    <mergeCell ref="H26:H29"/>
    <mergeCell ref="G26:G29"/>
    <mergeCell ref="D74:D80"/>
    <mergeCell ref="E74:E80"/>
    <mergeCell ref="F74:F80"/>
    <mergeCell ref="G74:G78"/>
    <mergeCell ref="G79:G80"/>
    <mergeCell ref="G49:G51"/>
    <mergeCell ref="H49:H51"/>
    <mergeCell ref="G52:G54"/>
    <mergeCell ref="H52:H54"/>
    <mergeCell ref="H66:H70"/>
    <mergeCell ref="F63:F64"/>
    <mergeCell ref="F39:F40"/>
    <mergeCell ref="H79:H80"/>
    <mergeCell ref="R1:T1"/>
    <mergeCell ref="A2:T2"/>
    <mergeCell ref="A3:T3"/>
    <mergeCell ref="A12:A13"/>
    <mergeCell ref="B12:B13"/>
    <mergeCell ref="G12:G13"/>
    <mergeCell ref="I4:J4"/>
    <mergeCell ref="I5:J5"/>
    <mergeCell ref="K12:T12"/>
    <mergeCell ref="C12:D12"/>
    <mergeCell ref="E12:F12"/>
    <mergeCell ref="I12:I13"/>
    <mergeCell ref="I6:J6"/>
    <mergeCell ref="I7:J7"/>
    <mergeCell ref="H12:H13"/>
    <mergeCell ref="J12:J13"/>
  </mergeCells>
  <dataValidations disablePrompts="1" count="6">
    <dataValidation allowBlank="1" showInputMessage="1" showErrorMessage="1" prompt="Quy hoạch chi tiết xã Đăk Sút, Đăk Kroong, huyện phê duyệt NS tỉnh khó khăn" sqref="O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O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O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O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O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O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O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O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O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O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O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O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O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O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O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dataValidation allowBlank="1" showInputMessage="1" showErrorMessage="1" prompt="Quy hoạch chi tiết cụm công nghiệp phí Tây thị trấn (Chưa có chủ trương)" sqref="M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M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M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M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M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M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M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M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M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M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M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M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M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M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M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dataValidation allowBlank="1" showInputMessage="1" showErrorMessage="1" prompt="may trang phục cho Đại đội khẩn cấp theo NĐ 25/1998/NĐ-CP 111 người, hiện nay thành phố chưa trang bị được_x000a_" sqref="K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K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K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K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K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K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K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K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K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K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K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K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K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K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K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R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R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R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R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R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R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R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R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R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R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R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R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R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R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3027:WWA983027 JD65523:JO65523 SZ65523:TK65523 ACV65523:ADG65523 AMR65523:ANC65523 AWN65523:AWY65523 BGJ65523:BGU65523 BQF65523:BQQ65523 CAB65523:CAM65523 CJX65523:CKI65523 CTT65523:CUE65523 DDP65523:DEA65523 DNL65523:DNW65523 DXH65523:DXS65523 EHD65523:EHO65523 EQZ65523:ERK65523 FAV65523:FBG65523 FKR65523:FLC65523 FUN65523:FUY65523 GEJ65523:GEU65523 GOF65523:GOQ65523 GYB65523:GYM65523 HHX65523:HII65523 HRT65523:HSE65523 IBP65523:ICA65523 ILL65523:ILW65523 IVH65523:IVS65523 JFD65523:JFO65523 JOZ65523:JPK65523 JYV65523:JZG65523 KIR65523:KJC65523 KSN65523:KSY65523 LCJ65523:LCU65523 LMF65523:LMQ65523 LWB65523:LWM65523 MFX65523:MGI65523 MPT65523:MQE65523 MZP65523:NAA65523 NJL65523:NJW65523 NTH65523:NTS65523 ODD65523:ODO65523 OMZ65523:ONK65523 OWV65523:OXG65523 PGR65523:PHC65523 PQN65523:PQY65523 QAJ65523:QAU65523 QKF65523:QKQ65523 QUB65523:QUM65523 RDX65523:REI65523 RNT65523:ROE65523 RXP65523:RYA65523 SHL65523:SHW65523 SRH65523:SRS65523 TBD65523:TBO65523 TKZ65523:TLK65523 TUV65523:TVG65523 UER65523:UFC65523 UON65523:UOY65523 UYJ65523:UYU65523 VIF65523:VIQ65523 VSB65523:VSM65523 WBX65523:WCI65523 WLT65523:WME65523 WVP65523:WWA65523 JD131059:JO131059 SZ131059:TK131059 ACV131059:ADG131059 AMR131059:ANC131059 AWN131059:AWY131059 BGJ131059:BGU131059 BQF131059:BQQ131059 CAB131059:CAM131059 CJX131059:CKI131059 CTT131059:CUE131059 DDP131059:DEA131059 DNL131059:DNW131059 DXH131059:DXS131059 EHD131059:EHO131059 EQZ131059:ERK131059 FAV131059:FBG131059 FKR131059:FLC131059 FUN131059:FUY131059 GEJ131059:GEU131059 GOF131059:GOQ131059 GYB131059:GYM131059 HHX131059:HII131059 HRT131059:HSE131059 IBP131059:ICA131059 ILL131059:ILW131059 IVH131059:IVS131059 JFD131059:JFO131059 JOZ131059:JPK131059 JYV131059:JZG131059 KIR131059:KJC131059 KSN131059:KSY131059 LCJ131059:LCU131059 LMF131059:LMQ131059 LWB131059:LWM131059 MFX131059:MGI131059 MPT131059:MQE131059 MZP131059:NAA131059 NJL131059:NJW131059 NTH131059:NTS131059 ODD131059:ODO131059 OMZ131059:ONK131059 OWV131059:OXG131059 PGR131059:PHC131059 PQN131059:PQY131059 QAJ131059:QAU131059 QKF131059:QKQ131059 QUB131059:QUM131059 RDX131059:REI131059 RNT131059:ROE131059 RXP131059:RYA131059 SHL131059:SHW131059 SRH131059:SRS131059 TBD131059:TBO131059 TKZ131059:TLK131059 TUV131059:TVG131059 UER131059:UFC131059 UON131059:UOY131059 UYJ131059:UYU131059 VIF131059:VIQ131059 VSB131059:VSM131059 WBX131059:WCI131059 WLT131059:WME131059 WVP131059:WWA131059 JD196595:JO196595 SZ196595:TK196595 ACV196595:ADG196595 AMR196595:ANC196595 AWN196595:AWY196595 BGJ196595:BGU196595 BQF196595:BQQ196595 CAB196595:CAM196595 CJX196595:CKI196595 CTT196595:CUE196595 DDP196595:DEA196595 DNL196595:DNW196595 DXH196595:DXS196595 EHD196595:EHO196595 EQZ196595:ERK196595 FAV196595:FBG196595 FKR196595:FLC196595 FUN196595:FUY196595 GEJ196595:GEU196595 GOF196595:GOQ196595 GYB196595:GYM196595 HHX196595:HII196595 HRT196595:HSE196595 IBP196595:ICA196595 ILL196595:ILW196595 IVH196595:IVS196595 JFD196595:JFO196595 JOZ196595:JPK196595 JYV196595:JZG196595 KIR196595:KJC196595 KSN196595:KSY196595 LCJ196595:LCU196595 LMF196595:LMQ196595 LWB196595:LWM196595 MFX196595:MGI196595 MPT196595:MQE196595 MZP196595:NAA196595 NJL196595:NJW196595 NTH196595:NTS196595 ODD196595:ODO196595 OMZ196595:ONK196595 OWV196595:OXG196595 PGR196595:PHC196595 PQN196595:PQY196595 QAJ196595:QAU196595 QKF196595:QKQ196595 QUB196595:QUM196595 RDX196595:REI196595 RNT196595:ROE196595 RXP196595:RYA196595 SHL196595:SHW196595 SRH196595:SRS196595 TBD196595:TBO196595 TKZ196595:TLK196595 TUV196595:TVG196595 UER196595:UFC196595 UON196595:UOY196595 UYJ196595:UYU196595 VIF196595:VIQ196595 VSB196595:VSM196595 WBX196595:WCI196595 WLT196595:WME196595 WVP196595:WWA196595 JD262131:JO262131 SZ262131:TK262131 ACV262131:ADG262131 AMR262131:ANC262131 AWN262131:AWY262131 BGJ262131:BGU262131 BQF262131:BQQ262131 CAB262131:CAM262131 CJX262131:CKI262131 CTT262131:CUE262131 DDP262131:DEA262131 DNL262131:DNW262131 DXH262131:DXS262131 EHD262131:EHO262131 EQZ262131:ERK262131 FAV262131:FBG262131 FKR262131:FLC262131 FUN262131:FUY262131 GEJ262131:GEU262131 GOF262131:GOQ262131 GYB262131:GYM262131 HHX262131:HII262131 HRT262131:HSE262131 IBP262131:ICA262131 ILL262131:ILW262131 IVH262131:IVS262131 JFD262131:JFO262131 JOZ262131:JPK262131 JYV262131:JZG262131 KIR262131:KJC262131 KSN262131:KSY262131 LCJ262131:LCU262131 LMF262131:LMQ262131 LWB262131:LWM262131 MFX262131:MGI262131 MPT262131:MQE262131 MZP262131:NAA262131 NJL262131:NJW262131 NTH262131:NTS262131 ODD262131:ODO262131 OMZ262131:ONK262131 OWV262131:OXG262131 PGR262131:PHC262131 PQN262131:PQY262131 QAJ262131:QAU262131 QKF262131:QKQ262131 QUB262131:QUM262131 RDX262131:REI262131 RNT262131:ROE262131 RXP262131:RYA262131 SHL262131:SHW262131 SRH262131:SRS262131 TBD262131:TBO262131 TKZ262131:TLK262131 TUV262131:TVG262131 UER262131:UFC262131 UON262131:UOY262131 UYJ262131:UYU262131 VIF262131:VIQ262131 VSB262131:VSM262131 WBX262131:WCI262131 WLT262131:WME262131 WVP262131:WWA262131 JD327667:JO327667 SZ327667:TK327667 ACV327667:ADG327667 AMR327667:ANC327667 AWN327667:AWY327667 BGJ327667:BGU327667 BQF327667:BQQ327667 CAB327667:CAM327667 CJX327667:CKI327667 CTT327667:CUE327667 DDP327667:DEA327667 DNL327667:DNW327667 DXH327667:DXS327667 EHD327667:EHO327667 EQZ327667:ERK327667 FAV327667:FBG327667 FKR327667:FLC327667 FUN327667:FUY327667 GEJ327667:GEU327667 GOF327667:GOQ327667 GYB327667:GYM327667 HHX327667:HII327667 HRT327667:HSE327667 IBP327667:ICA327667 ILL327667:ILW327667 IVH327667:IVS327667 JFD327667:JFO327667 JOZ327667:JPK327667 JYV327667:JZG327667 KIR327667:KJC327667 KSN327667:KSY327667 LCJ327667:LCU327667 LMF327667:LMQ327667 LWB327667:LWM327667 MFX327667:MGI327667 MPT327667:MQE327667 MZP327667:NAA327667 NJL327667:NJW327667 NTH327667:NTS327667 ODD327667:ODO327667 OMZ327667:ONK327667 OWV327667:OXG327667 PGR327667:PHC327667 PQN327667:PQY327667 QAJ327667:QAU327667 QKF327667:QKQ327667 QUB327667:QUM327667 RDX327667:REI327667 RNT327667:ROE327667 RXP327667:RYA327667 SHL327667:SHW327667 SRH327667:SRS327667 TBD327667:TBO327667 TKZ327667:TLK327667 TUV327667:TVG327667 UER327667:UFC327667 UON327667:UOY327667 UYJ327667:UYU327667 VIF327667:VIQ327667 VSB327667:VSM327667 WBX327667:WCI327667 WLT327667:WME327667 WVP327667:WWA327667 JD393203:JO393203 SZ393203:TK393203 ACV393203:ADG393203 AMR393203:ANC393203 AWN393203:AWY393203 BGJ393203:BGU393203 BQF393203:BQQ393203 CAB393203:CAM393203 CJX393203:CKI393203 CTT393203:CUE393203 DDP393203:DEA393203 DNL393203:DNW393203 DXH393203:DXS393203 EHD393203:EHO393203 EQZ393203:ERK393203 FAV393203:FBG393203 FKR393203:FLC393203 FUN393203:FUY393203 GEJ393203:GEU393203 GOF393203:GOQ393203 GYB393203:GYM393203 HHX393203:HII393203 HRT393203:HSE393203 IBP393203:ICA393203 ILL393203:ILW393203 IVH393203:IVS393203 JFD393203:JFO393203 JOZ393203:JPK393203 JYV393203:JZG393203 KIR393203:KJC393203 KSN393203:KSY393203 LCJ393203:LCU393203 LMF393203:LMQ393203 LWB393203:LWM393203 MFX393203:MGI393203 MPT393203:MQE393203 MZP393203:NAA393203 NJL393203:NJW393203 NTH393203:NTS393203 ODD393203:ODO393203 OMZ393203:ONK393203 OWV393203:OXG393203 PGR393203:PHC393203 PQN393203:PQY393203 QAJ393203:QAU393203 QKF393203:QKQ393203 QUB393203:QUM393203 RDX393203:REI393203 RNT393203:ROE393203 RXP393203:RYA393203 SHL393203:SHW393203 SRH393203:SRS393203 TBD393203:TBO393203 TKZ393203:TLK393203 TUV393203:TVG393203 UER393203:UFC393203 UON393203:UOY393203 UYJ393203:UYU393203 VIF393203:VIQ393203 VSB393203:VSM393203 WBX393203:WCI393203 WLT393203:WME393203 WVP393203:WWA393203 JD458739:JO458739 SZ458739:TK458739 ACV458739:ADG458739 AMR458739:ANC458739 AWN458739:AWY458739 BGJ458739:BGU458739 BQF458739:BQQ458739 CAB458739:CAM458739 CJX458739:CKI458739 CTT458739:CUE458739 DDP458739:DEA458739 DNL458739:DNW458739 DXH458739:DXS458739 EHD458739:EHO458739 EQZ458739:ERK458739 FAV458739:FBG458739 FKR458739:FLC458739 FUN458739:FUY458739 GEJ458739:GEU458739 GOF458739:GOQ458739 GYB458739:GYM458739 HHX458739:HII458739 HRT458739:HSE458739 IBP458739:ICA458739 ILL458739:ILW458739 IVH458739:IVS458739 JFD458739:JFO458739 JOZ458739:JPK458739 JYV458739:JZG458739 KIR458739:KJC458739 KSN458739:KSY458739 LCJ458739:LCU458739 LMF458739:LMQ458739 LWB458739:LWM458739 MFX458739:MGI458739 MPT458739:MQE458739 MZP458739:NAA458739 NJL458739:NJW458739 NTH458739:NTS458739 ODD458739:ODO458739 OMZ458739:ONK458739 OWV458739:OXG458739 PGR458739:PHC458739 PQN458739:PQY458739 QAJ458739:QAU458739 QKF458739:QKQ458739 QUB458739:QUM458739 RDX458739:REI458739 RNT458739:ROE458739 RXP458739:RYA458739 SHL458739:SHW458739 SRH458739:SRS458739 TBD458739:TBO458739 TKZ458739:TLK458739 TUV458739:TVG458739 UER458739:UFC458739 UON458739:UOY458739 UYJ458739:UYU458739 VIF458739:VIQ458739 VSB458739:VSM458739 WBX458739:WCI458739 WLT458739:WME458739 WVP458739:WWA458739 JD524275:JO524275 SZ524275:TK524275 ACV524275:ADG524275 AMR524275:ANC524275 AWN524275:AWY524275 BGJ524275:BGU524275 BQF524275:BQQ524275 CAB524275:CAM524275 CJX524275:CKI524275 CTT524275:CUE524275 DDP524275:DEA524275 DNL524275:DNW524275 DXH524275:DXS524275 EHD524275:EHO524275 EQZ524275:ERK524275 FAV524275:FBG524275 FKR524275:FLC524275 FUN524275:FUY524275 GEJ524275:GEU524275 GOF524275:GOQ524275 GYB524275:GYM524275 HHX524275:HII524275 HRT524275:HSE524275 IBP524275:ICA524275 ILL524275:ILW524275 IVH524275:IVS524275 JFD524275:JFO524275 JOZ524275:JPK524275 JYV524275:JZG524275 KIR524275:KJC524275 KSN524275:KSY524275 LCJ524275:LCU524275 LMF524275:LMQ524275 LWB524275:LWM524275 MFX524275:MGI524275 MPT524275:MQE524275 MZP524275:NAA524275 NJL524275:NJW524275 NTH524275:NTS524275 ODD524275:ODO524275 OMZ524275:ONK524275 OWV524275:OXG524275 PGR524275:PHC524275 PQN524275:PQY524275 QAJ524275:QAU524275 QKF524275:QKQ524275 QUB524275:QUM524275 RDX524275:REI524275 RNT524275:ROE524275 RXP524275:RYA524275 SHL524275:SHW524275 SRH524275:SRS524275 TBD524275:TBO524275 TKZ524275:TLK524275 TUV524275:TVG524275 UER524275:UFC524275 UON524275:UOY524275 UYJ524275:UYU524275 VIF524275:VIQ524275 VSB524275:VSM524275 WBX524275:WCI524275 WLT524275:WME524275 WVP524275:WWA524275 JD589811:JO589811 SZ589811:TK589811 ACV589811:ADG589811 AMR589811:ANC589811 AWN589811:AWY589811 BGJ589811:BGU589811 BQF589811:BQQ589811 CAB589811:CAM589811 CJX589811:CKI589811 CTT589811:CUE589811 DDP589811:DEA589811 DNL589811:DNW589811 DXH589811:DXS589811 EHD589811:EHO589811 EQZ589811:ERK589811 FAV589811:FBG589811 FKR589811:FLC589811 FUN589811:FUY589811 GEJ589811:GEU589811 GOF589811:GOQ589811 GYB589811:GYM589811 HHX589811:HII589811 HRT589811:HSE589811 IBP589811:ICA589811 ILL589811:ILW589811 IVH589811:IVS589811 JFD589811:JFO589811 JOZ589811:JPK589811 JYV589811:JZG589811 KIR589811:KJC589811 KSN589811:KSY589811 LCJ589811:LCU589811 LMF589811:LMQ589811 LWB589811:LWM589811 MFX589811:MGI589811 MPT589811:MQE589811 MZP589811:NAA589811 NJL589811:NJW589811 NTH589811:NTS589811 ODD589811:ODO589811 OMZ589811:ONK589811 OWV589811:OXG589811 PGR589811:PHC589811 PQN589811:PQY589811 QAJ589811:QAU589811 QKF589811:QKQ589811 QUB589811:QUM589811 RDX589811:REI589811 RNT589811:ROE589811 RXP589811:RYA589811 SHL589811:SHW589811 SRH589811:SRS589811 TBD589811:TBO589811 TKZ589811:TLK589811 TUV589811:TVG589811 UER589811:UFC589811 UON589811:UOY589811 UYJ589811:UYU589811 VIF589811:VIQ589811 VSB589811:VSM589811 WBX589811:WCI589811 WLT589811:WME589811 WVP589811:WWA589811 JD655347:JO655347 SZ655347:TK655347 ACV655347:ADG655347 AMR655347:ANC655347 AWN655347:AWY655347 BGJ655347:BGU655347 BQF655347:BQQ655347 CAB655347:CAM655347 CJX655347:CKI655347 CTT655347:CUE655347 DDP655347:DEA655347 DNL655347:DNW655347 DXH655347:DXS655347 EHD655347:EHO655347 EQZ655347:ERK655347 FAV655347:FBG655347 FKR655347:FLC655347 FUN655347:FUY655347 GEJ655347:GEU655347 GOF655347:GOQ655347 GYB655347:GYM655347 HHX655347:HII655347 HRT655347:HSE655347 IBP655347:ICA655347 ILL655347:ILW655347 IVH655347:IVS655347 JFD655347:JFO655347 JOZ655347:JPK655347 JYV655347:JZG655347 KIR655347:KJC655347 KSN655347:KSY655347 LCJ655347:LCU655347 LMF655347:LMQ655347 LWB655347:LWM655347 MFX655347:MGI655347 MPT655347:MQE655347 MZP655347:NAA655347 NJL655347:NJW655347 NTH655347:NTS655347 ODD655347:ODO655347 OMZ655347:ONK655347 OWV655347:OXG655347 PGR655347:PHC655347 PQN655347:PQY655347 QAJ655347:QAU655347 QKF655347:QKQ655347 QUB655347:QUM655347 RDX655347:REI655347 RNT655347:ROE655347 RXP655347:RYA655347 SHL655347:SHW655347 SRH655347:SRS655347 TBD655347:TBO655347 TKZ655347:TLK655347 TUV655347:TVG655347 UER655347:UFC655347 UON655347:UOY655347 UYJ655347:UYU655347 VIF655347:VIQ655347 VSB655347:VSM655347 WBX655347:WCI655347 WLT655347:WME655347 WVP655347:WWA655347 JD720883:JO720883 SZ720883:TK720883 ACV720883:ADG720883 AMR720883:ANC720883 AWN720883:AWY720883 BGJ720883:BGU720883 BQF720883:BQQ720883 CAB720883:CAM720883 CJX720883:CKI720883 CTT720883:CUE720883 DDP720883:DEA720883 DNL720883:DNW720883 DXH720883:DXS720883 EHD720883:EHO720883 EQZ720883:ERK720883 FAV720883:FBG720883 FKR720883:FLC720883 FUN720883:FUY720883 GEJ720883:GEU720883 GOF720883:GOQ720883 GYB720883:GYM720883 HHX720883:HII720883 HRT720883:HSE720883 IBP720883:ICA720883 ILL720883:ILW720883 IVH720883:IVS720883 JFD720883:JFO720883 JOZ720883:JPK720883 JYV720883:JZG720883 KIR720883:KJC720883 KSN720883:KSY720883 LCJ720883:LCU720883 LMF720883:LMQ720883 LWB720883:LWM720883 MFX720883:MGI720883 MPT720883:MQE720883 MZP720883:NAA720883 NJL720883:NJW720883 NTH720883:NTS720883 ODD720883:ODO720883 OMZ720883:ONK720883 OWV720883:OXG720883 PGR720883:PHC720883 PQN720883:PQY720883 QAJ720883:QAU720883 QKF720883:QKQ720883 QUB720883:QUM720883 RDX720883:REI720883 RNT720883:ROE720883 RXP720883:RYA720883 SHL720883:SHW720883 SRH720883:SRS720883 TBD720883:TBO720883 TKZ720883:TLK720883 TUV720883:TVG720883 UER720883:UFC720883 UON720883:UOY720883 UYJ720883:UYU720883 VIF720883:VIQ720883 VSB720883:VSM720883 WBX720883:WCI720883 WLT720883:WME720883 WVP720883:WWA720883 JD786419:JO786419 SZ786419:TK786419 ACV786419:ADG786419 AMR786419:ANC786419 AWN786419:AWY786419 BGJ786419:BGU786419 BQF786419:BQQ786419 CAB786419:CAM786419 CJX786419:CKI786419 CTT786419:CUE786419 DDP786419:DEA786419 DNL786419:DNW786419 DXH786419:DXS786419 EHD786419:EHO786419 EQZ786419:ERK786419 FAV786419:FBG786419 FKR786419:FLC786419 FUN786419:FUY786419 GEJ786419:GEU786419 GOF786419:GOQ786419 GYB786419:GYM786419 HHX786419:HII786419 HRT786419:HSE786419 IBP786419:ICA786419 ILL786419:ILW786419 IVH786419:IVS786419 JFD786419:JFO786419 JOZ786419:JPK786419 JYV786419:JZG786419 KIR786419:KJC786419 KSN786419:KSY786419 LCJ786419:LCU786419 LMF786419:LMQ786419 LWB786419:LWM786419 MFX786419:MGI786419 MPT786419:MQE786419 MZP786419:NAA786419 NJL786419:NJW786419 NTH786419:NTS786419 ODD786419:ODO786419 OMZ786419:ONK786419 OWV786419:OXG786419 PGR786419:PHC786419 PQN786419:PQY786419 QAJ786419:QAU786419 QKF786419:QKQ786419 QUB786419:QUM786419 RDX786419:REI786419 RNT786419:ROE786419 RXP786419:RYA786419 SHL786419:SHW786419 SRH786419:SRS786419 TBD786419:TBO786419 TKZ786419:TLK786419 TUV786419:TVG786419 UER786419:UFC786419 UON786419:UOY786419 UYJ786419:UYU786419 VIF786419:VIQ786419 VSB786419:VSM786419 WBX786419:WCI786419 WLT786419:WME786419 WVP786419:WWA786419 JD851955:JO851955 SZ851955:TK851955 ACV851955:ADG851955 AMR851955:ANC851955 AWN851955:AWY851955 BGJ851955:BGU851955 BQF851955:BQQ851955 CAB851955:CAM851955 CJX851955:CKI851955 CTT851955:CUE851955 DDP851955:DEA851955 DNL851955:DNW851955 DXH851955:DXS851955 EHD851955:EHO851955 EQZ851955:ERK851955 FAV851955:FBG851955 FKR851955:FLC851955 FUN851955:FUY851955 GEJ851955:GEU851955 GOF851955:GOQ851955 GYB851955:GYM851955 HHX851955:HII851955 HRT851955:HSE851955 IBP851955:ICA851955 ILL851955:ILW851955 IVH851955:IVS851955 JFD851955:JFO851955 JOZ851955:JPK851955 JYV851955:JZG851955 KIR851955:KJC851955 KSN851955:KSY851955 LCJ851955:LCU851955 LMF851955:LMQ851955 LWB851955:LWM851955 MFX851955:MGI851955 MPT851955:MQE851955 MZP851955:NAA851955 NJL851955:NJW851955 NTH851955:NTS851955 ODD851955:ODO851955 OMZ851955:ONK851955 OWV851955:OXG851955 PGR851955:PHC851955 PQN851955:PQY851955 QAJ851955:QAU851955 QKF851955:QKQ851955 QUB851955:QUM851955 RDX851955:REI851955 RNT851955:ROE851955 RXP851955:RYA851955 SHL851955:SHW851955 SRH851955:SRS851955 TBD851955:TBO851955 TKZ851955:TLK851955 TUV851955:TVG851955 UER851955:UFC851955 UON851955:UOY851955 UYJ851955:UYU851955 VIF851955:VIQ851955 VSB851955:VSM851955 WBX851955:WCI851955 WLT851955:WME851955 WVP851955:WWA851955 JD917491:JO917491 SZ917491:TK917491 ACV917491:ADG917491 AMR917491:ANC917491 AWN917491:AWY917491 BGJ917491:BGU917491 BQF917491:BQQ917491 CAB917491:CAM917491 CJX917491:CKI917491 CTT917491:CUE917491 DDP917491:DEA917491 DNL917491:DNW917491 DXH917491:DXS917491 EHD917491:EHO917491 EQZ917491:ERK917491 FAV917491:FBG917491 FKR917491:FLC917491 FUN917491:FUY917491 GEJ917491:GEU917491 GOF917491:GOQ917491 GYB917491:GYM917491 HHX917491:HII917491 HRT917491:HSE917491 IBP917491:ICA917491 ILL917491:ILW917491 IVH917491:IVS917491 JFD917491:JFO917491 JOZ917491:JPK917491 JYV917491:JZG917491 KIR917491:KJC917491 KSN917491:KSY917491 LCJ917491:LCU917491 LMF917491:LMQ917491 LWB917491:LWM917491 MFX917491:MGI917491 MPT917491:MQE917491 MZP917491:NAA917491 NJL917491:NJW917491 NTH917491:NTS917491 ODD917491:ODO917491 OMZ917491:ONK917491 OWV917491:OXG917491 PGR917491:PHC917491 PQN917491:PQY917491 QAJ917491:QAU917491 QKF917491:QKQ917491 QUB917491:QUM917491 RDX917491:REI917491 RNT917491:ROE917491 RXP917491:RYA917491 SHL917491:SHW917491 SRH917491:SRS917491 TBD917491:TBO917491 TKZ917491:TLK917491 TUV917491:TVG917491 UER917491:UFC917491 UON917491:UOY917491 UYJ917491:UYU917491 VIF917491:VIQ917491 VSB917491:VSM917491 WBX917491:WCI917491 WLT917491:WME917491 WVP917491:WWA917491 JD983027:JO983027 SZ983027:TK983027 ACV983027:ADG983027 AMR983027:ANC983027 AWN983027:AWY983027 BGJ983027:BGU983027 BQF983027:BQQ983027 CAB983027:CAM983027 CJX983027:CKI983027 CTT983027:CUE983027 DDP983027:DEA983027 DNL983027:DNW983027 DXH983027:DXS983027 EHD983027:EHO983027 EQZ983027:ERK983027 FAV983027:FBG983027 FKR983027:FLC983027 FUN983027:FUY983027 GEJ983027:GEU983027 GOF983027:GOQ983027 GYB983027:GYM983027 HHX983027:HII983027 HRT983027:HSE983027 IBP983027:ICA983027 ILL983027:ILW983027 IVH983027:IVS983027 JFD983027:JFO983027 JOZ983027:JPK983027 JYV983027:JZG983027 KIR983027:KJC983027 KSN983027:KSY983027 LCJ983027:LCU983027 LMF983027:LMQ983027 LWB983027:LWM983027 MFX983027:MGI983027 MPT983027:MQE983027 MZP983027:NAA983027 NJL983027:NJW983027 NTH983027:NTS983027 ODD983027:ODO983027 OMZ983027:ONK983027 OWV983027:OXG983027 PGR983027:PHC983027 PQN983027:PQY983027 QAJ983027:QAU983027 QKF983027:QKQ983027 QUB983027:QUM983027 RDX983027:REI983027 RNT983027:ROE983027 RXP983027:RYA983027 SHL983027:SHW983027 SRH983027:SRS983027 TBD983027:TBO983027 TKZ983027:TLK983027 TUV983027:TVG983027 UER983027:UFC983027 UON983027:UOY983027 UYJ983027:UYU983027 VIF983027:VIQ983027 VSB983027:VSM983027 WBX983027:WCI983027 WLT983027:WME983027 J983027:T983027 J917491:T917491 J851955:T851955 J786419:T786419 J720883:T720883 J655347:T655347 J589811:T589811 J524275:T524275 J458739:T458739 J393203:T393203 J327667:T327667 J262131:T262131 J196595:T196595 J131059:T131059 J65523:T65523"/>
    <dataValidation allowBlank="1" showInputMessage="1" showErrorMessage="1" prompt="TB số BS cân đối NSH năm 2019 tại CV số 2447/STC-QLNS ngày 26/8/2019, số tiền 10 tỷ" sqref="L16"/>
  </dataValidations>
  <printOptions horizontalCentered="1"/>
  <pageMargins left="0.15748031496062992" right="0.19685039370078741" top="0.59055118110236227" bottom="0.19685039370078741" header="0.39370078740157483" footer="0.19685039370078741"/>
  <pageSetup paperSize="9" scale="5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51"/>
  <sheetViews>
    <sheetView zoomScale="70" zoomScaleNormal="70" workbookViewId="0">
      <selection activeCell="L12" sqref="L12"/>
    </sheetView>
  </sheetViews>
  <sheetFormatPr defaultRowHeight="15.5" outlineLevelCol="1"/>
  <cols>
    <col min="1" max="1" width="5.81640625" style="78" bestFit="1" customWidth="1"/>
    <col min="2" max="2" width="39.6328125" style="79" customWidth="1"/>
    <col min="3" max="3" width="13.26953125" style="80" customWidth="1" outlineLevel="1"/>
    <col min="4" max="4" width="12.7265625" style="80" customWidth="1" outlineLevel="1"/>
    <col min="5" max="5" width="13.6328125" style="80" customWidth="1" outlineLevel="1"/>
    <col min="6" max="6" width="13.08984375" style="80" customWidth="1" outlineLevel="1"/>
    <col min="7" max="7" width="9.36328125" style="74" hidden="1" customWidth="1" outlineLevel="1"/>
    <col min="8" max="8" width="8.26953125" style="116" hidden="1" customWidth="1" outlineLevel="1"/>
    <col min="9" max="9" width="8.6328125" style="116" hidden="1" customWidth="1" outlineLevel="1"/>
    <col min="10" max="10" width="17.08984375" style="76" bestFit="1" customWidth="1" collapsed="1"/>
    <col min="11" max="11" width="15.26953125" style="76" bestFit="1" customWidth="1"/>
    <col min="12" max="12" width="13.36328125" style="76" customWidth="1"/>
    <col min="13" max="13" width="14.08984375" style="76" customWidth="1"/>
    <col min="14" max="14" width="15" style="76" customWidth="1"/>
    <col min="15" max="15" width="13.36328125" style="76" customWidth="1"/>
    <col min="16" max="16" width="13.6328125" style="76" customWidth="1"/>
    <col min="17" max="17" width="13.7265625" style="76" customWidth="1"/>
    <col min="18" max="18" width="15.26953125" style="76" bestFit="1" customWidth="1"/>
    <col min="19" max="19" width="14" style="76" customWidth="1"/>
    <col min="20" max="20" width="15" style="76" customWidth="1"/>
    <col min="21" max="246" width="9.08984375" style="77"/>
    <col min="247" max="247" width="5.36328125" style="77" customWidth="1"/>
    <col min="248" max="248" width="40.6328125" style="77" customWidth="1"/>
    <col min="249" max="263" width="0" style="77" hidden="1" customWidth="1"/>
    <col min="264" max="265" width="9.81640625" style="77" customWidth="1"/>
    <col min="266" max="266" width="8.81640625" style="77" customWidth="1"/>
    <col min="267" max="267" width="8.36328125" style="77" customWidth="1"/>
    <col min="268" max="268" width="9" style="77" customWidth="1"/>
    <col min="269" max="269" width="8.36328125" style="77" customWidth="1"/>
    <col min="270" max="270" width="9.08984375" style="77" customWidth="1"/>
    <col min="271" max="271" width="8.26953125" style="77" customWidth="1"/>
    <col min="272" max="272" width="9" style="77" customWidth="1"/>
    <col min="273" max="273" width="8.6328125" style="77" customWidth="1"/>
    <col min="274" max="274" width="7.36328125" style="77" bestFit="1" customWidth="1"/>
    <col min="275" max="275" width="20.26953125" style="77" customWidth="1"/>
    <col min="276" max="276" width="10.36328125" style="77" bestFit="1" customWidth="1"/>
    <col min="277" max="502" width="9.08984375" style="77"/>
    <col min="503" max="503" width="5.36328125" style="77" customWidth="1"/>
    <col min="504" max="504" width="40.6328125" style="77" customWidth="1"/>
    <col min="505" max="519" width="0" style="77" hidden="1" customWidth="1"/>
    <col min="520" max="521" width="9.81640625" style="77" customWidth="1"/>
    <col min="522" max="522" width="8.81640625" style="77" customWidth="1"/>
    <col min="523" max="523" width="8.36328125" style="77" customWidth="1"/>
    <col min="524" max="524" width="9" style="77" customWidth="1"/>
    <col min="525" max="525" width="8.36328125" style="77" customWidth="1"/>
    <col min="526" max="526" width="9.08984375" style="77" customWidth="1"/>
    <col min="527" max="527" width="8.26953125" style="77" customWidth="1"/>
    <col min="528" max="528" width="9" style="77" customWidth="1"/>
    <col min="529" max="529" width="8.6328125" style="77" customWidth="1"/>
    <col min="530" max="530" width="7.36328125" style="77" bestFit="1" customWidth="1"/>
    <col min="531" max="531" width="20.26953125" style="77" customWidth="1"/>
    <col min="532" max="532" width="10.36328125" style="77" bestFit="1" customWidth="1"/>
    <col min="533" max="758" width="9.08984375" style="77"/>
    <col min="759" max="759" width="5.36328125" style="77" customWidth="1"/>
    <col min="760" max="760" width="40.6328125" style="77" customWidth="1"/>
    <col min="761" max="775" width="0" style="77" hidden="1" customWidth="1"/>
    <col min="776" max="777" width="9.81640625" style="77" customWidth="1"/>
    <col min="778" max="778" width="8.81640625" style="77" customWidth="1"/>
    <col min="779" max="779" width="8.36328125" style="77" customWidth="1"/>
    <col min="780" max="780" width="9" style="77" customWidth="1"/>
    <col min="781" max="781" width="8.36328125" style="77" customWidth="1"/>
    <col min="782" max="782" width="9.08984375" style="77" customWidth="1"/>
    <col min="783" max="783" width="8.26953125" style="77" customWidth="1"/>
    <col min="784" max="784" width="9" style="77" customWidth="1"/>
    <col min="785" max="785" width="8.6328125" style="77" customWidth="1"/>
    <col min="786" max="786" width="7.36328125" style="77" bestFit="1" customWidth="1"/>
    <col min="787" max="787" width="20.26953125" style="77" customWidth="1"/>
    <col min="788" max="788" width="10.36328125" style="77" bestFit="1" customWidth="1"/>
    <col min="789" max="1014" width="9.08984375" style="77"/>
    <col min="1015" max="1015" width="5.36328125" style="77" customWidth="1"/>
    <col min="1016" max="1016" width="40.6328125" style="77" customWidth="1"/>
    <col min="1017" max="1031" width="0" style="77" hidden="1" customWidth="1"/>
    <col min="1032" max="1033" width="9.81640625" style="77" customWidth="1"/>
    <col min="1034" max="1034" width="8.81640625" style="77" customWidth="1"/>
    <col min="1035" max="1035" width="8.36328125" style="77" customWidth="1"/>
    <col min="1036" max="1036" width="9" style="77" customWidth="1"/>
    <col min="1037" max="1037" width="8.36328125" style="77" customWidth="1"/>
    <col min="1038" max="1038" width="9.08984375" style="77" customWidth="1"/>
    <col min="1039" max="1039" width="8.26953125" style="77" customWidth="1"/>
    <col min="1040" max="1040" width="9" style="77" customWidth="1"/>
    <col min="1041" max="1041" width="8.6328125" style="77" customWidth="1"/>
    <col min="1042" max="1042" width="7.36328125" style="77" bestFit="1" customWidth="1"/>
    <col min="1043" max="1043" width="20.26953125" style="77" customWidth="1"/>
    <col min="1044" max="1044" width="10.36328125" style="77" bestFit="1" customWidth="1"/>
    <col min="1045" max="1270" width="9.08984375" style="77"/>
    <col min="1271" max="1271" width="5.36328125" style="77" customWidth="1"/>
    <col min="1272" max="1272" width="40.6328125" style="77" customWidth="1"/>
    <col min="1273" max="1287" width="0" style="77" hidden="1" customWidth="1"/>
    <col min="1288" max="1289" width="9.81640625" style="77" customWidth="1"/>
    <col min="1290" max="1290" width="8.81640625" style="77" customWidth="1"/>
    <col min="1291" max="1291" width="8.36328125" style="77" customWidth="1"/>
    <col min="1292" max="1292" width="9" style="77" customWidth="1"/>
    <col min="1293" max="1293" width="8.36328125" style="77" customWidth="1"/>
    <col min="1294" max="1294" width="9.08984375" style="77" customWidth="1"/>
    <col min="1295" max="1295" width="8.26953125" style="77" customWidth="1"/>
    <col min="1296" max="1296" width="9" style="77" customWidth="1"/>
    <col min="1297" max="1297" width="8.6328125" style="77" customWidth="1"/>
    <col min="1298" max="1298" width="7.36328125" style="77" bestFit="1" customWidth="1"/>
    <col min="1299" max="1299" width="20.26953125" style="77" customWidth="1"/>
    <col min="1300" max="1300" width="10.36328125" style="77" bestFit="1" customWidth="1"/>
    <col min="1301" max="1526" width="9.08984375" style="77"/>
    <col min="1527" max="1527" width="5.36328125" style="77" customWidth="1"/>
    <col min="1528" max="1528" width="40.6328125" style="77" customWidth="1"/>
    <col min="1529" max="1543" width="0" style="77" hidden="1" customWidth="1"/>
    <col min="1544" max="1545" width="9.81640625" style="77" customWidth="1"/>
    <col min="1546" max="1546" width="8.81640625" style="77" customWidth="1"/>
    <col min="1547" max="1547" width="8.36328125" style="77" customWidth="1"/>
    <col min="1548" max="1548" width="9" style="77" customWidth="1"/>
    <col min="1549" max="1549" width="8.36328125" style="77" customWidth="1"/>
    <col min="1550" max="1550" width="9.08984375" style="77" customWidth="1"/>
    <col min="1551" max="1551" width="8.26953125" style="77" customWidth="1"/>
    <col min="1552" max="1552" width="9" style="77" customWidth="1"/>
    <col min="1553" max="1553" width="8.6328125" style="77" customWidth="1"/>
    <col min="1554" max="1554" width="7.36328125" style="77" bestFit="1" customWidth="1"/>
    <col min="1555" max="1555" width="20.26953125" style="77" customWidth="1"/>
    <col min="1556" max="1556" width="10.36328125" style="77" bestFit="1" customWidth="1"/>
    <col min="1557" max="1782" width="9.08984375" style="77"/>
    <col min="1783" max="1783" width="5.36328125" style="77" customWidth="1"/>
    <col min="1784" max="1784" width="40.6328125" style="77" customWidth="1"/>
    <col min="1785" max="1799" width="0" style="77" hidden="1" customWidth="1"/>
    <col min="1800" max="1801" width="9.81640625" style="77" customWidth="1"/>
    <col min="1802" max="1802" width="8.81640625" style="77" customWidth="1"/>
    <col min="1803" max="1803" width="8.36328125" style="77" customWidth="1"/>
    <col min="1804" max="1804" width="9" style="77" customWidth="1"/>
    <col min="1805" max="1805" width="8.36328125" style="77" customWidth="1"/>
    <col min="1806" max="1806" width="9.08984375" style="77" customWidth="1"/>
    <col min="1807" max="1807" width="8.26953125" style="77" customWidth="1"/>
    <col min="1808" max="1808" width="9" style="77" customWidth="1"/>
    <col min="1809" max="1809" width="8.6328125" style="77" customWidth="1"/>
    <col min="1810" max="1810" width="7.36328125" style="77" bestFit="1" customWidth="1"/>
    <col min="1811" max="1811" width="20.26953125" style="77" customWidth="1"/>
    <col min="1812" max="1812" width="10.36328125" style="77" bestFit="1" customWidth="1"/>
    <col min="1813" max="2038" width="9.08984375" style="77"/>
    <col min="2039" max="2039" width="5.36328125" style="77" customWidth="1"/>
    <col min="2040" max="2040" width="40.6328125" style="77" customWidth="1"/>
    <col min="2041" max="2055" width="0" style="77" hidden="1" customWidth="1"/>
    <col min="2056" max="2057" width="9.81640625" style="77" customWidth="1"/>
    <col min="2058" max="2058" width="8.81640625" style="77" customWidth="1"/>
    <col min="2059" max="2059" width="8.36328125" style="77" customWidth="1"/>
    <col min="2060" max="2060" width="9" style="77" customWidth="1"/>
    <col min="2061" max="2061" width="8.36328125" style="77" customWidth="1"/>
    <col min="2062" max="2062" width="9.08984375" style="77" customWidth="1"/>
    <col min="2063" max="2063" width="8.26953125" style="77" customWidth="1"/>
    <col min="2064" max="2064" width="9" style="77" customWidth="1"/>
    <col min="2065" max="2065" width="8.6328125" style="77" customWidth="1"/>
    <col min="2066" max="2066" width="7.36328125" style="77" bestFit="1" customWidth="1"/>
    <col min="2067" max="2067" width="20.26953125" style="77" customWidth="1"/>
    <col min="2068" max="2068" width="10.36328125" style="77" bestFit="1" customWidth="1"/>
    <col min="2069" max="2294" width="9.08984375" style="77"/>
    <col min="2295" max="2295" width="5.36328125" style="77" customWidth="1"/>
    <col min="2296" max="2296" width="40.6328125" style="77" customWidth="1"/>
    <col min="2297" max="2311" width="0" style="77" hidden="1" customWidth="1"/>
    <col min="2312" max="2313" width="9.81640625" style="77" customWidth="1"/>
    <col min="2314" max="2314" width="8.81640625" style="77" customWidth="1"/>
    <col min="2315" max="2315" width="8.36328125" style="77" customWidth="1"/>
    <col min="2316" max="2316" width="9" style="77" customWidth="1"/>
    <col min="2317" max="2317" width="8.36328125" style="77" customWidth="1"/>
    <col min="2318" max="2318" width="9.08984375" style="77" customWidth="1"/>
    <col min="2319" max="2319" width="8.26953125" style="77" customWidth="1"/>
    <col min="2320" max="2320" width="9" style="77" customWidth="1"/>
    <col min="2321" max="2321" width="8.6328125" style="77" customWidth="1"/>
    <col min="2322" max="2322" width="7.36328125" style="77" bestFit="1" customWidth="1"/>
    <col min="2323" max="2323" width="20.26953125" style="77" customWidth="1"/>
    <col min="2324" max="2324" width="10.36328125" style="77" bestFit="1" customWidth="1"/>
    <col min="2325" max="2550" width="9.08984375" style="77"/>
    <col min="2551" max="2551" width="5.36328125" style="77" customWidth="1"/>
    <col min="2552" max="2552" width="40.6328125" style="77" customWidth="1"/>
    <col min="2553" max="2567" width="0" style="77" hidden="1" customWidth="1"/>
    <col min="2568" max="2569" width="9.81640625" style="77" customWidth="1"/>
    <col min="2570" max="2570" width="8.81640625" style="77" customWidth="1"/>
    <col min="2571" max="2571" width="8.36328125" style="77" customWidth="1"/>
    <col min="2572" max="2572" width="9" style="77" customWidth="1"/>
    <col min="2573" max="2573" width="8.36328125" style="77" customWidth="1"/>
    <col min="2574" max="2574" width="9.08984375" style="77" customWidth="1"/>
    <col min="2575" max="2575" width="8.26953125" style="77" customWidth="1"/>
    <col min="2576" max="2576" width="9" style="77" customWidth="1"/>
    <col min="2577" max="2577" width="8.6328125" style="77" customWidth="1"/>
    <col min="2578" max="2578" width="7.36328125" style="77" bestFit="1" customWidth="1"/>
    <col min="2579" max="2579" width="20.26953125" style="77" customWidth="1"/>
    <col min="2580" max="2580" width="10.36328125" style="77" bestFit="1" customWidth="1"/>
    <col min="2581" max="2806" width="9.08984375" style="77"/>
    <col min="2807" max="2807" width="5.36328125" style="77" customWidth="1"/>
    <col min="2808" max="2808" width="40.6328125" style="77" customWidth="1"/>
    <col min="2809" max="2823" width="0" style="77" hidden="1" customWidth="1"/>
    <col min="2824" max="2825" width="9.81640625" style="77" customWidth="1"/>
    <col min="2826" max="2826" width="8.81640625" style="77" customWidth="1"/>
    <col min="2827" max="2827" width="8.36328125" style="77" customWidth="1"/>
    <col min="2828" max="2828" width="9" style="77" customWidth="1"/>
    <col min="2829" max="2829" width="8.36328125" style="77" customWidth="1"/>
    <col min="2830" max="2830" width="9.08984375" style="77" customWidth="1"/>
    <col min="2831" max="2831" width="8.26953125" style="77" customWidth="1"/>
    <col min="2832" max="2832" width="9" style="77" customWidth="1"/>
    <col min="2833" max="2833" width="8.6328125" style="77" customWidth="1"/>
    <col min="2834" max="2834" width="7.36328125" style="77" bestFit="1" customWidth="1"/>
    <col min="2835" max="2835" width="20.26953125" style="77" customWidth="1"/>
    <col min="2836" max="2836" width="10.36328125" style="77" bestFit="1" customWidth="1"/>
    <col min="2837" max="3062" width="9.08984375" style="77"/>
    <col min="3063" max="3063" width="5.36328125" style="77" customWidth="1"/>
    <col min="3064" max="3064" width="40.6328125" style="77" customWidth="1"/>
    <col min="3065" max="3079" width="0" style="77" hidden="1" customWidth="1"/>
    <col min="3080" max="3081" width="9.81640625" style="77" customWidth="1"/>
    <col min="3082" max="3082" width="8.81640625" style="77" customWidth="1"/>
    <col min="3083" max="3083" width="8.36328125" style="77" customWidth="1"/>
    <col min="3084" max="3084" width="9" style="77" customWidth="1"/>
    <col min="3085" max="3085" width="8.36328125" style="77" customWidth="1"/>
    <col min="3086" max="3086" width="9.08984375" style="77" customWidth="1"/>
    <col min="3087" max="3087" width="8.26953125" style="77" customWidth="1"/>
    <col min="3088" max="3088" width="9" style="77" customWidth="1"/>
    <col min="3089" max="3089" width="8.6328125" style="77" customWidth="1"/>
    <col min="3090" max="3090" width="7.36328125" style="77" bestFit="1" customWidth="1"/>
    <col min="3091" max="3091" width="20.26953125" style="77" customWidth="1"/>
    <col min="3092" max="3092" width="10.36328125" style="77" bestFit="1" customWidth="1"/>
    <col min="3093" max="3318" width="9.08984375" style="77"/>
    <col min="3319" max="3319" width="5.36328125" style="77" customWidth="1"/>
    <col min="3320" max="3320" width="40.6328125" style="77" customWidth="1"/>
    <col min="3321" max="3335" width="0" style="77" hidden="1" customWidth="1"/>
    <col min="3336" max="3337" width="9.81640625" style="77" customWidth="1"/>
    <col min="3338" max="3338" width="8.81640625" style="77" customWidth="1"/>
    <col min="3339" max="3339" width="8.36328125" style="77" customWidth="1"/>
    <col min="3340" max="3340" width="9" style="77" customWidth="1"/>
    <col min="3341" max="3341" width="8.36328125" style="77" customWidth="1"/>
    <col min="3342" max="3342" width="9.08984375" style="77" customWidth="1"/>
    <col min="3343" max="3343" width="8.26953125" style="77" customWidth="1"/>
    <col min="3344" max="3344" width="9" style="77" customWidth="1"/>
    <col min="3345" max="3345" width="8.6328125" style="77" customWidth="1"/>
    <col min="3346" max="3346" width="7.36328125" style="77" bestFit="1" customWidth="1"/>
    <col min="3347" max="3347" width="20.26953125" style="77" customWidth="1"/>
    <col min="3348" max="3348" width="10.36328125" style="77" bestFit="1" customWidth="1"/>
    <col min="3349" max="3574" width="9.08984375" style="77"/>
    <col min="3575" max="3575" width="5.36328125" style="77" customWidth="1"/>
    <col min="3576" max="3576" width="40.6328125" style="77" customWidth="1"/>
    <col min="3577" max="3591" width="0" style="77" hidden="1" customWidth="1"/>
    <col min="3592" max="3593" width="9.81640625" style="77" customWidth="1"/>
    <col min="3594" max="3594" width="8.81640625" style="77" customWidth="1"/>
    <col min="3595" max="3595" width="8.36328125" style="77" customWidth="1"/>
    <col min="3596" max="3596" width="9" style="77" customWidth="1"/>
    <col min="3597" max="3597" width="8.36328125" style="77" customWidth="1"/>
    <col min="3598" max="3598" width="9.08984375" style="77" customWidth="1"/>
    <col min="3599" max="3599" width="8.26953125" style="77" customWidth="1"/>
    <col min="3600" max="3600" width="9" style="77" customWidth="1"/>
    <col min="3601" max="3601" width="8.6328125" style="77" customWidth="1"/>
    <col min="3602" max="3602" width="7.36328125" style="77" bestFit="1" customWidth="1"/>
    <col min="3603" max="3603" width="20.26953125" style="77" customWidth="1"/>
    <col min="3604" max="3604" width="10.36328125" style="77" bestFit="1" customWidth="1"/>
    <col min="3605" max="3830" width="9.08984375" style="77"/>
    <col min="3831" max="3831" width="5.36328125" style="77" customWidth="1"/>
    <col min="3832" max="3832" width="40.6328125" style="77" customWidth="1"/>
    <col min="3833" max="3847" width="0" style="77" hidden="1" customWidth="1"/>
    <col min="3848" max="3849" width="9.81640625" style="77" customWidth="1"/>
    <col min="3850" max="3850" width="8.81640625" style="77" customWidth="1"/>
    <col min="3851" max="3851" width="8.36328125" style="77" customWidth="1"/>
    <col min="3852" max="3852" width="9" style="77" customWidth="1"/>
    <col min="3853" max="3853" width="8.36328125" style="77" customWidth="1"/>
    <col min="3854" max="3854" width="9.08984375" style="77" customWidth="1"/>
    <col min="3855" max="3855" width="8.26953125" style="77" customWidth="1"/>
    <col min="3856" max="3856" width="9" style="77" customWidth="1"/>
    <col min="3857" max="3857" width="8.6328125" style="77" customWidth="1"/>
    <col min="3858" max="3858" width="7.36328125" style="77" bestFit="1" customWidth="1"/>
    <col min="3859" max="3859" width="20.26953125" style="77" customWidth="1"/>
    <col min="3860" max="3860" width="10.36328125" style="77" bestFit="1" customWidth="1"/>
    <col min="3861" max="4086" width="9.08984375" style="77"/>
    <col min="4087" max="4087" width="5.36328125" style="77" customWidth="1"/>
    <col min="4088" max="4088" width="40.6328125" style="77" customWidth="1"/>
    <col min="4089" max="4103" width="0" style="77" hidden="1" customWidth="1"/>
    <col min="4104" max="4105" width="9.81640625" style="77" customWidth="1"/>
    <col min="4106" max="4106" width="8.81640625" style="77" customWidth="1"/>
    <col min="4107" max="4107" width="8.36328125" style="77" customWidth="1"/>
    <col min="4108" max="4108" width="9" style="77" customWidth="1"/>
    <col min="4109" max="4109" width="8.36328125" style="77" customWidth="1"/>
    <col min="4110" max="4110" width="9.08984375" style="77" customWidth="1"/>
    <col min="4111" max="4111" width="8.26953125" style="77" customWidth="1"/>
    <col min="4112" max="4112" width="9" style="77" customWidth="1"/>
    <col min="4113" max="4113" width="8.6328125" style="77" customWidth="1"/>
    <col min="4114" max="4114" width="7.36328125" style="77" bestFit="1" customWidth="1"/>
    <col min="4115" max="4115" width="20.26953125" style="77" customWidth="1"/>
    <col min="4116" max="4116" width="10.36328125" style="77" bestFit="1" customWidth="1"/>
    <col min="4117" max="4342" width="9.08984375" style="77"/>
    <col min="4343" max="4343" width="5.36328125" style="77" customWidth="1"/>
    <col min="4344" max="4344" width="40.6328125" style="77" customWidth="1"/>
    <col min="4345" max="4359" width="0" style="77" hidden="1" customWidth="1"/>
    <col min="4360" max="4361" width="9.81640625" style="77" customWidth="1"/>
    <col min="4362" max="4362" width="8.81640625" style="77" customWidth="1"/>
    <col min="4363" max="4363" width="8.36328125" style="77" customWidth="1"/>
    <col min="4364" max="4364" width="9" style="77" customWidth="1"/>
    <col min="4365" max="4365" width="8.36328125" style="77" customWidth="1"/>
    <col min="4366" max="4366" width="9.08984375" style="77" customWidth="1"/>
    <col min="4367" max="4367" width="8.26953125" style="77" customWidth="1"/>
    <col min="4368" max="4368" width="9" style="77" customWidth="1"/>
    <col min="4369" max="4369" width="8.6328125" style="77" customWidth="1"/>
    <col min="4370" max="4370" width="7.36328125" style="77" bestFit="1" customWidth="1"/>
    <col min="4371" max="4371" width="20.26953125" style="77" customWidth="1"/>
    <col min="4372" max="4372" width="10.36328125" style="77" bestFit="1" customWidth="1"/>
    <col min="4373" max="4598" width="9.08984375" style="77"/>
    <col min="4599" max="4599" width="5.36328125" style="77" customWidth="1"/>
    <col min="4600" max="4600" width="40.6328125" style="77" customWidth="1"/>
    <col min="4601" max="4615" width="0" style="77" hidden="1" customWidth="1"/>
    <col min="4616" max="4617" width="9.81640625" style="77" customWidth="1"/>
    <col min="4618" max="4618" width="8.81640625" style="77" customWidth="1"/>
    <col min="4619" max="4619" width="8.36328125" style="77" customWidth="1"/>
    <col min="4620" max="4620" width="9" style="77" customWidth="1"/>
    <col min="4621" max="4621" width="8.36328125" style="77" customWidth="1"/>
    <col min="4622" max="4622" width="9.08984375" style="77" customWidth="1"/>
    <col min="4623" max="4623" width="8.26953125" style="77" customWidth="1"/>
    <col min="4624" max="4624" width="9" style="77" customWidth="1"/>
    <col min="4625" max="4625" width="8.6328125" style="77" customWidth="1"/>
    <col min="4626" max="4626" width="7.36328125" style="77" bestFit="1" customWidth="1"/>
    <col min="4627" max="4627" width="20.26953125" style="77" customWidth="1"/>
    <col min="4628" max="4628" width="10.36328125" style="77" bestFit="1" customWidth="1"/>
    <col min="4629" max="4854" width="9.08984375" style="77"/>
    <col min="4855" max="4855" width="5.36328125" style="77" customWidth="1"/>
    <col min="4856" max="4856" width="40.6328125" style="77" customWidth="1"/>
    <col min="4857" max="4871" width="0" style="77" hidden="1" customWidth="1"/>
    <col min="4872" max="4873" width="9.81640625" style="77" customWidth="1"/>
    <col min="4874" max="4874" width="8.81640625" style="77" customWidth="1"/>
    <col min="4875" max="4875" width="8.36328125" style="77" customWidth="1"/>
    <col min="4876" max="4876" width="9" style="77" customWidth="1"/>
    <col min="4877" max="4877" width="8.36328125" style="77" customWidth="1"/>
    <col min="4878" max="4878" width="9.08984375" style="77" customWidth="1"/>
    <col min="4879" max="4879" width="8.26953125" style="77" customWidth="1"/>
    <col min="4880" max="4880" width="9" style="77" customWidth="1"/>
    <col min="4881" max="4881" width="8.6328125" style="77" customWidth="1"/>
    <col min="4882" max="4882" width="7.36328125" style="77" bestFit="1" customWidth="1"/>
    <col min="4883" max="4883" width="20.26953125" style="77" customWidth="1"/>
    <col min="4884" max="4884" width="10.36328125" style="77" bestFit="1" customWidth="1"/>
    <col min="4885" max="5110" width="9.08984375" style="77"/>
    <col min="5111" max="5111" width="5.36328125" style="77" customWidth="1"/>
    <col min="5112" max="5112" width="40.6328125" style="77" customWidth="1"/>
    <col min="5113" max="5127" width="0" style="77" hidden="1" customWidth="1"/>
    <col min="5128" max="5129" width="9.81640625" style="77" customWidth="1"/>
    <col min="5130" max="5130" width="8.81640625" style="77" customWidth="1"/>
    <col min="5131" max="5131" width="8.36328125" style="77" customWidth="1"/>
    <col min="5132" max="5132" width="9" style="77" customWidth="1"/>
    <col min="5133" max="5133" width="8.36328125" style="77" customWidth="1"/>
    <col min="5134" max="5134" width="9.08984375" style="77" customWidth="1"/>
    <col min="5135" max="5135" width="8.26953125" style="77" customWidth="1"/>
    <col min="5136" max="5136" width="9" style="77" customWidth="1"/>
    <col min="5137" max="5137" width="8.6328125" style="77" customWidth="1"/>
    <col min="5138" max="5138" width="7.36328125" style="77" bestFit="1" customWidth="1"/>
    <col min="5139" max="5139" width="20.26953125" style="77" customWidth="1"/>
    <col min="5140" max="5140" width="10.36328125" style="77" bestFit="1" customWidth="1"/>
    <col min="5141" max="5366" width="9.08984375" style="77"/>
    <col min="5367" max="5367" width="5.36328125" style="77" customWidth="1"/>
    <col min="5368" max="5368" width="40.6328125" style="77" customWidth="1"/>
    <col min="5369" max="5383" width="0" style="77" hidden="1" customWidth="1"/>
    <col min="5384" max="5385" width="9.81640625" style="77" customWidth="1"/>
    <col min="5386" max="5386" width="8.81640625" style="77" customWidth="1"/>
    <col min="5387" max="5387" width="8.36328125" style="77" customWidth="1"/>
    <col min="5388" max="5388" width="9" style="77" customWidth="1"/>
    <col min="5389" max="5389" width="8.36328125" style="77" customWidth="1"/>
    <col min="5390" max="5390" width="9.08984375" style="77" customWidth="1"/>
    <col min="5391" max="5391" width="8.26953125" style="77" customWidth="1"/>
    <col min="5392" max="5392" width="9" style="77" customWidth="1"/>
    <col min="5393" max="5393" width="8.6328125" style="77" customWidth="1"/>
    <col min="5394" max="5394" width="7.36328125" style="77" bestFit="1" customWidth="1"/>
    <col min="5395" max="5395" width="20.26953125" style="77" customWidth="1"/>
    <col min="5396" max="5396" width="10.36328125" style="77" bestFit="1" customWidth="1"/>
    <col min="5397" max="5622" width="9.08984375" style="77"/>
    <col min="5623" max="5623" width="5.36328125" style="77" customWidth="1"/>
    <col min="5624" max="5624" width="40.6328125" style="77" customWidth="1"/>
    <col min="5625" max="5639" width="0" style="77" hidden="1" customWidth="1"/>
    <col min="5640" max="5641" width="9.81640625" style="77" customWidth="1"/>
    <col min="5642" max="5642" width="8.81640625" style="77" customWidth="1"/>
    <col min="5643" max="5643" width="8.36328125" style="77" customWidth="1"/>
    <col min="5644" max="5644" width="9" style="77" customWidth="1"/>
    <col min="5645" max="5645" width="8.36328125" style="77" customWidth="1"/>
    <col min="5646" max="5646" width="9.08984375" style="77" customWidth="1"/>
    <col min="5647" max="5647" width="8.26953125" style="77" customWidth="1"/>
    <col min="5648" max="5648" width="9" style="77" customWidth="1"/>
    <col min="5649" max="5649" width="8.6328125" style="77" customWidth="1"/>
    <col min="5650" max="5650" width="7.36328125" style="77" bestFit="1" customWidth="1"/>
    <col min="5651" max="5651" width="20.26953125" style="77" customWidth="1"/>
    <col min="5652" max="5652" width="10.36328125" style="77" bestFit="1" customWidth="1"/>
    <col min="5653" max="5878" width="9.08984375" style="77"/>
    <col min="5879" max="5879" width="5.36328125" style="77" customWidth="1"/>
    <col min="5880" max="5880" width="40.6328125" style="77" customWidth="1"/>
    <col min="5881" max="5895" width="0" style="77" hidden="1" customWidth="1"/>
    <col min="5896" max="5897" width="9.81640625" style="77" customWidth="1"/>
    <col min="5898" max="5898" width="8.81640625" style="77" customWidth="1"/>
    <col min="5899" max="5899" width="8.36328125" style="77" customWidth="1"/>
    <col min="5900" max="5900" width="9" style="77" customWidth="1"/>
    <col min="5901" max="5901" width="8.36328125" style="77" customWidth="1"/>
    <col min="5902" max="5902" width="9.08984375" style="77" customWidth="1"/>
    <col min="5903" max="5903" width="8.26953125" style="77" customWidth="1"/>
    <col min="5904" max="5904" width="9" style="77" customWidth="1"/>
    <col min="5905" max="5905" width="8.6328125" style="77" customWidth="1"/>
    <col min="5906" max="5906" width="7.36328125" style="77" bestFit="1" customWidth="1"/>
    <col min="5907" max="5907" width="20.26953125" style="77" customWidth="1"/>
    <col min="5908" max="5908" width="10.36328125" style="77" bestFit="1" customWidth="1"/>
    <col min="5909" max="6134" width="9.08984375" style="77"/>
    <col min="6135" max="6135" width="5.36328125" style="77" customWidth="1"/>
    <col min="6136" max="6136" width="40.6328125" style="77" customWidth="1"/>
    <col min="6137" max="6151" width="0" style="77" hidden="1" customWidth="1"/>
    <col min="6152" max="6153" width="9.81640625" style="77" customWidth="1"/>
    <col min="6154" max="6154" width="8.81640625" style="77" customWidth="1"/>
    <col min="6155" max="6155" width="8.36328125" style="77" customWidth="1"/>
    <col min="6156" max="6156" width="9" style="77" customWidth="1"/>
    <col min="6157" max="6157" width="8.36328125" style="77" customWidth="1"/>
    <col min="6158" max="6158" width="9.08984375" style="77" customWidth="1"/>
    <col min="6159" max="6159" width="8.26953125" style="77" customWidth="1"/>
    <col min="6160" max="6160" width="9" style="77" customWidth="1"/>
    <col min="6161" max="6161" width="8.6328125" style="77" customWidth="1"/>
    <col min="6162" max="6162" width="7.36328125" style="77" bestFit="1" customWidth="1"/>
    <col min="6163" max="6163" width="20.26953125" style="77" customWidth="1"/>
    <col min="6164" max="6164" width="10.36328125" style="77" bestFit="1" customWidth="1"/>
    <col min="6165" max="6390" width="9.08984375" style="77"/>
    <col min="6391" max="6391" width="5.36328125" style="77" customWidth="1"/>
    <col min="6392" max="6392" width="40.6328125" style="77" customWidth="1"/>
    <col min="6393" max="6407" width="0" style="77" hidden="1" customWidth="1"/>
    <col min="6408" max="6409" width="9.81640625" style="77" customWidth="1"/>
    <col min="6410" max="6410" width="8.81640625" style="77" customWidth="1"/>
    <col min="6411" max="6411" width="8.36328125" style="77" customWidth="1"/>
    <col min="6412" max="6412" width="9" style="77" customWidth="1"/>
    <col min="6413" max="6413" width="8.36328125" style="77" customWidth="1"/>
    <col min="6414" max="6414" width="9.08984375" style="77" customWidth="1"/>
    <col min="6415" max="6415" width="8.26953125" style="77" customWidth="1"/>
    <col min="6416" max="6416" width="9" style="77" customWidth="1"/>
    <col min="6417" max="6417" width="8.6328125" style="77" customWidth="1"/>
    <col min="6418" max="6418" width="7.36328125" style="77" bestFit="1" customWidth="1"/>
    <col min="6419" max="6419" width="20.26953125" style="77" customWidth="1"/>
    <col min="6420" max="6420" width="10.36328125" style="77" bestFit="1" customWidth="1"/>
    <col min="6421" max="6646" width="9.08984375" style="77"/>
    <col min="6647" max="6647" width="5.36328125" style="77" customWidth="1"/>
    <col min="6648" max="6648" width="40.6328125" style="77" customWidth="1"/>
    <col min="6649" max="6663" width="0" style="77" hidden="1" customWidth="1"/>
    <col min="6664" max="6665" width="9.81640625" style="77" customWidth="1"/>
    <col min="6666" max="6666" width="8.81640625" style="77" customWidth="1"/>
    <col min="6667" max="6667" width="8.36328125" style="77" customWidth="1"/>
    <col min="6668" max="6668" width="9" style="77" customWidth="1"/>
    <col min="6669" max="6669" width="8.36328125" style="77" customWidth="1"/>
    <col min="6670" max="6670" width="9.08984375" style="77" customWidth="1"/>
    <col min="6671" max="6671" width="8.26953125" style="77" customWidth="1"/>
    <col min="6672" max="6672" width="9" style="77" customWidth="1"/>
    <col min="6673" max="6673" width="8.6328125" style="77" customWidth="1"/>
    <col min="6674" max="6674" width="7.36328125" style="77" bestFit="1" customWidth="1"/>
    <col min="6675" max="6675" width="20.26953125" style="77" customWidth="1"/>
    <col min="6676" max="6676" width="10.36328125" style="77" bestFit="1" customWidth="1"/>
    <col min="6677" max="6902" width="9.08984375" style="77"/>
    <col min="6903" max="6903" width="5.36328125" style="77" customWidth="1"/>
    <col min="6904" max="6904" width="40.6328125" style="77" customWidth="1"/>
    <col min="6905" max="6919" width="0" style="77" hidden="1" customWidth="1"/>
    <col min="6920" max="6921" width="9.81640625" style="77" customWidth="1"/>
    <col min="6922" max="6922" width="8.81640625" style="77" customWidth="1"/>
    <col min="6923" max="6923" width="8.36328125" style="77" customWidth="1"/>
    <col min="6924" max="6924" width="9" style="77" customWidth="1"/>
    <col min="6925" max="6925" width="8.36328125" style="77" customWidth="1"/>
    <col min="6926" max="6926" width="9.08984375" style="77" customWidth="1"/>
    <col min="6927" max="6927" width="8.26953125" style="77" customWidth="1"/>
    <col min="6928" max="6928" width="9" style="77" customWidth="1"/>
    <col min="6929" max="6929" width="8.6328125" style="77" customWidth="1"/>
    <col min="6930" max="6930" width="7.36328125" style="77" bestFit="1" customWidth="1"/>
    <col min="6931" max="6931" width="20.26953125" style="77" customWidth="1"/>
    <col min="6932" max="6932" width="10.36328125" style="77" bestFit="1" customWidth="1"/>
    <col min="6933" max="7158" width="9.08984375" style="77"/>
    <col min="7159" max="7159" width="5.36328125" style="77" customWidth="1"/>
    <col min="7160" max="7160" width="40.6328125" style="77" customWidth="1"/>
    <col min="7161" max="7175" width="0" style="77" hidden="1" customWidth="1"/>
    <col min="7176" max="7177" width="9.81640625" style="77" customWidth="1"/>
    <col min="7178" max="7178" width="8.81640625" style="77" customWidth="1"/>
    <col min="7179" max="7179" width="8.36328125" style="77" customWidth="1"/>
    <col min="7180" max="7180" width="9" style="77" customWidth="1"/>
    <col min="7181" max="7181" width="8.36328125" style="77" customWidth="1"/>
    <col min="7182" max="7182" width="9.08984375" style="77" customWidth="1"/>
    <col min="7183" max="7183" width="8.26953125" style="77" customWidth="1"/>
    <col min="7184" max="7184" width="9" style="77" customWidth="1"/>
    <col min="7185" max="7185" width="8.6328125" style="77" customWidth="1"/>
    <col min="7186" max="7186" width="7.36328125" style="77" bestFit="1" customWidth="1"/>
    <col min="7187" max="7187" width="20.26953125" style="77" customWidth="1"/>
    <col min="7188" max="7188" width="10.36328125" style="77" bestFit="1" customWidth="1"/>
    <col min="7189" max="7414" width="9.08984375" style="77"/>
    <col min="7415" max="7415" width="5.36328125" style="77" customWidth="1"/>
    <col min="7416" max="7416" width="40.6328125" style="77" customWidth="1"/>
    <col min="7417" max="7431" width="0" style="77" hidden="1" customWidth="1"/>
    <col min="7432" max="7433" width="9.81640625" style="77" customWidth="1"/>
    <col min="7434" max="7434" width="8.81640625" style="77" customWidth="1"/>
    <col min="7435" max="7435" width="8.36328125" style="77" customWidth="1"/>
    <col min="7436" max="7436" width="9" style="77" customWidth="1"/>
    <col min="7437" max="7437" width="8.36328125" style="77" customWidth="1"/>
    <col min="7438" max="7438" width="9.08984375" style="77" customWidth="1"/>
    <col min="7439" max="7439" width="8.26953125" style="77" customWidth="1"/>
    <col min="7440" max="7440" width="9" style="77" customWidth="1"/>
    <col min="7441" max="7441" width="8.6328125" style="77" customWidth="1"/>
    <col min="7442" max="7442" width="7.36328125" style="77" bestFit="1" customWidth="1"/>
    <col min="7443" max="7443" width="20.26953125" style="77" customWidth="1"/>
    <col min="7444" max="7444" width="10.36328125" style="77" bestFit="1" customWidth="1"/>
    <col min="7445" max="7670" width="9.08984375" style="77"/>
    <col min="7671" max="7671" width="5.36328125" style="77" customWidth="1"/>
    <col min="7672" max="7672" width="40.6328125" style="77" customWidth="1"/>
    <col min="7673" max="7687" width="0" style="77" hidden="1" customWidth="1"/>
    <col min="7688" max="7689" width="9.81640625" style="77" customWidth="1"/>
    <col min="7690" max="7690" width="8.81640625" style="77" customWidth="1"/>
    <col min="7691" max="7691" width="8.36328125" style="77" customWidth="1"/>
    <col min="7692" max="7692" width="9" style="77" customWidth="1"/>
    <col min="7693" max="7693" width="8.36328125" style="77" customWidth="1"/>
    <col min="7694" max="7694" width="9.08984375" style="77" customWidth="1"/>
    <col min="7695" max="7695" width="8.26953125" style="77" customWidth="1"/>
    <col min="7696" max="7696" width="9" style="77" customWidth="1"/>
    <col min="7697" max="7697" width="8.6328125" style="77" customWidth="1"/>
    <col min="7698" max="7698" width="7.36328125" style="77" bestFit="1" customWidth="1"/>
    <col min="7699" max="7699" width="20.26953125" style="77" customWidth="1"/>
    <col min="7700" max="7700" width="10.36328125" style="77" bestFit="1" customWidth="1"/>
    <col min="7701" max="7926" width="9.08984375" style="77"/>
    <col min="7927" max="7927" width="5.36328125" style="77" customWidth="1"/>
    <col min="7928" max="7928" width="40.6328125" style="77" customWidth="1"/>
    <col min="7929" max="7943" width="0" style="77" hidden="1" customWidth="1"/>
    <col min="7944" max="7945" width="9.81640625" style="77" customWidth="1"/>
    <col min="7946" max="7946" width="8.81640625" style="77" customWidth="1"/>
    <col min="7947" max="7947" width="8.36328125" style="77" customWidth="1"/>
    <col min="7948" max="7948" width="9" style="77" customWidth="1"/>
    <col min="7949" max="7949" width="8.36328125" style="77" customWidth="1"/>
    <col min="7950" max="7950" width="9.08984375" style="77" customWidth="1"/>
    <col min="7951" max="7951" width="8.26953125" style="77" customWidth="1"/>
    <col min="7952" max="7952" width="9" style="77" customWidth="1"/>
    <col min="7953" max="7953" width="8.6328125" style="77" customWidth="1"/>
    <col min="7954" max="7954" width="7.36328125" style="77" bestFit="1" customWidth="1"/>
    <col min="7955" max="7955" width="20.26953125" style="77" customWidth="1"/>
    <col min="7956" max="7956" width="10.36328125" style="77" bestFit="1" customWidth="1"/>
    <col min="7957" max="8182" width="9.08984375" style="77"/>
    <col min="8183" max="8183" width="5.36328125" style="77" customWidth="1"/>
    <col min="8184" max="8184" width="40.6328125" style="77" customWidth="1"/>
    <col min="8185" max="8199" width="0" style="77" hidden="1" customWidth="1"/>
    <col min="8200" max="8201" width="9.81640625" style="77" customWidth="1"/>
    <col min="8202" max="8202" width="8.81640625" style="77" customWidth="1"/>
    <col min="8203" max="8203" width="8.36328125" style="77" customWidth="1"/>
    <col min="8204" max="8204" width="9" style="77" customWidth="1"/>
    <col min="8205" max="8205" width="8.36328125" style="77" customWidth="1"/>
    <col min="8206" max="8206" width="9.08984375" style="77" customWidth="1"/>
    <col min="8207" max="8207" width="8.26953125" style="77" customWidth="1"/>
    <col min="8208" max="8208" width="9" style="77" customWidth="1"/>
    <col min="8209" max="8209" width="8.6328125" style="77" customWidth="1"/>
    <col min="8210" max="8210" width="7.36328125" style="77" bestFit="1" customWidth="1"/>
    <col min="8211" max="8211" width="20.26953125" style="77" customWidth="1"/>
    <col min="8212" max="8212" width="10.36328125" style="77" bestFit="1" customWidth="1"/>
    <col min="8213" max="8438" width="9.08984375" style="77"/>
    <col min="8439" max="8439" width="5.36328125" style="77" customWidth="1"/>
    <col min="8440" max="8440" width="40.6328125" style="77" customWidth="1"/>
    <col min="8441" max="8455" width="0" style="77" hidden="1" customWidth="1"/>
    <col min="8456" max="8457" width="9.81640625" style="77" customWidth="1"/>
    <col min="8458" max="8458" width="8.81640625" style="77" customWidth="1"/>
    <col min="8459" max="8459" width="8.36328125" style="77" customWidth="1"/>
    <col min="8460" max="8460" width="9" style="77" customWidth="1"/>
    <col min="8461" max="8461" width="8.36328125" style="77" customWidth="1"/>
    <col min="8462" max="8462" width="9.08984375" style="77" customWidth="1"/>
    <col min="8463" max="8463" width="8.26953125" style="77" customWidth="1"/>
    <col min="8464" max="8464" width="9" style="77" customWidth="1"/>
    <col min="8465" max="8465" width="8.6328125" style="77" customWidth="1"/>
    <col min="8466" max="8466" width="7.36328125" style="77" bestFit="1" customWidth="1"/>
    <col min="8467" max="8467" width="20.26953125" style="77" customWidth="1"/>
    <col min="8468" max="8468" width="10.36328125" style="77" bestFit="1" customWidth="1"/>
    <col min="8469" max="8694" width="9.08984375" style="77"/>
    <col min="8695" max="8695" width="5.36328125" style="77" customWidth="1"/>
    <col min="8696" max="8696" width="40.6328125" style="77" customWidth="1"/>
    <col min="8697" max="8711" width="0" style="77" hidden="1" customWidth="1"/>
    <col min="8712" max="8713" width="9.81640625" style="77" customWidth="1"/>
    <col min="8714" max="8714" width="8.81640625" style="77" customWidth="1"/>
    <col min="8715" max="8715" width="8.36328125" style="77" customWidth="1"/>
    <col min="8716" max="8716" width="9" style="77" customWidth="1"/>
    <col min="8717" max="8717" width="8.36328125" style="77" customWidth="1"/>
    <col min="8718" max="8718" width="9.08984375" style="77" customWidth="1"/>
    <col min="8719" max="8719" width="8.26953125" style="77" customWidth="1"/>
    <col min="8720" max="8720" width="9" style="77" customWidth="1"/>
    <col min="8721" max="8721" width="8.6328125" style="77" customWidth="1"/>
    <col min="8722" max="8722" width="7.36328125" style="77" bestFit="1" customWidth="1"/>
    <col min="8723" max="8723" width="20.26953125" style="77" customWidth="1"/>
    <col min="8724" max="8724" width="10.36328125" style="77" bestFit="1" customWidth="1"/>
    <col min="8725" max="8950" width="9.08984375" style="77"/>
    <col min="8951" max="8951" width="5.36328125" style="77" customWidth="1"/>
    <col min="8952" max="8952" width="40.6328125" style="77" customWidth="1"/>
    <col min="8953" max="8967" width="0" style="77" hidden="1" customWidth="1"/>
    <col min="8968" max="8969" width="9.81640625" style="77" customWidth="1"/>
    <col min="8970" max="8970" width="8.81640625" style="77" customWidth="1"/>
    <col min="8971" max="8971" width="8.36328125" style="77" customWidth="1"/>
    <col min="8972" max="8972" width="9" style="77" customWidth="1"/>
    <col min="8973" max="8973" width="8.36328125" style="77" customWidth="1"/>
    <col min="8974" max="8974" width="9.08984375" style="77" customWidth="1"/>
    <col min="8975" max="8975" width="8.26953125" style="77" customWidth="1"/>
    <col min="8976" max="8976" width="9" style="77" customWidth="1"/>
    <col min="8977" max="8977" width="8.6328125" style="77" customWidth="1"/>
    <col min="8978" max="8978" width="7.36328125" style="77" bestFit="1" customWidth="1"/>
    <col min="8979" max="8979" width="20.26953125" style="77" customWidth="1"/>
    <col min="8980" max="8980" width="10.36328125" style="77" bestFit="1" customWidth="1"/>
    <col min="8981" max="9206" width="9.08984375" style="77"/>
    <col min="9207" max="9207" width="5.36328125" style="77" customWidth="1"/>
    <col min="9208" max="9208" width="40.6328125" style="77" customWidth="1"/>
    <col min="9209" max="9223" width="0" style="77" hidden="1" customWidth="1"/>
    <col min="9224" max="9225" width="9.81640625" style="77" customWidth="1"/>
    <col min="9226" max="9226" width="8.81640625" style="77" customWidth="1"/>
    <col min="9227" max="9227" width="8.36328125" style="77" customWidth="1"/>
    <col min="9228" max="9228" width="9" style="77" customWidth="1"/>
    <col min="9229" max="9229" width="8.36328125" style="77" customWidth="1"/>
    <col min="9230" max="9230" width="9.08984375" style="77" customWidth="1"/>
    <col min="9231" max="9231" width="8.26953125" style="77" customWidth="1"/>
    <col min="9232" max="9232" width="9" style="77" customWidth="1"/>
    <col min="9233" max="9233" width="8.6328125" style="77" customWidth="1"/>
    <col min="9234" max="9234" width="7.36328125" style="77" bestFit="1" customWidth="1"/>
    <col min="9235" max="9235" width="20.26953125" style="77" customWidth="1"/>
    <col min="9236" max="9236" width="10.36328125" style="77" bestFit="1" customWidth="1"/>
    <col min="9237" max="9462" width="9.08984375" style="77"/>
    <col min="9463" max="9463" width="5.36328125" style="77" customWidth="1"/>
    <col min="9464" max="9464" width="40.6328125" style="77" customWidth="1"/>
    <col min="9465" max="9479" width="0" style="77" hidden="1" customWidth="1"/>
    <col min="9480" max="9481" width="9.81640625" style="77" customWidth="1"/>
    <col min="9482" max="9482" width="8.81640625" style="77" customWidth="1"/>
    <col min="9483" max="9483" width="8.36328125" style="77" customWidth="1"/>
    <col min="9484" max="9484" width="9" style="77" customWidth="1"/>
    <col min="9485" max="9485" width="8.36328125" style="77" customWidth="1"/>
    <col min="9486" max="9486" width="9.08984375" style="77" customWidth="1"/>
    <col min="9487" max="9487" width="8.26953125" style="77" customWidth="1"/>
    <col min="9488" max="9488" width="9" style="77" customWidth="1"/>
    <col min="9489" max="9489" width="8.6328125" style="77" customWidth="1"/>
    <col min="9490" max="9490" width="7.36328125" style="77" bestFit="1" customWidth="1"/>
    <col min="9491" max="9491" width="20.26953125" style="77" customWidth="1"/>
    <col min="9492" max="9492" width="10.36328125" style="77" bestFit="1" customWidth="1"/>
    <col min="9493" max="9718" width="9.08984375" style="77"/>
    <col min="9719" max="9719" width="5.36328125" style="77" customWidth="1"/>
    <col min="9720" max="9720" width="40.6328125" style="77" customWidth="1"/>
    <col min="9721" max="9735" width="0" style="77" hidden="1" customWidth="1"/>
    <col min="9736" max="9737" width="9.81640625" style="77" customWidth="1"/>
    <col min="9738" max="9738" width="8.81640625" style="77" customWidth="1"/>
    <col min="9739" max="9739" width="8.36328125" style="77" customWidth="1"/>
    <col min="9740" max="9740" width="9" style="77" customWidth="1"/>
    <col min="9741" max="9741" width="8.36328125" style="77" customWidth="1"/>
    <col min="9742" max="9742" width="9.08984375" style="77" customWidth="1"/>
    <col min="9743" max="9743" width="8.26953125" style="77" customWidth="1"/>
    <col min="9744" max="9744" width="9" style="77" customWidth="1"/>
    <col min="9745" max="9745" width="8.6328125" style="77" customWidth="1"/>
    <col min="9746" max="9746" width="7.36328125" style="77" bestFit="1" customWidth="1"/>
    <col min="9747" max="9747" width="20.26953125" style="77" customWidth="1"/>
    <col min="9748" max="9748" width="10.36328125" style="77" bestFit="1" customWidth="1"/>
    <col min="9749" max="9974" width="9.08984375" style="77"/>
    <col min="9975" max="9975" width="5.36328125" style="77" customWidth="1"/>
    <col min="9976" max="9976" width="40.6328125" style="77" customWidth="1"/>
    <col min="9977" max="9991" width="0" style="77" hidden="1" customWidth="1"/>
    <col min="9992" max="9993" width="9.81640625" style="77" customWidth="1"/>
    <col min="9994" max="9994" width="8.81640625" style="77" customWidth="1"/>
    <col min="9995" max="9995" width="8.36328125" style="77" customWidth="1"/>
    <col min="9996" max="9996" width="9" style="77" customWidth="1"/>
    <col min="9997" max="9997" width="8.36328125" style="77" customWidth="1"/>
    <col min="9998" max="9998" width="9.08984375" style="77" customWidth="1"/>
    <col min="9999" max="9999" width="8.26953125" style="77" customWidth="1"/>
    <col min="10000" max="10000" width="9" style="77" customWidth="1"/>
    <col min="10001" max="10001" width="8.6328125" style="77" customWidth="1"/>
    <col min="10002" max="10002" width="7.36328125" style="77" bestFit="1" customWidth="1"/>
    <col min="10003" max="10003" width="20.26953125" style="77" customWidth="1"/>
    <col min="10004" max="10004" width="10.36328125" style="77" bestFit="1" customWidth="1"/>
    <col min="10005" max="10230" width="9.08984375" style="77"/>
    <col min="10231" max="10231" width="5.36328125" style="77" customWidth="1"/>
    <col min="10232" max="10232" width="40.6328125" style="77" customWidth="1"/>
    <col min="10233" max="10247" width="0" style="77" hidden="1" customWidth="1"/>
    <col min="10248" max="10249" width="9.81640625" style="77" customWidth="1"/>
    <col min="10250" max="10250" width="8.81640625" style="77" customWidth="1"/>
    <col min="10251" max="10251" width="8.36328125" style="77" customWidth="1"/>
    <col min="10252" max="10252" width="9" style="77" customWidth="1"/>
    <col min="10253" max="10253" width="8.36328125" style="77" customWidth="1"/>
    <col min="10254" max="10254" width="9.08984375" style="77" customWidth="1"/>
    <col min="10255" max="10255" width="8.26953125" style="77" customWidth="1"/>
    <col min="10256" max="10256" width="9" style="77" customWidth="1"/>
    <col min="10257" max="10257" width="8.6328125" style="77" customWidth="1"/>
    <col min="10258" max="10258" width="7.36328125" style="77" bestFit="1" customWidth="1"/>
    <col min="10259" max="10259" width="20.26953125" style="77" customWidth="1"/>
    <col min="10260" max="10260" width="10.36328125" style="77" bestFit="1" customWidth="1"/>
    <col min="10261" max="10486" width="9.08984375" style="77"/>
    <col min="10487" max="10487" width="5.36328125" style="77" customWidth="1"/>
    <col min="10488" max="10488" width="40.6328125" style="77" customWidth="1"/>
    <col min="10489" max="10503" width="0" style="77" hidden="1" customWidth="1"/>
    <col min="10504" max="10505" width="9.81640625" style="77" customWidth="1"/>
    <col min="10506" max="10506" width="8.81640625" style="77" customWidth="1"/>
    <col min="10507" max="10507" width="8.36328125" style="77" customWidth="1"/>
    <col min="10508" max="10508" width="9" style="77" customWidth="1"/>
    <col min="10509" max="10509" width="8.36328125" style="77" customWidth="1"/>
    <col min="10510" max="10510" width="9.08984375" style="77" customWidth="1"/>
    <col min="10511" max="10511" width="8.26953125" style="77" customWidth="1"/>
    <col min="10512" max="10512" width="9" style="77" customWidth="1"/>
    <col min="10513" max="10513" width="8.6328125" style="77" customWidth="1"/>
    <col min="10514" max="10514" width="7.36328125" style="77" bestFit="1" customWidth="1"/>
    <col min="10515" max="10515" width="20.26953125" style="77" customWidth="1"/>
    <col min="10516" max="10516" width="10.36328125" style="77" bestFit="1" customWidth="1"/>
    <col min="10517" max="10742" width="9.08984375" style="77"/>
    <col min="10743" max="10743" width="5.36328125" style="77" customWidth="1"/>
    <col min="10744" max="10744" width="40.6328125" style="77" customWidth="1"/>
    <col min="10745" max="10759" width="0" style="77" hidden="1" customWidth="1"/>
    <col min="10760" max="10761" width="9.81640625" style="77" customWidth="1"/>
    <col min="10762" max="10762" width="8.81640625" style="77" customWidth="1"/>
    <col min="10763" max="10763" width="8.36328125" style="77" customWidth="1"/>
    <col min="10764" max="10764" width="9" style="77" customWidth="1"/>
    <col min="10765" max="10765" width="8.36328125" style="77" customWidth="1"/>
    <col min="10766" max="10766" width="9.08984375" style="77" customWidth="1"/>
    <col min="10767" max="10767" width="8.26953125" style="77" customWidth="1"/>
    <col min="10768" max="10768" width="9" style="77" customWidth="1"/>
    <col min="10769" max="10769" width="8.6328125" style="77" customWidth="1"/>
    <col min="10770" max="10770" width="7.36328125" style="77" bestFit="1" customWidth="1"/>
    <col min="10771" max="10771" width="20.26953125" style="77" customWidth="1"/>
    <col min="10772" max="10772" width="10.36328125" style="77" bestFit="1" customWidth="1"/>
    <col min="10773" max="10998" width="9.08984375" style="77"/>
    <col min="10999" max="10999" width="5.36328125" style="77" customWidth="1"/>
    <col min="11000" max="11000" width="40.6328125" style="77" customWidth="1"/>
    <col min="11001" max="11015" width="0" style="77" hidden="1" customWidth="1"/>
    <col min="11016" max="11017" width="9.81640625" style="77" customWidth="1"/>
    <col min="11018" max="11018" width="8.81640625" style="77" customWidth="1"/>
    <col min="11019" max="11019" width="8.36328125" style="77" customWidth="1"/>
    <col min="11020" max="11020" width="9" style="77" customWidth="1"/>
    <col min="11021" max="11021" width="8.36328125" style="77" customWidth="1"/>
    <col min="11022" max="11022" width="9.08984375" style="77" customWidth="1"/>
    <col min="11023" max="11023" width="8.26953125" style="77" customWidth="1"/>
    <col min="11024" max="11024" width="9" style="77" customWidth="1"/>
    <col min="11025" max="11025" width="8.6328125" style="77" customWidth="1"/>
    <col min="11026" max="11026" width="7.36328125" style="77" bestFit="1" customWidth="1"/>
    <col min="11027" max="11027" width="20.26953125" style="77" customWidth="1"/>
    <col min="11028" max="11028" width="10.36328125" style="77" bestFit="1" customWidth="1"/>
    <col min="11029" max="11254" width="9.08984375" style="77"/>
    <col min="11255" max="11255" width="5.36328125" style="77" customWidth="1"/>
    <col min="11256" max="11256" width="40.6328125" style="77" customWidth="1"/>
    <col min="11257" max="11271" width="0" style="77" hidden="1" customWidth="1"/>
    <col min="11272" max="11273" width="9.81640625" style="77" customWidth="1"/>
    <col min="11274" max="11274" width="8.81640625" style="77" customWidth="1"/>
    <col min="11275" max="11275" width="8.36328125" style="77" customWidth="1"/>
    <col min="11276" max="11276" width="9" style="77" customWidth="1"/>
    <col min="11277" max="11277" width="8.36328125" style="77" customWidth="1"/>
    <col min="11278" max="11278" width="9.08984375" style="77" customWidth="1"/>
    <col min="11279" max="11279" width="8.26953125" style="77" customWidth="1"/>
    <col min="11280" max="11280" width="9" style="77" customWidth="1"/>
    <col min="11281" max="11281" width="8.6328125" style="77" customWidth="1"/>
    <col min="11282" max="11282" width="7.36328125" style="77" bestFit="1" customWidth="1"/>
    <col min="11283" max="11283" width="20.26953125" style="77" customWidth="1"/>
    <col min="11284" max="11284" width="10.36328125" style="77" bestFit="1" customWidth="1"/>
    <col min="11285" max="11510" width="9.08984375" style="77"/>
    <col min="11511" max="11511" width="5.36328125" style="77" customWidth="1"/>
    <col min="11512" max="11512" width="40.6328125" style="77" customWidth="1"/>
    <col min="11513" max="11527" width="0" style="77" hidden="1" customWidth="1"/>
    <col min="11528" max="11529" width="9.81640625" style="77" customWidth="1"/>
    <col min="11530" max="11530" width="8.81640625" style="77" customWidth="1"/>
    <col min="11531" max="11531" width="8.36328125" style="77" customWidth="1"/>
    <col min="11532" max="11532" width="9" style="77" customWidth="1"/>
    <col min="11533" max="11533" width="8.36328125" style="77" customWidth="1"/>
    <col min="11534" max="11534" width="9.08984375" style="77" customWidth="1"/>
    <col min="11535" max="11535" width="8.26953125" style="77" customWidth="1"/>
    <col min="11536" max="11536" width="9" style="77" customWidth="1"/>
    <col min="11537" max="11537" width="8.6328125" style="77" customWidth="1"/>
    <col min="11538" max="11538" width="7.36328125" style="77" bestFit="1" customWidth="1"/>
    <col min="11539" max="11539" width="20.26953125" style="77" customWidth="1"/>
    <col min="11540" max="11540" width="10.36328125" style="77" bestFit="1" customWidth="1"/>
    <col min="11541" max="11766" width="9.08984375" style="77"/>
    <col min="11767" max="11767" width="5.36328125" style="77" customWidth="1"/>
    <col min="11768" max="11768" width="40.6328125" style="77" customWidth="1"/>
    <col min="11769" max="11783" width="0" style="77" hidden="1" customWidth="1"/>
    <col min="11784" max="11785" width="9.81640625" style="77" customWidth="1"/>
    <col min="11786" max="11786" width="8.81640625" style="77" customWidth="1"/>
    <col min="11787" max="11787" width="8.36328125" style="77" customWidth="1"/>
    <col min="11788" max="11788" width="9" style="77" customWidth="1"/>
    <col min="11789" max="11789" width="8.36328125" style="77" customWidth="1"/>
    <col min="11790" max="11790" width="9.08984375" style="77" customWidth="1"/>
    <col min="11791" max="11791" width="8.26953125" style="77" customWidth="1"/>
    <col min="11792" max="11792" width="9" style="77" customWidth="1"/>
    <col min="11793" max="11793" width="8.6328125" style="77" customWidth="1"/>
    <col min="11794" max="11794" width="7.36328125" style="77" bestFit="1" customWidth="1"/>
    <col min="11795" max="11795" width="20.26953125" style="77" customWidth="1"/>
    <col min="11796" max="11796" width="10.36328125" style="77" bestFit="1" customWidth="1"/>
    <col min="11797" max="12022" width="9.08984375" style="77"/>
    <col min="12023" max="12023" width="5.36328125" style="77" customWidth="1"/>
    <col min="12024" max="12024" width="40.6328125" style="77" customWidth="1"/>
    <col min="12025" max="12039" width="0" style="77" hidden="1" customWidth="1"/>
    <col min="12040" max="12041" width="9.81640625" style="77" customWidth="1"/>
    <col min="12042" max="12042" width="8.81640625" style="77" customWidth="1"/>
    <col min="12043" max="12043" width="8.36328125" style="77" customWidth="1"/>
    <col min="12044" max="12044" width="9" style="77" customWidth="1"/>
    <col min="12045" max="12045" width="8.36328125" style="77" customWidth="1"/>
    <col min="12046" max="12046" width="9.08984375" style="77" customWidth="1"/>
    <col min="12047" max="12047" width="8.26953125" style="77" customWidth="1"/>
    <col min="12048" max="12048" width="9" style="77" customWidth="1"/>
    <col min="12049" max="12049" width="8.6328125" style="77" customWidth="1"/>
    <col min="12050" max="12050" width="7.36328125" style="77" bestFit="1" customWidth="1"/>
    <col min="12051" max="12051" width="20.26953125" style="77" customWidth="1"/>
    <col min="12052" max="12052" width="10.36328125" style="77" bestFit="1" customWidth="1"/>
    <col min="12053" max="12278" width="9.08984375" style="77"/>
    <col min="12279" max="12279" width="5.36328125" style="77" customWidth="1"/>
    <col min="12280" max="12280" width="40.6328125" style="77" customWidth="1"/>
    <col min="12281" max="12295" width="0" style="77" hidden="1" customWidth="1"/>
    <col min="12296" max="12297" width="9.81640625" style="77" customWidth="1"/>
    <col min="12298" max="12298" width="8.81640625" style="77" customWidth="1"/>
    <col min="12299" max="12299" width="8.36328125" style="77" customWidth="1"/>
    <col min="12300" max="12300" width="9" style="77" customWidth="1"/>
    <col min="12301" max="12301" width="8.36328125" style="77" customWidth="1"/>
    <col min="12302" max="12302" width="9.08984375" style="77" customWidth="1"/>
    <col min="12303" max="12303" width="8.26953125" style="77" customWidth="1"/>
    <col min="12304" max="12304" width="9" style="77" customWidth="1"/>
    <col min="12305" max="12305" width="8.6328125" style="77" customWidth="1"/>
    <col min="12306" max="12306" width="7.36328125" style="77" bestFit="1" customWidth="1"/>
    <col min="12307" max="12307" width="20.26953125" style="77" customWidth="1"/>
    <col min="12308" max="12308" width="10.36328125" style="77" bestFit="1" customWidth="1"/>
    <col min="12309" max="12534" width="9.08984375" style="77"/>
    <col min="12535" max="12535" width="5.36328125" style="77" customWidth="1"/>
    <col min="12536" max="12536" width="40.6328125" style="77" customWidth="1"/>
    <col min="12537" max="12551" width="0" style="77" hidden="1" customWidth="1"/>
    <col min="12552" max="12553" width="9.81640625" style="77" customWidth="1"/>
    <col min="12554" max="12554" width="8.81640625" style="77" customWidth="1"/>
    <col min="12555" max="12555" width="8.36328125" style="77" customWidth="1"/>
    <col min="12556" max="12556" width="9" style="77" customWidth="1"/>
    <col min="12557" max="12557" width="8.36328125" style="77" customWidth="1"/>
    <col min="12558" max="12558" width="9.08984375" style="77" customWidth="1"/>
    <col min="12559" max="12559" width="8.26953125" style="77" customWidth="1"/>
    <col min="12560" max="12560" width="9" style="77" customWidth="1"/>
    <col min="12561" max="12561" width="8.6328125" style="77" customWidth="1"/>
    <col min="12562" max="12562" width="7.36328125" style="77" bestFit="1" customWidth="1"/>
    <col min="12563" max="12563" width="20.26953125" style="77" customWidth="1"/>
    <col min="12564" max="12564" width="10.36328125" style="77" bestFit="1" customWidth="1"/>
    <col min="12565" max="12790" width="9.08984375" style="77"/>
    <col min="12791" max="12791" width="5.36328125" style="77" customWidth="1"/>
    <col min="12792" max="12792" width="40.6328125" style="77" customWidth="1"/>
    <col min="12793" max="12807" width="0" style="77" hidden="1" customWidth="1"/>
    <col min="12808" max="12809" width="9.81640625" style="77" customWidth="1"/>
    <col min="12810" max="12810" width="8.81640625" style="77" customWidth="1"/>
    <col min="12811" max="12811" width="8.36328125" style="77" customWidth="1"/>
    <col min="12812" max="12812" width="9" style="77" customWidth="1"/>
    <col min="12813" max="12813" width="8.36328125" style="77" customWidth="1"/>
    <col min="12814" max="12814" width="9.08984375" style="77" customWidth="1"/>
    <col min="12815" max="12815" width="8.26953125" style="77" customWidth="1"/>
    <col min="12816" max="12816" width="9" style="77" customWidth="1"/>
    <col min="12817" max="12817" width="8.6328125" style="77" customWidth="1"/>
    <col min="12818" max="12818" width="7.36328125" style="77" bestFit="1" customWidth="1"/>
    <col min="12819" max="12819" width="20.26953125" style="77" customWidth="1"/>
    <col min="12820" max="12820" width="10.36328125" style="77" bestFit="1" customWidth="1"/>
    <col min="12821" max="13046" width="9.08984375" style="77"/>
    <col min="13047" max="13047" width="5.36328125" style="77" customWidth="1"/>
    <col min="13048" max="13048" width="40.6328125" style="77" customWidth="1"/>
    <col min="13049" max="13063" width="0" style="77" hidden="1" customWidth="1"/>
    <col min="13064" max="13065" width="9.81640625" style="77" customWidth="1"/>
    <col min="13066" max="13066" width="8.81640625" style="77" customWidth="1"/>
    <col min="13067" max="13067" width="8.36328125" style="77" customWidth="1"/>
    <col min="13068" max="13068" width="9" style="77" customWidth="1"/>
    <col min="13069" max="13069" width="8.36328125" style="77" customWidth="1"/>
    <col min="13070" max="13070" width="9.08984375" style="77" customWidth="1"/>
    <col min="13071" max="13071" width="8.26953125" style="77" customWidth="1"/>
    <col min="13072" max="13072" width="9" style="77" customWidth="1"/>
    <col min="13073" max="13073" width="8.6328125" style="77" customWidth="1"/>
    <col min="13074" max="13074" width="7.36328125" style="77" bestFit="1" customWidth="1"/>
    <col min="13075" max="13075" width="20.26953125" style="77" customWidth="1"/>
    <col min="13076" max="13076" width="10.36328125" style="77" bestFit="1" customWidth="1"/>
    <col min="13077" max="13302" width="9.08984375" style="77"/>
    <col min="13303" max="13303" width="5.36328125" style="77" customWidth="1"/>
    <col min="13304" max="13304" width="40.6328125" style="77" customWidth="1"/>
    <col min="13305" max="13319" width="0" style="77" hidden="1" customWidth="1"/>
    <col min="13320" max="13321" width="9.81640625" style="77" customWidth="1"/>
    <col min="13322" max="13322" width="8.81640625" style="77" customWidth="1"/>
    <col min="13323" max="13323" width="8.36328125" style="77" customWidth="1"/>
    <col min="13324" max="13324" width="9" style="77" customWidth="1"/>
    <col min="13325" max="13325" width="8.36328125" style="77" customWidth="1"/>
    <col min="13326" max="13326" width="9.08984375" style="77" customWidth="1"/>
    <col min="13327" max="13327" width="8.26953125" style="77" customWidth="1"/>
    <col min="13328" max="13328" width="9" style="77" customWidth="1"/>
    <col min="13329" max="13329" width="8.6328125" style="77" customWidth="1"/>
    <col min="13330" max="13330" width="7.36328125" style="77" bestFit="1" customWidth="1"/>
    <col min="13331" max="13331" width="20.26953125" style="77" customWidth="1"/>
    <col min="13332" max="13332" width="10.36328125" style="77" bestFit="1" customWidth="1"/>
    <col min="13333" max="13558" width="9.08984375" style="77"/>
    <col min="13559" max="13559" width="5.36328125" style="77" customWidth="1"/>
    <col min="13560" max="13560" width="40.6328125" style="77" customWidth="1"/>
    <col min="13561" max="13575" width="0" style="77" hidden="1" customWidth="1"/>
    <col min="13576" max="13577" width="9.81640625" style="77" customWidth="1"/>
    <col min="13578" max="13578" width="8.81640625" style="77" customWidth="1"/>
    <col min="13579" max="13579" width="8.36328125" style="77" customWidth="1"/>
    <col min="13580" max="13580" width="9" style="77" customWidth="1"/>
    <col min="13581" max="13581" width="8.36328125" style="77" customWidth="1"/>
    <col min="13582" max="13582" width="9.08984375" style="77" customWidth="1"/>
    <col min="13583" max="13583" width="8.26953125" style="77" customWidth="1"/>
    <col min="13584" max="13584" width="9" style="77" customWidth="1"/>
    <col min="13585" max="13585" width="8.6328125" style="77" customWidth="1"/>
    <col min="13586" max="13586" width="7.36328125" style="77" bestFit="1" customWidth="1"/>
    <col min="13587" max="13587" width="20.26953125" style="77" customWidth="1"/>
    <col min="13588" max="13588" width="10.36328125" style="77" bestFit="1" customWidth="1"/>
    <col min="13589" max="13814" width="9.08984375" style="77"/>
    <col min="13815" max="13815" width="5.36328125" style="77" customWidth="1"/>
    <col min="13816" max="13816" width="40.6328125" style="77" customWidth="1"/>
    <col min="13817" max="13831" width="0" style="77" hidden="1" customWidth="1"/>
    <col min="13832" max="13833" width="9.81640625" style="77" customWidth="1"/>
    <col min="13834" max="13834" width="8.81640625" style="77" customWidth="1"/>
    <col min="13835" max="13835" width="8.36328125" style="77" customWidth="1"/>
    <col min="13836" max="13836" width="9" style="77" customWidth="1"/>
    <col min="13837" max="13837" width="8.36328125" style="77" customWidth="1"/>
    <col min="13838" max="13838" width="9.08984375" style="77" customWidth="1"/>
    <col min="13839" max="13839" width="8.26953125" style="77" customWidth="1"/>
    <col min="13840" max="13840" width="9" style="77" customWidth="1"/>
    <col min="13841" max="13841" width="8.6328125" style="77" customWidth="1"/>
    <col min="13842" max="13842" width="7.36328125" style="77" bestFit="1" customWidth="1"/>
    <col min="13843" max="13843" width="20.26953125" style="77" customWidth="1"/>
    <col min="13844" max="13844" width="10.36328125" style="77" bestFit="1" customWidth="1"/>
    <col min="13845" max="14070" width="9.08984375" style="77"/>
    <col min="14071" max="14071" width="5.36328125" style="77" customWidth="1"/>
    <col min="14072" max="14072" width="40.6328125" style="77" customWidth="1"/>
    <col min="14073" max="14087" width="0" style="77" hidden="1" customWidth="1"/>
    <col min="14088" max="14089" width="9.81640625" style="77" customWidth="1"/>
    <col min="14090" max="14090" width="8.81640625" style="77" customWidth="1"/>
    <col min="14091" max="14091" width="8.36328125" style="77" customWidth="1"/>
    <col min="14092" max="14092" width="9" style="77" customWidth="1"/>
    <col min="14093" max="14093" width="8.36328125" style="77" customWidth="1"/>
    <col min="14094" max="14094" width="9.08984375" style="77" customWidth="1"/>
    <col min="14095" max="14095" width="8.26953125" style="77" customWidth="1"/>
    <col min="14096" max="14096" width="9" style="77" customWidth="1"/>
    <col min="14097" max="14097" width="8.6328125" style="77" customWidth="1"/>
    <col min="14098" max="14098" width="7.36328125" style="77" bestFit="1" customWidth="1"/>
    <col min="14099" max="14099" width="20.26953125" style="77" customWidth="1"/>
    <col min="14100" max="14100" width="10.36328125" style="77" bestFit="1" customWidth="1"/>
    <col min="14101" max="14326" width="9.08984375" style="77"/>
    <col min="14327" max="14327" width="5.36328125" style="77" customWidth="1"/>
    <col min="14328" max="14328" width="40.6328125" style="77" customWidth="1"/>
    <col min="14329" max="14343" width="0" style="77" hidden="1" customWidth="1"/>
    <col min="14344" max="14345" width="9.81640625" style="77" customWidth="1"/>
    <col min="14346" max="14346" width="8.81640625" style="77" customWidth="1"/>
    <col min="14347" max="14347" width="8.36328125" style="77" customWidth="1"/>
    <col min="14348" max="14348" width="9" style="77" customWidth="1"/>
    <col min="14349" max="14349" width="8.36328125" style="77" customWidth="1"/>
    <col min="14350" max="14350" width="9.08984375" style="77" customWidth="1"/>
    <col min="14351" max="14351" width="8.26953125" style="77" customWidth="1"/>
    <col min="14352" max="14352" width="9" style="77" customWidth="1"/>
    <col min="14353" max="14353" width="8.6328125" style="77" customWidth="1"/>
    <col min="14354" max="14354" width="7.36328125" style="77" bestFit="1" customWidth="1"/>
    <col min="14355" max="14355" width="20.26953125" style="77" customWidth="1"/>
    <col min="14356" max="14356" width="10.36328125" style="77" bestFit="1" customWidth="1"/>
    <col min="14357" max="14582" width="9.08984375" style="77"/>
    <col min="14583" max="14583" width="5.36328125" style="77" customWidth="1"/>
    <col min="14584" max="14584" width="40.6328125" style="77" customWidth="1"/>
    <col min="14585" max="14599" width="0" style="77" hidden="1" customWidth="1"/>
    <col min="14600" max="14601" width="9.81640625" style="77" customWidth="1"/>
    <col min="14602" max="14602" width="8.81640625" style="77" customWidth="1"/>
    <col min="14603" max="14603" width="8.36328125" style="77" customWidth="1"/>
    <col min="14604" max="14604" width="9" style="77" customWidth="1"/>
    <col min="14605" max="14605" width="8.36328125" style="77" customWidth="1"/>
    <col min="14606" max="14606" width="9.08984375" style="77" customWidth="1"/>
    <col min="14607" max="14607" width="8.26953125" style="77" customWidth="1"/>
    <col min="14608" max="14608" width="9" style="77" customWidth="1"/>
    <col min="14609" max="14609" width="8.6328125" style="77" customWidth="1"/>
    <col min="14610" max="14610" width="7.36328125" style="77" bestFit="1" customWidth="1"/>
    <col min="14611" max="14611" width="20.26953125" style="77" customWidth="1"/>
    <col min="14612" max="14612" width="10.36328125" style="77" bestFit="1" customWidth="1"/>
    <col min="14613" max="14838" width="9.08984375" style="77"/>
    <col min="14839" max="14839" width="5.36328125" style="77" customWidth="1"/>
    <col min="14840" max="14840" width="40.6328125" style="77" customWidth="1"/>
    <col min="14841" max="14855" width="0" style="77" hidden="1" customWidth="1"/>
    <col min="14856" max="14857" width="9.81640625" style="77" customWidth="1"/>
    <col min="14858" max="14858" width="8.81640625" style="77" customWidth="1"/>
    <col min="14859" max="14859" width="8.36328125" style="77" customWidth="1"/>
    <col min="14860" max="14860" width="9" style="77" customWidth="1"/>
    <col min="14861" max="14861" width="8.36328125" style="77" customWidth="1"/>
    <col min="14862" max="14862" width="9.08984375" style="77" customWidth="1"/>
    <col min="14863" max="14863" width="8.26953125" style="77" customWidth="1"/>
    <col min="14864" max="14864" width="9" style="77" customWidth="1"/>
    <col min="14865" max="14865" width="8.6328125" style="77" customWidth="1"/>
    <col min="14866" max="14866" width="7.36328125" style="77" bestFit="1" customWidth="1"/>
    <col min="14867" max="14867" width="20.26953125" style="77" customWidth="1"/>
    <col min="14868" max="14868" width="10.36328125" style="77" bestFit="1" customWidth="1"/>
    <col min="14869" max="15094" width="9.08984375" style="77"/>
    <col min="15095" max="15095" width="5.36328125" style="77" customWidth="1"/>
    <col min="15096" max="15096" width="40.6328125" style="77" customWidth="1"/>
    <col min="15097" max="15111" width="0" style="77" hidden="1" customWidth="1"/>
    <col min="15112" max="15113" width="9.81640625" style="77" customWidth="1"/>
    <col min="15114" max="15114" width="8.81640625" style="77" customWidth="1"/>
    <col min="15115" max="15115" width="8.36328125" style="77" customWidth="1"/>
    <col min="15116" max="15116" width="9" style="77" customWidth="1"/>
    <col min="15117" max="15117" width="8.36328125" style="77" customWidth="1"/>
    <col min="15118" max="15118" width="9.08984375" style="77" customWidth="1"/>
    <col min="15119" max="15119" width="8.26953125" style="77" customWidth="1"/>
    <col min="15120" max="15120" width="9" style="77" customWidth="1"/>
    <col min="15121" max="15121" width="8.6328125" style="77" customWidth="1"/>
    <col min="15122" max="15122" width="7.36328125" style="77" bestFit="1" customWidth="1"/>
    <col min="15123" max="15123" width="20.26953125" style="77" customWidth="1"/>
    <col min="15124" max="15124" width="10.36328125" style="77" bestFit="1" customWidth="1"/>
    <col min="15125" max="15350" width="9.08984375" style="77"/>
    <col min="15351" max="15351" width="5.36328125" style="77" customWidth="1"/>
    <col min="15352" max="15352" width="40.6328125" style="77" customWidth="1"/>
    <col min="15353" max="15367" width="0" style="77" hidden="1" customWidth="1"/>
    <col min="15368" max="15369" width="9.81640625" style="77" customWidth="1"/>
    <col min="15370" max="15370" width="8.81640625" style="77" customWidth="1"/>
    <col min="15371" max="15371" width="8.36328125" style="77" customWidth="1"/>
    <col min="15372" max="15372" width="9" style="77" customWidth="1"/>
    <col min="15373" max="15373" width="8.36328125" style="77" customWidth="1"/>
    <col min="15374" max="15374" width="9.08984375" style="77" customWidth="1"/>
    <col min="15375" max="15375" width="8.26953125" style="77" customWidth="1"/>
    <col min="15376" max="15376" width="9" style="77" customWidth="1"/>
    <col min="15377" max="15377" width="8.6328125" style="77" customWidth="1"/>
    <col min="15378" max="15378" width="7.36328125" style="77" bestFit="1" customWidth="1"/>
    <col min="15379" max="15379" width="20.26953125" style="77" customWidth="1"/>
    <col min="15380" max="15380" width="10.36328125" style="77" bestFit="1" customWidth="1"/>
    <col min="15381" max="15606" width="9.08984375" style="77"/>
    <col min="15607" max="15607" width="5.36328125" style="77" customWidth="1"/>
    <col min="15608" max="15608" width="40.6328125" style="77" customWidth="1"/>
    <col min="15609" max="15623" width="0" style="77" hidden="1" customWidth="1"/>
    <col min="15624" max="15625" width="9.81640625" style="77" customWidth="1"/>
    <col min="15626" max="15626" width="8.81640625" style="77" customWidth="1"/>
    <col min="15627" max="15627" width="8.36328125" style="77" customWidth="1"/>
    <col min="15628" max="15628" width="9" style="77" customWidth="1"/>
    <col min="15629" max="15629" width="8.36328125" style="77" customWidth="1"/>
    <col min="15630" max="15630" width="9.08984375" style="77" customWidth="1"/>
    <col min="15631" max="15631" width="8.26953125" style="77" customWidth="1"/>
    <col min="15632" max="15632" width="9" style="77" customWidth="1"/>
    <col min="15633" max="15633" width="8.6328125" style="77" customWidth="1"/>
    <col min="15634" max="15634" width="7.36328125" style="77" bestFit="1" customWidth="1"/>
    <col min="15635" max="15635" width="20.26953125" style="77" customWidth="1"/>
    <col min="15636" max="15636" width="10.36328125" style="77" bestFit="1" customWidth="1"/>
    <col min="15637" max="15862" width="9.08984375" style="77"/>
    <col min="15863" max="15863" width="5.36328125" style="77" customWidth="1"/>
    <col min="15864" max="15864" width="40.6328125" style="77" customWidth="1"/>
    <col min="15865" max="15879" width="0" style="77" hidden="1" customWidth="1"/>
    <col min="15880" max="15881" width="9.81640625" style="77" customWidth="1"/>
    <col min="15882" max="15882" width="8.81640625" style="77" customWidth="1"/>
    <col min="15883" max="15883" width="8.36328125" style="77" customWidth="1"/>
    <col min="15884" max="15884" width="9" style="77" customWidth="1"/>
    <col min="15885" max="15885" width="8.36328125" style="77" customWidth="1"/>
    <col min="15886" max="15886" width="9.08984375" style="77" customWidth="1"/>
    <col min="15887" max="15887" width="8.26953125" style="77" customWidth="1"/>
    <col min="15888" max="15888" width="9" style="77" customWidth="1"/>
    <col min="15889" max="15889" width="8.6328125" style="77" customWidth="1"/>
    <col min="15890" max="15890" width="7.36328125" style="77" bestFit="1" customWidth="1"/>
    <col min="15891" max="15891" width="20.26953125" style="77" customWidth="1"/>
    <col min="15892" max="15892" width="10.36328125" style="77" bestFit="1" customWidth="1"/>
    <col min="15893" max="16118" width="9.08984375" style="77"/>
    <col min="16119" max="16119" width="5.36328125" style="77" customWidth="1"/>
    <col min="16120" max="16120" width="40.6328125" style="77" customWidth="1"/>
    <col min="16121" max="16135" width="0" style="77" hidden="1" customWidth="1"/>
    <col min="16136" max="16137" width="9.81640625" style="77" customWidth="1"/>
    <col min="16138" max="16138" width="8.81640625" style="77" customWidth="1"/>
    <col min="16139" max="16139" width="8.36328125" style="77" customWidth="1"/>
    <col min="16140" max="16140" width="9" style="77" customWidth="1"/>
    <col min="16141" max="16141" width="8.36328125" style="77" customWidth="1"/>
    <col min="16142" max="16142" width="9.08984375" style="77" customWidth="1"/>
    <col min="16143" max="16143" width="8.26953125" style="77" customWidth="1"/>
    <col min="16144" max="16144" width="9" style="77" customWidth="1"/>
    <col min="16145" max="16145" width="8.6328125" style="77" customWidth="1"/>
    <col min="16146" max="16146" width="7.36328125" style="77" bestFit="1" customWidth="1"/>
    <col min="16147" max="16147" width="20.26953125" style="77" customWidth="1"/>
    <col min="16148" max="16148" width="10.36328125" style="77" bestFit="1" customWidth="1"/>
    <col min="16149" max="16384" width="9.08984375" style="77"/>
  </cols>
  <sheetData>
    <row r="1" spans="1:20" ht="22.5" customHeight="1">
      <c r="A1" s="71"/>
      <c r="B1" s="72"/>
      <c r="C1" s="73"/>
      <c r="D1" s="73"/>
      <c r="E1" s="73"/>
      <c r="F1" s="73"/>
      <c r="H1" s="75"/>
      <c r="I1" s="75"/>
      <c r="R1" s="400"/>
      <c r="S1" s="401"/>
      <c r="T1" s="401"/>
    </row>
    <row r="2" spans="1:20" ht="17.5">
      <c r="A2" s="402" t="s">
        <v>349</v>
      </c>
      <c r="B2" s="402"/>
      <c r="C2" s="402"/>
      <c r="D2" s="402"/>
      <c r="E2" s="402"/>
      <c r="F2" s="402"/>
      <c r="G2" s="402"/>
      <c r="H2" s="402"/>
      <c r="I2" s="402"/>
      <c r="J2" s="402"/>
      <c r="K2" s="402"/>
      <c r="L2" s="402"/>
      <c r="M2" s="402"/>
      <c r="N2" s="402"/>
      <c r="O2" s="402"/>
      <c r="P2" s="402"/>
      <c r="Q2" s="402"/>
      <c r="R2" s="402"/>
      <c r="S2" s="402"/>
      <c r="T2" s="402"/>
    </row>
    <row r="3" spans="1:20" ht="27.75" customHeight="1">
      <c r="A3" s="403" t="s">
        <v>350</v>
      </c>
      <c r="B3" s="403"/>
      <c r="C3" s="403"/>
      <c r="D3" s="403"/>
      <c r="E3" s="403"/>
      <c r="F3" s="403"/>
      <c r="G3" s="403"/>
      <c r="H3" s="403"/>
      <c r="I3" s="403"/>
      <c r="J3" s="403"/>
      <c r="K3" s="403"/>
      <c r="L3" s="403"/>
      <c r="M3" s="403"/>
      <c r="N3" s="403"/>
      <c r="O3" s="403"/>
      <c r="P3" s="403"/>
      <c r="Q3" s="403"/>
      <c r="R3" s="403"/>
      <c r="S3" s="403"/>
      <c r="T3" s="403"/>
    </row>
    <row r="4" spans="1:20" ht="18" customHeight="1">
      <c r="H4" s="78"/>
      <c r="I4" s="78"/>
      <c r="J4" s="81"/>
      <c r="K4" s="81"/>
      <c r="L4" s="81"/>
      <c r="M4" s="81"/>
      <c r="N4" s="81"/>
      <c r="O4" s="81"/>
      <c r="P4" s="81"/>
      <c r="Q4" s="81"/>
      <c r="R4" s="81"/>
      <c r="S4" s="432" t="s">
        <v>351</v>
      </c>
      <c r="T4" s="432"/>
    </row>
    <row r="5" spans="1:20" s="72" customFormat="1" ht="36.75" customHeight="1">
      <c r="A5" s="404" t="s">
        <v>4</v>
      </c>
      <c r="B5" s="404" t="s">
        <v>352</v>
      </c>
      <c r="C5" s="433" t="s">
        <v>353</v>
      </c>
      <c r="D5" s="434"/>
      <c r="E5" s="433" t="s">
        <v>354</v>
      </c>
      <c r="F5" s="434"/>
      <c r="G5" s="405" t="s">
        <v>355</v>
      </c>
      <c r="H5" s="412" t="s">
        <v>356</v>
      </c>
      <c r="I5" s="412" t="s">
        <v>357</v>
      </c>
      <c r="J5" s="405" t="s">
        <v>23</v>
      </c>
      <c r="K5" s="407" t="s">
        <v>26</v>
      </c>
      <c r="L5" s="408"/>
      <c r="M5" s="408"/>
      <c r="N5" s="408"/>
      <c r="O5" s="408"/>
      <c r="P5" s="408"/>
      <c r="Q5" s="408"/>
      <c r="R5" s="408"/>
      <c r="S5" s="408"/>
      <c r="T5" s="409"/>
    </row>
    <row r="6" spans="1:20" s="84" customFormat="1" ht="37.5" customHeight="1">
      <c r="A6" s="404"/>
      <c r="B6" s="404"/>
      <c r="C6" s="82" t="s">
        <v>358</v>
      </c>
      <c r="D6" s="82" t="s">
        <v>359</v>
      </c>
      <c r="E6" s="82" t="s">
        <v>358</v>
      </c>
      <c r="F6" s="82" t="s">
        <v>359</v>
      </c>
      <c r="G6" s="405"/>
      <c r="H6" s="413"/>
      <c r="I6" s="413"/>
      <c r="J6" s="405"/>
      <c r="K6" s="83" t="s">
        <v>360</v>
      </c>
      <c r="L6" s="83" t="s">
        <v>361</v>
      </c>
      <c r="M6" s="83" t="s">
        <v>362</v>
      </c>
      <c r="N6" s="83" t="s">
        <v>363</v>
      </c>
      <c r="O6" s="83" t="s">
        <v>364</v>
      </c>
      <c r="P6" s="83" t="s">
        <v>365</v>
      </c>
      <c r="Q6" s="83" t="s">
        <v>366</v>
      </c>
      <c r="R6" s="83" t="s">
        <v>367</v>
      </c>
      <c r="S6" s="83" t="s">
        <v>368</v>
      </c>
      <c r="T6" s="83" t="s">
        <v>369</v>
      </c>
    </row>
    <row r="7" spans="1:20" ht="49.5">
      <c r="A7" s="95" t="s">
        <v>29</v>
      </c>
      <c r="B7" s="96" t="s">
        <v>376</v>
      </c>
      <c r="C7" s="97"/>
      <c r="D7" s="97"/>
      <c r="E7" s="97"/>
      <c r="F7" s="97"/>
      <c r="G7" s="98"/>
      <c r="H7" s="98"/>
      <c r="I7" s="98"/>
      <c r="J7" s="99">
        <f t="shared" ref="J7:J16" si="0">SUM(K7:T7)</f>
        <v>67981.100000000006</v>
      </c>
      <c r="K7" s="100">
        <f>K8</f>
        <v>51523.6</v>
      </c>
      <c r="L7" s="100">
        <f t="shared" ref="L7:T7" si="1">L8</f>
        <v>1706</v>
      </c>
      <c r="M7" s="101">
        <f t="shared" si="1"/>
        <v>1072.0999999999999</v>
      </c>
      <c r="N7" s="100">
        <f t="shared" si="1"/>
        <v>2362</v>
      </c>
      <c r="O7" s="100">
        <f t="shared" si="1"/>
        <v>1974</v>
      </c>
      <c r="P7" s="100">
        <f t="shared" si="1"/>
        <v>524.4</v>
      </c>
      <c r="Q7" s="100">
        <f t="shared" si="1"/>
        <v>437.8</v>
      </c>
      <c r="R7" s="100">
        <f t="shared" si="1"/>
        <v>1527.2</v>
      </c>
      <c r="S7" s="100">
        <f t="shared" si="1"/>
        <v>3291</v>
      </c>
      <c r="T7" s="100">
        <f t="shared" si="1"/>
        <v>3563</v>
      </c>
    </row>
    <row r="8" spans="1:20" s="72" customFormat="1" ht="36.75" customHeight="1">
      <c r="A8" s="95" t="s">
        <v>5</v>
      </c>
      <c r="B8" s="96" t="s">
        <v>377</v>
      </c>
      <c r="C8" s="102"/>
      <c r="D8" s="102"/>
      <c r="E8" s="102"/>
      <c r="F8" s="102"/>
      <c r="G8" s="103"/>
      <c r="H8" s="103"/>
      <c r="I8" s="103"/>
      <c r="J8" s="99">
        <f>SUM(K8:T8)</f>
        <v>67981.100000000006</v>
      </c>
      <c r="K8" s="100">
        <f>SUM(K9:K17)</f>
        <v>51523.6</v>
      </c>
      <c r="L8" s="100">
        <f t="shared" ref="L8:T8" si="2">SUM(L9:L17)</f>
        <v>1706</v>
      </c>
      <c r="M8" s="100">
        <f t="shared" si="2"/>
        <v>1072.0999999999999</v>
      </c>
      <c r="N8" s="100">
        <f t="shared" si="2"/>
        <v>2362</v>
      </c>
      <c r="O8" s="100">
        <f t="shared" si="2"/>
        <v>1974</v>
      </c>
      <c r="P8" s="100">
        <f t="shared" si="2"/>
        <v>524.4</v>
      </c>
      <c r="Q8" s="100">
        <f t="shared" si="2"/>
        <v>437.8</v>
      </c>
      <c r="R8" s="100">
        <f t="shared" si="2"/>
        <v>1527.2</v>
      </c>
      <c r="S8" s="100">
        <f t="shared" si="2"/>
        <v>3291</v>
      </c>
      <c r="T8" s="100">
        <f t="shared" si="2"/>
        <v>3563</v>
      </c>
    </row>
    <row r="9" spans="1:20" ht="124.5" customHeight="1">
      <c r="A9" s="104">
        <v>1</v>
      </c>
      <c r="B9" s="87" t="s">
        <v>378</v>
      </c>
      <c r="C9" s="435">
        <v>382</v>
      </c>
      <c r="D9" s="438" t="s">
        <v>370</v>
      </c>
      <c r="E9" s="435">
        <v>1440</v>
      </c>
      <c r="F9" s="435" t="s">
        <v>371</v>
      </c>
      <c r="G9" s="98"/>
      <c r="H9" s="98"/>
      <c r="I9" s="98"/>
      <c r="J9" s="93">
        <f t="shared" si="0"/>
        <v>112</v>
      </c>
      <c r="K9" s="88">
        <v>0</v>
      </c>
      <c r="L9" s="88">
        <v>0</v>
      </c>
      <c r="M9" s="89">
        <v>14</v>
      </c>
      <c r="N9" s="117">
        <v>1</v>
      </c>
      <c r="O9" s="89">
        <v>90</v>
      </c>
      <c r="P9" s="89">
        <v>7</v>
      </c>
      <c r="Q9" s="88">
        <v>0</v>
      </c>
      <c r="R9" s="88">
        <v>0</v>
      </c>
      <c r="S9" s="88">
        <v>0</v>
      </c>
      <c r="T9" s="88">
        <v>0</v>
      </c>
    </row>
    <row r="10" spans="1:20" ht="54">
      <c r="A10" s="104">
        <v>2</v>
      </c>
      <c r="B10" s="90" t="s">
        <v>379</v>
      </c>
      <c r="C10" s="436"/>
      <c r="D10" s="439"/>
      <c r="E10" s="436"/>
      <c r="F10" s="436"/>
      <c r="G10" s="98"/>
      <c r="H10" s="98"/>
      <c r="I10" s="98"/>
      <c r="J10" s="93">
        <f t="shared" si="0"/>
        <v>6347</v>
      </c>
      <c r="K10" s="89">
        <v>1072</v>
      </c>
      <c r="L10" s="117">
        <v>835</v>
      </c>
      <c r="M10" s="89">
        <v>292</v>
      </c>
      <c r="N10" s="89">
        <v>876</v>
      </c>
      <c r="O10" s="89">
        <v>622</v>
      </c>
      <c r="P10" s="88">
        <v>0</v>
      </c>
      <c r="Q10" s="88">
        <v>0</v>
      </c>
      <c r="R10" s="92">
        <v>1338</v>
      </c>
      <c r="S10" s="117">
        <v>1312</v>
      </c>
      <c r="T10" s="88">
        <v>0</v>
      </c>
    </row>
    <row r="11" spans="1:20" s="127" customFormat="1" ht="54">
      <c r="A11" s="151">
        <v>3</v>
      </c>
      <c r="B11" s="152" t="s">
        <v>380</v>
      </c>
      <c r="C11" s="437"/>
      <c r="D11" s="440"/>
      <c r="E11" s="437"/>
      <c r="F11" s="437"/>
      <c r="G11" s="123"/>
      <c r="H11" s="123"/>
      <c r="I11" s="123"/>
      <c r="J11" s="124">
        <f t="shared" si="0"/>
        <v>3237</v>
      </c>
      <c r="K11" s="136">
        <v>139</v>
      </c>
      <c r="L11" s="137">
        <v>226</v>
      </c>
      <c r="M11" s="136">
        <v>313</v>
      </c>
      <c r="N11" s="136">
        <v>200</v>
      </c>
      <c r="O11" s="136">
        <v>545</v>
      </c>
      <c r="P11" s="136">
        <v>144</v>
      </c>
      <c r="Q11" s="136">
        <v>312</v>
      </c>
      <c r="R11" s="136">
        <v>25</v>
      </c>
      <c r="S11" s="137">
        <v>424</v>
      </c>
      <c r="T11" s="136">
        <v>909</v>
      </c>
    </row>
    <row r="12" spans="1:20" s="127" customFormat="1" ht="54">
      <c r="A12" s="119">
        <v>4</v>
      </c>
      <c r="B12" s="120" t="s">
        <v>372</v>
      </c>
      <c r="C12" s="121">
        <v>568</v>
      </c>
      <c r="D12" s="122">
        <v>44080</v>
      </c>
      <c r="E12" s="121">
        <v>2077</v>
      </c>
      <c r="F12" s="122">
        <v>44110</v>
      </c>
      <c r="G12" s="123"/>
      <c r="H12" s="123"/>
      <c r="I12" s="123"/>
      <c r="J12" s="124">
        <f t="shared" si="0"/>
        <v>2026</v>
      </c>
      <c r="K12" s="125">
        <v>24</v>
      </c>
      <c r="L12" s="126">
        <v>252</v>
      </c>
      <c r="M12" s="125">
        <v>29</v>
      </c>
      <c r="N12" s="125">
        <v>79</v>
      </c>
      <c r="O12" s="125">
        <v>1</v>
      </c>
      <c r="P12" s="125">
        <v>210</v>
      </c>
      <c r="Q12" s="125">
        <v>6</v>
      </c>
      <c r="R12" s="125">
        <v>0</v>
      </c>
      <c r="S12" s="125">
        <v>1425</v>
      </c>
      <c r="T12" s="125">
        <v>0</v>
      </c>
    </row>
    <row r="13" spans="1:20" ht="63" customHeight="1">
      <c r="A13" s="104">
        <v>5</v>
      </c>
      <c r="B13" s="90" t="s">
        <v>381</v>
      </c>
      <c r="C13" s="85">
        <v>552</v>
      </c>
      <c r="D13" s="86">
        <v>43867</v>
      </c>
      <c r="E13" s="85">
        <v>3099</v>
      </c>
      <c r="F13" s="86" t="s">
        <v>373</v>
      </c>
      <c r="G13" s="98"/>
      <c r="H13" s="98"/>
      <c r="I13" s="98"/>
      <c r="J13" s="93">
        <f t="shared" si="0"/>
        <v>1955</v>
      </c>
      <c r="K13" s="91">
        <v>101</v>
      </c>
      <c r="L13" s="118">
        <v>393</v>
      </c>
      <c r="M13" s="118">
        <v>223</v>
      </c>
      <c r="N13" s="91">
        <v>133</v>
      </c>
      <c r="O13" s="91">
        <v>429</v>
      </c>
      <c r="P13" s="91">
        <v>71</v>
      </c>
      <c r="Q13" s="88">
        <v>0</v>
      </c>
      <c r="R13" s="88">
        <v>136</v>
      </c>
      <c r="S13" s="91">
        <v>70</v>
      </c>
      <c r="T13" s="91">
        <v>399</v>
      </c>
    </row>
    <row r="14" spans="1:20" s="127" customFormat="1" ht="54">
      <c r="A14" s="119">
        <v>6</v>
      </c>
      <c r="B14" s="120" t="s">
        <v>382</v>
      </c>
      <c r="C14" s="121">
        <v>852</v>
      </c>
      <c r="D14" s="122">
        <v>43899</v>
      </c>
      <c r="E14" s="121">
        <v>3278</v>
      </c>
      <c r="F14" s="122">
        <v>43930</v>
      </c>
      <c r="G14" s="123"/>
      <c r="H14" s="123"/>
      <c r="I14" s="123"/>
      <c r="J14" s="124">
        <f t="shared" si="0"/>
        <v>732.1</v>
      </c>
      <c r="K14" s="131">
        <v>187.6</v>
      </c>
      <c r="L14" s="129">
        <v>0</v>
      </c>
      <c r="M14" s="131">
        <v>201.1</v>
      </c>
      <c r="N14" s="131">
        <v>20</v>
      </c>
      <c r="O14" s="129">
        <v>0</v>
      </c>
      <c r="P14" s="131">
        <v>92.4</v>
      </c>
      <c r="Q14" s="131">
        <v>82.8</v>
      </c>
      <c r="R14" s="132">
        <v>28.2</v>
      </c>
      <c r="S14" s="132">
        <v>60</v>
      </c>
      <c r="T14" s="132">
        <v>60</v>
      </c>
    </row>
    <row r="15" spans="1:20" s="127" customFormat="1" ht="54">
      <c r="A15" s="119">
        <v>7</v>
      </c>
      <c r="B15" s="120" t="s">
        <v>383</v>
      </c>
      <c r="C15" s="121">
        <v>1035</v>
      </c>
      <c r="D15" s="122" t="s">
        <v>374</v>
      </c>
      <c r="E15" s="121">
        <v>3950</v>
      </c>
      <c r="F15" s="122" t="s">
        <v>375</v>
      </c>
      <c r="G15" s="123"/>
      <c r="H15" s="123"/>
      <c r="I15" s="123"/>
      <c r="J15" s="124">
        <f t="shared" si="0"/>
        <v>3572</v>
      </c>
      <c r="K15" s="129">
        <v>0</v>
      </c>
      <c r="L15" s="129">
        <v>0</v>
      </c>
      <c r="M15" s="129">
        <v>0</v>
      </c>
      <c r="N15" s="130">
        <v>1053</v>
      </c>
      <c r="O15" s="130">
        <v>287</v>
      </c>
      <c r="P15" s="129">
        <v>0</v>
      </c>
      <c r="Q15" s="130">
        <v>37</v>
      </c>
      <c r="R15" s="129">
        <v>0</v>
      </c>
      <c r="S15" s="129">
        <v>0</v>
      </c>
      <c r="T15" s="130">
        <v>2195</v>
      </c>
    </row>
    <row r="16" spans="1:20" s="127" customFormat="1" ht="72">
      <c r="A16" s="119">
        <v>8</v>
      </c>
      <c r="B16" s="120" t="s">
        <v>384</v>
      </c>
      <c r="C16" s="121">
        <v>4228</v>
      </c>
      <c r="D16" s="122">
        <v>44146</v>
      </c>
      <c r="E16" s="121">
        <v>4287</v>
      </c>
      <c r="F16" s="122">
        <v>44151</v>
      </c>
      <c r="G16" s="123"/>
      <c r="H16" s="123"/>
      <c r="I16" s="123"/>
      <c r="J16" s="124">
        <f t="shared" si="0"/>
        <v>50000</v>
      </c>
      <c r="K16" s="128">
        <v>50000</v>
      </c>
      <c r="L16" s="129"/>
      <c r="M16" s="129"/>
      <c r="N16" s="130"/>
      <c r="O16" s="130"/>
      <c r="P16" s="129"/>
      <c r="Q16" s="130"/>
      <c r="R16" s="129"/>
      <c r="S16" s="129"/>
      <c r="T16" s="130"/>
    </row>
    <row r="17" spans="1:16148" ht="16.5">
      <c r="A17" s="104"/>
      <c r="B17" s="105"/>
      <c r="C17" s="97"/>
      <c r="D17" s="97"/>
      <c r="E17" s="97"/>
      <c r="F17" s="97"/>
      <c r="G17" s="98"/>
      <c r="H17" s="98"/>
      <c r="I17" s="98"/>
      <c r="J17" s="93"/>
      <c r="K17" s="94"/>
      <c r="L17" s="94"/>
      <c r="M17" s="94"/>
      <c r="N17" s="94"/>
      <c r="O17" s="94"/>
      <c r="P17" s="94"/>
      <c r="Q17" s="94"/>
      <c r="R17" s="94"/>
      <c r="S17" s="93"/>
      <c r="T17" s="94"/>
    </row>
    <row r="18" spans="1:16148" s="106" customFormat="1" ht="16.5">
      <c r="A18" s="107"/>
      <c r="B18" s="108"/>
      <c r="C18" s="109"/>
      <c r="D18" s="110"/>
      <c r="E18" s="109"/>
      <c r="F18" s="110"/>
      <c r="G18" s="111"/>
      <c r="H18" s="111"/>
      <c r="I18" s="111"/>
      <c r="J18" s="112"/>
      <c r="K18" s="113"/>
      <c r="L18" s="113"/>
      <c r="M18" s="113"/>
      <c r="N18" s="113"/>
      <c r="O18" s="113"/>
      <c r="P18" s="113"/>
      <c r="Q18" s="113"/>
      <c r="R18" s="113"/>
      <c r="S18" s="113"/>
      <c r="T18" s="113"/>
    </row>
    <row r="19" spans="1:16148" ht="21.75" customHeight="1">
      <c r="A19" s="422"/>
      <c r="B19" s="422"/>
      <c r="C19" s="422"/>
      <c r="D19" s="422"/>
      <c r="E19" s="422"/>
      <c r="F19" s="422"/>
      <c r="G19" s="422"/>
      <c r="H19" s="422"/>
      <c r="I19" s="422"/>
      <c r="J19" s="422"/>
      <c r="K19" s="422"/>
      <c r="L19" s="422"/>
      <c r="M19" s="422"/>
      <c r="N19" s="422"/>
      <c r="O19" s="422"/>
      <c r="P19" s="422"/>
      <c r="Q19" s="422"/>
      <c r="R19" s="422"/>
      <c r="S19" s="422"/>
      <c r="T19" s="422"/>
      <c r="U19" s="114"/>
    </row>
    <row r="20" spans="1:16148" s="115" customFormat="1">
      <c r="A20" s="423"/>
      <c r="B20" s="423"/>
      <c r="C20" s="423"/>
      <c r="D20" s="423"/>
      <c r="E20" s="423"/>
      <c r="F20" s="423"/>
      <c r="G20" s="423"/>
      <c r="H20" s="423"/>
      <c r="I20" s="423"/>
      <c r="J20" s="423"/>
      <c r="K20" s="423"/>
      <c r="L20" s="423"/>
      <c r="M20" s="423"/>
      <c r="N20" s="423"/>
      <c r="O20" s="423"/>
      <c r="P20" s="423"/>
      <c r="Q20" s="423"/>
      <c r="R20" s="423"/>
      <c r="S20" s="423"/>
      <c r="T20" s="423"/>
    </row>
    <row r="21" spans="1:16148" s="115" customFormat="1" ht="47.25" customHeight="1">
      <c r="A21" s="423"/>
      <c r="B21" s="423"/>
      <c r="C21" s="423"/>
      <c r="D21" s="423"/>
      <c r="E21" s="423"/>
      <c r="F21" s="423"/>
      <c r="G21" s="423"/>
      <c r="H21" s="423"/>
      <c r="I21" s="423"/>
      <c r="J21" s="423"/>
      <c r="K21" s="423"/>
      <c r="L21" s="423"/>
      <c r="M21" s="423"/>
      <c r="N21" s="423"/>
      <c r="O21" s="423"/>
      <c r="P21" s="423"/>
      <c r="Q21" s="423"/>
      <c r="R21" s="423"/>
      <c r="S21" s="423"/>
      <c r="T21" s="423"/>
    </row>
    <row r="32" spans="1:16148" s="71" customFormat="1" ht="16" customHeight="1">
      <c r="A32" s="77"/>
      <c r="B32" s="77"/>
      <c r="C32" s="78"/>
      <c r="D32" s="78"/>
      <c r="E32" s="78"/>
      <c r="F32" s="78"/>
      <c r="G32" s="78"/>
      <c r="H32" s="7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c r="WVW32" s="77"/>
      <c r="WVX32" s="77"/>
      <c r="WVY32" s="77"/>
      <c r="WVZ32" s="77"/>
      <c r="WWA32" s="77"/>
      <c r="WWB32" s="77"/>
    </row>
    <row r="33" spans="1:16148" s="71" customFormat="1" ht="16" customHeight="1">
      <c r="A33" s="77"/>
      <c r="B33" s="77"/>
      <c r="C33" s="78"/>
      <c r="D33" s="78"/>
      <c r="E33" s="78"/>
      <c r="F33" s="78"/>
      <c r="G33" s="78"/>
      <c r="H33" s="7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row>
    <row r="34" spans="1:16148" s="71" customFormat="1" ht="16" customHeight="1">
      <c r="A34" s="77"/>
      <c r="B34" s="77"/>
      <c r="C34" s="78"/>
      <c r="D34" s="78"/>
      <c r="E34" s="78"/>
      <c r="F34" s="78"/>
      <c r="G34" s="78"/>
      <c r="H34" s="78"/>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c r="WVW34" s="77"/>
      <c r="WVX34" s="77"/>
      <c r="WVY34" s="77"/>
      <c r="WVZ34" s="77"/>
      <c r="WWA34" s="77"/>
      <c r="WWB34" s="77"/>
    </row>
    <row r="35" spans="1:16148" s="71" customFormat="1" ht="16" customHeight="1">
      <c r="A35" s="77"/>
      <c r="B35" s="77"/>
      <c r="C35" s="78"/>
      <c r="D35" s="78"/>
      <c r="E35" s="78"/>
      <c r="F35" s="78"/>
      <c r="G35" s="78"/>
      <c r="H35" s="78"/>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c r="WVW35" s="77"/>
      <c r="WVX35" s="77"/>
      <c r="WVY35" s="77"/>
      <c r="WVZ35" s="77"/>
      <c r="WWA35" s="77"/>
      <c r="WWB35" s="77"/>
    </row>
    <row r="36" spans="1:16148" s="71" customFormat="1" ht="16" customHeight="1">
      <c r="A36" s="77"/>
      <c r="B36" s="77"/>
      <c r="C36" s="78"/>
      <c r="D36" s="78"/>
      <c r="E36" s="78"/>
      <c r="F36" s="78"/>
      <c r="G36" s="78"/>
      <c r="H36" s="78"/>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row>
    <row r="37" spans="1:16148" s="71" customFormat="1" ht="16" customHeight="1">
      <c r="A37" s="77"/>
      <c r="B37" s="77"/>
      <c r="C37" s="78"/>
      <c r="D37" s="78"/>
      <c r="E37" s="78"/>
      <c r="F37" s="78"/>
      <c r="G37" s="78"/>
      <c r="H37" s="78"/>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row>
    <row r="38" spans="1:16148" s="71" customFormat="1" ht="16" customHeight="1">
      <c r="A38" s="77"/>
      <c r="B38" s="77"/>
      <c r="C38" s="78"/>
      <c r="D38" s="78"/>
      <c r="E38" s="78"/>
      <c r="F38" s="78"/>
      <c r="G38" s="78"/>
      <c r="H38" s="78"/>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row>
    <row r="39" spans="1:16148" s="71" customFormat="1" ht="16" customHeight="1">
      <c r="A39" s="77"/>
      <c r="B39" s="77"/>
      <c r="C39" s="78"/>
      <c r="D39" s="78"/>
      <c r="E39" s="78"/>
      <c r="F39" s="78"/>
      <c r="G39" s="78"/>
      <c r="H39" s="78"/>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row>
    <row r="40" spans="1:16148" s="71" customFormat="1" ht="16" customHeight="1">
      <c r="A40" s="77"/>
      <c r="B40" s="77"/>
      <c r="C40" s="78"/>
      <c r="D40" s="78"/>
      <c r="E40" s="78"/>
      <c r="F40" s="78"/>
      <c r="G40" s="78"/>
      <c r="H40" s="78"/>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row>
    <row r="41" spans="1:16148" s="71" customFormat="1" ht="16" customHeight="1">
      <c r="A41" s="77"/>
      <c r="B41" s="77"/>
      <c r="C41" s="78"/>
      <c r="D41" s="78"/>
      <c r="E41" s="78"/>
      <c r="F41" s="78"/>
      <c r="G41" s="78"/>
      <c r="H41" s="78"/>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row>
    <row r="42" spans="1:16148" s="71" customFormat="1" ht="16" customHeight="1">
      <c r="A42" s="77"/>
      <c r="B42" s="77"/>
      <c r="C42" s="78"/>
      <c r="D42" s="78"/>
      <c r="E42" s="78"/>
      <c r="F42" s="78"/>
      <c r="G42" s="78"/>
      <c r="H42" s="78"/>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row>
    <row r="43" spans="1:16148" s="71" customFormat="1" ht="16" customHeight="1">
      <c r="A43" s="77"/>
      <c r="B43" s="77"/>
      <c r="C43" s="78"/>
      <c r="D43" s="78"/>
      <c r="E43" s="78"/>
      <c r="F43" s="78"/>
      <c r="G43" s="78"/>
      <c r="H43" s="78"/>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row>
    <row r="44" spans="1:16148" s="71" customFormat="1" ht="16" customHeight="1">
      <c r="A44" s="77"/>
      <c r="B44" s="77"/>
      <c r="C44" s="78"/>
      <c r="D44" s="78"/>
      <c r="E44" s="78"/>
      <c r="F44" s="78"/>
      <c r="G44" s="78"/>
      <c r="H44" s="78"/>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c r="WVW44" s="77"/>
      <c r="WVX44" s="77"/>
      <c r="WVY44" s="77"/>
      <c r="WVZ44" s="77"/>
      <c r="WWA44" s="77"/>
      <c r="WWB44" s="77"/>
    </row>
    <row r="45" spans="1:16148" s="71" customFormat="1" ht="16" customHeight="1">
      <c r="A45" s="77"/>
      <c r="B45" s="77"/>
      <c r="C45" s="78"/>
      <c r="D45" s="78"/>
      <c r="E45" s="78"/>
      <c r="F45" s="78"/>
      <c r="G45" s="78"/>
      <c r="H45" s="78"/>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c r="WVW45" s="77"/>
      <c r="WVX45" s="77"/>
      <c r="WVY45" s="77"/>
      <c r="WVZ45" s="77"/>
      <c r="WWA45" s="77"/>
      <c r="WWB45" s="77"/>
    </row>
    <row r="46" spans="1:16148" s="71" customFormat="1" ht="16" customHeight="1">
      <c r="A46" s="77"/>
      <c r="B46" s="77"/>
      <c r="C46" s="78"/>
      <c r="D46" s="78"/>
      <c r="E46" s="78"/>
      <c r="F46" s="78"/>
      <c r="G46" s="78"/>
      <c r="H46" s="78"/>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c r="WVW46" s="77"/>
      <c r="WVX46" s="77"/>
      <c r="WVY46" s="77"/>
      <c r="WVZ46" s="77"/>
      <c r="WWA46" s="77"/>
      <c r="WWB46" s="77"/>
    </row>
    <row r="47" spans="1:16148" s="71" customFormat="1" ht="16" customHeight="1">
      <c r="A47" s="77"/>
      <c r="B47" s="77"/>
      <c r="C47" s="78"/>
      <c r="D47" s="78"/>
      <c r="E47" s="78"/>
      <c r="F47" s="78"/>
      <c r="G47" s="78"/>
      <c r="H47" s="78"/>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c r="WVW47" s="77"/>
      <c r="WVX47" s="77"/>
      <c r="WVY47" s="77"/>
      <c r="WVZ47" s="77"/>
      <c r="WWA47" s="77"/>
      <c r="WWB47" s="77"/>
    </row>
    <row r="48" spans="1:16148" s="71" customFormat="1" ht="16" customHeight="1">
      <c r="A48" s="77"/>
      <c r="B48" s="77"/>
      <c r="C48" s="78"/>
      <c r="D48" s="78"/>
      <c r="E48" s="78"/>
      <c r="F48" s="78"/>
      <c r="G48" s="78"/>
      <c r="H48" s="78"/>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c r="WVW48" s="77"/>
      <c r="WVX48" s="77"/>
      <c r="WVY48" s="77"/>
      <c r="WVZ48" s="77"/>
      <c r="WWA48" s="77"/>
      <c r="WWB48" s="77"/>
    </row>
    <row r="49" spans="1:16148" s="71" customFormat="1" ht="16" customHeight="1">
      <c r="A49" s="77"/>
      <c r="B49" s="77"/>
      <c r="C49" s="78"/>
      <c r="D49" s="78"/>
      <c r="E49" s="78"/>
      <c r="F49" s="78"/>
      <c r="G49" s="78"/>
      <c r="H49" s="78"/>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c r="WVW49" s="77"/>
      <c r="WVX49" s="77"/>
      <c r="WVY49" s="77"/>
      <c r="WVZ49" s="77"/>
      <c r="WWA49" s="77"/>
      <c r="WWB49" s="77"/>
    </row>
    <row r="50" spans="1:16148" s="71" customFormat="1" ht="16" customHeight="1">
      <c r="A50" s="77"/>
      <c r="B50" s="77"/>
      <c r="C50" s="78"/>
      <c r="D50" s="78"/>
      <c r="E50" s="78"/>
      <c r="F50" s="78"/>
      <c r="G50" s="78"/>
      <c r="H50" s="78"/>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77"/>
      <c r="HRJ50" s="77"/>
      <c r="HRK50" s="77"/>
      <c r="HRL50" s="77"/>
      <c r="HRM50" s="77"/>
      <c r="HRN50" s="77"/>
      <c r="HRO50" s="77"/>
      <c r="HRP50" s="77"/>
      <c r="HRQ50" s="77"/>
      <c r="HRR50" s="77"/>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77"/>
      <c r="HSS50" s="77"/>
      <c r="HST50" s="77"/>
      <c r="HSU50" s="77"/>
      <c r="HSV50" s="77"/>
      <c r="HSW50" s="77"/>
      <c r="HSX50" s="77"/>
      <c r="HSY50" s="77"/>
      <c r="HSZ50" s="77"/>
      <c r="HTA50" s="77"/>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77"/>
      <c r="HUB50" s="77"/>
      <c r="HUC50" s="77"/>
      <c r="HUD50" s="77"/>
      <c r="HUE50" s="77"/>
      <c r="HUF50" s="77"/>
      <c r="HUG50" s="77"/>
      <c r="HUH50" s="77"/>
      <c r="HUI50" s="77"/>
      <c r="HUJ50" s="77"/>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77"/>
      <c r="HVK50" s="77"/>
      <c r="HVL50" s="77"/>
      <c r="HVM50" s="77"/>
      <c r="HVN50" s="77"/>
      <c r="HVO50" s="77"/>
      <c r="HVP50" s="77"/>
      <c r="HVQ50" s="77"/>
      <c r="HVR50" s="77"/>
      <c r="HVS50" s="77"/>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77"/>
      <c r="HWT50" s="77"/>
      <c r="HWU50" s="77"/>
      <c r="HWV50" s="77"/>
      <c r="HWW50" s="77"/>
      <c r="HWX50" s="77"/>
      <c r="HWY50" s="77"/>
      <c r="HWZ50" s="77"/>
      <c r="HXA50" s="77"/>
      <c r="HXB50" s="77"/>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77"/>
      <c r="HYC50" s="77"/>
      <c r="HYD50" s="77"/>
      <c r="HYE50" s="77"/>
      <c r="HYF50" s="77"/>
      <c r="HYG50" s="77"/>
      <c r="HYH50" s="77"/>
      <c r="HYI50" s="77"/>
      <c r="HYJ50" s="77"/>
      <c r="HYK50" s="77"/>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77"/>
      <c r="HZL50" s="77"/>
      <c r="HZM50" s="77"/>
      <c r="HZN50" s="77"/>
      <c r="HZO50" s="77"/>
      <c r="HZP50" s="77"/>
      <c r="HZQ50" s="77"/>
      <c r="HZR50" s="77"/>
      <c r="HZS50" s="77"/>
      <c r="HZT50" s="77"/>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77"/>
      <c r="IAU50" s="77"/>
      <c r="IAV50" s="77"/>
      <c r="IAW50" s="77"/>
      <c r="IAX50" s="77"/>
      <c r="IAY50" s="77"/>
      <c r="IAZ50" s="77"/>
      <c r="IBA50" s="77"/>
      <c r="IBB50" s="77"/>
      <c r="IBC50" s="77"/>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77"/>
      <c r="ICD50" s="77"/>
      <c r="ICE50" s="77"/>
      <c r="ICF50" s="77"/>
      <c r="ICG50" s="77"/>
      <c r="ICH50" s="77"/>
      <c r="ICI50" s="77"/>
      <c r="ICJ50" s="77"/>
      <c r="ICK50" s="77"/>
      <c r="ICL50" s="77"/>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77"/>
      <c r="IDM50" s="77"/>
      <c r="IDN50" s="77"/>
      <c r="IDO50" s="77"/>
      <c r="IDP50" s="77"/>
      <c r="IDQ50" s="77"/>
      <c r="IDR50" s="77"/>
      <c r="IDS50" s="77"/>
      <c r="IDT50" s="77"/>
      <c r="IDU50" s="77"/>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77"/>
      <c r="IEV50" s="77"/>
      <c r="IEW50" s="77"/>
      <c r="IEX50" s="77"/>
      <c r="IEY50" s="77"/>
      <c r="IEZ50" s="77"/>
      <c r="IFA50" s="77"/>
      <c r="IFB50" s="77"/>
      <c r="IFC50" s="77"/>
      <c r="IFD50" s="77"/>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77"/>
      <c r="IGE50" s="77"/>
      <c r="IGF50" s="77"/>
      <c r="IGG50" s="77"/>
      <c r="IGH50" s="77"/>
      <c r="IGI50" s="77"/>
      <c r="IGJ50" s="77"/>
      <c r="IGK50" s="77"/>
      <c r="IGL50" s="77"/>
      <c r="IGM50" s="77"/>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77"/>
      <c r="IHN50" s="77"/>
      <c r="IHO50" s="77"/>
      <c r="IHP50" s="77"/>
      <c r="IHQ50" s="77"/>
      <c r="IHR50" s="77"/>
      <c r="IHS50" s="77"/>
      <c r="IHT50" s="77"/>
      <c r="IHU50" s="77"/>
      <c r="IHV50" s="77"/>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77"/>
      <c r="IIW50" s="77"/>
      <c r="IIX50" s="77"/>
      <c r="IIY50" s="77"/>
      <c r="IIZ50" s="77"/>
      <c r="IJA50" s="77"/>
      <c r="IJB50" s="77"/>
      <c r="IJC50" s="77"/>
      <c r="IJD50" s="77"/>
      <c r="IJE50" s="77"/>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77"/>
      <c r="IKF50" s="77"/>
      <c r="IKG50" s="77"/>
      <c r="IKH50" s="77"/>
      <c r="IKI50" s="77"/>
      <c r="IKJ50" s="77"/>
      <c r="IKK50" s="77"/>
      <c r="IKL50" s="77"/>
      <c r="IKM50" s="77"/>
      <c r="IKN50" s="77"/>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77"/>
      <c r="ILO50" s="77"/>
      <c r="ILP50" s="77"/>
      <c r="ILQ50" s="77"/>
      <c r="ILR50" s="77"/>
      <c r="ILS50" s="77"/>
      <c r="ILT50" s="77"/>
      <c r="ILU50" s="77"/>
      <c r="ILV50" s="77"/>
      <c r="ILW50" s="77"/>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77"/>
      <c r="IMX50" s="77"/>
      <c r="IMY50" s="77"/>
      <c r="IMZ50" s="77"/>
      <c r="INA50" s="77"/>
      <c r="INB50" s="77"/>
      <c r="INC50" s="77"/>
      <c r="IND50" s="77"/>
      <c r="INE50" s="77"/>
      <c r="INF50" s="77"/>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77"/>
      <c r="IOG50" s="77"/>
      <c r="IOH50" s="77"/>
      <c r="IOI50" s="77"/>
      <c r="IOJ50" s="77"/>
      <c r="IOK50" s="77"/>
      <c r="IOL50" s="77"/>
      <c r="IOM50" s="77"/>
      <c r="ION50" s="77"/>
      <c r="IOO50" s="77"/>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77"/>
      <c r="IPP50" s="77"/>
      <c r="IPQ50" s="77"/>
      <c r="IPR50" s="77"/>
      <c r="IPS50" s="77"/>
      <c r="IPT50" s="77"/>
      <c r="IPU50" s="77"/>
      <c r="IPV50" s="77"/>
      <c r="IPW50" s="77"/>
      <c r="IPX50" s="77"/>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77"/>
      <c r="IQY50" s="77"/>
      <c r="IQZ50" s="77"/>
      <c r="IRA50" s="77"/>
      <c r="IRB50" s="77"/>
      <c r="IRC50" s="77"/>
      <c r="IRD50" s="77"/>
      <c r="IRE50" s="77"/>
      <c r="IRF50" s="77"/>
      <c r="IRG50" s="77"/>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77"/>
      <c r="ISH50" s="77"/>
      <c r="ISI50" s="77"/>
      <c r="ISJ50" s="77"/>
      <c r="ISK50" s="77"/>
      <c r="ISL50" s="77"/>
      <c r="ISM50" s="77"/>
      <c r="ISN50" s="77"/>
      <c r="ISO50" s="77"/>
      <c r="ISP50" s="77"/>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77"/>
      <c r="ITQ50" s="77"/>
      <c r="ITR50" s="77"/>
      <c r="ITS50" s="77"/>
      <c r="ITT50" s="77"/>
      <c r="ITU50" s="77"/>
      <c r="ITV50" s="77"/>
      <c r="ITW50" s="77"/>
      <c r="ITX50" s="77"/>
      <c r="ITY50" s="77"/>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77"/>
      <c r="IUZ50" s="77"/>
      <c r="IVA50" s="77"/>
      <c r="IVB50" s="77"/>
      <c r="IVC50" s="77"/>
      <c r="IVD50" s="77"/>
      <c r="IVE50" s="77"/>
      <c r="IVF50" s="77"/>
      <c r="IVG50" s="77"/>
      <c r="IVH50" s="77"/>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77"/>
      <c r="IWI50" s="77"/>
      <c r="IWJ50" s="77"/>
      <c r="IWK50" s="77"/>
      <c r="IWL50" s="77"/>
      <c r="IWM50" s="77"/>
      <c r="IWN50" s="77"/>
      <c r="IWO50" s="77"/>
      <c r="IWP50" s="77"/>
      <c r="IWQ50" s="77"/>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77"/>
      <c r="IXR50" s="77"/>
      <c r="IXS50" s="77"/>
      <c r="IXT50" s="77"/>
      <c r="IXU50" s="77"/>
      <c r="IXV50" s="77"/>
      <c r="IXW50" s="77"/>
      <c r="IXX50" s="77"/>
      <c r="IXY50" s="77"/>
      <c r="IXZ50" s="77"/>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77"/>
      <c r="IZA50" s="77"/>
      <c r="IZB50" s="77"/>
      <c r="IZC50" s="77"/>
      <c r="IZD50" s="77"/>
      <c r="IZE50" s="77"/>
      <c r="IZF50" s="77"/>
      <c r="IZG50" s="77"/>
      <c r="IZH50" s="77"/>
      <c r="IZI50" s="77"/>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77"/>
      <c r="JAJ50" s="77"/>
      <c r="JAK50" s="77"/>
      <c r="JAL50" s="77"/>
      <c r="JAM50" s="77"/>
      <c r="JAN50" s="77"/>
      <c r="JAO50" s="77"/>
      <c r="JAP50" s="77"/>
      <c r="JAQ50" s="77"/>
      <c r="JAR50" s="77"/>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77"/>
      <c r="JBS50" s="77"/>
      <c r="JBT50" s="77"/>
      <c r="JBU50" s="77"/>
      <c r="JBV50" s="77"/>
      <c r="JBW50" s="77"/>
      <c r="JBX50" s="77"/>
      <c r="JBY50" s="77"/>
      <c r="JBZ50" s="77"/>
      <c r="JCA50" s="77"/>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77"/>
      <c r="JDB50" s="77"/>
      <c r="JDC50" s="77"/>
      <c r="JDD50" s="77"/>
      <c r="JDE50" s="77"/>
      <c r="JDF50" s="77"/>
      <c r="JDG50" s="77"/>
      <c r="JDH50" s="77"/>
      <c r="JDI50" s="77"/>
      <c r="JDJ50" s="77"/>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77"/>
      <c r="JEK50" s="77"/>
      <c r="JEL50" s="77"/>
      <c r="JEM50" s="77"/>
      <c r="JEN50" s="77"/>
      <c r="JEO50" s="77"/>
      <c r="JEP50" s="77"/>
      <c r="JEQ50" s="77"/>
      <c r="JER50" s="77"/>
      <c r="JES50" s="77"/>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77"/>
      <c r="JFT50" s="77"/>
      <c r="JFU50" s="77"/>
      <c r="JFV50" s="77"/>
      <c r="JFW50" s="77"/>
      <c r="JFX50" s="77"/>
      <c r="JFY50" s="77"/>
      <c r="JFZ50" s="77"/>
      <c r="JGA50" s="77"/>
      <c r="JGB50" s="77"/>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77"/>
      <c r="JHC50" s="77"/>
      <c r="JHD50" s="77"/>
      <c r="JHE50" s="77"/>
      <c r="JHF50" s="77"/>
      <c r="JHG50" s="77"/>
      <c r="JHH50" s="77"/>
      <c r="JHI50" s="77"/>
      <c r="JHJ50" s="77"/>
      <c r="JHK50" s="77"/>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77"/>
      <c r="JIL50" s="77"/>
      <c r="JIM50" s="77"/>
      <c r="JIN50" s="77"/>
      <c r="JIO50" s="77"/>
      <c r="JIP50" s="77"/>
      <c r="JIQ50" s="77"/>
      <c r="JIR50" s="77"/>
      <c r="JIS50" s="77"/>
      <c r="JIT50" s="77"/>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77"/>
      <c r="JJU50" s="77"/>
      <c r="JJV50" s="77"/>
      <c r="JJW50" s="77"/>
      <c r="JJX50" s="77"/>
      <c r="JJY50" s="77"/>
      <c r="JJZ50" s="77"/>
      <c r="JKA50" s="77"/>
      <c r="JKB50" s="77"/>
      <c r="JKC50" s="77"/>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77"/>
      <c r="JLD50" s="77"/>
      <c r="JLE50" s="77"/>
      <c r="JLF50" s="77"/>
      <c r="JLG50" s="77"/>
      <c r="JLH50" s="77"/>
      <c r="JLI50" s="77"/>
      <c r="JLJ50" s="77"/>
      <c r="JLK50" s="77"/>
      <c r="JLL50" s="77"/>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77"/>
      <c r="JMM50" s="77"/>
      <c r="JMN50" s="77"/>
      <c r="JMO50" s="77"/>
      <c r="JMP50" s="77"/>
      <c r="JMQ50" s="77"/>
      <c r="JMR50" s="77"/>
      <c r="JMS50" s="77"/>
      <c r="JMT50" s="77"/>
      <c r="JMU50" s="77"/>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77"/>
      <c r="JNV50" s="77"/>
      <c r="JNW50" s="77"/>
      <c r="JNX50" s="77"/>
      <c r="JNY50" s="77"/>
      <c r="JNZ50" s="77"/>
      <c r="JOA50" s="77"/>
      <c r="JOB50" s="77"/>
      <c r="JOC50" s="77"/>
      <c r="JOD50" s="77"/>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77"/>
      <c r="JPE50" s="77"/>
      <c r="JPF50" s="77"/>
      <c r="JPG50" s="77"/>
      <c r="JPH50" s="77"/>
      <c r="JPI50" s="77"/>
      <c r="JPJ50" s="77"/>
      <c r="JPK50" s="77"/>
      <c r="JPL50" s="77"/>
      <c r="JPM50" s="77"/>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77"/>
      <c r="JQN50" s="77"/>
      <c r="JQO50" s="77"/>
      <c r="JQP50" s="77"/>
      <c r="JQQ50" s="77"/>
      <c r="JQR50" s="77"/>
      <c r="JQS50" s="77"/>
      <c r="JQT50" s="77"/>
      <c r="JQU50" s="77"/>
      <c r="JQV50" s="77"/>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77"/>
      <c r="JRW50" s="77"/>
      <c r="JRX50" s="77"/>
      <c r="JRY50" s="77"/>
      <c r="JRZ50" s="77"/>
      <c r="JSA50" s="77"/>
      <c r="JSB50" s="77"/>
      <c r="JSC50" s="77"/>
      <c r="JSD50" s="77"/>
      <c r="JSE50" s="77"/>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77"/>
      <c r="JTF50" s="77"/>
      <c r="JTG50" s="77"/>
      <c r="JTH50" s="77"/>
      <c r="JTI50" s="77"/>
      <c r="JTJ50" s="77"/>
      <c r="JTK50" s="77"/>
      <c r="JTL50" s="77"/>
      <c r="JTM50" s="77"/>
      <c r="JTN50" s="77"/>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77"/>
      <c r="JUO50" s="77"/>
      <c r="JUP50" s="77"/>
      <c r="JUQ50" s="77"/>
      <c r="JUR50" s="77"/>
      <c r="JUS50" s="77"/>
      <c r="JUT50" s="77"/>
      <c r="JUU50" s="77"/>
      <c r="JUV50" s="77"/>
      <c r="JUW50" s="77"/>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77"/>
      <c r="JVX50" s="77"/>
      <c r="JVY50" s="77"/>
      <c r="JVZ50" s="77"/>
      <c r="JWA50" s="77"/>
      <c r="JWB50" s="77"/>
      <c r="JWC50" s="77"/>
      <c r="JWD50" s="77"/>
      <c r="JWE50" s="77"/>
      <c r="JWF50" s="77"/>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77"/>
      <c r="JXG50" s="77"/>
      <c r="JXH50" s="77"/>
      <c r="JXI50" s="77"/>
      <c r="JXJ50" s="77"/>
      <c r="JXK50" s="77"/>
      <c r="JXL50" s="77"/>
      <c r="JXM50" s="77"/>
      <c r="JXN50" s="77"/>
      <c r="JXO50" s="77"/>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77"/>
      <c r="JYP50" s="77"/>
      <c r="JYQ50" s="77"/>
      <c r="JYR50" s="77"/>
      <c r="JYS50" s="77"/>
      <c r="JYT50" s="77"/>
      <c r="JYU50" s="77"/>
      <c r="JYV50" s="77"/>
      <c r="JYW50" s="77"/>
      <c r="JYX50" s="77"/>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77"/>
      <c r="JZY50" s="77"/>
      <c r="JZZ50" s="77"/>
      <c r="KAA50" s="77"/>
      <c r="KAB50" s="77"/>
      <c r="KAC50" s="77"/>
      <c r="KAD50" s="77"/>
      <c r="KAE50" s="77"/>
      <c r="KAF50" s="77"/>
      <c r="KAG50" s="77"/>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77"/>
      <c r="KBH50" s="77"/>
      <c r="KBI50" s="77"/>
      <c r="KBJ50" s="77"/>
      <c r="KBK50" s="77"/>
      <c r="KBL50" s="77"/>
      <c r="KBM50" s="77"/>
      <c r="KBN50" s="77"/>
      <c r="KBO50" s="77"/>
      <c r="KBP50" s="77"/>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77"/>
      <c r="KCQ50" s="77"/>
      <c r="KCR50" s="77"/>
      <c r="KCS50" s="77"/>
      <c r="KCT50" s="77"/>
      <c r="KCU50" s="77"/>
      <c r="KCV50" s="77"/>
      <c r="KCW50" s="77"/>
      <c r="KCX50" s="77"/>
      <c r="KCY50" s="77"/>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77"/>
      <c r="KDZ50" s="77"/>
      <c r="KEA50" s="77"/>
      <c r="KEB50" s="77"/>
      <c r="KEC50" s="77"/>
      <c r="KED50" s="77"/>
      <c r="KEE50" s="77"/>
      <c r="KEF50" s="77"/>
      <c r="KEG50" s="77"/>
      <c r="KEH50" s="77"/>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77"/>
      <c r="KFI50" s="77"/>
      <c r="KFJ50" s="77"/>
      <c r="KFK50" s="77"/>
      <c r="KFL50" s="77"/>
      <c r="KFM50" s="77"/>
      <c r="KFN50" s="77"/>
      <c r="KFO50" s="77"/>
      <c r="KFP50" s="77"/>
      <c r="KFQ50" s="77"/>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77"/>
      <c r="KGR50" s="77"/>
      <c r="KGS50" s="77"/>
      <c r="KGT50" s="77"/>
      <c r="KGU50" s="77"/>
      <c r="KGV50" s="77"/>
      <c r="KGW50" s="77"/>
      <c r="KGX50" s="77"/>
      <c r="KGY50" s="77"/>
      <c r="KGZ50" s="77"/>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77"/>
      <c r="KIA50" s="77"/>
      <c r="KIB50" s="77"/>
      <c r="KIC50" s="77"/>
      <c r="KID50" s="77"/>
      <c r="KIE50" s="77"/>
      <c r="KIF50" s="77"/>
      <c r="KIG50" s="77"/>
      <c r="KIH50" s="77"/>
      <c r="KII50" s="77"/>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77"/>
      <c r="KJJ50" s="77"/>
      <c r="KJK50" s="77"/>
      <c r="KJL50" s="77"/>
      <c r="KJM50" s="77"/>
      <c r="KJN50" s="77"/>
      <c r="KJO50" s="77"/>
      <c r="KJP50" s="77"/>
      <c r="KJQ50" s="77"/>
      <c r="KJR50" s="77"/>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77"/>
      <c r="KKS50" s="77"/>
      <c r="KKT50" s="77"/>
      <c r="KKU50" s="77"/>
      <c r="KKV50" s="77"/>
      <c r="KKW50" s="77"/>
      <c r="KKX50" s="77"/>
      <c r="KKY50" s="77"/>
      <c r="KKZ50" s="77"/>
      <c r="KLA50" s="77"/>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77"/>
      <c r="KMB50" s="77"/>
      <c r="KMC50" s="77"/>
      <c r="KMD50" s="77"/>
      <c r="KME50" s="77"/>
      <c r="KMF50" s="77"/>
      <c r="KMG50" s="77"/>
      <c r="KMH50" s="77"/>
      <c r="KMI50" s="77"/>
      <c r="KMJ50" s="77"/>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77"/>
      <c r="KNK50" s="77"/>
      <c r="KNL50" s="77"/>
      <c r="KNM50" s="77"/>
      <c r="KNN50" s="77"/>
      <c r="KNO50" s="77"/>
      <c r="KNP50" s="77"/>
      <c r="KNQ50" s="77"/>
      <c r="KNR50" s="77"/>
      <c r="KNS50" s="77"/>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77"/>
      <c r="KOT50" s="77"/>
      <c r="KOU50" s="77"/>
      <c r="KOV50" s="77"/>
      <c r="KOW50" s="77"/>
      <c r="KOX50" s="77"/>
      <c r="KOY50" s="77"/>
      <c r="KOZ50" s="77"/>
      <c r="KPA50" s="77"/>
      <c r="KPB50" s="77"/>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77"/>
      <c r="KQC50" s="77"/>
      <c r="KQD50" s="77"/>
      <c r="KQE50" s="77"/>
      <c r="KQF50" s="77"/>
      <c r="KQG50" s="77"/>
      <c r="KQH50" s="77"/>
      <c r="KQI50" s="77"/>
      <c r="KQJ50" s="77"/>
      <c r="KQK50" s="77"/>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77"/>
      <c r="KRL50" s="77"/>
      <c r="KRM50" s="77"/>
      <c r="KRN50" s="77"/>
      <c r="KRO50" s="77"/>
      <c r="KRP50" s="77"/>
      <c r="KRQ50" s="77"/>
      <c r="KRR50" s="77"/>
      <c r="KRS50" s="77"/>
      <c r="KRT50" s="77"/>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77"/>
      <c r="KSU50" s="77"/>
      <c r="KSV50" s="77"/>
      <c r="KSW50" s="77"/>
      <c r="KSX50" s="77"/>
      <c r="KSY50" s="77"/>
      <c r="KSZ50" s="77"/>
      <c r="KTA50" s="77"/>
      <c r="KTB50" s="77"/>
      <c r="KTC50" s="77"/>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77"/>
      <c r="KUD50" s="77"/>
      <c r="KUE50" s="77"/>
      <c r="KUF50" s="77"/>
      <c r="KUG50" s="77"/>
      <c r="KUH50" s="77"/>
      <c r="KUI50" s="77"/>
      <c r="KUJ50" s="77"/>
      <c r="KUK50" s="77"/>
      <c r="KUL50" s="77"/>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77"/>
      <c r="KVM50" s="77"/>
      <c r="KVN50" s="77"/>
      <c r="KVO50" s="77"/>
      <c r="KVP50" s="77"/>
      <c r="KVQ50" s="77"/>
      <c r="KVR50" s="77"/>
      <c r="KVS50" s="77"/>
      <c r="KVT50" s="77"/>
      <c r="KVU50" s="77"/>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77"/>
      <c r="KWV50" s="77"/>
      <c r="KWW50" s="77"/>
      <c r="KWX50" s="77"/>
      <c r="KWY50" s="77"/>
      <c r="KWZ50" s="77"/>
      <c r="KXA50" s="77"/>
      <c r="KXB50" s="77"/>
      <c r="KXC50" s="77"/>
      <c r="KXD50" s="77"/>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77"/>
      <c r="KYE50" s="77"/>
      <c r="KYF50" s="77"/>
      <c r="KYG50" s="77"/>
      <c r="KYH50" s="77"/>
      <c r="KYI50" s="77"/>
      <c r="KYJ50" s="77"/>
      <c r="KYK50" s="77"/>
      <c r="KYL50" s="77"/>
      <c r="KYM50" s="77"/>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77"/>
      <c r="KZN50" s="77"/>
      <c r="KZO50" s="77"/>
      <c r="KZP50" s="77"/>
      <c r="KZQ50" s="77"/>
      <c r="KZR50" s="77"/>
      <c r="KZS50" s="77"/>
      <c r="KZT50" s="77"/>
      <c r="KZU50" s="77"/>
      <c r="KZV50" s="77"/>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77"/>
      <c r="LAW50" s="77"/>
      <c r="LAX50" s="77"/>
      <c r="LAY50" s="77"/>
      <c r="LAZ50" s="77"/>
      <c r="LBA50" s="77"/>
      <c r="LBB50" s="77"/>
      <c r="LBC50" s="77"/>
      <c r="LBD50" s="77"/>
      <c r="LBE50" s="77"/>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77"/>
      <c r="LCF50" s="77"/>
      <c r="LCG50" s="77"/>
      <c r="LCH50" s="77"/>
      <c r="LCI50" s="77"/>
      <c r="LCJ50" s="77"/>
      <c r="LCK50" s="77"/>
      <c r="LCL50" s="77"/>
      <c r="LCM50" s="77"/>
      <c r="LCN50" s="77"/>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77"/>
      <c r="LDO50" s="77"/>
      <c r="LDP50" s="77"/>
      <c r="LDQ50" s="77"/>
      <c r="LDR50" s="77"/>
      <c r="LDS50" s="77"/>
      <c r="LDT50" s="77"/>
      <c r="LDU50" s="77"/>
      <c r="LDV50" s="77"/>
      <c r="LDW50" s="77"/>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77"/>
      <c r="LEX50" s="77"/>
      <c r="LEY50" s="77"/>
      <c r="LEZ50" s="77"/>
      <c r="LFA50" s="77"/>
      <c r="LFB50" s="77"/>
      <c r="LFC50" s="77"/>
      <c r="LFD50" s="77"/>
      <c r="LFE50" s="77"/>
      <c r="LFF50" s="77"/>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77"/>
      <c r="LGG50" s="77"/>
      <c r="LGH50" s="77"/>
      <c r="LGI50" s="77"/>
      <c r="LGJ50" s="77"/>
      <c r="LGK50" s="77"/>
      <c r="LGL50" s="77"/>
      <c r="LGM50" s="77"/>
      <c r="LGN50" s="77"/>
      <c r="LGO50" s="77"/>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77"/>
      <c r="LHP50" s="77"/>
      <c r="LHQ50" s="77"/>
      <c r="LHR50" s="77"/>
      <c r="LHS50" s="77"/>
      <c r="LHT50" s="77"/>
      <c r="LHU50" s="77"/>
      <c r="LHV50" s="77"/>
      <c r="LHW50" s="77"/>
      <c r="LHX50" s="77"/>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77"/>
      <c r="LIY50" s="77"/>
      <c r="LIZ50" s="77"/>
      <c r="LJA50" s="77"/>
      <c r="LJB50" s="77"/>
      <c r="LJC50" s="77"/>
      <c r="LJD50" s="77"/>
      <c r="LJE50" s="77"/>
      <c r="LJF50" s="77"/>
      <c r="LJG50" s="77"/>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77"/>
      <c r="LKH50" s="77"/>
      <c r="LKI50" s="77"/>
      <c r="LKJ50" s="77"/>
      <c r="LKK50" s="77"/>
      <c r="LKL50" s="77"/>
      <c r="LKM50" s="77"/>
      <c r="LKN50" s="77"/>
      <c r="LKO50" s="77"/>
      <c r="LKP50" s="77"/>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77"/>
      <c r="LLQ50" s="77"/>
      <c r="LLR50" s="77"/>
      <c r="LLS50" s="77"/>
      <c r="LLT50" s="77"/>
      <c r="LLU50" s="77"/>
      <c r="LLV50" s="77"/>
      <c r="LLW50" s="77"/>
      <c r="LLX50" s="77"/>
      <c r="LLY50" s="77"/>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77"/>
      <c r="LMZ50" s="77"/>
      <c r="LNA50" s="77"/>
      <c r="LNB50" s="77"/>
      <c r="LNC50" s="77"/>
      <c r="LND50" s="77"/>
      <c r="LNE50" s="77"/>
      <c r="LNF50" s="77"/>
      <c r="LNG50" s="77"/>
      <c r="LNH50" s="77"/>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77"/>
      <c r="LOI50" s="77"/>
      <c r="LOJ50" s="77"/>
      <c r="LOK50" s="77"/>
      <c r="LOL50" s="77"/>
      <c r="LOM50" s="77"/>
      <c r="LON50" s="77"/>
      <c r="LOO50" s="77"/>
      <c r="LOP50" s="77"/>
      <c r="LOQ50" s="77"/>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77"/>
      <c r="LPR50" s="77"/>
      <c r="LPS50" s="77"/>
      <c r="LPT50" s="77"/>
      <c r="LPU50" s="77"/>
      <c r="LPV50" s="77"/>
      <c r="LPW50" s="77"/>
      <c r="LPX50" s="77"/>
      <c r="LPY50" s="77"/>
      <c r="LPZ50" s="77"/>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77"/>
      <c r="LRA50" s="77"/>
      <c r="LRB50" s="77"/>
      <c r="LRC50" s="77"/>
      <c r="LRD50" s="77"/>
      <c r="LRE50" s="77"/>
      <c r="LRF50" s="77"/>
      <c r="LRG50" s="77"/>
      <c r="LRH50" s="77"/>
      <c r="LRI50" s="77"/>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77"/>
      <c r="LSJ50" s="77"/>
      <c r="LSK50" s="77"/>
      <c r="LSL50" s="77"/>
      <c r="LSM50" s="77"/>
      <c r="LSN50" s="77"/>
      <c r="LSO50" s="77"/>
      <c r="LSP50" s="77"/>
      <c r="LSQ50" s="77"/>
      <c r="LSR50" s="77"/>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77"/>
      <c r="LTS50" s="77"/>
      <c r="LTT50" s="77"/>
      <c r="LTU50" s="77"/>
      <c r="LTV50" s="77"/>
      <c r="LTW50" s="77"/>
      <c r="LTX50" s="77"/>
      <c r="LTY50" s="77"/>
      <c r="LTZ50" s="77"/>
      <c r="LUA50" s="77"/>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77"/>
      <c r="LVB50" s="77"/>
      <c r="LVC50" s="77"/>
      <c r="LVD50" s="77"/>
      <c r="LVE50" s="77"/>
      <c r="LVF50" s="77"/>
      <c r="LVG50" s="77"/>
      <c r="LVH50" s="77"/>
      <c r="LVI50" s="77"/>
      <c r="LVJ50" s="77"/>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77"/>
      <c r="LWK50" s="77"/>
      <c r="LWL50" s="77"/>
      <c r="LWM50" s="77"/>
      <c r="LWN50" s="77"/>
      <c r="LWO50" s="77"/>
      <c r="LWP50" s="77"/>
      <c r="LWQ50" s="77"/>
      <c r="LWR50" s="77"/>
      <c r="LWS50" s="77"/>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77"/>
      <c r="LXT50" s="77"/>
      <c r="LXU50" s="77"/>
      <c r="LXV50" s="77"/>
      <c r="LXW50" s="77"/>
      <c r="LXX50" s="77"/>
      <c r="LXY50" s="77"/>
      <c r="LXZ50" s="77"/>
      <c r="LYA50" s="77"/>
      <c r="LYB50" s="77"/>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77"/>
      <c r="LZC50" s="77"/>
      <c r="LZD50" s="77"/>
      <c r="LZE50" s="77"/>
      <c r="LZF50" s="77"/>
      <c r="LZG50" s="77"/>
      <c r="LZH50" s="77"/>
      <c r="LZI50" s="77"/>
      <c r="LZJ50" s="77"/>
      <c r="LZK50" s="77"/>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77"/>
      <c r="MAL50" s="77"/>
      <c r="MAM50" s="77"/>
      <c r="MAN50" s="77"/>
      <c r="MAO50" s="77"/>
      <c r="MAP50" s="77"/>
      <c r="MAQ50" s="77"/>
      <c r="MAR50" s="77"/>
      <c r="MAS50" s="77"/>
      <c r="MAT50" s="77"/>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77"/>
      <c r="MBU50" s="77"/>
      <c r="MBV50" s="77"/>
      <c r="MBW50" s="77"/>
      <c r="MBX50" s="77"/>
      <c r="MBY50" s="77"/>
      <c r="MBZ50" s="77"/>
      <c r="MCA50" s="77"/>
      <c r="MCB50" s="77"/>
      <c r="MCC50" s="77"/>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77"/>
      <c r="MDD50" s="77"/>
      <c r="MDE50" s="77"/>
      <c r="MDF50" s="77"/>
      <c r="MDG50" s="77"/>
      <c r="MDH50" s="77"/>
      <c r="MDI50" s="77"/>
      <c r="MDJ50" s="77"/>
      <c r="MDK50" s="77"/>
      <c r="MDL50" s="77"/>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77"/>
      <c r="MEM50" s="77"/>
      <c r="MEN50" s="77"/>
      <c r="MEO50" s="77"/>
      <c r="MEP50" s="77"/>
      <c r="MEQ50" s="77"/>
      <c r="MER50" s="77"/>
      <c r="MES50" s="77"/>
      <c r="MET50" s="77"/>
      <c r="MEU50" s="77"/>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77"/>
      <c r="MFV50" s="77"/>
      <c r="MFW50" s="77"/>
      <c r="MFX50" s="77"/>
      <c r="MFY50" s="77"/>
      <c r="MFZ50" s="77"/>
      <c r="MGA50" s="77"/>
      <c r="MGB50" s="77"/>
      <c r="MGC50" s="77"/>
      <c r="MGD50" s="77"/>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77"/>
      <c r="MHE50" s="77"/>
      <c r="MHF50" s="77"/>
      <c r="MHG50" s="77"/>
      <c r="MHH50" s="77"/>
      <c r="MHI50" s="77"/>
      <c r="MHJ50" s="77"/>
      <c r="MHK50" s="77"/>
      <c r="MHL50" s="77"/>
      <c r="MHM50" s="77"/>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77"/>
      <c r="MIN50" s="77"/>
      <c r="MIO50" s="77"/>
      <c r="MIP50" s="77"/>
      <c r="MIQ50" s="77"/>
      <c r="MIR50" s="77"/>
      <c r="MIS50" s="77"/>
      <c r="MIT50" s="77"/>
      <c r="MIU50" s="77"/>
      <c r="MIV50" s="77"/>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77"/>
      <c r="MJW50" s="77"/>
      <c r="MJX50" s="77"/>
      <c r="MJY50" s="77"/>
      <c r="MJZ50" s="77"/>
      <c r="MKA50" s="77"/>
      <c r="MKB50" s="77"/>
      <c r="MKC50" s="77"/>
      <c r="MKD50" s="77"/>
      <c r="MKE50" s="77"/>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77"/>
      <c r="MLF50" s="77"/>
      <c r="MLG50" s="77"/>
      <c r="MLH50" s="77"/>
      <c r="MLI50" s="77"/>
      <c r="MLJ50" s="77"/>
      <c r="MLK50" s="77"/>
      <c r="MLL50" s="77"/>
      <c r="MLM50" s="77"/>
      <c r="MLN50" s="77"/>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77"/>
      <c r="MMO50" s="77"/>
      <c r="MMP50" s="77"/>
      <c r="MMQ50" s="77"/>
      <c r="MMR50" s="77"/>
      <c r="MMS50" s="77"/>
      <c r="MMT50" s="77"/>
      <c r="MMU50" s="77"/>
      <c r="MMV50" s="77"/>
      <c r="MMW50" s="77"/>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77"/>
      <c r="MNX50" s="77"/>
      <c r="MNY50" s="77"/>
      <c r="MNZ50" s="77"/>
      <c r="MOA50" s="77"/>
      <c r="MOB50" s="77"/>
      <c r="MOC50" s="77"/>
      <c r="MOD50" s="77"/>
      <c r="MOE50" s="77"/>
      <c r="MOF50" s="77"/>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77"/>
      <c r="MPG50" s="77"/>
      <c r="MPH50" s="77"/>
      <c r="MPI50" s="77"/>
      <c r="MPJ50" s="77"/>
      <c r="MPK50" s="77"/>
      <c r="MPL50" s="77"/>
      <c r="MPM50" s="77"/>
      <c r="MPN50" s="77"/>
      <c r="MPO50" s="77"/>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77"/>
      <c r="MQP50" s="77"/>
      <c r="MQQ50" s="77"/>
      <c r="MQR50" s="77"/>
      <c r="MQS50" s="77"/>
      <c r="MQT50" s="77"/>
      <c r="MQU50" s="77"/>
      <c r="MQV50" s="77"/>
      <c r="MQW50" s="77"/>
      <c r="MQX50" s="77"/>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77"/>
      <c r="MRY50" s="77"/>
      <c r="MRZ50" s="77"/>
      <c r="MSA50" s="77"/>
      <c r="MSB50" s="77"/>
      <c r="MSC50" s="77"/>
      <c r="MSD50" s="77"/>
      <c r="MSE50" s="77"/>
      <c r="MSF50" s="77"/>
      <c r="MSG50" s="77"/>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77"/>
      <c r="MTH50" s="77"/>
      <c r="MTI50" s="77"/>
      <c r="MTJ50" s="77"/>
      <c r="MTK50" s="77"/>
      <c r="MTL50" s="77"/>
      <c r="MTM50" s="77"/>
      <c r="MTN50" s="77"/>
      <c r="MTO50" s="77"/>
      <c r="MTP50" s="77"/>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77"/>
      <c r="MUQ50" s="77"/>
      <c r="MUR50" s="77"/>
      <c r="MUS50" s="77"/>
      <c r="MUT50" s="77"/>
      <c r="MUU50" s="77"/>
      <c r="MUV50" s="77"/>
      <c r="MUW50" s="77"/>
      <c r="MUX50" s="77"/>
      <c r="MUY50" s="77"/>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77"/>
      <c r="MVZ50" s="77"/>
      <c r="MWA50" s="77"/>
      <c r="MWB50" s="77"/>
      <c r="MWC50" s="77"/>
      <c r="MWD50" s="77"/>
      <c r="MWE50" s="77"/>
      <c r="MWF50" s="77"/>
      <c r="MWG50" s="77"/>
      <c r="MWH50" s="77"/>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77"/>
      <c r="MXI50" s="77"/>
      <c r="MXJ50" s="77"/>
      <c r="MXK50" s="77"/>
      <c r="MXL50" s="77"/>
      <c r="MXM50" s="77"/>
      <c r="MXN50" s="77"/>
      <c r="MXO50" s="77"/>
      <c r="MXP50" s="77"/>
      <c r="MXQ50" s="77"/>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77"/>
      <c r="MYR50" s="77"/>
      <c r="MYS50" s="77"/>
      <c r="MYT50" s="77"/>
      <c r="MYU50" s="77"/>
      <c r="MYV50" s="77"/>
      <c r="MYW50" s="77"/>
      <c r="MYX50" s="77"/>
      <c r="MYY50" s="77"/>
      <c r="MYZ50" s="77"/>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77"/>
      <c r="NAA50" s="77"/>
      <c r="NAB50" s="77"/>
      <c r="NAC50" s="77"/>
      <c r="NAD50" s="77"/>
      <c r="NAE50" s="77"/>
      <c r="NAF50" s="77"/>
      <c r="NAG50" s="77"/>
      <c r="NAH50" s="77"/>
      <c r="NAI50" s="77"/>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77"/>
      <c r="NBJ50" s="77"/>
      <c r="NBK50" s="77"/>
      <c r="NBL50" s="77"/>
      <c r="NBM50" s="77"/>
      <c r="NBN50" s="77"/>
      <c r="NBO50" s="77"/>
      <c r="NBP50" s="77"/>
      <c r="NBQ50" s="77"/>
      <c r="NBR50" s="77"/>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77"/>
      <c r="NCS50" s="77"/>
      <c r="NCT50" s="77"/>
      <c r="NCU50" s="77"/>
      <c r="NCV50" s="77"/>
      <c r="NCW50" s="77"/>
      <c r="NCX50" s="77"/>
      <c r="NCY50" s="77"/>
      <c r="NCZ50" s="77"/>
      <c r="NDA50" s="77"/>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77"/>
      <c r="NEB50" s="77"/>
      <c r="NEC50" s="77"/>
      <c r="NED50" s="77"/>
      <c r="NEE50" s="77"/>
      <c r="NEF50" s="77"/>
      <c r="NEG50" s="77"/>
      <c r="NEH50" s="77"/>
      <c r="NEI50" s="77"/>
      <c r="NEJ50" s="77"/>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77"/>
      <c r="NFK50" s="77"/>
      <c r="NFL50" s="77"/>
      <c r="NFM50" s="77"/>
      <c r="NFN50" s="77"/>
      <c r="NFO50" s="77"/>
      <c r="NFP50" s="77"/>
      <c r="NFQ50" s="77"/>
      <c r="NFR50" s="77"/>
      <c r="NFS50" s="77"/>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77"/>
      <c r="NGT50" s="77"/>
      <c r="NGU50" s="77"/>
      <c r="NGV50" s="77"/>
      <c r="NGW50" s="77"/>
      <c r="NGX50" s="77"/>
      <c r="NGY50" s="77"/>
      <c r="NGZ50" s="77"/>
      <c r="NHA50" s="77"/>
      <c r="NHB50" s="77"/>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77"/>
      <c r="NIC50" s="77"/>
      <c r="NID50" s="77"/>
      <c r="NIE50" s="77"/>
      <c r="NIF50" s="77"/>
      <c r="NIG50" s="77"/>
      <c r="NIH50" s="77"/>
      <c r="NII50" s="77"/>
      <c r="NIJ50" s="77"/>
      <c r="NIK50" s="77"/>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77"/>
      <c r="NJL50" s="77"/>
      <c r="NJM50" s="77"/>
      <c r="NJN50" s="77"/>
      <c r="NJO50" s="77"/>
      <c r="NJP50" s="77"/>
      <c r="NJQ50" s="77"/>
      <c r="NJR50" s="77"/>
      <c r="NJS50" s="77"/>
      <c r="NJT50" s="77"/>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77"/>
      <c r="NKU50" s="77"/>
      <c r="NKV50" s="77"/>
      <c r="NKW50" s="77"/>
      <c r="NKX50" s="77"/>
      <c r="NKY50" s="77"/>
      <c r="NKZ50" s="77"/>
      <c r="NLA50" s="77"/>
      <c r="NLB50" s="77"/>
      <c r="NLC50" s="77"/>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77"/>
      <c r="NMD50" s="77"/>
      <c r="NME50" s="77"/>
      <c r="NMF50" s="77"/>
      <c r="NMG50" s="77"/>
      <c r="NMH50" s="77"/>
      <c r="NMI50" s="77"/>
      <c r="NMJ50" s="77"/>
      <c r="NMK50" s="77"/>
      <c r="NML50" s="77"/>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77"/>
      <c r="NNM50" s="77"/>
      <c r="NNN50" s="77"/>
      <c r="NNO50" s="77"/>
      <c r="NNP50" s="77"/>
      <c r="NNQ50" s="77"/>
      <c r="NNR50" s="77"/>
      <c r="NNS50" s="77"/>
      <c r="NNT50" s="77"/>
      <c r="NNU50" s="77"/>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77"/>
      <c r="NOV50" s="77"/>
      <c r="NOW50" s="77"/>
      <c r="NOX50" s="77"/>
      <c r="NOY50" s="77"/>
      <c r="NOZ50" s="77"/>
      <c r="NPA50" s="77"/>
      <c r="NPB50" s="77"/>
      <c r="NPC50" s="77"/>
      <c r="NPD50" s="77"/>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77"/>
      <c r="NQE50" s="77"/>
      <c r="NQF50" s="77"/>
      <c r="NQG50" s="77"/>
      <c r="NQH50" s="77"/>
      <c r="NQI50" s="77"/>
      <c r="NQJ50" s="77"/>
      <c r="NQK50" s="77"/>
      <c r="NQL50" s="77"/>
      <c r="NQM50" s="77"/>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77"/>
      <c r="NRN50" s="77"/>
      <c r="NRO50" s="77"/>
      <c r="NRP50" s="77"/>
      <c r="NRQ50" s="77"/>
      <c r="NRR50" s="77"/>
      <c r="NRS50" s="77"/>
      <c r="NRT50" s="77"/>
      <c r="NRU50" s="77"/>
      <c r="NRV50" s="77"/>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77"/>
      <c r="NSW50" s="77"/>
      <c r="NSX50" s="77"/>
      <c r="NSY50" s="77"/>
      <c r="NSZ50" s="77"/>
      <c r="NTA50" s="77"/>
      <c r="NTB50" s="77"/>
      <c r="NTC50" s="77"/>
      <c r="NTD50" s="77"/>
      <c r="NTE50" s="77"/>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77"/>
      <c r="NUF50" s="77"/>
      <c r="NUG50" s="77"/>
      <c r="NUH50" s="77"/>
      <c r="NUI50" s="77"/>
      <c r="NUJ50" s="77"/>
      <c r="NUK50" s="77"/>
      <c r="NUL50" s="77"/>
      <c r="NUM50" s="77"/>
      <c r="NUN50" s="77"/>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77"/>
      <c r="NVO50" s="77"/>
      <c r="NVP50" s="77"/>
      <c r="NVQ50" s="77"/>
      <c r="NVR50" s="77"/>
      <c r="NVS50" s="77"/>
      <c r="NVT50" s="77"/>
      <c r="NVU50" s="77"/>
      <c r="NVV50" s="77"/>
      <c r="NVW50" s="77"/>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77"/>
      <c r="NWX50" s="77"/>
      <c r="NWY50" s="77"/>
      <c r="NWZ50" s="77"/>
      <c r="NXA50" s="77"/>
      <c r="NXB50" s="77"/>
      <c r="NXC50" s="77"/>
      <c r="NXD50" s="77"/>
      <c r="NXE50" s="77"/>
      <c r="NXF50" s="77"/>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77"/>
      <c r="NYG50" s="77"/>
      <c r="NYH50" s="77"/>
      <c r="NYI50" s="77"/>
      <c r="NYJ50" s="77"/>
      <c r="NYK50" s="77"/>
      <c r="NYL50" s="77"/>
      <c r="NYM50" s="77"/>
      <c r="NYN50" s="77"/>
      <c r="NYO50" s="77"/>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77"/>
      <c r="NZP50" s="77"/>
      <c r="NZQ50" s="77"/>
      <c r="NZR50" s="77"/>
      <c r="NZS50" s="77"/>
      <c r="NZT50" s="77"/>
      <c r="NZU50" s="77"/>
      <c r="NZV50" s="77"/>
      <c r="NZW50" s="77"/>
      <c r="NZX50" s="77"/>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77"/>
      <c r="OAY50" s="77"/>
      <c r="OAZ50" s="77"/>
      <c r="OBA50" s="77"/>
      <c r="OBB50" s="77"/>
      <c r="OBC50" s="77"/>
      <c r="OBD50" s="77"/>
      <c r="OBE50" s="77"/>
      <c r="OBF50" s="77"/>
      <c r="OBG50" s="77"/>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77"/>
      <c r="OCH50" s="77"/>
      <c r="OCI50" s="77"/>
      <c r="OCJ50" s="77"/>
      <c r="OCK50" s="77"/>
      <c r="OCL50" s="77"/>
      <c r="OCM50" s="77"/>
      <c r="OCN50" s="77"/>
      <c r="OCO50" s="77"/>
      <c r="OCP50" s="77"/>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77"/>
      <c r="ODQ50" s="77"/>
      <c r="ODR50" s="77"/>
      <c r="ODS50" s="77"/>
      <c r="ODT50" s="77"/>
      <c r="ODU50" s="77"/>
      <c r="ODV50" s="77"/>
      <c r="ODW50" s="77"/>
      <c r="ODX50" s="77"/>
      <c r="ODY50" s="77"/>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77"/>
      <c r="OEZ50" s="77"/>
      <c r="OFA50" s="77"/>
      <c r="OFB50" s="77"/>
      <c r="OFC50" s="77"/>
      <c r="OFD50" s="77"/>
      <c r="OFE50" s="77"/>
      <c r="OFF50" s="77"/>
      <c r="OFG50" s="77"/>
      <c r="OFH50" s="77"/>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77"/>
      <c r="OGI50" s="77"/>
      <c r="OGJ50" s="77"/>
      <c r="OGK50" s="77"/>
      <c r="OGL50" s="77"/>
      <c r="OGM50" s="77"/>
      <c r="OGN50" s="77"/>
      <c r="OGO50" s="77"/>
      <c r="OGP50" s="77"/>
      <c r="OGQ50" s="77"/>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77"/>
      <c r="OHR50" s="77"/>
      <c r="OHS50" s="77"/>
      <c r="OHT50" s="77"/>
      <c r="OHU50" s="77"/>
      <c r="OHV50" s="77"/>
      <c r="OHW50" s="77"/>
      <c r="OHX50" s="77"/>
      <c r="OHY50" s="77"/>
      <c r="OHZ50" s="77"/>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77"/>
      <c r="OJA50" s="77"/>
      <c r="OJB50" s="77"/>
      <c r="OJC50" s="77"/>
      <c r="OJD50" s="77"/>
      <c r="OJE50" s="77"/>
      <c r="OJF50" s="77"/>
      <c r="OJG50" s="77"/>
      <c r="OJH50" s="77"/>
      <c r="OJI50" s="77"/>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77"/>
      <c r="OKJ50" s="77"/>
      <c r="OKK50" s="77"/>
      <c r="OKL50" s="77"/>
      <c r="OKM50" s="77"/>
      <c r="OKN50" s="77"/>
      <c r="OKO50" s="77"/>
      <c r="OKP50" s="77"/>
      <c r="OKQ50" s="77"/>
      <c r="OKR50" s="77"/>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77"/>
      <c r="OLS50" s="77"/>
      <c r="OLT50" s="77"/>
      <c r="OLU50" s="77"/>
      <c r="OLV50" s="77"/>
      <c r="OLW50" s="77"/>
      <c r="OLX50" s="77"/>
      <c r="OLY50" s="77"/>
      <c r="OLZ50" s="77"/>
      <c r="OMA50" s="77"/>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77"/>
      <c r="ONB50" s="77"/>
      <c r="ONC50" s="77"/>
      <c r="OND50" s="77"/>
      <c r="ONE50" s="77"/>
      <c r="ONF50" s="77"/>
      <c r="ONG50" s="77"/>
      <c r="ONH50" s="77"/>
      <c r="ONI50" s="77"/>
      <c r="ONJ50" s="77"/>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77"/>
      <c r="OOK50" s="77"/>
      <c r="OOL50" s="77"/>
      <c r="OOM50" s="77"/>
      <c r="OON50" s="77"/>
      <c r="OOO50" s="77"/>
      <c r="OOP50" s="77"/>
      <c r="OOQ50" s="77"/>
      <c r="OOR50" s="77"/>
      <c r="OOS50" s="77"/>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77"/>
      <c r="OPT50" s="77"/>
      <c r="OPU50" s="77"/>
      <c r="OPV50" s="77"/>
      <c r="OPW50" s="77"/>
      <c r="OPX50" s="77"/>
      <c r="OPY50" s="77"/>
      <c r="OPZ50" s="77"/>
      <c r="OQA50" s="77"/>
      <c r="OQB50" s="77"/>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77"/>
      <c r="ORC50" s="77"/>
      <c r="ORD50" s="77"/>
      <c r="ORE50" s="77"/>
      <c r="ORF50" s="77"/>
      <c r="ORG50" s="77"/>
      <c r="ORH50" s="77"/>
      <c r="ORI50" s="77"/>
      <c r="ORJ50" s="77"/>
      <c r="ORK50" s="77"/>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77"/>
      <c r="OSL50" s="77"/>
      <c r="OSM50" s="77"/>
      <c r="OSN50" s="77"/>
      <c r="OSO50" s="77"/>
      <c r="OSP50" s="77"/>
      <c r="OSQ50" s="77"/>
      <c r="OSR50" s="77"/>
      <c r="OSS50" s="77"/>
      <c r="OST50" s="77"/>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77"/>
      <c r="OTU50" s="77"/>
      <c r="OTV50" s="77"/>
      <c r="OTW50" s="77"/>
      <c r="OTX50" s="77"/>
      <c r="OTY50" s="77"/>
      <c r="OTZ50" s="77"/>
      <c r="OUA50" s="77"/>
      <c r="OUB50" s="77"/>
      <c r="OUC50" s="77"/>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77"/>
      <c r="OVD50" s="77"/>
      <c r="OVE50" s="77"/>
      <c r="OVF50" s="77"/>
      <c r="OVG50" s="77"/>
      <c r="OVH50" s="77"/>
      <c r="OVI50" s="77"/>
      <c r="OVJ50" s="77"/>
      <c r="OVK50" s="77"/>
      <c r="OVL50" s="77"/>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77"/>
      <c r="OWM50" s="77"/>
      <c r="OWN50" s="77"/>
      <c r="OWO50" s="77"/>
      <c r="OWP50" s="77"/>
      <c r="OWQ50" s="77"/>
      <c r="OWR50" s="77"/>
      <c r="OWS50" s="77"/>
      <c r="OWT50" s="77"/>
      <c r="OWU50" s="77"/>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77"/>
      <c r="OXV50" s="77"/>
      <c r="OXW50" s="77"/>
      <c r="OXX50" s="77"/>
      <c r="OXY50" s="77"/>
      <c r="OXZ50" s="77"/>
      <c r="OYA50" s="77"/>
      <c r="OYB50" s="77"/>
      <c r="OYC50" s="77"/>
      <c r="OYD50" s="77"/>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77"/>
      <c r="OZE50" s="77"/>
      <c r="OZF50" s="77"/>
      <c r="OZG50" s="77"/>
      <c r="OZH50" s="77"/>
      <c r="OZI50" s="77"/>
      <c r="OZJ50" s="77"/>
      <c r="OZK50" s="77"/>
      <c r="OZL50" s="77"/>
      <c r="OZM50" s="77"/>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77"/>
      <c r="PAN50" s="77"/>
      <c r="PAO50" s="77"/>
      <c r="PAP50" s="77"/>
      <c r="PAQ50" s="77"/>
      <c r="PAR50" s="77"/>
      <c r="PAS50" s="77"/>
      <c r="PAT50" s="77"/>
      <c r="PAU50" s="77"/>
      <c r="PAV50" s="77"/>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77"/>
      <c r="PBW50" s="77"/>
      <c r="PBX50" s="77"/>
      <c r="PBY50" s="77"/>
      <c r="PBZ50" s="77"/>
      <c r="PCA50" s="77"/>
      <c r="PCB50" s="77"/>
      <c r="PCC50" s="77"/>
      <c r="PCD50" s="77"/>
      <c r="PCE50" s="77"/>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77"/>
      <c r="PDF50" s="77"/>
      <c r="PDG50" s="77"/>
      <c r="PDH50" s="77"/>
      <c r="PDI50" s="77"/>
      <c r="PDJ50" s="77"/>
      <c r="PDK50" s="77"/>
      <c r="PDL50" s="77"/>
      <c r="PDM50" s="77"/>
      <c r="PDN50" s="77"/>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77"/>
      <c r="PEO50" s="77"/>
      <c r="PEP50" s="77"/>
      <c r="PEQ50" s="77"/>
      <c r="PER50" s="77"/>
      <c r="PES50" s="77"/>
      <c r="PET50" s="77"/>
      <c r="PEU50" s="77"/>
      <c r="PEV50" s="77"/>
      <c r="PEW50" s="77"/>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77"/>
      <c r="PFX50" s="77"/>
      <c r="PFY50" s="77"/>
      <c r="PFZ50" s="77"/>
      <c r="PGA50" s="77"/>
      <c r="PGB50" s="77"/>
      <c r="PGC50" s="77"/>
      <c r="PGD50" s="77"/>
      <c r="PGE50" s="77"/>
      <c r="PGF50" s="77"/>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77"/>
      <c r="PHG50" s="77"/>
      <c r="PHH50" s="77"/>
      <c r="PHI50" s="77"/>
      <c r="PHJ50" s="77"/>
      <c r="PHK50" s="77"/>
      <c r="PHL50" s="77"/>
      <c r="PHM50" s="77"/>
      <c r="PHN50" s="77"/>
      <c r="PHO50" s="77"/>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77"/>
      <c r="PIP50" s="77"/>
      <c r="PIQ50" s="77"/>
      <c r="PIR50" s="77"/>
      <c r="PIS50" s="77"/>
      <c r="PIT50" s="77"/>
      <c r="PIU50" s="77"/>
      <c r="PIV50" s="77"/>
      <c r="PIW50" s="77"/>
      <c r="PIX50" s="77"/>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77"/>
      <c r="PJY50" s="77"/>
      <c r="PJZ50" s="77"/>
      <c r="PKA50" s="77"/>
      <c r="PKB50" s="77"/>
      <c r="PKC50" s="77"/>
      <c r="PKD50" s="77"/>
      <c r="PKE50" s="77"/>
      <c r="PKF50" s="77"/>
      <c r="PKG50" s="77"/>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77"/>
      <c r="PLH50" s="77"/>
      <c r="PLI50" s="77"/>
      <c r="PLJ50" s="77"/>
      <c r="PLK50" s="77"/>
      <c r="PLL50" s="77"/>
      <c r="PLM50" s="77"/>
      <c r="PLN50" s="77"/>
      <c r="PLO50" s="77"/>
      <c r="PLP50" s="77"/>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77"/>
      <c r="PMQ50" s="77"/>
      <c r="PMR50" s="77"/>
      <c r="PMS50" s="77"/>
      <c r="PMT50" s="77"/>
      <c r="PMU50" s="77"/>
      <c r="PMV50" s="77"/>
      <c r="PMW50" s="77"/>
      <c r="PMX50" s="77"/>
      <c r="PMY50" s="77"/>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77"/>
      <c r="PNZ50" s="77"/>
      <c r="POA50" s="77"/>
      <c r="POB50" s="77"/>
      <c r="POC50" s="77"/>
      <c r="POD50" s="77"/>
      <c r="POE50" s="77"/>
      <c r="POF50" s="77"/>
      <c r="POG50" s="77"/>
      <c r="POH50" s="77"/>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77"/>
      <c r="PPI50" s="77"/>
      <c r="PPJ50" s="77"/>
      <c r="PPK50" s="77"/>
      <c r="PPL50" s="77"/>
      <c r="PPM50" s="77"/>
      <c r="PPN50" s="77"/>
      <c r="PPO50" s="77"/>
      <c r="PPP50" s="77"/>
      <c r="PPQ50" s="77"/>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77"/>
      <c r="PQR50" s="77"/>
      <c r="PQS50" s="77"/>
      <c r="PQT50" s="77"/>
      <c r="PQU50" s="77"/>
      <c r="PQV50" s="77"/>
      <c r="PQW50" s="77"/>
      <c r="PQX50" s="77"/>
      <c r="PQY50" s="77"/>
      <c r="PQZ50" s="77"/>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77"/>
      <c r="PSA50" s="77"/>
      <c r="PSB50" s="77"/>
      <c r="PSC50" s="77"/>
      <c r="PSD50" s="77"/>
      <c r="PSE50" s="77"/>
      <c r="PSF50" s="77"/>
      <c r="PSG50" s="77"/>
      <c r="PSH50" s="77"/>
      <c r="PSI50" s="77"/>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77"/>
      <c r="PTJ50" s="77"/>
      <c r="PTK50" s="77"/>
      <c r="PTL50" s="77"/>
      <c r="PTM50" s="77"/>
      <c r="PTN50" s="77"/>
      <c r="PTO50" s="77"/>
      <c r="PTP50" s="77"/>
      <c r="PTQ50" s="77"/>
      <c r="PTR50" s="77"/>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77"/>
      <c r="PUS50" s="77"/>
      <c r="PUT50" s="77"/>
      <c r="PUU50" s="77"/>
      <c r="PUV50" s="77"/>
      <c r="PUW50" s="77"/>
      <c r="PUX50" s="77"/>
      <c r="PUY50" s="77"/>
      <c r="PUZ50" s="77"/>
      <c r="PVA50" s="77"/>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77"/>
      <c r="PWB50" s="77"/>
      <c r="PWC50" s="77"/>
      <c r="PWD50" s="77"/>
      <c r="PWE50" s="77"/>
      <c r="PWF50" s="77"/>
      <c r="PWG50" s="77"/>
      <c r="PWH50" s="77"/>
      <c r="PWI50" s="77"/>
      <c r="PWJ50" s="77"/>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77"/>
      <c r="PXK50" s="77"/>
      <c r="PXL50" s="77"/>
      <c r="PXM50" s="77"/>
      <c r="PXN50" s="77"/>
      <c r="PXO50" s="77"/>
      <c r="PXP50" s="77"/>
      <c r="PXQ50" s="77"/>
      <c r="PXR50" s="77"/>
      <c r="PXS50" s="77"/>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77"/>
      <c r="PYT50" s="77"/>
      <c r="PYU50" s="77"/>
      <c r="PYV50" s="77"/>
      <c r="PYW50" s="77"/>
      <c r="PYX50" s="77"/>
      <c r="PYY50" s="77"/>
      <c r="PYZ50" s="77"/>
      <c r="PZA50" s="77"/>
      <c r="PZB50" s="77"/>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77"/>
      <c r="QAC50" s="77"/>
      <c r="QAD50" s="77"/>
      <c r="QAE50" s="77"/>
      <c r="QAF50" s="77"/>
      <c r="QAG50" s="77"/>
      <c r="QAH50" s="77"/>
      <c r="QAI50" s="77"/>
      <c r="QAJ50" s="77"/>
      <c r="QAK50" s="77"/>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77"/>
      <c r="QBL50" s="77"/>
      <c r="QBM50" s="77"/>
      <c r="QBN50" s="77"/>
      <c r="QBO50" s="77"/>
      <c r="QBP50" s="77"/>
      <c r="QBQ50" s="77"/>
      <c r="QBR50" s="77"/>
      <c r="QBS50" s="77"/>
      <c r="QBT50" s="77"/>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77"/>
      <c r="QCU50" s="77"/>
      <c r="QCV50" s="77"/>
      <c r="QCW50" s="77"/>
      <c r="QCX50" s="77"/>
      <c r="QCY50" s="77"/>
      <c r="QCZ50" s="77"/>
      <c r="QDA50" s="77"/>
      <c r="QDB50" s="77"/>
      <c r="QDC50" s="77"/>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77"/>
      <c r="QED50" s="77"/>
      <c r="QEE50" s="77"/>
      <c r="QEF50" s="77"/>
      <c r="QEG50" s="77"/>
      <c r="QEH50" s="77"/>
      <c r="QEI50" s="77"/>
      <c r="QEJ50" s="77"/>
      <c r="QEK50" s="77"/>
      <c r="QEL50" s="77"/>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77"/>
      <c r="QFM50" s="77"/>
      <c r="QFN50" s="77"/>
      <c r="QFO50" s="77"/>
      <c r="QFP50" s="77"/>
      <c r="QFQ50" s="77"/>
      <c r="QFR50" s="77"/>
      <c r="QFS50" s="77"/>
      <c r="QFT50" s="77"/>
      <c r="QFU50" s="77"/>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77"/>
      <c r="QGV50" s="77"/>
      <c r="QGW50" s="77"/>
      <c r="QGX50" s="77"/>
      <c r="QGY50" s="77"/>
      <c r="QGZ50" s="77"/>
      <c r="QHA50" s="77"/>
      <c r="QHB50" s="77"/>
      <c r="QHC50" s="77"/>
      <c r="QHD50" s="77"/>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77"/>
      <c r="QIE50" s="77"/>
      <c r="QIF50" s="77"/>
      <c r="QIG50" s="77"/>
      <c r="QIH50" s="77"/>
      <c r="QII50" s="77"/>
      <c r="QIJ50" s="77"/>
      <c r="QIK50" s="77"/>
      <c r="QIL50" s="77"/>
      <c r="QIM50" s="77"/>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77"/>
      <c r="QJN50" s="77"/>
      <c r="QJO50" s="77"/>
      <c r="QJP50" s="77"/>
      <c r="QJQ50" s="77"/>
      <c r="QJR50" s="77"/>
      <c r="QJS50" s="77"/>
      <c r="QJT50" s="77"/>
      <c r="QJU50" s="77"/>
      <c r="QJV50" s="77"/>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77"/>
      <c r="QKW50" s="77"/>
      <c r="QKX50" s="77"/>
      <c r="QKY50" s="77"/>
      <c r="QKZ50" s="77"/>
      <c r="QLA50" s="77"/>
      <c r="QLB50" s="77"/>
      <c r="QLC50" s="77"/>
      <c r="QLD50" s="77"/>
      <c r="QLE50" s="77"/>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77"/>
      <c r="QMF50" s="77"/>
      <c r="QMG50" s="77"/>
      <c r="QMH50" s="77"/>
      <c r="QMI50" s="77"/>
      <c r="QMJ50" s="77"/>
      <c r="QMK50" s="77"/>
      <c r="QML50" s="77"/>
      <c r="QMM50" s="77"/>
      <c r="QMN50" s="77"/>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77"/>
      <c r="QNO50" s="77"/>
      <c r="QNP50" s="77"/>
      <c r="QNQ50" s="77"/>
      <c r="QNR50" s="77"/>
      <c r="QNS50" s="77"/>
      <c r="QNT50" s="77"/>
      <c r="QNU50" s="77"/>
      <c r="QNV50" s="77"/>
      <c r="QNW50" s="77"/>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77"/>
      <c r="QOX50" s="77"/>
      <c r="QOY50" s="77"/>
      <c r="QOZ50" s="77"/>
      <c r="QPA50" s="77"/>
      <c r="QPB50" s="77"/>
      <c r="QPC50" s="77"/>
      <c r="QPD50" s="77"/>
      <c r="QPE50" s="77"/>
      <c r="QPF50" s="77"/>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77"/>
      <c r="QQG50" s="77"/>
      <c r="QQH50" s="77"/>
      <c r="QQI50" s="77"/>
      <c r="QQJ50" s="77"/>
      <c r="QQK50" s="77"/>
      <c r="QQL50" s="77"/>
      <c r="QQM50" s="77"/>
      <c r="QQN50" s="77"/>
      <c r="QQO50" s="77"/>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77"/>
      <c r="QRP50" s="77"/>
      <c r="QRQ50" s="77"/>
      <c r="QRR50" s="77"/>
      <c r="QRS50" s="77"/>
      <c r="QRT50" s="77"/>
      <c r="QRU50" s="77"/>
      <c r="QRV50" s="77"/>
      <c r="QRW50" s="77"/>
      <c r="QRX50" s="77"/>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77"/>
      <c r="QSY50" s="77"/>
      <c r="QSZ50" s="77"/>
      <c r="QTA50" s="77"/>
      <c r="QTB50" s="77"/>
      <c r="QTC50" s="77"/>
      <c r="QTD50" s="77"/>
      <c r="QTE50" s="77"/>
      <c r="QTF50" s="77"/>
      <c r="QTG50" s="77"/>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77"/>
      <c r="QUH50" s="77"/>
      <c r="QUI50" s="77"/>
      <c r="QUJ50" s="77"/>
      <c r="QUK50" s="77"/>
      <c r="QUL50" s="77"/>
      <c r="QUM50" s="77"/>
      <c r="QUN50" s="77"/>
      <c r="QUO50" s="77"/>
      <c r="QUP50" s="77"/>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77"/>
      <c r="QVQ50" s="77"/>
      <c r="QVR50" s="77"/>
      <c r="QVS50" s="77"/>
      <c r="QVT50" s="77"/>
      <c r="QVU50" s="77"/>
      <c r="QVV50" s="77"/>
      <c r="QVW50" s="77"/>
      <c r="QVX50" s="77"/>
      <c r="QVY50" s="77"/>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77"/>
      <c r="QWZ50" s="77"/>
      <c r="QXA50" s="77"/>
      <c r="QXB50" s="77"/>
      <c r="QXC50" s="77"/>
      <c r="QXD50" s="77"/>
      <c r="QXE50" s="77"/>
      <c r="QXF50" s="77"/>
      <c r="QXG50" s="77"/>
      <c r="QXH50" s="77"/>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77"/>
      <c r="QYI50" s="77"/>
      <c r="QYJ50" s="77"/>
      <c r="QYK50" s="77"/>
      <c r="QYL50" s="77"/>
      <c r="QYM50" s="77"/>
      <c r="QYN50" s="77"/>
      <c r="QYO50" s="77"/>
      <c r="QYP50" s="77"/>
      <c r="QYQ50" s="77"/>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77"/>
      <c r="QZR50" s="77"/>
      <c r="QZS50" s="77"/>
      <c r="QZT50" s="77"/>
      <c r="QZU50" s="77"/>
      <c r="QZV50" s="77"/>
      <c r="QZW50" s="77"/>
      <c r="QZX50" s="77"/>
      <c r="QZY50" s="77"/>
      <c r="QZZ50" s="77"/>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77"/>
      <c r="RBA50" s="77"/>
      <c r="RBB50" s="77"/>
      <c r="RBC50" s="77"/>
      <c r="RBD50" s="77"/>
      <c r="RBE50" s="77"/>
      <c r="RBF50" s="77"/>
      <c r="RBG50" s="77"/>
      <c r="RBH50" s="77"/>
      <c r="RBI50" s="77"/>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77"/>
      <c r="RCJ50" s="77"/>
      <c r="RCK50" s="77"/>
      <c r="RCL50" s="77"/>
      <c r="RCM50" s="77"/>
      <c r="RCN50" s="77"/>
      <c r="RCO50" s="77"/>
      <c r="RCP50" s="77"/>
      <c r="RCQ50" s="77"/>
      <c r="RCR50" s="77"/>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77"/>
      <c r="RDS50" s="77"/>
      <c r="RDT50" s="77"/>
      <c r="RDU50" s="77"/>
      <c r="RDV50" s="77"/>
      <c r="RDW50" s="77"/>
      <c r="RDX50" s="77"/>
      <c r="RDY50" s="77"/>
      <c r="RDZ50" s="77"/>
      <c r="REA50" s="77"/>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77"/>
      <c r="RFB50" s="77"/>
      <c r="RFC50" s="77"/>
      <c r="RFD50" s="77"/>
      <c r="RFE50" s="77"/>
      <c r="RFF50" s="77"/>
      <c r="RFG50" s="77"/>
      <c r="RFH50" s="77"/>
      <c r="RFI50" s="77"/>
      <c r="RFJ50" s="77"/>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77"/>
      <c r="RGK50" s="77"/>
      <c r="RGL50" s="77"/>
      <c r="RGM50" s="77"/>
      <c r="RGN50" s="77"/>
      <c r="RGO50" s="77"/>
      <c r="RGP50" s="77"/>
      <c r="RGQ50" s="77"/>
      <c r="RGR50" s="77"/>
      <c r="RGS50" s="77"/>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77"/>
      <c r="RHT50" s="77"/>
      <c r="RHU50" s="77"/>
      <c r="RHV50" s="77"/>
      <c r="RHW50" s="77"/>
      <c r="RHX50" s="77"/>
      <c r="RHY50" s="77"/>
      <c r="RHZ50" s="77"/>
      <c r="RIA50" s="77"/>
      <c r="RIB50" s="77"/>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77"/>
      <c r="RJC50" s="77"/>
      <c r="RJD50" s="77"/>
      <c r="RJE50" s="77"/>
      <c r="RJF50" s="77"/>
      <c r="RJG50" s="77"/>
      <c r="RJH50" s="77"/>
      <c r="RJI50" s="77"/>
      <c r="RJJ50" s="77"/>
      <c r="RJK50" s="77"/>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77"/>
      <c r="RKL50" s="77"/>
      <c r="RKM50" s="77"/>
      <c r="RKN50" s="77"/>
      <c r="RKO50" s="77"/>
      <c r="RKP50" s="77"/>
      <c r="RKQ50" s="77"/>
      <c r="RKR50" s="77"/>
      <c r="RKS50" s="77"/>
      <c r="RKT50" s="77"/>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77"/>
      <c r="RLU50" s="77"/>
      <c r="RLV50" s="77"/>
      <c r="RLW50" s="77"/>
      <c r="RLX50" s="77"/>
      <c r="RLY50" s="77"/>
      <c r="RLZ50" s="77"/>
      <c r="RMA50" s="77"/>
      <c r="RMB50" s="77"/>
      <c r="RMC50" s="77"/>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77"/>
      <c r="RND50" s="77"/>
      <c r="RNE50" s="77"/>
      <c r="RNF50" s="77"/>
      <c r="RNG50" s="77"/>
      <c r="RNH50" s="77"/>
      <c r="RNI50" s="77"/>
      <c r="RNJ50" s="77"/>
      <c r="RNK50" s="77"/>
      <c r="RNL50" s="77"/>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77"/>
      <c r="ROM50" s="77"/>
      <c r="RON50" s="77"/>
      <c r="ROO50" s="77"/>
      <c r="ROP50" s="77"/>
      <c r="ROQ50" s="77"/>
      <c r="ROR50" s="77"/>
      <c r="ROS50" s="77"/>
      <c r="ROT50" s="77"/>
      <c r="ROU50" s="77"/>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77"/>
      <c r="RPV50" s="77"/>
      <c r="RPW50" s="77"/>
      <c r="RPX50" s="77"/>
      <c r="RPY50" s="77"/>
      <c r="RPZ50" s="77"/>
      <c r="RQA50" s="77"/>
      <c r="RQB50" s="77"/>
      <c r="RQC50" s="77"/>
      <c r="RQD50" s="77"/>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77"/>
      <c r="RRE50" s="77"/>
      <c r="RRF50" s="77"/>
      <c r="RRG50" s="77"/>
      <c r="RRH50" s="77"/>
      <c r="RRI50" s="77"/>
      <c r="RRJ50" s="77"/>
      <c r="RRK50" s="77"/>
      <c r="RRL50" s="77"/>
      <c r="RRM50" s="77"/>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77"/>
      <c r="RSN50" s="77"/>
      <c r="RSO50" s="77"/>
      <c r="RSP50" s="77"/>
      <c r="RSQ50" s="77"/>
      <c r="RSR50" s="77"/>
      <c r="RSS50" s="77"/>
      <c r="RST50" s="77"/>
      <c r="RSU50" s="77"/>
      <c r="RSV50" s="77"/>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77"/>
      <c r="RTW50" s="77"/>
      <c r="RTX50" s="77"/>
      <c r="RTY50" s="77"/>
      <c r="RTZ50" s="77"/>
      <c r="RUA50" s="77"/>
      <c r="RUB50" s="77"/>
      <c r="RUC50" s="77"/>
      <c r="RUD50" s="77"/>
      <c r="RUE50" s="77"/>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77"/>
      <c r="RVF50" s="77"/>
      <c r="RVG50" s="77"/>
      <c r="RVH50" s="77"/>
      <c r="RVI50" s="77"/>
      <c r="RVJ50" s="77"/>
      <c r="RVK50" s="77"/>
      <c r="RVL50" s="77"/>
      <c r="RVM50" s="77"/>
      <c r="RVN50" s="77"/>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77"/>
      <c r="RWO50" s="77"/>
      <c r="RWP50" s="77"/>
      <c r="RWQ50" s="77"/>
      <c r="RWR50" s="77"/>
      <c r="RWS50" s="77"/>
      <c r="RWT50" s="77"/>
      <c r="RWU50" s="77"/>
      <c r="RWV50" s="77"/>
      <c r="RWW50" s="77"/>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77"/>
      <c r="RXX50" s="77"/>
      <c r="RXY50" s="77"/>
      <c r="RXZ50" s="77"/>
      <c r="RYA50" s="77"/>
      <c r="RYB50" s="77"/>
      <c r="RYC50" s="77"/>
      <c r="RYD50" s="77"/>
      <c r="RYE50" s="77"/>
      <c r="RYF50" s="77"/>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77"/>
      <c r="RZG50" s="77"/>
      <c r="RZH50" s="77"/>
      <c r="RZI50" s="77"/>
      <c r="RZJ50" s="77"/>
      <c r="RZK50" s="77"/>
      <c r="RZL50" s="77"/>
      <c r="RZM50" s="77"/>
      <c r="RZN50" s="77"/>
      <c r="RZO50" s="77"/>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77"/>
      <c r="SAP50" s="77"/>
      <c r="SAQ50" s="77"/>
      <c r="SAR50" s="77"/>
      <c r="SAS50" s="77"/>
      <c r="SAT50" s="77"/>
      <c r="SAU50" s="77"/>
      <c r="SAV50" s="77"/>
      <c r="SAW50" s="77"/>
      <c r="SAX50" s="77"/>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77"/>
      <c r="SBY50" s="77"/>
      <c r="SBZ50" s="77"/>
      <c r="SCA50" s="77"/>
      <c r="SCB50" s="77"/>
      <c r="SCC50" s="77"/>
      <c r="SCD50" s="77"/>
      <c r="SCE50" s="77"/>
      <c r="SCF50" s="77"/>
      <c r="SCG50" s="77"/>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77"/>
      <c r="SDH50" s="77"/>
      <c r="SDI50" s="77"/>
      <c r="SDJ50" s="77"/>
      <c r="SDK50" s="77"/>
      <c r="SDL50" s="77"/>
      <c r="SDM50" s="77"/>
      <c r="SDN50" s="77"/>
      <c r="SDO50" s="77"/>
      <c r="SDP50" s="77"/>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77"/>
      <c r="SEQ50" s="77"/>
      <c r="SER50" s="77"/>
      <c r="SES50" s="77"/>
      <c r="SET50" s="77"/>
      <c r="SEU50" s="77"/>
      <c r="SEV50" s="77"/>
      <c r="SEW50" s="77"/>
      <c r="SEX50" s="77"/>
      <c r="SEY50" s="77"/>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77"/>
      <c r="SFZ50" s="77"/>
      <c r="SGA50" s="77"/>
      <c r="SGB50" s="77"/>
      <c r="SGC50" s="77"/>
      <c r="SGD50" s="77"/>
      <c r="SGE50" s="77"/>
      <c r="SGF50" s="77"/>
      <c r="SGG50" s="77"/>
      <c r="SGH50" s="77"/>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77"/>
      <c r="SHI50" s="77"/>
      <c r="SHJ50" s="77"/>
      <c r="SHK50" s="77"/>
      <c r="SHL50" s="77"/>
      <c r="SHM50" s="77"/>
      <c r="SHN50" s="77"/>
      <c r="SHO50" s="77"/>
      <c r="SHP50" s="77"/>
      <c r="SHQ50" s="77"/>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77"/>
      <c r="SIR50" s="77"/>
      <c r="SIS50" s="77"/>
      <c r="SIT50" s="77"/>
      <c r="SIU50" s="77"/>
      <c r="SIV50" s="77"/>
      <c r="SIW50" s="77"/>
      <c r="SIX50" s="77"/>
      <c r="SIY50" s="77"/>
      <c r="SIZ50" s="77"/>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77"/>
      <c r="SKA50" s="77"/>
      <c r="SKB50" s="77"/>
      <c r="SKC50" s="77"/>
      <c r="SKD50" s="77"/>
      <c r="SKE50" s="77"/>
      <c r="SKF50" s="77"/>
      <c r="SKG50" s="77"/>
      <c r="SKH50" s="77"/>
      <c r="SKI50" s="77"/>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77"/>
      <c r="SLJ50" s="77"/>
      <c r="SLK50" s="77"/>
      <c r="SLL50" s="77"/>
      <c r="SLM50" s="77"/>
      <c r="SLN50" s="77"/>
      <c r="SLO50" s="77"/>
      <c r="SLP50" s="77"/>
      <c r="SLQ50" s="77"/>
      <c r="SLR50" s="77"/>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77"/>
      <c r="SMS50" s="77"/>
      <c r="SMT50" s="77"/>
      <c r="SMU50" s="77"/>
      <c r="SMV50" s="77"/>
      <c r="SMW50" s="77"/>
      <c r="SMX50" s="77"/>
      <c r="SMY50" s="77"/>
      <c r="SMZ50" s="77"/>
      <c r="SNA50" s="77"/>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77"/>
      <c r="SOB50" s="77"/>
      <c r="SOC50" s="77"/>
      <c r="SOD50" s="77"/>
      <c r="SOE50" s="77"/>
      <c r="SOF50" s="77"/>
      <c r="SOG50" s="77"/>
      <c r="SOH50" s="77"/>
      <c r="SOI50" s="77"/>
      <c r="SOJ50" s="77"/>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77"/>
      <c r="SPK50" s="77"/>
      <c r="SPL50" s="77"/>
      <c r="SPM50" s="77"/>
      <c r="SPN50" s="77"/>
      <c r="SPO50" s="77"/>
      <c r="SPP50" s="77"/>
      <c r="SPQ50" s="77"/>
      <c r="SPR50" s="77"/>
      <c r="SPS50" s="77"/>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77"/>
      <c r="SQT50" s="77"/>
      <c r="SQU50" s="77"/>
      <c r="SQV50" s="77"/>
      <c r="SQW50" s="77"/>
      <c r="SQX50" s="77"/>
      <c r="SQY50" s="77"/>
      <c r="SQZ50" s="77"/>
      <c r="SRA50" s="77"/>
      <c r="SRB50" s="77"/>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77"/>
      <c r="SSC50" s="77"/>
      <c r="SSD50" s="77"/>
      <c r="SSE50" s="77"/>
      <c r="SSF50" s="77"/>
      <c r="SSG50" s="77"/>
      <c r="SSH50" s="77"/>
      <c r="SSI50" s="77"/>
      <c r="SSJ50" s="77"/>
      <c r="SSK50" s="77"/>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77"/>
      <c r="STL50" s="77"/>
      <c r="STM50" s="77"/>
      <c r="STN50" s="77"/>
      <c r="STO50" s="77"/>
      <c r="STP50" s="77"/>
      <c r="STQ50" s="77"/>
      <c r="STR50" s="77"/>
      <c r="STS50" s="77"/>
      <c r="STT50" s="77"/>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77"/>
      <c r="SUU50" s="77"/>
      <c r="SUV50" s="77"/>
      <c r="SUW50" s="77"/>
      <c r="SUX50" s="77"/>
      <c r="SUY50" s="77"/>
      <c r="SUZ50" s="77"/>
      <c r="SVA50" s="77"/>
      <c r="SVB50" s="77"/>
      <c r="SVC50" s="77"/>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77"/>
      <c r="SWD50" s="77"/>
      <c r="SWE50" s="77"/>
      <c r="SWF50" s="77"/>
      <c r="SWG50" s="77"/>
      <c r="SWH50" s="77"/>
      <c r="SWI50" s="77"/>
      <c r="SWJ50" s="77"/>
      <c r="SWK50" s="77"/>
      <c r="SWL50" s="77"/>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77"/>
      <c r="SXM50" s="77"/>
      <c r="SXN50" s="77"/>
      <c r="SXO50" s="77"/>
      <c r="SXP50" s="77"/>
      <c r="SXQ50" s="77"/>
      <c r="SXR50" s="77"/>
      <c r="SXS50" s="77"/>
      <c r="SXT50" s="77"/>
      <c r="SXU50" s="77"/>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77"/>
      <c r="SYV50" s="77"/>
      <c r="SYW50" s="77"/>
      <c r="SYX50" s="77"/>
      <c r="SYY50" s="77"/>
      <c r="SYZ50" s="77"/>
      <c r="SZA50" s="77"/>
      <c r="SZB50" s="77"/>
      <c r="SZC50" s="77"/>
      <c r="SZD50" s="77"/>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77"/>
      <c r="TAE50" s="77"/>
      <c r="TAF50" s="77"/>
      <c r="TAG50" s="77"/>
      <c r="TAH50" s="77"/>
      <c r="TAI50" s="77"/>
      <c r="TAJ50" s="77"/>
      <c r="TAK50" s="77"/>
      <c r="TAL50" s="77"/>
      <c r="TAM50" s="77"/>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77"/>
      <c r="TBN50" s="77"/>
      <c r="TBO50" s="77"/>
      <c r="TBP50" s="77"/>
      <c r="TBQ50" s="77"/>
      <c r="TBR50" s="77"/>
      <c r="TBS50" s="77"/>
      <c r="TBT50" s="77"/>
      <c r="TBU50" s="77"/>
      <c r="TBV50" s="77"/>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77"/>
      <c r="TCW50" s="77"/>
      <c r="TCX50" s="77"/>
      <c r="TCY50" s="77"/>
      <c r="TCZ50" s="77"/>
      <c r="TDA50" s="77"/>
      <c r="TDB50" s="77"/>
      <c r="TDC50" s="77"/>
      <c r="TDD50" s="77"/>
      <c r="TDE50" s="77"/>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77"/>
      <c r="TEF50" s="77"/>
      <c r="TEG50" s="77"/>
      <c r="TEH50" s="77"/>
      <c r="TEI50" s="77"/>
      <c r="TEJ50" s="77"/>
      <c r="TEK50" s="77"/>
      <c r="TEL50" s="77"/>
      <c r="TEM50" s="77"/>
      <c r="TEN50" s="77"/>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77"/>
      <c r="TFO50" s="77"/>
      <c r="TFP50" s="77"/>
      <c r="TFQ50" s="77"/>
      <c r="TFR50" s="77"/>
      <c r="TFS50" s="77"/>
      <c r="TFT50" s="77"/>
      <c r="TFU50" s="77"/>
      <c r="TFV50" s="77"/>
      <c r="TFW50" s="77"/>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77"/>
      <c r="TGX50" s="77"/>
      <c r="TGY50" s="77"/>
      <c r="TGZ50" s="77"/>
      <c r="THA50" s="77"/>
      <c r="THB50" s="77"/>
      <c r="THC50" s="77"/>
      <c r="THD50" s="77"/>
      <c r="THE50" s="77"/>
      <c r="THF50" s="77"/>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77"/>
      <c r="TIG50" s="77"/>
      <c r="TIH50" s="77"/>
      <c r="TII50" s="77"/>
      <c r="TIJ50" s="77"/>
      <c r="TIK50" s="77"/>
      <c r="TIL50" s="77"/>
      <c r="TIM50" s="77"/>
      <c r="TIN50" s="77"/>
      <c r="TIO50" s="77"/>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77"/>
      <c r="TJP50" s="77"/>
      <c r="TJQ50" s="77"/>
      <c r="TJR50" s="77"/>
      <c r="TJS50" s="77"/>
      <c r="TJT50" s="77"/>
      <c r="TJU50" s="77"/>
      <c r="TJV50" s="77"/>
      <c r="TJW50" s="77"/>
      <c r="TJX50" s="77"/>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77"/>
      <c r="TKY50" s="77"/>
      <c r="TKZ50" s="77"/>
      <c r="TLA50" s="77"/>
      <c r="TLB50" s="77"/>
      <c r="TLC50" s="77"/>
      <c r="TLD50" s="77"/>
      <c r="TLE50" s="77"/>
      <c r="TLF50" s="77"/>
      <c r="TLG50" s="77"/>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77"/>
      <c r="TMH50" s="77"/>
      <c r="TMI50" s="77"/>
      <c r="TMJ50" s="77"/>
      <c r="TMK50" s="77"/>
      <c r="TML50" s="77"/>
      <c r="TMM50" s="77"/>
      <c r="TMN50" s="77"/>
      <c r="TMO50" s="77"/>
      <c r="TMP50" s="77"/>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77"/>
      <c r="TNQ50" s="77"/>
      <c r="TNR50" s="77"/>
      <c r="TNS50" s="77"/>
      <c r="TNT50" s="77"/>
      <c r="TNU50" s="77"/>
      <c r="TNV50" s="77"/>
      <c r="TNW50" s="77"/>
      <c r="TNX50" s="77"/>
      <c r="TNY50" s="77"/>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77"/>
      <c r="TOZ50" s="77"/>
      <c r="TPA50" s="77"/>
      <c r="TPB50" s="77"/>
      <c r="TPC50" s="77"/>
      <c r="TPD50" s="77"/>
      <c r="TPE50" s="77"/>
      <c r="TPF50" s="77"/>
      <c r="TPG50" s="77"/>
      <c r="TPH50" s="77"/>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77"/>
      <c r="TQI50" s="77"/>
      <c r="TQJ50" s="77"/>
      <c r="TQK50" s="77"/>
      <c r="TQL50" s="77"/>
      <c r="TQM50" s="77"/>
      <c r="TQN50" s="77"/>
      <c r="TQO50" s="77"/>
      <c r="TQP50" s="77"/>
      <c r="TQQ50" s="77"/>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77"/>
      <c r="TRR50" s="77"/>
      <c r="TRS50" s="77"/>
      <c r="TRT50" s="77"/>
      <c r="TRU50" s="77"/>
      <c r="TRV50" s="77"/>
      <c r="TRW50" s="77"/>
      <c r="TRX50" s="77"/>
      <c r="TRY50" s="77"/>
      <c r="TRZ50" s="77"/>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77"/>
      <c r="TTA50" s="77"/>
      <c r="TTB50" s="77"/>
      <c r="TTC50" s="77"/>
      <c r="TTD50" s="77"/>
      <c r="TTE50" s="77"/>
      <c r="TTF50" s="77"/>
      <c r="TTG50" s="77"/>
      <c r="TTH50" s="77"/>
      <c r="TTI50" s="77"/>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77"/>
      <c r="TUJ50" s="77"/>
      <c r="TUK50" s="77"/>
      <c r="TUL50" s="77"/>
      <c r="TUM50" s="77"/>
      <c r="TUN50" s="77"/>
      <c r="TUO50" s="77"/>
      <c r="TUP50" s="77"/>
      <c r="TUQ50" s="77"/>
      <c r="TUR50" s="77"/>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77"/>
      <c r="TVS50" s="77"/>
      <c r="TVT50" s="77"/>
      <c r="TVU50" s="77"/>
      <c r="TVV50" s="77"/>
      <c r="TVW50" s="77"/>
      <c r="TVX50" s="77"/>
      <c r="TVY50" s="77"/>
      <c r="TVZ50" s="77"/>
      <c r="TWA50" s="77"/>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77"/>
      <c r="TXB50" s="77"/>
      <c r="TXC50" s="77"/>
      <c r="TXD50" s="77"/>
      <c r="TXE50" s="77"/>
      <c r="TXF50" s="77"/>
      <c r="TXG50" s="77"/>
      <c r="TXH50" s="77"/>
      <c r="TXI50" s="77"/>
      <c r="TXJ50" s="77"/>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77"/>
      <c r="TYK50" s="77"/>
      <c r="TYL50" s="77"/>
      <c r="TYM50" s="77"/>
      <c r="TYN50" s="77"/>
      <c r="TYO50" s="77"/>
      <c r="TYP50" s="77"/>
      <c r="TYQ50" s="77"/>
      <c r="TYR50" s="77"/>
      <c r="TYS50" s="77"/>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77"/>
      <c r="TZT50" s="77"/>
      <c r="TZU50" s="77"/>
      <c r="TZV50" s="77"/>
      <c r="TZW50" s="77"/>
      <c r="TZX50" s="77"/>
      <c r="TZY50" s="77"/>
      <c r="TZZ50" s="77"/>
      <c r="UAA50" s="77"/>
      <c r="UAB50" s="77"/>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77"/>
      <c r="UBC50" s="77"/>
      <c r="UBD50" s="77"/>
      <c r="UBE50" s="77"/>
      <c r="UBF50" s="77"/>
      <c r="UBG50" s="77"/>
      <c r="UBH50" s="77"/>
      <c r="UBI50" s="77"/>
      <c r="UBJ50" s="77"/>
      <c r="UBK50" s="77"/>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77"/>
      <c r="UCL50" s="77"/>
      <c r="UCM50" s="77"/>
      <c r="UCN50" s="77"/>
      <c r="UCO50" s="77"/>
      <c r="UCP50" s="77"/>
      <c r="UCQ50" s="77"/>
      <c r="UCR50" s="77"/>
      <c r="UCS50" s="77"/>
      <c r="UCT50" s="77"/>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77"/>
      <c r="UDU50" s="77"/>
      <c r="UDV50" s="77"/>
      <c r="UDW50" s="77"/>
      <c r="UDX50" s="77"/>
      <c r="UDY50" s="77"/>
      <c r="UDZ50" s="77"/>
      <c r="UEA50" s="77"/>
      <c r="UEB50" s="77"/>
      <c r="UEC50" s="77"/>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77"/>
      <c r="UFD50" s="77"/>
      <c r="UFE50" s="77"/>
      <c r="UFF50" s="77"/>
      <c r="UFG50" s="77"/>
      <c r="UFH50" s="77"/>
      <c r="UFI50" s="77"/>
      <c r="UFJ50" s="77"/>
      <c r="UFK50" s="77"/>
      <c r="UFL50" s="77"/>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77"/>
      <c r="UGM50" s="77"/>
      <c r="UGN50" s="77"/>
      <c r="UGO50" s="77"/>
      <c r="UGP50" s="77"/>
      <c r="UGQ50" s="77"/>
      <c r="UGR50" s="77"/>
      <c r="UGS50" s="77"/>
      <c r="UGT50" s="77"/>
      <c r="UGU50" s="77"/>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77"/>
      <c r="UHV50" s="77"/>
      <c r="UHW50" s="77"/>
      <c r="UHX50" s="77"/>
      <c r="UHY50" s="77"/>
      <c r="UHZ50" s="77"/>
      <c r="UIA50" s="77"/>
      <c r="UIB50" s="77"/>
      <c r="UIC50" s="77"/>
      <c r="UID50" s="77"/>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77"/>
      <c r="UJE50" s="77"/>
      <c r="UJF50" s="77"/>
      <c r="UJG50" s="77"/>
      <c r="UJH50" s="77"/>
      <c r="UJI50" s="77"/>
      <c r="UJJ50" s="77"/>
      <c r="UJK50" s="77"/>
      <c r="UJL50" s="77"/>
      <c r="UJM50" s="77"/>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77"/>
      <c r="UKN50" s="77"/>
      <c r="UKO50" s="77"/>
      <c r="UKP50" s="77"/>
      <c r="UKQ50" s="77"/>
      <c r="UKR50" s="77"/>
      <c r="UKS50" s="77"/>
      <c r="UKT50" s="77"/>
      <c r="UKU50" s="77"/>
      <c r="UKV50" s="77"/>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77"/>
      <c r="ULW50" s="77"/>
      <c r="ULX50" s="77"/>
      <c r="ULY50" s="77"/>
      <c r="ULZ50" s="77"/>
      <c r="UMA50" s="77"/>
      <c r="UMB50" s="77"/>
      <c r="UMC50" s="77"/>
      <c r="UMD50" s="77"/>
      <c r="UME50" s="77"/>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77"/>
      <c r="UNF50" s="77"/>
      <c r="UNG50" s="77"/>
      <c r="UNH50" s="77"/>
      <c r="UNI50" s="77"/>
      <c r="UNJ50" s="77"/>
      <c r="UNK50" s="77"/>
      <c r="UNL50" s="77"/>
      <c r="UNM50" s="77"/>
      <c r="UNN50" s="77"/>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77"/>
      <c r="UOO50" s="77"/>
      <c r="UOP50" s="77"/>
      <c r="UOQ50" s="77"/>
      <c r="UOR50" s="77"/>
      <c r="UOS50" s="77"/>
      <c r="UOT50" s="77"/>
      <c r="UOU50" s="77"/>
      <c r="UOV50" s="77"/>
      <c r="UOW50" s="77"/>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77"/>
      <c r="UPX50" s="77"/>
      <c r="UPY50" s="77"/>
      <c r="UPZ50" s="77"/>
      <c r="UQA50" s="77"/>
      <c r="UQB50" s="77"/>
      <c r="UQC50" s="77"/>
      <c r="UQD50" s="77"/>
      <c r="UQE50" s="77"/>
      <c r="UQF50" s="77"/>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77"/>
      <c r="URG50" s="77"/>
      <c r="URH50" s="77"/>
      <c r="URI50" s="77"/>
      <c r="URJ50" s="77"/>
      <c r="URK50" s="77"/>
      <c r="URL50" s="77"/>
      <c r="URM50" s="77"/>
      <c r="URN50" s="77"/>
      <c r="URO50" s="77"/>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77"/>
      <c r="USP50" s="77"/>
      <c r="USQ50" s="77"/>
      <c r="USR50" s="77"/>
      <c r="USS50" s="77"/>
      <c r="UST50" s="77"/>
      <c r="USU50" s="77"/>
      <c r="USV50" s="77"/>
      <c r="USW50" s="77"/>
      <c r="USX50" s="77"/>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77"/>
      <c r="UTY50" s="77"/>
      <c r="UTZ50" s="77"/>
      <c r="UUA50" s="77"/>
      <c r="UUB50" s="77"/>
      <c r="UUC50" s="77"/>
      <c r="UUD50" s="77"/>
      <c r="UUE50" s="77"/>
      <c r="UUF50" s="77"/>
      <c r="UUG50" s="77"/>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77"/>
      <c r="UVH50" s="77"/>
      <c r="UVI50" s="77"/>
      <c r="UVJ50" s="77"/>
      <c r="UVK50" s="77"/>
      <c r="UVL50" s="77"/>
      <c r="UVM50" s="77"/>
      <c r="UVN50" s="77"/>
      <c r="UVO50" s="77"/>
      <c r="UVP50" s="77"/>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77"/>
      <c r="UWQ50" s="77"/>
      <c r="UWR50" s="77"/>
      <c r="UWS50" s="77"/>
      <c r="UWT50" s="77"/>
      <c r="UWU50" s="77"/>
      <c r="UWV50" s="77"/>
      <c r="UWW50" s="77"/>
      <c r="UWX50" s="77"/>
      <c r="UWY50" s="77"/>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77"/>
      <c r="UXZ50" s="77"/>
      <c r="UYA50" s="77"/>
      <c r="UYB50" s="77"/>
      <c r="UYC50" s="77"/>
      <c r="UYD50" s="77"/>
      <c r="UYE50" s="77"/>
      <c r="UYF50" s="77"/>
      <c r="UYG50" s="77"/>
      <c r="UYH50" s="77"/>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77"/>
      <c r="UZI50" s="77"/>
      <c r="UZJ50" s="77"/>
      <c r="UZK50" s="77"/>
      <c r="UZL50" s="77"/>
      <c r="UZM50" s="77"/>
      <c r="UZN50" s="77"/>
      <c r="UZO50" s="77"/>
      <c r="UZP50" s="77"/>
      <c r="UZQ50" s="77"/>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77"/>
      <c r="VAR50" s="77"/>
      <c r="VAS50" s="77"/>
      <c r="VAT50" s="77"/>
      <c r="VAU50" s="77"/>
      <c r="VAV50" s="77"/>
      <c r="VAW50" s="77"/>
      <c r="VAX50" s="77"/>
      <c r="VAY50" s="77"/>
      <c r="VAZ50" s="77"/>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77"/>
      <c r="VCA50" s="77"/>
      <c r="VCB50" s="77"/>
      <c r="VCC50" s="77"/>
      <c r="VCD50" s="77"/>
      <c r="VCE50" s="77"/>
      <c r="VCF50" s="77"/>
      <c r="VCG50" s="77"/>
      <c r="VCH50" s="77"/>
      <c r="VCI50" s="77"/>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77"/>
      <c r="VDJ50" s="77"/>
      <c r="VDK50" s="77"/>
      <c r="VDL50" s="77"/>
      <c r="VDM50" s="77"/>
      <c r="VDN50" s="77"/>
      <c r="VDO50" s="77"/>
      <c r="VDP50" s="77"/>
      <c r="VDQ50" s="77"/>
      <c r="VDR50" s="77"/>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77"/>
      <c r="VES50" s="77"/>
      <c r="VET50" s="77"/>
      <c r="VEU50" s="77"/>
      <c r="VEV50" s="77"/>
      <c r="VEW50" s="77"/>
      <c r="VEX50" s="77"/>
      <c r="VEY50" s="77"/>
      <c r="VEZ50" s="77"/>
      <c r="VFA50" s="77"/>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77"/>
      <c r="VGB50" s="77"/>
      <c r="VGC50" s="77"/>
      <c r="VGD50" s="77"/>
      <c r="VGE50" s="77"/>
      <c r="VGF50" s="77"/>
      <c r="VGG50" s="77"/>
      <c r="VGH50" s="77"/>
      <c r="VGI50" s="77"/>
      <c r="VGJ50" s="77"/>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77"/>
      <c r="VHK50" s="77"/>
      <c r="VHL50" s="77"/>
      <c r="VHM50" s="77"/>
      <c r="VHN50" s="77"/>
      <c r="VHO50" s="77"/>
      <c r="VHP50" s="77"/>
      <c r="VHQ50" s="77"/>
      <c r="VHR50" s="77"/>
      <c r="VHS50" s="77"/>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77"/>
      <c r="VIT50" s="77"/>
      <c r="VIU50" s="77"/>
      <c r="VIV50" s="77"/>
      <c r="VIW50" s="77"/>
      <c r="VIX50" s="77"/>
      <c r="VIY50" s="77"/>
      <c r="VIZ50" s="77"/>
      <c r="VJA50" s="77"/>
      <c r="VJB50" s="77"/>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77"/>
      <c r="VKC50" s="77"/>
      <c r="VKD50" s="77"/>
      <c r="VKE50" s="77"/>
      <c r="VKF50" s="77"/>
      <c r="VKG50" s="77"/>
      <c r="VKH50" s="77"/>
      <c r="VKI50" s="77"/>
      <c r="VKJ50" s="77"/>
      <c r="VKK50" s="77"/>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77"/>
      <c r="VLL50" s="77"/>
      <c r="VLM50" s="77"/>
      <c r="VLN50" s="77"/>
      <c r="VLO50" s="77"/>
      <c r="VLP50" s="77"/>
      <c r="VLQ50" s="77"/>
      <c r="VLR50" s="77"/>
      <c r="VLS50" s="77"/>
      <c r="VLT50" s="77"/>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77"/>
      <c r="VMU50" s="77"/>
      <c r="VMV50" s="77"/>
      <c r="VMW50" s="77"/>
      <c r="VMX50" s="77"/>
      <c r="VMY50" s="77"/>
      <c r="VMZ50" s="77"/>
      <c r="VNA50" s="77"/>
      <c r="VNB50" s="77"/>
      <c r="VNC50" s="77"/>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77"/>
      <c r="VOD50" s="77"/>
      <c r="VOE50" s="77"/>
      <c r="VOF50" s="77"/>
      <c r="VOG50" s="77"/>
      <c r="VOH50" s="77"/>
      <c r="VOI50" s="77"/>
      <c r="VOJ50" s="77"/>
      <c r="VOK50" s="77"/>
      <c r="VOL50" s="77"/>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77"/>
      <c r="VPM50" s="77"/>
      <c r="VPN50" s="77"/>
      <c r="VPO50" s="77"/>
      <c r="VPP50" s="77"/>
      <c r="VPQ50" s="77"/>
      <c r="VPR50" s="77"/>
      <c r="VPS50" s="77"/>
      <c r="VPT50" s="77"/>
      <c r="VPU50" s="77"/>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77"/>
      <c r="VQV50" s="77"/>
      <c r="VQW50" s="77"/>
      <c r="VQX50" s="77"/>
      <c r="VQY50" s="77"/>
      <c r="VQZ50" s="77"/>
      <c r="VRA50" s="77"/>
      <c r="VRB50" s="77"/>
      <c r="VRC50" s="77"/>
      <c r="VRD50" s="77"/>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77"/>
      <c r="VSE50" s="77"/>
      <c r="VSF50" s="77"/>
      <c r="VSG50" s="77"/>
      <c r="VSH50" s="77"/>
      <c r="VSI50" s="77"/>
      <c r="VSJ50" s="77"/>
      <c r="VSK50" s="77"/>
      <c r="VSL50" s="77"/>
      <c r="VSM50" s="77"/>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77"/>
      <c r="VTN50" s="77"/>
      <c r="VTO50" s="77"/>
      <c r="VTP50" s="77"/>
      <c r="VTQ50" s="77"/>
      <c r="VTR50" s="77"/>
      <c r="VTS50" s="77"/>
      <c r="VTT50" s="77"/>
      <c r="VTU50" s="77"/>
      <c r="VTV50" s="77"/>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77"/>
      <c r="VUW50" s="77"/>
      <c r="VUX50" s="77"/>
      <c r="VUY50" s="77"/>
      <c r="VUZ50" s="77"/>
      <c r="VVA50" s="77"/>
      <c r="VVB50" s="77"/>
      <c r="VVC50" s="77"/>
      <c r="VVD50" s="77"/>
      <c r="VVE50" s="77"/>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77"/>
      <c r="VWF50" s="77"/>
      <c r="VWG50" s="77"/>
      <c r="VWH50" s="77"/>
      <c r="VWI50" s="77"/>
      <c r="VWJ50" s="77"/>
      <c r="VWK50" s="77"/>
      <c r="VWL50" s="77"/>
      <c r="VWM50" s="77"/>
      <c r="VWN50" s="77"/>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77"/>
      <c r="VXO50" s="77"/>
      <c r="VXP50" s="77"/>
      <c r="VXQ50" s="77"/>
      <c r="VXR50" s="77"/>
      <c r="VXS50" s="77"/>
      <c r="VXT50" s="77"/>
      <c r="VXU50" s="77"/>
      <c r="VXV50" s="77"/>
      <c r="VXW50" s="77"/>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77"/>
      <c r="VYX50" s="77"/>
      <c r="VYY50" s="77"/>
      <c r="VYZ50" s="77"/>
      <c r="VZA50" s="77"/>
      <c r="VZB50" s="77"/>
      <c r="VZC50" s="77"/>
      <c r="VZD50" s="77"/>
      <c r="VZE50" s="77"/>
      <c r="VZF50" s="77"/>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77"/>
      <c r="WAG50" s="77"/>
      <c r="WAH50" s="77"/>
      <c r="WAI50" s="77"/>
      <c r="WAJ50" s="77"/>
      <c r="WAK50" s="77"/>
      <c r="WAL50" s="77"/>
      <c r="WAM50" s="77"/>
      <c r="WAN50" s="77"/>
      <c r="WAO50" s="77"/>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77"/>
      <c r="WBP50" s="77"/>
      <c r="WBQ50" s="77"/>
      <c r="WBR50" s="77"/>
      <c r="WBS50" s="77"/>
      <c r="WBT50" s="77"/>
      <c r="WBU50" s="77"/>
      <c r="WBV50" s="77"/>
      <c r="WBW50" s="77"/>
      <c r="WBX50" s="77"/>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77"/>
      <c r="WCY50" s="77"/>
      <c r="WCZ50" s="77"/>
      <c r="WDA50" s="77"/>
      <c r="WDB50" s="77"/>
      <c r="WDC50" s="77"/>
      <c r="WDD50" s="77"/>
      <c r="WDE50" s="77"/>
      <c r="WDF50" s="77"/>
      <c r="WDG50" s="77"/>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77"/>
      <c r="WEH50" s="77"/>
      <c r="WEI50" s="77"/>
      <c r="WEJ50" s="77"/>
      <c r="WEK50" s="77"/>
      <c r="WEL50" s="77"/>
      <c r="WEM50" s="77"/>
      <c r="WEN50" s="77"/>
      <c r="WEO50" s="77"/>
      <c r="WEP50" s="77"/>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77"/>
      <c r="WFQ50" s="77"/>
      <c r="WFR50" s="77"/>
      <c r="WFS50" s="77"/>
      <c r="WFT50" s="77"/>
      <c r="WFU50" s="77"/>
      <c r="WFV50" s="77"/>
      <c r="WFW50" s="77"/>
      <c r="WFX50" s="77"/>
      <c r="WFY50" s="77"/>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77"/>
      <c r="WGZ50" s="77"/>
      <c r="WHA50" s="77"/>
      <c r="WHB50" s="77"/>
      <c r="WHC50" s="77"/>
      <c r="WHD50" s="77"/>
      <c r="WHE50" s="77"/>
      <c r="WHF50" s="77"/>
      <c r="WHG50" s="77"/>
      <c r="WHH50" s="77"/>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77"/>
      <c r="WII50" s="77"/>
      <c r="WIJ50" s="77"/>
      <c r="WIK50" s="77"/>
      <c r="WIL50" s="77"/>
      <c r="WIM50" s="77"/>
      <c r="WIN50" s="77"/>
      <c r="WIO50" s="77"/>
      <c r="WIP50" s="77"/>
      <c r="WIQ50" s="77"/>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77"/>
      <c r="WJR50" s="77"/>
      <c r="WJS50" s="77"/>
      <c r="WJT50" s="77"/>
      <c r="WJU50" s="77"/>
      <c r="WJV50" s="77"/>
      <c r="WJW50" s="77"/>
      <c r="WJX50" s="77"/>
      <c r="WJY50" s="77"/>
      <c r="WJZ50" s="77"/>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77"/>
      <c r="WLA50" s="77"/>
      <c r="WLB50" s="77"/>
      <c r="WLC50" s="77"/>
      <c r="WLD50" s="77"/>
      <c r="WLE50" s="77"/>
      <c r="WLF50" s="77"/>
      <c r="WLG50" s="77"/>
      <c r="WLH50" s="77"/>
      <c r="WLI50" s="77"/>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77"/>
      <c r="WMJ50" s="77"/>
      <c r="WMK50" s="77"/>
      <c r="WML50" s="77"/>
      <c r="WMM50" s="77"/>
      <c r="WMN50" s="77"/>
      <c r="WMO50" s="77"/>
      <c r="WMP50" s="77"/>
      <c r="WMQ50" s="77"/>
      <c r="WMR50" s="77"/>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77"/>
      <c r="WNS50" s="77"/>
      <c r="WNT50" s="77"/>
      <c r="WNU50" s="77"/>
      <c r="WNV50" s="77"/>
      <c r="WNW50" s="77"/>
      <c r="WNX50" s="77"/>
      <c r="WNY50" s="77"/>
      <c r="WNZ50" s="77"/>
      <c r="WOA50" s="77"/>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77"/>
      <c r="WPB50" s="77"/>
      <c r="WPC50" s="77"/>
      <c r="WPD50" s="77"/>
      <c r="WPE50" s="77"/>
      <c r="WPF50" s="77"/>
      <c r="WPG50" s="77"/>
      <c r="WPH50" s="77"/>
      <c r="WPI50" s="77"/>
      <c r="WPJ50" s="77"/>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77"/>
      <c r="WQK50" s="77"/>
      <c r="WQL50" s="77"/>
      <c r="WQM50" s="77"/>
      <c r="WQN50" s="77"/>
      <c r="WQO50" s="77"/>
      <c r="WQP50" s="77"/>
      <c r="WQQ50" s="77"/>
      <c r="WQR50" s="77"/>
      <c r="WQS50" s="77"/>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77"/>
      <c r="WRT50" s="77"/>
      <c r="WRU50" s="77"/>
      <c r="WRV50" s="77"/>
      <c r="WRW50" s="77"/>
      <c r="WRX50" s="77"/>
      <c r="WRY50" s="77"/>
      <c r="WRZ50" s="77"/>
      <c r="WSA50" s="77"/>
      <c r="WSB50" s="77"/>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77"/>
      <c r="WTC50" s="77"/>
      <c r="WTD50" s="77"/>
      <c r="WTE50" s="77"/>
      <c r="WTF50" s="77"/>
      <c r="WTG50" s="77"/>
      <c r="WTH50" s="77"/>
      <c r="WTI50" s="77"/>
      <c r="WTJ50" s="77"/>
      <c r="WTK50" s="77"/>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77"/>
      <c r="WUL50" s="77"/>
      <c r="WUM50" s="77"/>
      <c r="WUN50" s="77"/>
      <c r="WUO50" s="77"/>
      <c r="WUP50" s="77"/>
      <c r="WUQ50" s="77"/>
      <c r="WUR50" s="77"/>
      <c r="WUS50" s="77"/>
      <c r="WUT50" s="77"/>
      <c r="WUU50" s="77"/>
      <c r="WUV50" s="77"/>
      <c r="WUW50" s="77"/>
      <c r="WUX50" s="77"/>
      <c r="WUY50" s="77"/>
      <c r="WUZ50" s="77"/>
      <c r="WVA50" s="77"/>
      <c r="WVB50" s="77"/>
      <c r="WVC50" s="77"/>
      <c r="WVD50" s="77"/>
      <c r="WVE50" s="77"/>
      <c r="WVF50" s="77"/>
      <c r="WVG50" s="77"/>
      <c r="WVH50" s="77"/>
      <c r="WVI50" s="77"/>
      <c r="WVJ50" s="77"/>
      <c r="WVK50" s="77"/>
      <c r="WVL50" s="77"/>
      <c r="WVM50" s="77"/>
      <c r="WVN50" s="77"/>
      <c r="WVO50" s="77"/>
      <c r="WVP50" s="77"/>
      <c r="WVQ50" s="77"/>
      <c r="WVR50" s="77"/>
      <c r="WVS50" s="77"/>
      <c r="WVT50" s="77"/>
      <c r="WVU50" s="77"/>
      <c r="WVV50" s="77"/>
      <c r="WVW50" s="77"/>
      <c r="WVX50" s="77"/>
      <c r="WVY50" s="77"/>
      <c r="WVZ50" s="77"/>
      <c r="WWA50" s="77"/>
      <c r="WWB50" s="77"/>
    </row>
    <row r="51" spans="1:16148" s="71" customFormat="1" ht="16" customHeight="1">
      <c r="A51" s="77"/>
      <c r="B51" s="77"/>
      <c r="C51" s="78"/>
      <c r="D51" s="78"/>
      <c r="E51" s="78"/>
      <c r="F51" s="78"/>
      <c r="G51" s="78"/>
      <c r="H51" s="78"/>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c r="HQM51" s="77"/>
      <c r="HQN51" s="77"/>
      <c r="HQO51" s="77"/>
      <c r="HQP51" s="77"/>
      <c r="HQQ51" s="77"/>
      <c r="HQR51" s="77"/>
      <c r="HQS51" s="77"/>
      <c r="HQT51" s="77"/>
      <c r="HQU51" s="77"/>
      <c r="HQV51" s="77"/>
      <c r="HQW51" s="77"/>
      <c r="HQX51" s="77"/>
      <c r="HQY51" s="77"/>
      <c r="HQZ51" s="77"/>
      <c r="HRA51" s="77"/>
      <c r="HRB51" s="77"/>
      <c r="HRC51" s="77"/>
      <c r="HRD51" s="77"/>
      <c r="HRE51" s="77"/>
      <c r="HRF51" s="77"/>
      <c r="HRG51" s="77"/>
      <c r="HRH51" s="77"/>
      <c r="HRI51" s="77"/>
      <c r="HRJ51" s="77"/>
      <c r="HRK51" s="77"/>
      <c r="HRL51" s="77"/>
      <c r="HRM51" s="77"/>
      <c r="HRN51" s="77"/>
      <c r="HRO51" s="77"/>
      <c r="HRP51" s="77"/>
      <c r="HRQ51" s="77"/>
      <c r="HRR51" s="77"/>
      <c r="HRS51" s="77"/>
      <c r="HRT51" s="77"/>
      <c r="HRU51" s="77"/>
      <c r="HRV51" s="77"/>
      <c r="HRW51" s="77"/>
      <c r="HRX51" s="77"/>
      <c r="HRY51" s="77"/>
      <c r="HRZ51" s="77"/>
      <c r="HSA51" s="77"/>
      <c r="HSB51" s="77"/>
      <c r="HSC51" s="77"/>
      <c r="HSD51" s="77"/>
      <c r="HSE51" s="77"/>
      <c r="HSF51" s="77"/>
      <c r="HSG51" s="77"/>
      <c r="HSH51" s="77"/>
      <c r="HSI51" s="77"/>
      <c r="HSJ51" s="77"/>
      <c r="HSK51" s="77"/>
      <c r="HSL51" s="77"/>
      <c r="HSM51" s="77"/>
      <c r="HSN51" s="77"/>
      <c r="HSO51" s="77"/>
      <c r="HSP51" s="77"/>
      <c r="HSQ51" s="77"/>
      <c r="HSR51" s="77"/>
      <c r="HSS51" s="77"/>
      <c r="HST51" s="77"/>
      <c r="HSU51" s="77"/>
      <c r="HSV51" s="77"/>
      <c r="HSW51" s="77"/>
      <c r="HSX51" s="77"/>
      <c r="HSY51" s="77"/>
      <c r="HSZ51" s="77"/>
      <c r="HTA51" s="77"/>
      <c r="HTB51" s="77"/>
      <c r="HTC51" s="77"/>
      <c r="HTD51" s="77"/>
      <c r="HTE51" s="77"/>
      <c r="HTF51" s="77"/>
      <c r="HTG51" s="77"/>
      <c r="HTH51" s="77"/>
      <c r="HTI51" s="77"/>
      <c r="HTJ51" s="77"/>
      <c r="HTK51" s="77"/>
      <c r="HTL51" s="77"/>
      <c r="HTM51" s="77"/>
      <c r="HTN51" s="77"/>
      <c r="HTO51" s="77"/>
      <c r="HTP51" s="77"/>
      <c r="HTQ51" s="77"/>
      <c r="HTR51" s="77"/>
      <c r="HTS51" s="77"/>
      <c r="HTT51" s="77"/>
      <c r="HTU51" s="77"/>
      <c r="HTV51" s="77"/>
      <c r="HTW51" s="77"/>
      <c r="HTX51" s="77"/>
      <c r="HTY51" s="77"/>
      <c r="HTZ51" s="77"/>
      <c r="HUA51" s="77"/>
      <c r="HUB51" s="77"/>
      <c r="HUC51" s="77"/>
      <c r="HUD51" s="77"/>
      <c r="HUE51" s="77"/>
      <c r="HUF51" s="77"/>
      <c r="HUG51" s="77"/>
      <c r="HUH51" s="77"/>
      <c r="HUI51" s="77"/>
      <c r="HUJ51" s="77"/>
      <c r="HUK51" s="77"/>
      <c r="HUL51" s="77"/>
      <c r="HUM51" s="77"/>
      <c r="HUN51" s="77"/>
      <c r="HUO51" s="77"/>
      <c r="HUP51" s="77"/>
      <c r="HUQ51" s="77"/>
      <c r="HUR51" s="77"/>
      <c r="HUS51" s="77"/>
      <c r="HUT51" s="77"/>
      <c r="HUU51" s="77"/>
      <c r="HUV51" s="77"/>
      <c r="HUW51" s="77"/>
      <c r="HUX51" s="77"/>
      <c r="HUY51" s="77"/>
      <c r="HUZ51" s="77"/>
      <c r="HVA51" s="77"/>
      <c r="HVB51" s="77"/>
      <c r="HVC51" s="77"/>
      <c r="HVD51" s="77"/>
      <c r="HVE51" s="77"/>
      <c r="HVF51" s="77"/>
      <c r="HVG51" s="77"/>
      <c r="HVH51" s="77"/>
      <c r="HVI51" s="77"/>
      <c r="HVJ51" s="77"/>
      <c r="HVK51" s="77"/>
      <c r="HVL51" s="77"/>
      <c r="HVM51" s="77"/>
      <c r="HVN51" s="77"/>
      <c r="HVO51" s="77"/>
      <c r="HVP51" s="77"/>
      <c r="HVQ51" s="77"/>
      <c r="HVR51" s="77"/>
      <c r="HVS51" s="77"/>
      <c r="HVT51" s="77"/>
      <c r="HVU51" s="77"/>
      <c r="HVV51" s="77"/>
      <c r="HVW51" s="77"/>
      <c r="HVX51" s="77"/>
      <c r="HVY51" s="77"/>
      <c r="HVZ51" s="77"/>
      <c r="HWA51" s="77"/>
      <c r="HWB51" s="77"/>
      <c r="HWC51" s="77"/>
      <c r="HWD51" s="77"/>
      <c r="HWE51" s="77"/>
      <c r="HWF51" s="77"/>
      <c r="HWG51" s="77"/>
      <c r="HWH51" s="77"/>
      <c r="HWI51" s="77"/>
      <c r="HWJ51" s="77"/>
      <c r="HWK51" s="77"/>
      <c r="HWL51" s="77"/>
      <c r="HWM51" s="77"/>
      <c r="HWN51" s="77"/>
      <c r="HWO51" s="77"/>
      <c r="HWP51" s="77"/>
      <c r="HWQ51" s="77"/>
      <c r="HWR51" s="77"/>
      <c r="HWS51" s="77"/>
      <c r="HWT51" s="77"/>
      <c r="HWU51" s="77"/>
      <c r="HWV51" s="77"/>
      <c r="HWW51" s="77"/>
      <c r="HWX51" s="77"/>
      <c r="HWY51" s="77"/>
      <c r="HWZ51" s="77"/>
      <c r="HXA51" s="77"/>
      <c r="HXB51" s="77"/>
      <c r="HXC51" s="77"/>
      <c r="HXD51" s="77"/>
      <c r="HXE51" s="77"/>
      <c r="HXF51" s="77"/>
      <c r="HXG51" s="77"/>
      <c r="HXH51" s="77"/>
      <c r="HXI51" s="77"/>
      <c r="HXJ51" s="77"/>
      <c r="HXK51" s="77"/>
      <c r="HXL51" s="77"/>
      <c r="HXM51" s="77"/>
      <c r="HXN51" s="77"/>
      <c r="HXO51" s="77"/>
      <c r="HXP51" s="77"/>
      <c r="HXQ51" s="77"/>
      <c r="HXR51" s="77"/>
      <c r="HXS51" s="77"/>
      <c r="HXT51" s="77"/>
      <c r="HXU51" s="77"/>
      <c r="HXV51" s="77"/>
      <c r="HXW51" s="77"/>
      <c r="HXX51" s="77"/>
      <c r="HXY51" s="77"/>
      <c r="HXZ51" s="77"/>
      <c r="HYA51" s="77"/>
      <c r="HYB51" s="77"/>
      <c r="HYC51" s="77"/>
      <c r="HYD51" s="77"/>
      <c r="HYE51" s="77"/>
      <c r="HYF51" s="77"/>
      <c r="HYG51" s="77"/>
      <c r="HYH51" s="77"/>
      <c r="HYI51" s="77"/>
      <c r="HYJ51" s="77"/>
      <c r="HYK51" s="77"/>
      <c r="HYL51" s="77"/>
      <c r="HYM51" s="77"/>
      <c r="HYN51" s="77"/>
      <c r="HYO51" s="77"/>
      <c r="HYP51" s="77"/>
      <c r="HYQ51" s="77"/>
      <c r="HYR51" s="77"/>
      <c r="HYS51" s="77"/>
      <c r="HYT51" s="77"/>
      <c r="HYU51" s="77"/>
      <c r="HYV51" s="77"/>
      <c r="HYW51" s="77"/>
      <c r="HYX51" s="77"/>
      <c r="HYY51" s="77"/>
      <c r="HYZ51" s="77"/>
      <c r="HZA51" s="77"/>
      <c r="HZB51" s="77"/>
      <c r="HZC51" s="77"/>
      <c r="HZD51" s="77"/>
      <c r="HZE51" s="77"/>
      <c r="HZF51" s="77"/>
      <c r="HZG51" s="77"/>
      <c r="HZH51" s="77"/>
      <c r="HZI51" s="77"/>
      <c r="HZJ51" s="77"/>
      <c r="HZK51" s="77"/>
      <c r="HZL51" s="77"/>
      <c r="HZM51" s="77"/>
      <c r="HZN51" s="77"/>
      <c r="HZO51" s="77"/>
      <c r="HZP51" s="77"/>
      <c r="HZQ51" s="77"/>
      <c r="HZR51" s="77"/>
      <c r="HZS51" s="77"/>
      <c r="HZT51" s="77"/>
      <c r="HZU51" s="77"/>
      <c r="HZV51" s="77"/>
      <c r="HZW51" s="77"/>
      <c r="HZX51" s="77"/>
      <c r="HZY51" s="77"/>
      <c r="HZZ51" s="77"/>
      <c r="IAA51" s="77"/>
      <c r="IAB51" s="77"/>
      <c r="IAC51" s="77"/>
      <c r="IAD51" s="77"/>
      <c r="IAE51" s="77"/>
      <c r="IAF51" s="77"/>
      <c r="IAG51" s="77"/>
      <c r="IAH51" s="77"/>
      <c r="IAI51" s="77"/>
      <c r="IAJ51" s="77"/>
      <c r="IAK51" s="77"/>
      <c r="IAL51" s="77"/>
      <c r="IAM51" s="77"/>
      <c r="IAN51" s="77"/>
      <c r="IAO51" s="77"/>
      <c r="IAP51" s="77"/>
      <c r="IAQ51" s="77"/>
      <c r="IAR51" s="77"/>
      <c r="IAS51" s="77"/>
      <c r="IAT51" s="77"/>
      <c r="IAU51" s="77"/>
      <c r="IAV51" s="77"/>
      <c r="IAW51" s="77"/>
      <c r="IAX51" s="77"/>
      <c r="IAY51" s="77"/>
      <c r="IAZ51" s="77"/>
      <c r="IBA51" s="77"/>
      <c r="IBB51" s="77"/>
      <c r="IBC51" s="77"/>
      <c r="IBD51" s="77"/>
      <c r="IBE51" s="77"/>
      <c r="IBF51" s="77"/>
      <c r="IBG51" s="77"/>
      <c r="IBH51" s="77"/>
      <c r="IBI51" s="77"/>
      <c r="IBJ51" s="77"/>
      <c r="IBK51" s="77"/>
      <c r="IBL51" s="77"/>
      <c r="IBM51" s="77"/>
      <c r="IBN51" s="77"/>
      <c r="IBO51" s="77"/>
      <c r="IBP51" s="77"/>
      <c r="IBQ51" s="77"/>
      <c r="IBR51" s="77"/>
      <c r="IBS51" s="77"/>
      <c r="IBT51" s="77"/>
      <c r="IBU51" s="77"/>
      <c r="IBV51" s="77"/>
      <c r="IBW51" s="77"/>
      <c r="IBX51" s="77"/>
      <c r="IBY51" s="77"/>
      <c r="IBZ51" s="77"/>
      <c r="ICA51" s="77"/>
      <c r="ICB51" s="77"/>
      <c r="ICC51" s="77"/>
      <c r="ICD51" s="77"/>
      <c r="ICE51" s="77"/>
      <c r="ICF51" s="77"/>
      <c r="ICG51" s="77"/>
      <c r="ICH51" s="77"/>
      <c r="ICI51" s="77"/>
      <c r="ICJ51" s="77"/>
      <c r="ICK51" s="77"/>
      <c r="ICL51" s="77"/>
      <c r="ICM51" s="77"/>
      <c r="ICN51" s="77"/>
      <c r="ICO51" s="77"/>
      <c r="ICP51" s="77"/>
      <c r="ICQ51" s="77"/>
      <c r="ICR51" s="77"/>
      <c r="ICS51" s="77"/>
      <c r="ICT51" s="77"/>
      <c r="ICU51" s="77"/>
      <c r="ICV51" s="77"/>
      <c r="ICW51" s="77"/>
      <c r="ICX51" s="77"/>
      <c r="ICY51" s="77"/>
      <c r="ICZ51" s="77"/>
      <c r="IDA51" s="77"/>
      <c r="IDB51" s="77"/>
      <c r="IDC51" s="77"/>
      <c r="IDD51" s="77"/>
      <c r="IDE51" s="77"/>
      <c r="IDF51" s="77"/>
      <c r="IDG51" s="77"/>
      <c r="IDH51" s="77"/>
      <c r="IDI51" s="77"/>
      <c r="IDJ51" s="77"/>
      <c r="IDK51" s="77"/>
      <c r="IDL51" s="77"/>
      <c r="IDM51" s="77"/>
      <c r="IDN51" s="77"/>
      <c r="IDO51" s="77"/>
      <c r="IDP51" s="77"/>
      <c r="IDQ51" s="77"/>
      <c r="IDR51" s="77"/>
      <c r="IDS51" s="77"/>
      <c r="IDT51" s="77"/>
      <c r="IDU51" s="77"/>
      <c r="IDV51" s="77"/>
      <c r="IDW51" s="77"/>
      <c r="IDX51" s="77"/>
      <c r="IDY51" s="77"/>
      <c r="IDZ51" s="77"/>
      <c r="IEA51" s="77"/>
      <c r="IEB51" s="77"/>
      <c r="IEC51" s="77"/>
      <c r="IED51" s="77"/>
      <c r="IEE51" s="77"/>
      <c r="IEF51" s="77"/>
      <c r="IEG51" s="77"/>
      <c r="IEH51" s="77"/>
      <c r="IEI51" s="77"/>
      <c r="IEJ51" s="77"/>
      <c r="IEK51" s="77"/>
      <c r="IEL51" s="77"/>
      <c r="IEM51" s="77"/>
      <c r="IEN51" s="77"/>
      <c r="IEO51" s="77"/>
      <c r="IEP51" s="77"/>
      <c r="IEQ51" s="77"/>
      <c r="IER51" s="77"/>
      <c r="IES51" s="77"/>
      <c r="IET51" s="77"/>
      <c r="IEU51" s="77"/>
      <c r="IEV51" s="77"/>
      <c r="IEW51" s="77"/>
      <c r="IEX51" s="77"/>
      <c r="IEY51" s="77"/>
      <c r="IEZ51" s="77"/>
      <c r="IFA51" s="77"/>
      <c r="IFB51" s="77"/>
      <c r="IFC51" s="77"/>
      <c r="IFD51" s="77"/>
      <c r="IFE51" s="77"/>
      <c r="IFF51" s="77"/>
      <c r="IFG51" s="77"/>
      <c r="IFH51" s="77"/>
      <c r="IFI51" s="77"/>
      <c r="IFJ51" s="77"/>
      <c r="IFK51" s="77"/>
      <c r="IFL51" s="77"/>
      <c r="IFM51" s="77"/>
      <c r="IFN51" s="77"/>
      <c r="IFO51" s="77"/>
      <c r="IFP51" s="77"/>
      <c r="IFQ51" s="77"/>
      <c r="IFR51" s="77"/>
      <c r="IFS51" s="77"/>
      <c r="IFT51" s="77"/>
      <c r="IFU51" s="77"/>
      <c r="IFV51" s="77"/>
      <c r="IFW51" s="77"/>
      <c r="IFX51" s="77"/>
      <c r="IFY51" s="77"/>
      <c r="IFZ51" s="77"/>
      <c r="IGA51" s="77"/>
      <c r="IGB51" s="77"/>
      <c r="IGC51" s="77"/>
      <c r="IGD51" s="77"/>
      <c r="IGE51" s="77"/>
      <c r="IGF51" s="77"/>
      <c r="IGG51" s="77"/>
      <c r="IGH51" s="77"/>
      <c r="IGI51" s="77"/>
      <c r="IGJ51" s="77"/>
      <c r="IGK51" s="77"/>
      <c r="IGL51" s="77"/>
      <c r="IGM51" s="77"/>
      <c r="IGN51" s="77"/>
      <c r="IGO51" s="77"/>
      <c r="IGP51" s="77"/>
      <c r="IGQ51" s="77"/>
      <c r="IGR51" s="77"/>
      <c r="IGS51" s="77"/>
      <c r="IGT51" s="77"/>
      <c r="IGU51" s="77"/>
      <c r="IGV51" s="77"/>
      <c r="IGW51" s="77"/>
      <c r="IGX51" s="77"/>
      <c r="IGY51" s="77"/>
      <c r="IGZ51" s="77"/>
      <c r="IHA51" s="77"/>
      <c r="IHB51" s="77"/>
      <c r="IHC51" s="77"/>
      <c r="IHD51" s="77"/>
      <c r="IHE51" s="77"/>
      <c r="IHF51" s="77"/>
      <c r="IHG51" s="77"/>
      <c r="IHH51" s="77"/>
      <c r="IHI51" s="77"/>
      <c r="IHJ51" s="77"/>
      <c r="IHK51" s="77"/>
      <c r="IHL51" s="77"/>
      <c r="IHM51" s="77"/>
      <c r="IHN51" s="77"/>
      <c r="IHO51" s="77"/>
      <c r="IHP51" s="77"/>
      <c r="IHQ51" s="77"/>
      <c r="IHR51" s="77"/>
      <c r="IHS51" s="77"/>
      <c r="IHT51" s="77"/>
      <c r="IHU51" s="77"/>
      <c r="IHV51" s="77"/>
      <c r="IHW51" s="77"/>
      <c r="IHX51" s="77"/>
      <c r="IHY51" s="77"/>
      <c r="IHZ51" s="77"/>
      <c r="IIA51" s="77"/>
      <c r="IIB51" s="77"/>
      <c r="IIC51" s="77"/>
      <c r="IID51" s="77"/>
      <c r="IIE51" s="77"/>
      <c r="IIF51" s="77"/>
      <c r="IIG51" s="77"/>
      <c r="IIH51" s="77"/>
      <c r="III51" s="77"/>
      <c r="IIJ51" s="77"/>
      <c r="IIK51" s="77"/>
      <c r="IIL51" s="77"/>
      <c r="IIM51" s="77"/>
      <c r="IIN51" s="77"/>
      <c r="IIO51" s="77"/>
      <c r="IIP51" s="77"/>
      <c r="IIQ51" s="77"/>
      <c r="IIR51" s="77"/>
      <c r="IIS51" s="77"/>
      <c r="IIT51" s="77"/>
      <c r="IIU51" s="77"/>
      <c r="IIV51" s="77"/>
      <c r="IIW51" s="77"/>
      <c r="IIX51" s="77"/>
      <c r="IIY51" s="77"/>
      <c r="IIZ51" s="77"/>
      <c r="IJA51" s="77"/>
      <c r="IJB51" s="77"/>
      <c r="IJC51" s="77"/>
      <c r="IJD51" s="77"/>
      <c r="IJE51" s="77"/>
      <c r="IJF51" s="77"/>
      <c r="IJG51" s="77"/>
      <c r="IJH51" s="77"/>
      <c r="IJI51" s="77"/>
      <c r="IJJ51" s="77"/>
      <c r="IJK51" s="77"/>
      <c r="IJL51" s="77"/>
      <c r="IJM51" s="77"/>
      <c r="IJN51" s="77"/>
      <c r="IJO51" s="77"/>
      <c r="IJP51" s="77"/>
      <c r="IJQ51" s="77"/>
      <c r="IJR51" s="77"/>
      <c r="IJS51" s="77"/>
      <c r="IJT51" s="77"/>
      <c r="IJU51" s="77"/>
      <c r="IJV51" s="77"/>
      <c r="IJW51" s="77"/>
      <c r="IJX51" s="77"/>
      <c r="IJY51" s="77"/>
      <c r="IJZ51" s="77"/>
      <c r="IKA51" s="77"/>
      <c r="IKB51" s="77"/>
      <c r="IKC51" s="77"/>
      <c r="IKD51" s="77"/>
      <c r="IKE51" s="77"/>
      <c r="IKF51" s="77"/>
      <c r="IKG51" s="77"/>
      <c r="IKH51" s="77"/>
      <c r="IKI51" s="77"/>
      <c r="IKJ51" s="77"/>
      <c r="IKK51" s="77"/>
      <c r="IKL51" s="77"/>
      <c r="IKM51" s="77"/>
      <c r="IKN51" s="77"/>
      <c r="IKO51" s="77"/>
      <c r="IKP51" s="77"/>
      <c r="IKQ51" s="77"/>
      <c r="IKR51" s="77"/>
      <c r="IKS51" s="77"/>
      <c r="IKT51" s="77"/>
      <c r="IKU51" s="77"/>
      <c r="IKV51" s="77"/>
      <c r="IKW51" s="77"/>
      <c r="IKX51" s="77"/>
      <c r="IKY51" s="77"/>
      <c r="IKZ51" s="77"/>
      <c r="ILA51" s="77"/>
      <c r="ILB51" s="77"/>
      <c r="ILC51" s="77"/>
      <c r="ILD51" s="77"/>
      <c r="ILE51" s="77"/>
      <c r="ILF51" s="77"/>
      <c r="ILG51" s="77"/>
      <c r="ILH51" s="77"/>
      <c r="ILI51" s="77"/>
      <c r="ILJ51" s="77"/>
      <c r="ILK51" s="77"/>
      <c r="ILL51" s="77"/>
      <c r="ILM51" s="77"/>
      <c r="ILN51" s="77"/>
      <c r="ILO51" s="77"/>
      <c r="ILP51" s="77"/>
      <c r="ILQ51" s="77"/>
      <c r="ILR51" s="77"/>
      <c r="ILS51" s="77"/>
      <c r="ILT51" s="77"/>
      <c r="ILU51" s="77"/>
      <c r="ILV51" s="77"/>
      <c r="ILW51" s="77"/>
      <c r="ILX51" s="77"/>
      <c r="ILY51" s="77"/>
      <c r="ILZ51" s="77"/>
      <c r="IMA51" s="77"/>
      <c r="IMB51" s="77"/>
      <c r="IMC51" s="77"/>
      <c r="IMD51" s="77"/>
      <c r="IME51" s="77"/>
      <c r="IMF51" s="77"/>
      <c r="IMG51" s="77"/>
      <c r="IMH51" s="77"/>
      <c r="IMI51" s="77"/>
      <c r="IMJ51" s="77"/>
      <c r="IMK51" s="77"/>
      <c r="IML51" s="77"/>
      <c r="IMM51" s="77"/>
      <c r="IMN51" s="77"/>
      <c r="IMO51" s="77"/>
      <c r="IMP51" s="77"/>
      <c r="IMQ51" s="77"/>
      <c r="IMR51" s="77"/>
      <c r="IMS51" s="77"/>
      <c r="IMT51" s="77"/>
      <c r="IMU51" s="77"/>
      <c r="IMV51" s="77"/>
      <c r="IMW51" s="77"/>
      <c r="IMX51" s="77"/>
      <c r="IMY51" s="77"/>
      <c r="IMZ51" s="77"/>
      <c r="INA51" s="77"/>
      <c r="INB51" s="77"/>
      <c r="INC51" s="77"/>
      <c r="IND51" s="77"/>
      <c r="INE51" s="77"/>
      <c r="INF51" s="77"/>
      <c r="ING51" s="77"/>
      <c r="INH51" s="77"/>
      <c r="INI51" s="77"/>
      <c r="INJ51" s="77"/>
      <c r="INK51" s="77"/>
      <c r="INL51" s="77"/>
      <c r="INM51" s="77"/>
      <c r="INN51" s="77"/>
      <c r="INO51" s="77"/>
      <c r="INP51" s="77"/>
      <c r="INQ51" s="77"/>
      <c r="INR51" s="77"/>
      <c r="INS51" s="77"/>
      <c r="INT51" s="77"/>
      <c r="INU51" s="77"/>
      <c r="INV51" s="77"/>
      <c r="INW51" s="77"/>
      <c r="INX51" s="77"/>
      <c r="INY51" s="77"/>
      <c r="INZ51" s="77"/>
      <c r="IOA51" s="77"/>
      <c r="IOB51" s="77"/>
      <c r="IOC51" s="77"/>
      <c r="IOD51" s="77"/>
      <c r="IOE51" s="77"/>
      <c r="IOF51" s="77"/>
      <c r="IOG51" s="77"/>
      <c r="IOH51" s="77"/>
      <c r="IOI51" s="77"/>
      <c r="IOJ51" s="77"/>
      <c r="IOK51" s="77"/>
      <c r="IOL51" s="77"/>
      <c r="IOM51" s="77"/>
      <c r="ION51" s="77"/>
      <c r="IOO51" s="77"/>
      <c r="IOP51" s="77"/>
      <c r="IOQ51" s="77"/>
      <c r="IOR51" s="77"/>
      <c r="IOS51" s="77"/>
      <c r="IOT51" s="77"/>
      <c r="IOU51" s="77"/>
      <c r="IOV51" s="77"/>
      <c r="IOW51" s="77"/>
      <c r="IOX51" s="77"/>
      <c r="IOY51" s="77"/>
      <c r="IOZ51" s="77"/>
      <c r="IPA51" s="77"/>
      <c r="IPB51" s="77"/>
      <c r="IPC51" s="77"/>
      <c r="IPD51" s="77"/>
      <c r="IPE51" s="77"/>
      <c r="IPF51" s="77"/>
      <c r="IPG51" s="77"/>
      <c r="IPH51" s="77"/>
      <c r="IPI51" s="77"/>
      <c r="IPJ51" s="77"/>
      <c r="IPK51" s="77"/>
      <c r="IPL51" s="77"/>
      <c r="IPM51" s="77"/>
      <c r="IPN51" s="77"/>
      <c r="IPO51" s="77"/>
      <c r="IPP51" s="77"/>
      <c r="IPQ51" s="77"/>
      <c r="IPR51" s="77"/>
      <c r="IPS51" s="77"/>
      <c r="IPT51" s="77"/>
      <c r="IPU51" s="77"/>
      <c r="IPV51" s="77"/>
      <c r="IPW51" s="77"/>
      <c r="IPX51" s="77"/>
      <c r="IPY51" s="77"/>
      <c r="IPZ51" s="77"/>
      <c r="IQA51" s="77"/>
      <c r="IQB51" s="77"/>
      <c r="IQC51" s="77"/>
      <c r="IQD51" s="77"/>
      <c r="IQE51" s="77"/>
      <c r="IQF51" s="77"/>
      <c r="IQG51" s="77"/>
      <c r="IQH51" s="77"/>
      <c r="IQI51" s="77"/>
      <c r="IQJ51" s="77"/>
      <c r="IQK51" s="77"/>
      <c r="IQL51" s="77"/>
      <c r="IQM51" s="77"/>
      <c r="IQN51" s="77"/>
      <c r="IQO51" s="77"/>
      <c r="IQP51" s="77"/>
      <c r="IQQ51" s="77"/>
      <c r="IQR51" s="77"/>
      <c r="IQS51" s="77"/>
      <c r="IQT51" s="77"/>
      <c r="IQU51" s="77"/>
      <c r="IQV51" s="77"/>
      <c r="IQW51" s="77"/>
      <c r="IQX51" s="77"/>
      <c r="IQY51" s="77"/>
      <c r="IQZ51" s="77"/>
      <c r="IRA51" s="77"/>
      <c r="IRB51" s="77"/>
      <c r="IRC51" s="77"/>
      <c r="IRD51" s="77"/>
      <c r="IRE51" s="77"/>
      <c r="IRF51" s="77"/>
      <c r="IRG51" s="77"/>
      <c r="IRH51" s="77"/>
      <c r="IRI51" s="77"/>
      <c r="IRJ51" s="77"/>
      <c r="IRK51" s="77"/>
      <c r="IRL51" s="77"/>
      <c r="IRM51" s="77"/>
      <c r="IRN51" s="77"/>
      <c r="IRO51" s="77"/>
      <c r="IRP51" s="77"/>
      <c r="IRQ51" s="77"/>
      <c r="IRR51" s="77"/>
      <c r="IRS51" s="77"/>
      <c r="IRT51" s="77"/>
      <c r="IRU51" s="77"/>
      <c r="IRV51" s="77"/>
      <c r="IRW51" s="77"/>
      <c r="IRX51" s="77"/>
      <c r="IRY51" s="77"/>
      <c r="IRZ51" s="77"/>
      <c r="ISA51" s="77"/>
      <c r="ISB51" s="77"/>
      <c r="ISC51" s="77"/>
      <c r="ISD51" s="77"/>
      <c r="ISE51" s="77"/>
      <c r="ISF51" s="77"/>
      <c r="ISG51" s="77"/>
      <c r="ISH51" s="77"/>
      <c r="ISI51" s="77"/>
      <c r="ISJ51" s="77"/>
      <c r="ISK51" s="77"/>
      <c r="ISL51" s="77"/>
      <c r="ISM51" s="77"/>
      <c r="ISN51" s="77"/>
      <c r="ISO51" s="77"/>
      <c r="ISP51" s="77"/>
      <c r="ISQ51" s="77"/>
      <c r="ISR51" s="77"/>
      <c r="ISS51" s="77"/>
      <c r="IST51" s="77"/>
      <c r="ISU51" s="77"/>
      <c r="ISV51" s="77"/>
      <c r="ISW51" s="77"/>
      <c r="ISX51" s="77"/>
      <c r="ISY51" s="77"/>
      <c r="ISZ51" s="77"/>
      <c r="ITA51" s="77"/>
      <c r="ITB51" s="77"/>
      <c r="ITC51" s="77"/>
      <c r="ITD51" s="77"/>
      <c r="ITE51" s="77"/>
      <c r="ITF51" s="77"/>
      <c r="ITG51" s="77"/>
      <c r="ITH51" s="77"/>
      <c r="ITI51" s="77"/>
      <c r="ITJ51" s="77"/>
      <c r="ITK51" s="77"/>
      <c r="ITL51" s="77"/>
      <c r="ITM51" s="77"/>
      <c r="ITN51" s="77"/>
      <c r="ITO51" s="77"/>
      <c r="ITP51" s="77"/>
      <c r="ITQ51" s="77"/>
      <c r="ITR51" s="77"/>
      <c r="ITS51" s="77"/>
      <c r="ITT51" s="77"/>
      <c r="ITU51" s="77"/>
      <c r="ITV51" s="77"/>
      <c r="ITW51" s="77"/>
      <c r="ITX51" s="77"/>
      <c r="ITY51" s="77"/>
      <c r="ITZ51" s="77"/>
      <c r="IUA51" s="77"/>
      <c r="IUB51" s="77"/>
      <c r="IUC51" s="77"/>
      <c r="IUD51" s="77"/>
      <c r="IUE51" s="77"/>
      <c r="IUF51" s="77"/>
      <c r="IUG51" s="77"/>
      <c r="IUH51" s="77"/>
      <c r="IUI51" s="77"/>
      <c r="IUJ51" s="77"/>
      <c r="IUK51" s="77"/>
      <c r="IUL51" s="77"/>
      <c r="IUM51" s="77"/>
      <c r="IUN51" s="77"/>
      <c r="IUO51" s="77"/>
      <c r="IUP51" s="77"/>
      <c r="IUQ51" s="77"/>
      <c r="IUR51" s="77"/>
      <c r="IUS51" s="77"/>
      <c r="IUT51" s="77"/>
      <c r="IUU51" s="77"/>
      <c r="IUV51" s="77"/>
      <c r="IUW51" s="77"/>
      <c r="IUX51" s="77"/>
      <c r="IUY51" s="77"/>
      <c r="IUZ51" s="77"/>
      <c r="IVA51" s="77"/>
      <c r="IVB51" s="77"/>
      <c r="IVC51" s="77"/>
      <c r="IVD51" s="77"/>
      <c r="IVE51" s="77"/>
      <c r="IVF51" s="77"/>
      <c r="IVG51" s="77"/>
      <c r="IVH51" s="77"/>
      <c r="IVI51" s="77"/>
      <c r="IVJ51" s="77"/>
      <c r="IVK51" s="77"/>
      <c r="IVL51" s="77"/>
      <c r="IVM51" s="77"/>
      <c r="IVN51" s="77"/>
      <c r="IVO51" s="77"/>
      <c r="IVP51" s="77"/>
      <c r="IVQ51" s="77"/>
      <c r="IVR51" s="77"/>
      <c r="IVS51" s="77"/>
      <c r="IVT51" s="77"/>
      <c r="IVU51" s="77"/>
      <c r="IVV51" s="77"/>
      <c r="IVW51" s="77"/>
      <c r="IVX51" s="77"/>
      <c r="IVY51" s="77"/>
      <c r="IVZ51" s="77"/>
      <c r="IWA51" s="77"/>
      <c r="IWB51" s="77"/>
      <c r="IWC51" s="77"/>
      <c r="IWD51" s="77"/>
      <c r="IWE51" s="77"/>
      <c r="IWF51" s="77"/>
      <c r="IWG51" s="77"/>
      <c r="IWH51" s="77"/>
      <c r="IWI51" s="77"/>
      <c r="IWJ51" s="77"/>
      <c r="IWK51" s="77"/>
      <c r="IWL51" s="77"/>
      <c r="IWM51" s="77"/>
      <c r="IWN51" s="77"/>
      <c r="IWO51" s="77"/>
      <c r="IWP51" s="77"/>
      <c r="IWQ51" s="77"/>
      <c r="IWR51" s="77"/>
      <c r="IWS51" s="77"/>
      <c r="IWT51" s="77"/>
      <c r="IWU51" s="77"/>
      <c r="IWV51" s="77"/>
      <c r="IWW51" s="77"/>
      <c r="IWX51" s="77"/>
      <c r="IWY51" s="77"/>
      <c r="IWZ51" s="77"/>
      <c r="IXA51" s="77"/>
      <c r="IXB51" s="77"/>
      <c r="IXC51" s="77"/>
      <c r="IXD51" s="77"/>
      <c r="IXE51" s="77"/>
      <c r="IXF51" s="77"/>
      <c r="IXG51" s="77"/>
      <c r="IXH51" s="77"/>
      <c r="IXI51" s="77"/>
      <c r="IXJ51" s="77"/>
      <c r="IXK51" s="77"/>
      <c r="IXL51" s="77"/>
      <c r="IXM51" s="77"/>
      <c r="IXN51" s="77"/>
      <c r="IXO51" s="77"/>
      <c r="IXP51" s="77"/>
      <c r="IXQ51" s="77"/>
      <c r="IXR51" s="77"/>
      <c r="IXS51" s="77"/>
      <c r="IXT51" s="77"/>
      <c r="IXU51" s="77"/>
      <c r="IXV51" s="77"/>
      <c r="IXW51" s="77"/>
      <c r="IXX51" s="77"/>
      <c r="IXY51" s="77"/>
      <c r="IXZ51" s="77"/>
      <c r="IYA51" s="77"/>
      <c r="IYB51" s="77"/>
      <c r="IYC51" s="77"/>
      <c r="IYD51" s="77"/>
      <c r="IYE51" s="77"/>
      <c r="IYF51" s="77"/>
      <c r="IYG51" s="77"/>
      <c r="IYH51" s="77"/>
      <c r="IYI51" s="77"/>
      <c r="IYJ51" s="77"/>
      <c r="IYK51" s="77"/>
      <c r="IYL51" s="77"/>
      <c r="IYM51" s="77"/>
      <c r="IYN51" s="77"/>
      <c r="IYO51" s="77"/>
      <c r="IYP51" s="77"/>
      <c r="IYQ51" s="77"/>
      <c r="IYR51" s="77"/>
      <c r="IYS51" s="77"/>
      <c r="IYT51" s="77"/>
      <c r="IYU51" s="77"/>
      <c r="IYV51" s="77"/>
      <c r="IYW51" s="77"/>
      <c r="IYX51" s="77"/>
      <c r="IYY51" s="77"/>
      <c r="IYZ51" s="77"/>
      <c r="IZA51" s="77"/>
      <c r="IZB51" s="77"/>
      <c r="IZC51" s="77"/>
      <c r="IZD51" s="77"/>
      <c r="IZE51" s="77"/>
      <c r="IZF51" s="77"/>
      <c r="IZG51" s="77"/>
      <c r="IZH51" s="77"/>
      <c r="IZI51" s="77"/>
      <c r="IZJ51" s="77"/>
      <c r="IZK51" s="77"/>
      <c r="IZL51" s="77"/>
      <c r="IZM51" s="77"/>
      <c r="IZN51" s="77"/>
      <c r="IZO51" s="77"/>
      <c r="IZP51" s="77"/>
      <c r="IZQ51" s="77"/>
      <c r="IZR51" s="77"/>
      <c r="IZS51" s="77"/>
      <c r="IZT51" s="77"/>
      <c r="IZU51" s="77"/>
      <c r="IZV51" s="77"/>
      <c r="IZW51" s="77"/>
      <c r="IZX51" s="77"/>
      <c r="IZY51" s="77"/>
      <c r="IZZ51" s="77"/>
      <c r="JAA51" s="77"/>
      <c r="JAB51" s="77"/>
      <c r="JAC51" s="77"/>
      <c r="JAD51" s="77"/>
      <c r="JAE51" s="77"/>
      <c r="JAF51" s="77"/>
      <c r="JAG51" s="77"/>
      <c r="JAH51" s="77"/>
      <c r="JAI51" s="77"/>
      <c r="JAJ51" s="77"/>
      <c r="JAK51" s="77"/>
      <c r="JAL51" s="77"/>
      <c r="JAM51" s="77"/>
      <c r="JAN51" s="77"/>
      <c r="JAO51" s="77"/>
      <c r="JAP51" s="77"/>
      <c r="JAQ51" s="77"/>
      <c r="JAR51" s="77"/>
      <c r="JAS51" s="77"/>
      <c r="JAT51" s="77"/>
      <c r="JAU51" s="77"/>
      <c r="JAV51" s="77"/>
      <c r="JAW51" s="77"/>
      <c r="JAX51" s="77"/>
      <c r="JAY51" s="77"/>
      <c r="JAZ51" s="77"/>
      <c r="JBA51" s="77"/>
      <c r="JBB51" s="77"/>
      <c r="JBC51" s="77"/>
      <c r="JBD51" s="77"/>
      <c r="JBE51" s="77"/>
      <c r="JBF51" s="77"/>
      <c r="JBG51" s="77"/>
      <c r="JBH51" s="77"/>
      <c r="JBI51" s="77"/>
      <c r="JBJ51" s="77"/>
      <c r="JBK51" s="77"/>
      <c r="JBL51" s="77"/>
      <c r="JBM51" s="77"/>
      <c r="JBN51" s="77"/>
      <c r="JBO51" s="77"/>
      <c r="JBP51" s="77"/>
      <c r="JBQ51" s="77"/>
      <c r="JBR51" s="77"/>
      <c r="JBS51" s="77"/>
      <c r="JBT51" s="77"/>
      <c r="JBU51" s="77"/>
      <c r="JBV51" s="77"/>
      <c r="JBW51" s="77"/>
      <c r="JBX51" s="77"/>
      <c r="JBY51" s="77"/>
      <c r="JBZ51" s="77"/>
      <c r="JCA51" s="77"/>
      <c r="JCB51" s="77"/>
      <c r="JCC51" s="77"/>
      <c r="JCD51" s="77"/>
      <c r="JCE51" s="77"/>
      <c r="JCF51" s="77"/>
      <c r="JCG51" s="77"/>
      <c r="JCH51" s="77"/>
      <c r="JCI51" s="77"/>
      <c r="JCJ51" s="77"/>
      <c r="JCK51" s="77"/>
      <c r="JCL51" s="77"/>
      <c r="JCM51" s="77"/>
      <c r="JCN51" s="77"/>
      <c r="JCO51" s="77"/>
      <c r="JCP51" s="77"/>
      <c r="JCQ51" s="77"/>
      <c r="JCR51" s="77"/>
      <c r="JCS51" s="77"/>
      <c r="JCT51" s="77"/>
      <c r="JCU51" s="77"/>
      <c r="JCV51" s="77"/>
      <c r="JCW51" s="77"/>
      <c r="JCX51" s="77"/>
      <c r="JCY51" s="77"/>
      <c r="JCZ51" s="77"/>
      <c r="JDA51" s="77"/>
      <c r="JDB51" s="77"/>
      <c r="JDC51" s="77"/>
      <c r="JDD51" s="77"/>
      <c r="JDE51" s="77"/>
      <c r="JDF51" s="77"/>
      <c r="JDG51" s="77"/>
      <c r="JDH51" s="77"/>
      <c r="JDI51" s="77"/>
      <c r="JDJ51" s="77"/>
      <c r="JDK51" s="77"/>
      <c r="JDL51" s="77"/>
      <c r="JDM51" s="77"/>
      <c r="JDN51" s="77"/>
      <c r="JDO51" s="77"/>
      <c r="JDP51" s="77"/>
      <c r="JDQ51" s="77"/>
      <c r="JDR51" s="77"/>
      <c r="JDS51" s="77"/>
      <c r="JDT51" s="77"/>
      <c r="JDU51" s="77"/>
      <c r="JDV51" s="77"/>
      <c r="JDW51" s="77"/>
      <c r="JDX51" s="77"/>
      <c r="JDY51" s="77"/>
      <c r="JDZ51" s="77"/>
      <c r="JEA51" s="77"/>
      <c r="JEB51" s="77"/>
      <c r="JEC51" s="77"/>
      <c r="JED51" s="77"/>
      <c r="JEE51" s="77"/>
      <c r="JEF51" s="77"/>
      <c r="JEG51" s="77"/>
      <c r="JEH51" s="77"/>
      <c r="JEI51" s="77"/>
      <c r="JEJ51" s="77"/>
      <c r="JEK51" s="77"/>
      <c r="JEL51" s="77"/>
      <c r="JEM51" s="77"/>
      <c r="JEN51" s="77"/>
      <c r="JEO51" s="77"/>
      <c r="JEP51" s="77"/>
      <c r="JEQ51" s="77"/>
      <c r="JER51" s="77"/>
      <c r="JES51" s="77"/>
      <c r="JET51" s="77"/>
      <c r="JEU51" s="77"/>
      <c r="JEV51" s="77"/>
      <c r="JEW51" s="77"/>
      <c r="JEX51" s="77"/>
      <c r="JEY51" s="77"/>
      <c r="JEZ51" s="77"/>
      <c r="JFA51" s="77"/>
      <c r="JFB51" s="77"/>
      <c r="JFC51" s="77"/>
      <c r="JFD51" s="77"/>
      <c r="JFE51" s="77"/>
      <c r="JFF51" s="77"/>
      <c r="JFG51" s="77"/>
      <c r="JFH51" s="77"/>
      <c r="JFI51" s="77"/>
      <c r="JFJ51" s="77"/>
      <c r="JFK51" s="77"/>
      <c r="JFL51" s="77"/>
      <c r="JFM51" s="77"/>
      <c r="JFN51" s="77"/>
      <c r="JFO51" s="77"/>
      <c r="JFP51" s="77"/>
      <c r="JFQ51" s="77"/>
      <c r="JFR51" s="77"/>
      <c r="JFS51" s="77"/>
      <c r="JFT51" s="77"/>
      <c r="JFU51" s="77"/>
      <c r="JFV51" s="77"/>
      <c r="JFW51" s="77"/>
      <c r="JFX51" s="77"/>
      <c r="JFY51" s="77"/>
      <c r="JFZ51" s="77"/>
      <c r="JGA51" s="77"/>
      <c r="JGB51" s="77"/>
      <c r="JGC51" s="77"/>
      <c r="JGD51" s="77"/>
      <c r="JGE51" s="77"/>
      <c r="JGF51" s="77"/>
      <c r="JGG51" s="77"/>
      <c r="JGH51" s="77"/>
      <c r="JGI51" s="77"/>
      <c r="JGJ51" s="77"/>
      <c r="JGK51" s="77"/>
      <c r="JGL51" s="77"/>
      <c r="JGM51" s="77"/>
      <c r="JGN51" s="77"/>
      <c r="JGO51" s="77"/>
      <c r="JGP51" s="77"/>
      <c r="JGQ51" s="77"/>
      <c r="JGR51" s="77"/>
      <c r="JGS51" s="77"/>
      <c r="JGT51" s="77"/>
      <c r="JGU51" s="77"/>
      <c r="JGV51" s="77"/>
      <c r="JGW51" s="77"/>
      <c r="JGX51" s="77"/>
      <c r="JGY51" s="77"/>
      <c r="JGZ51" s="77"/>
      <c r="JHA51" s="77"/>
      <c r="JHB51" s="77"/>
      <c r="JHC51" s="77"/>
      <c r="JHD51" s="77"/>
      <c r="JHE51" s="77"/>
      <c r="JHF51" s="77"/>
      <c r="JHG51" s="77"/>
      <c r="JHH51" s="77"/>
      <c r="JHI51" s="77"/>
      <c r="JHJ51" s="77"/>
      <c r="JHK51" s="77"/>
      <c r="JHL51" s="77"/>
      <c r="JHM51" s="77"/>
      <c r="JHN51" s="77"/>
      <c r="JHO51" s="77"/>
      <c r="JHP51" s="77"/>
      <c r="JHQ51" s="77"/>
      <c r="JHR51" s="77"/>
      <c r="JHS51" s="77"/>
      <c r="JHT51" s="77"/>
      <c r="JHU51" s="77"/>
      <c r="JHV51" s="77"/>
      <c r="JHW51" s="77"/>
      <c r="JHX51" s="77"/>
      <c r="JHY51" s="77"/>
      <c r="JHZ51" s="77"/>
      <c r="JIA51" s="77"/>
      <c r="JIB51" s="77"/>
      <c r="JIC51" s="77"/>
      <c r="JID51" s="77"/>
      <c r="JIE51" s="77"/>
      <c r="JIF51" s="77"/>
      <c r="JIG51" s="77"/>
      <c r="JIH51" s="77"/>
      <c r="JII51" s="77"/>
      <c r="JIJ51" s="77"/>
      <c r="JIK51" s="77"/>
      <c r="JIL51" s="77"/>
      <c r="JIM51" s="77"/>
      <c r="JIN51" s="77"/>
      <c r="JIO51" s="77"/>
      <c r="JIP51" s="77"/>
      <c r="JIQ51" s="77"/>
      <c r="JIR51" s="77"/>
      <c r="JIS51" s="77"/>
      <c r="JIT51" s="77"/>
      <c r="JIU51" s="77"/>
      <c r="JIV51" s="77"/>
      <c r="JIW51" s="77"/>
      <c r="JIX51" s="77"/>
      <c r="JIY51" s="77"/>
      <c r="JIZ51" s="77"/>
      <c r="JJA51" s="77"/>
      <c r="JJB51" s="77"/>
      <c r="JJC51" s="77"/>
      <c r="JJD51" s="77"/>
      <c r="JJE51" s="77"/>
      <c r="JJF51" s="77"/>
      <c r="JJG51" s="77"/>
      <c r="JJH51" s="77"/>
      <c r="JJI51" s="77"/>
      <c r="JJJ51" s="77"/>
      <c r="JJK51" s="77"/>
      <c r="JJL51" s="77"/>
      <c r="JJM51" s="77"/>
      <c r="JJN51" s="77"/>
      <c r="JJO51" s="77"/>
      <c r="JJP51" s="77"/>
      <c r="JJQ51" s="77"/>
      <c r="JJR51" s="77"/>
      <c r="JJS51" s="77"/>
      <c r="JJT51" s="77"/>
      <c r="JJU51" s="77"/>
      <c r="JJV51" s="77"/>
      <c r="JJW51" s="77"/>
      <c r="JJX51" s="77"/>
      <c r="JJY51" s="77"/>
      <c r="JJZ51" s="77"/>
      <c r="JKA51" s="77"/>
      <c r="JKB51" s="77"/>
      <c r="JKC51" s="77"/>
      <c r="JKD51" s="77"/>
      <c r="JKE51" s="77"/>
      <c r="JKF51" s="77"/>
      <c r="JKG51" s="77"/>
      <c r="JKH51" s="77"/>
      <c r="JKI51" s="77"/>
      <c r="JKJ51" s="77"/>
      <c r="JKK51" s="77"/>
      <c r="JKL51" s="77"/>
      <c r="JKM51" s="77"/>
      <c r="JKN51" s="77"/>
      <c r="JKO51" s="77"/>
      <c r="JKP51" s="77"/>
      <c r="JKQ51" s="77"/>
      <c r="JKR51" s="77"/>
      <c r="JKS51" s="77"/>
      <c r="JKT51" s="77"/>
      <c r="JKU51" s="77"/>
      <c r="JKV51" s="77"/>
      <c r="JKW51" s="77"/>
      <c r="JKX51" s="77"/>
      <c r="JKY51" s="77"/>
      <c r="JKZ51" s="77"/>
      <c r="JLA51" s="77"/>
      <c r="JLB51" s="77"/>
      <c r="JLC51" s="77"/>
      <c r="JLD51" s="77"/>
      <c r="JLE51" s="77"/>
      <c r="JLF51" s="77"/>
      <c r="JLG51" s="77"/>
      <c r="JLH51" s="77"/>
      <c r="JLI51" s="77"/>
      <c r="JLJ51" s="77"/>
      <c r="JLK51" s="77"/>
      <c r="JLL51" s="77"/>
      <c r="JLM51" s="77"/>
      <c r="JLN51" s="77"/>
      <c r="JLO51" s="77"/>
      <c r="JLP51" s="77"/>
      <c r="JLQ51" s="77"/>
      <c r="JLR51" s="77"/>
      <c r="JLS51" s="77"/>
      <c r="JLT51" s="77"/>
      <c r="JLU51" s="77"/>
      <c r="JLV51" s="77"/>
      <c r="JLW51" s="77"/>
      <c r="JLX51" s="77"/>
      <c r="JLY51" s="77"/>
      <c r="JLZ51" s="77"/>
      <c r="JMA51" s="77"/>
      <c r="JMB51" s="77"/>
      <c r="JMC51" s="77"/>
      <c r="JMD51" s="77"/>
      <c r="JME51" s="77"/>
      <c r="JMF51" s="77"/>
      <c r="JMG51" s="77"/>
      <c r="JMH51" s="77"/>
      <c r="JMI51" s="77"/>
      <c r="JMJ51" s="77"/>
      <c r="JMK51" s="77"/>
      <c r="JML51" s="77"/>
      <c r="JMM51" s="77"/>
      <c r="JMN51" s="77"/>
      <c r="JMO51" s="77"/>
      <c r="JMP51" s="77"/>
      <c r="JMQ51" s="77"/>
      <c r="JMR51" s="77"/>
      <c r="JMS51" s="77"/>
      <c r="JMT51" s="77"/>
      <c r="JMU51" s="77"/>
      <c r="JMV51" s="77"/>
      <c r="JMW51" s="77"/>
      <c r="JMX51" s="77"/>
      <c r="JMY51" s="77"/>
      <c r="JMZ51" s="77"/>
      <c r="JNA51" s="77"/>
      <c r="JNB51" s="77"/>
      <c r="JNC51" s="77"/>
      <c r="JND51" s="77"/>
      <c r="JNE51" s="77"/>
      <c r="JNF51" s="77"/>
      <c r="JNG51" s="77"/>
      <c r="JNH51" s="77"/>
      <c r="JNI51" s="77"/>
      <c r="JNJ51" s="77"/>
      <c r="JNK51" s="77"/>
      <c r="JNL51" s="77"/>
      <c r="JNM51" s="77"/>
      <c r="JNN51" s="77"/>
      <c r="JNO51" s="77"/>
      <c r="JNP51" s="77"/>
      <c r="JNQ51" s="77"/>
      <c r="JNR51" s="77"/>
      <c r="JNS51" s="77"/>
      <c r="JNT51" s="77"/>
      <c r="JNU51" s="77"/>
      <c r="JNV51" s="77"/>
      <c r="JNW51" s="77"/>
      <c r="JNX51" s="77"/>
      <c r="JNY51" s="77"/>
      <c r="JNZ51" s="77"/>
      <c r="JOA51" s="77"/>
      <c r="JOB51" s="77"/>
      <c r="JOC51" s="77"/>
      <c r="JOD51" s="77"/>
      <c r="JOE51" s="77"/>
      <c r="JOF51" s="77"/>
      <c r="JOG51" s="77"/>
      <c r="JOH51" s="77"/>
      <c r="JOI51" s="77"/>
      <c r="JOJ51" s="77"/>
      <c r="JOK51" s="77"/>
      <c r="JOL51" s="77"/>
      <c r="JOM51" s="77"/>
      <c r="JON51" s="77"/>
      <c r="JOO51" s="77"/>
      <c r="JOP51" s="77"/>
      <c r="JOQ51" s="77"/>
      <c r="JOR51" s="77"/>
      <c r="JOS51" s="77"/>
      <c r="JOT51" s="77"/>
      <c r="JOU51" s="77"/>
      <c r="JOV51" s="77"/>
      <c r="JOW51" s="77"/>
      <c r="JOX51" s="77"/>
      <c r="JOY51" s="77"/>
      <c r="JOZ51" s="77"/>
      <c r="JPA51" s="77"/>
      <c r="JPB51" s="77"/>
      <c r="JPC51" s="77"/>
      <c r="JPD51" s="77"/>
      <c r="JPE51" s="77"/>
      <c r="JPF51" s="77"/>
      <c r="JPG51" s="77"/>
      <c r="JPH51" s="77"/>
      <c r="JPI51" s="77"/>
      <c r="JPJ51" s="77"/>
      <c r="JPK51" s="77"/>
      <c r="JPL51" s="77"/>
      <c r="JPM51" s="77"/>
      <c r="JPN51" s="77"/>
      <c r="JPO51" s="77"/>
      <c r="JPP51" s="77"/>
      <c r="JPQ51" s="77"/>
      <c r="JPR51" s="77"/>
      <c r="JPS51" s="77"/>
      <c r="JPT51" s="77"/>
      <c r="JPU51" s="77"/>
      <c r="JPV51" s="77"/>
      <c r="JPW51" s="77"/>
      <c r="JPX51" s="77"/>
      <c r="JPY51" s="77"/>
      <c r="JPZ51" s="77"/>
      <c r="JQA51" s="77"/>
      <c r="JQB51" s="77"/>
      <c r="JQC51" s="77"/>
      <c r="JQD51" s="77"/>
      <c r="JQE51" s="77"/>
      <c r="JQF51" s="77"/>
      <c r="JQG51" s="77"/>
      <c r="JQH51" s="77"/>
      <c r="JQI51" s="77"/>
      <c r="JQJ51" s="77"/>
      <c r="JQK51" s="77"/>
      <c r="JQL51" s="77"/>
      <c r="JQM51" s="77"/>
      <c r="JQN51" s="77"/>
      <c r="JQO51" s="77"/>
      <c r="JQP51" s="77"/>
      <c r="JQQ51" s="77"/>
      <c r="JQR51" s="77"/>
      <c r="JQS51" s="77"/>
      <c r="JQT51" s="77"/>
      <c r="JQU51" s="77"/>
      <c r="JQV51" s="77"/>
      <c r="JQW51" s="77"/>
      <c r="JQX51" s="77"/>
      <c r="JQY51" s="77"/>
      <c r="JQZ51" s="77"/>
      <c r="JRA51" s="77"/>
      <c r="JRB51" s="77"/>
      <c r="JRC51" s="77"/>
      <c r="JRD51" s="77"/>
      <c r="JRE51" s="77"/>
      <c r="JRF51" s="77"/>
      <c r="JRG51" s="77"/>
      <c r="JRH51" s="77"/>
      <c r="JRI51" s="77"/>
      <c r="JRJ51" s="77"/>
      <c r="JRK51" s="77"/>
      <c r="JRL51" s="77"/>
      <c r="JRM51" s="77"/>
      <c r="JRN51" s="77"/>
      <c r="JRO51" s="77"/>
      <c r="JRP51" s="77"/>
      <c r="JRQ51" s="77"/>
      <c r="JRR51" s="77"/>
      <c r="JRS51" s="77"/>
      <c r="JRT51" s="77"/>
      <c r="JRU51" s="77"/>
      <c r="JRV51" s="77"/>
      <c r="JRW51" s="77"/>
      <c r="JRX51" s="77"/>
      <c r="JRY51" s="77"/>
      <c r="JRZ51" s="77"/>
      <c r="JSA51" s="77"/>
      <c r="JSB51" s="77"/>
      <c r="JSC51" s="77"/>
      <c r="JSD51" s="77"/>
      <c r="JSE51" s="77"/>
      <c r="JSF51" s="77"/>
      <c r="JSG51" s="77"/>
      <c r="JSH51" s="77"/>
      <c r="JSI51" s="77"/>
      <c r="JSJ51" s="77"/>
      <c r="JSK51" s="77"/>
      <c r="JSL51" s="77"/>
      <c r="JSM51" s="77"/>
      <c r="JSN51" s="77"/>
      <c r="JSO51" s="77"/>
      <c r="JSP51" s="77"/>
      <c r="JSQ51" s="77"/>
      <c r="JSR51" s="77"/>
      <c r="JSS51" s="77"/>
      <c r="JST51" s="77"/>
      <c r="JSU51" s="77"/>
      <c r="JSV51" s="77"/>
      <c r="JSW51" s="77"/>
      <c r="JSX51" s="77"/>
      <c r="JSY51" s="77"/>
      <c r="JSZ51" s="77"/>
      <c r="JTA51" s="77"/>
      <c r="JTB51" s="77"/>
      <c r="JTC51" s="77"/>
      <c r="JTD51" s="77"/>
      <c r="JTE51" s="77"/>
      <c r="JTF51" s="77"/>
      <c r="JTG51" s="77"/>
      <c r="JTH51" s="77"/>
      <c r="JTI51" s="77"/>
      <c r="JTJ51" s="77"/>
      <c r="JTK51" s="77"/>
      <c r="JTL51" s="77"/>
      <c r="JTM51" s="77"/>
      <c r="JTN51" s="77"/>
      <c r="JTO51" s="77"/>
      <c r="JTP51" s="77"/>
      <c r="JTQ51" s="77"/>
      <c r="JTR51" s="77"/>
      <c r="JTS51" s="77"/>
      <c r="JTT51" s="77"/>
      <c r="JTU51" s="77"/>
      <c r="JTV51" s="77"/>
      <c r="JTW51" s="77"/>
      <c r="JTX51" s="77"/>
      <c r="JTY51" s="77"/>
      <c r="JTZ51" s="77"/>
      <c r="JUA51" s="77"/>
      <c r="JUB51" s="77"/>
      <c r="JUC51" s="77"/>
      <c r="JUD51" s="77"/>
      <c r="JUE51" s="77"/>
      <c r="JUF51" s="77"/>
      <c r="JUG51" s="77"/>
      <c r="JUH51" s="77"/>
      <c r="JUI51" s="77"/>
      <c r="JUJ51" s="77"/>
      <c r="JUK51" s="77"/>
      <c r="JUL51" s="77"/>
      <c r="JUM51" s="77"/>
      <c r="JUN51" s="77"/>
      <c r="JUO51" s="77"/>
      <c r="JUP51" s="77"/>
      <c r="JUQ51" s="77"/>
      <c r="JUR51" s="77"/>
      <c r="JUS51" s="77"/>
      <c r="JUT51" s="77"/>
      <c r="JUU51" s="77"/>
      <c r="JUV51" s="77"/>
      <c r="JUW51" s="77"/>
      <c r="JUX51" s="77"/>
      <c r="JUY51" s="77"/>
      <c r="JUZ51" s="77"/>
      <c r="JVA51" s="77"/>
      <c r="JVB51" s="77"/>
      <c r="JVC51" s="77"/>
      <c r="JVD51" s="77"/>
      <c r="JVE51" s="77"/>
      <c r="JVF51" s="77"/>
      <c r="JVG51" s="77"/>
      <c r="JVH51" s="77"/>
      <c r="JVI51" s="77"/>
      <c r="JVJ51" s="77"/>
      <c r="JVK51" s="77"/>
      <c r="JVL51" s="77"/>
      <c r="JVM51" s="77"/>
      <c r="JVN51" s="77"/>
      <c r="JVO51" s="77"/>
      <c r="JVP51" s="77"/>
      <c r="JVQ51" s="77"/>
      <c r="JVR51" s="77"/>
      <c r="JVS51" s="77"/>
      <c r="JVT51" s="77"/>
      <c r="JVU51" s="77"/>
      <c r="JVV51" s="77"/>
      <c r="JVW51" s="77"/>
      <c r="JVX51" s="77"/>
      <c r="JVY51" s="77"/>
      <c r="JVZ51" s="77"/>
      <c r="JWA51" s="77"/>
      <c r="JWB51" s="77"/>
      <c r="JWC51" s="77"/>
      <c r="JWD51" s="77"/>
      <c r="JWE51" s="77"/>
      <c r="JWF51" s="77"/>
      <c r="JWG51" s="77"/>
      <c r="JWH51" s="77"/>
      <c r="JWI51" s="77"/>
      <c r="JWJ51" s="77"/>
      <c r="JWK51" s="77"/>
      <c r="JWL51" s="77"/>
      <c r="JWM51" s="77"/>
      <c r="JWN51" s="77"/>
      <c r="JWO51" s="77"/>
      <c r="JWP51" s="77"/>
      <c r="JWQ51" s="77"/>
      <c r="JWR51" s="77"/>
      <c r="JWS51" s="77"/>
      <c r="JWT51" s="77"/>
      <c r="JWU51" s="77"/>
      <c r="JWV51" s="77"/>
      <c r="JWW51" s="77"/>
      <c r="JWX51" s="77"/>
      <c r="JWY51" s="77"/>
      <c r="JWZ51" s="77"/>
      <c r="JXA51" s="77"/>
      <c r="JXB51" s="77"/>
      <c r="JXC51" s="77"/>
      <c r="JXD51" s="77"/>
      <c r="JXE51" s="77"/>
      <c r="JXF51" s="77"/>
      <c r="JXG51" s="77"/>
      <c r="JXH51" s="77"/>
      <c r="JXI51" s="77"/>
      <c r="JXJ51" s="77"/>
      <c r="JXK51" s="77"/>
      <c r="JXL51" s="77"/>
      <c r="JXM51" s="77"/>
      <c r="JXN51" s="77"/>
      <c r="JXO51" s="77"/>
      <c r="JXP51" s="77"/>
      <c r="JXQ51" s="77"/>
      <c r="JXR51" s="77"/>
      <c r="JXS51" s="77"/>
      <c r="JXT51" s="77"/>
      <c r="JXU51" s="77"/>
      <c r="JXV51" s="77"/>
      <c r="JXW51" s="77"/>
      <c r="JXX51" s="77"/>
      <c r="JXY51" s="77"/>
      <c r="JXZ51" s="77"/>
      <c r="JYA51" s="77"/>
      <c r="JYB51" s="77"/>
      <c r="JYC51" s="77"/>
      <c r="JYD51" s="77"/>
      <c r="JYE51" s="77"/>
      <c r="JYF51" s="77"/>
      <c r="JYG51" s="77"/>
      <c r="JYH51" s="77"/>
      <c r="JYI51" s="77"/>
      <c r="JYJ51" s="77"/>
      <c r="JYK51" s="77"/>
      <c r="JYL51" s="77"/>
      <c r="JYM51" s="77"/>
      <c r="JYN51" s="77"/>
      <c r="JYO51" s="77"/>
      <c r="JYP51" s="77"/>
      <c r="JYQ51" s="77"/>
      <c r="JYR51" s="77"/>
      <c r="JYS51" s="77"/>
      <c r="JYT51" s="77"/>
      <c r="JYU51" s="77"/>
      <c r="JYV51" s="77"/>
      <c r="JYW51" s="77"/>
      <c r="JYX51" s="77"/>
      <c r="JYY51" s="77"/>
      <c r="JYZ51" s="77"/>
      <c r="JZA51" s="77"/>
      <c r="JZB51" s="77"/>
      <c r="JZC51" s="77"/>
      <c r="JZD51" s="77"/>
      <c r="JZE51" s="77"/>
      <c r="JZF51" s="77"/>
      <c r="JZG51" s="77"/>
      <c r="JZH51" s="77"/>
      <c r="JZI51" s="77"/>
      <c r="JZJ51" s="77"/>
      <c r="JZK51" s="77"/>
      <c r="JZL51" s="77"/>
      <c r="JZM51" s="77"/>
      <c r="JZN51" s="77"/>
      <c r="JZO51" s="77"/>
      <c r="JZP51" s="77"/>
      <c r="JZQ51" s="77"/>
      <c r="JZR51" s="77"/>
      <c r="JZS51" s="77"/>
      <c r="JZT51" s="77"/>
      <c r="JZU51" s="77"/>
      <c r="JZV51" s="77"/>
      <c r="JZW51" s="77"/>
      <c r="JZX51" s="77"/>
      <c r="JZY51" s="77"/>
      <c r="JZZ51" s="77"/>
      <c r="KAA51" s="77"/>
      <c r="KAB51" s="77"/>
      <c r="KAC51" s="77"/>
      <c r="KAD51" s="77"/>
      <c r="KAE51" s="77"/>
      <c r="KAF51" s="77"/>
      <c r="KAG51" s="77"/>
      <c r="KAH51" s="77"/>
      <c r="KAI51" s="77"/>
      <c r="KAJ51" s="77"/>
      <c r="KAK51" s="77"/>
      <c r="KAL51" s="77"/>
      <c r="KAM51" s="77"/>
      <c r="KAN51" s="77"/>
      <c r="KAO51" s="77"/>
      <c r="KAP51" s="77"/>
      <c r="KAQ51" s="77"/>
      <c r="KAR51" s="77"/>
      <c r="KAS51" s="77"/>
      <c r="KAT51" s="77"/>
      <c r="KAU51" s="77"/>
      <c r="KAV51" s="77"/>
      <c r="KAW51" s="77"/>
      <c r="KAX51" s="77"/>
      <c r="KAY51" s="77"/>
      <c r="KAZ51" s="77"/>
      <c r="KBA51" s="77"/>
      <c r="KBB51" s="77"/>
      <c r="KBC51" s="77"/>
      <c r="KBD51" s="77"/>
      <c r="KBE51" s="77"/>
      <c r="KBF51" s="77"/>
      <c r="KBG51" s="77"/>
      <c r="KBH51" s="77"/>
      <c r="KBI51" s="77"/>
      <c r="KBJ51" s="77"/>
      <c r="KBK51" s="77"/>
      <c r="KBL51" s="77"/>
      <c r="KBM51" s="77"/>
      <c r="KBN51" s="77"/>
      <c r="KBO51" s="77"/>
      <c r="KBP51" s="77"/>
      <c r="KBQ51" s="77"/>
      <c r="KBR51" s="77"/>
      <c r="KBS51" s="77"/>
      <c r="KBT51" s="77"/>
      <c r="KBU51" s="77"/>
      <c r="KBV51" s="77"/>
      <c r="KBW51" s="77"/>
      <c r="KBX51" s="77"/>
      <c r="KBY51" s="77"/>
      <c r="KBZ51" s="77"/>
      <c r="KCA51" s="77"/>
      <c r="KCB51" s="77"/>
      <c r="KCC51" s="77"/>
      <c r="KCD51" s="77"/>
      <c r="KCE51" s="77"/>
      <c r="KCF51" s="77"/>
      <c r="KCG51" s="77"/>
      <c r="KCH51" s="77"/>
      <c r="KCI51" s="77"/>
      <c r="KCJ51" s="77"/>
      <c r="KCK51" s="77"/>
      <c r="KCL51" s="77"/>
      <c r="KCM51" s="77"/>
      <c r="KCN51" s="77"/>
      <c r="KCO51" s="77"/>
      <c r="KCP51" s="77"/>
      <c r="KCQ51" s="77"/>
      <c r="KCR51" s="77"/>
      <c r="KCS51" s="77"/>
      <c r="KCT51" s="77"/>
      <c r="KCU51" s="77"/>
      <c r="KCV51" s="77"/>
      <c r="KCW51" s="77"/>
      <c r="KCX51" s="77"/>
      <c r="KCY51" s="77"/>
      <c r="KCZ51" s="77"/>
      <c r="KDA51" s="77"/>
      <c r="KDB51" s="77"/>
      <c r="KDC51" s="77"/>
      <c r="KDD51" s="77"/>
      <c r="KDE51" s="77"/>
      <c r="KDF51" s="77"/>
      <c r="KDG51" s="77"/>
      <c r="KDH51" s="77"/>
      <c r="KDI51" s="77"/>
      <c r="KDJ51" s="77"/>
      <c r="KDK51" s="77"/>
      <c r="KDL51" s="77"/>
      <c r="KDM51" s="77"/>
      <c r="KDN51" s="77"/>
      <c r="KDO51" s="77"/>
      <c r="KDP51" s="77"/>
      <c r="KDQ51" s="77"/>
      <c r="KDR51" s="77"/>
      <c r="KDS51" s="77"/>
      <c r="KDT51" s="77"/>
      <c r="KDU51" s="77"/>
      <c r="KDV51" s="77"/>
      <c r="KDW51" s="77"/>
      <c r="KDX51" s="77"/>
      <c r="KDY51" s="77"/>
      <c r="KDZ51" s="77"/>
      <c r="KEA51" s="77"/>
      <c r="KEB51" s="77"/>
      <c r="KEC51" s="77"/>
      <c r="KED51" s="77"/>
      <c r="KEE51" s="77"/>
      <c r="KEF51" s="77"/>
      <c r="KEG51" s="77"/>
      <c r="KEH51" s="77"/>
      <c r="KEI51" s="77"/>
      <c r="KEJ51" s="77"/>
      <c r="KEK51" s="77"/>
      <c r="KEL51" s="77"/>
      <c r="KEM51" s="77"/>
      <c r="KEN51" s="77"/>
      <c r="KEO51" s="77"/>
      <c r="KEP51" s="77"/>
      <c r="KEQ51" s="77"/>
      <c r="KER51" s="77"/>
      <c r="KES51" s="77"/>
      <c r="KET51" s="77"/>
      <c r="KEU51" s="77"/>
      <c r="KEV51" s="77"/>
      <c r="KEW51" s="77"/>
      <c r="KEX51" s="77"/>
      <c r="KEY51" s="77"/>
      <c r="KEZ51" s="77"/>
      <c r="KFA51" s="77"/>
      <c r="KFB51" s="77"/>
      <c r="KFC51" s="77"/>
      <c r="KFD51" s="77"/>
      <c r="KFE51" s="77"/>
      <c r="KFF51" s="77"/>
      <c r="KFG51" s="77"/>
      <c r="KFH51" s="77"/>
      <c r="KFI51" s="77"/>
      <c r="KFJ51" s="77"/>
      <c r="KFK51" s="77"/>
      <c r="KFL51" s="77"/>
      <c r="KFM51" s="77"/>
      <c r="KFN51" s="77"/>
      <c r="KFO51" s="77"/>
      <c r="KFP51" s="77"/>
      <c r="KFQ51" s="77"/>
      <c r="KFR51" s="77"/>
      <c r="KFS51" s="77"/>
      <c r="KFT51" s="77"/>
      <c r="KFU51" s="77"/>
      <c r="KFV51" s="77"/>
      <c r="KFW51" s="77"/>
      <c r="KFX51" s="77"/>
      <c r="KFY51" s="77"/>
      <c r="KFZ51" s="77"/>
      <c r="KGA51" s="77"/>
      <c r="KGB51" s="77"/>
      <c r="KGC51" s="77"/>
      <c r="KGD51" s="77"/>
      <c r="KGE51" s="77"/>
      <c r="KGF51" s="77"/>
      <c r="KGG51" s="77"/>
      <c r="KGH51" s="77"/>
      <c r="KGI51" s="77"/>
      <c r="KGJ51" s="77"/>
      <c r="KGK51" s="77"/>
      <c r="KGL51" s="77"/>
      <c r="KGM51" s="77"/>
      <c r="KGN51" s="77"/>
      <c r="KGO51" s="77"/>
      <c r="KGP51" s="77"/>
      <c r="KGQ51" s="77"/>
      <c r="KGR51" s="77"/>
      <c r="KGS51" s="77"/>
      <c r="KGT51" s="77"/>
      <c r="KGU51" s="77"/>
      <c r="KGV51" s="77"/>
      <c r="KGW51" s="77"/>
      <c r="KGX51" s="77"/>
      <c r="KGY51" s="77"/>
      <c r="KGZ51" s="77"/>
      <c r="KHA51" s="77"/>
      <c r="KHB51" s="77"/>
      <c r="KHC51" s="77"/>
      <c r="KHD51" s="77"/>
      <c r="KHE51" s="77"/>
      <c r="KHF51" s="77"/>
      <c r="KHG51" s="77"/>
      <c r="KHH51" s="77"/>
      <c r="KHI51" s="77"/>
      <c r="KHJ51" s="77"/>
      <c r="KHK51" s="77"/>
      <c r="KHL51" s="77"/>
      <c r="KHM51" s="77"/>
      <c r="KHN51" s="77"/>
      <c r="KHO51" s="77"/>
      <c r="KHP51" s="77"/>
      <c r="KHQ51" s="77"/>
      <c r="KHR51" s="77"/>
      <c r="KHS51" s="77"/>
      <c r="KHT51" s="77"/>
      <c r="KHU51" s="77"/>
      <c r="KHV51" s="77"/>
      <c r="KHW51" s="77"/>
      <c r="KHX51" s="77"/>
      <c r="KHY51" s="77"/>
      <c r="KHZ51" s="77"/>
      <c r="KIA51" s="77"/>
      <c r="KIB51" s="77"/>
      <c r="KIC51" s="77"/>
      <c r="KID51" s="77"/>
      <c r="KIE51" s="77"/>
      <c r="KIF51" s="77"/>
      <c r="KIG51" s="77"/>
      <c r="KIH51" s="77"/>
      <c r="KII51" s="77"/>
      <c r="KIJ51" s="77"/>
      <c r="KIK51" s="77"/>
      <c r="KIL51" s="77"/>
      <c r="KIM51" s="77"/>
      <c r="KIN51" s="77"/>
      <c r="KIO51" s="77"/>
      <c r="KIP51" s="77"/>
      <c r="KIQ51" s="77"/>
      <c r="KIR51" s="77"/>
      <c r="KIS51" s="77"/>
      <c r="KIT51" s="77"/>
      <c r="KIU51" s="77"/>
      <c r="KIV51" s="77"/>
      <c r="KIW51" s="77"/>
      <c r="KIX51" s="77"/>
      <c r="KIY51" s="77"/>
      <c r="KIZ51" s="77"/>
      <c r="KJA51" s="77"/>
      <c r="KJB51" s="77"/>
      <c r="KJC51" s="77"/>
      <c r="KJD51" s="77"/>
      <c r="KJE51" s="77"/>
      <c r="KJF51" s="77"/>
      <c r="KJG51" s="77"/>
      <c r="KJH51" s="77"/>
      <c r="KJI51" s="77"/>
      <c r="KJJ51" s="77"/>
      <c r="KJK51" s="77"/>
      <c r="KJL51" s="77"/>
      <c r="KJM51" s="77"/>
      <c r="KJN51" s="77"/>
      <c r="KJO51" s="77"/>
      <c r="KJP51" s="77"/>
      <c r="KJQ51" s="77"/>
      <c r="KJR51" s="77"/>
      <c r="KJS51" s="77"/>
      <c r="KJT51" s="77"/>
      <c r="KJU51" s="77"/>
      <c r="KJV51" s="77"/>
      <c r="KJW51" s="77"/>
      <c r="KJX51" s="77"/>
      <c r="KJY51" s="77"/>
      <c r="KJZ51" s="77"/>
      <c r="KKA51" s="77"/>
      <c r="KKB51" s="77"/>
      <c r="KKC51" s="77"/>
      <c r="KKD51" s="77"/>
      <c r="KKE51" s="77"/>
      <c r="KKF51" s="77"/>
      <c r="KKG51" s="77"/>
      <c r="KKH51" s="77"/>
      <c r="KKI51" s="77"/>
      <c r="KKJ51" s="77"/>
      <c r="KKK51" s="77"/>
      <c r="KKL51" s="77"/>
      <c r="KKM51" s="77"/>
      <c r="KKN51" s="77"/>
      <c r="KKO51" s="77"/>
      <c r="KKP51" s="77"/>
      <c r="KKQ51" s="77"/>
      <c r="KKR51" s="77"/>
      <c r="KKS51" s="77"/>
      <c r="KKT51" s="77"/>
      <c r="KKU51" s="77"/>
      <c r="KKV51" s="77"/>
      <c r="KKW51" s="77"/>
      <c r="KKX51" s="77"/>
      <c r="KKY51" s="77"/>
      <c r="KKZ51" s="77"/>
      <c r="KLA51" s="77"/>
      <c r="KLB51" s="77"/>
      <c r="KLC51" s="77"/>
      <c r="KLD51" s="77"/>
      <c r="KLE51" s="77"/>
      <c r="KLF51" s="77"/>
      <c r="KLG51" s="77"/>
      <c r="KLH51" s="77"/>
      <c r="KLI51" s="77"/>
      <c r="KLJ51" s="77"/>
      <c r="KLK51" s="77"/>
      <c r="KLL51" s="77"/>
      <c r="KLM51" s="77"/>
      <c r="KLN51" s="77"/>
      <c r="KLO51" s="77"/>
      <c r="KLP51" s="77"/>
      <c r="KLQ51" s="77"/>
      <c r="KLR51" s="77"/>
      <c r="KLS51" s="77"/>
      <c r="KLT51" s="77"/>
      <c r="KLU51" s="77"/>
      <c r="KLV51" s="77"/>
      <c r="KLW51" s="77"/>
      <c r="KLX51" s="77"/>
      <c r="KLY51" s="77"/>
      <c r="KLZ51" s="77"/>
      <c r="KMA51" s="77"/>
      <c r="KMB51" s="77"/>
      <c r="KMC51" s="77"/>
      <c r="KMD51" s="77"/>
      <c r="KME51" s="77"/>
      <c r="KMF51" s="77"/>
      <c r="KMG51" s="77"/>
      <c r="KMH51" s="77"/>
      <c r="KMI51" s="77"/>
      <c r="KMJ51" s="77"/>
      <c r="KMK51" s="77"/>
      <c r="KML51" s="77"/>
      <c r="KMM51" s="77"/>
      <c r="KMN51" s="77"/>
      <c r="KMO51" s="77"/>
      <c r="KMP51" s="77"/>
      <c r="KMQ51" s="77"/>
      <c r="KMR51" s="77"/>
      <c r="KMS51" s="77"/>
      <c r="KMT51" s="77"/>
      <c r="KMU51" s="77"/>
      <c r="KMV51" s="77"/>
      <c r="KMW51" s="77"/>
      <c r="KMX51" s="77"/>
      <c r="KMY51" s="77"/>
      <c r="KMZ51" s="77"/>
      <c r="KNA51" s="77"/>
      <c r="KNB51" s="77"/>
      <c r="KNC51" s="77"/>
      <c r="KND51" s="77"/>
      <c r="KNE51" s="77"/>
      <c r="KNF51" s="77"/>
      <c r="KNG51" s="77"/>
      <c r="KNH51" s="77"/>
      <c r="KNI51" s="77"/>
      <c r="KNJ51" s="77"/>
      <c r="KNK51" s="77"/>
      <c r="KNL51" s="77"/>
      <c r="KNM51" s="77"/>
      <c r="KNN51" s="77"/>
      <c r="KNO51" s="77"/>
      <c r="KNP51" s="77"/>
      <c r="KNQ51" s="77"/>
      <c r="KNR51" s="77"/>
      <c r="KNS51" s="77"/>
      <c r="KNT51" s="77"/>
      <c r="KNU51" s="77"/>
      <c r="KNV51" s="77"/>
      <c r="KNW51" s="77"/>
      <c r="KNX51" s="77"/>
      <c r="KNY51" s="77"/>
      <c r="KNZ51" s="77"/>
      <c r="KOA51" s="77"/>
      <c r="KOB51" s="77"/>
      <c r="KOC51" s="77"/>
      <c r="KOD51" s="77"/>
      <c r="KOE51" s="77"/>
      <c r="KOF51" s="77"/>
      <c r="KOG51" s="77"/>
      <c r="KOH51" s="77"/>
      <c r="KOI51" s="77"/>
      <c r="KOJ51" s="77"/>
      <c r="KOK51" s="77"/>
      <c r="KOL51" s="77"/>
      <c r="KOM51" s="77"/>
      <c r="KON51" s="77"/>
      <c r="KOO51" s="77"/>
      <c r="KOP51" s="77"/>
      <c r="KOQ51" s="77"/>
      <c r="KOR51" s="77"/>
      <c r="KOS51" s="77"/>
      <c r="KOT51" s="77"/>
      <c r="KOU51" s="77"/>
      <c r="KOV51" s="77"/>
      <c r="KOW51" s="77"/>
      <c r="KOX51" s="77"/>
      <c r="KOY51" s="77"/>
      <c r="KOZ51" s="77"/>
      <c r="KPA51" s="77"/>
      <c r="KPB51" s="77"/>
      <c r="KPC51" s="77"/>
      <c r="KPD51" s="77"/>
      <c r="KPE51" s="77"/>
      <c r="KPF51" s="77"/>
      <c r="KPG51" s="77"/>
      <c r="KPH51" s="77"/>
      <c r="KPI51" s="77"/>
      <c r="KPJ51" s="77"/>
      <c r="KPK51" s="77"/>
      <c r="KPL51" s="77"/>
      <c r="KPM51" s="77"/>
      <c r="KPN51" s="77"/>
      <c r="KPO51" s="77"/>
      <c r="KPP51" s="77"/>
      <c r="KPQ51" s="77"/>
      <c r="KPR51" s="77"/>
      <c r="KPS51" s="77"/>
      <c r="KPT51" s="77"/>
      <c r="KPU51" s="77"/>
      <c r="KPV51" s="77"/>
      <c r="KPW51" s="77"/>
      <c r="KPX51" s="77"/>
      <c r="KPY51" s="77"/>
      <c r="KPZ51" s="77"/>
      <c r="KQA51" s="77"/>
      <c r="KQB51" s="77"/>
      <c r="KQC51" s="77"/>
      <c r="KQD51" s="77"/>
      <c r="KQE51" s="77"/>
      <c r="KQF51" s="77"/>
      <c r="KQG51" s="77"/>
      <c r="KQH51" s="77"/>
      <c r="KQI51" s="77"/>
      <c r="KQJ51" s="77"/>
      <c r="KQK51" s="77"/>
      <c r="KQL51" s="77"/>
      <c r="KQM51" s="77"/>
      <c r="KQN51" s="77"/>
      <c r="KQO51" s="77"/>
      <c r="KQP51" s="77"/>
      <c r="KQQ51" s="77"/>
      <c r="KQR51" s="77"/>
      <c r="KQS51" s="77"/>
      <c r="KQT51" s="77"/>
      <c r="KQU51" s="77"/>
      <c r="KQV51" s="77"/>
      <c r="KQW51" s="77"/>
      <c r="KQX51" s="77"/>
      <c r="KQY51" s="77"/>
      <c r="KQZ51" s="77"/>
      <c r="KRA51" s="77"/>
      <c r="KRB51" s="77"/>
      <c r="KRC51" s="77"/>
      <c r="KRD51" s="77"/>
      <c r="KRE51" s="77"/>
      <c r="KRF51" s="77"/>
      <c r="KRG51" s="77"/>
      <c r="KRH51" s="77"/>
      <c r="KRI51" s="77"/>
      <c r="KRJ51" s="77"/>
      <c r="KRK51" s="77"/>
      <c r="KRL51" s="77"/>
      <c r="KRM51" s="77"/>
      <c r="KRN51" s="77"/>
      <c r="KRO51" s="77"/>
      <c r="KRP51" s="77"/>
      <c r="KRQ51" s="77"/>
      <c r="KRR51" s="77"/>
      <c r="KRS51" s="77"/>
      <c r="KRT51" s="77"/>
      <c r="KRU51" s="77"/>
      <c r="KRV51" s="77"/>
      <c r="KRW51" s="77"/>
      <c r="KRX51" s="77"/>
      <c r="KRY51" s="77"/>
      <c r="KRZ51" s="77"/>
      <c r="KSA51" s="77"/>
      <c r="KSB51" s="77"/>
      <c r="KSC51" s="77"/>
      <c r="KSD51" s="77"/>
      <c r="KSE51" s="77"/>
      <c r="KSF51" s="77"/>
      <c r="KSG51" s="77"/>
      <c r="KSH51" s="77"/>
      <c r="KSI51" s="77"/>
      <c r="KSJ51" s="77"/>
      <c r="KSK51" s="77"/>
      <c r="KSL51" s="77"/>
      <c r="KSM51" s="77"/>
      <c r="KSN51" s="77"/>
      <c r="KSO51" s="77"/>
      <c r="KSP51" s="77"/>
      <c r="KSQ51" s="77"/>
      <c r="KSR51" s="77"/>
      <c r="KSS51" s="77"/>
      <c r="KST51" s="77"/>
      <c r="KSU51" s="77"/>
      <c r="KSV51" s="77"/>
      <c r="KSW51" s="77"/>
      <c r="KSX51" s="77"/>
      <c r="KSY51" s="77"/>
      <c r="KSZ51" s="77"/>
      <c r="KTA51" s="77"/>
      <c r="KTB51" s="77"/>
      <c r="KTC51" s="77"/>
      <c r="KTD51" s="77"/>
      <c r="KTE51" s="77"/>
      <c r="KTF51" s="77"/>
      <c r="KTG51" s="77"/>
      <c r="KTH51" s="77"/>
      <c r="KTI51" s="77"/>
      <c r="KTJ51" s="77"/>
      <c r="KTK51" s="77"/>
      <c r="KTL51" s="77"/>
      <c r="KTM51" s="77"/>
      <c r="KTN51" s="77"/>
      <c r="KTO51" s="77"/>
      <c r="KTP51" s="77"/>
      <c r="KTQ51" s="77"/>
      <c r="KTR51" s="77"/>
      <c r="KTS51" s="77"/>
      <c r="KTT51" s="77"/>
      <c r="KTU51" s="77"/>
      <c r="KTV51" s="77"/>
      <c r="KTW51" s="77"/>
      <c r="KTX51" s="77"/>
      <c r="KTY51" s="77"/>
      <c r="KTZ51" s="77"/>
      <c r="KUA51" s="77"/>
      <c r="KUB51" s="77"/>
      <c r="KUC51" s="77"/>
      <c r="KUD51" s="77"/>
      <c r="KUE51" s="77"/>
      <c r="KUF51" s="77"/>
      <c r="KUG51" s="77"/>
      <c r="KUH51" s="77"/>
      <c r="KUI51" s="77"/>
      <c r="KUJ51" s="77"/>
      <c r="KUK51" s="77"/>
      <c r="KUL51" s="77"/>
      <c r="KUM51" s="77"/>
      <c r="KUN51" s="77"/>
      <c r="KUO51" s="77"/>
      <c r="KUP51" s="77"/>
      <c r="KUQ51" s="77"/>
      <c r="KUR51" s="77"/>
      <c r="KUS51" s="77"/>
      <c r="KUT51" s="77"/>
      <c r="KUU51" s="77"/>
      <c r="KUV51" s="77"/>
      <c r="KUW51" s="77"/>
      <c r="KUX51" s="77"/>
      <c r="KUY51" s="77"/>
      <c r="KUZ51" s="77"/>
      <c r="KVA51" s="77"/>
      <c r="KVB51" s="77"/>
      <c r="KVC51" s="77"/>
      <c r="KVD51" s="77"/>
      <c r="KVE51" s="77"/>
      <c r="KVF51" s="77"/>
      <c r="KVG51" s="77"/>
      <c r="KVH51" s="77"/>
      <c r="KVI51" s="77"/>
      <c r="KVJ51" s="77"/>
      <c r="KVK51" s="77"/>
      <c r="KVL51" s="77"/>
      <c r="KVM51" s="77"/>
      <c r="KVN51" s="77"/>
      <c r="KVO51" s="77"/>
      <c r="KVP51" s="77"/>
      <c r="KVQ51" s="77"/>
      <c r="KVR51" s="77"/>
      <c r="KVS51" s="77"/>
      <c r="KVT51" s="77"/>
      <c r="KVU51" s="77"/>
      <c r="KVV51" s="77"/>
      <c r="KVW51" s="77"/>
      <c r="KVX51" s="77"/>
      <c r="KVY51" s="77"/>
      <c r="KVZ51" s="77"/>
      <c r="KWA51" s="77"/>
      <c r="KWB51" s="77"/>
      <c r="KWC51" s="77"/>
      <c r="KWD51" s="77"/>
      <c r="KWE51" s="77"/>
      <c r="KWF51" s="77"/>
      <c r="KWG51" s="77"/>
      <c r="KWH51" s="77"/>
      <c r="KWI51" s="77"/>
      <c r="KWJ51" s="77"/>
      <c r="KWK51" s="77"/>
      <c r="KWL51" s="77"/>
      <c r="KWM51" s="77"/>
      <c r="KWN51" s="77"/>
      <c r="KWO51" s="77"/>
      <c r="KWP51" s="77"/>
      <c r="KWQ51" s="77"/>
      <c r="KWR51" s="77"/>
      <c r="KWS51" s="77"/>
      <c r="KWT51" s="77"/>
      <c r="KWU51" s="77"/>
      <c r="KWV51" s="77"/>
      <c r="KWW51" s="77"/>
      <c r="KWX51" s="77"/>
      <c r="KWY51" s="77"/>
      <c r="KWZ51" s="77"/>
      <c r="KXA51" s="77"/>
      <c r="KXB51" s="77"/>
      <c r="KXC51" s="77"/>
      <c r="KXD51" s="77"/>
      <c r="KXE51" s="77"/>
      <c r="KXF51" s="77"/>
      <c r="KXG51" s="77"/>
      <c r="KXH51" s="77"/>
      <c r="KXI51" s="77"/>
      <c r="KXJ51" s="77"/>
      <c r="KXK51" s="77"/>
      <c r="KXL51" s="77"/>
      <c r="KXM51" s="77"/>
      <c r="KXN51" s="77"/>
      <c r="KXO51" s="77"/>
      <c r="KXP51" s="77"/>
      <c r="KXQ51" s="77"/>
      <c r="KXR51" s="77"/>
      <c r="KXS51" s="77"/>
      <c r="KXT51" s="77"/>
      <c r="KXU51" s="77"/>
      <c r="KXV51" s="77"/>
      <c r="KXW51" s="77"/>
      <c r="KXX51" s="77"/>
      <c r="KXY51" s="77"/>
      <c r="KXZ51" s="77"/>
      <c r="KYA51" s="77"/>
      <c r="KYB51" s="77"/>
      <c r="KYC51" s="77"/>
      <c r="KYD51" s="77"/>
      <c r="KYE51" s="77"/>
      <c r="KYF51" s="77"/>
      <c r="KYG51" s="77"/>
      <c r="KYH51" s="77"/>
      <c r="KYI51" s="77"/>
      <c r="KYJ51" s="77"/>
      <c r="KYK51" s="77"/>
      <c r="KYL51" s="77"/>
      <c r="KYM51" s="77"/>
      <c r="KYN51" s="77"/>
      <c r="KYO51" s="77"/>
      <c r="KYP51" s="77"/>
      <c r="KYQ51" s="77"/>
      <c r="KYR51" s="77"/>
      <c r="KYS51" s="77"/>
      <c r="KYT51" s="77"/>
      <c r="KYU51" s="77"/>
      <c r="KYV51" s="77"/>
      <c r="KYW51" s="77"/>
      <c r="KYX51" s="77"/>
      <c r="KYY51" s="77"/>
      <c r="KYZ51" s="77"/>
      <c r="KZA51" s="77"/>
      <c r="KZB51" s="77"/>
      <c r="KZC51" s="77"/>
      <c r="KZD51" s="77"/>
      <c r="KZE51" s="77"/>
      <c r="KZF51" s="77"/>
      <c r="KZG51" s="77"/>
      <c r="KZH51" s="77"/>
      <c r="KZI51" s="77"/>
      <c r="KZJ51" s="77"/>
      <c r="KZK51" s="77"/>
      <c r="KZL51" s="77"/>
      <c r="KZM51" s="77"/>
      <c r="KZN51" s="77"/>
      <c r="KZO51" s="77"/>
      <c r="KZP51" s="77"/>
      <c r="KZQ51" s="77"/>
      <c r="KZR51" s="77"/>
      <c r="KZS51" s="77"/>
      <c r="KZT51" s="77"/>
      <c r="KZU51" s="77"/>
      <c r="KZV51" s="77"/>
      <c r="KZW51" s="77"/>
      <c r="KZX51" s="77"/>
      <c r="KZY51" s="77"/>
      <c r="KZZ51" s="77"/>
      <c r="LAA51" s="77"/>
      <c r="LAB51" s="77"/>
      <c r="LAC51" s="77"/>
      <c r="LAD51" s="77"/>
      <c r="LAE51" s="77"/>
      <c r="LAF51" s="77"/>
      <c r="LAG51" s="77"/>
      <c r="LAH51" s="77"/>
      <c r="LAI51" s="77"/>
      <c r="LAJ51" s="77"/>
      <c r="LAK51" s="77"/>
      <c r="LAL51" s="77"/>
      <c r="LAM51" s="77"/>
      <c r="LAN51" s="77"/>
      <c r="LAO51" s="77"/>
      <c r="LAP51" s="77"/>
      <c r="LAQ51" s="77"/>
      <c r="LAR51" s="77"/>
      <c r="LAS51" s="77"/>
      <c r="LAT51" s="77"/>
      <c r="LAU51" s="77"/>
      <c r="LAV51" s="77"/>
      <c r="LAW51" s="77"/>
      <c r="LAX51" s="77"/>
      <c r="LAY51" s="77"/>
      <c r="LAZ51" s="77"/>
      <c r="LBA51" s="77"/>
      <c r="LBB51" s="77"/>
      <c r="LBC51" s="77"/>
      <c r="LBD51" s="77"/>
      <c r="LBE51" s="77"/>
      <c r="LBF51" s="77"/>
      <c r="LBG51" s="77"/>
      <c r="LBH51" s="77"/>
      <c r="LBI51" s="77"/>
      <c r="LBJ51" s="77"/>
      <c r="LBK51" s="77"/>
      <c r="LBL51" s="77"/>
      <c r="LBM51" s="77"/>
      <c r="LBN51" s="77"/>
      <c r="LBO51" s="77"/>
      <c r="LBP51" s="77"/>
      <c r="LBQ51" s="77"/>
      <c r="LBR51" s="77"/>
      <c r="LBS51" s="77"/>
      <c r="LBT51" s="77"/>
      <c r="LBU51" s="77"/>
      <c r="LBV51" s="77"/>
      <c r="LBW51" s="77"/>
      <c r="LBX51" s="77"/>
      <c r="LBY51" s="77"/>
      <c r="LBZ51" s="77"/>
      <c r="LCA51" s="77"/>
      <c r="LCB51" s="77"/>
      <c r="LCC51" s="77"/>
      <c r="LCD51" s="77"/>
      <c r="LCE51" s="77"/>
      <c r="LCF51" s="77"/>
      <c r="LCG51" s="77"/>
      <c r="LCH51" s="77"/>
      <c r="LCI51" s="77"/>
      <c r="LCJ51" s="77"/>
      <c r="LCK51" s="77"/>
      <c r="LCL51" s="77"/>
      <c r="LCM51" s="77"/>
      <c r="LCN51" s="77"/>
      <c r="LCO51" s="77"/>
      <c r="LCP51" s="77"/>
      <c r="LCQ51" s="77"/>
      <c r="LCR51" s="77"/>
      <c r="LCS51" s="77"/>
      <c r="LCT51" s="77"/>
      <c r="LCU51" s="77"/>
      <c r="LCV51" s="77"/>
      <c r="LCW51" s="77"/>
      <c r="LCX51" s="77"/>
      <c r="LCY51" s="77"/>
      <c r="LCZ51" s="77"/>
      <c r="LDA51" s="77"/>
      <c r="LDB51" s="77"/>
      <c r="LDC51" s="77"/>
      <c r="LDD51" s="77"/>
      <c r="LDE51" s="77"/>
      <c r="LDF51" s="77"/>
      <c r="LDG51" s="77"/>
      <c r="LDH51" s="77"/>
      <c r="LDI51" s="77"/>
      <c r="LDJ51" s="77"/>
      <c r="LDK51" s="77"/>
      <c r="LDL51" s="77"/>
      <c r="LDM51" s="77"/>
      <c r="LDN51" s="77"/>
      <c r="LDO51" s="77"/>
      <c r="LDP51" s="77"/>
      <c r="LDQ51" s="77"/>
      <c r="LDR51" s="77"/>
      <c r="LDS51" s="77"/>
      <c r="LDT51" s="77"/>
      <c r="LDU51" s="77"/>
      <c r="LDV51" s="77"/>
      <c r="LDW51" s="77"/>
      <c r="LDX51" s="77"/>
      <c r="LDY51" s="77"/>
      <c r="LDZ51" s="77"/>
      <c r="LEA51" s="77"/>
      <c r="LEB51" s="77"/>
      <c r="LEC51" s="77"/>
      <c r="LED51" s="77"/>
      <c r="LEE51" s="77"/>
      <c r="LEF51" s="77"/>
      <c r="LEG51" s="77"/>
      <c r="LEH51" s="77"/>
      <c r="LEI51" s="77"/>
      <c r="LEJ51" s="77"/>
      <c r="LEK51" s="77"/>
      <c r="LEL51" s="77"/>
      <c r="LEM51" s="77"/>
      <c r="LEN51" s="77"/>
      <c r="LEO51" s="77"/>
      <c r="LEP51" s="77"/>
      <c r="LEQ51" s="77"/>
      <c r="LER51" s="77"/>
      <c r="LES51" s="77"/>
      <c r="LET51" s="77"/>
      <c r="LEU51" s="77"/>
      <c r="LEV51" s="77"/>
      <c r="LEW51" s="77"/>
      <c r="LEX51" s="77"/>
      <c r="LEY51" s="77"/>
      <c r="LEZ51" s="77"/>
      <c r="LFA51" s="77"/>
      <c r="LFB51" s="77"/>
      <c r="LFC51" s="77"/>
      <c r="LFD51" s="77"/>
      <c r="LFE51" s="77"/>
      <c r="LFF51" s="77"/>
      <c r="LFG51" s="77"/>
      <c r="LFH51" s="77"/>
      <c r="LFI51" s="77"/>
      <c r="LFJ51" s="77"/>
      <c r="LFK51" s="77"/>
      <c r="LFL51" s="77"/>
      <c r="LFM51" s="77"/>
      <c r="LFN51" s="77"/>
      <c r="LFO51" s="77"/>
      <c r="LFP51" s="77"/>
      <c r="LFQ51" s="77"/>
      <c r="LFR51" s="77"/>
      <c r="LFS51" s="77"/>
      <c r="LFT51" s="77"/>
      <c r="LFU51" s="77"/>
      <c r="LFV51" s="77"/>
      <c r="LFW51" s="77"/>
      <c r="LFX51" s="77"/>
      <c r="LFY51" s="77"/>
      <c r="LFZ51" s="77"/>
      <c r="LGA51" s="77"/>
      <c r="LGB51" s="77"/>
      <c r="LGC51" s="77"/>
      <c r="LGD51" s="77"/>
      <c r="LGE51" s="77"/>
      <c r="LGF51" s="77"/>
      <c r="LGG51" s="77"/>
      <c r="LGH51" s="77"/>
      <c r="LGI51" s="77"/>
      <c r="LGJ51" s="77"/>
      <c r="LGK51" s="77"/>
      <c r="LGL51" s="77"/>
      <c r="LGM51" s="77"/>
      <c r="LGN51" s="77"/>
      <c r="LGO51" s="77"/>
      <c r="LGP51" s="77"/>
      <c r="LGQ51" s="77"/>
      <c r="LGR51" s="77"/>
      <c r="LGS51" s="77"/>
      <c r="LGT51" s="77"/>
      <c r="LGU51" s="77"/>
      <c r="LGV51" s="77"/>
      <c r="LGW51" s="77"/>
      <c r="LGX51" s="77"/>
      <c r="LGY51" s="77"/>
      <c r="LGZ51" s="77"/>
      <c r="LHA51" s="77"/>
      <c r="LHB51" s="77"/>
      <c r="LHC51" s="77"/>
      <c r="LHD51" s="77"/>
      <c r="LHE51" s="77"/>
      <c r="LHF51" s="77"/>
      <c r="LHG51" s="77"/>
      <c r="LHH51" s="77"/>
      <c r="LHI51" s="77"/>
      <c r="LHJ51" s="77"/>
      <c r="LHK51" s="77"/>
      <c r="LHL51" s="77"/>
      <c r="LHM51" s="77"/>
      <c r="LHN51" s="77"/>
      <c r="LHO51" s="77"/>
      <c r="LHP51" s="77"/>
      <c r="LHQ51" s="77"/>
      <c r="LHR51" s="77"/>
      <c r="LHS51" s="77"/>
      <c r="LHT51" s="77"/>
      <c r="LHU51" s="77"/>
      <c r="LHV51" s="77"/>
      <c r="LHW51" s="77"/>
      <c r="LHX51" s="77"/>
      <c r="LHY51" s="77"/>
      <c r="LHZ51" s="77"/>
      <c r="LIA51" s="77"/>
      <c r="LIB51" s="77"/>
      <c r="LIC51" s="77"/>
      <c r="LID51" s="77"/>
      <c r="LIE51" s="77"/>
      <c r="LIF51" s="77"/>
      <c r="LIG51" s="77"/>
      <c r="LIH51" s="77"/>
      <c r="LII51" s="77"/>
      <c r="LIJ51" s="77"/>
      <c r="LIK51" s="77"/>
      <c r="LIL51" s="77"/>
      <c r="LIM51" s="77"/>
      <c r="LIN51" s="77"/>
      <c r="LIO51" s="77"/>
      <c r="LIP51" s="77"/>
      <c r="LIQ51" s="77"/>
      <c r="LIR51" s="77"/>
      <c r="LIS51" s="77"/>
      <c r="LIT51" s="77"/>
      <c r="LIU51" s="77"/>
      <c r="LIV51" s="77"/>
      <c r="LIW51" s="77"/>
      <c r="LIX51" s="77"/>
      <c r="LIY51" s="77"/>
      <c r="LIZ51" s="77"/>
      <c r="LJA51" s="77"/>
      <c r="LJB51" s="77"/>
      <c r="LJC51" s="77"/>
      <c r="LJD51" s="77"/>
      <c r="LJE51" s="77"/>
      <c r="LJF51" s="77"/>
      <c r="LJG51" s="77"/>
      <c r="LJH51" s="77"/>
      <c r="LJI51" s="77"/>
      <c r="LJJ51" s="77"/>
      <c r="LJK51" s="77"/>
      <c r="LJL51" s="77"/>
      <c r="LJM51" s="77"/>
      <c r="LJN51" s="77"/>
      <c r="LJO51" s="77"/>
      <c r="LJP51" s="77"/>
      <c r="LJQ51" s="77"/>
      <c r="LJR51" s="77"/>
      <c r="LJS51" s="77"/>
      <c r="LJT51" s="77"/>
      <c r="LJU51" s="77"/>
      <c r="LJV51" s="77"/>
      <c r="LJW51" s="77"/>
      <c r="LJX51" s="77"/>
      <c r="LJY51" s="77"/>
      <c r="LJZ51" s="77"/>
      <c r="LKA51" s="77"/>
      <c r="LKB51" s="77"/>
      <c r="LKC51" s="77"/>
      <c r="LKD51" s="77"/>
      <c r="LKE51" s="77"/>
      <c r="LKF51" s="77"/>
      <c r="LKG51" s="77"/>
      <c r="LKH51" s="77"/>
      <c r="LKI51" s="77"/>
      <c r="LKJ51" s="77"/>
      <c r="LKK51" s="77"/>
      <c r="LKL51" s="77"/>
      <c r="LKM51" s="77"/>
      <c r="LKN51" s="77"/>
      <c r="LKO51" s="77"/>
      <c r="LKP51" s="77"/>
      <c r="LKQ51" s="77"/>
      <c r="LKR51" s="77"/>
      <c r="LKS51" s="77"/>
      <c r="LKT51" s="77"/>
      <c r="LKU51" s="77"/>
      <c r="LKV51" s="77"/>
      <c r="LKW51" s="77"/>
      <c r="LKX51" s="77"/>
      <c r="LKY51" s="77"/>
      <c r="LKZ51" s="77"/>
      <c r="LLA51" s="77"/>
      <c r="LLB51" s="77"/>
      <c r="LLC51" s="77"/>
      <c r="LLD51" s="77"/>
      <c r="LLE51" s="77"/>
      <c r="LLF51" s="77"/>
      <c r="LLG51" s="77"/>
      <c r="LLH51" s="77"/>
      <c r="LLI51" s="77"/>
      <c r="LLJ51" s="77"/>
      <c r="LLK51" s="77"/>
      <c r="LLL51" s="77"/>
      <c r="LLM51" s="77"/>
      <c r="LLN51" s="77"/>
      <c r="LLO51" s="77"/>
      <c r="LLP51" s="77"/>
      <c r="LLQ51" s="77"/>
      <c r="LLR51" s="77"/>
      <c r="LLS51" s="77"/>
      <c r="LLT51" s="77"/>
      <c r="LLU51" s="77"/>
      <c r="LLV51" s="77"/>
      <c r="LLW51" s="77"/>
      <c r="LLX51" s="77"/>
      <c r="LLY51" s="77"/>
      <c r="LLZ51" s="77"/>
      <c r="LMA51" s="77"/>
      <c r="LMB51" s="77"/>
      <c r="LMC51" s="77"/>
      <c r="LMD51" s="77"/>
      <c r="LME51" s="77"/>
      <c r="LMF51" s="77"/>
      <c r="LMG51" s="77"/>
      <c r="LMH51" s="77"/>
      <c r="LMI51" s="77"/>
      <c r="LMJ51" s="77"/>
      <c r="LMK51" s="77"/>
      <c r="LML51" s="77"/>
      <c r="LMM51" s="77"/>
      <c r="LMN51" s="77"/>
      <c r="LMO51" s="77"/>
      <c r="LMP51" s="77"/>
      <c r="LMQ51" s="77"/>
      <c r="LMR51" s="77"/>
      <c r="LMS51" s="77"/>
      <c r="LMT51" s="77"/>
      <c r="LMU51" s="77"/>
      <c r="LMV51" s="77"/>
      <c r="LMW51" s="77"/>
      <c r="LMX51" s="77"/>
      <c r="LMY51" s="77"/>
      <c r="LMZ51" s="77"/>
      <c r="LNA51" s="77"/>
      <c r="LNB51" s="77"/>
      <c r="LNC51" s="77"/>
      <c r="LND51" s="77"/>
      <c r="LNE51" s="77"/>
      <c r="LNF51" s="77"/>
      <c r="LNG51" s="77"/>
      <c r="LNH51" s="77"/>
      <c r="LNI51" s="77"/>
      <c r="LNJ51" s="77"/>
      <c r="LNK51" s="77"/>
      <c r="LNL51" s="77"/>
      <c r="LNM51" s="77"/>
      <c r="LNN51" s="77"/>
      <c r="LNO51" s="77"/>
      <c r="LNP51" s="77"/>
      <c r="LNQ51" s="77"/>
      <c r="LNR51" s="77"/>
      <c r="LNS51" s="77"/>
      <c r="LNT51" s="77"/>
      <c r="LNU51" s="77"/>
      <c r="LNV51" s="77"/>
      <c r="LNW51" s="77"/>
      <c r="LNX51" s="77"/>
      <c r="LNY51" s="77"/>
      <c r="LNZ51" s="77"/>
      <c r="LOA51" s="77"/>
      <c r="LOB51" s="77"/>
      <c r="LOC51" s="77"/>
      <c r="LOD51" s="77"/>
      <c r="LOE51" s="77"/>
      <c r="LOF51" s="77"/>
      <c r="LOG51" s="77"/>
      <c r="LOH51" s="77"/>
      <c r="LOI51" s="77"/>
      <c r="LOJ51" s="77"/>
      <c r="LOK51" s="77"/>
      <c r="LOL51" s="77"/>
      <c r="LOM51" s="77"/>
      <c r="LON51" s="77"/>
      <c r="LOO51" s="77"/>
      <c r="LOP51" s="77"/>
      <c r="LOQ51" s="77"/>
      <c r="LOR51" s="77"/>
      <c r="LOS51" s="77"/>
      <c r="LOT51" s="77"/>
      <c r="LOU51" s="77"/>
      <c r="LOV51" s="77"/>
      <c r="LOW51" s="77"/>
      <c r="LOX51" s="77"/>
      <c r="LOY51" s="77"/>
      <c r="LOZ51" s="77"/>
      <c r="LPA51" s="77"/>
      <c r="LPB51" s="77"/>
      <c r="LPC51" s="77"/>
      <c r="LPD51" s="77"/>
      <c r="LPE51" s="77"/>
      <c r="LPF51" s="77"/>
      <c r="LPG51" s="77"/>
      <c r="LPH51" s="77"/>
      <c r="LPI51" s="77"/>
      <c r="LPJ51" s="77"/>
      <c r="LPK51" s="77"/>
      <c r="LPL51" s="77"/>
      <c r="LPM51" s="77"/>
      <c r="LPN51" s="77"/>
      <c r="LPO51" s="77"/>
      <c r="LPP51" s="77"/>
      <c r="LPQ51" s="77"/>
      <c r="LPR51" s="77"/>
      <c r="LPS51" s="77"/>
      <c r="LPT51" s="77"/>
      <c r="LPU51" s="77"/>
      <c r="LPV51" s="77"/>
      <c r="LPW51" s="77"/>
      <c r="LPX51" s="77"/>
      <c r="LPY51" s="77"/>
      <c r="LPZ51" s="77"/>
      <c r="LQA51" s="77"/>
      <c r="LQB51" s="77"/>
      <c r="LQC51" s="77"/>
      <c r="LQD51" s="77"/>
      <c r="LQE51" s="77"/>
      <c r="LQF51" s="77"/>
      <c r="LQG51" s="77"/>
      <c r="LQH51" s="77"/>
      <c r="LQI51" s="77"/>
      <c r="LQJ51" s="77"/>
      <c r="LQK51" s="77"/>
      <c r="LQL51" s="77"/>
      <c r="LQM51" s="77"/>
      <c r="LQN51" s="77"/>
      <c r="LQO51" s="77"/>
      <c r="LQP51" s="77"/>
      <c r="LQQ51" s="77"/>
      <c r="LQR51" s="77"/>
      <c r="LQS51" s="77"/>
      <c r="LQT51" s="77"/>
      <c r="LQU51" s="77"/>
      <c r="LQV51" s="77"/>
      <c r="LQW51" s="77"/>
      <c r="LQX51" s="77"/>
      <c r="LQY51" s="77"/>
      <c r="LQZ51" s="77"/>
      <c r="LRA51" s="77"/>
      <c r="LRB51" s="77"/>
      <c r="LRC51" s="77"/>
      <c r="LRD51" s="77"/>
      <c r="LRE51" s="77"/>
      <c r="LRF51" s="77"/>
      <c r="LRG51" s="77"/>
      <c r="LRH51" s="77"/>
      <c r="LRI51" s="77"/>
      <c r="LRJ51" s="77"/>
      <c r="LRK51" s="77"/>
      <c r="LRL51" s="77"/>
      <c r="LRM51" s="77"/>
      <c r="LRN51" s="77"/>
      <c r="LRO51" s="77"/>
      <c r="LRP51" s="77"/>
      <c r="LRQ51" s="77"/>
      <c r="LRR51" s="77"/>
      <c r="LRS51" s="77"/>
      <c r="LRT51" s="77"/>
      <c r="LRU51" s="77"/>
      <c r="LRV51" s="77"/>
      <c r="LRW51" s="77"/>
      <c r="LRX51" s="77"/>
      <c r="LRY51" s="77"/>
      <c r="LRZ51" s="77"/>
      <c r="LSA51" s="77"/>
      <c r="LSB51" s="77"/>
      <c r="LSC51" s="77"/>
      <c r="LSD51" s="77"/>
      <c r="LSE51" s="77"/>
      <c r="LSF51" s="77"/>
      <c r="LSG51" s="77"/>
      <c r="LSH51" s="77"/>
      <c r="LSI51" s="77"/>
      <c r="LSJ51" s="77"/>
      <c r="LSK51" s="77"/>
      <c r="LSL51" s="77"/>
      <c r="LSM51" s="77"/>
      <c r="LSN51" s="77"/>
      <c r="LSO51" s="77"/>
      <c r="LSP51" s="77"/>
      <c r="LSQ51" s="77"/>
      <c r="LSR51" s="77"/>
      <c r="LSS51" s="77"/>
      <c r="LST51" s="77"/>
      <c r="LSU51" s="77"/>
      <c r="LSV51" s="77"/>
      <c r="LSW51" s="77"/>
      <c r="LSX51" s="77"/>
      <c r="LSY51" s="77"/>
      <c r="LSZ51" s="77"/>
      <c r="LTA51" s="77"/>
      <c r="LTB51" s="77"/>
      <c r="LTC51" s="77"/>
      <c r="LTD51" s="77"/>
      <c r="LTE51" s="77"/>
      <c r="LTF51" s="77"/>
      <c r="LTG51" s="77"/>
      <c r="LTH51" s="77"/>
      <c r="LTI51" s="77"/>
      <c r="LTJ51" s="77"/>
      <c r="LTK51" s="77"/>
      <c r="LTL51" s="77"/>
      <c r="LTM51" s="77"/>
      <c r="LTN51" s="77"/>
      <c r="LTO51" s="77"/>
      <c r="LTP51" s="77"/>
      <c r="LTQ51" s="77"/>
      <c r="LTR51" s="77"/>
      <c r="LTS51" s="77"/>
      <c r="LTT51" s="77"/>
      <c r="LTU51" s="77"/>
      <c r="LTV51" s="77"/>
      <c r="LTW51" s="77"/>
      <c r="LTX51" s="77"/>
      <c r="LTY51" s="77"/>
      <c r="LTZ51" s="77"/>
      <c r="LUA51" s="77"/>
      <c r="LUB51" s="77"/>
      <c r="LUC51" s="77"/>
      <c r="LUD51" s="77"/>
      <c r="LUE51" s="77"/>
      <c r="LUF51" s="77"/>
      <c r="LUG51" s="77"/>
      <c r="LUH51" s="77"/>
      <c r="LUI51" s="77"/>
      <c r="LUJ51" s="77"/>
      <c r="LUK51" s="77"/>
      <c r="LUL51" s="77"/>
      <c r="LUM51" s="77"/>
      <c r="LUN51" s="77"/>
      <c r="LUO51" s="77"/>
      <c r="LUP51" s="77"/>
      <c r="LUQ51" s="77"/>
      <c r="LUR51" s="77"/>
      <c r="LUS51" s="77"/>
      <c r="LUT51" s="77"/>
      <c r="LUU51" s="77"/>
      <c r="LUV51" s="77"/>
      <c r="LUW51" s="77"/>
      <c r="LUX51" s="77"/>
      <c r="LUY51" s="77"/>
      <c r="LUZ51" s="77"/>
      <c r="LVA51" s="77"/>
      <c r="LVB51" s="77"/>
      <c r="LVC51" s="77"/>
      <c r="LVD51" s="77"/>
      <c r="LVE51" s="77"/>
      <c r="LVF51" s="77"/>
      <c r="LVG51" s="77"/>
      <c r="LVH51" s="77"/>
      <c r="LVI51" s="77"/>
      <c r="LVJ51" s="77"/>
      <c r="LVK51" s="77"/>
      <c r="LVL51" s="77"/>
      <c r="LVM51" s="77"/>
      <c r="LVN51" s="77"/>
      <c r="LVO51" s="77"/>
      <c r="LVP51" s="77"/>
      <c r="LVQ51" s="77"/>
      <c r="LVR51" s="77"/>
      <c r="LVS51" s="77"/>
      <c r="LVT51" s="77"/>
      <c r="LVU51" s="77"/>
      <c r="LVV51" s="77"/>
      <c r="LVW51" s="77"/>
      <c r="LVX51" s="77"/>
      <c r="LVY51" s="77"/>
      <c r="LVZ51" s="77"/>
      <c r="LWA51" s="77"/>
      <c r="LWB51" s="77"/>
      <c r="LWC51" s="77"/>
      <c r="LWD51" s="77"/>
      <c r="LWE51" s="77"/>
      <c r="LWF51" s="77"/>
      <c r="LWG51" s="77"/>
      <c r="LWH51" s="77"/>
      <c r="LWI51" s="77"/>
      <c r="LWJ51" s="77"/>
      <c r="LWK51" s="77"/>
      <c r="LWL51" s="77"/>
      <c r="LWM51" s="77"/>
      <c r="LWN51" s="77"/>
      <c r="LWO51" s="77"/>
      <c r="LWP51" s="77"/>
      <c r="LWQ51" s="77"/>
      <c r="LWR51" s="77"/>
      <c r="LWS51" s="77"/>
      <c r="LWT51" s="77"/>
      <c r="LWU51" s="77"/>
      <c r="LWV51" s="77"/>
      <c r="LWW51" s="77"/>
      <c r="LWX51" s="77"/>
      <c r="LWY51" s="77"/>
      <c r="LWZ51" s="77"/>
      <c r="LXA51" s="77"/>
      <c r="LXB51" s="77"/>
      <c r="LXC51" s="77"/>
      <c r="LXD51" s="77"/>
      <c r="LXE51" s="77"/>
      <c r="LXF51" s="77"/>
      <c r="LXG51" s="77"/>
      <c r="LXH51" s="77"/>
      <c r="LXI51" s="77"/>
      <c r="LXJ51" s="77"/>
      <c r="LXK51" s="77"/>
      <c r="LXL51" s="77"/>
      <c r="LXM51" s="77"/>
      <c r="LXN51" s="77"/>
      <c r="LXO51" s="77"/>
      <c r="LXP51" s="77"/>
      <c r="LXQ51" s="77"/>
      <c r="LXR51" s="77"/>
      <c r="LXS51" s="77"/>
      <c r="LXT51" s="77"/>
      <c r="LXU51" s="77"/>
      <c r="LXV51" s="77"/>
      <c r="LXW51" s="77"/>
      <c r="LXX51" s="77"/>
      <c r="LXY51" s="77"/>
      <c r="LXZ51" s="77"/>
      <c r="LYA51" s="77"/>
      <c r="LYB51" s="77"/>
      <c r="LYC51" s="77"/>
      <c r="LYD51" s="77"/>
      <c r="LYE51" s="77"/>
      <c r="LYF51" s="77"/>
      <c r="LYG51" s="77"/>
      <c r="LYH51" s="77"/>
      <c r="LYI51" s="77"/>
      <c r="LYJ51" s="77"/>
      <c r="LYK51" s="77"/>
      <c r="LYL51" s="77"/>
      <c r="LYM51" s="77"/>
      <c r="LYN51" s="77"/>
      <c r="LYO51" s="77"/>
      <c r="LYP51" s="77"/>
      <c r="LYQ51" s="77"/>
      <c r="LYR51" s="77"/>
      <c r="LYS51" s="77"/>
      <c r="LYT51" s="77"/>
      <c r="LYU51" s="77"/>
      <c r="LYV51" s="77"/>
      <c r="LYW51" s="77"/>
      <c r="LYX51" s="77"/>
      <c r="LYY51" s="77"/>
      <c r="LYZ51" s="77"/>
      <c r="LZA51" s="77"/>
      <c r="LZB51" s="77"/>
      <c r="LZC51" s="77"/>
      <c r="LZD51" s="77"/>
      <c r="LZE51" s="77"/>
      <c r="LZF51" s="77"/>
      <c r="LZG51" s="77"/>
      <c r="LZH51" s="77"/>
      <c r="LZI51" s="77"/>
      <c r="LZJ51" s="77"/>
      <c r="LZK51" s="77"/>
      <c r="LZL51" s="77"/>
      <c r="LZM51" s="77"/>
      <c r="LZN51" s="77"/>
      <c r="LZO51" s="77"/>
      <c r="LZP51" s="77"/>
      <c r="LZQ51" s="77"/>
      <c r="LZR51" s="77"/>
      <c r="LZS51" s="77"/>
      <c r="LZT51" s="77"/>
      <c r="LZU51" s="77"/>
      <c r="LZV51" s="77"/>
      <c r="LZW51" s="77"/>
      <c r="LZX51" s="77"/>
      <c r="LZY51" s="77"/>
      <c r="LZZ51" s="77"/>
      <c r="MAA51" s="77"/>
      <c r="MAB51" s="77"/>
      <c r="MAC51" s="77"/>
      <c r="MAD51" s="77"/>
      <c r="MAE51" s="77"/>
      <c r="MAF51" s="77"/>
      <c r="MAG51" s="77"/>
      <c r="MAH51" s="77"/>
      <c r="MAI51" s="77"/>
      <c r="MAJ51" s="77"/>
      <c r="MAK51" s="77"/>
      <c r="MAL51" s="77"/>
      <c r="MAM51" s="77"/>
      <c r="MAN51" s="77"/>
      <c r="MAO51" s="77"/>
      <c r="MAP51" s="77"/>
      <c r="MAQ51" s="77"/>
      <c r="MAR51" s="77"/>
      <c r="MAS51" s="77"/>
      <c r="MAT51" s="77"/>
      <c r="MAU51" s="77"/>
      <c r="MAV51" s="77"/>
      <c r="MAW51" s="77"/>
      <c r="MAX51" s="77"/>
      <c r="MAY51" s="77"/>
      <c r="MAZ51" s="77"/>
      <c r="MBA51" s="77"/>
      <c r="MBB51" s="77"/>
      <c r="MBC51" s="77"/>
      <c r="MBD51" s="77"/>
      <c r="MBE51" s="77"/>
      <c r="MBF51" s="77"/>
      <c r="MBG51" s="77"/>
      <c r="MBH51" s="77"/>
      <c r="MBI51" s="77"/>
      <c r="MBJ51" s="77"/>
      <c r="MBK51" s="77"/>
      <c r="MBL51" s="77"/>
      <c r="MBM51" s="77"/>
      <c r="MBN51" s="77"/>
      <c r="MBO51" s="77"/>
      <c r="MBP51" s="77"/>
      <c r="MBQ51" s="77"/>
      <c r="MBR51" s="77"/>
      <c r="MBS51" s="77"/>
      <c r="MBT51" s="77"/>
      <c r="MBU51" s="77"/>
      <c r="MBV51" s="77"/>
      <c r="MBW51" s="77"/>
      <c r="MBX51" s="77"/>
      <c r="MBY51" s="77"/>
      <c r="MBZ51" s="77"/>
      <c r="MCA51" s="77"/>
      <c r="MCB51" s="77"/>
      <c r="MCC51" s="77"/>
      <c r="MCD51" s="77"/>
      <c r="MCE51" s="77"/>
      <c r="MCF51" s="77"/>
      <c r="MCG51" s="77"/>
      <c r="MCH51" s="77"/>
      <c r="MCI51" s="77"/>
      <c r="MCJ51" s="77"/>
      <c r="MCK51" s="77"/>
      <c r="MCL51" s="77"/>
      <c r="MCM51" s="77"/>
      <c r="MCN51" s="77"/>
      <c r="MCO51" s="77"/>
      <c r="MCP51" s="77"/>
      <c r="MCQ51" s="77"/>
      <c r="MCR51" s="77"/>
      <c r="MCS51" s="77"/>
      <c r="MCT51" s="77"/>
      <c r="MCU51" s="77"/>
      <c r="MCV51" s="77"/>
      <c r="MCW51" s="77"/>
      <c r="MCX51" s="77"/>
      <c r="MCY51" s="77"/>
      <c r="MCZ51" s="77"/>
      <c r="MDA51" s="77"/>
      <c r="MDB51" s="77"/>
      <c r="MDC51" s="77"/>
      <c r="MDD51" s="77"/>
      <c r="MDE51" s="77"/>
      <c r="MDF51" s="77"/>
      <c r="MDG51" s="77"/>
      <c r="MDH51" s="77"/>
      <c r="MDI51" s="77"/>
      <c r="MDJ51" s="77"/>
      <c r="MDK51" s="77"/>
      <c r="MDL51" s="77"/>
      <c r="MDM51" s="77"/>
      <c r="MDN51" s="77"/>
      <c r="MDO51" s="77"/>
      <c r="MDP51" s="77"/>
      <c r="MDQ51" s="77"/>
      <c r="MDR51" s="77"/>
      <c r="MDS51" s="77"/>
      <c r="MDT51" s="77"/>
      <c r="MDU51" s="77"/>
      <c r="MDV51" s="77"/>
      <c r="MDW51" s="77"/>
      <c r="MDX51" s="77"/>
      <c r="MDY51" s="77"/>
      <c r="MDZ51" s="77"/>
      <c r="MEA51" s="77"/>
      <c r="MEB51" s="77"/>
      <c r="MEC51" s="77"/>
      <c r="MED51" s="77"/>
      <c r="MEE51" s="77"/>
      <c r="MEF51" s="77"/>
      <c r="MEG51" s="77"/>
      <c r="MEH51" s="77"/>
      <c r="MEI51" s="77"/>
      <c r="MEJ51" s="77"/>
      <c r="MEK51" s="77"/>
      <c r="MEL51" s="77"/>
      <c r="MEM51" s="77"/>
      <c r="MEN51" s="77"/>
      <c r="MEO51" s="77"/>
      <c r="MEP51" s="77"/>
      <c r="MEQ51" s="77"/>
      <c r="MER51" s="77"/>
      <c r="MES51" s="77"/>
      <c r="MET51" s="77"/>
      <c r="MEU51" s="77"/>
      <c r="MEV51" s="77"/>
      <c r="MEW51" s="77"/>
      <c r="MEX51" s="77"/>
      <c r="MEY51" s="77"/>
      <c r="MEZ51" s="77"/>
      <c r="MFA51" s="77"/>
      <c r="MFB51" s="77"/>
      <c r="MFC51" s="77"/>
      <c r="MFD51" s="77"/>
      <c r="MFE51" s="77"/>
      <c r="MFF51" s="77"/>
      <c r="MFG51" s="77"/>
      <c r="MFH51" s="77"/>
      <c r="MFI51" s="77"/>
      <c r="MFJ51" s="77"/>
      <c r="MFK51" s="77"/>
      <c r="MFL51" s="77"/>
      <c r="MFM51" s="77"/>
      <c r="MFN51" s="77"/>
      <c r="MFO51" s="77"/>
      <c r="MFP51" s="77"/>
      <c r="MFQ51" s="77"/>
      <c r="MFR51" s="77"/>
      <c r="MFS51" s="77"/>
      <c r="MFT51" s="77"/>
      <c r="MFU51" s="77"/>
      <c r="MFV51" s="77"/>
      <c r="MFW51" s="77"/>
      <c r="MFX51" s="77"/>
      <c r="MFY51" s="77"/>
      <c r="MFZ51" s="77"/>
      <c r="MGA51" s="77"/>
      <c r="MGB51" s="77"/>
      <c r="MGC51" s="77"/>
      <c r="MGD51" s="77"/>
      <c r="MGE51" s="77"/>
      <c r="MGF51" s="77"/>
      <c r="MGG51" s="77"/>
      <c r="MGH51" s="77"/>
      <c r="MGI51" s="77"/>
      <c r="MGJ51" s="77"/>
      <c r="MGK51" s="77"/>
      <c r="MGL51" s="77"/>
      <c r="MGM51" s="77"/>
      <c r="MGN51" s="77"/>
      <c r="MGO51" s="77"/>
      <c r="MGP51" s="77"/>
      <c r="MGQ51" s="77"/>
      <c r="MGR51" s="77"/>
      <c r="MGS51" s="77"/>
      <c r="MGT51" s="77"/>
      <c r="MGU51" s="77"/>
      <c r="MGV51" s="77"/>
      <c r="MGW51" s="77"/>
      <c r="MGX51" s="77"/>
      <c r="MGY51" s="77"/>
      <c r="MGZ51" s="77"/>
      <c r="MHA51" s="77"/>
      <c r="MHB51" s="77"/>
      <c r="MHC51" s="77"/>
      <c r="MHD51" s="77"/>
      <c r="MHE51" s="77"/>
      <c r="MHF51" s="77"/>
      <c r="MHG51" s="77"/>
      <c r="MHH51" s="77"/>
      <c r="MHI51" s="77"/>
      <c r="MHJ51" s="77"/>
      <c r="MHK51" s="77"/>
      <c r="MHL51" s="77"/>
      <c r="MHM51" s="77"/>
      <c r="MHN51" s="77"/>
      <c r="MHO51" s="77"/>
      <c r="MHP51" s="77"/>
      <c r="MHQ51" s="77"/>
      <c r="MHR51" s="77"/>
      <c r="MHS51" s="77"/>
      <c r="MHT51" s="77"/>
      <c r="MHU51" s="77"/>
      <c r="MHV51" s="77"/>
      <c r="MHW51" s="77"/>
      <c r="MHX51" s="77"/>
      <c r="MHY51" s="77"/>
      <c r="MHZ51" s="77"/>
      <c r="MIA51" s="77"/>
      <c r="MIB51" s="77"/>
      <c r="MIC51" s="77"/>
      <c r="MID51" s="77"/>
      <c r="MIE51" s="77"/>
      <c r="MIF51" s="77"/>
      <c r="MIG51" s="77"/>
      <c r="MIH51" s="77"/>
      <c r="MII51" s="77"/>
      <c r="MIJ51" s="77"/>
      <c r="MIK51" s="77"/>
      <c r="MIL51" s="77"/>
      <c r="MIM51" s="77"/>
      <c r="MIN51" s="77"/>
      <c r="MIO51" s="77"/>
      <c r="MIP51" s="77"/>
      <c r="MIQ51" s="77"/>
      <c r="MIR51" s="77"/>
      <c r="MIS51" s="77"/>
      <c r="MIT51" s="77"/>
      <c r="MIU51" s="77"/>
      <c r="MIV51" s="77"/>
      <c r="MIW51" s="77"/>
      <c r="MIX51" s="77"/>
      <c r="MIY51" s="77"/>
      <c r="MIZ51" s="77"/>
      <c r="MJA51" s="77"/>
      <c r="MJB51" s="77"/>
      <c r="MJC51" s="77"/>
      <c r="MJD51" s="77"/>
      <c r="MJE51" s="77"/>
      <c r="MJF51" s="77"/>
      <c r="MJG51" s="77"/>
      <c r="MJH51" s="77"/>
      <c r="MJI51" s="77"/>
      <c r="MJJ51" s="77"/>
      <c r="MJK51" s="77"/>
      <c r="MJL51" s="77"/>
      <c r="MJM51" s="77"/>
      <c r="MJN51" s="77"/>
      <c r="MJO51" s="77"/>
      <c r="MJP51" s="77"/>
      <c r="MJQ51" s="77"/>
      <c r="MJR51" s="77"/>
      <c r="MJS51" s="77"/>
      <c r="MJT51" s="77"/>
      <c r="MJU51" s="77"/>
      <c r="MJV51" s="77"/>
      <c r="MJW51" s="77"/>
      <c r="MJX51" s="77"/>
      <c r="MJY51" s="77"/>
      <c r="MJZ51" s="77"/>
      <c r="MKA51" s="77"/>
      <c r="MKB51" s="77"/>
      <c r="MKC51" s="77"/>
      <c r="MKD51" s="77"/>
      <c r="MKE51" s="77"/>
      <c r="MKF51" s="77"/>
      <c r="MKG51" s="77"/>
      <c r="MKH51" s="77"/>
      <c r="MKI51" s="77"/>
      <c r="MKJ51" s="77"/>
      <c r="MKK51" s="77"/>
      <c r="MKL51" s="77"/>
      <c r="MKM51" s="77"/>
      <c r="MKN51" s="77"/>
      <c r="MKO51" s="77"/>
      <c r="MKP51" s="77"/>
      <c r="MKQ51" s="77"/>
      <c r="MKR51" s="77"/>
      <c r="MKS51" s="77"/>
      <c r="MKT51" s="77"/>
      <c r="MKU51" s="77"/>
      <c r="MKV51" s="77"/>
      <c r="MKW51" s="77"/>
      <c r="MKX51" s="77"/>
      <c r="MKY51" s="77"/>
      <c r="MKZ51" s="77"/>
      <c r="MLA51" s="77"/>
      <c r="MLB51" s="77"/>
      <c r="MLC51" s="77"/>
      <c r="MLD51" s="77"/>
      <c r="MLE51" s="77"/>
      <c r="MLF51" s="77"/>
      <c r="MLG51" s="77"/>
      <c r="MLH51" s="77"/>
      <c r="MLI51" s="77"/>
      <c r="MLJ51" s="77"/>
      <c r="MLK51" s="77"/>
      <c r="MLL51" s="77"/>
      <c r="MLM51" s="77"/>
      <c r="MLN51" s="77"/>
      <c r="MLO51" s="77"/>
      <c r="MLP51" s="77"/>
      <c r="MLQ51" s="77"/>
      <c r="MLR51" s="77"/>
      <c r="MLS51" s="77"/>
      <c r="MLT51" s="77"/>
      <c r="MLU51" s="77"/>
      <c r="MLV51" s="77"/>
      <c r="MLW51" s="77"/>
      <c r="MLX51" s="77"/>
      <c r="MLY51" s="77"/>
      <c r="MLZ51" s="77"/>
      <c r="MMA51" s="77"/>
      <c r="MMB51" s="77"/>
      <c r="MMC51" s="77"/>
      <c r="MMD51" s="77"/>
      <c r="MME51" s="77"/>
      <c r="MMF51" s="77"/>
      <c r="MMG51" s="77"/>
      <c r="MMH51" s="77"/>
      <c r="MMI51" s="77"/>
      <c r="MMJ51" s="77"/>
      <c r="MMK51" s="77"/>
      <c r="MML51" s="77"/>
      <c r="MMM51" s="77"/>
      <c r="MMN51" s="77"/>
      <c r="MMO51" s="77"/>
      <c r="MMP51" s="77"/>
      <c r="MMQ51" s="77"/>
      <c r="MMR51" s="77"/>
      <c r="MMS51" s="77"/>
      <c r="MMT51" s="77"/>
      <c r="MMU51" s="77"/>
      <c r="MMV51" s="77"/>
      <c r="MMW51" s="77"/>
      <c r="MMX51" s="77"/>
      <c r="MMY51" s="77"/>
      <c r="MMZ51" s="77"/>
      <c r="MNA51" s="77"/>
      <c r="MNB51" s="77"/>
      <c r="MNC51" s="77"/>
      <c r="MND51" s="77"/>
      <c r="MNE51" s="77"/>
      <c r="MNF51" s="77"/>
      <c r="MNG51" s="77"/>
      <c r="MNH51" s="77"/>
      <c r="MNI51" s="77"/>
      <c r="MNJ51" s="77"/>
      <c r="MNK51" s="77"/>
      <c r="MNL51" s="77"/>
      <c r="MNM51" s="77"/>
      <c r="MNN51" s="77"/>
      <c r="MNO51" s="77"/>
      <c r="MNP51" s="77"/>
      <c r="MNQ51" s="77"/>
      <c r="MNR51" s="77"/>
      <c r="MNS51" s="77"/>
      <c r="MNT51" s="77"/>
      <c r="MNU51" s="77"/>
      <c r="MNV51" s="77"/>
      <c r="MNW51" s="77"/>
      <c r="MNX51" s="77"/>
      <c r="MNY51" s="77"/>
      <c r="MNZ51" s="77"/>
      <c r="MOA51" s="77"/>
      <c r="MOB51" s="77"/>
      <c r="MOC51" s="77"/>
      <c r="MOD51" s="77"/>
      <c r="MOE51" s="77"/>
      <c r="MOF51" s="77"/>
      <c r="MOG51" s="77"/>
      <c r="MOH51" s="77"/>
      <c r="MOI51" s="77"/>
      <c r="MOJ51" s="77"/>
      <c r="MOK51" s="77"/>
      <c r="MOL51" s="77"/>
      <c r="MOM51" s="77"/>
      <c r="MON51" s="77"/>
      <c r="MOO51" s="77"/>
      <c r="MOP51" s="77"/>
      <c r="MOQ51" s="77"/>
      <c r="MOR51" s="77"/>
      <c r="MOS51" s="77"/>
      <c r="MOT51" s="77"/>
      <c r="MOU51" s="77"/>
      <c r="MOV51" s="77"/>
      <c r="MOW51" s="77"/>
      <c r="MOX51" s="77"/>
      <c r="MOY51" s="77"/>
      <c r="MOZ51" s="77"/>
      <c r="MPA51" s="77"/>
      <c r="MPB51" s="77"/>
      <c r="MPC51" s="77"/>
      <c r="MPD51" s="77"/>
      <c r="MPE51" s="77"/>
      <c r="MPF51" s="77"/>
      <c r="MPG51" s="77"/>
      <c r="MPH51" s="77"/>
      <c r="MPI51" s="77"/>
      <c r="MPJ51" s="77"/>
      <c r="MPK51" s="77"/>
      <c r="MPL51" s="77"/>
      <c r="MPM51" s="77"/>
      <c r="MPN51" s="77"/>
      <c r="MPO51" s="77"/>
      <c r="MPP51" s="77"/>
      <c r="MPQ51" s="77"/>
      <c r="MPR51" s="77"/>
      <c r="MPS51" s="77"/>
      <c r="MPT51" s="77"/>
      <c r="MPU51" s="77"/>
      <c r="MPV51" s="77"/>
      <c r="MPW51" s="77"/>
      <c r="MPX51" s="77"/>
      <c r="MPY51" s="77"/>
      <c r="MPZ51" s="77"/>
      <c r="MQA51" s="77"/>
      <c r="MQB51" s="77"/>
      <c r="MQC51" s="77"/>
      <c r="MQD51" s="77"/>
      <c r="MQE51" s="77"/>
      <c r="MQF51" s="77"/>
      <c r="MQG51" s="77"/>
      <c r="MQH51" s="77"/>
      <c r="MQI51" s="77"/>
      <c r="MQJ51" s="77"/>
      <c r="MQK51" s="77"/>
      <c r="MQL51" s="77"/>
      <c r="MQM51" s="77"/>
      <c r="MQN51" s="77"/>
      <c r="MQO51" s="77"/>
      <c r="MQP51" s="77"/>
      <c r="MQQ51" s="77"/>
      <c r="MQR51" s="77"/>
      <c r="MQS51" s="77"/>
      <c r="MQT51" s="77"/>
      <c r="MQU51" s="77"/>
      <c r="MQV51" s="77"/>
      <c r="MQW51" s="77"/>
      <c r="MQX51" s="77"/>
      <c r="MQY51" s="77"/>
      <c r="MQZ51" s="77"/>
      <c r="MRA51" s="77"/>
      <c r="MRB51" s="77"/>
      <c r="MRC51" s="77"/>
      <c r="MRD51" s="77"/>
      <c r="MRE51" s="77"/>
      <c r="MRF51" s="77"/>
      <c r="MRG51" s="77"/>
      <c r="MRH51" s="77"/>
      <c r="MRI51" s="77"/>
      <c r="MRJ51" s="77"/>
      <c r="MRK51" s="77"/>
      <c r="MRL51" s="77"/>
      <c r="MRM51" s="77"/>
      <c r="MRN51" s="77"/>
      <c r="MRO51" s="77"/>
      <c r="MRP51" s="77"/>
      <c r="MRQ51" s="77"/>
      <c r="MRR51" s="77"/>
      <c r="MRS51" s="77"/>
      <c r="MRT51" s="77"/>
      <c r="MRU51" s="77"/>
      <c r="MRV51" s="77"/>
      <c r="MRW51" s="77"/>
      <c r="MRX51" s="77"/>
      <c r="MRY51" s="77"/>
      <c r="MRZ51" s="77"/>
      <c r="MSA51" s="77"/>
      <c r="MSB51" s="77"/>
      <c r="MSC51" s="77"/>
      <c r="MSD51" s="77"/>
      <c r="MSE51" s="77"/>
      <c r="MSF51" s="77"/>
      <c r="MSG51" s="77"/>
      <c r="MSH51" s="77"/>
      <c r="MSI51" s="77"/>
      <c r="MSJ51" s="77"/>
      <c r="MSK51" s="77"/>
      <c r="MSL51" s="77"/>
      <c r="MSM51" s="77"/>
      <c r="MSN51" s="77"/>
      <c r="MSO51" s="77"/>
      <c r="MSP51" s="77"/>
      <c r="MSQ51" s="77"/>
      <c r="MSR51" s="77"/>
      <c r="MSS51" s="77"/>
      <c r="MST51" s="77"/>
      <c r="MSU51" s="77"/>
      <c r="MSV51" s="77"/>
      <c r="MSW51" s="77"/>
      <c r="MSX51" s="77"/>
      <c r="MSY51" s="77"/>
      <c r="MSZ51" s="77"/>
      <c r="MTA51" s="77"/>
      <c r="MTB51" s="77"/>
      <c r="MTC51" s="77"/>
      <c r="MTD51" s="77"/>
      <c r="MTE51" s="77"/>
      <c r="MTF51" s="77"/>
      <c r="MTG51" s="77"/>
      <c r="MTH51" s="77"/>
      <c r="MTI51" s="77"/>
      <c r="MTJ51" s="77"/>
      <c r="MTK51" s="77"/>
      <c r="MTL51" s="77"/>
      <c r="MTM51" s="77"/>
      <c r="MTN51" s="77"/>
      <c r="MTO51" s="77"/>
      <c r="MTP51" s="77"/>
      <c r="MTQ51" s="77"/>
      <c r="MTR51" s="77"/>
      <c r="MTS51" s="77"/>
      <c r="MTT51" s="77"/>
      <c r="MTU51" s="77"/>
      <c r="MTV51" s="77"/>
      <c r="MTW51" s="77"/>
      <c r="MTX51" s="77"/>
      <c r="MTY51" s="77"/>
      <c r="MTZ51" s="77"/>
      <c r="MUA51" s="77"/>
      <c r="MUB51" s="77"/>
      <c r="MUC51" s="77"/>
      <c r="MUD51" s="77"/>
      <c r="MUE51" s="77"/>
      <c r="MUF51" s="77"/>
      <c r="MUG51" s="77"/>
      <c r="MUH51" s="77"/>
      <c r="MUI51" s="77"/>
      <c r="MUJ51" s="77"/>
      <c r="MUK51" s="77"/>
      <c r="MUL51" s="77"/>
      <c r="MUM51" s="77"/>
      <c r="MUN51" s="77"/>
      <c r="MUO51" s="77"/>
      <c r="MUP51" s="77"/>
      <c r="MUQ51" s="77"/>
      <c r="MUR51" s="77"/>
      <c r="MUS51" s="77"/>
      <c r="MUT51" s="77"/>
      <c r="MUU51" s="77"/>
      <c r="MUV51" s="77"/>
      <c r="MUW51" s="77"/>
      <c r="MUX51" s="77"/>
      <c r="MUY51" s="77"/>
      <c r="MUZ51" s="77"/>
      <c r="MVA51" s="77"/>
      <c r="MVB51" s="77"/>
      <c r="MVC51" s="77"/>
      <c r="MVD51" s="77"/>
      <c r="MVE51" s="77"/>
      <c r="MVF51" s="77"/>
      <c r="MVG51" s="77"/>
      <c r="MVH51" s="77"/>
      <c r="MVI51" s="77"/>
      <c r="MVJ51" s="77"/>
      <c r="MVK51" s="77"/>
      <c r="MVL51" s="77"/>
      <c r="MVM51" s="77"/>
      <c r="MVN51" s="77"/>
      <c r="MVO51" s="77"/>
      <c r="MVP51" s="77"/>
      <c r="MVQ51" s="77"/>
      <c r="MVR51" s="77"/>
      <c r="MVS51" s="77"/>
      <c r="MVT51" s="77"/>
      <c r="MVU51" s="77"/>
      <c r="MVV51" s="77"/>
      <c r="MVW51" s="77"/>
      <c r="MVX51" s="77"/>
      <c r="MVY51" s="77"/>
      <c r="MVZ51" s="77"/>
      <c r="MWA51" s="77"/>
      <c r="MWB51" s="77"/>
      <c r="MWC51" s="77"/>
      <c r="MWD51" s="77"/>
      <c r="MWE51" s="77"/>
      <c r="MWF51" s="77"/>
      <c r="MWG51" s="77"/>
      <c r="MWH51" s="77"/>
      <c r="MWI51" s="77"/>
      <c r="MWJ51" s="77"/>
      <c r="MWK51" s="77"/>
      <c r="MWL51" s="77"/>
      <c r="MWM51" s="77"/>
      <c r="MWN51" s="77"/>
      <c r="MWO51" s="77"/>
      <c r="MWP51" s="77"/>
      <c r="MWQ51" s="77"/>
      <c r="MWR51" s="77"/>
      <c r="MWS51" s="77"/>
      <c r="MWT51" s="77"/>
      <c r="MWU51" s="77"/>
      <c r="MWV51" s="77"/>
      <c r="MWW51" s="77"/>
      <c r="MWX51" s="77"/>
      <c r="MWY51" s="77"/>
      <c r="MWZ51" s="77"/>
      <c r="MXA51" s="77"/>
      <c r="MXB51" s="77"/>
      <c r="MXC51" s="77"/>
      <c r="MXD51" s="77"/>
      <c r="MXE51" s="77"/>
      <c r="MXF51" s="77"/>
      <c r="MXG51" s="77"/>
      <c r="MXH51" s="77"/>
      <c r="MXI51" s="77"/>
      <c r="MXJ51" s="77"/>
      <c r="MXK51" s="77"/>
      <c r="MXL51" s="77"/>
      <c r="MXM51" s="77"/>
      <c r="MXN51" s="77"/>
      <c r="MXO51" s="77"/>
      <c r="MXP51" s="77"/>
      <c r="MXQ51" s="77"/>
      <c r="MXR51" s="77"/>
      <c r="MXS51" s="77"/>
      <c r="MXT51" s="77"/>
      <c r="MXU51" s="77"/>
      <c r="MXV51" s="77"/>
      <c r="MXW51" s="77"/>
      <c r="MXX51" s="77"/>
      <c r="MXY51" s="77"/>
      <c r="MXZ51" s="77"/>
      <c r="MYA51" s="77"/>
      <c r="MYB51" s="77"/>
      <c r="MYC51" s="77"/>
      <c r="MYD51" s="77"/>
      <c r="MYE51" s="77"/>
      <c r="MYF51" s="77"/>
      <c r="MYG51" s="77"/>
      <c r="MYH51" s="77"/>
      <c r="MYI51" s="77"/>
      <c r="MYJ51" s="77"/>
      <c r="MYK51" s="77"/>
      <c r="MYL51" s="77"/>
      <c r="MYM51" s="77"/>
      <c r="MYN51" s="77"/>
      <c r="MYO51" s="77"/>
      <c r="MYP51" s="77"/>
      <c r="MYQ51" s="77"/>
      <c r="MYR51" s="77"/>
      <c r="MYS51" s="77"/>
      <c r="MYT51" s="77"/>
      <c r="MYU51" s="77"/>
      <c r="MYV51" s="77"/>
      <c r="MYW51" s="77"/>
      <c r="MYX51" s="77"/>
      <c r="MYY51" s="77"/>
      <c r="MYZ51" s="77"/>
      <c r="MZA51" s="77"/>
      <c r="MZB51" s="77"/>
      <c r="MZC51" s="77"/>
      <c r="MZD51" s="77"/>
      <c r="MZE51" s="77"/>
      <c r="MZF51" s="77"/>
      <c r="MZG51" s="77"/>
      <c r="MZH51" s="77"/>
      <c r="MZI51" s="77"/>
      <c r="MZJ51" s="77"/>
      <c r="MZK51" s="77"/>
      <c r="MZL51" s="77"/>
      <c r="MZM51" s="77"/>
      <c r="MZN51" s="77"/>
      <c r="MZO51" s="77"/>
      <c r="MZP51" s="77"/>
      <c r="MZQ51" s="77"/>
      <c r="MZR51" s="77"/>
      <c r="MZS51" s="77"/>
      <c r="MZT51" s="77"/>
      <c r="MZU51" s="77"/>
      <c r="MZV51" s="77"/>
      <c r="MZW51" s="77"/>
      <c r="MZX51" s="77"/>
      <c r="MZY51" s="77"/>
      <c r="MZZ51" s="77"/>
      <c r="NAA51" s="77"/>
      <c r="NAB51" s="77"/>
      <c r="NAC51" s="77"/>
      <c r="NAD51" s="77"/>
      <c r="NAE51" s="77"/>
      <c r="NAF51" s="77"/>
      <c r="NAG51" s="77"/>
      <c r="NAH51" s="77"/>
      <c r="NAI51" s="77"/>
      <c r="NAJ51" s="77"/>
      <c r="NAK51" s="77"/>
      <c r="NAL51" s="77"/>
      <c r="NAM51" s="77"/>
      <c r="NAN51" s="77"/>
      <c r="NAO51" s="77"/>
      <c r="NAP51" s="77"/>
      <c r="NAQ51" s="77"/>
      <c r="NAR51" s="77"/>
      <c r="NAS51" s="77"/>
      <c r="NAT51" s="77"/>
      <c r="NAU51" s="77"/>
      <c r="NAV51" s="77"/>
      <c r="NAW51" s="77"/>
      <c r="NAX51" s="77"/>
      <c r="NAY51" s="77"/>
      <c r="NAZ51" s="77"/>
      <c r="NBA51" s="77"/>
      <c r="NBB51" s="77"/>
      <c r="NBC51" s="77"/>
      <c r="NBD51" s="77"/>
      <c r="NBE51" s="77"/>
      <c r="NBF51" s="77"/>
      <c r="NBG51" s="77"/>
      <c r="NBH51" s="77"/>
      <c r="NBI51" s="77"/>
      <c r="NBJ51" s="77"/>
      <c r="NBK51" s="77"/>
      <c r="NBL51" s="77"/>
      <c r="NBM51" s="77"/>
      <c r="NBN51" s="77"/>
      <c r="NBO51" s="77"/>
      <c r="NBP51" s="77"/>
      <c r="NBQ51" s="77"/>
      <c r="NBR51" s="77"/>
      <c r="NBS51" s="77"/>
      <c r="NBT51" s="77"/>
      <c r="NBU51" s="77"/>
      <c r="NBV51" s="77"/>
      <c r="NBW51" s="77"/>
      <c r="NBX51" s="77"/>
      <c r="NBY51" s="77"/>
      <c r="NBZ51" s="77"/>
      <c r="NCA51" s="77"/>
      <c r="NCB51" s="77"/>
      <c r="NCC51" s="77"/>
      <c r="NCD51" s="77"/>
      <c r="NCE51" s="77"/>
      <c r="NCF51" s="77"/>
      <c r="NCG51" s="77"/>
      <c r="NCH51" s="77"/>
      <c r="NCI51" s="77"/>
      <c r="NCJ51" s="77"/>
      <c r="NCK51" s="77"/>
      <c r="NCL51" s="77"/>
      <c r="NCM51" s="77"/>
      <c r="NCN51" s="77"/>
      <c r="NCO51" s="77"/>
      <c r="NCP51" s="77"/>
      <c r="NCQ51" s="77"/>
      <c r="NCR51" s="77"/>
      <c r="NCS51" s="77"/>
      <c r="NCT51" s="77"/>
      <c r="NCU51" s="77"/>
      <c r="NCV51" s="77"/>
      <c r="NCW51" s="77"/>
      <c r="NCX51" s="77"/>
      <c r="NCY51" s="77"/>
      <c r="NCZ51" s="77"/>
      <c r="NDA51" s="77"/>
      <c r="NDB51" s="77"/>
      <c r="NDC51" s="77"/>
      <c r="NDD51" s="77"/>
      <c r="NDE51" s="77"/>
      <c r="NDF51" s="77"/>
      <c r="NDG51" s="77"/>
      <c r="NDH51" s="77"/>
      <c r="NDI51" s="77"/>
      <c r="NDJ51" s="77"/>
      <c r="NDK51" s="77"/>
      <c r="NDL51" s="77"/>
      <c r="NDM51" s="77"/>
      <c r="NDN51" s="77"/>
      <c r="NDO51" s="77"/>
      <c r="NDP51" s="77"/>
      <c r="NDQ51" s="77"/>
      <c r="NDR51" s="77"/>
      <c r="NDS51" s="77"/>
      <c r="NDT51" s="77"/>
      <c r="NDU51" s="77"/>
      <c r="NDV51" s="77"/>
      <c r="NDW51" s="77"/>
      <c r="NDX51" s="77"/>
      <c r="NDY51" s="77"/>
      <c r="NDZ51" s="77"/>
      <c r="NEA51" s="77"/>
      <c r="NEB51" s="77"/>
      <c r="NEC51" s="77"/>
      <c r="NED51" s="77"/>
      <c r="NEE51" s="77"/>
      <c r="NEF51" s="77"/>
      <c r="NEG51" s="77"/>
      <c r="NEH51" s="77"/>
      <c r="NEI51" s="77"/>
      <c r="NEJ51" s="77"/>
      <c r="NEK51" s="77"/>
      <c r="NEL51" s="77"/>
      <c r="NEM51" s="77"/>
      <c r="NEN51" s="77"/>
      <c r="NEO51" s="77"/>
      <c r="NEP51" s="77"/>
      <c r="NEQ51" s="77"/>
      <c r="NER51" s="77"/>
      <c r="NES51" s="77"/>
      <c r="NET51" s="77"/>
      <c r="NEU51" s="77"/>
      <c r="NEV51" s="77"/>
      <c r="NEW51" s="77"/>
      <c r="NEX51" s="77"/>
      <c r="NEY51" s="77"/>
      <c r="NEZ51" s="77"/>
      <c r="NFA51" s="77"/>
      <c r="NFB51" s="77"/>
      <c r="NFC51" s="77"/>
      <c r="NFD51" s="77"/>
      <c r="NFE51" s="77"/>
      <c r="NFF51" s="77"/>
      <c r="NFG51" s="77"/>
      <c r="NFH51" s="77"/>
      <c r="NFI51" s="77"/>
      <c r="NFJ51" s="77"/>
      <c r="NFK51" s="77"/>
      <c r="NFL51" s="77"/>
      <c r="NFM51" s="77"/>
      <c r="NFN51" s="77"/>
      <c r="NFO51" s="77"/>
      <c r="NFP51" s="77"/>
      <c r="NFQ51" s="77"/>
      <c r="NFR51" s="77"/>
      <c r="NFS51" s="77"/>
      <c r="NFT51" s="77"/>
      <c r="NFU51" s="77"/>
      <c r="NFV51" s="77"/>
      <c r="NFW51" s="77"/>
      <c r="NFX51" s="77"/>
      <c r="NFY51" s="77"/>
      <c r="NFZ51" s="77"/>
      <c r="NGA51" s="77"/>
      <c r="NGB51" s="77"/>
      <c r="NGC51" s="77"/>
      <c r="NGD51" s="77"/>
      <c r="NGE51" s="77"/>
      <c r="NGF51" s="77"/>
      <c r="NGG51" s="77"/>
      <c r="NGH51" s="77"/>
      <c r="NGI51" s="77"/>
      <c r="NGJ51" s="77"/>
      <c r="NGK51" s="77"/>
      <c r="NGL51" s="77"/>
      <c r="NGM51" s="77"/>
      <c r="NGN51" s="77"/>
      <c r="NGO51" s="77"/>
      <c r="NGP51" s="77"/>
      <c r="NGQ51" s="77"/>
      <c r="NGR51" s="77"/>
      <c r="NGS51" s="77"/>
      <c r="NGT51" s="77"/>
      <c r="NGU51" s="77"/>
      <c r="NGV51" s="77"/>
      <c r="NGW51" s="77"/>
      <c r="NGX51" s="77"/>
      <c r="NGY51" s="77"/>
      <c r="NGZ51" s="77"/>
      <c r="NHA51" s="77"/>
      <c r="NHB51" s="77"/>
      <c r="NHC51" s="77"/>
      <c r="NHD51" s="77"/>
      <c r="NHE51" s="77"/>
      <c r="NHF51" s="77"/>
      <c r="NHG51" s="77"/>
      <c r="NHH51" s="77"/>
      <c r="NHI51" s="77"/>
      <c r="NHJ51" s="77"/>
      <c r="NHK51" s="77"/>
      <c r="NHL51" s="77"/>
      <c r="NHM51" s="77"/>
      <c r="NHN51" s="77"/>
      <c r="NHO51" s="77"/>
      <c r="NHP51" s="77"/>
      <c r="NHQ51" s="77"/>
      <c r="NHR51" s="77"/>
      <c r="NHS51" s="77"/>
      <c r="NHT51" s="77"/>
      <c r="NHU51" s="77"/>
      <c r="NHV51" s="77"/>
      <c r="NHW51" s="77"/>
      <c r="NHX51" s="77"/>
      <c r="NHY51" s="77"/>
      <c r="NHZ51" s="77"/>
      <c r="NIA51" s="77"/>
      <c r="NIB51" s="77"/>
      <c r="NIC51" s="77"/>
      <c r="NID51" s="77"/>
      <c r="NIE51" s="77"/>
      <c r="NIF51" s="77"/>
      <c r="NIG51" s="77"/>
      <c r="NIH51" s="77"/>
      <c r="NII51" s="77"/>
      <c r="NIJ51" s="77"/>
      <c r="NIK51" s="77"/>
      <c r="NIL51" s="77"/>
      <c r="NIM51" s="77"/>
      <c r="NIN51" s="77"/>
      <c r="NIO51" s="77"/>
      <c r="NIP51" s="77"/>
      <c r="NIQ51" s="77"/>
      <c r="NIR51" s="77"/>
      <c r="NIS51" s="77"/>
      <c r="NIT51" s="77"/>
      <c r="NIU51" s="77"/>
      <c r="NIV51" s="77"/>
      <c r="NIW51" s="77"/>
      <c r="NIX51" s="77"/>
      <c r="NIY51" s="77"/>
      <c r="NIZ51" s="77"/>
      <c r="NJA51" s="77"/>
      <c r="NJB51" s="77"/>
      <c r="NJC51" s="77"/>
      <c r="NJD51" s="77"/>
      <c r="NJE51" s="77"/>
      <c r="NJF51" s="77"/>
      <c r="NJG51" s="77"/>
      <c r="NJH51" s="77"/>
      <c r="NJI51" s="77"/>
      <c r="NJJ51" s="77"/>
      <c r="NJK51" s="77"/>
      <c r="NJL51" s="77"/>
      <c r="NJM51" s="77"/>
      <c r="NJN51" s="77"/>
      <c r="NJO51" s="77"/>
      <c r="NJP51" s="77"/>
      <c r="NJQ51" s="77"/>
      <c r="NJR51" s="77"/>
      <c r="NJS51" s="77"/>
      <c r="NJT51" s="77"/>
      <c r="NJU51" s="77"/>
      <c r="NJV51" s="77"/>
      <c r="NJW51" s="77"/>
      <c r="NJX51" s="77"/>
      <c r="NJY51" s="77"/>
      <c r="NJZ51" s="77"/>
      <c r="NKA51" s="77"/>
      <c r="NKB51" s="77"/>
      <c r="NKC51" s="77"/>
      <c r="NKD51" s="77"/>
      <c r="NKE51" s="77"/>
      <c r="NKF51" s="77"/>
      <c r="NKG51" s="77"/>
      <c r="NKH51" s="77"/>
      <c r="NKI51" s="77"/>
      <c r="NKJ51" s="77"/>
      <c r="NKK51" s="77"/>
      <c r="NKL51" s="77"/>
      <c r="NKM51" s="77"/>
      <c r="NKN51" s="77"/>
      <c r="NKO51" s="77"/>
      <c r="NKP51" s="77"/>
      <c r="NKQ51" s="77"/>
      <c r="NKR51" s="77"/>
      <c r="NKS51" s="77"/>
      <c r="NKT51" s="77"/>
      <c r="NKU51" s="77"/>
      <c r="NKV51" s="77"/>
      <c r="NKW51" s="77"/>
      <c r="NKX51" s="77"/>
      <c r="NKY51" s="77"/>
      <c r="NKZ51" s="77"/>
      <c r="NLA51" s="77"/>
      <c r="NLB51" s="77"/>
      <c r="NLC51" s="77"/>
      <c r="NLD51" s="77"/>
      <c r="NLE51" s="77"/>
      <c r="NLF51" s="77"/>
      <c r="NLG51" s="77"/>
      <c r="NLH51" s="77"/>
      <c r="NLI51" s="77"/>
      <c r="NLJ51" s="77"/>
      <c r="NLK51" s="77"/>
      <c r="NLL51" s="77"/>
      <c r="NLM51" s="77"/>
      <c r="NLN51" s="77"/>
      <c r="NLO51" s="77"/>
      <c r="NLP51" s="77"/>
      <c r="NLQ51" s="77"/>
      <c r="NLR51" s="77"/>
      <c r="NLS51" s="77"/>
      <c r="NLT51" s="77"/>
      <c r="NLU51" s="77"/>
      <c r="NLV51" s="77"/>
      <c r="NLW51" s="77"/>
      <c r="NLX51" s="77"/>
      <c r="NLY51" s="77"/>
      <c r="NLZ51" s="77"/>
      <c r="NMA51" s="77"/>
      <c r="NMB51" s="77"/>
      <c r="NMC51" s="77"/>
      <c r="NMD51" s="77"/>
      <c r="NME51" s="77"/>
      <c r="NMF51" s="77"/>
      <c r="NMG51" s="77"/>
      <c r="NMH51" s="77"/>
      <c r="NMI51" s="77"/>
      <c r="NMJ51" s="77"/>
      <c r="NMK51" s="77"/>
      <c r="NML51" s="77"/>
      <c r="NMM51" s="77"/>
      <c r="NMN51" s="77"/>
      <c r="NMO51" s="77"/>
      <c r="NMP51" s="77"/>
      <c r="NMQ51" s="77"/>
      <c r="NMR51" s="77"/>
      <c r="NMS51" s="77"/>
      <c r="NMT51" s="77"/>
      <c r="NMU51" s="77"/>
      <c r="NMV51" s="77"/>
      <c r="NMW51" s="77"/>
      <c r="NMX51" s="77"/>
      <c r="NMY51" s="77"/>
      <c r="NMZ51" s="77"/>
      <c r="NNA51" s="77"/>
      <c r="NNB51" s="77"/>
      <c r="NNC51" s="77"/>
      <c r="NND51" s="77"/>
      <c r="NNE51" s="77"/>
      <c r="NNF51" s="77"/>
      <c r="NNG51" s="77"/>
      <c r="NNH51" s="77"/>
      <c r="NNI51" s="77"/>
      <c r="NNJ51" s="77"/>
      <c r="NNK51" s="77"/>
      <c r="NNL51" s="77"/>
      <c r="NNM51" s="77"/>
      <c r="NNN51" s="77"/>
      <c r="NNO51" s="77"/>
      <c r="NNP51" s="77"/>
      <c r="NNQ51" s="77"/>
      <c r="NNR51" s="77"/>
      <c r="NNS51" s="77"/>
      <c r="NNT51" s="77"/>
      <c r="NNU51" s="77"/>
      <c r="NNV51" s="77"/>
      <c r="NNW51" s="77"/>
      <c r="NNX51" s="77"/>
      <c r="NNY51" s="77"/>
      <c r="NNZ51" s="77"/>
      <c r="NOA51" s="77"/>
      <c r="NOB51" s="77"/>
      <c r="NOC51" s="77"/>
      <c r="NOD51" s="77"/>
      <c r="NOE51" s="77"/>
      <c r="NOF51" s="77"/>
      <c r="NOG51" s="77"/>
      <c r="NOH51" s="77"/>
      <c r="NOI51" s="77"/>
      <c r="NOJ51" s="77"/>
      <c r="NOK51" s="77"/>
      <c r="NOL51" s="77"/>
      <c r="NOM51" s="77"/>
      <c r="NON51" s="77"/>
      <c r="NOO51" s="77"/>
      <c r="NOP51" s="77"/>
      <c r="NOQ51" s="77"/>
      <c r="NOR51" s="77"/>
      <c r="NOS51" s="77"/>
      <c r="NOT51" s="77"/>
      <c r="NOU51" s="77"/>
      <c r="NOV51" s="77"/>
      <c r="NOW51" s="77"/>
      <c r="NOX51" s="77"/>
      <c r="NOY51" s="77"/>
      <c r="NOZ51" s="77"/>
      <c r="NPA51" s="77"/>
      <c r="NPB51" s="77"/>
      <c r="NPC51" s="77"/>
      <c r="NPD51" s="77"/>
      <c r="NPE51" s="77"/>
      <c r="NPF51" s="77"/>
      <c r="NPG51" s="77"/>
      <c r="NPH51" s="77"/>
      <c r="NPI51" s="77"/>
      <c r="NPJ51" s="77"/>
      <c r="NPK51" s="77"/>
      <c r="NPL51" s="77"/>
      <c r="NPM51" s="77"/>
      <c r="NPN51" s="77"/>
      <c r="NPO51" s="77"/>
      <c r="NPP51" s="77"/>
      <c r="NPQ51" s="77"/>
      <c r="NPR51" s="77"/>
      <c r="NPS51" s="77"/>
      <c r="NPT51" s="77"/>
      <c r="NPU51" s="77"/>
      <c r="NPV51" s="77"/>
      <c r="NPW51" s="77"/>
      <c r="NPX51" s="77"/>
      <c r="NPY51" s="77"/>
      <c r="NPZ51" s="77"/>
      <c r="NQA51" s="77"/>
      <c r="NQB51" s="77"/>
      <c r="NQC51" s="77"/>
      <c r="NQD51" s="77"/>
      <c r="NQE51" s="77"/>
      <c r="NQF51" s="77"/>
      <c r="NQG51" s="77"/>
      <c r="NQH51" s="77"/>
      <c r="NQI51" s="77"/>
      <c r="NQJ51" s="77"/>
      <c r="NQK51" s="77"/>
      <c r="NQL51" s="77"/>
      <c r="NQM51" s="77"/>
      <c r="NQN51" s="77"/>
      <c r="NQO51" s="77"/>
      <c r="NQP51" s="77"/>
      <c r="NQQ51" s="77"/>
      <c r="NQR51" s="77"/>
      <c r="NQS51" s="77"/>
      <c r="NQT51" s="77"/>
      <c r="NQU51" s="77"/>
      <c r="NQV51" s="77"/>
      <c r="NQW51" s="77"/>
      <c r="NQX51" s="77"/>
      <c r="NQY51" s="77"/>
      <c r="NQZ51" s="77"/>
      <c r="NRA51" s="77"/>
      <c r="NRB51" s="77"/>
      <c r="NRC51" s="77"/>
      <c r="NRD51" s="77"/>
      <c r="NRE51" s="77"/>
      <c r="NRF51" s="77"/>
      <c r="NRG51" s="77"/>
      <c r="NRH51" s="77"/>
      <c r="NRI51" s="77"/>
      <c r="NRJ51" s="77"/>
      <c r="NRK51" s="77"/>
      <c r="NRL51" s="77"/>
      <c r="NRM51" s="77"/>
      <c r="NRN51" s="77"/>
      <c r="NRO51" s="77"/>
      <c r="NRP51" s="77"/>
      <c r="NRQ51" s="77"/>
      <c r="NRR51" s="77"/>
      <c r="NRS51" s="77"/>
      <c r="NRT51" s="77"/>
      <c r="NRU51" s="77"/>
      <c r="NRV51" s="77"/>
      <c r="NRW51" s="77"/>
      <c r="NRX51" s="77"/>
      <c r="NRY51" s="77"/>
      <c r="NRZ51" s="77"/>
      <c r="NSA51" s="77"/>
      <c r="NSB51" s="77"/>
      <c r="NSC51" s="77"/>
      <c r="NSD51" s="77"/>
      <c r="NSE51" s="77"/>
      <c r="NSF51" s="77"/>
      <c r="NSG51" s="77"/>
      <c r="NSH51" s="77"/>
      <c r="NSI51" s="77"/>
      <c r="NSJ51" s="77"/>
      <c r="NSK51" s="77"/>
      <c r="NSL51" s="77"/>
      <c r="NSM51" s="77"/>
      <c r="NSN51" s="77"/>
      <c r="NSO51" s="77"/>
      <c r="NSP51" s="77"/>
      <c r="NSQ51" s="77"/>
      <c r="NSR51" s="77"/>
      <c r="NSS51" s="77"/>
      <c r="NST51" s="77"/>
      <c r="NSU51" s="77"/>
      <c r="NSV51" s="77"/>
      <c r="NSW51" s="77"/>
      <c r="NSX51" s="77"/>
      <c r="NSY51" s="77"/>
      <c r="NSZ51" s="77"/>
      <c r="NTA51" s="77"/>
      <c r="NTB51" s="77"/>
      <c r="NTC51" s="77"/>
      <c r="NTD51" s="77"/>
      <c r="NTE51" s="77"/>
      <c r="NTF51" s="77"/>
      <c r="NTG51" s="77"/>
      <c r="NTH51" s="77"/>
      <c r="NTI51" s="77"/>
      <c r="NTJ51" s="77"/>
      <c r="NTK51" s="77"/>
      <c r="NTL51" s="77"/>
      <c r="NTM51" s="77"/>
      <c r="NTN51" s="77"/>
      <c r="NTO51" s="77"/>
      <c r="NTP51" s="77"/>
      <c r="NTQ51" s="77"/>
      <c r="NTR51" s="77"/>
      <c r="NTS51" s="77"/>
      <c r="NTT51" s="77"/>
      <c r="NTU51" s="77"/>
      <c r="NTV51" s="77"/>
      <c r="NTW51" s="77"/>
      <c r="NTX51" s="77"/>
      <c r="NTY51" s="77"/>
      <c r="NTZ51" s="77"/>
      <c r="NUA51" s="77"/>
      <c r="NUB51" s="77"/>
      <c r="NUC51" s="77"/>
      <c r="NUD51" s="77"/>
      <c r="NUE51" s="77"/>
      <c r="NUF51" s="77"/>
      <c r="NUG51" s="77"/>
      <c r="NUH51" s="77"/>
      <c r="NUI51" s="77"/>
      <c r="NUJ51" s="77"/>
      <c r="NUK51" s="77"/>
      <c r="NUL51" s="77"/>
      <c r="NUM51" s="77"/>
      <c r="NUN51" s="77"/>
      <c r="NUO51" s="77"/>
      <c r="NUP51" s="77"/>
      <c r="NUQ51" s="77"/>
      <c r="NUR51" s="77"/>
      <c r="NUS51" s="77"/>
      <c r="NUT51" s="77"/>
      <c r="NUU51" s="77"/>
      <c r="NUV51" s="77"/>
      <c r="NUW51" s="77"/>
      <c r="NUX51" s="77"/>
      <c r="NUY51" s="77"/>
      <c r="NUZ51" s="77"/>
      <c r="NVA51" s="77"/>
      <c r="NVB51" s="77"/>
      <c r="NVC51" s="77"/>
      <c r="NVD51" s="77"/>
      <c r="NVE51" s="77"/>
      <c r="NVF51" s="77"/>
      <c r="NVG51" s="77"/>
      <c r="NVH51" s="77"/>
      <c r="NVI51" s="77"/>
      <c r="NVJ51" s="77"/>
      <c r="NVK51" s="77"/>
      <c r="NVL51" s="77"/>
      <c r="NVM51" s="77"/>
      <c r="NVN51" s="77"/>
      <c r="NVO51" s="77"/>
      <c r="NVP51" s="77"/>
      <c r="NVQ51" s="77"/>
      <c r="NVR51" s="77"/>
      <c r="NVS51" s="77"/>
      <c r="NVT51" s="77"/>
      <c r="NVU51" s="77"/>
      <c r="NVV51" s="77"/>
      <c r="NVW51" s="77"/>
      <c r="NVX51" s="77"/>
      <c r="NVY51" s="77"/>
      <c r="NVZ51" s="77"/>
      <c r="NWA51" s="77"/>
      <c r="NWB51" s="77"/>
      <c r="NWC51" s="77"/>
      <c r="NWD51" s="77"/>
      <c r="NWE51" s="77"/>
      <c r="NWF51" s="77"/>
      <c r="NWG51" s="77"/>
      <c r="NWH51" s="77"/>
      <c r="NWI51" s="77"/>
      <c r="NWJ51" s="77"/>
      <c r="NWK51" s="77"/>
      <c r="NWL51" s="77"/>
      <c r="NWM51" s="77"/>
      <c r="NWN51" s="77"/>
      <c r="NWO51" s="77"/>
      <c r="NWP51" s="77"/>
      <c r="NWQ51" s="77"/>
      <c r="NWR51" s="77"/>
      <c r="NWS51" s="77"/>
      <c r="NWT51" s="77"/>
      <c r="NWU51" s="77"/>
      <c r="NWV51" s="77"/>
      <c r="NWW51" s="77"/>
      <c r="NWX51" s="77"/>
      <c r="NWY51" s="77"/>
      <c r="NWZ51" s="77"/>
      <c r="NXA51" s="77"/>
      <c r="NXB51" s="77"/>
      <c r="NXC51" s="77"/>
      <c r="NXD51" s="77"/>
      <c r="NXE51" s="77"/>
      <c r="NXF51" s="77"/>
      <c r="NXG51" s="77"/>
      <c r="NXH51" s="77"/>
      <c r="NXI51" s="77"/>
      <c r="NXJ51" s="77"/>
      <c r="NXK51" s="77"/>
      <c r="NXL51" s="77"/>
      <c r="NXM51" s="77"/>
      <c r="NXN51" s="77"/>
      <c r="NXO51" s="77"/>
      <c r="NXP51" s="77"/>
      <c r="NXQ51" s="77"/>
      <c r="NXR51" s="77"/>
      <c r="NXS51" s="77"/>
      <c r="NXT51" s="77"/>
      <c r="NXU51" s="77"/>
      <c r="NXV51" s="77"/>
      <c r="NXW51" s="77"/>
      <c r="NXX51" s="77"/>
      <c r="NXY51" s="77"/>
      <c r="NXZ51" s="77"/>
      <c r="NYA51" s="77"/>
      <c r="NYB51" s="77"/>
      <c r="NYC51" s="77"/>
      <c r="NYD51" s="77"/>
      <c r="NYE51" s="77"/>
      <c r="NYF51" s="77"/>
      <c r="NYG51" s="77"/>
      <c r="NYH51" s="77"/>
      <c r="NYI51" s="77"/>
      <c r="NYJ51" s="77"/>
      <c r="NYK51" s="77"/>
      <c r="NYL51" s="77"/>
      <c r="NYM51" s="77"/>
      <c r="NYN51" s="77"/>
      <c r="NYO51" s="77"/>
      <c r="NYP51" s="77"/>
      <c r="NYQ51" s="77"/>
      <c r="NYR51" s="77"/>
      <c r="NYS51" s="77"/>
      <c r="NYT51" s="77"/>
      <c r="NYU51" s="77"/>
      <c r="NYV51" s="77"/>
      <c r="NYW51" s="77"/>
      <c r="NYX51" s="77"/>
      <c r="NYY51" s="77"/>
      <c r="NYZ51" s="77"/>
      <c r="NZA51" s="77"/>
      <c r="NZB51" s="77"/>
      <c r="NZC51" s="77"/>
      <c r="NZD51" s="77"/>
      <c r="NZE51" s="77"/>
      <c r="NZF51" s="77"/>
      <c r="NZG51" s="77"/>
      <c r="NZH51" s="77"/>
      <c r="NZI51" s="77"/>
      <c r="NZJ51" s="77"/>
      <c r="NZK51" s="77"/>
      <c r="NZL51" s="77"/>
      <c r="NZM51" s="77"/>
      <c r="NZN51" s="77"/>
      <c r="NZO51" s="77"/>
      <c r="NZP51" s="77"/>
      <c r="NZQ51" s="77"/>
      <c r="NZR51" s="77"/>
      <c r="NZS51" s="77"/>
      <c r="NZT51" s="77"/>
      <c r="NZU51" s="77"/>
      <c r="NZV51" s="77"/>
      <c r="NZW51" s="77"/>
      <c r="NZX51" s="77"/>
      <c r="NZY51" s="77"/>
      <c r="NZZ51" s="77"/>
      <c r="OAA51" s="77"/>
      <c r="OAB51" s="77"/>
      <c r="OAC51" s="77"/>
      <c r="OAD51" s="77"/>
      <c r="OAE51" s="77"/>
      <c r="OAF51" s="77"/>
      <c r="OAG51" s="77"/>
      <c r="OAH51" s="77"/>
      <c r="OAI51" s="77"/>
      <c r="OAJ51" s="77"/>
      <c r="OAK51" s="77"/>
      <c r="OAL51" s="77"/>
      <c r="OAM51" s="77"/>
      <c r="OAN51" s="77"/>
      <c r="OAO51" s="77"/>
      <c r="OAP51" s="77"/>
      <c r="OAQ51" s="77"/>
      <c r="OAR51" s="77"/>
      <c r="OAS51" s="77"/>
      <c r="OAT51" s="77"/>
      <c r="OAU51" s="77"/>
      <c r="OAV51" s="77"/>
      <c r="OAW51" s="77"/>
      <c r="OAX51" s="77"/>
      <c r="OAY51" s="77"/>
      <c r="OAZ51" s="77"/>
      <c r="OBA51" s="77"/>
      <c r="OBB51" s="77"/>
      <c r="OBC51" s="77"/>
      <c r="OBD51" s="77"/>
      <c r="OBE51" s="77"/>
      <c r="OBF51" s="77"/>
      <c r="OBG51" s="77"/>
      <c r="OBH51" s="77"/>
      <c r="OBI51" s="77"/>
      <c r="OBJ51" s="77"/>
      <c r="OBK51" s="77"/>
      <c r="OBL51" s="77"/>
      <c r="OBM51" s="77"/>
      <c r="OBN51" s="77"/>
      <c r="OBO51" s="77"/>
      <c r="OBP51" s="77"/>
      <c r="OBQ51" s="77"/>
      <c r="OBR51" s="77"/>
      <c r="OBS51" s="77"/>
      <c r="OBT51" s="77"/>
      <c r="OBU51" s="77"/>
      <c r="OBV51" s="77"/>
      <c r="OBW51" s="77"/>
      <c r="OBX51" s="77"/>
      <c r="OBY51" s="77"/>
      <c r="OBZ51" s="77"/>
      <c r="OCA51" s="77"/>
      <c r="OCB51" s="77"/>
      <c r="OCC51" s="77"/>
      <c r="OCD51" s="77"/>
      <c r="OCE51" s="77"/>
      <c r="OCF51" s="77"/>
      <c r="OCG51" s="77"/>
      <c r="OCH51" s="77"/>
      <c r="OCI51" s="77"/>
      <c r="OCJ51" s="77"/>
      <c r="OCK51" s="77"/>
      <c r="OCL51" s="77"/>
      <c r="OCM51" s="77"/>
      <c r="OCN51" s="77"/>
      <c r="OCO51" s="77"/>
      <c r="OCP51" s="77"/>
      <c r="OCQ51" s="77"/>
      <c r="OCR51" s="77"/>
      <c r="OCS51" s="77"/>
      <c r="OCT51" s="77"/>
      <c r="OCU51" s="77"/>
      <c r="OCV51" s="77"/>
      <c r="OCW51" s="77"/>
      <c r="OCX51" s="77"/>
      <c r="OCY51" s="77"/>
      <c r="OCZ51" s="77"/>
      <c r="ODA51" s="77"/>
      <c r="ODB51" s="77"/>
      <c r="ODC51" s="77"/>
      <c r="ODD51" s="77"/>
      <c r="ODE51" s="77"/>
      <c r="ODF51" s="77"/>
      <c r="ODG51" s="77"/>
      <c r="ODH51" s="77"/>
      <c r="ODI51" s="77"/>
      <c r="ODJ51" s="77"/>
      <c r="ODK51" s="77"/>
      <c r="ODL51" s="77"/>
      <c r="ODM51" s="77"/>
      <c r="ODN51" s="77"/>
      <c r="ODO51" s="77"/>
      <c r="ODP51" s="77"/>
      <c r="ODQ51" s="77"/>
      <c r="ODR51" s="77"/>
      <c r="ODS51" s="77"/>
      <c r="ODT51" s="77"/>
      <c r="ODU51" s="77"/>
      <c r="ODV51" s="77"/>
      <c r="ODW51" s="77"/>
      <c r="ODX51" s="77"/>
      <c r="ODY51" s="77"/>
      <c r="ODZ51" s="77"/>
      <c r="OEA51" s="77"/>
      <c r="OEB51" s="77"/>
      <c r="OEC51" s="77"/>
      <c r="OED51" s="77"/>
      <c r="OEE51" s="77"/>
      <c r="OEF51" s="77"/>
      <c r="OEG51" s="77"/>
      <c r="OEH51" s="77"/>
      <c r="OEI51" s="77"/>
      <c r="OEJ51" s="77"/>
      <c r="OEK51" s="77"/>
      <c r="OEL51" s="77"/>
      <c r="OEM51" s="77"/>
      <c r="OEN51" s="77"/>
      <c r="OEO51" s="77"/>
      <c r="OEP51" s="77"/>
      <c r="OEQ51" s="77"/>
      <c r="OER51" s="77"/>
      <c r="OES51" s="77"/>
      <c r="OET51" s="77"/>
      <c r="OEU51" s="77"/>
      <c r="OEV51" s="77"/>
      <c r="OEW51" s="77"/>
      <c r="OEX51" s="77"/>
      <c r="OEY51" s="77"/>
      <c r="OEZ51" s="77"/>
      <c r="OFA51" s="77"/>
      <c r="OFB51" s="77"/>
      <c r="OFC51" s="77"/>
      <c r="OFD51" s="77"/>
      <c r="OFE51" s="77"/>
      <c r="OFF51" s="77"/>
      <c r="OFG51" s="77"/>
      <c r="OFH51" s="77"/>
      <c r="OFI51" s="77"/>
      <c r="OFJ51" s="77"/>
      <c r="OFK51" s="77"/>
      <c r="OFL51" s="77"/>
      <c r="OFM51" s="77"/>
      <c r="OFN51" s="77"/>
      <c r="OFO51" s="77"/>
      <c r="OFP51" s="77"/>
      <c r="OFQ51" s="77"/>
      <c r="OFR51" s="77"/>
      <c r="OFS51" s="77"/>
      <c r="OFT51" s="77"/>
      <c r="OFU51" s="77"/>
      <c r="OFV51" s="77"/>
      <c r="OFW51" s="77"/>
      <c r="OFX51" s="77"/>
      <c r="OFY51" s="77"/>
      <c r="OFZ51" s="77"/>
      <c r="OGA51" s="77"/>
      <c r="OGB51" s="77"/>
      <c r="OGC51" s="77"/>
      <c r="OGD51" s="77"/>
      <c r="OGE51" s="77"/>
      <c r="OGF51" s="77"/>
      <c r="OGG51" s="77"/>
      <c r="OGH51" s="77"/>
      <c r="OGI51" s="77"/>
      <c r="OGJ51" s="77"/>
      <c r="OGK51" s="77"/>
      <c r="OGL51" s="77"/>
      <c r="OGM51" s="77"/>
      <c r="OGN51" s="77"/>
      <c r="OGO51" s="77"/>
      <c r="OGP51" s="77"/>
      <c r="OGQ51" s="77"/>
      <c r="OGR51" s="77"/>
      <c r="OGS51" s="77"/>
      <c r="OGT51" s="77"/>
      <c r="OGU51" s="77"/>
      <c r="OGV51" s="77"/>
      <c r="OGW51" s="77"/>
      <c r="OGX51" s="77"/>
      <c r="OGY51" s="77"/>
      <c r="OGZ51" s="77"/>
      <c r="OHA51" s="77"/>
      <c r="OHB51" s="77"/>
      <c r="OHC51" s="77"/>
      <c r="OHD51" s="77"/>
      <c r="OHE51" s="77"/>
      <c r="OHF51" s="77"/>
      <c r="OHG51" s="77"/>
      <c r="OHH51" s="77"/>
      <c r="OHI51" s="77"/>
      <c r="OHJ51" s="77"/>
      <c r="OHK51" s="77"/>
      <c r="OHL51" s="77"/>
      <c r="OHM51" s="77"/>
      <c r="OHN51" s="77"/>
      <c r="OHO51" s="77"/>
      <c r="OHP51" s="77"/>
      <c r="OHQ51" s="77"/>
      <c r="OHR51" s="77"/>
      <c r="OHS51" s="77"/>
      <c r="OHT51" s="77"/>
      <c r="OHU51" s="77"/>
      <c r="OHV51" s="77"/>
      <c r="OHW51" s="77"/>
      <c r="OHX51" s="77"/>
      <c r="OHY51" s="77"/>
      <c r="OHZ51" s="77"/>
      <c r="OIA51" s="77"/>
      <c r="OIB51" s="77"/>
      <c r="OIC51" s="77"/>
      <c r="OID51" s="77"/>
      <c r="OIE51" s="77"/>
      <c r="OIF51" s="77"/>
      <c r="OIG51" s="77"/>
      <c r="OIH51" s="77"/>
      <c r="OII51" s="77"/>
      <c r="OIJ51" s="77"/>
      <c r="OIK51" s="77"/>
      <c r="OIL51" s="77"/>
      <c r="OIM51" s="77"/>
      <c r="OIN51" s="77"/>
      <c r="OIO51" s="77"/>
      <c r="OIP51" s="77"/>
      <c r="OIQ51" s="77"/>
      <c r="OIR51" s="77"/>
      <c r="OIS51" s="77"/>
      <c r="OIT51" s="77"/>
      <c r="OIU51" s="77"/>
      <c r="OIV51" s="77"/>
      <c r="OIW51" s="77"/>
      <c r="OIX51" s="77"/>
      <c r="OIY51" s="77"/>
      <c r="OIZ51" s="77"/>
      <c r="OJA51" s="77"/>
      <c r="OJB51" s="77"/>
      <c r="OJC51" s="77"/>
      <c r="OJD51" s="77"/>
      <c r="OJE51" s="77"/>
      <c r="OJF51" s="77"/>
      <c r="OJG51" s="77"/>
      <c r="OJH51" s="77"/>
      <c r="OJI51" s="77"/>
      <c r="OJJ51" s="77"/>
      <c r="OJK51" s="77"/>
      <c r="OJL51" s="77"/>
      <c r="OJM51" s="77"/>
      <c r="OJN51" s="77"/>
      <c r="OJO51" s="77"/>
      <c r="OJP51" s="77"/>
      <c r="OJQ51" s="77"/>
      <c r="OJR51" s="77"/>
      <c r="OJS51" s="77"/>
      <c r="OJT51" s="77"/>
      <c r="OJU51" s="77"/>
      <c r="OJV51" s="77"/>
      <c r="OJW51" s="77"/>
      <c r="OJX51" s="77"/>
      <c r="OJY51" s="77"/>
      <c r="OJZ51" s="77"/>
      <c r="OKA51" s="77"/>
      <c r="OKB51" s="77"/>
      <c r="OKC51" s="77"/>
      <c r="OKD51" s="77"/>
      <c r="OKE51" s="77"/>
      <c r="OKF51" s="77"/>
      <c r="OKG51" s="77"/>
      <c r="OKH51" s="77"/>
      <c r="OKI51" s="77"/>
      <c r="OKJ51" s="77"/>
      <c r="OKK51" s="77"/>
      <c r="OKL51" s="77"/>
      <c r="OKM51" s="77"/>
      <c r="OKN51" s="77"/>
      <c r="OKO51" s="77"/>
      <c r="OKP51" s="77"/>
      <c r="OKQ51" s="77"/>
      <c r="OKR51" s="77"/>
      <c r="OKS51" s="77"/>
      <c r="OKT51" s="77"/>
      <c r="OKU51" s="77"/>
      <c r="OKV51" s="77"/>
      <c r="OKW51" s="77"/>
      <c r="OKX51" s="77"/>
      <c r="OKY51" s="77"/>
      <c r="OKZ51" s="77"/>
      <c r="OLA51" s="77"/>
      <c r="OLB51" s="77"/>
      <c r="OLC51" s="77"/>
      <c r="OLD51" s="77"/>
      <c r="OLE51" s="77"/>
      <c r="OLF51" s="77"/>
      <c r="OLG51" s="77"/>
      <c r="OLH51" s="77"/>
      <c r="OLI51" s="77"/>
      <c r="OLJ51" s="77"/>
      <c r="OLK51" s="77"/>
      <c r="OLL51" s="77"/>
      <c r="OLM51" s="77"/>
      <c r="OLN51" s="77"/>
      <c r="OLO51" s="77"/>
      <c r="OLP51" s="77"/>
      <c r="OLQ51" s="77"/>
      <c r="OLR51" s="77"/>
      <c r="OLS51" s="77"/>
      <c r="OLT51" s="77"/>
      <c r="OLU51" s="77"/>
      <c r="OLV51" s="77"/>
      <c r="OLW51" s="77"/>
      <c r="OLX51" s="77"/>
      <c r="OLY51" s="77"/>
      <c r="OLZ51" s="77"/>
      <c r="OMA51" s="77"/>
      <c r="OMB51" s="77"/>
      <c r="OMC51" s="77"/>
      <c r="OMD51" s="77"/>
      <c r="OME51" s="77"/>
      <c r="OMF51" s="77"/>
      <c r="OMG51" s="77"/>
      <c r="OMH51" s="77"/>
      <c r="OMI51" s="77"/>
      <c r="OMJ51" s="77"/>
      <c r="OMK51" s="77"/>
      <c r="OML51" s="77"/>
      <c r="OMM51" s="77"/>
      <c r="OMN51" s="77"/>
      <c r="OMO51" s="77"/>
      <c r="OMP51" s="77"/>
      <c r="OMQ51" s="77"/>
      <c r="OMR51" s="77"/>
      <c r="OMS51" s="77"/>
      <c r="OMT51" s="77"/>
      <c r="OMU51" s="77"/>
      <c r="OMV51" s="77"/>
      <c r="OMW51" s="77"/>
      <c r="OMX51" s="77"/>
      <c r="OMY51" s="77"/>
      <c r="OMZ51" s="77"/>
      <c r="ONA51" s="77"/>
      <c r="ONB51" s="77"/>
      <c r="ONC51" s="77"/>
      <c r="OND51" s="77"/>
      <c r="ONE51" s="77"/>
      <c r="ONF51" s="77"/>
      <c r="ONG51" s="77"/>
      <c r="ONH51" s="77"/>
      <c r="ONI51" s="77"/>
      <c r="ONJ51" s="77"/>
      <c r="ONK51" s="77"/>
      <c r="ONL51" s="77"/>
      <c r="ONM51" s="77"/>
      <c r="ONN51" s="77"/>
      <c r="ONO51" s="77"/>
      <c r="ONP51" s="77"/>
      <c r="ONQ51" s="77"/>
      <c r="ONR51" s="77"/>
      <c r="ONS51" s="77"/>
      <c r="ONT51" s="77"/>
      <c r="ONU51" s="77"/>
      <c r="ONV51" s="77"/>
      <c r="ONW51" s="77"/>
      <c r="ONX51" s="77"/>
      <c r="ONY51" s="77"/>
      <c r="ONZ51" s="77"/>
      <c r="OOA51" s="77"/>
      <c r="OOB51" s="77"/>
      <c r="OOC51" s="77"/>
      <c r="OOD51" s="77"/>
      <c r="OOE51" s="77"/>
      <c r="OOF51" s="77"/>
      <c r="OOG51" s="77"/>
      <c r="OOH51" s="77"/>
      <c r="OOI51" s="77"/>
      <c r="OOJ51" s="77"/>
      <c r="OOK51" s="77"/>
      <c r="OOL51" s="77"/>
      <c r="OOM51" s="77"/>
      <c r="OON51" s="77"/>
      <c r="OOO51" s="77"/>
      <c r="OOP51" s="77"/>
      <c r="OOQ51" s="77"/>
      <c r="OOR51" s="77"/>
      <c r="OOS51" s="77"/>
      <c r="OOT51" s="77"/>
      <c r="OOU51" s="77"/>
      <c r="OOV51" s="77"/>
      <c r="OOW51" s="77"/>
      <c r="OOX51" s="77"/>
      <c r="OOY51" s="77"/>
      <c r="OOZ51" s="77"/>
      <c r="OPA51" s="77"/>
      <c r="OPB51" s="77"/>
      <c r="OPC51" s="77"/>
      <c r="OPD51" s="77"/>
      <c r="OPE51" s="77"/>
      <c r="OPF51" s="77"/>
      <c r="OPG51" s="77"/>
      <c r="OPH51" s="77"/>
      <c r="OPI51" s="77"/>
      <c r="OPJ51" s="77"/>
      <c r="OPK51" s="77"/>
      <c r="OPL51" s="77"/>
      <c r="OPM51" s="77"/>
      <c r="OPN51" s="77"/>
      <c r="OPO51" s="77"/>
      <c r="OPP51" s="77"/>
      <c r="OPQ51" s="77"/>
      <c r="OPR51" s="77"/>
      <c r="OPS51" s="77"/>
      <c r="OPT51" s="77"/>
      <c r="OPU51" s="77"/>
      <c r="OPV51" s="77"/>
      <c r="OPW51" s="77"/>
      <c r="OPX51" s="77"/>
      <c r="OPY51" s="77"/>
      <c r="OPZ51" s="77"/>
      <c r="OQA51" s="77"/>
      <c r="OQB51" s="77"/>
      <c r="OQC51" s="77"/>
      <c r="OQD51" s="77"/>
      <c r="OQE51" s="77"/>
      <c r="OQF51" s="77"/>
      <c r="OQG51" s="77"/>
      <c r="OQH51" s="77"/>
      <c r="OQI51" s="77"/>
      <c r="OQJ51" s="77"/>
      <c r="OQK51" s="77"/>
      <c r="OQL51" s="77"/>
      <c r="OQM51" s="77"/>
      <c r="OQN51" s="77"/>
      <c r="OQO51" s="77"/>
      <c r="OQP51" s="77"/>
      <c r="OQQ51" s="77"/>
      <c r="OQR51" s="77"/>
      <c r="OQS51" s="77"/>
      <c r="OQT51" s="77"/>
      <c r="OQU51" s="77"/>
      <c r="OQV51" s="77"/>
      <c r="OQW51" s="77"/>
      <c r="OQX51" s="77"/>
      <c r="OQY51" s="77"/>
      <c r="OQZ51" s="77"/>
      <c r="ORA51" s="77"/>
      <c r="ORB51" s="77"/>
      <c r="ORC51" s="77"/>
      <c r="ORD51" s="77"/>
      <c r="ORE51" s="77"/>
      <c r="ORF51" s="77"/>
      <c r="ORG51" s="77"/>
      <c r="ORH51" s="77"/>
      <c r="ORI51" s="77"/>
      <c r="ORJ51" s="77"/>
      <c r="ORK51" s="77"/>
      <c r="ORL51" s="77"/>
      <c r="ORM51" s="77"/>
      <c r="ORN51" s="77"/>
      <c r="ORO51" s="77"/>
      <c r="ORP51" s="77"/>
      <c r="ORQ51" s="77"/>
      <c r="ORR51" s="77"/>
      <c r="ORS51" s="77"/>
      <c r="ORT51" s="77"/>
      <c r="ORU51" s="77"/>
      <c r="ORV51" s="77"/>
      <c r="ORW51" s="77"/>
      <c r="ORX51" s="77"/>
      <c r="ORY51" s="77"/>
      <c r="ORZ51" s="77"/>
      <c r="OSA51" s="77"/>
      <c r="OSB51" s="77"/>
      <c r="OSC51" s="77"/>
      <c r="OSD51" s="77"/>
      <c r="OSE51" s="77"/>
      <c r="OSF51" s="77"/>
      <c r="OSG51" s="77"/>
      <c r="OSH51" s="77"/>
      <c r="OSI51" s="77"/>
      <c r="OSJ51" s="77"/>
      <c r="OSK51" s="77"/>
      <c r="OSL51" s="77"/>
      <c r="OSM51" s="77"/>
      <c r="OSN51" s="77"/>
      <c r="OSO51" s="77"/>
      <c r="OSP51" s="77"/>
      <c r="OSQ51" s="77"/>
      <c r="OSR51" s="77"/>
      <c r="OSS51" s="77"/>
      <c r="OST51" s="77"/>
      <c r="OSU51" s="77"/>
      <c r="OSV51" s="77"/>
      <c r="OSW51" s="77"/>
      <c r="OSX51" s="77"/>
      <c r="OSY51" s="77"/>
      <c r="OSZ51" s="77"/>
      <c r="OTA51" s="77"/>
      <c r="OTB51" s="77"/>
      <c r="OTC51" s="77"/>
      <c r="OTD51" s="77"/>
      <c r="OTE51" s="77"/>
      <c r="OTF51" s="77"/>
      <c r="OTG51" s="77"/>
      <c r="OTH51" s="77"/>
      <c r="OTI51" s="77"/>
      <c r="OTJ51" s="77"/>
      <c r="OTK51" s="77"/>
      <c r="OTL51" s="77"/>
      <c r="OTM51" s="77"/>
      <c r="OTN51" s="77"/>
      <c r="OTO51" s="77"/>
      <c r="OTP51" s="77"/>
      <c r="OTQ51" s="77"/>
      <c r="OTR51" s="77"/>
      <c r="OTS51" s="77"/>
      <c r="OTT51" s="77"/>
      <c r="OTU51" s="77"/>
      <c r="OTV51" s="77"/>
      <c r="OTW51" s="77"/>
      <c r="OTX51" s="77"/>
      <c r="OTY51" s="77"/>
      <c r="OTZ51" s="77"/>
      <c r="OUA51" s="77"/>
      <c r="OUB51" s="77"/>
      <c r="OUC51" s="77"/>
      <c r="OUD51" s="77"/>
      <c r="OUE51" s="77"/>
      <c r="OUF51" s="77"/>
      <c r="OUG51" s="77"/>
      <c r="OUH51" s="77"/>
      <c r="OUI51" s="77"/>
      <c r="OUJ51" s="77"/>
      <c r="OUK51" s="77"/>
      <c r="OUL51" s="77"/>
      <c r="OUM51" s="77"/>
      <c r="OUN51" s="77"/>
      <c r="OUO51" s="77"/>
      <c r="OUP51" s="77"/>
      <c r="OUQ51" s="77"/>
      <c r="OUR51" s="77"/>
      <c r="OUS51" s="77"/>
      <c r="OUT51" s="77"/>
      <c r="OUU51" s="77"/>
      <c r="OUV51" s="77"/>
      <c r="OUW51" s="77"/>
      <c r="OUX51" s="77"/>
      <c r="OUY51" s="77"/>
      <c r="OUZ51" s="77"/>
      <c r="OVA51" s="77"/>
      <c r="OVB51" s="77"/>
      <c r="OVC51" s="77"/>
      <c r="OVD51" s="77"/>
      <c r="OVE51" s="77"/>
      <c r="OVF51" s="77"/>
      <c r="OVG51" s="77"/>
      <c r="OVH51" s="77"/>
      <c r="OVI51" s="77"/>
      <c r="OVJ51" s="77"/>
      <c r="OVK51" s="77"/>
      <c r="OVL51" s="77"/>
      <c r="OVM51" s="77"/>
      <c r="OVN51" s="77"/>
      <c r="OVO51" s="77"/>
      <c r="OVP51" s="77"/>
      <c r="OVQ51" s="77"/>
      <c r="OVR51" s="77"/>
      <c r="OVS51" s="77"/>
      <c r="OVT51" s="77"/>
      <c r="OVU51" s="77"/>
      <c r="OVV51" s="77"/>
      <c r="OVW51" s="77"/>
      <c r="OVX51" s="77"/>
      <c r="OVY51" s="77"/>
      <c r="OVZ51" s="77"/>
      <c r="OWA51" s="77"/>
      <c r="OWB51" s="77"/>
      <c r="OWC51" s="77"/>
      <c r="OWD51" s="77"/>
      <c r="OWE51" s="77"/>
      <c r="OWF51" s="77"/>
      <c r="OWG51" s="77"/>
      <c r="OWH51" s="77"/>
      <c r="OWI51" s="77"/>
      <c r="OWJ51" s="77"/>
      <c r="OWK51" s="77"/>
      <c r="OWL51" s="77"/>
      <c r="OWM51" s="77"/>
      <c r="OWN51" s="77"/>
      <c r="OWO51" s="77"/>
      <c r="OWP51" s="77"/>
      <c r="OWQ51" s="77"/>
      <c r="OWR51" s="77"/>
      <c r="OWS51" s="77"/>
      <c r="OWT51" s="77"/>
      <c r="OWU51" s="77"/>
      <c r="OWV51" s="77"/>
      <c r="OWW51" s="77"/>
      <c r="OWX51" s="77"/>
      <c r="OWY51" s="77"/>
      <c r="OWZ51" s="77"/>
      <c r="OXA51" s="77"/>
      <c r="OXB51" s="77"/>
      <c r="OXC51" s="77"/>
      <c r="OXD51" s="77"/>
      <c r="OXE51" s="77"/>
      <c r="OXF51" s="77"/>
      <c r="OXG51" s="77"/>
      <c r="OXH51" s="77"/>
      <c r="OXI51" s="77"/>
      <c r="OXJ51" s="77"/>
      <c r="OXK51" s="77"/>
      <c r="OXL51" s="77"/>
      <c r="OXM51" s="77"/>
      <c r="OXN51" s="77"/>
      <c r="OXO51" s="77"/>
      <c r="OXP51" s="77"/>
      <c r="OXQ51" s="77"/>
      <c r="OXR51" s="77"/>
      <c r="OXS51" s="77"/>
      <c r="OXT51" s="77"/>
      <c r="OXU51" s="77"/>
      <c r="OXV51" s="77"/>
      <c r="OXW51" s="77"/>
      <c r="OXX51" s="77"/>
      <c r="OXY51" s="77"/>
      <c r="OXZ51" s="77"/>
      <c r="OYA51" s="77"/>
      <c r="OYB51" s="77"/>
      <c r="OYC51" s="77"/>
      <c r="OYD51" s="77"/>
      <c r="OYE51" s="77"/>
      <c r="OYF51" s="77"/>
      <c r="OYG51" s="77"/>
      <c r="OYH51" s="77"/>
      <c r="OYI51" s="77"/>
      <c r="OYJ51" s="77"/>
      <c r="OYK51" s="77"/>
      <c r="OYL51" s="77"/>
      <c r="OYM51" s="77"/>
      <c r="OYN51" s="77"/>
      <c r="OYO51" s="77"/>
      <c r="OYP51" s="77"/>
      <c r="OYQ51" s="77"/>
      <c r="OYR51" s="77"/>
      <c r="OYS51" s="77"/>
      <c r="OYT51" s="77"/>
      <c r="OYU51" s="77"/>
      <c r="OYV51" s="77"/>
      <c r="OYW51" s="77"/>
      <c r="OYX51" s="77"/>
      <c r="OYY51" s="77"/>
      <c r="OYZ51" s="77"/>
      <c r="OZA51" s="77"/>
      <c r="OZB51" s="77"/>
      <c r="OZC51" s="77"/>
      <c r="OZD51" s="77"/>
      <c r="OZE51" s="77"/>
      <c r="OZF51" s="77"/>
      <c r="OZG51" s="77"/>
      <c r="OZH51" s="77"/>
      <c r="OZI51" s="77"/>
      <c r="OZJ51" s="77"/>
      <c r="OZK51" s="77"/>
      <c r="OZL51" s="77"/>
      <c r="OZM51" s="77"/>
      <c r="OZN51" s="77"/>
      <c r="OZO51" s="77"/>
      <c r="OZP51" s="77"/>
      <c r="OZQ51" s="77"/>
      <c r="OZR51" s="77"/>
      <c r="OZS51" s="77"/>
      <c r="OZT51" s="77"/>
      <c r="OZU51" s="77"/>
      <c r="OZV51" s="77"/>
      <c r="OZW51" s="77"/>
      <c r="OZX51" s="77"/>
      <c r="OZY51" s="77"/>
      <c r="OZZ51" s="77"/>
      <c r="PAA51" s="77"/>
      <c r="PAB51" s="77"/>
      <c r="PAC51" s="77"/>
      <c r="PAD51" s="77"/>
      <c r="PAE51" s="77"/>
      <c r="PAF51" s="77"/>
      <c r="PAG51" s="77"/>
      <c r="PAH51" s="77"/>
      <c r="PAI51" s="77"/>
      <c r="PAJ51" s="77"/>
      <c r="PAK51" s="77"/>
      <c r="PAL51" s="77"/>
      <c r="PAM51" s="77"/>
      <c r="PAN51" s="77"/>
      <c r="PAO51" s="77"/>
      <c r="PAP51" s="77"/>
      <c r="PAQ51" s="77"/>
      <c r="PAR51" s="77"/>
      <c r="PAS51" s="77"/>
      <c r="PAT51" s="77"/>
      <c r="PAU51" s="77"/>
      <c r="PAV51" s="77"/>
      <c r="PAW51" s="77"/>
      <c r="PAX51" s="77"/>
      <c r="PAY51" s="77"/>
      <c r="PAZ51" s="77"/>
      <c r="PBA51" s="77"/>
      <c r="PBB51" s="77"/>
      <c r="PBC51" s="77"/>
      <c r="PBD51" s="77"/>
      <c r="PBE51" s="77"/>
      <c r="PBF51" s="77"/>
      <c r="PBG51" s="77"/>
      <c r="PBH51" s="77"/>
      <c r="PBI51" s="77"/>
      <c r="PBJ51" s="77"/>
      <c r="PBK51" s="77"/>
      <c r="PBL51" s="77"/>
      <c r="PBM51" s="77"/>
      <c r="PBN51" s="77"/>
      <c r="PBO51" s="77"/>
      <c r="PBP51" s="77"/>
      <c r="PBQ51" s="77"/>
      <c r="PBR51" s="77"/>
      <c r="PBS51" s="77"/>
      <c r="PBT51" s="77"/>
      <c r="PBU51" s="77"/>
      <c r="PBV51" s="77"/>
      <c r="PBW51" s="77"/>
      <c r="PBX51" s="77"/>
      <c r="PBY51" s="77"/>
      <c r="PBZ51" s="77"/>
      <c r="PCA51" s="77"/>
      <c r="PCB51" s="77"/>
      <c r="PCC51" s="77"/>
      <c r="PCD51" s="77"/>
      <c r="PCE51" s="77"/>
      <c r="PCF51" s="77"/>
      <c r="PCG51" s="77"/>
      <c r="PCH51" s="77"/>
      <c r="PCI51" s="77"/>
      <c r="PCJ51" s="77"/>
      <c r="PCK51" s="77"/>
      <c r="PCL51" s="77"/>
      <c r="PCM51" s="77"/>
      <c r="PCN51" s="77"/>
      <c r="PCO51" s="77"/>
      <c r="PCP51" s="77"/>
      <c r="PCQ51" s="77"/>
      <c r="PCR51" s="77"/>
      <c r="PCS51" s="77"/>
      <c r="PCT51" s="77"/>
      <c r="PCU51" s="77"/>
      <c r="PCV51" s="77"/>
      <c r="PCW51" s="77"/>
      <c r="PCX51" s="77"/>
      <c r="PCY51" s="77"/>
      <c r="PCZ51" s="77"/>
      <c r="PDA51" s="77"/>
      <c r="PDB51" s="77"/>
      <c r="PDC51" s="77"/>
      <c r="PDD51" s="77"/>
      <c r="PDE51" s="77"/>
      <c r="PDF51" s="77"/>
      <c r="PDG51" s="77"/>
      <c r="PDH51" s="77"/>
      <c r="PDI51" s="77"/>
      <c r="PDJ51" s="77"/>
      <c r="PDK51" s="77"/>
      <c r="PDL51" s="77"/>
      <c r="PDM51" s="77"/>
      <c r="PDN51" s="77"/>
      <c r="PDO51" s="77"/>
      <c r="PDP51" s="77"/>
      <c r="PDQ51" s="77"/>
      <c r="PDR51" s="77"/>
      <c r="PDS51" s="77"/>
      <c r="PDT51" s="77"/>
      <c r="PDU51" s="77"/>
      <c r="PDV51" s="77"/>
      <c r="PDW51" s="77"/>
      <c r="PDX51" s="77"/>
      <c r="PDY51" s="77"/>
      <c r="PDZ51" s="77"/>
      <c r="PEA51" s="77"/>
      <c r="PEB51" s="77"/>
      <c r="PEC51" s="77"/>
      <c r="PED51" s="77"/>
      <c r="PEE51" s="77"/>
      <c r="PEF51" s="77"/>
      <c r="PEG51" s="77"/>
      <c r="PEH51" s="77"/>
      <c r="PEI51" s="77"/>
      <c r="PEJ51" s="77"/>
      <c r="PEK51" s="77"/>
      <c r="PEL51" s="77"/>
      <c r="PEM51" s="77"/>
      <c r="PEN51" s="77"/>
      <c r="PEO51" s="77"/>
      <c r="PEP51" s="77"/>
      <c r="PEQ51" s="77"/>
      <c r="PER51" s="77"/>
      <c r="PES51" s="77"/>
      <c r="PET51" s="77"/>
      <c r="PEU51" s="77"/>
      <c r="PEV51" s="77"/>
      <c r="PEW51" s="77"/>
      <c r="PEX51" s="77"/>
      <c r="PEY51" s="77"/>
      <c r="PEZ51" s="77"/>
      <c r="PFA51" s="77"/>
      <c r="PFB51" s="77"/>
      <c r="PFC51" s="77"/>
      <c r="PFD51" s="77"/>
      <c r="PFE51" s="77"/>
      <c r="PFF51" s="77"/>
      <c r="PFG51" s="77"/>
      <c r="PFH51" s="77"/>
      <c r="PFI51" s="77"/>
      <c r="PFJ51" s="77"/>
      <c r="PFK51" s="77"/>
      <c r="PFL51" s="77"/>
      <c r="PFM51" s="77"/>
      <c r="PFN51" s="77"/>
      <c r="PFO51" s="77"/>
      <c r="PFP51" s="77"/>
      <c r="PFQ51" s="77"/>
      <c r="PFR51" s="77"/>
      <c r="PFS51" s="77"/>
      <c r="PFT51" s="77"/>
      <c r="PFU51" s="77"/>
      <c r="PFV51" s="77"/>
      <c r="PFW51" s="77"/>
      <c r="PFX51" s="77"/>
      <c r="PFY51" s="77"/>
      <c r="PFZ51" s="77"/>
      <c r="PGA51" s="77"/>
      <c r="PGB51" s="77"/>
      <c r="PGC51" s="77"/>
      <c r="PGD51" s="77"/>
      <c r="PGE51" s="77"/>
      <c r="PGF51" s="77"/>
      <c r="PGG51" s="77"/>
      <c r="PGH51" s="77"/>
      <c r="PGI51" s="77"/>
      <c r="PGJ51" s="77"/>
      <c r="PGK51" s="77"/>
      <c r="PGL51" s="77"/>
      <c r="PGM51" s="77"/>
      <c r="PGN51" s="77"/>
      <c r="PGO51" s="77"/>
      <c r="PGP51" s="77"/>
      <c r="PGQ51" s="77"/>
      <c r="PGR51" s="77"/>
      <c r="PGS51" s="77"/>
      <c r="PGT51" s="77"/>
      <c r="PGU51" s="77"/>
      <c r="PGV51" s="77"/>
      <c r="PGW51" s="77"/>
      <c r="PGX51" s="77"/>
      <c r="PGY51" s="77"/>
      <c r="PGZ51" s="77"/>
      <c r="PHA51" s="77"/>
      <c r="PHB51" s="77"/>
      <c r="PHC51" s="77"/>
      <c r="PHD51" s="77"/>
      <c r="PHE51" s="77"/>
      <c r="PHF51" s="77"/>
      <c r="PHG51" s="77"/>
      <c r="PHH51" s="77"/>
      <c r="PHI51" s="77"/>
      <c r="PHJ51" s="77"/>
      <c r="PHK51" s="77"/>
      <c r="PHL51" s="77"/>
      <c r="PHM51" s="77"/>
      <c r="PHN51" s="77"/>
      <c r="PHO51" s="77"/>
      <c r="PHP51" s="77"/>
      <c r="PHQ51" s="77"/>
      <c r="PHR51" s="77"/>
      <c r="PHS51" s="77"/>
      <c r="PHT51" s="77"/>
      <c r="PHU51" s="77"/>
      <c r="PHV51" s="77"/>
      <c r="PHW51" s="77"/>
      <c r="PHX51" s="77"/>
      <c r="PHY51" s="77"/>
      <c r="PHZ51" s="77"/>
      <c r="PIA51" s="77"/>
      <c r="PIB51" s="77"/>
      <c r="PIC51" s="77"/>
      <c r="PID51" s="77"/>
      <c r="PIE51" s="77"/>
      <c r="PIF51" s="77"/>
      <c r="PIG51" s="77"/>
      <c r="PIH51" s="77"/>
      <c r="PII51" s="77"/>
      <c r="PIJ51" s="77"/>
      <c r="PIK51" s="77"/>
      <c r="PIL51" s="77"/>
      <c r="PIM51" s="77"/>
      <c r="PIN51" s="77"/>
      <c r="PIO51" s="77"/>
      <c r="PIP51" s="77"/>
      <c r="PIQ51" s="77"/>
      <c r="PIR51" s="77"/>
      <c r="PIS51" s="77"/>
      <c r="PIT51" s="77"/>
      <c r="PIU51" s="77"/>
      <c r="PIV51" s="77"/>
      <c r="PIW51" s="77"/>
      <c r="PIX51" s="77"/>
      <c r="PIY51" s="77"/>
      <c r="PIZ51" s="77"/>
      <c r="PJA51" s="77"/>
      <c r="PJB51" s="77"/>
      <c r="PJC51" s="77"/>
      <c r="PJD51" s="77"/>
      <c r="PJE51" s="77"/>
      <c r="PJF51" s="77"/>
      <c r="PJG51" s="77"/>
      <c r="PJH51" s="77"/>
      <c r="PJI51" s="77"/>
      <c r="PJJ51" s="77"/>
      <c r="PJK51" s="77"/>
      <c r="PJL51" s="77"/>
      <c r="PJM51" s="77"/>
      <c r="PJN51" s="77"/>
      <c r="PJO51" s="77"/>
      <c r="PJP51" s="77"/>
      <c r="PJQ51" s="77"/>
      <c r="PJR51" s="77"/>
      <c r="PJS51" s="77"/>
      <c r="PJT51" s="77"/>
      <c r="PJU51" s="77"/>
      <c r="PJV51" s="77"/>
      <c r="PJW51" s="77"/>
      <c r="PJX51" s="77"/>
      <c r="PJY51" s="77"/>
      <c r="PJZ51" s="77"/>
      <c r="PKA51" s="77"/>
      <c r="PKB51" s="77"/>
      <c r="PKC51" s="77"/>
      <c r="PKD51" s="77"/>
      <c r="PKE51" s="77"/>
      <c r="PKF51" s="77"/>
      <c r="PKG51" s="77"/>
      <c r="PKH51" s="77"/>
      <c r="PKI51" s="77"/>
      <c r="PKJ51" s="77"/>
      <c r="PKK51" s="77"/>
      <c r="PKL51" s="77"/>
      <c r="PKM51" s="77"/>
      <c r="PKN51" s="77"/>
      <c r="PKO51" s="77"/>
      <c r="PKP51" s="77"/>
      <c r="PKQ51" s="77"/>
      <c r="PKR51" s="77"/>
      <c r="PKS51" s="77"/>
      <c r="PKT51" s="77"/>
      <c r="PKU51" s="77"/>
      <c r="PKV51" s="77"/>
      <c r="PKW51" s="77"/>
      <c r="PKX51" s="77"/>
      <c r="PKY51" s="77"/>
      <c r="PKZ51" s="77"/>
      <c r="PLA51" s="77"/>
      <c r="PLB51" s="77"/>
      <c r="PLC51" s="77"/>
      <c r="PLD51" s="77"/>
      <c r="PLE51" s="77"/>
      <c r="PLF51" s="77"/>
      <c r="PLG51" s="77"/>
      <c r="PLH51" s="77"/>
      <c r="PLI51" s="77"/>
      <c r="PLJ51" s="77"/>
      <c r="PLK51" s="77"/>
      <c r="PLL51" s="77"/>
      <c r="PLM51" s="77"/>
      <c r="PLN51" s="77"/>
      <c r="PLO51" s="77"/>
      <c r="PLP51" s="77"/>
      <c r="PLQ51" s="77"/>
      <c r="PLR51" s="77"/>
      <c r="PLS51" s="77"/>
      <c r="PLT51" s="77"/>
      <c r="PLU51" s="77"/>
      <c r="PLV51" s="77"/>
      <c r="PLW51" s="77"/>
      <c r="PLX51" s="77"/>
      <c r="PLY51" s="77"/>
      <c r="PLZ51" s="77"/>
      <c r="PMA51" s="77"/>
      <c r="PMB51" s="77"/>
      <c r="PMC51" s="77"/>
      <c r="PMD51" s="77"/>
      <c r="PME51" s="77"/>
      <c r="PMF51" s="77"/>
      <c r="PMG51" s="77"/>
      <c r="PMH51" s="77"/>
      <c r="PMI51" s="77"/>
      <c r="PMJ51" s="77"/>
      <c r="PMK51" s="77"/>
      <c r="PML51" s="77"/>
      <c r="PMM51" s="77"/>
      <c r="PMN51" s="77"/>
      <c r="PMO51" s="77"/>
      <c r="PMP51" s="77"/>
      <c r="PMQ51" s="77"/>
      <c r="PMR51" s="77"/>
      <c r="PMS51" s="77"/>
      <c r="PMT51" s="77"/>
      <c r="PMU51" s="77"/>
      <c r="PMV51" s="77"/>
      <c r="PMW51" s="77"/>
      <c r="PMX51" s="77"/>
      <c r="PMY51" s="77"/>
      <c r="PMZ51" s="77"/>
      <c r="PNA51" s="77"/>
      <c r="PNB51" s="77"/>
      <c r="PNC51" s="77"/>
      <c r="PND51" s="77"/>
      <c r="PNE51" s="77"/>
      <c r="PNF51" s="77"/>
      <c r="PNG51" s="77"/>
      <c r="PNH51" s="77"/>
      <c r="PNI51" s="77"/>
      <c r="PNJ51" s="77"/>
      <c r="PNK51" s="77"/>
      <c r="PNL51" s="77"/>
      <c r="PNM51" s="77"/>
      <c r="PNN51" s="77"/>
      <c r="PNO51" s="77"/>
      <c r="PNP51" s="77"/>
      <c r="PNQ51" s="77"/>
      <c r="PNR51" s="77"/>
      <c r="PNS51" s="77"/>
      <c r="PNT51" s="77"/>
      <c r="PNU51" s="77"/>
      <c r="PNV51" s="77"/>
      <c r="PNW51" s="77"/>
      <c r="PNX51" s="77"/>
      <c r="PNY51" s="77"/>
      <c r="PNZ51" s="77"/>
      <c r="POA51" s="77"/>
      <c r="POB51" s="77"/>
      <c r="POC51" s="77"/>
      <c r="POD51" s="77"/>
      <c r="POE51" s="77"/>
      <c r="POF51" s="77"/>
      <c r="POG51" s="77"/>
      <c r="POH51" s="77"/>
      <c r="POI51" s="77"/>
      <c r="POJ51" s="77"/>
      <c r="POK51" s="77"/>
      <c r="POL51" s="77"/>
      <c r="POM51" s="77"/>
      <c r="PON51" s="77"/>
      <c r="POO51" s="77"/>
      <c r="POP51" s="77"/>
      <c r="POQ51" s="77"/>
      <c r="POR51" s="77"/>
      <c r="POS51" s="77"/>
      <c r="POT51" s="77"/>
      <c r="POU51" s="77"/>
      <c r="POV51" s="77"/>
      <c r="POW51" s="77"/>
      <c r="POX51" s="77"/>
      <c r="POY51" s="77"/>
      <c r="POZ51" s="77"/>
      <c r="PPA51" s="77"/>
      <c r="PPB51" s="77"/>
      <c r="PPC51" s="77"/>
      <c r="PPD51" s="77"/>
      <c r="PPE51" s="77"/>
      <c r="PPF51" s="77"/>
      <c r="PPG51" s="77"/>
      <c r="PPH51" s="77"/>
      <c r="PPI51" s="77"/>
      <c r="PPJ51" s="77"/>
      <c r="PPK51" s="77"/>
      <c r="PPL51" s="77"/>
      <c r="PPM51" s="77"/>
      <c r="PPN51" s="77"/>
      <c r="PPO51" s="77"/>
      <c r="PPP51" s="77"/>
      <c r="PPQ51" s="77"/>
      <c r="PPR51" s="77"/>
      <c r="PPS51" s="77"/>
      <c r="PPT51" s="77"/>
      <c r="PPU51" s="77"/>
      <c r="PPV51" s="77"/>
      <c r="PPW51" s="77"/>
      <c r="PPX51" s="77"/>
      <c r="PPY51" s="77"/>
      <c r="PPZ51" s="77"/>
      <c r="PQA51" s="77"/>
      <c r="PQB51" s="77"/>
      <c r="PQC51" s="77"/>
      <c r="PQD51" s="77"/>
      <c r="PQE51" s="77"/>
      <c r="PQF51" s="77"/>
      <c r="PQG51" s="77"/>
      <c r="PQH51" s="77"/>
      <c r="PQI51" s="77"/>
      <c r="PQJ51" s="77"/>
      <c r="PQK51" s="77"/>
      <c r="PQL51" s="77"/>
      <c r="PQM51" s="77"/>
      <c r="PQN51" s="77"/>
      <c r="PQO51" s="77"/>
      <c r="PQP51" s="77"/>
      <c r="PQQ51" s="77"/>
      <c r="PQR51" s="77"/>
      <c r="PQS51" s="77"/>
      <c r="PQT51" s="77"/>
      <c r="PQU51" s="77"/>
      <c r="PQV51" s="77"/>
      <c r="PQW51" s="77"/>
      <c r="PQX51" s="77"/>
      <c r="PQY51" s="77"/>
      <c r="PQZ51" s="77"/>
      <c r="PRA51" s="77"/>
      <c r="PRB51" s="77"/>
      <c r="PRC51" s="77"/>
      <c r="PRD51" s="77"/>
      <c r="PRE51" s="77"/>
      <c r="PRF51" s="77"/>
      <c r="PRG51" s="77"/>
      <c r="PRH51" s="77"/>
      <c r="PRI51" s="77"/>
      <c r="PRJ51" s="77"/>
      <c r="PRK51" s="77"/>
      <c r="PRL51" s="77"/>
      <c r="PRM51" s="77"/>
      <c r="PRN51" s="77"/>
      <c r="PRO51" s="77"/>
      <c r="PRP51" s="77"/>
      <c r="PRQ51" s="77"/>
      <c r="PRR51" s="77"/>
      <c r="PRS51" s="77"/>
      <c r="PRT51" s="77"/>
      <c r="PRU51" s="77"/>
      <c r="PRV51" s="77"/>
      <c r="PRW51" s="77"/>
      <c r="PRX51" s="77"/>
      <c r="PRY51" s="77"/>
      <c r="PRZ51" s="77"/>
      <c r="PSA51" s="77"/>
      <c r="PSB51" s="77"/>
      <c r="PSC51" s="77"/>
      <c r="PSD51" s="77"/>
      <c r="PSE51" s="77"/>
      <c r="PSF51" s="77"/>
      <c r="PSG51" s="77"/>
      <c r="PSH51" s="77"/>
      <c r="PSI51" s="77"/>
      <c r="PSJ51" s="77"/>
      <c r="PSK51" s="77"/>
      <c r="PSL51" s="77"/>
      <c r="PSM51" s="77"/>
      <c r="PSN51" s="77"/>
      <c r="PSO51" s="77"/>
      <c r="PSP51" s="77"/>
      <c r="PSQ51" s="77"/>
      <c r="PSR51" s="77"/>
      <c r="PSS51" s="77"/>
      <c r="PST51" s="77"/>
      <c r="PSU51" s="77"/>
      <c r="PSV51" s="77"/>
      <c r="PSW51" s="77"/>
      <c r="PSX51" s="77"/>
      <c r="PSY51" s="77"/>
      <c r="PSZ51" s="77"/>
      <c r="PTA51" s="77"/>
      <c r="PTB51" s="77"/>
      <c r="PTC51" s="77"/>
      <c r="PTD51" s="77"/>
      <c r="PTE51" s="77"/>
      <c r="PTF51" s="77"/>
      <c r="PTG51" s="77"/>
      <c r="PTH51" s="77"/>
      <c r="PTI51" s="77"/>
      <c r="PTJ51" s="77"/>
      <c r="PTK51" s="77"/>
      <c r="PTL51" s="77"/>
      <c r="PTM51" s="77"/>
      <c r="PTN51" s="77"/>
      <c r="PTO51" s="77"/>
      <c r="PTP51" s="77"/>
      <c r="PTQ51" s="77"/>
      <c r="PTR51" s="77"/>
      <c r="PTS51" s="77"/>
      <c r="PTT51" s="77"/>
      <c r="PTU51" s="77"/>
      <c r="PTV51" s="77"/>
      <c r="PTW51" s="77"/>
      <c r="PTX51" s="77"/>
      <c r="PTY51" s="77"/>
      <c r="PTZ51" s="77"/>
      <c r="PUA51" s="77"/>
      <c r="PUB51" s="77"/>
      <c r="PUC51" s="77"/>
      <c r="PUD51" s="77"/>
      <c r="PUE51" s="77"/>
      <c r="PUF51" s="77"/>
      <c r="PUG51" s="77"/>
      <c r="PUH51" s="77"/>
      <c r="PUI51" s="77"/>
      <c r="PUJ51" s="77"/>
      <c r="PUK51" s="77"/>
      <c r="PUL51" s="77"/>
      <c r="PUM51" s="77"/>
      <c r="PUN51" s="77"/>
      <c r="PUO51" s="77"/>
      <c r="PUP51" s="77"/>
      <c r="PUQ51" s="77"/>
      <c r="PUR51" s="77"/>
      <c r="PUS51" s="77"/>
      <c r="PUT51" s="77"/>
      <c r="PUU51" s="77"/>
      <c r="PUV51" s="77"/>
      <c r="PUW51" s="77"/>
      <c r="PUX51" s="77"/>
      <c r="PUY51" s="77"/>
      <c r="PUZ51" s="77"/>
      <c r="PVA51" s="77"/>
      <c r="PVB51" s="77"/>
      <c r="PVC51" s="77"/>
      <c r="PVD51" s="77"/>
      <c r="PVE51" s="77"/>
      <c r="PVF51" s="77"/>
      <c r="PVG51" s="77"/>
      <c r="PVH51" s="77"/>
      <c r="PVI51" s="77"/>
      <c r="PVJ51" s="77"/>
      <c r="PVK51" s="77"/>
      <c r="PVL51" s="77"/>
      <c r="PVM51" s="77"/>
      <c r="PVN51" s="77"/>
      <c r="PVO51" s="77"/>
      <c r="PVP51" s="77"/>
      <c r="PVQ51" s="77"/>
      <c r="PVR51" s="77"/>
      <c r="PVS51" s="77"/>
      <c r="PVT51" s="77"/>
      <c r="PVU51" s="77"/>
      <c r="PVV51" s="77"/>
      <c r="PVW51" s="77"/>
      <c r="PVX51" s="77"/>
      <c r="PVY51" s="77"/>
      <c r="PVZ51" s="77"/>
      <c r="PWA51" s="77"/>
      <c r="PWB51" s="77"/>
      <c r="PWC51" s="77"/>
      <c r="PWD51" s="77"/>
      <c r="PWE51" s="77"/>
      <c r="PWF51" s="77"/>
      <c r="PWG51" s="77"/>
      <c r="PWH51" s="77"/>
      <c r="PWI51" s="77"/>
      <c r="PWJ51" s="77"/>
      <c r="PWK51" s="77"/>
      <c r="PWL51" s="77"/>
      <c r="PWM51" s="77"/>
      <c r="PWN51" s="77"/>
      <c r="PWO51" s="77"/>
      <c r="PWP51" s="77"/>
      <c r="PWQ51" s="77"/>
      <c r="PWR51" s="77"/>
      <c r="PWS51" s="77"/>
      <c r="PWT51" s="77"/>
      <c r="PWU51" s="77"/>
      <c r="PWV51" s="77"/>
      <c r="PWW51" s="77"/>
      <c r="PWX51" s="77"/>
      <c r="PWY51" s="77"/>
      <c r="PWZ51" s="77"/>
      <c r="PXA51" s="77"/>
      <c r="PXB51" s="77"/>
      <c r="PXC51" s="77"/>
      <c r="PXD51" s="77"/>
      <c r="PXE51" s="77"/>
      <c r="PXF51" s="77"/>
      <c r="PXG51" s="77"/>
      <c r="PXH51" s="77"/>
      <c r="PXI51" s="77"/>
      <c r="PXJ51" s="77"/>
      <c r="PXK51" s="77"/>
      <c r="PXL51" s="77"/>
      <c r="PXM51" s="77"/>
      <c r="PXN51" s="77"/>
      <c r="PXO51" s="77"/>
      <c r="PXP51" s="77"/>
      <c r="PXQ51" s="77"/>
      <c r="PXR51" s="77"/>
      <c r="PXS51" s="77"/>
      <c r="PXT51" s="77"/>
      <c r="PXU51" s="77"/>
      <c r="PXV51" s="77"/>
      <c r="PXW51" s="77"/>
      <c r="PXX51" s="77"/>
      <c r="PXY51" s="77"/>
      <c r="PXZ51" s="77"/>
      <c r="PYA51" s="77"/>
      <c r="PYB51" s="77"/>
      <c r="PYC51" s="77"/>
      <c r="PYD51" s="77"/>
      <c r="PYE51" s="77"/>
      <c r="PYF51" s="77"/>
      <c r="PYG51" s="77"/>
      <c r="PYH51" s="77"/>
      <c r="PYI51" s="77"/>
      <c r="PYJ51" s="77"/>
      <c r="PYK51" s="77"/>
      <c r="PYL51" s="77"/>
      <c r="PYM51" s="77"/>
      <c r="PYN51" s="77"/>
      <c r="PYO51" s="77"/>
      <c r="PYP51" s="77"/>
      <c r="PYQ51" s="77"/>
      <c r="PYR51" s="77"/>
      <c r="PYS51" s="77"/>
      <c r="PYT51" s="77"/>
      <c r="PYU51" s="77"/>
      <c r="PYV51" s="77"/>
      <c r="PYW51" s="77"/>
      <c r="PYX51" s="77"/>
      <c r="PYY51" s="77"/>
      <c r="PYZ51" s="77"/>
      <c r="PZA51" s="77"/>
      <c r="PZB51" s="77"/>
      <c r="PZC51" s="77"/>
      <c r="PZD51" s="77"/>
      <c r="PZE51" s="77"/>
      <c r="PZF51" s="77"/>
      <c r="PZG51" s="77"/>
      <c r="PZH51" s="77"/>
      <c r="PZI51" s="77"/>
      <c r="PZJ51" s="77"/>
      <c r="PZK51" s="77"/>
      <c r="PZL51" s="77"/>
      <c r="PZM51" s="77"/>
      <c r="PZN51" s="77"/>
      <c r="PZO51" s="77"/>
      <c r="PZP51" s="77"/>
      <c r="PZQ51" s="77"/>
      <c r="PZR51" s="77"/>
      <c r="PZS51" s="77"/>
      <c r="PZT51" s="77"/>
      <c r="PZU51" s="77"/>
      <c r="PZV51" s="77"/>
      <c r="PZW51" s="77"/>
      <c r="PZX51" s="77"/>
      <c r="PZY51" s="77"/>
      <c r="PZZ51" s="77"/>
      <c r="QAA51" s="77"/>
      <c r="QAB51" s="77"/>
      <c r="QAC51" s="77"/>
      <c r="QAD51" s="77"/>
      <c r="QAE51" s="77"/>
      <c r="QAF51" s="77"/>
      <c r="QAG51" s="77"/>
      <c r="QAH51" s="77"/>
      <c r="QAI51" s="77"/>
      <c r="QAJ51" s="77"/>
      <c r="QAK51" s="77"/>
      <c r="QAL51" s="77"/>
      <c r="QAM51" s="77"/>
      <c r="QAN51" s="77"/>
      <c r="QAO51" s="77"/>
      <c r="QAP51" s="77"/>
      <c r="QAQ51" s="77"/>
      <c r="QAR51" s="77"/>
      <c r="QAS51" s="77"/>
      <c r="QAT51" s="77"/>
      <c r="QAU51" s="77"/>
      <c r="QAV51" s="77"/>
      <c r="QAW51" s="77"/>
      <c r="QAX51" s="77"/>
      <c r="QAY51" s="77"/>
      <c r="QAZ51" s="77"/>
      <c r="QBA51" s="77"/>
      <c r="QBB51" s="77"/>
      <c r="QBC51" s="77"/>
      <c r="QBD51" s="77"/>
      <c r="QBE51" s="77"/>
      <c r="QBF51" s="77"/>
      <c r="QBG51" s="77"/>
      <c r="QBH51" s="77"/>
      <c r="QBI51" s="77"/>
      <c r="QBJ51" s="77"/>
      <c r="QBK51" s="77"/>
      <c r="QBL51" s="77"/>
      <c r="QBM51" s="77"/>
      <c r="QBN51" s="77"/>
      <c r="QBO51" s="77"/>
      <c r="QBP51" s="77"/>
      <c r="QBQ51" s="77"/>
      <c r="QBR51" s="77"/>
      <c r="QBS51" s="77"/>
      <c r="QBT51" s="77"/>
      <c r="QBU51" s="77"/>
      <c r="QBV51" s="77"/>
      <c r="QBW51" s="77"/>
      <c r="QBX51" s="77"/>
      <c r="QBY51" s="77"/>
      <c r="QBZ51" s="77"/>
      <c r="QCA51" s="77"/>
      <c r="QCB51" s="77"/>
      <c r="QCC51" s="77"/>
      <c r="QCD51" s="77"/>
      <c r="QCE51" s="77"/>
      <c r="QCF51" s="77"/>
      <c r="QCG51" s="77"/>
      <c r="QCH51" s="77"/>
      <c r="QCI51" s="77"/>
      <c r="QCJ51" s="77"/>
      <c r="QCK51" s="77"/>
      <c r="QCL51" s="77"/>
      <c r="QCM51" s="77"/>
      <c r="QCN51" s="77"/>
      <c r="QCO51" s="77"/>
      <c r="QCP51" s="77"/>
      <c r="QCQ51" s="77"/>
      <c r="QCR51" s="77"/>
      <c r="QCS51" s="77"/>
      <c r="QCT51" s="77"/>
      <c r="QCU51" s="77"/>
      <c r="QCV51" s="77"/>
      <c r="QCW51" s="77"/>
      <c r="QCX51" s="77"/>
      <c r="QCY51" s="77"/>
      <c r="QCZ51" s="77"/>
      <c r="QDA51" s="77"/>
      <c r="QDB51" s="77"/>
      <c r="QDC51" s="77"/>
      <c r="QDD51" s="77"/>
      <c r="QDE51" s="77"/>
      <c r="QDF51" s="77"/>
      <c r="QDG51" s="77"/>
      <c r="QDH51" s="77"/>
      <c r="QDI51" s="77"/>
      <c r="QDJ51" s="77"/>
      <c r="QDK51" s="77"/>
      <c r="QDL51" s="77"/>
      <c r="QDM51" s="77"/>
      <c r="QDN51" s="77"/>
      <c r="QDO51" s="77"/>
      <c r="QDP51" s="77"/>
      <c r="QDQ51" s="77"/>
      <c r="QDR51" s="77"/>
      <c r="QDS51" s="77"/>
      <c r="QDT51" s="77"/>
      <c r="QDU51" s="77"/>
      <c r="QDV51" s="77"/>
      <c r="QDW51" s="77"/>
      <c r="QDX51" s="77"/>
      <c r="QDY51" s="77"/>
      <c r="QDZ51" s="77"/>
      <c r="QEA51" s="77"/>
      <c r="QEB51" s="77"/>
      <c r="QEC51" s="77"/>
      <c r="QED51" s="77"/>
      <c r="QEE51" s="77"/>
      <c r="QEF51" s="77"/>
      <c r="QEG51" s="77"/>
      <c r="QEH51" s="77"/>
      <c r="QEI51" s="77"/>
      <c r="QEJ51" s="77"/>
      <c r="QEK51" s="77"/>
      <c r="QEL51" s="77"/>
      <c r="QEM51" s="77"/>
      <c r="QEN51" s="77"/>
      <c r="QEO51" s="77"/>
      <c r="QEP51" s="77"/>
      <c r="QEQ51" s="77"/>
      <c r="QER51" s="77"/>
      <c r="QES51" s="77"/>
      <c r="QET51" s="77"/>
      <c r="QEU51" s="77"/>
      <c r="QEV51" s="77"/>
      <c r="QEW51" s="77"/>
      <c r="QEX51" s="77"/>
      <c r="QEY51" s="77"/>
      <c r="QEZ51" s="77"/>
      <c r="QFA51" s="77"/>
      <c r="QFB51" s="77"/>
      <c r="QFC51" s="77"/>
      <c r="QFD51" s="77"/>
      <c r="QFE51" s="77"/>
      <c r="QFF51" s="77"/>
      <c r="QFG51" s="77"/>
      <c r="QFH51" s="77"/>
      <c r="QFI51" s="77"/>
      <c r="QFJ51" s="77"/>
      <c r="QFK51" s="77"/>
      <c r="QFL51" s="77"/>
      <c r="QFM51" s="77"/>
      <c r="QFN51" s="77"/>
      <c r="QFO51" s="77"/>
      <c r="QFP51" s="77"/>
      <c r="QFQ51" s="77"/>
      <c r="QFR51" s="77"/>
      <c r="QFS51" s="77"/>
      <c r="QFT51" s="77"/>
      <c r="QFU51" s="77"/>
      <c r="QFV51" s="77"/>
      <c r="QFW51" s="77"/>
      <c r="QFX51" s="77"/>
      <c r="QFY51" s="77"/>
      <c r="QFZ51" s="77"/>
      <c r="QGA51" s="77"/>
      <c r="QGB51" s="77"/>
      <c r="QGC51" s="77"/>
      <c r="QGD51" s="77"/>
      <c r="QGE51" s="77"/>
      <c r="QGF51" s="77"/>
      <c r="QGG51" s="77"/>
      <c r="QGH51" s="77"/>
      <c r="QGI51" s="77"/>
      <c r="QGJ51" s="77"/>
      <c r="QGK51" s="77"/>
      <c r="QGL51" s="77"/>
      <c r="QGM51" s="77"/>
      <c r="QGN51" s="77"/>
      <c r="QGO51" s="77"/>
      <c r="QGP51" s="77"/>
      <c r="QGQ51" s="77"/>
      <c r="QGR51" s="77"/>
      <c r="QGS51" s="77"/>
      <c r="QGT51" s="77"/>
      <c r="QGU51" s="77"/>
      <c r="QGV51" s="77"/>
      <c r="QGW51" s="77"/>
      <c r="QGX51" s="77"/>
      <c r="QGY51" s="77"/>
      <c r="QGZ51" s="77"/>
      <c r="QHA51" s="77"/>
      <c r="QHB51" s="77"/>
      <c r="QHC51" s="77"/>
      <c r="QHD51" s="77"/>
      <c r="QHE51" s="77"/>
      <c r="QHF51" s="77"/>
      <c r="QHG51" s="77"/>
      <c r="QHH51" s="77"/>
      <c r="QHI51" s="77"/>
      <c r="QHJ51" s="77"/>
      <c r="QHK51" s="77"/>
      <c r="QHL51" s="77"/>
      <c r="QHM51" s="77"/>
      <c r="QHN51" s="77"/>
      <c r="QHO51" s="77"/>
      <c r="QHP51" s="77"/>
      <c r="QHQ51" s="77"/>
      <c r="QHR51" s="77"/>
      <c r="QHS51" s="77"/>
      <c r="QHT51" s="77"/>
      <c r="QHU51" s="77"/>
      <c r="QHV51" s="77"/>
      <c r="QHW51" s="77"/>
      <c r="QHX51" s="77"/>
      <c r="QHY51" s="77"/>
      <c r="QHZ51" s="77"/>
      <c r="QIA51" s="77"/>
      <c r="QIB51" s="77"/>
      <c r="QIC51" s="77"/>
      <c r="QID51" s="77"/>
      <c r="QIE51" s="77"/>
      <c r="QIF51" s="77"/>
      <c r="QIG51" s="77"/>
      <c r="QIH51" s="77"/>
      <c r="QII51" s="77"/>
      <c r="QIJ51" s="77"/>
      <c r="QIK51" s="77"/>
      <c r="QIL51" s="77"/>
      <c r="QIM51" s="77"/>
      <c r="QIN51" s="77"/>
      <c r="QIO51" s="77"/>
      <c r="QIP51" s="77"/>
      <c r="QIQ51" s="77"/>
      <c r="QIR51" s="77"/>
      <c r="QIS51" s="77"/>
      <c r="QIT51" s="77"/>
      <c r="QIU51" s="77"/>
      <c r="QIV51" s="77"/>
      <c r="QIW51" s="77"/>
      <c r="QIX51" s="77"/>
      <c r="QIY51" s="77"/>
      <c r="QIZ51" s="77"/>
      <c r="QJA51" s="77"/>
      <c r="QJB51" s="77"/>
      <c r="QJC51" s="77"/>
      <c r="QJD51" s="77"/>
      <c r="QJE51" s="77"/>
      <c r="QJF51" s="77"/>
      <c r="QJG51" s="77"/>
      <c r="QJH51" s="77"/>
      <c r="QJI51" s="77"/>
      <c r="QJJ51" s="77"/>
      <c r="QJK51" s="77"/>
      <c r="QJL51" s="77"/>
      <c r="QJM51" s="77"/>
      <c r="QJN51" s="77"/>
      <c r="QJO51" s="77"/>
      <c r="QJP51" s="77"/>
      <c r="QJQ51" s="77"/>
      <c r="QJR51" s="77"/>
      <c r="QJS51" s="77"/>
      <c r="QJT51" s="77"/>
      <c r="QJU51" s="77"/>
      <c r="QJV51" s="77"/>
      <c r="QJW51" s="77"/>
      <c r="QJX51" s="77"/>
      <c r="QJY51" s="77"/>
      <c r="QJZ51" s="77"/>
      <c r="QKA51" s="77"/>
      <c r="QKB51" s="77"/>
      <c r="QKC51" s="77"/>
      <c r="QKD51" s="77"/>
      <c r="QKE51" s="77"/>
      <c r="QKF51" s="77"/>
      <c r="QKG51" s="77"/>
      <c r="QKH51" s="77"/>
      <c r="QKI51" s="77"/>
      <c r="QKJ51" s="77"/>
      <c r="QKK51" s="77"/>
      <c r="QKL51" s="77"/>
      <c r="QKM51" s="77"/>
      <c r="QKN51" s="77"/>
      <c r="QKO51" s="77"/>
      <c r="QKP51" s="77"/>
      <c r="QKQ51" s="77"/>
      <c r="QKR51" s="77"/>
      <c r="QKS51" s="77"/>
      <c r="QKT51" s="77"/>
      <c r="QKU51" s="77"/>
      <c r="QKV51" s="77"/>
      <c r="QKW51" s="77"/>
      <c r="QKX51" s="77"/>
      <c r="QKY51" s="77"/>
      <c r="QKZ51" s="77"/>
      <c r="QLA51" s="77"/>
      <c r="QLB51" s="77"/>
      <c r="QLC51" s="77"/>
      <c r="QLD51" s="77"/>
      <c r="QLE51" s="77"/>
      <c r="QLF51" s="77"/>
      <c r="QLG51" s="77"/>
      <c r="QLH51" s="77"/>
      <c r="QLI51" s="77"/>
      <c r="QLJ51" s="77"/>
      <c r="QLK51" s="77"/>
      <c r="QLL51" s="77"/>
      <c r="QLM51" s="77"/>
      <c r="QLN51" s="77"/>
      <c r="QLO51" s="77"/>
      <c r="QLP51" s="77"/>
      <c r="QLQ51" s="77"/>
      <c r="QLR51" s="77"/>
      <c r="QLS51" s="77"/>
      <c r="QLT51" s="77"/>
      <c r="QLU51" s="77"/>
      <c r="QLV51" s="77"/>
      <c r="QLW51" s="77"/>
      <c r="QLX51" s="77"/>
      <c r="QLY51" s="77"/>
      <c r="QLZ51" s="77"/>
      <c r="QMA51" s="77"/>
      <c r="QMB51" s="77"/>
      <c r="QMC51" s="77"/>
      <c r="QMD51" s="77"/>
      <c r="QME51" s="77"/>
      <c r="QMF51" s="77"/>
      <c r="QMG51" s="77"/>
      <c r="QMH51" s="77"/>
      <c r="QMI51" s="77"/>
      <c r="QMJ51" s="77"/>
      <c r="QMK51" s="77"/>
      <c r="QML51" s="77"/>
      <c r="QMM51" s="77"/>
      <c r="QMN51" s="77"/>
      <c r="QMO51" s="77"/>
      <c r="QMP51" s="77"/>
      <c r="QMQ51" s="77"/>
      <c r="QMR51" s="77"/>
      <c r="QMS51" s="77"/>
      <c r="QMT51" s="77"/>
      <c r="QMU51" s="77"/>
      <c r="QMV51" s="77"/>
      <c r="QMW51" s="77"/>
      <c r="QMX51" s="77"/>
      <c r="QMY51" s="77"/>
      <c r="QMZ51" s="77"/>
      <c r="QNA51" s="77"/>
      <c r="QNB51" s="77"/>
      <c r="QNC51" s="77"/>
      <c r="QND51" s="77"/>
      <c r="QNE51" s="77"/>
      <c r="QNF51" s="77"/>
      <c r="QNG51" s="77"/>
      <c r="QNH51" s="77"/>
      <c r="QNI51" s="77"/>
      <c r="QNJ51" s="77"/>
      <c r="QNK51" s="77"/>
      <c r="QNL51" s="77"/>
      <c r="QNM51" s="77"/>
      <c r="QNN51" s="77"/>
      <c r="QNO51" s="77"/>
      <c r="QNP51" s="77"/>
      <c r="QNQ51" s="77"/>
      <c r="QNR51" s="77"/>
      <c r="QNS51" s="77"/>
      <c r="QNT51" s="77"/>
      <c r="QNU51" s="77"/>
      <c r="QNV51" s="77"/>
      <c r="QNW51" s="77"/>
      <c r="QNX51" s="77"/>
      <c r="QNY51" s="77"/>
      <c r="QNZ51" s="77"/>
      <c r="QOA51" s="77"/>
      <c r="QOB51" s="77"/>
      <c r="QOC51" s="77"/>
      <c r="QOD51" s="77"/>
      <c r="QOE51" s="77"/>
      <c r="QOF51" s="77"/>
      <c r="QOG51" s="77"/>
      <c r="QOH51" s="77"/>
      <c r="QOI51" s="77"/>
      <c r="QOJ51" s="77"/>
      <c r="QOK51" s="77"/>
      <c r="QOL51" s="77"/>
      <c r="QOM51" s="77"/>
      <c r="QON51" s="77"/>
      <c r="QOO51" s="77"/>
      <c r="QOP51" s="77"/>
      <c r="QOQ51" s="77"/>
      <c r="QOR51" s="77"/>
      <c r="QOS51" s="77"/>
      <c r="QOT51" s="77"/>
      <c r="QOU51" s="77"/>
      <c r="QOV51" s="77"/>
      <c r="QOW51" s="77"/>
      <c r="QOX51" s="77"/>
      <c r="QOY51" s="77"/>
      <c r="QOZ51" s="77"/>
      <c r="QPA51" s="77"/>
      <c r="QPB51" s="77"/>
      <c r="QPC51" s="77"/>
      <c r="QPD51" s="77"/>
      <c r="QPE51" s="77"/>
      <c r="QPF51" s="77"/>
      <c r="QPG51" s="77"/>
      <c r="QPH51" s="77"/>
      <c r="QPI51" s="77"/>
      <c r="QPJ51" s="77"/>
      <c r="QPK51" s="77"/>
      <c r="QPL51" s="77"/>
      <c r="QPM51" s="77"/>
      <c r="QPN51" s="77"/>
      <c r="QPO51" s="77"/>
      <c r="QPP51" s="77"/>
      <c r="QPQ51" s="77"/>
      <c r="QPR51" s="77"/>
      <c r="QPS51" s="77"/>
      <c r="QPT51" s="77"/>
      <c r="QPU51" s="77"/>
      <c r="QPV51" s="77"/>
      <c r="QPW51" s="77"/>
      <c r="QPX51" s="77"/>
      <c r="QPY51" s="77"/>
      <c r="QPZ51" s="77"/>
      <c r="QQA51" s="77"/>
      <c r="QQB51" s="77"/>
      <c r="QQC51" s="77"/>
      <c r="QQD51" s="77"/>
      <c r="QQE51" s="77"/>
      <c r="QQF51" s="77"/>
      <c r="QQG51" s="77"/>
      <c r="QQH51" s="77"/>
      <c r="QQI51" s="77"/>
      <c r="QQJ51" s="77"/>
      <c r="QQK51" s="77"/>
      <c r="QQL51" s="77"/>
      <c r="QQM51" s="77"/>
      <c r="QQN51" s="77"/>
      <c r="QQO51" s="77"/>
      <c r="QQP51" s="77"/>
      <c r="QQQ51" s="77"/>
      <c r="QQR51" s="77"/>
      <c r="QQS51" s="77"/>
      <c r="QQT51" s="77"/>
      <c r="QQU51" s="77"/>
      <c r="QQV51" s="77"/>
      <c r="QQW51" s="77"/>
      <c r="QQX51" s="77"/>
      <c r="QQY51" s="77"/>
      <c r="QQZ51" s="77"/>
      <c r="QRA51" s="77"/>
      <c r="QRB51" s="77"/>
      <c r="QRC51" s="77"/>
      <c r="QRD51" s="77"/>
      <c r="QRE51" s="77"/>
      <c r="QRF51" s="77"/>
      <c r="QRG51" s="77"/>
      <c r="QRH51" s="77"/>
      <c r="QRI51" s="77"/>
      <c r="QRJ51" s="77"/>
      <c r="QRK51" s="77"/>
      <c r="QRL51" s="77"/>
      <c r="QRM51" s="77"/>
      <c r="QRN51" s="77"/>
      <c r="QRO51" s="77"/>
      <c r="QRP51" s="77"/>
      <c r="QRQ51" s="77"/>
      <c r="QRR51" s="77"/>
      <c r="QRS51" s="77"/>
      <c r="QRT51" s="77"/>
      <c r="QRU51" s="77"/>
      <c r="QRV51" s="77"/>
      <c r="QRW51" s="77"/>
      <c r="QRX51" s="77"/>
      <c r="QRY51" s="77"/>
      <c r="QRZ51" s="77"/>
      <c r="QSA51" s="77"/>
      <c r="QSB51" s="77"/>
      <c r="QSC51" s="77"/>
      <c r="QSD51" s="77"/>
      <c r="QSE51" s="77"/>
      <c r="QSF51" s="77"/>
      <c r="QSG51" s="77"/>
      <c r="QSH51" s="77"/>
      <c r="QSI51" s="77"/>
      <c r="QSJ51" s="77"/>
      <c r="QSK51" s="77"/>
      <c r="QSL51" s="77"/>
      <c r="QSM51" s="77"/>
      <c r="QSN51" s="77"/>
      <c r="QSO51" s="77"/>
      <c r="QSP51" s="77"/>
      <c r="QSQ51" s="77"/>
      <c r="QSR51" s="77"/>
      <c r="QSS51" s="77"/>
      <c r="QST51" s="77"/>
      <c r="QSU51" s="77"/>
      <c r="QSV51" s="77"/>
      <c r="QSW51" s="77"/>
      <c r="QSX51" s="77"/>
      <c r="QSY51" s="77"/>
      <c r="QSZ51" s="77"/>
      <c r="QTA51" s="77"/>
      <c r="QTB51" s="77"/>
      <c r="QTC51" s="77"/>
      <c r="QTD51" s="77"/>
      <c r="QTE51" s="77"/>
      <c r="QTF51" s="77"/>
      <c r="QTG51" s="77"/>
      <c r="QTH51" s="77"/>
      <c r="QTI51" s="77"/>
      <c r="QTJ51" s="77"/>
      <c r="QTK51" s="77"/>
      <c r="QTL51" s="77"/>
      <c r="QTM51" s="77"/>
      <c r="QTN51" s="77"/>
      <c r="QTO51" s="77"/>
      <c r="QTP51" s="77"/>
      <c r="QTQ51" s="77"/>
      <c r="QTR51" s="77"/>
      <c r="QTS51" s="77"/>
      <c r="QTT51" s="77"/>
      <c r="QTU51" s="77"/>
      <c r="QTV51" s="77"/>
      <c r="QTW51" s="77"/>
      <c r="QTX51" s="77"/>
      <c r="QTY51" s="77"/>
      <c r="QTZ51" s="77"/>
      <c r="QUA51" s="77"/>
      <c r="QUB51" s="77"/>
      <c r="QUC51" s="77"/>
      <c r="QUD51" s="77"/>
      <c r="QUE51" s="77"/>
      <c r="QUF51" s="77"/>
      <c r="QUG51" s="77"/>
      <c r="QUH51" s="77"/>
      <c r="QUI51" s="77"/>
      <c r="QUJ51" s="77"/>
      <c r="QUK51" s="77"/>
      <c r="QUL51" s="77"/>
      <c r="QUM51" s="77"/>
      <c r="QUN51" s="77"/>
      <c r="QUO51" s="77"/>
      <c r="QUP51" s="77"/>
      <c r="QUQ51" s="77"/>
      <c r="QUR51" s="77"/>
      <c r="QUS51" s="77"/>
      <c r="QUT51" s="77"/>
      <c r="QUU51" s="77"/>
      <c r="QUV51" s="77"/>
      <c r="QUW51" s="77"/>
      <c r="QUX51" s="77"/>
      <c r="QUY51" s="77"/>
      <c r="QUZ51" s="77"/>
      <c r="QVA51" s="77"/>
      <c r="QVB51" s="77"/>
      <c r="QVC51" s="77"/>
      <c r="QVD51" s="77"/>
      <c r="QVE51" s="77"/>
      <c r="QVF51" s="77"/>
      <c r="QVG51" s="77"/>
      <c r="QVH51" s="77"/>
      <c r="QVI51" s="77"/>
      <c r="QVJ51" s="77"/>
      <c r="QVK51" s="77"/>
      <c r="QVL51" s="77"/>
      <c r="QVM51" s="77"/>
      <c r="QVN51" s="77"/>
      <c r="QVO51" s="77"/>
      <c r="QVP51" s="77"/>
      <c r="QVQ51" s="77"/>
      <c r="QVR51" s="77"/>
      <c r="QVS51" s="77"/>
      <c r="QVT51" s="77"/>
      <c r="QVU51" s="77"/>
      <c r="QVV51" s="77"/>
      <c r="QVW51" s="77"/>
      <c r="QVX51" s="77"/>
      <c r="QVY51" s="77"/>
      <c r="QVZ51" s="77"/>
      <c r="QWA51" s="77"/>
      <c r="QWB51" s="77"/>
      <c r="QWC51" s="77"/>
      <c r="QWD51" s="77"/>
      <c r="QWE51" s="77"/>
      <c r="QWF51" s="77"/>
      <c r="QWG51" s="77"/>
      <c r="QWH51" s="77"/>
      <c r="QWI51" s="77"/>
      <c r="QWJ51" s="77"/>
      <c r="QWK51" s="77"/>
      <c r="QWL51" s="77"/>
      <c r="QWM51" s="77"/>
      <c r="QWN51" s="77"/>
      <c r="QWO51" s="77"/>
      <c r="QWP51" s="77"/>
      <c r="QWQ51" s="77"/>
      <c r="QWR51" s="77"/>
      <c r="QWS51" s="77"/>
      <c r="QWT51" s="77"/>
      <c r="QWU51" s="77"/>
      <c r="QWV51" s="77"/>
      <c r="QWW51" s="77"/>
      <c r="QWX51" s="77"/>
      <c r="QWY51" s="77"/>
      <c r="QWZ51" s="77"/>
      <c r="QXA51" s="77"/>
      <c r="QXB51" s="77"/>
      <c r="QXC51" s="77"/>
      <c r="QXD51" s="77"/>
      <c r="QXE51" s="77"/>
      <c r="QXF51" s="77"/>
      <c r="QXG51" s="77"/>
      <c r="QXH51" s="77"/>
      <c r="QXI51" s="77"/>
      <c r="QXJ51" s="77"/>
      <c r="QXK51" s="77"/>
      <c r="QXL51" s="77"/>
      <c r="QXM51" s="77"/>
      <c r="QXN51" s="77"/>
      <c r="QXO51" s="77"/>
      <c r="QXP51" s="77"/>
      <c r="QXQ51" s="77"/>
      <c r="QXR51" s="77"/>
      <c r="QXS51" s="77"/>
      <c r="QXT51" s="77"/>
      <c r="QXU51" s="77"/>
      <c r="QXV51" s="77"/>
      <c r="QXW51" s="77"/>
      <c r="QXX51" s="77"/>
      <c r="QXY51" s="77"/>
      <c r="QXZ51" s="77"/>
      <c r="QYA51" s="77"/>
      <c r="QYB51" s="77"/>
      <c r="QYC51" s="77"/>
      <c r="QYD51" s="77"/>
      <c r="QYE51" s="77"/>
      <c r="QYF51" s="77"/>
      <c r="QYG51" s="77"/>
      <c r="QYH51" s="77"/>
      <c r="QYI51" s="77"/>
      <c r="QYJ51" s="77"/>
      <c r="QYK51" s="77"/>
      <c r="QYL51" s="77"/>
      <c r="QYM51" s="77"/>
      <c r="QYN51" s="77"/>
      <c r="QYO51" s="77"/>
      <c r="QYP51" s="77"/>
      <c r="QYQ51" s="77"/>
      <c r="QYR51" s="77"/>
      <c r="QYS51" s="77"/>
      <c r="QYT51" s="77"/>
      <c r="QYU51" s="77"/>
      <c r="QYV51" s="77"/>
      <c r="QYW51" s="77"/>
      <c r="QYX51" s="77"/>
      <c r="QYY51" s="77"/>
      <c r="QYZ51" s="77"/>
      <c r="QZA51" s="77"/>
      <c r="QZB51" s="77"/>
      <c r="QZC51" s="77"/>
      <c r="QZD51" s="77"/>
      <c r="QZE51" s="77"/>
      <c r="QZF51" s="77"/>
      <c r="QZG51" s="77"/>
      <c r="QZH51" s="77"/>
      <c r="QZI51" s="77"/>
      <c r="QZJ51" s="77"/>
      <c r="QZK51" s="77"/>
      <c r="QZL51" s="77"/>
      <c r="QZM51" s="77"/>
      <c r="QZN51" s="77"/>
      <c r="QZO51" s="77"/>
      <c r="QZP51" s="77"/>
      <c r="QZQ51" s="77"/>
      <c r="QZR51" s="77"/>
      <c r="QZS51" s="77"/>
      <c r="QZT51" s="77"/>
      <c r="QZU51" s="77"/>
      <c r="QZV51" s="77"/>
      <c r="QZW51" s="77"/>
      <c r="QZX51" s="77"/>
      <c r="QZY51" s="77"/>
      <c r="QZZ51" s="77"/>
      <c r="RAA51" s="77"/>
      <c r="RAB51" s="77"/>
      <c r="RAC51" s="77"/>
      <c r="RAD51" s="77"/>
      <c r="RAE51" s="77"/>
      <c r="RAF51" s="77"/>
      <c r="RAG51" s="77"/>
      <c r="RAH51" s="77"/>
      <c r="RAI51" s="77"/>
      <c r="RAJ51" s="77"/>
      <c r="RAK51" s="77"/>
      <c r="RAL51" s="77"/>
      <c r="RAM51" s="77"/>
      <c r="RAN51" s="77"/>
      <c r="RAO51" s="77"/>
      <c r="RAP51" s="77"/>
      <c r="RAQ51" s="77"/>
      <c r="RAR51" s="77"/>
      <c r="RAS51" s="77"/>
      <c r="RAT51" s="77"/>
      <c r="RAU51" s="77"/>
      <c r="RAV51" s="77"/>
      <c r="RAW51" s="77"/>
      <c r="RAX51" s="77"/>
      <c r="RAY51" s="77"/>
      <c r="RAZ51" s="77"/>
      <c r="RBA51" s="77"/>
      <c r="RBB51" s="77"/>
      <c r="RBC51" s="77"/>
      <c r="RBD51" s="77"/>
      <c r="RBE51" s="77"/>
      <c r="RBF51" s="77"/>
      <c r="RBG51" s="77"/>
      <c r="RBH51" s="77"/>
      <c r="RBI51" s="77"/>
      <c r="RBJ51" s="77"/>
      <c r="RBK51" s="77"/>
      <c r="RBL51" s="77"/>
      <c r="RBM51" s="77"/>
      <c r="RBN51" s="77"/>
      <c r="RBO51" s="77"/>
      <c r="RBP51" s="77"/>
      <c r="RBQ51" s="77"/>
      <c r="RBR51" s="77"/>
      <c r="RBS51" s="77"/>
      <c r="RBT51" s="77"/>
      <c r="RBU51" s="77"/>
      <c r="RBV51" s="77"/>
      <c r="RBW51" s="77"/>
      <c r="RBX51" s="77"/>
      <c r="RBY51" s="77"/>
      <c r="RBZ51" s="77"/>
      <c r="RCA51" s="77"/>
      <c r="RCB51" s="77"/>
      <c r="RCC51" s="77"/>
      <c r="RCD51" s="77"/>
      <c r="RCE51" s="77"/>
      <c r="RCF51" s="77"/>
      <c r="RCG51" s="77"/>
      <c r="RCH51" s="77"/>
      <c r="RCI51" s="77"/>
      <c r="RCJ51" s="77"/>
      <c r="RCK51" s="77"/>
      <c r="RCL51" s="77"/>
      <c r="RCM51" s="77"/>
      <c r="RCN51" s="77"/>
      <c r="RCO51" s="77"/>
      <c r="RCP51" s="77"/>
      <c r="RCQ51" s="77"/>
      <c r="RCR51" s="77"/>
      <c r="RCS51" s="77"/>
      <c r="RCT51" s="77"/>
      <c r="RCU51" s="77"/>
      <c r="RCV51" s="77"/>
      <c r="RCW51" s="77"/>
      <c r="RCX51" s="77"/>
      <c r="RCY51" s="77"/>
      <c r="RCZ51" s="77"/>
      <c r="RDA51" s="77"/>
      <c r="RDB51" s="77"/>
      <c r="RDC51" s="77"/>
      <c r="RDD51" s="77"/>
      <c r="RDE51" s="77"/>
      <c r="RDF51" s="77"/>
      <c r="RDG51" s="77"/>
      <c r="RDH51" s="77"/>
      <c r="RDI51" s="77"/>
      <c r="RDJ51" s="77"/>
      <c r="RDK51" s="77"/>
      <c r="RDL51" s="77"/>
      <c r="RDM51" s="77"/>
      <c r="RDN51" s="77"/>
      <c r="RDO51" s="77"/>
      <c r="RDP51" s="77"/>
      <c r="RDQ51" s="77"/>
      <c r="RDR51" s="77"/>
      <c r="RDS51" s="77"/>
      <c r="RDT51" s="77"/>
      <c r="RDU51" s="77"/>
      <c r="RDV51" s="77"/>
      <c r="RDW51" s="77"/>
      <c r="RDX51" s="77"/>
      <c r="RDY51" s="77"/>
      <c r="RDZ51" s="77"/>
      <c r="REA51" s="77"/>
      <c r="REB51" s="77"/>
      <c r="REC51" s="77"/>
      <c r="RED51" s="77"/>
      <c r="REE51" s="77"/>
      <c r="REF51" s="77"/>
      <c r="REG51" s="77"/>
      <c r="REH51" s="77"/>
      <c r="REI51" s="77"/>
      <c r="REJ51" s="77"/>
      <c r="REK51" s="77"/>
      <c r="REL51" s="77"/>
      <c r="REM51" s="77"/>
      <c r="REN51" s="77"/>
      <c r="REO51" s="77"/>
      <c r="REP51" s="77"/>
      <c r="REQ51" s="77"/>
      <c r="RER51" s="77"/>
      <c r="RES51" s="77"/>
      <c r="RET51" s="77"/>
      <c r="REU51" s="77"/>
      <c r="REV51" s="77"/>
      <c r="REW51" s="77"/>
      <c r="REX51" s="77"/>
      <c r="REY51" s="77"/>
      <c r="REZ51" s="77"/>
      <c r="RFA51" s="77"/>
      <c r="RFB51" s="77"/>
      <c r="RFC51" s="77"/>
      <c r="RFD51" s="77"/>
      <c r="RFE51" s="77"/>
      <c r="RFF51" s="77"/>
      <c r="RFG51" s="77"/>
      <c r="RFH51" s="77"/>
      <c r="RFI51" s="77"/>
      <c r="RFJ51" s="77"/>
      <c r="RFK51" s="77"/>
      <c r="RFL51" s="77"/>
      <c r="RFM51" s="77"/>
      <c r="RFN51" s="77"/>
      <c r="RFO51" s="77"/>
      <c r="RFP51" s="77"/>
      <c r="RFQ51" s="77"/>
      <c r="RFR51" s="77"/>
      <c r="RFS51" s="77"/>
      <c r="RFT51" s="77"/>
      <c r="RFU51" s="77"/>
      <c r="RFV51" s="77"/>
      <c r="RFW51" s="77"/>
      <c r="RFX51" s="77"/>
      <c r="RFY51" s="77"/>
      <c r="RFZ51" s="77"/>
      <c r="RGA51" s="77"/>
      <c r="RGB51" s="77"/>
      <c r="RGC51" s="77"/>
      <c r="RGD51" s="77"/>
      <c r="RGE51" s="77"/>
      <c r="RGF51" s="77"/>
      <c r="RGG51" s="77"/>
      <c r="RGH51" s="77"/>
      <c r="RGI51" s="77"/>
      <c r="RGJ51" s="77"/>
      <c r="RGK51" s="77"/>
      <c r="RGL51" s="77"/>
      <c r="RGM51" s="77"/>
      <c r="RGN51" s="77"/>
      <c r="RGO51" s="77"/>
      <c r="RGP51" s="77"/>
      <c r="RGQ51" s="77"/>
      <c r="RGR51" s="77"/>
      <c r="RGS51" s="77"/>
      <c r="RGT51" s="77"/>
      <c r="RGU51" s="77"/>
      <c r="RGV51" s="77"/>
      <c r="RGW51" s="77"/>
      <c r="RGX51" s="77"/>
      <c r="RGY51" s="77"/>
      <c r="RGZ51" s="77"/>
      <c r="RHA51" s="77"/>
      <c r="RHB51" s="77"/>
      <c r="RHC51" s="77"/>
      <c r="RHD51" s="77"/>
      <c r="RHE51" s="77"/>
      <c r="RHF51" s="77"/>
      <c r="RHG51" s="77"/>
      <c r="RHH51" s="77"/>
      <c r="RHI51" s="77"/>
      <c r="RHJ51" s="77"/>
      <c r="RHK51" s="77"/>
      <c r="RHL51" s="77"/>
      <c r="RHM51" s="77"/>
      <c r="RHN51" s="77"/>
      <c r="RHO51" s="77"/>
      <c r="RHP51" s="77"/>
      <c r="RHQ51" s="77"/>
      <c r="RHR51" s="77"/>
      <c r="RHS51" s="77"/>
      <c r="RHT51" s="77"/>
      <c r="RHU51" s="77"/>
      <c r="RHV51" s="77"/>
      <c r="RHW51" s="77"/>
      <c r="RHX51" s="77"/>
      <c r="RHY51" s="77"/>
      <c r="RHZ51" s="77"/>
      <c r="RIA51" s="77"/>
      <c r="RIB51" s="77"/>
      <c r="RIC51" s="77"/>
      <c r="RID51" s="77"/>
      <c r="RIE51" s="77"/>
      <c r="RIF51" s="77"/>
      <c r="RIG51" s="77"/>
      <c r="RIH51" s="77"/>
      <c r="RII51" s="77"/>
      <c r="RIJ51" s="77"/>
      <c r="RIK51" s="77"/>
      <c r="RIL51" s="77"/>
      <c r="RIM51" s="77"/>
      <c r="RIN51" s="77"/>
      <c r="RIO51" s="77"/>
      <c r="RIP51" s="77"/>
      <c r="RIQ51" s="77"/>
      <c r="RIR51" s="77"/>
      <c r="RIS51" s="77"/>
      <c r="RIT51" s="77"/>
      <c r="RIU51" s="77"/>
      <c r="RIV51" s="77"/>
      <c r="RIW51" s="77"/>
      <c r="RIX51" s="77"/>
      <c r="RIY51" s="77"/>
      <c r="RIZ51" s="77"/>
      <c r="RJA51" s="77"/>
      <c r="RJB51" s="77"/>
      <c r="RJC51" s="77"/>
      <c r="RJD51" s="77"/>
      <c r="RJE51" s="77"/>
      <c r="RJF51" s="77"/>
      <c r="RJG51" s="77"/>
      <c r="RJH51" s="77"/>
      <c r="RJI51" s="77"/>
      <c r="RJJ51" s="77"/>
      <c r="RJK51" s="77"/>
      <c r="RJL51" s="77"/>
      <c r="RJM51" s="77"/>
      <c r="RJN51" s="77"/>
      <c r="RJO51" s="77"/>
      <c r="RJP51" s="77"/>
      <c r="RJQ51" s="77"/>
      <c r="RJR51" s="77"/>
      <c r="RJS51" s="77"/>
      <c r="RJT51" s="77"/>
      <c r="RJU51" s="77"/>
      <c r="RJV51" s="77"/>
      <c r="RJW51" s="77"/>
      <c r="RJX51" s="77"/>
      <c r="RJY51" s="77"/>
      <c r="RJZ51" s="77"/>
      <c r="RKA51" s="77"/>
      <c r="RKB51" s="77"/>
      <c r="RKC51" s="77"/>
      <c r="RKD51" s="77"/>
      <c r="RKE51" s="77"/>
      <c r="RKF51" s="77"/>
      <c r="RKG51" s="77"/>
      <c r="RKH51" s="77"/>
      <c r="RKI51" s="77"/>
      <c r="RKJ51" s="77"/>
      <c r="RKK51" s="77"/>
      <c r="RKL51" s="77"/>
      <c r="RKM51" s="77"/>
      <c r="RKN51" s="77"/>
      <c r="RKO51" s="77"/>
      <c r="RKP51" s="77"/>
      <c r="RKQ51" s="77"/>
      <c r="RKR51" s="77"/>
      <c r="RKS51" s="77"/>
      <c r="RKT51" s="77"/>
      <c r="RKU51" s="77"/>
      <c r="RKV51" s="77"/>
      <c r="RKW51" s="77"/>
      <c r="RKX51" s="77"/>
      <c r="RKY51" s="77"/>
      <c r="RKZ51" s="77"/>
      <c r="RLA51" s="77"/>
      <c r="RLB51" s="77"/>
      <c r="RLC51" s="77"/>
      <c r="RLD51" s="77"/>
      <c r="RLE51" s="77"/>
      <c r="RLF51" s="77"/>
      <c r="RLG51" s="77"/>
      <c r="RLH51" s="77"/>
      <c r="RLI51" s="77"/>
      <c r="RLJ51" s="77"/>
      <c r="RLK51" s="77"/>
      <c r="RLL51" s="77"/>
      <c r="RLM51" s="77"/>
      <c r="RLN51" s="77"/>
      <c r="RLO51" s="77"/>
      <c r="RLP51" s="77"/>
      <c r="RLQ51" s="77"/>
      <c r="RLR51" s="77"/>
      <c r="RLS51" s="77"/>
      <c r="RLT51" s="77"/>
      <c r="RLU51" s="77"/>
      <c r="RLV51" s="77"/>
      <c r="RLW51" s="77"/>
      <c r="RLX51" s="77"/>
      <c r="RLY51" s="77"/>
      <c r="RLZ51" s="77"/>
      <c r="RMA51" s="77"/>
      <c r="RMB51" s="77"/>
      <c r="RMC51" s="77"/>
      <c r="RMD51" s="77"/>
      <c r="RME51" s="77"/>
      <c r="RMF51" s="77"/>
      <c r="RMG51" s="77"/>
      <c r="RMH51" s="77"/>
      <c r="RMI51" s="77"/>
      <c r="RMJ51" s="77"/>
      <c r="RMK51" s="77"/>
      <c r="RML51" s="77"/>
      <c r="RMM51" s="77"/>
      <c r="RMN51" s="77"/>
      <c r="RMO51" s="77"/>
      <c r="RMP51" s="77"/>
      <c r="RMQ51" s="77"/>
      <c r="RMR51" s="77"/>
      <c r="RMS51" s="77"/>
      <c r="RMT51" s="77"/>
      <c r="RMU51" s="77"/>
      <c r="RMV51" s="77"/>
      <c r="RMW51" s="77"/>
      <c r="RMX51" s="77"/>
      <c r="RMY51" s="77"/>
      <c r="RMZ51" s="77"/>
      <c r="RNA51" s="77"/>
      <c r="RNB51" s="77"/>
      <c r="RNC51" s="77"/>
      <c r="RND51" s="77"/>
      <c r="RNE51" s="77"/>
      <c r="RNF51" s="77"/>
      <c r="RNG51" s="77"/>
      <c r="RNH51" s="77"/>
      <c r="RNI51" s="77"/>
      <c r="RNJ51" s="77"/>
      <c r="RNK51" s="77"/>
      <c r="RNL51" s="77"/>
      <c r="RNM51" s="77"/>
      <c r="RNN51" s="77"/>
      <c r="RNO51" s="77"/>
      <c r="RNP51" s="77"/>
      <c r="RNQ51" s="77"/>
      <c r="RNR51" s="77"/>
      <c r="RNS51" s="77"/>
      <c r="RNT51" s="77"/>
      <c r="RNU51" s="77"/>
      <c r="RNV51" s="77"/>
      <c r="RNW51" s="77"/>
      <c r="RNX51" s="77"/>
      <c r="RNY51" s="77"/>
      <c r="RNZ51" s="77"/>
      <c r="ROA51" s="77"/>
      <c r="ROB51" s="77"/>
      <c r="ROC51" s="77"/>
      <c r="ROD51" s="77"/>
      <c r="ROE51" s="77"/>
      <c r="ROF51" s="77"/>
      <c r="ROG51" s="77"/>
      <c r="ROH51" s="77"/>
      <c r="ROI51" s="77"/>
      <c r="ROJ51" s="77"/>
      <c r="ROK51" s="77"/>
      <c r="ROL51" s="77"/>
      <c r="ROM51" s="77"/>
      <c r="RON51" s="77"/>
      <c r="ROO51" s="77"/>
      <c r="ROP51" s="77"/>
      <c r="ROQ51" s="77"/>
      <c r="ROR51" s="77"/>
      <c r="ROS51" s="77"/>
      <c r="ROT51" s="77"/>
      <c r="ROU51" s="77"/>
      <c r="ROV51" s="77"/>
      <c r="ROW51" s="77"/>
      <c r="ROX51" s="77"/>
      <c r="ROY51" s="77"/>
      <c r="ROZ51" s="77"/>
      <c r="RPA51" s="77"/>
      <c r="RPB51" s="77"/>
      <c r="RPC51" s="77"/>
      <c r="RPD51" s="77"/>
      <c r="RPE51" s="77"/>
      <c r="RPF51" s="77"/>
      <c r="RPG51" s="77"/>
      <c r="RPH51" s="77"/>
      <c r="RPI51" s="77"/>
      <c r="RPJ51" s="77"/>
      <c r="RPK51" s="77"/>
      <c r="RPL51" s="77"/>
      <c r="RPM51" s="77"/>
      <c r="RPN51" s="77"/>
      <c r="RPO51" s="77"/>
      <c r="RPP51" s="77"/>
      <c r="RPQ51" s="77"/>
      <c r="RPR51" s="77"/>
      <c r="RPS51" s="77"/>
      <c r="RPT51" s="77"/>
      <c r="RPU51" s="77"/>
      <c r="RPV51" s="77"/>
      <c r="RPW51" s="77"/>
      <c r="RPX51" s="77"/>
      <c r="RPY51" s="77"/>
      <c r="RPZ51" s="77"/>
      <c r="RQA51" s="77"/>
      <c r="RQB51" s="77"/>
      <c r="RQC51" s="77"/>
      <c r="RQD51" s="77"/>
      <c r="RQE51" s="77"/>
      <c r="RQF51" s="77"/>
      <c r="RQG51" s="77"/>
      <c r="RQH51" s="77"/>
      <c r="RQI51" s="77"/>
      <c r="RQJ51" s="77"/>
      <c r="RQK51" s="77"/>
      <c r="RQL51" s="77"/>
      <c r="RQM51" s="77"/>
      <c r="RQN51" s="77"/>
      <c r="RQO51" s="77"/>
      <c r="RQP51" s="77"/>
      <c r="RQQ51" s="77"/>
      <c r="RQR51" s="77"/>
      <c r="RQS51" s="77"/>
      <c r="RQT51" s="77"/>
      <c r="RQU51" s="77"/>
      <c r="RQV51" s="77"/>
      <c r="RQW51" s="77"/>
      <c r="RQX51" s="77"/>
      <c r="RQY51" s="77"/>
      <c r="RQZ51" s="77"/>
      <c r="RRA51" s="77"/>
      <c r="RRB51" s="77"/>
      <c r="RRC51" s="77"/>
      <c r="RRD51" s="77"/>
      <c r="RRE51" s="77"/>
      <c r="RRF51" s="77"/>
      <c r="RRG51" s="77"/>
      <c r="RRH51" s="77"/>
      <c r="RRI51" s="77"/>
      <c r="RRJ51" s="77"/>
      <c r="RRK51" s="77"/>
      <c r="RRL51" s="77"/>
      <c r="RRM51" s="77"/>
      <c r="RRN51" s="77"/>
      <c r="RRO51" s="77"/>
      <c r="RRP51" s="77"/>
      <c r="RRQ51" s="77"/>
      <c r="RRR51" s="77"/>
      <c r="RRS51" s="77"/>
      <c r="RRT51" s="77"/>
      <c r="RRU51" s="77"/>
      <c r="RRV51" s="77"/>
      <c r="RRW51" s="77"/>
      <c r="RRX51" s="77"/>
      <c r="RRY51" s="77"/>
      <c r="RRZ51" s="77"/>
      <c r="RSA51" s="77"/>
      <c r="RSB51" s="77"/>
      <c r="RSC51" s="77"/>
      <c r="RSD51" s="77"/>
      <c r="RSE51" s="77"/>
      <c r="RSF51" s="77"/>
      <c r="RSG51" s="77"/>
      <c r="RSH51" s="77"/>
      <c r="RSI51" s="77"/>
      <c r="RSJ51" s="77"/>
      <c r="RSK51" s="77"/>
      <c r="RSL51" s="77"/>
      <c r="RSM51" s="77"/>
      <c r="RSN51" s="77"/>
      <c r="RSO51" s="77"/>
      <c r="RSP51" s="77"/>
      <c r="RSQ51" s="77"/>
      <c r="RSR51" s="77"/>
      <c r="RSS51" s="77"/>
      <c r="RST51" s="77"/>
      <c r="RSU51" s="77"/>
      <c r="RSV51" s="77"/>
      <c r="RSW51" s="77"/>
      <c r="RSX51" s="77"/>
      <c r="RSY51" s="77"/>
      <c r="RSZ51" s="77"/>
      <c r="RTA51" s="77"/>
      <c r="RTB51" s="77"/>
      <c r="RTC51" s="77"/>
      <c r="RTD51" s="77"/>
      <c r="RTE51" s="77"/>
      <c r="RTF51" s="77"/>
      <c r="RTG51" s="77"/>
      <c r="RTH51" s="77"/>
      <c r="RTI51" s="77"/>
      <c r="RTJ51" s="77"/>
      <c r="RTK51" s="77"/>
      <c r="RTL51" s="77"/>
      <c r="RTM51" s="77"/>
      <c r="RTN51" s="77"/>
      <c r="RTO51" s="77"/>
      <c r="RTP51" s="77"/>
      <c r="RTQ51" s="77"/>
      <c r="RTR51" s="77"/>
      <c r="RTS51" s="77"/>
      <c r="RTT51" s="77"/>
      <c r="RTU51" s="77"/>
      <c r="RTV51" s="77"/>
      <c r="RTW51" s="77"/>
      <c r="RTX51" s="77"/>
      <c r="RTY51" s="77"/>
      <c r="RTZ51" s="77"/>
      <c r="RUA51" s="77"/>
      <c r="RUB51" s="77"/>
      <c r="RUC51" s="77"/>
      <c r="RUD51" s="77"/>
      <c r="RUE51" s="77"/>
      <c r="RUF51" s="77"/>
      <c r="RUG51" s="77"/>
      <c r="RUH51" s="77"/>
      <c r="RUI51" s="77"/>
      <c r="RUJ51" s="77"/>
      <c r="RUK51" s="77"/>
      <c r="RUL51" s="77"/>
      <c r="RUM51" s="77"/>
      <c r="RUN51" s="77"/>
      <c r="RUO51" s="77"/>
      <c r="RUP51" s="77"/>
      <c r="RUQ51" s="77"/>
      <c r="RUR51" s="77"/>
      <c r="RUS51" s="77"/>
      <c r="RUT51" s="77"/>
      <c r="RUU51" s="77"/>
      <c r="RUV51" s="77"/>
      <c r="RUW51" s="77"/>
      <c r="RUX51" s="77"/>
      <c r="RUY51" s="77"/>
      <c r="RUZ51" s="77"/>
      <c r="RVA51" s="77"/>
      <c r="RVB51" s="77"/>
      <c r="RVC51" s="77"/>
      <c r="RVD51" s="77"/>
      <c r="RVE51" s="77"/>
      <c r="RVF51" s="77"/>
      <c r="RVG51" s="77"/>
      <c r="RVH51" s="77"/>
      <c r="RVI51" s="77"/>
      <c r="RVJ51" s="77"/>
      <c r="RVK51" s="77"/>
      <c r="RVL51" s="77"/>
      <c r="RVM51" s="77"/>
      <c r="RVN51" s="77"/>
      <c r="RVO51" s="77"/>
      <c r="RVP51" s="77"/>
      <c r="RVQ51" s="77"/>
      <c r="RVR51" s="77"/>
      <c r="RVS51" s="77"/>
      <c r="RVT51" s="77"/>
      <c r="RVU51" s="77"/>
      <c r="RVV51" s="77"/>
      <c r="RVW51" s="77"/>
      <c r="RVX51" s="77"/>
      <c r="RVY51" s="77"/>
      <c r="RVZ51" s="77"/>
      <c r="RWA51" s="77"/>
      <c r="RWB51" s="77"/>
      <c r="RWC51" s="77"/>
      <c r="RWD51" s="77"/>
      <c r="RWE51" s="77"/>
      <c r="RWF51" s="77"/>
      <c r="RWG51" s="77"/>
      <c r="RWH51" s="77"/>
      <c r="RWI51" s="77"/>
      <c r="RWJ51" s="77"/>
      <c r="RWK51" s="77"/>
      <c r="RWL51" s="77"/>
      <c r="RWM51" s="77"/>
      <c r="RWN51" s="77"/>
      <c r="RWO51" s="77"/>
      <c r="RWP51" s="77"/>
      <c r="RWQ51" s="77"/>
      <c r="RWR51" s="77"/>
      <c r="RWS51" s="77"/>
      <c r="RWT51" s="77"/>
      <c r="RWU51" s="77"/>
      <c r="RWV51" s="77"/>
      <c r="RWW51" s="77"/>
      <c r="RWX51" s="77"/>
      <c r="RWY51" s="77"/>
      <c r="RWZ51" s="77"/>
      <c r="RXA51" s="77"/>
      <c r="RXB51" s="77"/>
      <c r="RXC51" s="77"/>
      <c r="RXD51" s="77"/>
      <c r="RXE51" s="77"/>
      <c r="RXF51" s="77"/>
      <c r="RXG51" s="77"/>
      <c r="RXH51" s="77"/>
      <c r="RXI51" s="77"/>
      <c r="RXJ51" s="77"/>
      <c r="RXK51" s="77"/>
      <c r="RXL51" s="77"/>
      <c r="RXM51" s="77"/>
      <c r="RXN51" s="77"/>
      <c r="RXO51" s="77"/>
      <c r="RXP51" s="77"/>
      <c r="RXQ51" s="77"/>
      <c r="RXR51" s="77"/>
      <c r="RXS51" s="77"/>
      <c r="RXT51" s="77"/>
      <c r="RXU51" s="77"/>
      <c r="RXV51" s="77"/>
      <c r="RXW51" s="77"/>
      <c r="RXX51" s="77"/>
      <c r="RXY51" s="77"/>
      <c r="RXZ51" s="77"/>
      <c r="RYA51" s="77"/>
      <c r="RYB51" s="77"/>
      <c r="RYC51" s="77"/>
      <c r="RYD51" s="77"/>
      <c r="RYE51" s="77"/>
      <c r="RYF51" s="77"/>
      <c r="RYG51" s="77"/>
      <c r="RYH51" s="77"/>
      <c r="RYI51" s="77"/>
      <c r="RYJ51" s="77"/>
      <c r="RYK51" s="77"/>
      <c r="RYL51" s="77"/>
      <c r="RYM51" s="77"/>
      <c r="RYN51" s="77"/>
      <c r="RYO51" s="77"/>
      <c r="RYP51" s="77"/>
      <c r="RYQ51" s="77"/>
      <c r="RYR51" s="77"/>
      <c r="RYS51" s="77"/>
      <c r="RYT51" s="77"/>
      <c r="RYU51" s="77"/>
      <c r="RYV51" s="77"/>
      <c r="RYW51" s="77"/>
      <c r="RYX51" s="77"/>
      <c r="RYY51" s="77"/>
      <c r="RYZ51" s="77"/>
      <c r="RZA51" s="77"/>
      <c r="RZB51" s="77"/>
      <c r="RZC51" s="77"/>
      <c r="RZD51" s="77"/>
      <c r="RZE51" s="77"/>
      <c r="RZF51" s="77"/>
      <c r="RZG51" s="77"/>
      <c r="RZH51" s="77"/>
      <c r="RZI51" s="77"/>
      <c r="RZJ51" s="77"/>
      <c r="RZK51" s="77"/>
      <c r="RZL51" s="77"/>
      <c r="RZM51" s="77"/>
      <c r="RZN51" s="77"/>
      <c r="RZO51" s="77"/>
      <c r="RZP51" s="77"/>
      <c r="RZQ51" s="77"/>
      <c r="RZR51" s="77"/>
      <c r="RZS51" s="77"/>
      <c r="RZT51" s="77"/>
      <c r="RZU51" s="77"/>
      <c r="RZV51" s="77"/>
      <c r="RZW51" s="77"/>
      <c r="RZX51" s="77"/>
      <c r="RZY51" s="77"/>
      <c r="RZZ51" s="77"/>
      <c r="SAA51" s="77"/>
      <c r="SAB51" s="77"/>
      <c r="SAC51" s="77"/>
      <c r="SAD51" s="77"/>
      <c r="SAE51" s="77"/>
      <c r="SAF51" s="77"/>
      <c r="SAG51" s="77"/>
      <c r="SAH51" s="77"/>
      <c r="SAI51" s="77"/>
      <c r="SAJ51" s="77"/>
      <c r="SAK51" s="77"/>
      <c r="SAL51" s="77"/>
      <c r="SAM51" s="77"/>
      <c r="SAN51" s="77"/>
      <c r="SAO51" s="77"/>
      <c r="SAP51" s="77"/>
      <c r="SAQ51" s="77"/>
      <c r="SAR51" s="77"/>
      <c r="SAS51" s="77"/>
      <c r="SAT51" s="77"/>
      <c r="SAU51" s="77"/>
      <c r="SAV51" s="77"/>
      <c r="SAW51" s="77"/>
      <c r="SAX51" s="77"/>
      <c r="SAY51" s="77"/>
      <c r="SAZ51" s="77"/>
      <c r="SBA51" s="77"/>
      <c r="SBB51" s="77"/>
      <c r="SBC51" s="77"/>
      <c r="SBD51" s="77"/>
      <c r="SBE51" s="77"/>
      <c r="SBF51" s="77"/>
      <c r="SBG51" s="77"/>
      <c r="SBH51" s="77"/>
      <c r="SBI51" s="77"/>
      <c r="SBJ51" s="77"/>
      <c r="SBK51" s="77"/>
      <c r="SBL51" s="77"/>
      <c r="SBM51" s="77"/>
      <c r="SBN51" s="77"/>
      <c r="SBO51" s="77"/>
      <c r="SBP51" s="77"/>
      <c r="SBQ51" s="77"/>
      <c r="SBR51" s="77"/>
      <c r="SBS51" s="77"/>
      <c r="SBT51" s="77"/>
      <c r="SBU51" s="77"/>
      <c r="SBV51" s="77"/>
      <c r="SBW51" s="77"/>
      <c r="SBX51" s="77"/>
      <c r="SBY51" s="77"/>
      <c r="SBZ51" s="77"/>
      <c r="SCA51" s="77"/>
      <c r="SCB51" s="77"/>
      <c r="SCC51" s="77"/>
      <c r="SCD51" s="77"/>
      <c r="SCE51" s="77"/>
      <c r="SCF51" s="77"/>
      <c r="SCG51" s="77"/>
      <c r="SCH51" s="77"/>
      <c r="SCI51" s="77"/>
      <c r="SCJ51" s="77"/>
      <c r="SCK51" s="77"/>
      <c r="SCL51" s="77"/>
      <c r="SCM51" s="77"/>
      <c r="SCN51" s="77"/>
      <c r="SCO51" s="77"/>
      <c r="SCP51" s="77"/>
      <c r="SCQ51" s="77"/>
      <c r="SCR51" s="77"/>
      <c r="SCS51" s="77"/>
      <c r="SCT51" s="77"/>
      <c r="SCU51" s="77"/>
      <c r="SCV51" s="77"/>
      <c r="SCW51" s="77"/>
      <c r="SCX51" s="77"/>
      <c r="SCY51" s="77"/>
      <c r="SCZ51" s="77"/>
      <c r="SDA51" s="77"/>
      <c r="SDB51" s="77"/>
      <c r="SDC51" s="77"/>
      <c r="SDD51" s="77"/>
      <c r="SDE51" s="77"/>
      <c r="SDF51" s="77"/>
      <c r="SDG51" s="77"/>
      <c r="SDH51" s="77"/>
      <c r="SDI51" s="77"/>
      <c r="SDJ51" s="77"/>
      <c r="SDK51" s="77"/>
      <c r="SDL51" s="77"/>
      <c r="SDM51" s="77"/>
      <c r="SDN51" s="77"/>
      <c r="SDO51" s="77"/>
      <c r="SDP51" s="77"/>
      <c r="SDQ51" s="77"/>
      <c r="SDR51" s="77"/>
      <c r="SDS51" s="77"/>
      <c r="SDT51" s="77"/>
      <c r="SDU51" s="77"/>
      <c r="SDV51" s="77"/>
      <c r="SDW51" s="77"/>
      <c r="SDX51" s="77"/>
      <c r="SDY51" s="77"/>
      <c r="SDZ51" s="77"/>
      <c r="SEA51" s="77"/>
      <c r="SEB51" s="77"/>
      <c r="SEC51" s="77"/>
      <c r="SED51" s="77"/>
      <c r="SEE51" s="77"/>
      <c r="SEF51" s="77"/>
      <c r="SEG51" s="77"/>
      <c r="SEH51" s="77"/>
      <c r="SEI51" s="77"/>
      <c r="SEJ51" s="77"/>
      <c r="SEK51" s="77"/>
      <c r="SEL51" s="77"/>
      <c r="SEM51" s="77"/>
      <c r="SEN51" s="77"/>
      <c r="SEO51" s="77"/>
      <c r="SEP51" s="77"/>
      <c r="SEQ51" s="77"/>
      <c r="SER51" s="77"/>
      <c r="SES51" s="77"/>
      <c r="SET51" s="77"/>
      <c r="SEU51" s="77"/>
      <c r="SEV51" s="77"/>
      <c r="SEW51" s="77"/>
      <c r="SEX51" s="77"/>
      <c r="SEY51" s="77"/>
      <c r="SEZ51" s="77"/>
      <c r="SFA51" s="77"/>
      <c r="SFB51" s="77"/>
      <c r="SFC51" s="77"/>
      <c r="SFD51" s="77"/>
      <c r="SFE51" s="77"/>
      <c r="SFF51" s="77"/>
      <c r="SFG51" s="77"/>
      <c r="SFH51" s="77"/>
      <c r="SFI51" s="77"/>
      <c r="SFJ51" s="77"/>
      <c r="SFK51" s="77"/>
      <c r="SFL51" s="77"/>
      <c r="SFM51" s="77"/>
      <c r="SFN51" s="77"/>
      <c r="SFO51" s="77"/>
      <c r="SFP51" s="77"/>
      <c r="SFQ51" s="77"/>
      <c r="SFR51" s="77"/>
      <c r="SFS51" s="77"/>
      <c r="SFT51" s="77"/>
      <c r="SFU51" s="77"/>
      <c r="SFV51" s="77"/>
      <c r="SFW51" s="77"/>
      <c r="SFX51" s="77"/>
      <c r="SFY51" s="77"/>
      <c r="SFZ51" s="77"/>
      <c r="SGA51" s="77"/>
      <c r="SGB51" s="77"/>
      <c r="SGC51" s="77"/>
      <c r="SGD51" s="77"/>
      <c r="SGE51" s="77"/>
      <c r="SGF51" s="77"/>
      <c r="SGG51" s="77"/>
      <c r="SGH51" s="77"/>
      <c r="SGI51" s="77"/>
      <c r="SGJ51" s="77"/>
      <c r="SGK51" s="77"/>
      <c r="SGL51" s="77"/>
      <c r="SGM51" s="77"/>
      <c r="SGN51" s="77"/>
      <c r="SGO51" s="77"/>
      <c r="SGP51" s="77"/>
      <c r="SGQ51" s="77"/>
      <c r="SGR51" s="77"/>
      <c r="SGS51" s="77"/>
      <c r="SGT51" s="77"/>
      <c r="SGU51" s="77"/>
      <c r="SGV51" s="77"/>
      <c r="SGW51" s="77"/>
      <c r="SGX51" s="77"/>
      <c r="SGY51" s="77"/>
      <c r="SGZ51" s="77"/>
      <c r="SHA51" s="77"/>
      <c r="SHB51" s="77"/>
      <c r="SHC51" s="77"/>
      <c r="SHD51" s="77"/>
      <c r="SHE51" s="77"/>
      <c r="SHF51" s="77"/>
      <c r="SHG51" s="77"/>
      <c r="SHH51" s="77"/>
      <c r="SHI51" s="77"/>
      <c r="SHJ51" s="77"/>
      <c r="SHK51" s="77"/>
      <c r="SHL51" s="77"/>
      <c r="SHM51" s="77"/>
      <c r="SHN51" s="77"/>
      <c r="SHO51" s="77"/>
      <c r="SHP51" s="77"/>
      <c r="SHQ51" s="77"/>
      <c r="SHR51" s="77"/>
      <c r="SHS51" s="77"/>
      <c r="SHT51" s="77"/>
      <c r="SHU51" s="77"/>
      <c r="SHV51" s="77"/>
      <c r="SHW51" s="77"/>
      <c r="SHX51" s="77"/>
      <c r="SHY51" s="77"/>
      <c r="SHZ51" s="77"/>
      <c r="SIA51" s="77"/>
      <c r="SIB51" s="77"/>
      <c r="SIC51" s="77"/>
      <c r="SID51" s="77"/>
      <c r="SIE51" s="77"/>
      <c r="SIF51" s="77"/>
      <c r="SIG51" s="77"/>
      <c r="SIH51" s="77"/>
      <c r="SII51" s="77"/>
      <c r="SIJ51" s="77"/>
      <c r="SIK51" s="77"/>
      <c r="SIL51" s="77"/>
      <c r="SIM51" s="77"/>
      <c r="SIN51" s="77"/>
      <c r="SIO51" s="77"/>
      <c r="SIP51" s="77"/>
      <c r="SIQ51" s="77"/>
      <c r="SIR51" s="77"/>
      <c r="SIS51" s="77"/>
      <c r="SIT51" s="77"/>
      <c r="SIU51" s="77"/>
      <c r="SIV51" s="77"/>
      <c r="SIW51" s="77"/>
      <c r="SIX51" s="77"/>
      <c r="SIY51" s="77"/>
      <c r="SIZ51" s="77"/>
      <c r="SJA51" s="77"/>
      <c r="SJB51" s="77"/>
      <c r="SJC51" s="77"/>
      <c r="SJD51" s="77"/>
      <c r="SJE51" s="77"/>
      <c r="SJF51" s="77"/>
      <c r="SJG51" s="77"/>
      <c r="SJH51" s="77"/>
      <c r="SJI51" s="77"/>
      <c r="SJJ51" s="77"/>
      <c r="SJK51" s="77"/>
      <c r="SJL51" s="77"/>
      <c r="SJM51" s="77"/>
      <c r="SJN51" s="77"/>
      <c r="SJO51" s="77"/>
      <c r="SJP51" s="77"/>
      <c r="SJQ51" s="77"/>
      <c r="SJR51" s="77"/>
      <c r="SJS51" s="77"/>
      <c r="SJT51" s="77"/>
      <c r="SJU51" s="77"/>
      <c r="SJV51" s="77"/>
      <c r="SJW51" s="77"/>
      <c r="SJX51" s="77"/>
      <c r="SJY51" s="77"/>
      <c r="SJZ51" s="77"/>
      <c r="SKA51" s="77"/>
      <c r="SKB51" s="77"/>
      <c r="SKC51" s="77"/>
      <c r="SKD51" s="77"/>
      <c r="SKE51" s="77"/>
      <c r="SKF51" s="77"/>
      <c r="SKG51" s="77"/>
      <c r="SKH51" s="77"/>
      <c r="SKI51" s="77"/>
      <c r="SKJ51" s="77"/>
      <c r="SKK51" s="77"/>
      <c r="SKL51" s="77"/>
      <c r="SKM51" s="77"/>
      <c r="SKN51" s="77"/>
      <c r="SKO51" s="77"/>
      <c r="SKP51" s="77"/>
      <c r="SKQ51" s="77"/>
      <c r="SKR51" s="77"/>
      <c r="SKS51" s="77"/>
      <c r="SKT51" s="77"/>
      <c r="SKU51" s="77"/>
      <c r="SKV51" s="77"/>
      <c r="SKW51" s="77"/>
      <c r="SKX51" s="77"/>
      <c r="SKY51" s="77"/>
      <c r="SKZ51" s="77"/>
      <c r="SLA51" s="77"/>
      <c r="SLB51" s="77"/>
      <c r="SLC51" s="77"/>
      <c r="SLD51" s="77"/>
      <c r="SLE51" s="77"/>
      <c r="SLF51" s="77"/>
      <c r="SLG51" s="77"/>
      <c r="SLH51" s="77"/>
      <c r="SLI51" s="77"/>
      <c r="SLJ51" s="77"/>
      <c r="SLK51" s="77"/>
      <c r="SLL51" s="77"/>
      <c r="SLM51" s="77"/>
      <c r="SLN51" s="77"/>
      <c r="SLO51" s="77"/>
      <c r="SLP51" s="77"/>
      <c r="SLQ51" s="77"/>
      <c r="SLR51" s="77"/>
      <c r="SLS51" s="77"/>
      <c r="SLT51" s="77"/>
      <c r="SLU51" s="77"/>
      <c r="SLV51" s="77"/>
      <c r="SLW51" s="77"/>
      <c r="SLX51" s="77"/>
      <c r="SLY51" s="77"/>
      <c r="SLZ51" s="77"/>
      <c r="SMA51" s="77"/>
      <c r="SMB51" s="77"/>
      <c r="SMC51" s="77"/>
      <c r="SMD51" s="77"/>
      <c r="SME51" s="77"/>
      <c r="SMF51" s="77"/>
      <c r="SMG51" s="77"/>
      <c r="SMH51" s="77"/>
      <c r="SMI51" s="77"/>
      <c r="SMJ51" s="77"/>
      <c r="SMK51" s="77"/>
      <c r="SML51" s="77"/>
      <c r="SMM51" s="77"/>
      <c r="SMN51" s="77"/>
      <c r="SMO51" s="77"/>
      <c r="SMP51" s="77"/>
      <c r="SMQ51" s="77"/>
      <c r="SMR51" s="77"/>
      <c r="SMS51" s="77"/>
      <c r="SMT51" s="77"/>
      <c r="SMU51" s="77"/>
      <c r="SMV51" s="77"/>
      <c r="SMW51" s="77"/>
      <c r="SMX51" s="77"/>
      <c r="SMY51" s="77"/>
      <c r="SMZ51" s="77"/>
      <c r="SNA51" s="77"/>
      <c r="SNB51" s="77"/>
      <c r="SNC51" s="77"/>
      <c r="SND51" s="77"/>
      <c r="SNE51" s="77"/>
      <c r="SNF51" s="77"/>
      <c r="SNG51" s="77"/>
      <c r="SNH51" s="77"/>
      <c r="SNI51" s="77"/>
      <c r="SNJ51" s="77"/>
      <c r="SNK51" s="77"/>
      <c r="SNL51" s="77"/>
      <c r="SNM51" s="77"/>
      <c r="SNN51" s="77"/>
      <c r="SNO51" s="77"/>
      <c r="SNP51" s="77"/>
      <c r="SNQ51" s="77"/>
      <c r="SNR51" s="77"/>
      <c r="SNS51" s="77"/>
      <c r="SNT51" s="77"/>
      <c r="SNU51" s="77"/>
      <c r="SNV51" s="77"/>
      <c r="SNW51" s="77"/>
      <c r="SNX51" s="77"/>
      <c r="SNY51" s="77"/>
      <c r="SNZ51" s="77"/>
      <c r="SOA51" s="77"/>
      <c r="SOB51" s="77"/>
      <c r="SOC51" s="77"/>
      <c r="SOD51" s="77"/>
      <c r="SOE51" s="77"/>
      <c r="SOF51" s="77"/>
      <c r="SOG51" s="77"/>
      <c r="SOH51" s="77"/>
      <c r="SOI51" s="77"/>
      <c r="SOJ51" s="77"/>
      <c r="SOK51" s="77"/>
      <c r="SOL51" s="77"/>
      <c r="SOM51" s="77"/>
      <c r="SON51" s="77"/>
      <c r="SOO51" s="77"/>
      <c r="SOP51" s="77"/>
      <c r="SOQ51" s="77"/>
      <c r="SOR51" s="77"/>
      <c r="SOS51" s="77"/>
      <c r="SOT51" s="77"/>
      <c r="SOU51" s="77"/>
      <c r="SOV51" s="77"/>
      <c r="SOW51" s="77"/>
      <c r="SOX51" s="77"/>
      <c r="SOY51" s="77"/>
      <c r="SOZ51" s="77"/>
      <c r="SPA51" s="77"/>
      <c r="SPB51" s="77"/>
      <c r="SPC51" s="77"/>
      <c r="SPD51" s="77"/>
      <c r="SPE51" s="77"/>
      <c r="SPF51" s="77"/>
      <c r="SPG51" s="77"/>
      <c r="SPH51" s="77"/>
      <c r="SPI51" s="77"/>
      <c r="SPJ51" s="77"/>
      <c r="SPK51" s="77"/>
      <c r="SPL51" s="77"/>
      <c r="SPM51" s="77"/>
      <c r="SPN51" s="77"/>
      <c r="SPO51" s="77"/>
      <c r="SPP51" s="77"/>
      <c r="SPQ51" s="77"/>
      <c r="SPR51" s="77"/>
      <c r="SPS51" s="77"/>
      <c r="SPT51" s="77"/>
      <c r="SPU51" s="77"/>
      <c r="SPV51" s="77"/>
      <c r="SPW51" s="77"/>
      <c r="SPX51" s="77"/>
      <c r="SPY51" s="77"/>
      <c r="SPZ51" s="77"/>
      <c r="SQA51" s="77"/>
      <c r="SQB51" s="77"/>
      <c r="SQC51" s="77"/>
      <c r="SQD51" s="77"/>
      <c r="SQE51" s="77"/>
      <c r="SQF51" s="77"/>
      <c r="SQG51" s="77"/>
      <c r="SQH51" s="77"/>
      <c r="SQI51" s="77"/>
      <c r="SQJ51" s="77"/>
      <c r="SQK51" s="77"/>
      <c r="SQL51" s="77"/>
      <c r="SQM51" s="77"/>
      <c r="SQN51" s="77"/>
      <c r="SQO51" s="77"/>
      <c r="SQP51" s="77"/>
      <c r="SQQ51" s="77"/>
      <c r="SQR51" s="77"/>
      <c r="SQS51" s="77"/>
      <c r="SQT51" s="77"/>
      <c r="SQU51" s="77"/>
      <c r="SQV51" s="77"/>
      <c r="SQW51" s="77"/>
      <c r="SQX51" s="77"/>
      <c r="SQY51" s="77"/>
      <c r="SQZ51" s="77"/>
      <c r="SRA51" s="77"/>
      <c r="SRB51" s="77"/>
      <c r="SRC51" s="77"/>
      <c r="SRD51" s="77"/>
      <c r="SRE51" s="77"/>
      <c r="SRF51" s="77"/>
      <c r="SRG51" s="77"/>
      <c r="SRH51" s="77"/>
      <c r="SRI51" s="77"/>
      <c r="SRJ51" s="77"/>
      <c r="SRK51" s="77"/>
      <c r="SRL51" s="77"/>
      <c r="SRM51" s="77"/>
      <c r="SRN51" s="77"/>
      <c r="SRO51" s="77"/>
      <c r="SRP51" s="77"/>
      <c r="SRQ51" s="77"/>
      <c r="SRR51" s="77"/>
      <c r="SRS51" s="77"/>
      <c r="SRT51" s="77"/>
      <c r="SRU51" s="77"/>
      <c r="SRV51" s="77"/>
      <c r="SRW51" s="77"/>
      <c r="SRX51" s="77"/>
      <c r="SRY51" s="77"/>
      <c r="SRZ51" s="77"/>
      <c r="SSA51" s="77"/>
      <c r="SSB51" s="77"/>
      <c r="SSC51" s="77"/>
      <c r="SSD51" s="77"/>
      <c r="SSE51" s="77"/>
      <c r="SSF51" s="77"/>
      <c r="SSG51" s="77"/>
      <c r="SSH51" s="77"/>
      <c r="SSI51" s="77"/>
      <c r="SSJ51" s="77"/>
      <c r="SSK51" s="77"/>
      <c r="SSL51" s="77"/>
      <c r="SSM51" s="77"/>
      <c r="SSN51" s="77"/>
      <c r="SSO51" s="77"/>
      <c r="SSP51" s="77"/>
      <c r="SSQ51" s="77"/>
      <c r="SSR51" s="77"/>
      <c r="SSS51" s="77"/>
      <c r="SST51" s="77"/>
      <c r="SSU51" s="77"/>
      <c r="SSV51" s="77"/>
      <c r="SSW51" s="77"/>
      <c r="SSX51" s="77"/>
      <c r="SSY51" s="77"/>
      <c r="SSZ51" s="77"/>
      <c r="STA51" s="77"/>
      <c r="STB51" s="77"/>
      <c r="STC51" s="77"/>
      <c r="STD51" s="77"/>
      <c r="STE51" s="77"/>
      <c r="STF51" s="77"/>
      <c r="STG51" s="77"/>
      <c r="STH51" s="77"/>
      <c r="STI51" s="77"/>
      <c r="STJ51" s="77"/>
      <c r="STK51" s="77"/>
      <c r="STL51" s="77"/>
      <c r="STM51" s="77"/>
      <c r="STN51" s="77"/>
      <c r="STO51" s="77"/>
      <c r="STP51" s="77"/>
      <c r="STQ51" s="77"/>
      <c r="STR51" s="77"/>
      <c r="STS51" s="77"/>
      <c r="STT51" s="77"/>
      <c r="STU51" s="77"/>
      <c r="STV51" s="77"/>
      <c r="STW51" s="77"/>
      <c r="STX51" s="77"/>
      <c r="STY51" s="77"/>
      <c r="STZ51" s="77"/>
      <c r="SUA51" s="77"/>
      <c r="SUB51" s="77"/>
      <c r="SUC51" s="77"/>
      <c r="SUD51" s="77"/>
      <c r="SUE51" s="77"/>
      <c r="SUF51" s="77"/>
      <c r="SUG51" s="77"/>
      <c r="SUH51" s="77"/>
      <c r="SUI51" s="77"/>
      <c r="SUJ51" s="77"/>
      <c r="SUK51" s="77"/>
      <c r="SUL51" s="77"/>
      <c r="SUM51" s="77"/>
      <c r="SUN51" s="77"/>
      <c r="SUO51" s="77"/>
      <c r="SUP51" s="77"/>
      <c r="SUQ51" s="77"/>
      <c r="SUR51" s="77"/>
      <c r="SUS51" s="77"/>
      <c r="SUT51" s="77"/>
      <c r="SUU51" s="77"/>
      <c r="SUV51" s="77"/>
      <c r="SUW51" s="77"/>
      <c r="SUX51" s="77"/>
      <c r="SUY51" s="77"/>
      <c r="SUZ51" s="77"/>
      <c r="SVA51" s="77"/>
      <c r="SVB51" s="77"/>
      <c r="SVC51" s="77"/>
      <c r="SVD51" s="77"/>
      <c r="SVE51" s="77"/>
      <c r="SVF51" s="77"/>
      <c r="SVG51" s="77"/>
      <c r="SVH51" s="77"/>
      <c r="SVI51" s="77"/>
      <c r="SVJ51" s="77"/>
      <c r="SVK51" s="77"/>
      <c r="SVL51" s="77"/>
      <c r="SVM51" s="77"/>
      <c r="SVN51" s="77"/>
      <c r="SVO51" s="77"/>
      <c r="SVP51" s="77"/>
      <c r="SVQ51" s="77"/>
      <c r="SVR51" s="77"/>
      <c r="SVS51" s="77"/>
      <c r="SVT51" s="77"/>
      <c r="SVU51" s="77"/>
      <c r="SVV51" s="77"/>
      <c r="SVW51" s="77"/>
      <c r="SVX51" s="77"/>
      <c r="SVY51" s="77"/>
      <c r="SVZ51" s="77"/>
      <c r="SWA51" s="77"/>
      <c r="SWB51" s="77"/>
      <c r="SWC51" s="77"/>
      <c r="SWD51" s="77"/>
      <c r="SWE51" s="77"/>
      <c r="SWF51" s="77"/>
      <c r="SWG51" s="77"/>
      <c r="SWH51" s="77"/>
      <c r="SWI51" s="77"/>
      <c r="SWJ51" s="77"/>
      <c r="SWK51" s="77"/>
      <c r="SWL51" s="77"/>
      <c r="SWM51" s="77"/>
      <c r="SWN51" s="77"/>
      <c r="SWO51" s="77"/>
      <c r="SWP51" s="77"/>
      <c r="SWQ51" s="77"/>
      <c r="SWR51" s="77"/>
      <c r="SWS51" s="77"/>
      <c r="SWT51" s="77"/>
      <c r="SWU51" s="77"/>
      <c r="SWV51" s="77"/>
      <c r="SWW51" s="77"/>
      <c r="SWX51" s="77"/>
      <c r="SWY51" s="77"/>
      <c r="SWZ51" s="77"/>
      <c r="SXA51" s="77"/>
      <c r="SXB51" s="77"/>
      <c r="SXC51" s="77"/>
      <c r="SXD51" s="77"/>
      <c r="SXE51" s="77"/>
      <c r="SXF51" s="77"/>
      <c r="SXG51" s="77"/>
      <c r="SXH51" s="77"/>
      <c r="SXI51" s="77"/>
      <c r="SXJ51" s="77"/>
      <c r="SXK51" s="77"/>
      <c r="SXL51" s="77"/>
      <c r="SXM51" s="77"/>
      <c r="SXN51" s="77"/>
      <c r="SXO51" s="77"/>
      <c r="SXP51" s="77"/>
      <c r="SXQ51" s="77"/>
      <c r="SXR51" s="77"/>
      <c r="SXS51" s="77"/>
      <c r="SXT51" s="77"/>
      <c r="SXU51" s="77"/>
      <c r="SXV51" s="77"/>
      <c r="SXW51" s="77"/>
      <c r="SXX51" s="77"/>
      <c r="SXY51" s="77"/>
      <c r="SXZ51" s="77"/>
      <c r="SYA51" s="77"/>
      <c r="SYB51" s="77"/>
      <c r="SYC51" s="77"/>
      <c r="SYD51" s="77"/>
      <c r="SYE51" s="77"/>
      <c r="SYF51" s="77"/>
      <c r="SYG51" s="77"/>
      <c r="SYH51" s="77"/>
      <c r="SYI51" s="77"/>
      <c r="SYJ51" s="77"/>
      <c r="SYK51" s="77"/>
      <c r="SYL51" s="77"/>
      <c r="SYM51" s="77"/>
      <c r="SYN51" s="77"/>
      <c r="SYO51" s="77"/>
      <c r="SYP51" s="77"/>
      <c r="SYQ51" s="77"/>
      <c r="SYR51" s="77"/>
      <c r="SYS51" s="77"/>
      <c r="SYT51" s="77"/>
      <c r="SYU51" s="77"/>
      <c r="SYV51" s="77"/>
      <c r="SYW51" s="77"/>
      <c r="SYX51" s="77"/>
      <c r="SYY51" s="77"/>
      <c r="SYZ51" s="77"/>
      <c r="SZA51" s="77"/>
      <c r="SZB51" s="77"/>
      <c r="SZC51" s="77"/>
      <c r="SZD51" s="77"/>
      <c r="SZE51" s="77"/>
      <c r="SZF51" s="77"/>
      <c r="SZG51" s="77"/>
      <c r="SZH51" s="77"/>
      <c r="SZI51" s="77"/>
      <c r="SZJ51" s="77"/>
      <c r="SZK51" s="77"/>
      <c r="SZL51" s="77"/>
      <c r="SZM51" s="77"/>
      <c r="SZN51" s="77"/>
      <c r="SZO51" s="77"/>
      <c r="SZP51" s="77"/>
      <c r="SZQ51" s="77"/>
      <c r="SZR51" s="77"/>
      <c r="SZS51" s="77"/>
      <c r="SZT51" s="77"/>
      <c r="SZU51" s="77"/>
      <c r="SZV51" s="77"/>
      <c r="SZW51" s="77"/>
      <c r="SZX51" s="77"/>
      <c r="SZY51" s="77"/>
      <c r="SZZ51" s="77"/>
      <c r="TAA51" s="77"/>
      <c r="TAB51" s="77"/>
      <c r="TAC51" s="77"/>
      <c r="TAD51" s="77"/>
      <c r="TAE51" s="77"/>
      <c r="TAF51" s="77"/>
      <c r="TAG51" s="77"/>
      <c r="TAH51" s="77"/>
      <c r="TAI51" s="77"/>
      <c r="TAJ51" s="77"/>
      <c r="TAK51" s="77"/>
      <c r="TAL51" s="77"/>
      <c r="TAM51" s="77"/>
      <c r="TAN51" s="77"/>
      <c r="TAO51" s="77"/>
      <c r="TAP51" s="77"/>
      <c r="TAQ51" s="77"/>
      <c r="TAR51" s="77"/>
      <c r="TAS51" s="77"/>
      <c r="TAT51" s="77"/>
      <c r="TAU51" s="77"/>
      <c r="TAV51" s="77"/>
      <c r="TAW51" s="77"/>
      <c r="TAX51" s="77"/>
      <c r="TAY51" s="77"/>
      <c r="TAZ51" s="77"/>
      <c r="TBA51" s="77"/>
      <c r="TBB51" s="77"/>
      <c r="TBC51" s="77"/>
      <c r="TBD51" s="77"/>
      <c r="TBE51" s="77"/>
      <c r="TBF51" s="77"/>
      <c r="TBG51" s="77"/>
      <c r="TBH51" s="77"/>
      <c r="TBI51" s="77"/>
      <c r="TBJ51" s="77"/>
      <c r="TBK51" s="77"/>
      <c r="TBL51" s="77"/>
      <c r="TBM51" s="77"/>
      <c r="TBN51" s="77"/>
      <c r="TBO51" s="77"/>
      <c r="TBP51" s="77"/>
      <c r="TBQ51" s="77"/>
      <c r="TBR51" s="77"/>
      <c r="TBS51" s="77"/>
      <c r="TBT51" s="77"/>
      <c r="TBU51" s="77"/>
      <c r="TBV51" s="77"/>
      <c r="TBW51" s="77"/>
      <c r="TBX51" s="77"/>
      <c r="TBY51" s="77"/>
      <c r="TBZ51" s="77"/>
      <c r="TCA51" s="77"/>
      <c r="TCB51" s="77"/>
      <c r="TCC51" s="77"/>
      <c r="TCD51" s="77"/>
      <c r="TCE51" s="77"/>
      <c r="TCF51" s="77"/>
      <c r="TCG51" s="77"/>
      <c r="TCH51" s="77"/>
      <c r="TCI51" s="77"/>
      <c r="TCJ51" s="77"/>
      <c r="TCK51" s="77"/>
      <c r="TCL51" s="77"/>
      <c r="TCM51" s="77"/>
      <c r="TCN51" s="77"/>
      <c r="TCO51" s="77"/>
      <c r="TCP51" s="77"/>
      <c r="TCQ51" s="77"/>
      <c r="TCR51" s="77"/>
      <c r="TCS51" s="77"/>
      <c r="TCT51" s="77"/>
      <c r="TCU51" s="77"/>
      <c r="TCV51" s="77"/>
      <c r="TCW51" s="77"/>
      <c r="TCX51" s="77"/>
      <c r="TCY51" s="77"/>
      <c r="TCZ51" s="77"/>
      <c r="TDA51" s="77"/>
      <c r="TDB51" s="77"/>
      <c r="TDC51" s="77"/>
      <c r="TDD51" s="77"/>
      <c r="TDE51" s="77"/>
      <c r="TDF51" s="77"/>
      <c r="TDG51" s="77"/>
      <c r="TDH51" s="77"/>
      <c r="TDI51" s="77"/>
      <c r="TDJ51" s="77"/>
      <c r="TDK51" s="77"/>
      <c r="TDL51" s="77"/>
      <c r="TDM51" s="77"/>
      <c r="TDN51" s="77"/>
      <c r="TDO51" s="77"/>
      <c r="TDP51" s="77"/>
      <c r="TDQ51" s="77"/>
      <c r="TDR51" s="77"/>
      <c r="TDS51" s="77"/>
      <c r="TDT51" s="77"/>
      <c r="TDU51" s="77"/>
      <c r="TDV51" s="77"/>
      <c r="TDW51" s="77"/>
      <c r="TDX51" s="77"/>
      <c r="TDY51" s="77"/>
      <c r="TDZ51" s="77"/>
      <c r="TEA51" s="77"/>
      <c r="TEB51" s="77"/>
      <c r="TEC51" s="77"/>
      <c r="TED51" s="77"/>
      <c r="TEE51" s="77"/>
      <c r="TEF51" s="77"/>
      <c r="TEG51" s="77"/>
      <c r="TEH51" s="77"/>
      <c r="TEI51" s="77"/>
      <c r="TEJ51" s="77"/>
      <c r="TEK51" s="77"/>
      <c r="TEL51" s="77"/>
      <c r="TEM51" s="77"/>
      <c r="TEN51" s="77"/>
      <c r="TEO51" s="77"/>
      <c r="TEP51" s="77"/>
      <c r="TEQ51" s="77"/>
      <c r="TER51" s="77"/>
      <c r="TES51" s="77"/>
      <c r="TET51" s="77"/>
      <c r="TEU51" s="77"/>
      <c r="TEV51" s="77"/>
      <c r="TEW51" s="77"/>
      <c r="TEX51" s="77"/>
      <c r="TEY51" s="77"/>
      <c r="TEZ51" s="77"/>
      <c r="TFA51" s="77"/>
      <c r="TFB51" s="77"/>
      <c r="TFC51" s="77"/>
      <c r="TFD51" s="77"/>
      <c r="TFE51" s="77"/>
      <c r="TFF51" s="77"/>
      <c r="TFG51" s="77"/>
      <c r="TFH51" s="77"/>
      <c r="TFI51" s="77"/>
      <c r="TFJ51" s="77"/>
      <c r="TFK51" s="77"/>
      <c r="TFL51" s="77"/>
      <c r="TFM51" s="77"/>
      <c r="TFN51" s="77"/>
      <c r="TFO51" s="77"/>
      <c r="TFP51" s="77"/>
      <c r="TFQ51" s="77"/>
      <c r="TFR51" s="77"/>
      <c r="TFS51" s="77"/>
      <c r="TFT51" s="77"/>
      <c r="TFU51" s="77"/>
      <c r="TFV51" s="77"/>
      <c r="TFW51" s="77"/>
      <c r="TFX51" s="77"/>
      <c r="TFY51" s="77"/>
      <c r="TFZ51" s="77"/>
      <c r="TGA51" s="77"/>
      <c r="TGB51" s="77"/>
      <c r="TGC51" s="77"/>
      <c r="TGD51" s="77"/>
      <c r="TGE51" s="77"/>
      <c r="TGF51" s="77"/>
      <c r="TGG51" s="77"/>
      <c r="TGH51" s="77"/>
      <c r="TGI51" s="77"/>
      <c r="TGJ51" s="77"/>
      <c r="TGK51" s="77"/>
      <c r="TGL51" s="77"/>
      <c r="TGM51" s="77"/>
      <c r="TGN51" s="77"/>
      <c r="TGO51" s="77"/>
      <c r="TGP51" s="77"/>
      <c r="TGQ51" s="77"/>
      <c r="TGR51" s="77"/>
      <c r="TGS51" s="77"/>
      <c r="TGT51" s="77"/>
      <c r="TGU51" s="77"/>
      <c r="TGV51" s="77"/>
      <c r="TGW51" s="77"/>
      <c r="TGX51" s="77"/>
      <c r="TGY51" s="77"/>
      <c r="TGZ51" s="77"/>
      <c r="THA51" s="77"/>
      <c r="THB51" s="77"/>
      <c r="THC51" s="77"/>
      <c r="THD51" s="77"/>
      <c r="THE51" s="77"/>
      <c r="THF51" s="77"/>
      <c r="THG51" s="77"/>
      <c r="THH51" s="77"/>
      <c r="THI51" s="77"/>
      <c r="THJ51" s="77"/>
      <c r="THK51" s="77"/>
      <c r="THL51" s="77"/>
      <c r="THM51" s="77"/>
      <c r="THN51" s="77"/>
      <c r="THO51" s="77"/>
      <c r="THP51" s="77"/>
      <c r="THQ51" s="77"/>
      <c r="THR51" s="77"/>
      <c r="THS51" s="77"/>
      <c r="THT51" s="77"/>
      <c r="THU51" s="77"/>
      <c r="THV51" s="77"/>
      <c r="THW51" s="77"/>
      <c r="THX51" s="77"/>
      <c r="THY51" s="77"/>
      <c r="THZ51" s="77"/>
      <c r="TIA51" s="77"/>
      <c r="TIB51" s="77"/>
      <c r="TIC51" s="77"/>
      <c r="TID51" s="77"/>
      <c r="TIE51" s="77"/>
      <c r="TIF51" s="77"/>
      <c r="TIG51" s="77"/>
      <c r="TIH51" s="77"/>
      <c r="TII51" s="77"/>
      <c r="TIJ51" s="77"/>
      <c r="TIK51" s="77"/>
      <c r="TIL51" s="77"/>
      <c r="TIM51" s="77"/>
      <c r="TIN51" s="77"/>
      <c r="TIO51" s="77"/>
      <c r="TIP51" s="77"/>
      <c r="TIQ51" s="77"/>
      <c r="TIR51" s="77"/>
      <c r="TIS51" s="77"/>
      <c r="TIT51" s="77"/>
      <c r="TIU51" s="77"/>
      <c r="TIV51" s="77"/>
      <c r="TIW51" s="77"/>
      <c r="TIX51" s="77"/>
      <c r="TIY51" s="77"/>
      <c r="TIZ51" s="77"/>
      <c r="TJA51" s="77"/>
      <c r="TJB51" s="77"/>
      <c r="TJC51" s="77"/>
      <c r="TJD51" s="77"/>
      <c r="TJE51" s="77"/>
      <c r="TJF51" s="77"/>
      <c r="TJG51" s="77"/>
      <c r="TJH51" s="77"/>
      <c r="TJI51" s="77"/>
      <c r="TJJ51" s="77"/>
      <c r="TJK51" s="77"/>
      <c r="TJL51" s="77"/>
      <c r="TJM51" s="77"/>
      <c r="TJN51" s="77"/>
      <c r="TJO51" s="77"/>
      <c r="TJP51" s="77"/>
      <c r="TJQ51" s="77"/>
      <c r="TJR51" s="77"/>
      <c r="TJS51" s="77"/>
      <c r="TJT51" s="77"/>
      <c r="TJU51" s="77"/>
      <c r="TJV51" s="77"/>
      <c r="TJW51" s="77"/>
      <c r="TJX51" s="77"/>
      <c r="TJY51" s="77"/>
      <c r="TJZ51" s="77"/>
      <c r="TKA51" s="77"/>
      <c r="TKB51" s="77"/>
      <c r="TKC51" s="77"/>
      <c r="TKD51" s="77"/>
      <c r="TKE51" s="77"/>
      <c r="TKF51" s="77"/>
      <c r="TKG51" s="77"/>
      <c r="TKH51" s="77"/>
      <c r="TKI51" s="77"/>
      <c r="TKJ51" s="77"/>
      <c r="TKK51" s="77"/>
      <c r="TKL51" s="77"/>
      <c r="TKM51" s="77"/>
      <c r="TKN51" s="77"/>
      <c r="TKO51" s="77"/>
      <c r="TKP51" s="77"/>
      <c r="TKQ51" s="77"/>
      <c r="TKR51" s="77"/>
      <c r="TKS51" s="77"/>
      <c r="TKT51" s="77"/>
      <c r="TKU51" s="77"/>
      <c r="TKV51" s="77"/>
      <c r="TKW51" s="77"/>
      <c r="TKX51" s="77"/>
      <c r="TKY51" s="77"/>
      <c r="TKZ51" s="77"/>
      <c r="TLA51" s="77"/>
      <c r="TLB51" s="77"/>
      <c r="TLC51" s="77"/>
      <c r="TLD51" s="77"/>
      <c r="TLE51" s="77"/>
      <c r="TLF51" s="77"/>
      <c r="TLG51" s="77"/>
      <c r="TLH51" s="77"/>
      <c r="TLI51" s="77"/>
      <c r="TLJ51" s="77"/>
      <c r="TLK51" s="77"/>
      <c r="TLL51" s="77"/>
      <c r="TLM51" s="77"/>
      <c r="TLN51" s="77"/>
      <c r="TLO51" s="77"/>
      <c r="TLP51" s="77"/>
      <c r="TLQ51" s="77"/>
      <c r="TLR51" s="77"/>
      <c r="TLS51" s="77"/>
      <c r="TLT51" s="77"/>
      <c r="TLU51" s="77"/>
      <c r="TLV51" s="77"/>
      <c r="TLW51" s="77"/>
      <c r="TLX51" s="77"/>
      <c r="TLY51" s="77"/>
      <c r="TLZ51" s="77"/>
      <c r="TMA51" s="77"/>
      <c r="TMB51" s="77"/>
      <c r="TMC51" s="77"/>
      <c r="TMD51" s="77"/>
      <c r="TME51" s="77"/>
      <c r="TMF51" s="77"/>
      <c r="TMG51" s="77"/>
      <c r="TMH51" s="77"/>
      <c r="TMI51" s="77"/>
      <c r="TMJ51" s="77"/>
      <c r="TMK51" s="77"/>
      <c r="TML51" s="77"/>
      <c r="TMM51" s="77"/>
      <c r="TMN51" s="77"/>
      <c r="TMO51" s="77"/>
      <c r="TMP51" s="77"/>
      <c r="TMQ51" s="77"/>
      <c r="TMR51" s="77"/>
      <c r="TMS51" s="77"/>
      <c r="TMT51" s="77"/>
      <c r="TMU51" s="77"/>
      <c r="TMV51" s="77"/>
      <c r="TMW51" s="77"/>
      <c r="TMX51" s="77"/>
      <c r="TMY51" s="77"/>
      <c r="TMZ51" s="77"/>
      <c r="TNA51" s="77"/>
      <c r="TNB51" s="77"/>
      <c r="TNC51" s="77"/>
      <c r="TND51" s="77"/>
      <c r="TNE51" s="77"/>
      <c r="TNF51" s="77"/>
      <c r="TNG51" s="77"/>
      <c r="TNH51" s="77"/>
      <c r="TNI51" s="77"/>
      <c r="TNJ51" s="77"/>
      <c r="TNK51" s="77"/>
      <c r="TNL51" s="77"/>
      <c r="TNM51" s="77"/>
      <c r="TNN51" s="77"/>
      <c r="TNO51" s="77"/>
      <c r="TNP51" s="77"/>
      <c r="TNQ51" s="77"/>
      <c r="TNR51" s="77"/>
      <c r="TNS51" s="77"/>
      <c r="TNT51" s="77"/>
      <c r="TNU51" s="77"/>
      <c r="TNV51" s="77"/>
      <c r="TNW51" s="77"/>
      <c r="TNX51" s="77"/>
      <c r="TNY51" s="77"/>
      <c r="TNZ51" s="77"/>
      <c r="TOA51" s="77"/>
      <c r="TOB51" s="77"/>
      <c r="TOC51" s="77"/>
      <c r="TOD51" s="77"/>
      <c r="TOE51" s="77"/>
      <c r="TOF51" s="77"/>
      <c r="TOG51" s="77"/>
      <c r="TOH51" s="77"/>
      <c r="TOI51" s="77"/>
      <c r="TOJ51" s="77"/>
      <c r="TOK51" s="77"/>
      <c r="TOL51" s="77"/>
      <c r="TOM51" s="77"/>
      <c r="TON51" s="77"/>
      <c r="TOO51" s="77"/>
      <c r="TOP51" s="77"/>
      <c r="TOQ51" s="77"/>
      <c r="TOR51" s="77"/>
      <c r="TOS51" s="77"/>
      <c r="TOT51" s="77"/>
      <c r="TOU51" s="77"/>
      <c r="TOV51" s="77"/>
      <c r="TOW51" s="77"/>
      <c r="TOX51" s="77"/>
      <c r="TOY51" s="77"/>
      <c r="TOZ51" s="77"/>
      <c r="TPA51" s="77"/>
      <c r="TPB51" s="77"/>
      <c r="TPC51" s="77"/>
      <c r="TPD51" s="77"/>
      <c r="TPE51" s="77"/>
      <c r="TPF51" s="77"/>
      <c r="TPG51" s="77"/>
      <c r="TPH51" s="77"/>
      <c r="TPI51" s="77"/>
      <c r="TPJ51" s="77"/>
      <c r="TPK51" s="77"/>
      <c r="TPL51" s="77"/>
      <c r="TPM51" s="77"/>
      <c r="TPN51" s="77"/>
      <c r="TPO51" s="77"/>
      <c r="TPP51" s="77"/>
      <c r="TPQ51" s="77"/>
      <c r="TPR51" s="77"/>
      <c r="TPS51" s="77"/>
      <c r="TPT51" s="77"/>
      <c r="TPU51" s="77"/>
      <c r="TPV51" s="77"/>
      <c r="TPW51" s="77"/>
      <c r="TPX51" s="77"/>
      <c r="TPY51" s="77"/>
      <c r="TPZ51" s="77"/>
      <c r="TQA51" s="77"/>
      <c r="TQB51" s="77"/>
      <c r="TQC51" s="77"/>
      <c r="TQD51" s="77"/>
      <c r="TQE51" s="77"/>
      <c r="TQF51" s="77"/>
      <c r="TQG51" s="77"/>
      <c r="TQH51" s="77"/>
      <c r="TQI51" s="77"/>
      <c r="TQJ51" s="77"/>
      <c r="TQK51" s="77"/>
      <c r="TQL51" s="77"/>
      <c r="TQM51" s="77"/>
      <c r="TQN51" s="77"/>
      <c r="TQO51" s="77"/>
      <c r="TQP51" s="77"/>
      <c r="TQQ51" s="77"/>
      <c r="TQR51" s="77"/>
      <c r="TQS51" s="77"/>
      <c r="TQT51" s="77"/>
      <c r="TQU51" s="77"/>
      <c r="TQV51" s="77"/>
      <c r="TQW51" s="77"/>
      <c r="TQX51" s="77"/>
      <c r="TQY51" s="77"/>
      <c r="TQZ51" s="77"/>
      <c r="TRA51" s="77"/>
      <c r="TRB51" s="77"/>
      <c r="TRC51" s="77"/>
      <c r="TRD51" s="77"/>
      <c r="TRE51" s="77"/>
      <c r="TRF51" s="77"/>
      <c r="TRG51" s="77"/>
      <c r="TRH51" s="77"/>
      <c r="TRI51" s="77"/>
      <c r="TRJ51" s="77"/>
      <c r="TRK51" s="77"/>
      <c r="TRL51" s="77"/>
      <c r="TRM51" s="77"/>
      <c r="TRN51" s="77"/>
      <c r="TRO51" s="77"/>
      <c r="TRP51" s="77"/>
      <c r="TRQ51" s="77"/>
      <c r="TRR51" s="77"/>
      <c r="TRS51" s="77"/>
      <c r="TRT51" s="77"/>
      <c r="TRU51" s="77"/>
      <c r="TRV51" s="77"/>
      <c r="TRW51" s="77"/>
      <c r="TRX51" s="77"/>
      <c r="TRY51" s="77"/>
      <c r="TRZ51" s="77"/>
      <c r="TSA51" s="77"/>
      <c r="TSB51" s="77"/>
      <c r="TSC51" s="77"/>
      <c r="TSD51" s="77"/>
      <c r="TSE51" s="77"/>
      <c r="TSF51" s="77"/>
      <c r="TSG51" s="77"/>
      <c r="TSH51" s="77"/>
      <c r="TSI51" s="77"/>
      <c r="TSJ51" s="77"/>
      <c r="TSK51" s="77"/>
      <c r="TSL51" s="77"/>
      <c r="TSM51" s="77"/>
      <c r="TSN51" s="77"/>
      <c r="TSO51" s="77"/>
      <c r="TSP51" s="77"/>
      <c r="TSQ51" s="77"/>
      <c r="TSR51" s="77"/>
      <c r="TSS51" s="77"/>
      <c r="TST51" s="77"/>
      <c r="TSU51" s="77"/>
      <c r="TSV51" s="77"/>
      <c r="TSW51" s="77"/>
      <c r="TSX51" s="77"/>
      <c r="TSY51" s="77"/>
      <c r="TSZ51" s="77"/>
      <c r="TTA51" s="77"/>
      <c r="TTB51" s="77"/>
      <c r="TTC51" s="77"/>
      <c r="TTD51" s="77"/>
      <c r="TTE51" s="77"/>
      <c r="TTF51" s="77"/>
      <c r="TTG51" s="77"/>
      <c r="TTH51" s="77"/>
      <c r="TTI51" s="77"/>
      <c r="TTJ51" s="77"/>
      <c r="TTK51" s="77"/>
      <c r="TTL51" s="77"/>
      <c r="TTM51" s="77"/>
      <c r="TTN51" s="77"/>
      <c r="TTO51" s="77"/>
      <c r="TTP51" s="77"/>
      <c r="TTQ51" s="77"/>
      <c r="TTR51" s="77"/>
      <c r="TTS51" s="77"/>
      <c r="TTT51" s="77"/>
      <c r="TTU51" s="77"/>
      <c r="TTV51" s="77"/>
      <c r="TTW51" s="77"/>
      <c r="TTX51" s="77"/>
      <c r="TTY51" s="77"/>
      <c r="TTZ51" s="77"/>
      <c r="TUA51" s="77"/>
      <c r="TUB51" s="77"/>
      <c r="TUC51" s="77"/>
      <c r="TUD51" s="77"/>
      <c r="TUE51" s="77"/>
      <c r="TUF51" s="77"/>
      <c r="TUG51" s="77"/>
      <c r="TUH51" s="77"/>
      <c r="TUI51" s="77"/>
      <c r="TUJ51" s="77"/>
      <c r="TUK51" s="77"/>
      <c r="TUL51" s="77"/>
      <c r="TUM51" s="77"/>
      <c r="TUN51" s="77"/>
      <c r="TUO51" s="77"/>
      <c r="TUP51" s="77"/>
      <c r="TUQ51" s="77"/>
      <c r="TUR51" s="77"/>
      <c r="TUS51" s="77"/>
      <c r="TUT51" s="77"/>
      <c r="TUU51" s="77"/>
      <c r="TUV51" s="77"/>
      <c r="TUW51" s="77"/>
      <c r="TUX51" s="77"/>
      <c r="TUY51" s="77"/>
      <c r="TUZ51" s="77"/>
      <c r="TVA51" s="77"/>
      <c r="TVB51" s="77"/>
      <c r="TVC51" s="77"/>
      <c r="TVD51" s="77"/>
      <c r="TVE51" s="77"/>
      <c r="TVF51" s="77"/>
      <c r="TVG51" s="77"/>
      <c r="TVH51" s="77"/>
      <c r="TVI51" s="77"/>
      <c r="TVJ51" s="77"/>
      <c r="TVK51" s="77"/>
      <c r="TVL51" s="77"/>
      <c r="TVM51" s="77"/>
      <c r="TVN51" s="77"/>
      <c r="TVO51" s="77"/>
      <c r="TVP51" s="77"/>
      <c r="TVQ51" s="77"/>
      <c r="TVR51" s="77"/>
      <c r="TVS51" s="77"/>
      <c r="TVT51" s="77"/>
      <c r="TVU51" s="77"/>
      <c r="TVV51" s="77"/>
      <c r="TVW51" s="77"/>
      <c r="TVX51" s="77"/>
      <c r="TVY51" s="77"/>
      <c r="TVZ51" s="77"/>
      <c r="TWA51" s="77"/>
      <c r="TWB51" s="77"/>
      <c r="TWC51" s="77"/>
      <c r="TWD51" s="77"/>
      <c r="TWE51" s="77"/>
      <c r="TWF51" s="77"/>
      <c r="TWG51" s="77"/>
      <c r="TWH51" s="77"/>
      <c r="TWI51" s="77"/>
      <c r="TWJ51" s="77"/>
      <c r="TWK51" s="77"/>
      <c r="TWL51" s="77"/>
      <c r="TWM51" s="77"/>
      <c r="TWN51" s="77"/>
      <c r="TWO51" s="77"/>
      <c r="TWP51" s="77"/>
      <c r="TWQ51" s="77"/>
      <c r="TWR51" s="77"/>
      <c r="TWS51" s="77"/>
      <c r="TWT51" s="77"/>
      <c r="TWU51" s="77"/>
      <c r="TWV51" s="77"/>
      <c r="TWW51" s="77"/>
      <c r="TWX51" s="77"/>
      <c r="TWY51" s="77"/>
      <c r="TWZ51" s="77"/>
      <c r="TXA51" s="77"/>
      <c r="TXB51" s="77"/>
      <c r="TXC51" s="77"/>
      <c r="TXD51" s="77"/>
      <c r="TXE51" s="77"/>
      <c r="TXF51" s="77"/>
      <c r="TXG51" s="77"/>
      <c r="TXH51" s="77"/>
      <c r="TXI51" s="77"/>
      <c r="TXJ51" s="77"/>
      <c r="TXK51" s="77"/>
      <c r="TXL51" s="77"/>
      <c r="TXM51" s="77"/>
      <c r="TXN51" s="77"/>
      <c r="TXO51" s="77"/>
      <c r="TXP51" s="77"/>
      <c r="TXQ51" s="77"/>
      <c r="TXR51" s="77"/>
      <c r="TXS51" s="77"/>
      <c r="TXT51" s="77"/>
      <c r="TXU51" s="77"/>
      <c r="TXV51" s="77"/>
      <c r="TXW51" s="77"/>
      <c r="TXX51" s="77"/>
      <c r="TXY51" s="77"/>
      <c r="TXZ51" s="77"/>
      <c r="TYA51" s="77"/>
      <c r="TYB51" s="77"/>
      <c r="TYC51" s="77"/>
      <c r="TYD51" s="77"/>
      <c r="TYE51" s="77"/>
      <c r="TYF51" s="77"/>
      <c r="TYG51" s="77"/>
      <c r="TYH51" s="77"/>
      <c r="TYI51" s="77"/>
      <c r="TYJ51" s="77"/>
      <c r="TYK51" s="77"/>
      <c r="TYL51" s="77"/>
      <c r="TYM51" s="77"/>
      <c r="TYN51" s="77"/>
      <c r="TYO51" s="77"/>
      <c r="TYP51" s="77"/>
      <c r="TYQ51" s="77"/>
      <c r="TYR51" s="77"/>
      <c r="TYS51" s="77"/>
      <c r="TYT51" s="77"/>
      <c r="TYU51" s="77"/>
      <c r="TYV51" s="77"/>
      <c r="TYW51" s="77"/>
      <c r="TYX51" s="77"/>
      <c r="TYY51" s="77"/>
      <c r="TYZ51" s="77"/>
      <c r="TZA51" s="77"/>
      <c r="TZB51" s="77"/>
      <c r="TZC51" s="77"/>
      <c r="TZD51" s="77"/>
      <c r="TZE51" s="77"/>
      <c r="TZF51" s="77"/>
      <c r="TZG51" s="77"/>
      <c r="TZH51" s="77"/>
      <c r="TZI51" s="77"/>
      <c r="TZJ51" s="77"/>
      <c r="TZK51" s="77"/>
      <c r="TZL51" s="77"/>
      <c r="TZM51" s="77"/>
      <c r="TZN51" s="77"/>
      <c r="TZO51" s="77"/>
      <c r="TZP51" s="77"/>
      <c r="TZQ51" s="77"/>
      <c r="TZR51" s="77"/>
      <c r="TZS51" s="77"/>
      <c r="TZT51" s="77"/>
      <c r="TZU51" s="77"/>
      <c r="TZV51" s="77"/>
      <c r="TZW51" s="77"/>
      <c r="TZX51" s="77"/>
      <c r="TZY51" s="77"/>
      <c r="TZZ51" s="77"/>
      <c r="UAA51" s="77"/>
      <c r="UAB51" s="77"/>
      <c r="UAC51" s="77"/>
      <c r="UAD51" s="77"/>
      <c r="UAE51" s="77"/>
      <c r="UAF51" s="77"/>
      <c r="UAG51" s="77"/>
      <c r="UAH51" s="77"/>
      <c r="UAI51" s="77"/>
      <c r="UAJ51" s="77"/>
      <c r="UAK51" s="77"/>
      <c r="UAL51" s="77"/>
      <c r="UAM51" s="77"/>
      <c r="UAN51" s="77"/>
      <c r="UAO51" s="77"/>
      <c r="UAP51" s="77"/>
      <c r="UAQ51" s="77"/>
      <c r="UAR51" s="77"/>
      <c r="UAS51" s="77"/>
      <c r="UAT51" s="77"/>
      <c r="UAU51" s="77"/>
      <c r="UAV51" s="77"/>
      <c r="UAW51" s="77"/>
      <c r="UAX51" s="77"/>
      <c r="UAY51" s="77"/>
      <c r="UAZ51" s="77"/>
      <c r="UBA51" s="77"/>
      <c r="UBB51" s="77"/>
      <c r="UBC51" s="77"/>
      <c r="UBD51" s="77"/>
      <c r="UBE51" s="77"/>
      <c r="UBF51" s="77"/>
      <c r="UBG51" s="77"/>
      <c r="UBH51" s="77"/>
      <c r="UBI51" s="77"/>
      <c r="UBJ51" s="77"/>
      <c r="UBK51" s="77"/>
      <c r="UBL51" s="77"/>
      <c r="UBM51" s="77"/>
      <c r="UBN51" s="77"/>
      <c r="UBO51" s="77"/>
      <c r="UBP51" s="77"/>
      <c r="UBQ51" s="77"/>
      <c r="UBR51" s="77"/>
      <c r="UBS51" s="77"/>
      <c r="UBT51" s="77"/>
      <c r="UBU51" s="77"/>
      <c r="UBV51" s="77"/>
      <c r="UBW51" s="77"/>
      <c r="UBX51" s="77"/>
      <c r="UBY51" s="77"/>
      <c r="UBZ51" s="77"/>
      <c r="UCA51" s="77"/>
      <c r="UCB51" s="77"/>
      <c r="UCC51" s="77"/>
      <c r="UCD51" s="77"/>
      <c r="UCE51" s="77"/>
      <c r="UCF51" s="77"/>
      <c r="UCG51" s="77"/>
      <c r="UCH51" s="77"/>
      <c r="UCI51" s="77"/>
      <c r="UCJ51" s="77"/>
      <c r="UCK51" s="77"/>
      <c r="UCL51" s="77"/>
      <c r="UCM51" s="77"/>
      <c r="UCN51" s="77"/>
      <c r="UCO51" s="77"/>
      <c r="UCP51" s="77"/>
      <c r="UCQ51" s="77"/>
      <c r="UCR51" s="77"/>
      <c r="UCS51" s="77"/>
      <c r="UCT51" s="77"/>
      <c r="UCU51" s="77"/>
      <c r="UCV51" s="77"/>
      <c r="UCW51" s="77"/>
      <c r="UCX51" s="77"/>
      <c r="UCY51" s="77"/>
      <c r="UCZ51" s="77"/>
      <c r="UDA51" s="77"/>
      <c r="UDB51" s="77"/>
      <c r="UDC51" s="77"/>
      <c r="UDD51" s="77"/>
      <c r="UDE51" s="77"/>
      <c r="UDF51" s="77"/>
      <c r="UDG51" s="77"/>
      <c r="UDH51" s="77"/>
      <c r="UDI51" s="77"/>
      <c r="UDJ51" s="77"/>
      <c r="UDK51" s="77"/>
      <c r="UDL51" s="77"/>
      <c r="UDM51" s="77"/>
      <c r="UDN51" s="77"/>
      <c r="UDO51" s="77"/>
      <c r="UDP51" s="77"/>
      <c r="UDQ51" s="77"/>
      <c r="UDR51" s="77"/>
      <c r="UDS51" s="77"/>
      <c r="UDT51" s="77"/>
      <c r="UDU51" s="77"/>
      <c r="UDV51" s="77"/>
      <c r="UDW51" s="77"/>
      <c r="UDX51" s="77"/>
      <c r="UDY51" s="77"/>
      <c r="UDZ51" s="77"/>
      <c r="UEA51" s="77"/>
      <c r="UEB51" s="77"/>
      <c r="UEC51" s="77"/>
      <c r="UED51" s="77"/>
      <c r="UEE51" s="77"/>
      <c r="UEF51" s="77"/>
      <c r="UEG51" s="77"/>
      <c r="UEH51" s="77"/>
      <c r="UEI51" s="77"/>
      <c r="UEJ51" s="77"/>
      <c r="UEK51" s="77"/>
      <c r="UEL51" s="77"/>
      <c r="UEM51" s="77"/>
      <c r="UEN51" s="77"/>
      <c r="UEO51" s="77"/>
      <c r="UEP51" s="77"/>
      <c r="UEQ51" s="77"/>
      <c r="UER51" s="77"/>
      <c r="UES51" s="77"/>
      <c r="UET51" s="77"/>
      <c r="UEU51" s="77"/>
      <c r="UEV51" s="77"/>
      <c r="UEW51" s="77"/>
      <c r="UEX51" s="77"/>
      <c r="UEY51" s="77"/>
      <c r="UEZ51" s="77"/>
      <c r="UFA51" s="77"/>
      <c r="UFB51" s="77"/>
      <c r="UFC51" s="77"/>
      <c r="UFD51" s="77"/>
      <c r="UFE51" s="77"/>
      <c r="UFF51" s="77"/>
      <c r="UFG51" s="77"/>
      <c r="UFH51" s="77"/>
      <c r="UFI51" s="77"/>
      <c r="UFJ51" s="77"/>
      <c r="UFK51" s="77"/>
      <c r="UFL51" s="77"/>
      <c r="UFM51" s="77"/>
      <c r="UFN51" s="77"/>
      <c r="UFO51" s="77"/>
      <c r="UFP51" s="77"/>
      <c r="UFQ51" s="77"/>
      <c r="UFR51" s="77"/>
      <c r="UFS51" s="77"/>
      <c r="UFT51" s="77"/>
      <c r="UFU51" s="77"/>
      <c r="UFV51" s="77"/>
      <c r="UFW51" s="77"/>
      <c r="UFX51" s="77"/>
      <c r="UFY51" s="77"/>
      <c r="UFZ51" s="77"/>
      <c r="UGA51" s="77"/>
      <c r="UGB51" s="77"/>
      <c r="UGC51" s="77"/>
      <c r="UGD51" s="77"/>
      <c r="UGE51" s="77"/>
      <c r="UGF51" s="77"/>
      <c r="UGG51" s="77"/>
      <c r="UGH51" s="77"/>
      <c r="UGI51" s="77"/>
      <c r="UGJ51" s="77"/>
      <c r="UGK51" s="77"/>
      <c r="UGL51" s="77"/>
      <c r="UGM51" s="77"/>
      <c r="UGN51" s="77"/>
      <c r="UGO51" s="77"/>
      <c r="UGP51" s="77"/>
      <c r="UGQ51" s="77"/>
      <c r="UGR51" s="77"/>
      <c r="UGS51" s="77"/>
      <c r="UGT51" s="77"/>
      <c r="UGU51" s="77"/>
      <c r="UGV51" s="77"/>
      <c r="UGW51" s="77"/>
      <c r="UGX51" s="77"/>
      <c r="UGY51" s="77"/>
      <c r="UGZ51" s="77"/>
      <c r="UHA51" s="77"/>
      <c r="UHB51" s="77"/>
      <c r="UHC51" s="77"/>
      <c r="UHD51" s="77"/>
      <c r="UHE51" s="77"/>
      <c r="UHF51" s="77"/>
      <c r="UHG51" s="77"/>
      <c r="UHH51" s="77"/>
      <c r="UHI51" s="77"/>
      <c r="UHJ51" s="77"/>
      <c r="UHK51" s="77"/>
      <c r="UHL51" s="77"/>
      <c r="UHM51" s="77"/>
      <c r="UHN51" s="77"/>
      <c r="UHO51" s="77"/>
      <c r="UHP51" s="77"/>
      <c r="UHQ51" s="77"/>
      <c r="UHR51" s="77"/>
      <c r="UHS51" s="77"/>
      <c r="UHT51" s="77"/>
      <c r="UHU51" s="77"/>
      <c r="UHV51" s="77"/>
      <c r="UHW51" s="77"/>
      <c r="UHX51" s="77"/>
      <c r="UHY51" s="77"/>
      <c r="UHZ51" s="77"/>
      <c r="UIA51" s="77"/>
      <c r="UIB51" s="77"/>
      <c r="UIC51" s="77"/>
      <c r="UID51" s="77"/>
      <c r="UIE51" s="77"/>
      <c r="UIF51" s="77"/>
      <c r="UIG51" s="77"/>
      <c r="UIH51" s="77"/>
      <c r="UII51" s="77"/>
      <c r="UIJ51" s="77"/>
      <c r="UIK51" s="77"/>
      <c r="UIL51" s="77"/>
      <c r="UIM51" s="77"/>
      <c r="UIN51" s="77"/>
      <c r="UIO51" s="77"/>
      <c r="UIP51" s="77"/>
      <c r="UIQ51" s="77"/>
      <c r="UIR51" s="77"/>
      <c r="UIS51" s="77"/>
      <c r="UIT51" s="77"/>
      <c r="UIU51" s="77"/>
      <c r="UIV51" s="77"/>
      <c r="UIW51" s="77"/>
      <c r="UIX51" s="77"/>
      <c r="UIY51" s="77"/>
      <c r="UIZ51" s="77"/>
      <c r="UJA51" s="77"/>
      <c r="UJB51" s="77"/>
      <c r="UJC51" s="77"/>
      <c r="UJD51" s="77"/>
      <c r="UJE51" s="77"/>
      <c r="UJF51" s="77"/>
      <c r="UJG51" s="77"/>
      <c r="UJH51" s="77"/>
      <c r="UJI51" s="77"/>
      <c r="UJJ51" s="77"/>
      <c r="UJK51" s="77"/>
      <c r="UJL51" s="77"/>
      <c r="UJM51" s="77"/>
      <c r="UJN51" s="77"/>
      <c r="UJO51" s="77"/>
      <c r="UJP51" s="77"/>
      <c r="UJQ51" s="77"/>
      <c r="UJR51" s="77"/>
      <c r="UJS51" s="77"/>
      <c r="UJT51" s="77"/>
      <c r="UJU51" s="77"/>
      <c r="UJV51" s="77"/>
      <c r="UJW51" s="77"/>
      <c r="UJX51" s="77"/>
      <c r="UJY51" s="77"/>
      <c r="UJZ51" s="77"/>
      <c r="UKA51" s="77"/>
      <c r="UKB51" s="77"/>
      <c r="UKC51" s="77"/>
      <c r="UKD51" s="77"/>
      <c r="UKE51" s="77"/>
      <c r="UKF51" s="77"/>
      <c r="UKG51" s="77"/>
      <c r="UKH51" s="77"/>
      <c r="UKI51" s="77"/>
      <c r="UKJ51" s="77"/>
      <c r="UKK51" s="77"/>
      <c r="UKL51" s="77"/>
      <c r="UKM51" s="77"/>
      <c r="UKN51" s="77"/>
      <c r="UKO51" s="77"/>
      <c r="UKP51" s="77"/>
      <c r="UKQ51" s="77"/>
      <c r="UKR51" s="77"/>
      <c r="UKS51" s="77"/>
      <c r="UKT51" s="77"/>
      <c r="UKU51" s="77"/>
      <c r="UKV51" s="77"/>
      <c r="UKW51" s="77"/>
      <c r="UKX51" s="77"/>
      <c r="UKY51" s="77"/>
      <c r="UKZ51" s="77"/>
      <c r="ULA51" s="77"/>
      <c r="ULB51" s="77"/>
      <c r="ULC51" s="77"/>
      <c r="ULD51" s="77"/>
      <c r="ULE51" s="77"/>
      <c r="ULF51" s="77"/>
      <c r="ULG51" s="77"/>
      <c r="ULH51" s="77"/>
      <c r="ULI51" s="77"/>
      <c r="ULJ51" s="77"/>
      <c r="ULK51" s="77"/>
      <c r="ULL51" s="77"/>
      <c r="ULM51" s="77"/>
      <c r="ULN51" s="77"/>
      <c r="ULO51" s="77"/>
      <c r="ULP51" s="77"/>
      <c r="ULQ51" s="77"/>
      <c r="ULR51" s="77"/>
      <c r="ULS51" s="77"/>
      <c r="ULT51" s="77"/>
      <c r="ULU51" s="77"/>
      <c r="ULV51" s="77"/>
      <c r="ULW51" s="77"/>
      <c r="ULX51" s="77"/>
      <c r="ULY51" s="77"/>
      <c r="ULZ51" s="77"/>
      <c r="UMA51" s="77"/>
      <c r="UMB51" s="77"/>
      <c r="UMC51" s="77"/>
      <c r="UMD51" s="77"/>
      <c r="UME51" s="77"/>
      <c r="UMF51" s="77"/>
      <c r="UMG51" s="77"/>
      <c r="UMH51" s="77"/>
      <c r="UMI51" s="77"/>
      <c r="UMJ51" s="77"/>
      <c r="UMK51" s="77"/>
      <c r="UML51" s="77"/>
      <c r="UMM51" s="77"/>
      <c r="UMN51" s="77"/>
      <c r="UMO51" s="77"/>
      <c r="UMP51" s="77"/>
      <c r="UMQ51" s="77"/>
      <c r="UMR51" s="77"/>
      <c r="UMS51" s="77"/>
      <c r="UMT51" s="77"/>
      <c r="UMU51" s="77"/>
      <c r="UMV51" s="77"/>
      <c r="UMW51" s="77"/>
      <c r="UMX51" s="77"/>
      <c r="UMY51" s="77"/>
      <c r="UMZ51" s="77"/>
      <c r="UNA51" s="77"/>
      <c r="UNB51" s="77"/>
      <c r="UNC51" s="77"/>
      <c r="UND51" s="77"/>
      <c r="UNE51" s="77"/>
      <c r="UNF51" s="77"/>
      <c r="UNG51" s="77"/>
      <c r="UNH51" s="77"/>
      <c r="UNI51" s="77"/>
      <c r="UNJ51" s="77"/>
      <c r="UNK51" s="77"/>
      <c r="UNL51" s="77"/>
      <c r="UNM51" s="77"/>
      <c r="UNN51" s="77"/>
      <c r="UNO51" s="77"/>
      <c r="UNP51" s="77"/>
      <c r="UNQ51" s="77"/>
      <c r="UNR51" s="77"/>
      <c r="UNS51" s="77"/>
      <c r="UNT51" s="77"/>
      <c r="UNU51" s="77"/>
      <c r="UNV51" s="77"/>
      <c r="UNW51" s="77"/>
      <c r="UNX51" s="77"/>
      <c r="UNY51" s="77"/>
      <c r="UNZ51" s="77"/>
      <c r="UOA51" s="77"/>
      <c r="UOB51" s="77"/>
      <c r="UOC51" s="77"/>
      <c r="UOD51" s="77"/>
      <c r="UOE51" s="77"/>
      <c r="UOF51" s="77"/>
      <c r="UOG51" s="77"/>
      <c r="UOH51" s="77"/>
      <c r="UOI51" s="77"/>
      <c r="UOJ51" s="77"/>
      <c r="UOK51" s="77"/>
      <c r="UOL51" s="77"/>
      <c r="UOM51" s="77"/>
      <c r="UON51" s="77"/>
      <c r="UOO51" s="77"/>
      <c r="UOP51" s="77"/>
      <c r="UOQ51" s="77"/>
      <c r="UOR51" s="77"/>
      <c r="UOS51" s="77"/>
      <c r="UOT51" s="77"/>
      <c r="UOU51" s="77"/>
      <c r="UOV51" s="77"/>
      <c r="UOW51" s="77"/>
      <c r="UOX51" s="77"/>
      <c r="UOY51" s="77"/>
      <c r="UOZ51" s="77"/>
      <c r="UPA51" s="77"/>
      <c r="UPB51" s="77"/>
      <c r="UPC51" s="77"/>
      <c r="UPD51" s="77"/>
      <c r="UPE51" s="77"/>
      <c r="UPF51" s="77"/>
      <c r="UPG51" s="77"/>
      <c r="UPH51" s="77"/>
      <c r="UPI51" s="77"/>
      <c r="UPJ51" s="77"/>
      <c r="UPK51" s="77"/>
      <c r="UPL51" s="77"/>
      <c r="UPM51" s="77"/>
      <c r="UPN51" s="77"/>
      <c r="UPO51" s="77"/>
      <c r="UPP51" s="77"/>
      <c r="UPQ51" s="77"/>
      <c r="UPR51" s="77"/>
      <c r="UPS51" s="77"/>
      <c r="UPT51" s="77"/>
      <c r="UPU51" s="77"/>
      <c r="UPV51" s="77"/>
      <c r="UPW51" s="77"/>
      <c r="UPX51" s="77"/>
      <c r="UPY51" s="77"/>
      <c r="UPZ51" s="77"/>
      <c r="UQA51" s="77"/>
      <c r="UQB51" s="77"/>
      <c r="UQC51" s="77"/>
      <c r="UQD51" s="77"/>
      <c r="UQE51" s="77"/>
      <c r="UQF51" s="77"/>
      <c r="UQG51" s="77"/>
      <c r="UQH51" s="77"/>
      <c r="UQI51" s="77"/>
      <c r="UQJ51" s="77"/>
      <c r="UQK51" s="77"/>
      <c r="UQL51" s="77"/>
      <c r="UQM51" s="77"/>
      <c r="UQN51" s="77"/>
      <c r="UQO51" s="77"/>
      <c r="UQP51" s="77"/>
      <c r="UQQ51" s="77"/>
      <c r="UQR51" s="77"/>
      <c r="UQS51" s="77"/>
      <c r="UQT51" s="77"/>
      <c r="UQU51" s="77"/>
      <c r="UQV51" s="77"/>
      <c r="UQW51" s="77"/>
      <c r="UQX51" s="77"/>
      <c r="UQY51" s="77"/>
      <c r="UQZ51" s="77"/>
      <c r="URA51" s="77"/>
      <c r="URB51" s="77"/>
      <c r="URC51" s="77"/>
      <c r="URD51" s="77"/>
      <c r="URE51" s="77"/>
      <c r="URF51" s="77"/>
      <c r="URG51" s="77"/>
      <c r="URH51" s="77"/>
      <c r="URI51" s="77"/>
      <c r="URJ51" s="77"/>
      <c r="URK51" s="77"/>
      <c r="URL51" s="77"/>
      <c r="URM51" s="77"/>
      <c r="URN51" s="77"/>
      <c r="URO51" s="77"/>
      <c r="URP51" s="77"/>
      <c r="URQ51" s="77"/>
      <c r="URR51" s="77"/>
      <c r="URS51" s="77"/>
      <c r="URT51" s="77"/>
      <c r="URU51" s="77"/>
      <c r="URV51" s="77"/>
      <c r="URW51" s="77"/>
      <c r="URX51" s="77"/>
      <c r="URY51" s="77"/>
      <c r="URZ51" s="77"/>
      <c r="USA51" s="77"/>
      <c r="USB51" s="77"/>
      <c r="USC51" s="77"/>
      <c r="USD51" s="77"/>
      <c r="USE51" s="77"/>
      <c r="USF51" s="77"/>
      <c r="USG51" s="77"/>
      <c r="USH51" s="77"/>
      <c r="USI51" s="77"/>
      <c r="USJ51" s="77"/>
      <c r="USK51" s="77"/>
      <c r="USL51" s="77"/>
      <c r="USM51" s="77"/>
      <c r="USN51" s="77"/>
      <c r="USO51" s="77"/>
      <c r="USP51" s="77"/>
      <c r="USQ51" s="77"/>
      <c r="USR51" s="77"/>
      <c r="USS51" s="77"/>
      <c r="UST51" s="77"/>
      <c r="USU51" s="77"/>
      <c r="USV51" s="77"/>
      <c r="USW51" s="77"/>
      <c r="USX51" s="77"/>
      <c r="USY51" s="77"/>
      <c r="USZ51" s="77"/>
      <c r="UTA51" s="77"/>
      <c r="UTB51" s="77"/>
      <c r="UTC51" s="77"/>
      <c r="UTD51" s="77"/>
      <c r="UTE51" s="77"/>
      <c r="UTF51" s="77"/>
      <c r="UTG51" s="77"/>
      <c r="UTH51" s="77"/>
      <c r="UTI51" s="77"/>
      <c r="UTJ51" s="77"/>
      <c r="UTK51" s="77"/>
      <c r="UTL51" s="77"/>
      <c r="UTM51" s="77"/>
      <c r="UTN51" s="77"/>
      <c r="UTO51" s="77"/>
      <c r="UTP51" s="77"/>
      <c r="UTQ51" s="77"/>
      <c r="UTR51" s="77"/>
      <c r="UTS51" s="77"/>
      <c r="UTT51" s="77"/>
      <c r="UTU51" s="77"/>
      <c r="UTV51" s="77"/>
      <c r="UTW51" s="77"/>
      <c r="UTX51" s="77"/>
      <c r="UTY51" s="77"/>
      <c r="UTZ51" s="77"/>
      <c r="UUA51" s="77"/>
      <c r="UUB51" s="77"/>
      <c r="UUC51" s="77"/>
      <c r="UUD51" s="77"/>
      <c r="UUE51" s="77"/>
      <c r="UUF51" s="77"/>
      <c r="UUG51" s="77"/>
      <c r="UUH51" s="77"/>
      <c r="UUI51" s="77"/>
      <c r="UUJ51" s="77"/>
      <c r="UUK51" s="77"/>
      <c r="UUL51" s="77"/>
      <c r="UUM51" s="77"/>
      <c r="UUN51" s="77"/>
      <c r="UUO51" s="77"/>
      <c r="UUP51" s="77"/>
      <c r="UUQ51" s="77"/>
      <c r="UUR51" s="77"/>
      <c r="UUS51" s="77"/>
      <c r="UUT51" s="77"/>
      <c r="UUU51" s="77"/>
      <c r="UUV51" s="77"/>
      <c r="UUW51" s="77"/>
      <c r="UUX51" s="77"/>
      <c r="UUY51" s="77"/>
      <c r="UUZ51" s="77"/>
      <c r="UVA51" s="77"/>
      <c r="UVB51" s="77"/>
      <c r="UVC51" s="77"/>
      <c r="UVD51" s="77"/>
      <c r="UVE51" s="77"/>
      <c r="UVF51" s="77"/>
      <c r="UVG51" s="77"/>
      <c r="UVH51" s="77"/>
      <c r="UVI51" s="77"/>
      <c r="UVJ51" s="77"/>
      <c r="UVK51" s="77"/>
      <c r="UVL51" s="77"/>
      <c r="UVM51" s="77"/>
      <c r="UVN51" s="77"/>
      <c r="UVO51" s="77"/>
      <c r="UVP51" s="77"/>
      <c r="UVQ51" s="77"/>
      <c r="UVR51" s="77"/>
      <c r="UVS51" s="77"/>
      <c r="UVT51" s="77"/>
      <c r="UVU51" s="77"/>
      <c r="UVV51" s="77"/>
      <c r="UVW51" s="77"/>
      <c r="UVX51" s="77"/>
      <c r="UVY51" s="77"/>
      <c r="UVZ51" s="77"/>
      <c r="UWA51" s="77"/>
      <c r="UWB51" s="77"/>
      <c r="UWC51" s="77"/>
      <c r="UWD51" s="77"/>
      <c r="UWE51" s="77"/>
      <c r="UWF51" s="77"/>
      <c r="UWG51" s="77"/>
      <c r="UWH51" s="77"/>
      <c r="UWI51" s="77"/>
      <c r="UWJ51" s="77"/>
      <c r="UWK51" s="77"/>
      <c r="UWL51" s="77"/>
      <c r="UWM51" s="77"/>
      <c r="UWN51" s="77"/>
      <c r="UWO51" s="77"/>
      <c r="UWP51" s="77"/>
      <c r="UWQ51" s="77"/>
      <c r="UWR51" s="77"/>
      <c r="UWS51" s="77"/>
      <c r="UWT51" s="77"/>
      <c r="UWU51" s="77"/>
      <c r="UWV51" s="77"/>
      <c r="UWW51" s="77"/>
      <c r="UWX51" s="77"/>
      <c r="UWY51" s="77"/>
      <c r="UWZ51" s="77"/>
      <c r="UXA51" s="77"/>
      <c r="UXB51" s="77"/>
      <c r="UXC51" s="77"/>
      <c r="UXD51" s="77"/>
      <c r="UXE51" s="77"/>
      <c r="UXF51" s="77"/>
      <c r="UXG51" s="77"/>
      <c r="UXH51" s="77"/>
      <c r="UXI51" s="77"/>
      <c r="UXJ51" s="77"/>
      <c r="UXK51" s="77"/>
      <c r="UXL51" s="77"/>
      <c r="UXM51" s="77"/>
      <c r="UXN51" s="77"/>
      <c r="UXO51" s="77"/>
      <c r="UXP51" s="77"/>
      <c r="UXQ51" s="77"/>
      <c r="UXR51" s="77"/>
      <c r="UXS51" s="77"/>
      <c r="UXT51" s="77"/>
      <c r="UXU51" s="77"/>
      <c r="UXV51" s="77"/>
      <c r="UXW51" s="77"/>
      <c r="UXX51" s="77"/>
      <c r="UXY51" s="77"/>
      <c r="UXZ51" s="77"/>
      <c r="UYA51" s="77"/>
      <c r="UYB51" s="77"/>
      <c r="UYC51" s="77"/>
      <c r="UYD51" s="77"/>
      <c r="UYE51" s="77"/>
      <c r="UYF51" s="77"/>
      <c r="UYG51" s="77"/>
      <c r="UYH51" s="77"/>
      <c r="UYI51" s="77"/>
      <c r="UYJ51" s="77"/>
      <c r="UYK51" s="77"/>
      <c r="UYL51" s="77"/>
      <c r="UYM51" s="77"/>
      <c r="UYN51" s="77"/>
      <c r="UYO51" s="77"/>
      <c r="UYP51" s="77"/>
      <c r="UYQ51" s="77"/>
      <c r="UYR51" s="77"/>
      <c r="UYS51" s="77"/>
      <c r="UYT51" s="77"/>
      <c r="UYU51" s="77"/>
      <c r="UYV51" s="77"/>
      <c r="UYW51" s="77"/>
      <c r="UYX51" s="77"/>
      <c r="UYY51" s="77"/>
      <c r="UYZ51" s="77"/>
      <c r="UZA51" s="77"/>
      <c r="UZB51" s="77"/>
      <c r="UZC51" s="77"/>
      <c r="UZD51" s="77"/>
      <c r="UZE51" s="77"/>
      <c r="UZF51" s="77"/>
      <c r="UZG51" s="77"/>
      <c r="UZH51" s="77"/>
      <c r="UZI51" s="77"/>
      <c r="UZJ51" s="77"/>
      <c r="UZK51" s="77"/>
      <c r="UZL51" s="77"/>
      <c r="UZM51" s="77"/>
      <c r="UZN51" s="77"/>
      <c r="UZO51" s="77"/>
      <c r="UZP51" s="77"/>
      <c r="UZQ51" s="77"/>
      <c r="UZR51" s="77"/>
      <c r="UZS51" s="77"/>
      <c r="UZT51" s="77"/>
      <c r="UZU51" s="77"/>
      <c r="UZV51" s="77"/>
      <c r="UZW51" s="77"/>
      <c r="UZX51" s="77"/>
      <c r="UZY51" s="77"/>
      <c r="UZZ51" s="77"/>
      <c r="VAA51" s="77"/>
      <c r="VAB51" s="77"/>
      <c r="VAC51" s="77"/>
      <c r="VAD51" s="77"/>
      <c r="VAE51" s="77"/>
      <c r="VAF51" s="77"/>
      <c r="VAG51" s="77"/>
      <c r="VAH51" s="77"/>
      <c r="VAI51" s="77"/>
      <c r="VAJ51" s="77"/>
      <c r="VAK51" s="77"/>
      <c r="VAL51" s="77"/>
      <c r="VAM51" s="77"/>
      <c r="VAN51" s="77"/>
      <c r="VAO51" s="77"/>
      <c r="VAP51" s="77"/>
      <c r="VAQ51" s="77"/>
      <c r="VAR51" s="77"/>
      <c r="VAS51" s="77"/>
      <c r="VAT51" s="77"/>
      <c r="VAU51" s="77"/>
      <c r="VAV51" s="77"/>
      <c r="VAW51" s="77"/>
      <c r="VAX51" s="77"/>
      <c r="VAY51" s="77"/>
      <c r="VAZ51" s="77"/>
      <c r="VBA51" s="77"/>
      <c r="VBB51" s="77"/>
      <c r="VBC51" s="77"/>
      <c r="VBD51" s="77"/>
      <c r="VBE51" s="77"/>
      <c r="VBF51" s="77"/>
      <c r="VBG51" s="77"/>
      <c r="VBH51" s="77"/>
      <c r="VBI51" s="77"/>
      <c r="VBJ51" s="77"/>
      <c r="VBK51" s="77"/>
      <c r="VBL51" s="77"/>
      <c r="VBM51" s="77"/>
      <c r="VBN51" s="77"/>
      <c r="VBO51" s="77"/>
      <c r="VBP51" s="77"/>
      <c r="VBQ51" s="77"/>
      <c r="VBR51" s="77"/>
      <c r="VBS51" s="77"/>
      <c r="VBT51" s="77"/>
      <c r="VBU51" s="77"/>
      <c r="VBV51" s="77"/>
      <c r="VBW51" s="77"/>
      <c r="VBX51" s="77"/>
      <c r="VBY51" s="77"/>
      <c r="VBZ51" s="77"/>
      <c r="VCA51" s="77"/>
      <c r="VCB51" s="77"/>
      <c r="VCC51" s="77"/>
      <c r="VCD51" s="77"/>
      <c r="VCE51" s="77"/>
      <c r="VCF51" s="77"/>
      <c r="VCG51" s="77"/>
      <c r="VCH51" s="77"/>
      <c r="VCI51" s="77"/>
      <c r="VCJ51" s="77"/>
      <c r="VCK51" s="77"/>
      <c r="VCL51" s="77"/>
      <c r="VCM51" s="77"/>
      <c r="VCN51" s="77"/>
      <c r="VCO51" s="77"/>
      <c r="VCP51" s="77"/>
      <c r="VCQ51" s="77"/>
      <c r="VCR51" s="77"/>
      <c r="VCS51" s="77"/>
      <c r="VCT51" s="77"/>
      <c r="VCU51" s="77"/>
      <c r="VCV51" s="77"/>
      <c r="VCW51" s="77"/>
      <c r="VCX51" s="77"/>
      <c r="VCY51" s="77"/>
      <c r="VCZ51" s="77"/>
      <c r="VDA51" s="77"/>
      <c r="VDB51" s="77"/>
      <c r="VDC51" s="77"/>
      <c r="VDD51" s="77"/>
      <c r="VDE51" s="77"/>
      <c r="VDF51" s="77"/>
      <c r="VDG51" s="77"/>
      <c r="VDH51" s="77"/>
      <c r="VDI51" s="77"/>
      <c r="VDJ51" s="77"/>
      <c r="VDK51" s="77"/>
      <c r="VDL51" s="77"/>
      <c r="VDM51" s="77"/>
      <c r="VDN51" s="77"/>
      <c r="VDO51" s="77"/>
      <c r="VDP51" s="77"/>
      <c r="VDQ51" s="77"/>
      <c r="VDR51" s="77"/>
      <c r="VDS51" s="77"/>
      <c r="VDT51" s="77"/>
      <c r="VDU51" s="77"/>
      <c r="VDV51" s="77"/>
      <c r="VDW51" s="77"/>
      <c r="VDX51" s="77"/>
      <c r="VDY51" s="77"/>
      <c r="VDZ51" s="77"/>
      <c r="VEA51" s="77"/>
      <c r="VEB51" s="77"/>
      <c r="VEC51" s="77"/>
      <c r="VED51" s="77"/>
      <c r="VEE51" s="77"/>
      <c r="VEF51" s="77"/>
      <c r="VEG51" s="77"/>
      <c r="VEH51" s="77"/>
      <c r="VEI51" s="77"/>
      <c r="VEJ51" s="77"/>
      <c r="VEK51" s="77"/>
      <c r="VEL51" s="77"/>
      <c r="VEM51" s="77"/>
      <c r="VEN51" s="77"/>
      <c r="VEO51" s="77"/>
      <c r="VEP51" s="77"/>
      <c r="VEQ51" s="77"/>
      <c r="VER51" s="77"/>
      <c r="VES51" s="77"/>
      <c r="VET51" s="77"/>
      <c r="VEU51" s="77"/>
      <c r="VEV51" s="77"/>
      <c r="VEW51" s="77"/>
      <c r="VEX51" s="77"/>
      <c r="VEY51" s="77"/>
      <c r="VEZ51" s="77"/>
      <c r="VFA51" s="77"/>
      <c r="VFB51" s="77"/>
      <c r="VFC51" s="77"/>
      <c r="VFD51" s="77"/>
      <c r="VFE51" s="77"/>
      <c r="VFF51" s="77"/>
      <c r="VFG51" s="77"/>
      <c r="VFH51" s="77"/>
      <c r="VFI51" s="77"/>
      <c r="VFJ51" s="77"/>
      <c r="VFK51" s="77"/>
      <c r="VFL51" s="77"/>
      <c r="VFM51" s="77"/>
      <c r="VFN51" s="77"/>
      <c r="VFO51" s="77"/>
      <c r="VFP51" s="77"/>
      <c r="VFQ51" s="77"/>
      <c r="VFR51" s="77"/>
      <c r="VFS51" s="77"/>
      <c r="VFT51" s="77"/>
      <c r="VFU51" s="77"/>
      <c r="VFV51" s="77"/>
      <c r="VFW51" s="77"/>
      <c r="VFX51" s="77"/>
      <c r="VFY51" s="77"/>
      <c r="VFZ51" s="77"/>
      <c r="VGA51" s="77"/>
      <c r="VGB51" s="77"/>
      <c r="VGC51" s="77"/>
      <c r="VGD51" s="77"/>
      <c r="VGE51" s="77"/>
      <c r="VGF51" s="77"/>
      <c r="VGG51" s="77"/>
      <c r="VGH51" s="77"/>
      <c r="VGI51" s="77"/>
      <c r="VGJ51" s="77"/>
      <c r="VGK51" s="77"/>
      <c r="VGL51" s="77"/>
      <c r="VGM51" s="77"/>
      <c r="VGN51" s="77"/>
      <c r="VGO51" s="77"/>
      <c r="VGP51" s="77"/>
      <c r="VGQ51" s="77"/>
      <c r="VGR51" s="77"/>
      <c r="VGS51" s="77"/>
      <c r="VGT51" s="77"/>
      <c r="VGU51" s="77"/>
      <c r="VGV51" s="77"/>
      <c r="VGW51" s="77"/>
      <c r="VGX51" s="77"/>
      <c r="VGY51" s="77"/>
      <c r="VGZ51" s="77"/>
      <c r="VHA51" s="77"/>
      <c r="VHB51" s="77"/>
      <c r="VHC51" s="77"/>
      <c r="VHD51" s="77"/>
      <c r="VHE51" s="77"/>
      <c r="VHF51" s="77"/>
      <c r="VHG51" s="77"/>
      <c r="VHH51" s="77"/>
      <c r="VHI51" s="77"/>
      <c r="VHJ51" s="77"/>
      <c r="VHK51" s="77"/>
      <c r="VHL51" s="77"/>
      <c r="VHM51" s="77"/>
      <c r="VHN51" s="77"/>
      <c r="VHO51" s="77"/>
      <c r="VHP51" s="77"/>
      <c r="VHQ51" s="77"/>
      <c r="VHR51" s="77"/>
      <c r="VHS51" s="77"/>
      <c r="VHT51" s="77"/>
      <c r="VHU51" s="77"/>
      <c r="VHV51" s="77"/>
      <c r="VHW51" s="77"/>
      <c r="VHX51" s="77"/>
      <c r="VHY51" s="77"/>
      <c r="VHZ51" s="77"/>
      <c r="VIA51" s="77"/>
      <c r="VIB51" s="77"/>
      <c r="VIC51" s="77"/>
      <c r="VID51" s="77"/>
      <c r="VIE51" s="77"/>
      <c r="VIF51" s="77"/>
      <c r="VIG51" s="77"/>
      <c r="VIH51" s="77"/>
      <c r="VII51" s="77"/>
      <c r="VIJ51" s="77"/>
      <c r="VIK51" s="77"/>
      <c r="VIL51" s="77"/>
      <c r="VIM51" s="77"/>
      <c r="VIN51" s="77"/>
      <c r="VIO51" s="77"/>
      <c r="VIP51" s="77"/>
      <c r="VIQ51" s="77"/>
      <c r="VIR51" s="77"/>
      <c r="VIS51" s="77"/>
      <c r="VIT51" s="77"/>
      <c r="VIU51" s="77"/>
      <c r="VIV51" s="77"/>
      <c r="VIW51" s="77"/>
      <c r="VIX51" s="77"/>
      <c r="VIY51" s="77"/>
      <c r="VIZ51" s="77"/>
      <c r="VJA51" s="77"/>
      <c r="VJB51" s="77"/>
      <c r="VJC51" s="77"/>
      <c r="VJD51" s="77"/>
      <c r="VJE51" s="77"/>
      <c r="VJF51" s="77"/>
      <c r="VJG51" s="77"/>
      <c r="VJH51" s="77"/>
      <c r="VJI51" s="77"/>
      <c r="VJJ51" s="77"/>
      <c r="VJK51" s="77"/>
      <c r="VJL51" s="77"/>
      <c r="VJM51" s="77"/>
      <c r="VJN51" s="77"/>
      <c r="VJO51" s="77"/>
      <c r="VJP51" s="77"/>
      <c r="VJQ51" s="77"/>
      <c r="VJR51" s="77"/>
      <c r="VJS51" s="77"/>
      <c r="VJT51" s="77"/>
      <c r="VJU51" s="77"/>
      <c r="VJV51" s="77"/>
      <c r="VJW51" s="77"/>
      <c r="VJX51" s="77"/>
      <c r="VJY51" s="77"/>
      <c r="VJZ51" s="77"/>
      <c r="VKA51" s="77"/>
      <c r="VKB51" s="77"/>
      <c r="VKC51" s="77"/>
      <c r="VKD51" s="77"/>
      <c r="VKE51" s="77"/>
      <c r="VKF51" s="77"/>
      <c r="VKG51" s="77"/>
      <c r="VKH51" s="77"/>
      <c r="VKI51" s="77"/>
      <c r="VKJ51" s="77"/>
      <c r="VKK51" s="77"/>
      <c r="VKL51" s="77"/>
      <c r="VKM51" s="77"/>
      <c r="VKN51" s="77"/>
      <c r="VKO51" s="77"/>
      <c r="VKP51" s="77"/>
      <c r="VKQ51" s="77"/>
      <c r="VKR51" s="77"/>
      <c r="VKS51" s="77"/>
      <c r="VKT51" s="77"/>
      <c r="VKU51" s="77"/>
      <c r="VKV51" s="77"/>
      <c r="VKW51" s="77"/>
      <c r="VKX51" s="77"/>
      <c r="VKY51" s="77"/>
      <c r="VKZ51" s="77"/>
      <c r="VLA51" s="77"/>
      <c r="VLB51" s="77"/>
      <c r="VLC51" s="77"/>
      <c r="VLD51" s="77"/>
      <c r="VLE51" s="77"/>
      <c r="VLF51" s="77"/>
      <c r="VLG51" s="77"/>
      <c r="VLH51" s="77"/>
      <c r="VLI51" s="77"/>
      <c r="VLJ51" s="77"/>
      <c r="VLK51" s="77"/>
      <c r="VLL51" s="77"/>
      <c r="VLM51" s="77"/>
      <c r="VLN51" s="77"/>
      <c r="VLO51" s="77"/>
      <c r="VLP51" s="77"/>
      <c r="VLQ51" s="77"/>
      <c r="VLR51" s="77"/>
      <c r="VLS51" s="77"/>
      <c r="VLT51" s="77"/>
      <c r="VLU51" s="77"/>
      <c r="VLV51" s="77"/>
      <c r="VLW51" s="77"/>
      <c r="VLX51" s="77"/>
      <c r="VLY51" s="77"/>
      <c r="VLZ51" s="77"/>
      <c r="VMA51" s="77"/>
      <c r="VMB51" s="77"/>
      <c r="VMC51" s="77"/>
      <c r="VMD51" s="77"/>
      <c r="VME51" s="77"/>
      <c r="VMF51" s="77"/>
      <c r="VMG51" s="77"/>
      <c r="VMH51" s="77"/>
      <c r="VMI51" s="77"/>
      <c r="VMJ51" s="77"/>
      <c r="VMK51" s="77"/>
      <c r="VML51" s="77"/>
      <c r="VMM51" s="77"/>
      <c r="VMN51" s="77"/>
      <c r="VMO51" s="77"/>
      <c r="VMP51" s="77"/>
      <c r="VMQ51" s="77"/>
      <c r="VMR51" s="77"/>
      <c r="VMS51" s="77"/>
      <c r="VMT51" s="77"/>
      <c r="VMU51" s="77"/>
      <c r="VMV51" s="77"/>
      <c r="VMW51" s="77"/>
      <c r="VMX51" s="77"/>
      <c r="VMY51" s="77"/>
      <c r="VMZ51" s="77"/>
      <c r="VNA51" s="77"/>
      <c r="VNB51" s="77"/>
      <c r="VNC51" s="77"/>
      <c r="VND51" s="77"/>
      <c r="VNE51" s="77"/>
      <c r="VNF51" s="77"/>
      <c r="VNG51" s="77"/>
      <c r="VNH51" s="77"/>
      <c r="VNI51" s="77"/>
      <c r="VNJ51" s="77"/>
      <c r="VNK51" s="77"/>
      <c r="VNL51" s="77"/>
      <c r="VNM51" s="77"/>
      <c r="VNN51" s="77"/>
      <c r="VNO51" s="77"/>
      <c r="VNP51" s="77"/>
      <c r="VNQ51" s="77"/>
      <c r="VNR51" s="77"/>
      <c r="VNS51" s="77"/>
      <c r="VNT51" s="77"/>
      <c r="VNU51" s="77"/>
      <c r="VNV51" s="77"/>
      <c r="VNW51" s="77"/>
      <c r="VNX51" s="77"/>
      <c r="VNY51" s="77"/>
      <c r="VNZ51" s="77"/>
      <c r="VOA51" s="77"/>
      <c r="VOB51" s="77"/>
      <c r="VOC51" s="77"/>
      <c r="VOD51" s="77"/>
      <c r="VOE51" s="77"/>
      <c r="VOF51" s="77"/>
      <c r="VOG51" s="77"/>
      <c r="VOH51" s="77"/>
      <c r="VOI51" s="77"/>
      <c r="VOJ51" s="77"/>
      <c r="VOK51" s="77"/>
      <c r="VOL51" s="77"/>
      <c r="VOM51" s="77"/>
      <c r="VON51" s="77"/>
      <c r="VOO51" s="77"/>
      <c r="VOP51" s="77"/>
      <c r="VOQ51" s="77"/>
      <c r="VOR51" s="77"/>
      <c r="VOS51" s="77"/>
      <c r="VOT51" s="77"/>
      <c r="VOU51" s="77"/>
      <c r="VOV51" s="77"/>
      <c r="VOW51" s="77"/>
      <c r="VOX51" s="77"/>
      <c r="VOY51" s="77"/>
      <c r="VOZ51" s="77"/>
      <c r="VPA51" s="77"/>
      <c r="VPB51" s="77"/>
      <c r="VPC51" s="77"/>
      <c r="VPD51" s="77"/>
      <c r="VPE51" s="77"/>
      <c r="VPF51" s="77"/>
      <c r="VPG51" s="77"/>
      <c r="VPH51" s="77"/>
      <c r="VPI51" s="77"/>
      <c r="VPJ51" s="77"/>
      <c r="VPK51" s="77"/>
      <c r="VPL51" s="77"/>
      <c r="VPM51" s="77"/>
      <c r="VPN51" s="77"/>
      <c r="VPO51" s="77"/>
      <c r="VPP51" s="77"/>
      <c r="VPQ51" s="77"/>
      <c r="VPR51" s="77"/>
      <c r="VPS51" s="77"/>
      <c r="VPT51" s="77"/>
      <c r="VPU51" s="77"/>
      <c r="VPV51" s="77"/>
      <c r="VPW51" s="77"/>
      <c r="VPX51" s="77"/>
      <c r="VPY51" s="77"/>
      <c r="VPZ51" s="77"/>
      <c r="VQA51" s="77"/>
      <c r="VQB51" s="77"/>
      <c r="VQC51" s="77"/>
      <c r="VQD51" s="77"/>
      <c r="VQE51" s="77"/>
      <c r="VQF51" s="77"/>
      <c r="VQG51" s="77"/>
      <c r="VQH51" s="77"/>
      <c r="VQI51" s="77"/>
      <c r="VQJ51" s="77"/>
      <c r="VQK51" s="77"/>
      <c r="VQL51" s="77"/>
      <c r="VQM51" s="77"/>
      <c r="VQN51" s="77"/>
      <c r="VQO51" s="77"/>
      <c r="VQP51" s="77"/>
      <c r="VQQ51" s="77"/>
      <c r="VQR51" s="77"/>
      <c r="VQS51" s="77"/>
      <c r="VQT51" s="77"/>
      <c r="VQU51" s="77"/>
      <c r="VQV51" s="77"/>
      <c r="VQW51" s="77"/>
      <c r="VQX51" s="77"/>
      <c r="VQY51" s="77"/>
      <c r="VQZ51" s="77"/>
      <c r="VRA51" s="77"/>
      <c r="VRB51" s="77"/>
      <c r="VRC51" s="77"/>
      <c r="VRD51" s="77"/>
      <c r="VRE51" s="77"/>
      <c r="VRF51" s="77"/>
      <c r="VRG51" s="77"/>
      <c r="VRH51" s="77"/>
      <c r="VRI51" s="77"/>
      <c r="VRJ51" s="77"/>
      <c r="VRK51" s="77"/>
      <c r="VRL51" s="77"/>
      <c r="VRM51" s="77"/>
      <c r="VRN51" s="77"/>
      <c r="VRO51" s="77"/>
      <c r="VRP51" s="77"/>
      <c r="VRQ51" s="77"/>
      <c r="VRR51" s="77"/>
      <c r="VRS51" s="77"/>
      <c r="VRT51" s="77"/>
      <c r="VRU51" s="77"/>
      <c r="VRV51" s="77"/>
      <c r="VRW51" s="77"/>
      <c r="VRX51" s="77"/>
      <c r="VRY51" s="77"/>
      <c r="VRZ51" s="77"/>
      <c r="VSA51" s="77"/>
      <c r="VSB51" s="77"/>
      <c r="VSC51" s="77"/>
      <c r="VSD51" s="77"/>
      <c r="VSE51" s="77"/>
      <c r="VSF51" s="77"/>
      <c r="VSG51" s="77"/>
      <c r="VSH51" s="77"/>
      <c r="VSI51" s="77"/>
      <c r="VSJ51" s="77"/>
      <c r="VSK51" s="77"/>
      <c r="VSL51" s="77"/>
      <c r="VSM51" s="77"/>
      <c r="VSN51" s="77"/>
      <c r="VSO51" s="77"/>
      <c r="VSP51" s="77"/>
      <c r="VSQ51" s="77"/>
      <c r="VSR51" s="77"/>
      <c r="VSS51" s="77"/>
      <c r="VST51" s="77"/>
      <c r="VSU51" s="77"/>
      <c r="VSV51" s="77"/>
      <c r="VSW51" s="77"/>
      <c r="VSX51" s="77"/>
      <c r="VSY51" s="77"/>
      <c r="VSZ51" s="77"/>
      <c r="VTA51" s="77"/>
      <c r="VTB51" s="77"/>
      <c r="VTC51" s="77"/>
      <c r="VTD51" s="77"/>
      <c r="VTE51" s="77"/>
      <c r="VTF51" s="77"/>
      <c r="VTG51" s="77"/>
      <c r="VTH51" s="77"/>
      <c r="VTI51" s="77"/>
      <c r="VTJ51" s="77"/>
      <c r="VTK51" s="77"/>
      <c r="VTL51" s="77"/>
      <c r="VTM51" s="77"/>
      <c r="VTN51" s="77"/>
      <c r="VTO51" s="77"/>
      <c r="VTP51" s="77"/>
      <c r="VTQ51" s="77"/>
      <c r="VTR51" s="77"/>
      <c r="VTS51" s="77"/>
      <c r="VTT51" s="77"/>
      <c r="VTU51" s="77"/>
      <c r="VTV51" s="77"/>
      <c r="VTW51" s="77"/>
      <c r="VTX51" s="77"/>
      <c r="VTY51" s="77"/>
      <c r="VTZ51" s="77"/>
      <c r="VUA51" s="77"/>
      <c r="VUB51" s="77"/>
      <c r="VUC51" s="77"/>
      <c r="VUD51" s="77"/>
      <c r="VUE51" s="77"/>
      <c r="VUF51" s="77"/>
      <c r="VUG51" s="77"/>
      <c r="VUH51" s="77"/>
      <c r="VUI51" s="77"/>
      <c r="VUJ51" s="77"/>
      <c r="VUK51" s="77"/>
      <c r="VUL51" s="77"/>
      <c r="VUM51" s="77"/>
      <c r="VUN51" s="77"/>
      <c r="VUO51" s="77"/>
      <c r="VUP51" s="77"/>
      <c r="VUQ51" s="77"/>
      <c r="VUR51" s="77"/>
      <c r="VUS51" s="77"/>
      <c r="VUT51" s="77"/>
      <c r="VUU51" s="77"/>
      <c r="VUV51" s="77"/>
      <c r="VUW51" s="77"/>
      <c r="VUX51" s="77"/>
      <c r="VUY51" s="77"/>
      <c r="VUZ51" s="77"/>
      <c r="VVA51" s="77"/>
      <c r="VVB51" s="77"/>
      <c r="VVC51" s="77"/>
      <c r="VVD51" s="77"/>
      <c r="VVE51" s="77"/>
      <c r="VVF51" s="77"/>
      <c r="VVG51" s="77"/>
      <c r="VVH51" s="77"/>
      <c r="VVI51" s="77"/>
      <c r="VVJ51" s="77"/>
      <c r="VVK51" s="77"/>
      <c r="VVL51" s="77"/>
      <c r="VVM51" s="77"/>
      <c r="VVN51" s="77"/>
      <c r="VVO51" s="77"/>
      <c r="VVP51" s="77"/>
      <c r="VVQ51" s="77"/>
      <c r="VVR51" s="77"/>
      <c r="VVS51" s="77"/>
      <c r="VVT51" s="77"/>
      <c r="VVU51" s="77"/>
      <c r="VVV51" s="77"/>
      <c r="VVW51" s="77"/>
      <c r="VVX51" s="77"/>
      <c r="VVY51" s="77"/>
      <c r="VVZ51" s="77"/>
      <c r="VWA51" s="77"/>
      <c r="VWB51" s="77"/>
      <c r="VWC51" s="77"/>
      <c r="VWD51" s="77"/>
      <c r="VWE51" s="77"/>
      <c r="VWF51" s="77"/>
      <c r="VWG51" s="77"/>
      <c r="VWH51" s="77"/>
      <c r="VWI51" s="77"/>
      <c r="VWJ51" s="77"/>
      <c r="VWK51" s="77"/>
      <c r="VWL51" s="77"/>
      <c r="VWM51" s="77"/>
      <c r="VWN51" s="77"/>
      <c r="VWO51" s="77"/>
      <c r="VWP51" s="77"/>
      <c r="VWQ51" s="77"/>
      <c r="VWR51" s="77"/>
      <c r="VWS51" s="77"/>
      <c r="VWT51" s="77"/>
      <c r="VWU51" s="77"/>
      <c r="VWV51" s="77"/>
      <c r="VWW51" s="77"/>
      <c r="VWX51" s="77"/>
      <c r="VWY51" s="77"/>
      <c r="VWZ51" s="77"/>
      <c r="VXA51" s="77"/>
      <c r="VXB51" s="77"/>
      <c r="VXC51" s="77"/>
      <c r="VXD51" s="77"/>
      <c r="VXE51" s="77"/>
      <c r="VXF51" s="77"/>
      <c r="VXG51" s="77"/>
      <c r="VXH51" s="77"/>
      <c r="VXI51" s="77"/>
      <c r="VXJ51" s="77"/>
      <c r="VXK51" s="77"/>
      <c r="VXL51" s="77"/>
      <c r="VXM51" s="77"/>
      <c r="VXN51" s="77"/>
      <c r="VXO51" s="77"/>
      <c r="VXP51" s="77"/>
      <c r="VXQ51" s="77"/>
      <c r="VXR51" s="77"/>
      <c r="VXS51" s="77"/>
      <c r="VXT51" s="77"/>
      <c r="VXU51" s="77"/>
      <c r="VXV51" s="77"/>
      <c r="VXW51" s="77"/>
      <c r="VXX51" s="77"/>
      <c r="VXY51" s="77"/>
      <c r="VXZ51" s="77"/>
      <c r="VYA51" s="77"/>
      <c r="VYB51" s="77"/>
      <c r="VYC51" s="77"/>
      <c r="VYD51" s="77"/>
      <c r="VYE51" s="77"/>
      <c r="VYF51" s="77"/>
      <c r="VYG51" s="77"/>
      <c r="VYH51" s="77"/>
      <c r="VYI51" s="77"/>
      <c r="VYJ51" s="77"/>
      <c r="VYK51" s="77"/>
      <c r="VYL51" s="77"/>
      <c r="VYM51" s="77"/>
      <c r="VYN51" s="77"/>
      <c r="VYO51" s="77"/>
      <c r="VYP51" s="77"/>
      <c r="VYQ51" s="77"/>
      <c r="VYR51" s="77"/>
      <c r="VYS51" s="77"/>
      <c r="VYT51" s="77"/>
      <c r="VYU51" s="77"/>
      <c r="VYV51" s="77"/>
      <c r="VYW51" s="77"/>
      <c r="VYX51" s="77"/>
      <c r="VYY51" s="77"/>
      <c r="VYZ51" s="77"/>
      <c r="VZA51" s="77"/>
      <c r="VZB51" s="77"/>
      <c r="VZC51" s="77"/>
      <c r="VZD51" s="77"/>
      <c r="VZE51" s="77"/>
      <c r="VZF51" s="77"/>
      <c r="VZG51" s="77"/>
      <c r="VZH51" s="77"/>
      <c r="VZI51" s="77"/>
      <c r="VZJ51" s="77"/>
      <c r="VZK51" s="77"/>
      <c r="VZL51" s="77"/>
      <c r="VZM51" s="77"/>
      <c r="VZN51" s="77"/>
      <c r="VZO51" s="77"/>
      <c r="VZP51" s="77"/>
      <c r="VZQ51" s="77"/>
      <c r="VZR51" s="77"/>
      <c r="VZS51" s="77"/>
      <c r="VZT51" s="77"/>
      <c r="VZU51" s="77"/>
      <c r="VZV51" s="77"/>
      <c r="VZW51" s="77"/>
      <c r="VZX51" s="77"/>
      <c r="VZY51" s="77"/>
      <c r="VZZ51" s="77"/>
      <c r="WAA51" s="77"/>
      <c r="WAB51" s="77"/>
      <c r="WAC51" s="77"/>
      <c r="WAD51" s="77"/>
      <c r="WAE51" s="77"/>
      <c r="WAF51" s="77"/>
      <c r="WAG51" s="77"/>
      <c r="WAH51" s="77"/>
      <c r="WAI51" s="77"/>
      <c r="WAJ51" s="77"/>
      <c r="WAK51" s="77"/>
      <c r="WAL51" s="77"/>
      <c r="WAM51" s="77"/>
      <c r="WAN51" s="77"/>
      <c r="WAO51" s="77"/>
      <c r="WAP51" s="77"/>
      <c r="WAQ51" s="77"/>
      <c r="WAR51" s="77"/>
      <c r="WAS51" s="77"/>
      <c r="WAT51" s="77"/>
      <c r="WAU51" s="77"/>
      <c r="WAV51" s="77"/>
      <c r="WAW51" s="77"/>
      <c r="WAX51" s="77"/>
      <c r="WAY51" s="77"/>
      <c r="WAZ51" s="77"/>
      <c r="WBA51" s="77"/>
      <c r="WBB51" s="77"/>
      <c r="WBC51" s="77"/>
      <c r="WBD51" s="77"/>
      <c r="WBE51" s="77"/>
      <c r="WBF51" s="77"/>
      <c r="WBG51" s="77"/>
      <c r="WBH51" s="77"/>
      <c r="WBI51" s="77"/>
      <c r="WBJ51" s="77"/>
      <c r="WBK51" s="77"/>
      <c r="WBL51" s="77"/>
      <c r="WBM51" s="77"/>
      <c r="WBN51" s="77"/>
      <c r="WBO51" s="77"/>
      <c r="WBP51" s="77"/>
      <c r="WBQ51" s="77"/>
      <c r="WBR51" s="77"/>
      <c r="WBS51" s="77"/>
      <c r="WBT51" s="77"/>
      <c r="WBU51" s="77"/>
      <c r="WBV51" s="77"/>
      <c r="WBW51" s="77"/>
      <c r="WBX51" s="77"/>
      <c r="WBY51" s="77"/>
      <c r="WBZ51" s="77"/>
      <c r="WCA51" s="77"/>
      <c r="WCB51" s="77"/>
      <c r="WCC51" s="77"/>
      <c r="WCD51" s="77"/>
      <c r="WCE51" s="77"/>
      <c r="WCF51" s="77"/>
      <c r="WCG51" s="77"/>
      <c r="WCH51" s="77"/>
      <c r="WCI51" s="77"/>
      <c r="WCJ51" s="77"/>
      <c r="WCK51" s="77"/>
      <c r="WCL51" s="77"/>
      <c r="WCM51" s="77"/>
      <c r="WCN51" s="77"/>
      <c r="WCO51" s="77"/>
      <c r="WCP51" s="77"/>
      <c r="WCQ51" s="77"/>
      <c r="WCR51" s="77"/>
      <c r="WCS51" s="77"/>
      <c r="WCT51" s="77"/>
      <c r="WCU51" s="77"/>
      <c r="WCV51" s="77"/>
      <c r="WCW51" s="77"/>
      <c r="WCX51" s="77"/>
      <c r="WCY51" s="77"/>
      <c r="WCZ51" s="77"/>
      <c r="WDA51" s="77"/>
      <c r="WDB51" s="77"/>
      <c r="WDC51" s="77"/>
      <c r="WDD51" s="77"/>
      <c r="WDE51" s="77"/>
      <c r="WDF51" s="77"/>
      <c r="WDG51" s="77"/>
      <c r="WDH51" s="77"/>
      <c r="WDI51" s="77"/>
      <c r="WDJ51" s="77"/>
      <c r="WDK51" s="77"/>
      <c r="WDL51" s="77"/>
      <c r="WDM51" s="77"/>
      <c r="WDN51" s="77"/>
      <c r="WDO51" s="77"/>
      <c r="WDP51" s="77"/>
      <c r="WDQ51" s="77"/>
      <c r="WDR51" s="77"/>
      <c r="WDS51" s="77"/>
      <c r="WDT51" s="77"/>
      <c r="WDU51" s="77"/>
      <c r="WDV51" s="77"/>
      <c r="WDW51" s="77"/>
      <c r="WDX51" s="77"/>
      <c r="WDY51" s="77"/>
      <c r="WDZ51" s="77"/>
      <c r="WEA51" s="77"/>
      <c r="WEB51" s="77"/>
      <c r="WEC51" s="77"/>
      <c r="WED51" s="77"/>
      <c r="WEE51" s="77"/>
      <c r="WEF51" s="77"/>
      <c r="WEG51" s="77"/>
      <c r="WEH51" s="77"/>
      <c r="WEI51" s="77"/>
      <c r="WEJ51" s="77"/>
      <c r="WEK51" s="77"/>
      <c r="WEL51" s="77"/>
      <c r="WEM51" s="77"/>
      <c r="WEN51" s="77"/>
      <c r="WEO51" s="77"/>
      <c r="WEP51" s="77"/>
      <c r="WEQ51" s="77"/>
      <c r="WER51" s="77"/>
      <c r="WES51" s="77"/>
      <c r="WET51" s="77"/>
      <c r="WEU51" s="77"/>
      <c r="WEV51" s="77"/>
      <c r="WEW51" s="77"/>
      <c r="WEX51" s="77"/>
      <c r="WEY51" s="77"/>
      <c r="WEZ51" s="77"/>
      <c r="WFA51" s="77"/>
      <c r="WFB51" s="77"/>
      <c r="WFC51" s="77"/>
      <c r="WFD51" s="77"/>
      <c r="WFE51" s="77"/>
      <c r="WFF51" s="77"/>
      <c r="WFG51" s="77"/>
      <c r="WFH51" s="77"/>
      <c r="WFI51" s="77"/>
      <c r="WFJ51" s="77"/>
      <c r="WFK51" s="77"/>
      <c r="WFL51" s="77"/>
      <c r="WFM51" s="77"/>
      <c r="WFN51" s="77"/>
      <c r="WFO51" s="77"/>
      <c r="WFP51" s="77"/>
      <c r="WFQ51" s="77"/>
      <c r="WFR51" s="77"/>
      <c r="WFS51" s="77"/>
      <c r="WFT51" s="77"/>
      <c r="WFU51" s="77"/>
      <c r="WFV51" s="77"/>
      <c r="WFW51" s="77"/>
      <c r="WFX51" s="77"/>
      <c r="WFY51" s="77"/>
      <c r="WFZ51" s="77"/>
      <c r="WGA51" s="77"/>
      <c r="WGB51" s="77"/>
      <c r="WGC51" s="77"/>
      <c r="WGD51" s="77"/>
      <c r="WGE51" s="77"/>
      <c r="WGF51" s="77"/>
      <c r="WGG51" s="77"/>
      <c r="WGH51" s="77"/>
      <c r="WGI51" s="77"/>
      <c r="WGJ51" s="77"/>
      <c r="WGK51" s="77"/>
      <c r="WGL51" s="77"/>
      <c r="WGM51" s="77"/>
      <c r="WGN51" s="77"/>
      <c r="WGO51" s="77"/>
      <c r="WGP51" s="77"/>
      <c r="WGQ51" s="77"/>
      <c r="WGR51" s="77"/>
      <c r="WGS51" s="77"/>
      <c r="WGT51" s="77"/>
      <c r="WGU51" s="77"/>
      <c r="WGV51" s="77"/>
      <c r="WGW51" s="77"/>
      <c r="WGX51" s="77"/>
      <c r="WGY51" s="77"/>
      <c r="WGZ51" s="77"/>
      <c r="WHA51" s="77"/>
      <c r="WHB51" s="77"/>
      <c r="WHC51" s="77"/>
      <c r="WHD51" s="77"/>
      <c r="WHE51" s="77"/>
      <c r="WHF51" s="77"/>
      <c r="WHG51" s="77"/>
      <c r="WHH51" s="77"/>
      <c r="WHI51" s="77"/>
      <c r="WHJ51" s="77"/>
      <c r="WHK51" s="77"/>
      <c r="WHL51" s="77"/>
      <c r="WHM51" s="77"/>
      <c r="WHN51" s="77"/>
      <c r="WHO51" s="77"/>
      <c r="WHP51" s="77"/>
      <c r="WHQ51" s="77"/>
      <c r="WHR51" s="77"/>
      <c r="WHS51" s="77"/>
      <c r="WHT51" s="77"/>
      <c r="WHU51" s="77"/>
      <c r="WHV51" s="77"/>
      <c r="WHW51" s="77"/>
      <c r="WHX51" s="77"/>
      <c r="WHY51" s="77"/>
      <c r="WHZ51" s="77"/>
      <c r="WIA51" s="77"/>
      <c r="WIB51" s="77"/>
      <c r="WIC51" s="77"/>
      <c r="WID51" s="77"/>
      <c r="WIE51" s="77"/>
      <c r="WIF51" s="77"/>
      <c r="WIG51" s="77"/>
      <c r="WIH51" s="77"/>
      <c r="WII51" s="77"/>
      <c r="WIJ51" s="77"/>
      <c r="WIK51" s="77"/>
      <c r="WIL51" s="77"/>
      <c r="WIM51" s="77"/>
      <c r="WIN51" s="77"/>
      <c r="WIO51" s="77"/>
      <c r="WIP51" s="77"/>
      <c r="WIQ51" s="77"/>
      <c r="WIR51" s="77"/>
      <c r="WIS51" s="77"/>
      <c r="WIT51" s="77"/>
      <c r="WIU51" s="77"/>
      <c r="WIV51" s="77"/>
      <c r="WIW51" s="77"/>
      <c r="WIX51" s="77"/>
      <c r="WIY51" s="77"/>
      <c r="WIZ51" s="77"/>
      <c r="WJA51" s="77"/>
      <c r="WJB51" s="77"/>
      <c r="WJC51" s="77"/>
      <c r="WJD51" s="77"/>
      <c r="WJE51" s="77"/>
      <c r="WJF51" s="77"/>
      <c r="WJG51" s="77"/>
      <c r="WJH51" s="77"/>
      <c r="WJI51" s="77"/>
      <c r="WJJ51" s="77"/>
      <c r="WJK51" s="77"/>
      <c r="WJL51" s="77"/>
      <c r="WJM51" s="77"/>
      <c r="WJN51" s="77"/>
      <c r="WJO51" s="77"/>
      <c r="WJP51" s="77"/>
      <c r="WJQ51" s="77"/>
      <c r="WJR51" s="77"/>
      <c r="WJS51" s="77"/>
      <c r="WJT51" s="77"/>
      <c r="WJU51" s="77"/>
      <c r="WJV51" s="77"/>
      <c r="WJW51" s="77"/>
      <c r="WJX51" s="77"/>
      <c r="WJY51" s="77"/>
      <c r="WJZ51" s="77"/>
      <c r="WKA51" s="77"/>
      <c r="WKB51" s="77"/>
      <c r="WKC51" s="77"/>
      <c r="WKD51" s="77"/>
      <c r="WKE51" s="77"/>
      <c r="WKF51" s="77"/>
      <c r="WKG51" s="77"/>
      <c r="WKH51" s="77"/>
      <c r="WKI51" s="77"/>
      <c r="WKJ51" s="77"/>
      <c r="WKK51" s="77"/>
      <c r="WKL51" s="77"/>
      <c r="WKM51" s="77"/>
      <c r="WKN51" s="77"/>
      <c r="WKO51" s="77"/>
      <c r="WKP51" s="77"/>
      <c r="WKQ51" s="77"/>
      <c r="WKR51" s="77"/>
      <c r="WKS51" s="77"/>
      <c r="WKT51" s="77"/>
      <c r="WKU51" s="77"/>
      <c r="WKV51" s="77"/>
      <c r="WKW51" s="77"/>
      <c r="WKX51" s="77"/>
      <c r="WKY51" s="77"/>
      <c r="WKZ51" s="77"/>
      <c r="WLA51" s="77"/>
      <c r="WLB51" s="77"/>
      <c r="WLC51" s="77"/>
      <c r="WLD51" s="77"/>
      <c r="WLE51" s="77"/>
      <c r="WLF51" s="77"/>
      <c r="WLG51" s="77"/>
      <c r="WLH51" s="77"/>
      <c r="WLI51" s="77"/>
      <c r="WLJ51" s="77"/>
      <c r="WLK51" s="77"/>
      <c r="WLL51" s="77"/>
      <c r="WLM51" s="77"/>
      <c r="WLN51" s="77"/>
      <c r="WLO51" s="77"/>
      <c r="WLP51" s="77"/>
      <c r="WLQ51" s="77"/>
      <c r="WLR51" s="77"/>
      <c r="WLS51" s="77"/>
      <c r="WLT51" s="77"/>
      <c r="WLU51" s="77"/>
      <c r="WLV51" s="77"/>
      <c r="WLW51" s="77"/>
      <c r="WLX51" s="77"/>
      <c r="WLY51" s="77"/>
      <c r="WLZ51" s="77"/>
      <c r="WMA51" s="77"/>
      <c r="WMB51" s="77"/>
      <c r="WMC51" s="77"/>
      <c r="WMD51" s="77"/>
      <c r="WME51" s="77"/>
      <c r="WMF51" s="77"/>
      <c r="WMG51" s="77"/>
      <c r="WMH51" s="77"/>
      <c r="WMI51" s="77"/>
      <c r="WMJ51" s="77"/>
      <c r="WMK51" s="77"/>
      <c r="WML51" s="77"/>
      <c r="WMM51" s="77"/>
      <c r="WMN51" s="77"/>
      <c r="WMO51" s="77"/>
      <c r="WMP51" s="77"/>
      <c r="WMQ51" s="77"/>
      <c r="WMR51" s="77"/>
      <c r="WMS51" s="77"/>
      <c r="WMT51" s="77"/>
      <c r="WMU51" s="77"/>
      <c r="WMV51" s="77"/>
      <c r="WMW51" s="77"/>
      <c r="WMX51" s="77"/>
      <c r="WMY51" s="77"/>
      <c r="WMZ51" s="77"/>
      <c r="WNA51" s="77"/>
      <c r="WNB51" s="77"/>
      <c r="WNC51" s="77"/>
      <c r="WND51" s="77"/>
      <c r="WNE51" s="77"/>
      <c r="WNF51" s="77"/>
      <c r="WNG51" s="77"/>
      <c r="WNH51" s="77"/>
      <c r="WNI51" s="77"/>
      <c r="WNJ51" s="77"/>
      <c r="WNK51" s="77"/>
      <c r="WNL51" s="77"/>
      <c r="WNM51" s="77"/>
      <c r="WNN51" s="77"/>
      <c r="WNO51" s="77"/>
      <c r="WNP51" s="77"/>
      <c r="WNQ51" s="77"/>
      <c r="WNR51" s="77"/>
      <c r="WNS51" s="77"/>
      <c r="WNT51" s="77"/>
      <c r="WNU51" s="77"/>
      <c r="WNV51" s="77"/>
      <c r="WNW51" s="77"/>
      <c r="WNX51" s="77"/>
      <c r="WNY51" s="77"/>
      <c r="WNZ51" s="77"/>
      <c r="WOA51" s="77"/>
      <c r="WOB51" s="77"/>
      <c r="WOC51" s="77"/>
      <c r="WOD51" s="77"/>
      <c r="WOE51" s="77"/>
      <c r="WOF51" s="77"/>
      <c r="WOG51" s="77"/>
      <c r="WOH51" s="77"/>
      <c r="WOI51" s="77"/>
      <c r="WOJ51" s="77"/>
      <c r="WOK51" s="77"/>
      <c r="WOL51" s="77"/>
      <c r="WOM51" s="77"/>
      <c r="WON51" s="77"/>
      <c r="WOO51" s="77"/>
      <c r="WOP51" s="77"/>
      <c r="WOQ51" s="77"/>
      <c r="WOR51" s="77"/>
      <c r="WOS51" s="77"/>
      <c r="WOT51" s="77"/>
      <c r="WOU51" s="77"/>
      <c r="WOV51" s="77"/>
      <c r="WOW51" s="77"/>
      <c r="WOX51" s="77"/>
      <c r="WOY51" s="77"/>
      <c r="WOZ51" s="77"/>
      <c r="WPA51" s="77"/>
      <c r="WPB51" s="77"/>
      <c r="WPC51" s="77"/>
      <c r="WPD51" s="77"/>
      <c r="WPE51" s="77"/>
      <c r="WPF51" s="77"/>
      <c r="WPG51" s="77"/>
      <c r="WPH51" s="77"/>
      <c r="WPI51" s="77"/>
      <c r="WPJ51" s="77"/>
      <c r="WPK51" s="77"/>
      <c r="WPL51" s="77"/>
      <c r="WPM51" s="77"/>
      <c r="WPN51" s="77"/>
      <c r="WPO51" s="77"/>
      <c r="WPP51" s="77"/>
      <c r="WPQ51" s="77"/>
      <c r="WPR51" s="77"/>
      <c r="WPS51" s="77"/>
      <c r="WPT51" s="77"/>
      <c r="WPU51" s="77"/>
      <c r="WPV51" s="77"/>
      <c r="WPW51" s="77"/>
      <c r="WPX51" s="77"/>
      <c r="WPY51" s="77"/>
      <c r="WPZ51" s="77"/>
      <c r="WQA51" s="77"/>
      <c r="WQB51" s="77"/>
      <c r="WQC51" s="77"/>
      <c r="WQD51" s="77"/>
      <c r="WQE51" s="77"/>
      <c r="WQF51" s="77"/>
      <c r="WQG51" s="77"/>
      <c r="WQH51" s="77"/>
      <c r="WQI51" s="77"/>
      <c r="WQJ51" s="77"/>
      <c r="WQK51" s="77"/>
      <c r="WQL51" s="77"/>
      <c r="WQM51" s="77"/>
      <c r="WQN51" s="77"/>
      <c r="WQO51" s="77"/>
      <c r="WQP51" s="77"/>
      <c r="WQQ51" s="77"/>
      <c r="WQR51" s="77"/>
      <c r="WQS51" s="77"/>
      <c r="WQT51" s="77"/>
      <c r="WQU51" s="77"/>
      <c r="WQV51" s="77"/>
      <c r="WQW51" s="77"/>
      <c r="WQX51" s="77"/>
      <c r="WQY51" s="77"/>
      <c r="WQZ51" s="77"/>
      <c r="WRA51" s="77"/>
      <c r="WRB51" s="77"/>
      <c r="WRC51" s="77"/>
      <c r="WRD51" s="77"/>
      <c r="WRE51" s="77"/>
      <c r="WRF51" s="77"/>
      <c r="WRG51" s="77"/>
      <c r="WRH51" s="77"/>
      <c r="WRI51" s="77"/>
      <c r="WRJ51" s="77"/>
      <c r="WRK51" s="77"/>
      <c r="WRL51" s="77"/>
      <c r="WRM51" s="77"/>
      <c r="WRN51" s="77"/>
      <c r="WRO51" s="77"/>
      <c r="WRP51" s="77"/>
      <c r="WRQ51" s="77"/>
      <c r="WRR51" s="77"/>
      <c r="WRS51" s="77"/>
      <c r="WRT51" s="77"/>
      <c r="WRU51" s="77"/>
      <c r="WRV51" s="77"/>
      <c r="WRW51" s="77"/>
      <c r="WRX51" s="77"/>
      <c r="WRY51" s="77"/>
      <c r="WRZ51" s="77"/>
      <c r="WSA51" s="77"/>
      <c r="WSB51" s="77"/>
      <c r="WSC51" s="77"/>
      <c r="WSD51" s="77"/>
      <c r="WSE51" s="77"/>
      <c r="WSF51" s="77"/>
      <c r="WSG51" s="77"/>
      <c r="WSH51" s="77"/>
      <c r="WSI51" s="77"/>
      <c r="WSJ51" s="77"/>
      <c r="WSK51" s="77"/>
      <c r="WSL51" s="77"/>
      <c r="WSM51" s="77"/>
      <c r="WSN51" s="77"/>
      <c r="WSO51" s="77"/>
      <c r="WSP51" s="77"/>
      <c r="WSQ51" s="77"/>
      <c r="WSR51" s="77"/>
      <c r="WSS51" s="77"/>
      <c r="WST51" s="77"/>
      <c r="WSU51" s="77"/>
      <c r="WSV51" s="77"/>
      <c r="WSW51" s="77"/>
      <c r="WSX51" s="77"/>
      <c r="WSY51" s="77"/>
      <c r="WSZ51" s="77"/>
      <c r="WTA51" s="77"/>
      <c r="WTB51" s="77"/>
      <c r="WTC51" s="77"/>
      <c r="WTD51" s="77"/>
      <c r="WTE51" s="77"/>
      <c r="WTF51" s="77"/>
      <c r="WTG51" s="77"/>
      <c r="WTH51" s="77"/>
      <c r="WTI51" s="77"/>
      <c r="WTJ51" s="77"/>
      <c r="WTK51" s="77"/>
      <c r="WTL51" s="77"/>
      <c r="WTM51" s="77"/>
      <c r="WTN51" s="77"/>
      <c r="WTO51" s="77"/>
      <c r="WTP51" s="77"/>
      <c r="WTQ51" s="77"/>
      <c r="WTR51" s="77"/>
      <c r="WTS51" s="77"/>
      <c r="WTT51" s="77"/>
      <c r="WTU51" s="77"/>
      <c r="WTV51" s="77"/>
      <c r="WTW51" s="77"/>
      <c r="WTX51" s="77"/>
      <c r="WTY51" s="77"/>
      <c r="WTZ51" s="77"/>
      <c r="WUA51" s="77"/>
      <c r="WUB51" s="77"/>
      <c r="WUC51" s="77"/>
      <c r="WUD51" s="77"/>
      <c r="WUE51" s="77"/>
      <c r="WUF51" s="77"/>
      <c r="WUG51" s="77"/>
      <c r="WUH51" s="77"/>
      <c r="WUI51" s="77"/>
      <c r="WUJ51" s="77"/>
      <c r="WUK51" s="77"/>
      <c r="WUL51" s="77"/>
      <c r="WUM51" s="77"/>
      <c r="WUN51" s="77"/>
      <c r="WUO51" s="77"/>
      <c r="WUP51" s="77"/>
      <c r="WUQ51" s="77"/>
      <c r="WUR51" s="77"/>
      <c r="WUS51" s="77"/>
      <c r="WUT51" s="77"/>
      <c r="WUU51" s="77"/>
      <c r="WUV51" s="77"/>
      <c r="WUW51" s="77"/>
      <c r="WUX51" s="77"/>
      <c r="WUY51" s="77"/>
      <c r="WUZ51" s="77"/>
      <c r="WVA51" s="77"/>
      <c r="WVB51" s="77"/>
      <c r="WVC51" s="77"/>
      <c r="WVD51" s="77"/>
      <c r="WVE51" s="77"/>
      <c r="WVF51" s="77"/>
      <c r="WVG51" s="77"/>
      <c r="WVH51" s="77"/>
      <c r="WVI51" s="77"/>
      <c r="WVJ51" s="77"/>
      <c r="WVK51" s="77"/>
      <c r="WVL51" s="77"/>
      <c r="WVM51" s="77"/>
      <c r="WVN51" s="77"/>
      <c r="WVO51" s="77"/>
      <c r="WVP51" s="77"/>
      <c r="WVQ51" s="77"/>
      <c r="WVR51" s="77"/>
      <c r="WVS51" s="77"/>
      <c r="WVT51" s="77"/>
      <c r="WVU51" s="77"/>
      <c r="WVV51" s="77"/>
      <c r="WVW51" s="77"/>
      <c r="WVX51" s="77"/>
      <c r="WVY51" s="77"/>
      <c r="WVZ51" s="77"/>
      <c r="WWA51" s="77"/>
      <c r="WWB51" s="77"/>
    </row>
  </sheetData>
  <mergeCells count="20">
    <mergeCell ref="A19:T19"/>
    <mergeCell ref="A20:T20"/>
    <mergeCell ref="A21:T21"/>
    <mergeCell ref="C9:C11"/>
    <mergeCell ref="D9:D11"/>
    <mergeCell ref="E9:E11"/>
    <mergeCell ref="F9:F11"/>
    <mergeCell ref="I5:I6"/>
    <mergeCell ref="J5:J6"/>
    <mergeCell ref="K5:T5"/>
    <mergeCell ref="R1:T1"/>
    <mergeCell ref="A2:T2"/>
    <mergeCell ref="A3:T3"/>
    <mergeCell ref="S4:T4"/>
    <mergeCell ref="A5:A6"/>
    <mergeCell ref="B5:B6"/>
    <mergeCell ref="C5:D5"/>
    <mergeCell ref="E5:F5"/>
    <mergeCell ref="G5:G6"/>
    <mergeCell ref="H5:H6"/>
  </mergeCells>
  <dataValidations xWindow="1153" yWindow="642" count="11">
    <dataValidation allowBlank="1" showInputMessage="1" showErrorMessage="1" prompt="Quy hoạch chi tiết xã Đăk Sút, Đăk Kroong, huyện phê duyệt NS tỉnh khó khăn" sqref="O65456 JI65456 TE65456 ADA65456 AMW65456 AWS65456 BGO65456 BQK65456 CAG65456 CKC65456 CTY65456 DDU65456 DNQ65456 DXM65456 EHI65456 ERE65456 FBA65456 FKW65456 FUS65456 GEO65456 GOK65456 GYG65456 HIC65456 HRY65456 IBU65456 ILQ65456 IVM65456 JFI65456 JPE65456 JZA65456 KIW65456 KSS65456 LCO65456 LMK65456 LWG65456 MGC65456 MPY65456 MZU65456 NJQ65456 NTM65456 ODI65456 ONE65456 OXA65456 PGW65456 PQS65456 QAO65456 QKK65456 QUG65456 REC65456 RNY65456 RXU65456 SHQ65456 SRM65456 TBI65456 TLE65456 TVA65456 UEW65456 UOS65456 UYO65456 VIK65456 VSG65456 WCC65456 WLY65456 WVU65456 O130992 JI130992 TE130992 ADA130992 AMW130992 AWS130992 BGO130992 BQK130992 CAG130992 CKC130992 CTY130992 DDU130992 DNQ130992 DXM130992 EHI130992 ERE130992 FBA130992 FKW130992 FUS130992 GEO130992 GOK130992 GYG130992 HIC130992 HRY130992 IBU130992 ILQ130992 IVM130992 JFI130992 JPE130992 JZA130992 KIW130992 KSS130992 LCO130992 LMK130992 LWG130992 MGC130992 MPY130992 MZU130992 NJQ130992 NTM130992 ODI130992 ONE130992 OXA130992 PGW130992 PQS130992 QAO130992 QKK130992 QUG130992 REC130992 RNY130992 RXU130992 SHQ130992 SRM130992 TBI130992 TLE130992 TVA130992 UEW130992 UOS130992 UYO130992 VIK130992 VSG130992 WCC130992 WLY130992 WVU130992 O196528 JI196528 TE196528 ADA196528 AMW196528 AWS196528 BGO196528 BQK196528 CAG196528 CKC196528 CTY196528 DDU196528 DNQ196528 DXM196528 EHI196528 ERE196528 FBA196528 FKW196528 FUS196528 GEO196528 GOK196528 GYG196528 HIC196528 HRY196528 IBU196528 ILQ196528 IVM196528 JFI196528 JPE196528 JZA196528 KIW196528 KSS196528 LCO196528 LMK196528 LWG196528 MGC196528 MPY196528 MZU196528 NJQ196528 NTM196528 ODI196528 ONE196528 OXA196528 PGW196528 PQS196528 QAO196528 QKK196528 QUG196528 REC196528 RNY196528 RXU196528 SHQ196528 SRM196528 TBI196528 TLE196528 TVA196528 UEW196528 UOS196528 UYO196528 VIK196528 VSG196528 WCC196528 WLY196528 WVU196528 O262064 JI262064 TE262064 ADA262064 AMW262064 AWS262064 BGO262064 BQK262064 CAG262064 CKC262064 CTY262064 DDU262064 DNQ262064 DXM262064 EHI262064 ERE262064 FBA262064 FKW262064 FUS262064 GEO262064 GOK262064 GYG262064 HIC262064 HRY262064 IBU262064 ILQ262064 IVM262064 JFI262064 JPE262064 JZA262064 KIW262064 KSS262064 LCO262064 LMK262064 LWG262064 MGC262064 MPY262064 MZU262064 NJQ262064 NTM262064 ODI262064 ONE262064 OXA262064 PGW262064 PQS262064 QAO262064 QKK262064 QUG262064 REC262064 RNY262064 RXU262064 SHQ262064 SRM262064 TBI262064 TLE262064 TVA262064 UEW262064 UOS262064 UYO262064 VIK262064 VSG262064 WCC262064 WLY262064 WVU262064 O327600 JI327600 TE327600 ADA327600 AMW327600 AWS327600 BGO327600 BQK327600 CAG327600 CKC327600 CTY327600 DDU327600 DNQ327600 DXM327600 EHI327600 ERE327600 FBA327600 FKW327600 FUS327600 GEO327600 GOK327600 GYG327600 HIC327600 HRY327600 IBU327600 ILQ327600 IVM327600 JFI327600 JPE327600 JZA327600 KIW327600 KSS327600 LCO327600 LMK327600 LWG327600 MGC327600 MPY327600 MZU327600 NJQ327600 NTM327600 ODI327600 ONE327600 OXA327600 PGW327600 PQS327600 QAO327600 QKK327600 QUG327600 REC327600 RNY327600 RXU327600 SHQ327600 SRM327600 TBI327600 TLE327600 TVA327600 UEW327600 UOS327600 UYO327600 VIK327600 VSG327600 WCC327600 WLY327600 WVU327600 O393136 JI393136 TE393136 ADA393136 AMW393136 AWS393136 BGO393136 BQK393136 CAG393136 CKC393136 CTY393136 DDU393136 DNQ393136 DXM393136 EHI393136 ERE393136 FBA393136 FKW393136 FUS393136 GEO393136 GOK393136 GYG393136 HIC393136 HRY393136 IBU393136 ILQ393136 IVM393136 JFI393136 JPE393136 JZA393136 KIW393136 KSS393136 LCO393136 LMK393136 LWG393136 MGC393136 MPY393136 MZU393136 NJQ393136 NTM393136 ODI393136 ONE393136 OXA393136 PGW393136 PQS393136 QAO393136 QKK393136 QUG393136 REC393136 RNY393136 RXU393136 SHQ393136 SRM393136 TBI393136 TLE393136 TVA393136 UEW393136 UOS393136 UYO393136 VIK393136 VSG393136 WCC393136 WLY393136 WVU393136 O458672 JI458672 TE458672 ADA458672 AMW458672 AWS458672 BGO458672 BQK458672 CAG458672 CKC458672 CTY458672 DDU458672 DNQ458672 DXM458672 EHI458672 ERE458672 FBA458672 FKW458672 FUS458672 GEO458672 GOK458672 GYG458672 HIC458672 HRY458672 IBU458672 ILQ458672 IVM458672 JFI458672 JPE458672 JZA458672 KIW458672 KSS458672 LCO458672 LMK458672 LWG458672 MGC458672 MPY458672 MZU458672 NJQ458672 NTM458672 ODI458672 ONE458672 OXA458672 PGW458672 PQS458672 QAO458672 QKK458672 QUG458672 REC458672 RNY458672 RXU458672 SHQ458672 SRM458672 TBI458672 TLE458672 TVA458672 UEW458672 UOS458672 UYO458672 VIK458672 VSG458672 WCC458672 WLY458672 WVU458672 O524208 JI524208 TE524208 ADA524208 AMW524208 AWS524208 BGO524208 BQK524208 CAG524208 CKC524208 CTY524208 DDU524208 DNQ524208 DXM524208 EHI524208 ERE524208 FBA524208 FKW524208 FUS524208 GEO524208 GOK524208 GYG524208 HIC524208 HRY524208 IBU524208 ILQ524208 IVM524208 JFI524208 JPE524208 JZA524208 KIW524208 KSS524208 LCO524208 LMK524208 LWG524208 MGC524208 MPY524208 MZU524208 NJQ524208 NTM524208 ODI524208 ONE524208 OXA524208 PGW524208 PQS524208 QAO524208 QKK524208 QUG524208 REC524208 RNY524208 RXU524208 SHQ524208 SRM524208 TBI524208 TLE524208 TVA524208 UEW524208 UOS524208 UYO524208 VIK524208 VSG524208 WCC524208 WLY524208 WVU524208 O589744 JI589744 TE589744 ADA589744 AMW589744 AWS589744 BGO589744 BQK589744 CAG589744 CKC589744 CTY589744 DDU589744 DNQ589744 DXM589744 EHI589744 ERE589744 FBA589744 FKW589744 FUS589744 GEO589744 GOK589744 GYG589744 HIC589744 HRY589744 IBU589744 ILQ589744 IVM589744 JFI589744 JPE589744 JZA589744 KIW589744 KSS589744 LCO589744 LMK589744 LWG589744 MGC589744 MPY589744 MZU589744 NJQ589744 NTM589744 ODI589744 ONE589744 OXA589744 PGW589744 PQS589744 QAO589744 QKK589744 QUG589744 REC589744 RNY589744 RXU589744 SHQ589744 SRM589744 TBI589744 TLE589744 TVA589744 UEW589744 UOS589744 UYO589744 VIK589744 VSG589744 WCC589744 WLY589744 WVU589744 O655280 JI655280 TE655280 ADA655280 AMW655280 AWS655280 BGO655280 BQK655280 CAG655280 CKC655280 CTY655280 DDU655280 DNQ655280 DXM655280 EHI655280 ERE655280 FBA655280 FKW655280 FUS655280 GEO655280 GOK655280 GYG655280 HIC655280 HRY655280 IBU655280 ILQ655280 IVM655280 JFI655280 JPE655280 JZA655280 KIW655280 KSS655280 LCO655280 LMK655280 LWG655280 MGC655280 MPY655280 MZU655280 NJQ655280 NTM655280 ODI655280 ONE655280 OXA655280 PGW655280 PQS655280 QAO655280 QKK655280 QUG655280 REC655280 RNY655280 RXU655280 SHQ655280 SRM655280 TBI655280 TLE655280 TVA655280 UEW655280 UOS655280 UYO655280 VIK655280 VSG655280 WCC655280 WLY655280 WVU655280 O720816 JI720816 TE720816 ADA720816 AMW720816 AWS720816 BGO720816 BQK720816 CAG720816 CKC720816 CTY720816 DDU720816 DNQ720816 DXM720816 EHI720816 ERE720816 FBA720816 FKW720816 FUS720816 GEO720816 GOK720816 GYG720816 HIC720816 HRY720816 IBU720816 ILQ720816 IVM720816 JFI720816 JPE720816 JZA720816 KIW720816 KSS720816 LCO720816 LMK720816 LWG720816 MGC720816 MPY720816 MZU720816 NJQ720816 NTM720816 ODI720816 ONE720816 OXA720816 PGW720816 PQS720816 QAO720816 QKK720816 QUG720816 REC720816 RNY720816 RXU720816 SHQ720816 SRM720816 TBI720816 TLE720816 TVA720816 UEW720816 UOS720816 UYO720816 VIK720816 VSG720816 WCC720816 WLY720816 WVU720816 O786352 JI786352 TE786352 ADA786352 AMW786352 AWS786352 BGO786352 BQK786352 CAG786352 CKC786352 CTY786352 DDU786352 DNQ786352 DXM786352 EHI786352 ERE786352 FBA786352 FKW786352 FUS786352 GEO786352 GOK786352 GYG786352 HIC786352 HRY786352 IBU786352 ILQ786352 IVM786352 JFI786352 JPE786352 JZA786352 KIW786352 KSS786352 LCO786352 LMK786352 LWG786352 MGC786352 MPY786352 MZU786352 NJQ786352 NTM786352 ODI786352 ONE786352 OXA786352 PGW786352 PQS786352 QAO786352 QKK786352 QUG786352 REC786352 RNY786352 RXU786352 SHQ786352 SRM786352 TBI786352 TLE786352 TVA786352 UEW786352 UOS786352 UYO786352 VIK786352 VSG786352 WCC786352 WLY786352 WVU786352 O851888 JI851888 TE851888 ADA851888 AMW851888 AWS851888 BGO851888 BQK851888 CAG851888 CKC851888 CTY851888 DDU851888 DNQ851888 DXM851888 EHI851888 ERE851888 FBA851888 FKW851888 FUS851888 GEO851888 GOK851888 GYG851888 HIC851888 HRY851888 IBU851888 ILQ851888 IVM851888 JFI851888 JPE851888 JZA851888 KIW851888 KSS851888 LCO851888 LMK851888 LWG851888 MGC851888 MPY851888 MZU851888 NJQ851888 NTM851888 ODI851888 ONE851888 OXA851888 PGW851888 PQS851888 QAO851888 QKK851888 QUG851888 REC851888 RNY851888 RXU851888 SHQ851888 SRM851888 TBI851888 TLE851888 TVA851888 UEW851888 UOS851888 UYO851888 VIK851888 VSG851888 WCC851888 WLY851888 WVU851888 O917424 JI917424 TE917424 ADA917424 AMW917424 AWS917424 BGO917424 BQK917424 CAG917424 CKC917424 CTY917424 DDU917424 DNQ917424 DXM917424 EHI917424 ERE917424 FBA917424 FKW917424 FUS917424 GEO917424 GOK917424 GYG917424 HIC917424 HRY917424 IBU917424 ILQ917424 IVM917424 JFI917424 JPE917424 JZA917424 KIW917424 KSS917424 LCO917424 LMK917424 LWG917424 MGC917424 MPY917424 MZU917424 NJQ917424 NTM917424 ODI917424 ONE917424 OXA917424 PGW917424 PQS917424 QAO917424 QKK917424 QUG917424 REC917424 RNY917424 RXU917424 SHQ917424 SRM917424 TBI917424 TLE917424 TVA917424 UEW917424 UOS917424 UYO917424 VIK917424 VSG917424 WCC917424 WLY917424 WVU917424 O982960 JI982960 TE982960 ADA982960 AMW982960 AWS982960 BGO982960 BQK982960 CAG982960 CKC982960 CTY982960 DDU982960 DNQ982960 DXM982960 EHI982960 ERE982960 FBA982960 FKW982960 FUS982960 GEO982960 GOK982960 GYG982960 HIC982960 HRY982960 IBU982960 ILQ982960 IVM982960 JFI982960 JPE982960 JZA982960 KIW982960 KSS982960 LCO982960 LMK982960 LWG982960 MGC982960 MPY982960 MZU982960 NJQ982960 NTM982960 ODI982960 ONE982960 OXA982960 PGW982960 PQS982960 QAO982960 QKK982960 QUG982960 REC982960 RNY982960 RXU982960 SHQ982960 SRM982960 TBI982960 TLE982960 TVA982960 UEW982960 UOS982960 UYO982960 VIK982960 VSG982960 WCC982960 WLY982960 WVU982960"/>
    <dataValidation allowBlank="1" showInputMessage="1" showErrorMessage="1" prompt="Quy hoạch chi tiết cụm công nghiệp phí Tây thị trấn (Chưa có chủ trương)" sqref="M65456 JG65456 TC65456 ACY65456 AMU65456 AWQ65456 BGM65456 BQI65456 CAE65456 CKA65456 CTW65456 DDS65456 DNO65456 DXK65456 EHG65456 ERC65456 FAY65456 FKU65456 FUQ65456 GEM65456 GOI65456 GYE65456 HIA65456 HRW65456 IBS65456 ILO65456 IVK65456 JFG65456 JPC65456 JYY65456 KIU65456 KSQ65456 LCM65456 LMI65456 LWE65456 MGA65456 MPW65456 MZS65456 NJO65456 NTK65456 ODG65456 ONC65456 OWY65456 PGU65456 PQQ65456 QAM65456 QKI65456 QUE65456 REA65456 RNW65456 RXS65456 SHO65456 SRK65456 TBG65456 TLC65456 TUY65456 UEU65456 UOQ65456 UYM65456 VII65456 VSE65456 WCA65456 WLW65456 WVS65456 M130992 JG130992 TC130992 ACY130992 AMU130992 AWQ130992 BGM130992 BQI130992 CAE130992 CKA130992 CTW130992 DDS130992 DNO130992 DXK130992 EHG130992 ERC130992 FAY130992 FKU130992 FUQ130992 GEM130992 GOI130992 GYE130992 HIA130992 HRW130992 IBS130992 ILO130992 IVK130992 JFG130992 JPC130992 JYY130992 KIU130992 KSQ130992 LCM130992 LMI130992 LWE130992 MGA130992 MPW130992 MZS130992 NJO130992 NTK130992 ODG130992 ONC130992 OWY130992 PGU130992 PQQ130992 QAM130992 QKI130992 QUE130992 REA130992 RNW130992 RXS130992 SHO130992 SRK130992 TBG130992 TLC130992 TUY130992 UEU130992 UOQ130992 UYM130992 VII130992 VSE130992 WCA130992 WLW130992 WVS130992 M196528 JG196528 TC196528 ACY196528 AMU196528 AWQ196528 BGM196528 BQI196528 CAE196528 CKA196528 CTW196528 DDS196528 DNO196528 DXK196528 EHG196528 ERC196528 FAY196528 FKU196528 FUQ196528 GEM196528 GOI196528 GYE196528 HIA196528 HRW196528 IBS196528 ILO196528 IVK196528 JFG196528 JPC196528 JYY196528 KIU196528 KSQ196528 LCM196528 LMI196528 LWE196528 MGA196528 MPW196528 MZS196528 NJO196528 NTK196528 ODG196528 ONC196528 OWY196528 PGU196528 PQQ196528 QAM196528 QKI196528 QUE196528 REA196528 RNW196528 RXS196528 SHO196528 SRK196528 TBG196528 TLC196528 TUY196528 UEU196528 UOQ196528 UYM196528 VII196528 VSE196528 WCA196528 WLW196528 WVS196528 M262064 JG262064 TC262064 ACY262064 AMU262064 AWQ262064 BGM262064 BQI262064 CAE262064 CKA262064 CTW262064 DDS262064 DNO262064 DXK262064 EHG262064 ERC262064 FAY262064 FKU262064 FUQ262064 GEM262064 GOI262064 GYE262064 HIA262064 HRW262064 IBS262064 ILO262064 IVK262064 JFG262064 JPC262064 JYY262064 KIU262064 KSQ262064 LCM262064 LMI262064 LWE262064 MGA262064 MPW262064 MZS262064 NJO262064 NTK262064 ODG262064 ONC262064 OWY262064 PGU262064 PQQ262064 QAM262064 QKI262064 QUE262064 REA262064 RNW262064 RXS262064 SHO262064 SRK262064 TBG262064 TLC262064 TUY262064 UEU262064 UOQ262064 UYM262064 VII262064 VSE262064 WCA262064 WLW262064 WVS262064 M327600 JG327600 TC327600 ACY327600 AMU327600 AWQ327600 BGM327600 BQI327600 CAE327600 CKA327600 CTW327600 DDS327600 DNO327600 DXK327600 EHG327600 ERC327600 FAY327600 FKU327600 FUQ327600 GEM327600 GOI327600 GYE327600 HIA327600 HRW327600 IBS327600 ILO327600 IVK327600 JFG327600 JPC327600 JYY327600 KIU327600 KSQ327600 LCM327600 LMI327600 LWE327600 MGA327600 MPW327600 MZS327600 NJO327600 NTK327600 ODG327600 ONC327600 OWY327600 PGU327600 PQQ327600 QAM327600 QKI327600 QUE327600 REA327600 RNW327600 RXS327600 SHO327600 SRK327600 TBG327600 TLC327600 TUY327600 UEU327600 UOQ327600 UYM327600 VII327600 VSE327600 WCA327600 WLW327600 WVS327600 M393136 JG393136 TC393136 ACY393136 AMU393136 AWQ393136 BGM393136 BQI393136 CAE393136 CKA393136 CTW393136 DDS393136 DNO393136 DXK393136 EHG393136 ERC393136 FAY393136 FKU393136 FUQ393136 GEM393136 GOI393136 GYE393136 HIA393136 HRW393136 IBS393136 ILO393136 IVK393136 JFG393136 JPC393136 JYY393136 KIU393136 KSQ393136 LCM393136 LMI393136 LWE393136 MGA393136 MPW393136 MZS393136 NJO393136 NTK393136 ODG393136 ONC393136 OWY393136 PGU393136 PQQ393136 QAM393136 QKI393136 QUE393136 REA393136 RNW393136 RXS393136 SHO393136 SRK393136 TBG393136 TLC393136 TUY393136 UEU393136 UOQ393136 UYM393136 VII393136 VSE393136 WCA393136 WLW393136 WVS393136 M458672 JG458672 TC458672 ACY458672 AMU458672 AWQ458672 BGM458672 BQI458672 CAE458672 CKA458672 CTW458672 DDS458672 DNO458672 DXK458672 EHG458672 ERC458672 FAY458672 FKU458672 FUQ458672 GEM458672 GOI458672 GYE458672 HIA458672 HRW458672 IBS458672 ILO458672 IVK458672 JFG458672 JPC458672 JYY458672 KIU458672 KSQ458672 LCM458672 LMI458672 LWE458672 MGA458672 MPW458672 MZS458672 NJO458672 NTK458672 ODG458672 ONC458672 OWY458672 PGU458672 PQQ458672 QAM458672 QKI458672 QUE458672 REA458672 RNW458672 RXS458672 SHO458672 SRK458672 TBG458672 TLC458672 TUY458672 UEU458672 UOQ458672 UYM458672 VII458672 VSE458672 WCA458672 WLW458672 WVS458672 M524208 JG524208 TC524208 ACY524208 AMU524208 AWQ524208 BGM524208 BQI524208 CAE524208 CKA524208 CTW524208 DDS524208 DNO524208 DXK524208 EHG524208 ERC524208 FAY524208 FKU524208 FUQ524208 GEM524208 GOI524208 GYE524208 HIA524208 HRW524208 IBS524208 ILO524208 IVK524208 JFG524208 JPC524208 JYY524208 KIU524208 KSQ524208 LCM524208 LMI524208 LWE524208 MGA524208 MPW524208 MZS524208 NJO524208 NTK524208 ODG524208 ONC524208 OWY524208 PGU524208 PQQ524208 QAM524208 QKI524208 QUE524208 REA524208 RNW524208 RXS524208 SHO524208 SRK524208 TBG524208 TLC524208 TUY524208 UEU524208 UOQ524208 UYM524208 VII524208 VSE524208 WCA524208 WLW524208 WVS524208 M589744 JG589744 TC589744 ACY589744 AMU589744 AWQ589744 BGM589744 BQI589744 CAE589744 CKA589744 CTW589744 DDS589744 DNO589744 DXK589744 EHG589744 ERC589744 FAY589744 FKU589744 FUQ589744 GEM589744 GOI589744 GYE589744 HIA589744 HRW589744 IBS589744 ILO589744 IVK589744 JFG589744 JPC589744 JYY589744 KIU589744 KSQ589744 LCM589744 LMI589744 LWE589744 MGA589744 MPW589744 MZS589744 NJO589744 NTK589744 ODG589744 ONC589744 OWY589744 PGU589744 PQQ589744 QAM589744 QKI589744 QUE589744 REA589744 RNW589744 RXS589744 SHO589744 SRK589744 TBG589744 TLC589744 TUY589744 UEU589744 UOQ589744 UYM589744 VII589744 VSE589744 WCA589744 WLW589744 WVS589744 M655280 JG655280 TC655280 ACY655280 AMU655280 AWQ655280 BGM655280 BQI655280 CAE655280 CKA655280 CTW655280 DDS655280 DNO655280 DXK655280 EHG655280 ERC655280 FAY655280 FKU655280 FUQ655280 GEM655280 GOI655280 GYE655280 HIA655280 HRW655280 IBS655280 ILO655280 IVK655280 JFG655280 JPC655280 JYY655280 KIU655280 KSQ655280 LCM655280 LMI655280 LWE655280 MGA655280 MPW655280 MZS655280 NJO655280 NTK655280 ODG655280 ONC655280 OWY655280 PGU655280 PQQ655280 QAM655280 QKI655280 QUE655280 REA655280 RNW655280 RXS655280 SHO655280 SRK655280 TBG655280 TLC655280 TUY655280 UEU655280 UOQ655280 UYM655280 VII655280 VSE655280 WCA655280 WLW655280 WVS655280 M720816 JG720816 TC720816 ACY720816 AMU720816 AWQ720816 BGM720816 BQI720816 CAE720816 CKA720816 CTW720816 DDS720816 DNO720816 DXK720816 EHG720816 ERC720816 FAY720816 FKU720816 FUQ720816 GEM720816 GOI720816 GYE720816 HIA720816 HRW720816 IBS720816 ILO720816 IVK720816 JFG720816 JPC720816 JYY720816 KIU720816 KSQ720816 LCM720816 LMI720816 LWE720816 MGA720816 MPW720816 MZS720816 NJO720816 NTK720816 ODG720816 ONC720816 OWY720816 PGU720816 PQQ720816 QAM720816 QKI720816 QUE720816 REA720816 RNW720816 RXS720816 SHO720816 SRK720816 TBG720816 TLC720816 TUY720816 UEU720816 UOQ720816 UYM720816 VII720816 VSE720816 WCA720816 WLW720816 WVS720816 M786352 JG786352 TC786352 ACY786352 AMU786352 AWQ786352 BGM786352 BQI786352 CAE786352 CKA786352 CTW786352 DDS786352 DNO786352 DXK786352 EHG786352 ERC786352 FAY786352 FKU786352 FUQ786352 GEM786352 GOI786352 GYE786352 HIA786352 HRW786352 IBS786352 ILO786352 IVK786352 JFG786352 JPC786352 JYY786352 KIU786352 KSQ786352 LCM786352 LMI786352 LWE786352 MGA786352 MPW786352 MZS786352 NJO786352 NTK786352 ODG786352 ONC786352 OWY786352 PGU786352 PQQ786352 QAM786352 QKI786352 QUE786352 REA786352 RNW786352 RXS786352 SHO786352 SRK786352 TBG786352 TLC786352 TUY786352 UEU786352 UOQ786352 UYM786352 VII786352 VSE786352 WCA786352 WLW786352 WVS786352 M851888 JG851888 TC851888 ACY851888 AMU851888 AWQ851888 BGM851888 BQI851888 CAE851888 CKA851888 CTW851888 DDS851888 DNO851888 DXK851888 EHG851888 ERC851888 FAY851888 FKU851888 FUQ851888 GEM851888 GOI851888 GYE851888 HIA851888 HRW851888 IBS851888 ILO851888 IVK851888 JFG851888 JPC851888 JYY851888 KIU851888 KSQ851888 LCM851888 LMI851888 LWE851888 MGA851888 MPW851888 MZS851888 NJO851888 NTK851888 ODG851888 ONC851888 OWY851888 PGU851888 PQQ851888 QAM851888 QKI851888 QUE851888 REA851888 RNW851888 RXS851888 SHO851888 SRK851888 TBG851888 TLC851888 TUY851888 UEU851888 UOQ851888 UYM851888 VII851888 VSE851888 WCA851888 WLW851888 WVS851888 M917424 JG917424 TC917424 ACY917424 AMU917424 AWQ917424 BGM917424 BQI917424 CAE917424 CKA917424 CTW917424 DDS917424 DNO917424 DXK917424 EHG917424 ERC917424 FAY917424 FKU917424 FUQ917424 GEM917424 GOI917424 GYE917424 HIA917424 HRW917424 IBS917424 ILO917424 IVK917424 JFG917424 JPC917424 JYY917424 KIU917424 KSQ917424 LCM917424 LMI917424 LWE917424 MGA917424 MPW917424 MZS917424 NJO917424 NTK917424 ODG917424 ONC917424 OWY917424 PGU917424 PQQ917424 QAM917424 QKI917424 QUE917424 REA917424 RNW917424 RXS917424 SHO917424 SRK917424 TBG917424 TLC917424 TUY917424 UEU917424 UOQ917424 UYM917424 VII917424 VSE917424 WCA917424 WLW917424 WVS917424 M982960 JG982960 TC982960 ACY982960 AMU982960 AWQ982960 BGM982960 BQI982960 CAE982960 CKA982960 CTW982960 DDS982960 DNO982960 DXK982960 EHG982960 ERC982960 FAY982960 FKU982960 FUQ982960 GEM982960 GOI982960 GYE982960 HIA982960 HRW982960 IBS982960 ILO982960 IVK982960 JFG982960 JPC982960 JYY982960 KIU982960 KSQ982960 LCM982960 LMI982960 LWE982960 MGA982960 MPW982960 MZS982960 NJO982960 NTK982960 ODG982960 ONC982960 OWY982960 PGU982960 PQQ982960 QAM982960 QKI982960 QUE982960 REA982960 RNW982960 RXS982960 SHO982960 SRK982960 TBG982960 TLC982960 TUY982960 UEU982960 UOQ982960 UYM982960 VII982960 VSE982960 WCA982960 WLW982960 WVS982960"/>
    <dataValidation allowBlank="1" showInputMessage="1" showErrorMessage="1" prompt="may trang phục cho Đại đội khẩn cấp theo NĐ 25/1998/NĐ-CP 111 người, hiện nay thành phố chưa trang bị được_x000a_" sqref="K65511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K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K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K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K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K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K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K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K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K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K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K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K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K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K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456 JL65456 TH65456 ADD65456 AMZ65456 AWV65456 BGR65456 BQN65456 CAJ65456 CKF65456 CUB65456 DDX65456 DNT65456 DXP65456 EHL65456 ERH65456 FBD65456 FKZ65456 FUV65456 GER65456 GON65456 GYJ65456 HIF65456 HSB65456 IBX65456 ILT65456 IVP65456 JFL65456 JPH65456 JZD65456 KIZ65456 KSV65456 LCR65456 LMN65456 LWJ65456 MGF65456 MQB65456 MZX65456 NJT65456 NTP65456 ODL65456 ONH65456 OXD65456 PGZ65456 PQV65456 QAR65456 QKN65456 QUJ65456 REF65456 ROB65456 RXX65456 SHT65456 SRP65456 TBL65456 TLH65456 TVD65456 UEZ65456 UOV65456 UYR65456 VIN65456 VSJ65456 WCF65456 WMB65456 WVX65456 R130992 JL130992 TH130992 ADD130992 AMZ130992 AWV130992 BGR130992 BQN130992 CAJ130992 CKF130992 CUB130992 DDX130992 DNT130992 DXP130992 EHL130992 ERH130992 FBD130992 FKZ130992 FUV130992 GER130992 GON130992 GYJ130992 HIF130992 HSB130992 IBX130992 ILT130992 IVP130992 JFL130992 JPH130992 JZD130992 KIZ130992 KSV130992 LCR130992 LMN130992 LWJ130992 MGF130992 MQB130992 MZX130992 NJT130992 NTP130992 ODL130992 ONH130992 OXD130992 PGZ130992 PQV130992 QAR130992 QKN130992 QUJ130992 REF130992 ROB130992 RXX130992 SHT130992 SRP130992 TBL130992 TLH130992 TVD130992 UEZ130992 UOV130992 UYR130992 VIN130992 VSJ130992 WCF130992 WMB130992 WVX130992 R196528 JL196528 TH196528 ADD196528 AMZ196528 AWV196528 BGR196528 BQN196528 CAJ196528 CKF196528 CUB196528 DDX196528 DNT196528 DXP196528 EHL196528 ERH196528 FBD196528 FKZ196528 FUV196528 GER196528 GON196528 GYJ196528 HIF196528 HSB196528 IBX196528 ILT196528 IVP196528 JFL196528 JPH196528 JZD196528 KIZ196528 KSV196528 LCR196528 LMN196528 LWJ196528 MGF196528 MQB196528 MZX196528 NJT196528 NTP196528 ODL196528 ONH196528 OXD196528 PGZ196528 PQV196528 QAR196528 QKN196528 QUJ196528 REF196528 ROB196528 RXX196528 SHT196528 SRP196528 TBL196528 TLH196528 TVD196528 UEZ196528 UOV196528 UYR196528 VIN196528 VSJ196528 WCF196528 WMB196528 WVX196528 R262064 JL262064 TH262064 ADD262064 AMZ262064 AWV262064 BGR262064 BQN262064 CAJ262064 CKF262064 CUB262064 DDX262064 DNT262064 DXP262064 EHL262064 ERH262064 FBD262064 FKZ262064 FUV262064 GER262064 GON262064 GYJ262064 HIF262064 HSB262064 IBX262064 ILT262064 IVP262064 JFL262064 JPH262064 JZD262064 KIZ262064 KSV262064 LCR262064 LMN262064 LWJ262064 MGF262064 MQB262064 MZX262064 NJT262064 NTP262064 ODL262064 ONH262064 OXD262064 PGZ262064 PQV262064 QAR262064 QKN262064 QUJ262064 REF262064 ROB262064 RXX262064 SHT262064 SRP262064 TBL262064 TLH262064 TVD262064 UEZ262064 UOV262064 UYR262064 VIN262064 VSJ262064 WCF262064 WMB262064 WVX262064 R327600 JL327600 TH327600 ADD327600 AMZ327600 AWV327600 BGR327600 BQN327600 CAJ327600 CKF327600 CUB327600 DDX327600 DNT327600 DXP327600 EHL327600 ERH327600 FBD327600 FKZ327600 FUV327600 GER327600 GON327600 GYJ327600 HIF327600 HSB327600 IBX327600 ILT327600 IVP327600 JFL327600 JPH327600 JZD327600 KIZ327600 KSV327600 LCR327600 LMN327600 LWJ327600 MGF327600 MQB327600 MZX327600 NJT327600 NTP327600 ODL327600 ONH327600 OXD327600 PGZ327600 PQV327600 QAR327600 QKN327600 QUJ327600 REF327600 ROB327600 RXX327600 SHT327600 SRP327600 TBL327600 TLH327600 TVD327600 UEZ327600 UOV327600 UYR327600 VIN327600 VSJ327600 WCF327600 WMB327600 WVX327600 R393136 JL393136 TH393136 ADD393136 AMZ393136 AWV393136 BGR393136 BQN393136 CAJ393136 CKF393136 CUB393136 DDX393136 DNT393136 DXP393136 EHL393136 ERH393136 FBD393136 FKZ393136 FUV393136 GER393136 GON393136 GYJ393136 HIF393136 HSB393136 IBX393136 ILT393136 IVP393136 JFL393136 JPH393136 JZD393136 KIZ393136 KSV393136 LCR393136 LMN393136 LWJ393136 MGF393136 MQB393136 MZX393136 NJT393136 NTP393136 ODL393136 ONH393136 OXD393136 PGZ393136 PQV393136 QAR393136 QKN393136 QUJ393136 REF393136 ROB393136 RXX393136 SHT393136 SRP393136 TBL393136 TLH393136 TVD393136 UEZ393136 UOV393136 UYR393136 VIN393136 VSJ393136 WCF393136 WMB393136 WVX393136 R458672 JL458672 TH458672 ADD458672 AMZ458672 AWV458672 BGR458672 BQN458672 CAJ458672 CKF458672 CUB458672 DDX458672 DNT458672 DXP458672 EHL458672 ERH458672 FBD458672 FKZ458672 FUV458672 GER458672 GON458672 GYJ458672 HIF458672 HSB458672 IBX458672 ILT458672 IVP458672 JFL458672 JPH458672 JZD458672 KIZ458672 KSV458672 LCR458672 LMN458672 LWJ458672 MGF458672 MQB458672 MZX458672 NJT458672 NTP458672 ODL458672 ONH458672 OXD458672 PGZ458672 PQV458672 QAR458672 QKN458672 QUJ458672 REF458672 ROB458672 RXX458672 SHT458672 SRP458672 TBL458672 TLH458672 TVD458672 UEZ458672 UOV458672 UYR458672 VIN458672 VSJ458672 WCF458672 WMB458672 WVX458672 R524208 JL524208 TH524208 ADD524208 AMZ524208 AWV524208 BGR524208 BQN524208 CAJ524208 CKF524208 CUB524208 DDX524208 DNT524208 DXP524208 EHL524208 ERH524208 FBD524208 FKZ524208 FUV524208 GER524208 GON524208 GYJ524208 HIF524208 HSB524208 IBX524208 ILT524208 IVP524208 JFL524208 JPH524208 JZD524208 KIZ524208 KSV524208 LCR524208 LMN524208 LWJ524208 MGF524208 MQB524208 MZX524208 NJT524208 NTP524208 ODL524208 ONH524208 OXD524208 PGZ524208 PQV524208 QAR524208 QKN524208 QUJ524208 REF524208 ROB524208 RXX524208 SHT524208 SRP524208 TBL524208 TLH524208 TVD524208 UEZ524208 UOV524208 UYR524208 VIN524208 VSJ524208 WCF524208 WMB524208 WVX524208 R589744 JL589744 TH589744 ADD589744 AMZ589744 AWV589744 BGR589744 BQN589744 CAJ589744 CKF589744 CUB589744 DDX589744 DNT589744 DXP589744 EHL589744 ERH589744 FBD589744 FKZ589744 FUV589744 GER589744 GON589744 GYJ589744 HIF589744 HSB589744 IBX589744 ILT589744 IVP589744 JFL589744 JPH589744 JZD589744 KIZ589744 KSV589744 LCR589744 LMN589744 LWJ589744 MGF589744 MQB589744 MZX589744 NJT589744 NTP589744 ODL589744 ONH589744 OXD589744 PGZ589744 PQV589744 QAR589744 QKN589744 QUJ589744 REF589744 ROB589744 RXX589744 SHT589744 SRP589744 TBL589744 TLH589744 TVD589744 UEZ589744 UOV589744 UYR589744 VIN589744 VSJ589744 WCF589744 WMB589744 WVX589744 R655280 JL655280 TH655280 ADD655280 AMZ655280 AWV655280 BGR655280 BQN655280 CAJ655280 CKF655280 CUB655280 DDX655280 DNT655280 DXP655280 EHL655280 ERH655280 FBD655280 FKZ655280 FUV655280 GER655280 GON655280 GYJ655280 HIF655280 HSB655280 IBX655280 ILT655280 IVP655280 JFL655280 JPH655280 JZD655280 KIZ655280 KSV655280 LCR655280 LMN655280 LWJ655280 MGF655280 MQB655280 MZX655280 NJT655280 NTP655280 ODL655280 ONH655280 OXD655280 PGZ655280 PQV655280 QAR655280 QKN655280 QUJ655280 REF655280 ROB655280 RXX655280 SHT655280 SRP655280 TBL655280 TLH655280 TVD655280 UEZ655280 UOV655280 UYR655280 VIN655280 VSJ655280 WCF655280 WMB655280 WVX655280 R720816 JL720816 TH720816 ADD720816 AMZ720816 AWV720816 BGR720816 BQN720816 CAJ720816 CKF720816 CUB720816 DDX720816 DNT720816 DXP720816 EHL720816 ERH720816 FBD720816 FKZ720816 FUV720816 GER720816 GON720816 GYJ720816 HIF720816 HSB720816 IBX720816 ILT720816 IVP720816 JFL720816 JPH720816 JZD720816 KIZ720816 KSV720816 LCR720816 LMN720816 LWJ720816 MGF720816 MQB720816 MZX720816 NJT720816 NTP720816 ODL720816 ONH720816 OXD720816 PGZ720816 PQV720816 QAR720816 QKN720816 QUJ720816 REF720816 ROB720816 RXX720816 SHT720816 SRP720816 TBL720816 TLH720816 TVD720816 UEZ720816 UOV720816 UYR720816 VIN720816 VSJ720816 WCF720816 WMB720816 WVX720816 R786352 JL786352 TH786352 ADD786352 AMZ786352 AWV786352 BGR786352 BQN786352 CAJ786352 CKF786352 CUB786352 DDX786352 DNT786352 DXP786352 EHL786352 ERH786352 FBD786352 FKZ786352 FUV786352 GER786352 GON786352 GYJ786352 HIF786352 HSB786352 IBX786352 ILT786352 IVP786352 JFL786352 JPH786352 JZD786352 KIZ786352 KSV786352 LCR786352 LMN786352 LWJ786352 MGF786352 MQB786352 MZX786352 NJT786352 NTP786352 ODL786352 ONH786352 OXD786352 PGZ786352 PQV786352 QAR786352 QKN786352 QUJ786352 REF786352 ROB786352 RXX786352 SHT786352 SRP786352 TBL786352 TLH786352 TVD786352 UEZ786352 UOV786352 UYR786352 VIN786352 VSJ786352 WCF786352 WMB786352 WVX786352 R851888 JL851888 TH851888 ADD851888 AMZ851888 AWV851888 BGR851888 BQN851888 CAJ851888 CKF851888 CUB851888 DDX851888 DNT851888 DXP851888 EHL851888 ERH851888 FBD851888 FKZ851888 FUV851888 GER851888 GON851888 GYJ851888 HIF851888 HSB851888 IBX851888 ILT851888 IVP851888 JFL851888 JPH851888 JZD851888 KIZ851888 KSV851888 LCR851888 LMN851888 LWJ851888 MGF851888 MQB851888 MZX851888 NJT851888 NTP851888 ODL851888 ONH851888 OXD851888 PGZ851888 PQV851888 QAR851888 QKN851888 QUJ851888 REF851888 ROB851888 RXX851888 SHT851888 SRP851888 TBL851888 TLH851888 TVD851888 UEZ851888 UOV851888 UYR851888 VIN851888 VSJ851888 WCF851888 WMB851888 WVX851888 R917424 JL917424 TH917424 ADD917424 AMZ917424 AWV917424 BGR917424 BQN917424 CAJ917424 CKF917424 CUB917424 DDX917424 DNT917424 DXP917424 EHL917424 ERH917424 FBD917424 FKZ917424 FUV917424 GER917424 GON917424 GYJ917424 HIF917424 HSB917424 IBX917424 ILT917424 IVP917424 JFL917424 JPH917424 JZD917424 KIZ917424 KSV917424 LCR917424 LMN917424 LWJ917424 MGF917424 MQB917424 MZX917424 NJT917424 NTP917424 ODL917424 ONH917424 OXD917424 PGZ917424 PQV917424 QAR917424 QKN917424 QUJ917424 REF917424 ROB917424 RXX917424 SHT917424 SRP917424 TBL917424 TLH917424 TVD917424 UEZ917424 UOV917424 UYR917424 VIN917424 VSJ917424 WCF917424 WMB917424 WVX917424 R982960 JL982960 TH982960 ADD982960 AMZ982960 AWV982960 BGR982960 BQN982960 CAJ982960 CKF982960 CUB982960 DDX982960 DNT982960 DXP982960 EHL982960 ERH982960 FBD982960 FKZ982960 FUV982960 GER982960 GON982960 GYJ982960 HIF982960 HSB982960 IBX982960 ILT982960 IVP982960 JFL982960 JPH982960 JZD982960 KIZ982960 KSV982960 LCR982960 LMN982960 LWJ982960 MGF982960 MQB982960 MZX982960 NJT982960 NTP982960 ODL982960 ONH982960 OXD982960 PGZ982960 PQV982960 QAR982960 QKN982960 QUJ982960 REF982960 ROB982960 RXX982960 SHT982960 SRP982960 TBL982960 TLH982960 TVD982960 UEZ982960 UOV982960 UYR982960 VIN982960 VSJ982960 WCF982960 WMB982960 WVX982960"/>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2904:WWA982904 JD65400:JO65400 SZ65400:TK65400 ACV65400:ADG65400 AMR65400:ANC65400 AWN65400:AWY65400 BGJ65400:BGU65400 BQF65400:BQQ65400 CAB65400:CAM65400 CJX65400:CKI65400 CTT65400:CUE65400 DDP65400:DEA65400 DNL65400:DNW65400 DXH65400:DXS65400 EHD65400:EHO65400 EQZ65400:ERK65400 FAV65400:FBG65400 FKR65400:FLC65400 FUN65400:FUY65400 GEJ65400:GEU65400 GOF65400:GOQ65400 GYB65400:GYM65400 HHX65400:HII65400 HRT65400:HSE65400 IBP65400:ICA65400 ILL65400:ILW65400 IVH65400:IVS65400 JFD65400:JFO65400 JOZ65400:JPK65400 JYV65400:JZG65400 KIR65400:KJC65400 KSN65400:KSY65400 LCJ65400:LCU65400 LMF65400:LMQ65400 LWB65400:LWM65400 MFX65400:MGI65400 MPT65400:MQE65400 MZP65400:NAA65400 NJL65400:NJW65400 NTH65400:NTS65400 ODD65400:ODO65400 OMZ65400:ONK65400 OWV65400:OXG65400 PGR65400:PHC65400 PQN65400:PQY65400 QAJ65400:QAU65400 QKF65400:QKQ65400 QUB65400:QUM65400 RDX65400:REI65400 RNT65400:ROE65400 RXP65400:RYA65400 SHL65400:SHW65400 SRH65400:SRS65400 TBD65400:TBO65400 TKZ65400:TLK65400 TUV65400:TVG65400 UER65400:UFC65400 UON65400:UOY65400 UYJ65400:UYU65400 VIF65400:VIQ65400 VSB65400:VSM65400 WBX65400:WCI65400 WLT65400:WME65400 WVP65400:WWA65400 JD130936:JO130936 SZ130936:TK130936 ACV130936:ADG130936 AMR130936:ANC130936 AWN130936:AWY130936 BGJ130936:BGU130936 BQF130936:BQQ130936 CAB130936:CAM130936 CJX130936:CKI130936 CTT130936:CUE130936 DDP130936:DEA130936 DNL130936:DNW130936 DXH130936:DXS130936 EHD130936:EHO130936 EQZ130936:ERK130936 FAV130936:FBG130936 FKR130936:FLC130936 FUN130936:FUY130936 GEJ130936:GEU130936 GOF130936:GOQ130936 GYB130936:GYM130936 HHX130936:HII130936 HRT130936:HSE130936 IBP130936:ICA130936 ILL130936:ILW130936 IVH130936:IVS130936 JFD130936:JFO130936 JOZ130936:JPK130936 JYV130936:JZG130936 KIR130936:KJC130936 KSN130936:KSY130936 LCJ130936:LCU130936 LMF130936:LMQ130936 LWB130936:LWM130936 MFX130936:MGI130936 MPT130936:MQE130936 MZP130936:NAA130936 NJL130936:NJW130936 NTH130936:NTS130936 ODD130936:ODO130936 OMZ130936:ONK130936 OWV130936:OXG130936 PGR130936:PHC130936 PQN130936:PQY130936 QAJ130936:QAU130936 QKF130936:QKQ130936 QUB130936:QUM130936 RDX130936:REI130936 RNT130936:ROE130936 RXP130936:RYA130936 SHL130936:SHW130936 SRH130936:SRS130936 TBD130936:TBO130936 TKZ130936:TLK130936 TUV130936:TVG130936 UER130936:UFC130936 UON130936:UOY130936 UYJ130936:UYU130936 VIF130936:VIQ130936 VSB130936:VSM130936 WBX130936:WCI130936 WLT130936:WME130936 WVP130936:WWA130936 JD196472:JO196472 SZ196472:TK196472 ACV196472:ADG196472 AMR196472:ANC196472 AWN196472:AWY196472 BGJ196472:BGU196472 BQF196472:BQQ196472 CAB196472:CAM196472 CJX196472:CKI196472 CTT196472:CUE196472 DDP196472:DEA196472 DNL196472:DNW196472 DXH196472:DXS196472 EHD196472:EHO196472 EQZ196472:ERK196472 FAV196472:FBG196472 FKR196472:FLC196472 FUN196472:FUY196472 GEJ196472:GEU196472 GOF196472:GOQ196472 GYB196472:GYM196472 HHX196472:HII196472 HRT196472:HSE196472 IBP196472:ICA196472 ILL196472:ILW196472 IVH196472:IVS196472 JFD196472:JFO196472 JOZ196472:JPK196472 JYV196472:JZG196472 KIR196472:KJC196472 KSN196472:KSY196472 LCJ196472:LCU196472 LMF196472:LMQ196472 LWB196472:LWM196472 MFX196472:MGI196472 MPT196472:MQE196472 MZP196472:NAA196472 NJL196472:NJW196472 NTH196472:NTS196472 ODD196472:ODO196472 OMZ196472:ONK196472 OWV196472:OXG196472 PGR196472:PHC196472 PQN196472:PQY196472 QAJ196472:QAU196472 QKF196472:QKQ196472 QUB196472:QUM196472 RDX196472:REI196472 RNT196472:ROE196472 RXP196472:RYA196472 SHL196472:SHW196472 SRH196472:SRS196472 TBD196472:TBO196472 TKZ196472:TLK196472 TUV196472:TVG196472 UER196472:UFC196472 UON196472:UOY196472 UYJ196472:UYU196472 VIF196472:VIQ196472 VSB196472:VSM196472 WBX196472:WCI196472 WLT196472:WME196472 WVP196472:WWA196472 JD262008:JO262008 SZ262008:TK262008 ACV262008:ADG262008 AMR262008:ANC262008 AWN262008:AWY262008 BGJ262008:BGU262008 BQF262008:BQQ262008 CAB262008:CAM262008 CJX262008:CKI262008 CTT262008:CUE262008 DDP262008:DEA262008 DNL262008:DNW262008 DXH262008:DXS262008 EHD262008:EHO262008 EQZ262008:ERK262008 FAV262008:FBG262008 FKR262008:FLC262008 FUN262008:FUY262008 GEJ262008:GEU262008 GOF262008:GOQ262008 GYB262008:GYM262008 HHX262008:HII262008 HRT262008:HSE262008 IBP262008:ICA262008 ILL262008:ILW262008 IVH262008:IVS262008 JFD262008:JFO262008 JOZ262008:JPK262008 JYV262008:JZG262008 KIR262008:KJC262008 KSN262008:KSY262008 LCJ262008:LCU262008 LMF262008:LMQ262008 LWB262008:LWM262008 MFX262008:MGI262008 MPT262008:MQE262008 MZP262008:NAA262008 NJL262008:NJW262008 NTH262008:NTS262008 ODD262008:ODO262008 OMZ262008:ONK262008 OWV262008:OXG262008 PGR262008:PHC262008 PQN262008:PQY262008 QAJ262008:QAU262008 QKF262008:QKQ262008 QUB262008:QUM262008 RDX262008:REI262008 RNT262008:ROE262008 RXP262008:RYA262008 SHL262008:SHW262008 SRH262008:SRS262008 TBD262008:TBO262008 TKZ262008:TLK262008 TUV262008:TVG262008 UER262008:UFC262008 UON262008:UOY262008 UYJ262008:UYU262008 VIF262008:VIQ262008 VSB262008:VSM262008 WBX262008:WCI262008 WLT262008:WME262008 WVP262008:WWA262008 JD327544:JO327544 SZ327544:TK327544 ACV327544:ADG327544 AMR327544:ANC327544 AWN327544:AWY327544 BGJ327544:BGU327544 BQF327544:BQQ327544 CAB327544:CAM327544 CJX327544:CKI327544 CTT327544:CUE327544 DDP327544:DEA327544 DNL327544:DNW327544 DXH327544:DXS327544 EHD327544:EHO327544 EQZ327544:ERK327544 FAV327544:FBG327544 FKR327544:FLC327544 FUN327544:FUY327544 GEJ327544:GEU327544 GOF327544:GOQ327544 GYB327544:GYM327544 HHX327544:HII327544 HRT327544:HSE327544 IBP327544:ICA327544 ILL327544:ILW327544 IVH327544:IVS327544 JFD327544:JFO327544 JOZ327544:JPK327544 JYV327544:JZG327544 KIR327544:KJC327544 KSN327544:KSY327544 LCJ327544:LCU327544 LMF327544:LMQ327544 LWB327544:LWM327544 MFX327544:MGI327544 MPT327544:MQE327544 MZP327544:NAA327544 NJL327544:NJW327544 NTH327544:NTS327544 ODD327544:ODO327544 OMZ327544:ONK327544 OWV327544:OXG327544 PGR327544:PHC327544 PQN327544:PQY327544 QAJ327544:QAU327544 QKF327544:QKQ327544 QUB327544:QUM327544 RDX327544:REI327544 RNT327544:ROE327544 RXP327544:RYA327544 SHL327544:SHW327544 SRH327544:SRS327544 TBD327544:TBO327544 TKZ327544:TLK327544 TUV327544:TVG327544 UER327544:UFC327544 UON327544:UOY327544 UYJ327544:UYU327544 VIF327544:VIQ327544 VSB327544:VSM327544 WBX327544:WCI327544 WLT327544:WME327544 WVP327544:WWA327544 JD393080:JO393080 SZ393080:TK393080 ACV393080:ADG393080 AMR393080:ANC393080 AWN393080:AWY393080 BGJ393080:BGU393080 BQF393080:BQQ393080 CAB393080:CAM393080 CJX393080:CKI393080 CTT393080:CUE393080 DDP393080:DEA393080 DNL393080:DNW393080 DXH393080:DXS393080 EHD393080:EHO393080 EQZ393080:ERK393080 FAV393080:FBG393080 FKR393080:FLC393080 FUN393080:FUY393080 GEJ393080:GEU393080 GOF393080:GOQ393080 GYB393080:GYM393080 HHX393080:HII393080 HRT393080:HSE393080 IBP393080:ICA393080 ILL393080:ILW393080 IVH393080:IVS393080 JFD393080:JFO393080 JOZ393080:JPK393080 JYV393080:JZG393080 KIR393080:KJC393080 KSN393080:KSY393080 LCJ393080:LCU393080 LMF393080:LMQ393080 LWB393080:LWM393080 MFX393080:MGI393080 MPT393080:MQE393080 MZP393080:NAA393080 NJL393080:NJW393080 NTH393080:NTS393080 ODD393080:ODO393080 OMZ393080:ONK393080 OWV393080:OXG393080 PGR393080:PHC393080 PQN393080:PQY393080 QAJ393080:QAU393080 QKF393080:QKQ393080 QUB393080:QUM393080 RDX393080:REI393080 RNT393080:ROE393080 RXP393080:RYA393080 SHL393080:SHW393080 SRH393080:SRS393080 TBD393080:TBO393080 TKZ393080:TLK393080 TUV393080:TVG393080 UER393080:UFC393080 UON393080:UOY393080 UYJ393080:UYU393080 VIF393080:VIQ393080 VSB393080:VSM393080 WBX393080:WCI393080 WLT393080:WME393080 WVP393080:WWA393080 JD458616:JO458616 SZ458616:TK458616 ACV458616:ADG458616 AMR458616:ANC458616 AWN458616:AWY458616 BGJ458616:BGU458616 BQF458616:BQQ458616 CAB458616:CAM458616 CJX458616:CKI458616 CTT458616:CUE458616 DDP458616:DEA458616 DNL458616:DNW458616 DXH458616:DXS458616 EHD458616:EHO458616 EQZ458616:ERK458616 FAV458616:FBG458616 FKR458616:FLC458616 FUN458616:FUY458616 GEJ458616:GEU458616 GOF458616:GOQ458616 GYB458616:GYM458616 HHX458616:HII458616 HRT458616:HSE458616 IBP458616:ICA458616 ILL458616:ILW458616 IVH458616:IVS458616 JFD458616:JFO458616 JOZ458616:JPK458616 JYV458616:JZG458616 KIR458616:KJC458616 KSN458616:KSY458616 LCJ458616:LCU458616 LMF458616:LMQ458616 LWB458616:LWM458616 MFX458616:MGI458616 MPT458616:MQE458616 MZP458616:NAA458616 NJL458616:NJW458616 NTH458616:NTS458616 ODD458616:ODO458616 OMZ458616:ONK458616 OWV458616:OXG458616 PGR458616:PHC458616 PQN458616:PQY458616 QAJ458616:QAU458616 QKF458616:QKQ458616 QUB458616:QUM458616 RDX458616:REI458616 RNT458616:ROE458616 RXP458616:RYA458616 SHL458616:SHW458616 SRH458616:SRS458616 TBD458616:TBO458616 TKZ458616:TLK458616 TUV458616:TVG458616 UER458616:UFC458616 UON458616:UOY458616 UYJ458616:UYU458616 VIF458616:VIQ458616 VSB458616:VSM458616 WBX458616:WCI458616 WLT458616:WME458616 WVP458616:WWA458616 JD524152:JO524152 SZ524152:TK524152 ACV524152:ADG524152 AMR524152:ANC524152 AWN524152:AWY524152 BGJ524152:BGU524152 BQF524152:BQQ524152 CAB524152:CAM524152 CJX524152:CKI524152 CTT524152:CUE524152 DDP524152:DEA524152 DNL524152:DNW524152 DXH524152:DXS524152 EHD524152:EHO524152 EQZ524152:ERK524152 FAV524152:FBG524152 FKR524152:FLC524152 FUN524152:FUY524152 GEJ524152:GEU524152 GOF524152:GOQ524152 GYB524152:GYM524152 HHX524152:HII524152 HRT524152:HSE524152 IBP524152:ICA524152 ILL524152:ILW524152 IVH524152:IVS524152 JFD524152:JFO524152 JOZ524152:JPK524152 JYV524152:JZG524152 KIR524152:KJC524152 KSN524152:KSY524152 LCJ524152:LCU524152 LMF524152:LMQ524152 LWB524152:LWM524152 MFX524152:MGI524152 MPT524152:MQE524152 MZP524152:NAA524152 NJL524152:NJW524152 NTH524152:NTS524152 ODD524152:ODO524152 OMZ524152:ONK524152 OWV524152:OXG524152 PGR524152:PHC524152 PQN524152:PQY524152 QAJ524152:QAU524152 QKF524152:QKQ524152 QUB524152:QUM524152 RDX524152:REI524152 RNT524152:ROE524152 RXP524152:RYA524152 SHL524152:SHW524152 SRH524152:SRS524152 TBD524152:TBO524152 TKZ524152:TLK524152 TUV524152:TVG524152 UER524152:UFC524152 UON524152:UOY524152 UYJ524152:UYU524152 VIF524152:VIQ524152 VSB524152:VSM524152 WBX524152:WCI524152 WLT524152:WME524152 WVP524152:WWA524152 JD589688:JO589688 SZ589688:TK589688 ACV589688:ADG589688 AMR589688:ANC589688 AWN589688:AWY589688 BGJ589688:BGU589688 BQF589688:BQQ589688 CAB589688:CAM589688 CJX589688:CKI589688 CTT589688:CUE589688 DDP589688:DEA589688 DNL589688:DNW589688 DXH589688:DXS589688 EHD589688:EHO589688 EQZ589688:ERK589688 FAV589688:FBG589688 FKR589688:FLC589688 FUN589688:FUY589688 GEJ589688:GEU589688 GOF589688:GOQ589688 GYB589688:GYM589688 HHX589688:HII589688 HRT589688:HSE589688 IBP589688:ICA589688 ILL589688:ILW589688 IVH589688:IVS589688 JFD589688:JFO589688 JOZ589688:JPK589688 JYV589688:JZG589688 KIR589688:KJC589688 KSN589688:KSY589688 LCJ589688:LCU589688 LMF589688:LMQ589688 LWB589688:LWM589688 MFX589688:MGI589688 MPT589688:MQE589688 MZP589688:NAA589688 NJL589688:NJW589688 NTH589688:NTS589688 ODD589688:ODO589688 OMZ589688:ONK589688 OWV589688:OXG589688 PGR589688:PHC589688 PQN589688:PQY589688 QAJ589688:QAU589688 QKF589688:QKQ589688 QUB589688:QUM589688 RDX589688:REI589688 RNT589688:ROE589688 RXP589688:RYA589688 SHL589688:SHW589688 SRH589688:SRS589688 TBD589688:TBO589688 TKZ589688:TLK589688 TUV589688:TVG589688 UER589688:UFC589688 UON589688:UOY589688 UYJ589688:UYU589688 VIF589688:VIQ589688 VSB589688:VSM589688 WBX589688:WCI589688 WLT589688:WME589688 WVP589688:WWA589688 JD655224:JO655224 SZ655224:TK655224 ACV655224:ADG655224 AMR655224:ANC655224 AWN655224:AWY655224 BGJ655224:BGU655224 BQF655224:BQQ655224 CAB655224:CAM655224 CJX655224:CKI655224 CTT655224:CUE655224 DDP655224:DEA655224 DNL655224:DNW655224 DXH655224:DXS655224 EHD655224:EHO655224 EQZ655224:ERK655224 FAV655224:FBG655224 FKR655224:FLC655224 FUN655224:FUY655224 GEJ655224:GEU655224 GOF655224:GOQ655224 GYB655224:GYM655224 HHX655224:HII655224 HRT655224:HSE655224 IBP655224:ICA655224 ILL655224:ILW655224 IVH655224:IVS655224 JFD655224:JFO655224 JOZ655224:JPK655224 JYV655224:JZG655224 KIR655224:KJC655224 KSN655224:KSY655224 LCJ655224:LCU655224 LMF655224:LMQ655224 LWB655224:LWM655224 MFX655224:MGI655224 MPT655224:MQE655224 MZP655224:NAA655224 NJL655224:NJW655224 NTH655224:NTS655224 ODD655224:ODO655224 OMZ655224:ONK655224 OWV655224:OXG655224 PGR655224:PHC655224 PQN655224:PQY655224 QAJ655224:QAU655224 QKF655224:QKQ655224 QUB655224:QUM655224 RDX655224:REI655224 RNT655224:ROE655224 RXP655224:RYA655224 SHL655224:SHW655224 SRH655224:SRS655224 TBD655224:TBO655224 TKZ655224:TLK655224 TUV655224:TVG655224 UER655224:UFC655224 UON655224:UOY655224 UYJ655224:UYU655224 VIF655224:VIQ655224 VSB655224:VSM655224 WBX655224:WCI655224 WLT655224:WME655224 WVP655224:WWA655224 JD720760:JO720760 SZ720760:TK720760 ACV720760:ADG720760 AMR720760:ANC720760 AWN720760:AWY720760 BGJ720760:BGU720760 BQF720760:BQQ720760 CAB720760:CAM720760 CJX720760:CKI720760 CTT720760:CUE720760 DDP720760:DEA720760 DNL720760:DNW720760 DXH720760:DXS720760 EHD720760:EHO720760 EQZ720760:ERK720760 FAV720760:FBG720760 FKR720760:FLC720760 FUN720760:FUY720760 GEJ720760:GEU720760 GOF720760:GOQ720760 GYB720760:GYM720760 HHX720760:HII720760 HRT720760:HSE720760 IBP720760:ICA720760 ILL720760:ILW720760 IVH720760:IVS720760 JFD720760:JFO720760 JOZ720760:JPK720760 JYV720760:JZG720760 KIR720760:KJC720760 KSN720760:KSY720760 LCJ720760:LCU720760 LMF720760:LMQ720760 LWB720760:LWM720760 MFX720760:MGI720760 MPT720760:MQE720760 MZP720760:NAA720760 NJL720760:NJW720760 NTH720760:NTS720760 ODD720760:ODO720760 OMZ720760:ONK720760 OWV720760:OXG720760 PGR720760:PHC720760 PQN720760:PQY720760 QAJ720760:QAU720760 QKF720760:QKQ720760 QUB720760:QUM720760 RDX720760:REI720760 RNT720760:ROE720760 RXP720760:RYA720760 SHL720760:SHW720760 SRH720760:SRS720760 TBD720760:TBO720760 TKZ720760:TLK720760 TUV720760:TVG720760 UER720760:UFC720760 UON720760:UOY720760 UYJ720760:UYU720760 VIF720760:VIQ720760 VSB720760:VSM720760 WBX720760:WCI720760 WLT720760:WME720760 WVP720760:WWA720760 JD786296:JO786296 SZ786296:TK786296 ACV786296:ADG786296 AMR786296:ANC786296 AWN786296:AWY786296 BGJ786296:BGU786296 BQF786296:BQQ786296 CAB786296:CAM786296 CJX786296:CKI786296 CTT786296:CUE786296 DDP786296:DEA786296 DNL786296:DNW786296 DXH786296:DXS786296 EHD786296:EHO786296 EQZ786296:ERK786296 FAV786296:FBG786296 FKR786296:FLC786296 FUN786296:FUY786296 GEJ786296:GEU786296 GOF786296:GOQ786296 GYB786296:GYM786296 HHX786296:HII786296 HRT786296:HSE786296 IBP786296:ICA786296 ILL786296:ILW786296 IVH786296:IVS786296 JFD786296:JFO786296 JOZ786296:JPK786296 JYV786296:JZG786296 KIR786296:KJC786296 KSN786296:KSY786296 LCJ786296:LCU786296 LMF786296:LMQ786296 LWB786296:LWM786296 MFX786296:MGI786296 MPT786296:MQE786296 MZP786296:NAA786296 NJL786296:NJW786296 NTH786296:NTS786296 ODD786296:ODO786296 OMZ786296:ONK786296 OWV786296:OXG786296 PGR786296:PHC786296 PQN786296:PQY786296 QAJ786296:QAU786296 QKF786296:QKQ786296 QUB786296:QUM786296 RDX786296:REI786296 RNT786296:ROE786296 RXP786296:RYA786296 SHL786296:SHW786296 SRH786296:SRS786296 TBD786296:TBO786296 TKZ786296:TLK786296 TUV786296:TVG786296 UER786296:UFC786296 UON786296:UOY786296 UYJ786296:UYU786296 VIF786296:VIQ786296 VSB786296:VSM786296 WBX786296:WCI786296 WLT786296:WME786296 WVP786296:WWA786296 JD851832:JO851832 SZ851832:TK851832 ACV851832:ADG851832 AMR851832:ANC851832 AWN851832:AWY851832 BGJ851832:BGU851832 BQF851832:BQQ851832 CAB851832:CAM851832 CJX851832:CKI851832 CTT851832:CUE851832 DDP851832:DEA851832 DNL851832:DNW851832 DXH851832:DXS851832 EHD851832:EHO851832 EQZ851832:ERK851832 FAV851832:FBG851832 FKR851832:FLC851832 FUN851832:FUY851832 GEJ851832:GEU851832 GOF851832:GOQ851832 GYB851832:GYM851832 HHX851832:HII851832 HRT851832:HSE851832 IBP851832:ICA851832 ILL851832:ILW851832 IVH851832:IVS851832 JFD851832:JFO851832 JOZ851832:JPK851832 JYV851832:JZG851832 KIR851832:KJC851832 KSN851832:KSY851832 LCJ851832:LCU851832 LMF851832:LMQ851832 LWB851832:LWM851832 MFX851832:MGI851832 MPT851832:MQE851832 MZP851832:NAA851832 NJL851832:NJW851832 NTH851832:NTS851832 ODD851832:ODO851832 OMZ851832:ONK851832 OWV851832:OXG851832 PGR851832:PHC851832 PQN851832:PQY851832 QAJ851832:QAU851832 QKF851832:QKQ851832 QUB851832:QUM851832 RDX851832:REI851832 RNT851832:ROE851832 RXP851832:RYA851832 SHL851832:SHW851832 SRH851832:SRS851832 TBD851832:TBO851832 TKZ851832:TLK851832 TUV851832:TVG851832 UER851832:UFC851832 UON851832:UOY851832 UYJ851832:UYU851832 VIF851832:VIQ851832 VSB851832:VSM851832 WBX851832:WCI851832 WLT851832:WME851832 WVP851832:WWA851832 JD917368:JO917368 SZ917368:TK917368 ACV917368:ADG917368 AMR917368:ANC917368 AWN917368:AWY917368 BGJ917368:BGU917368 BQF917368:BQQ917368 CAB917368:CAM917368 CJX917368:CKI917368 CTT917368:CUE917368 DDP917368:DEA917368 DNL917368:DNW917368 DXH917368:DXS917368 EHD917368:EHO917368 EQZ917368:ERK917368 FAV917368:FBG917368 FKR917368:FLC917368 FUN917368:FUY917368 GEJ917368:GEU917368 GOF917368:GOQ917368 GYB917368:GYM917368 HHX917368:HII917368 HRT917368:HSE917368 IBP917368:ICA917368 ILL917368:ILW917368 IVH917368:IVS917368 JFD917368:JFO917368 JOZ917368:JPK917368 JYV917368:JZG917368 KIR917368:KJC917368 KSN917368:KSY917368 LCJ917368:LCU917368 LMF917368:LMQ917368 LWB917368:LWM917368 MFX917368:MGI917368 MPT917368:MQE917368 MZP917368:NAA917368 NJL917368:NJW917368 NTH917368:NTS917368 ODD917368:ODO917368 OMZ917368:ONK917368 OWV917368:OXG917368 PGR917368:PHC917368 PQN917368:PQY917368 QAJ917368:QAU917368 QKF917368:QKQ917368 QUB917368:QUM917368 RDX917368:REI917368 RNT917368:ROE917368 RXP917368:RYA917368 SHL917368:SHW917368 SRH917368:SRS917368 TBD917368:TBO917368 TKZ917368:TLK917368 TUV917368:TVG917368 UER917368:UFC917368 UON917368:UOY917368 UYJ917368:UYU917368 VIF917368:VIQ917368 VSB917368:VSM917368 WBX917368:WCI917368 WLT917368:WME917368 WVP917368:WWA917368 JD982904:JO982904 SZ982904:TK982904 ACV982904:ADG982904 AMR982904:ANC982904 AWN982904:AWY982904 BGJ982904:BGU982904 BQF982904:BQQ982904 CAB982904:CAM982904 CJX982904:CKI982904 CTT982904:CUE982904 DDP982904:DEA982904 DNL982904:DNW982904 DXH982904:DXS982904 EHD982904:EHO982904 EQZ982904:ERK982904 FAV982904:FBG982904 FKR982904:FLC982904 FUN982904:FUY982904 GEJ982904:GEU982904 GOF982904:GOQ982904 GYB982904:GYM982904 HHX982904:HII982904 HRT982904:HSE982904 IBP982904:ICA982904 ILL982904:ILW982904 IVH982904:IVS982904 JFD982904:JFO982904 JOZ982904:JPK982904 JYV982904:JZG982904 KIR982904:KJC982904 KSN982904:KSY982904 LCJ982904:LCU982904 LMF982904:LMQ982904 LWB982904:LWM982904 MFX982904:MGI982904 MPT982904:MQE982904 MZP982904:NAA982904 NJL982904:NJW982904 NTH982904:NTS982904 ODD982904:ODO982904 OMZ982904:ONK982904 OWV982904:OXG982904 PGR982904:PHC982904 PQN982904:PQY982904 QAJ982904:QAU982904 QKF982904:QKQ982904 QUB982904:QUM982904 RDX982904:REI982904 RNT982904:ROE982904 RXP982904:RYA982904 SHL982904:SHW982904 SRH982904:SRS982904 TBD982904:TBO982904 TKZ982904:TLK982904 TUV982904:TVG982904 UER982904:UFC982904 UON982904:UOY982904 UYJ982904:UYU982904 VIF982904:VIQ982904 VSB982904:VSM982904 WBX982904:WCI982904 WLT982904:WME982904 J982904:T982904 J917368:T917368 J851832:T851832 J786296:T786296 J720760:T720760 J655224:T655224 J589688:T589688 J524152:T524152 J458616:T458616 J393080:T393080 J327544:T327544 J262008:T262008 J196472:T196472 J130936:T130936 J65400:T65400"/>
    <dataValidation allowBlank="1" showInputMessage="1" showErrorMessage="1" prompt="Các huyện chưa nộp trả: Ngọc Hồi còn 265.127 đ_x000a_" sqref="A9:XFD9"/>
    <dataValidation allowBlank="1" showInputMessage="1" showErrorMessage="1" prompt="Các huyện chưa nộp trả: Dak Ha 835 trđ; KonPlong 1.312 trđ" sqref="A10:XFD10"/>
    <dataValidation allowBlank="1" showInputMessage="1" showErrorMessage="1" prompt="Các huyện chưa nộp trả: Dak Ha 226 trđ; KonPlong 424 trđ" sqref="A11:XFD11"/>
    <dataValidation allowBlank="1" showInputMessage="1" showErrorMessage="1" prompt="các huyện chưa nộp trả: Đak Ha 252 trđ" sqref="A12:XFD12"/>
    <dataValidation allowBlank="1" showInputMessage="1" showErrorMessage="1" prompt="các huyện chưa nộp trả: Dak Ha 393 trđ; Dak To 223 trđ" sqref="A13:XFD13"/>
    <dataValidation allowBlank="1" showInputMessage="1" showErrorMessage="1" prompt="các huyện chưa nộp trả: Kon Rẫy 28,2 trđ; KonPlong 60 trđ; TMR 60 trđ" sqref="A14:XFD14"/>
  </dataValidations>
  <pageMargins left="0.7" right="0.7" top="0.75" bottom="0.75" header="0.3" footer="0.3"/>
  <pageSetup paperSize="9" scale="5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6"/>
  <sheetViews>
    <sheetView topLeftCell="A7" workbookViewId="0">
      <selection activeCell="Q185" sqref="Q185"/>
    </sheetView>
  </sheetViews>
  <sheetFormatPr defaultRowHeight="14.5"/>
  <cols>
    <col min="1" max="1" width="9.08984375" customWidth="1"/>
    <col min="2" max="2" width="21.6328125" customWidth="1"/>
    <col min="3" max="3" width="22.7265625" hidden="1" customWidth="1"/>
    <col min="4" max="4" width="12.81640625" hidden="1" customWidth="1"/>
    <col min="5" max="5" width="14.36328125" hidden="1" customWidth="1"/>
    <col min="6" max="7" width="13.6328125" hidden="1" customWidth="1"/>
    <col min="8" max="8" width="12.26953125" hidden="1" customWidth="1"/>
    <col min="9" max="9" width="14.36328125" customWidth="1"/>
    <col min="10" max="10" width="12.81640625" customWidth="1"/>
    <col min="11" max="11" width="14.36328125" customWidth="1"/>
    <col min="12" max="13" width="13.6328125" customWidth="1"/>
    <col min="14" max="14" width="16" customWidth="1"/>
    <col min="15" max="15" width="0.81640625" customWidth="1"/>
  </cols>
  <sheetData>
    <row r="1" spans="1:14" ht="42">
      <c r="A1" s="277" t="s">
        <v>576</v>
      </c>
      <c r="N1" s="278" t="s">
        <v>577</v>
      </c>
    </row>
    <row r="2" spans="1:14" ht="42">
      <c r="A2" s="279" t="s">
        <v>578</v>
      </c>
      <c r="N2" s="280" t="s">
        <v>579</v>
      </c>
    </row>
    <row r="3" spans="1:14">
      <c r="A3" s="281" t="s">
        <v>580</v>
      </c>
    </row>
    <row r="4" spans="1:14">
      <c r="A4" s="443" t="s">
        <v>452</v>
      </c>
      <c r="B4" s="443"/>
      <c r="C4" s="443"/>
      <c r="D4" s="443"/>
      <c r="E4" s="443"/>
      <c r="F4" s="443"/>
      <c r="G4" s="443"/>
      <c r="H4" s="443"/>
      <c r="I4" s="443"/>
      <c r="J4" s="443"/>
      <c r="K4" s="443"/>
      <c r="L4" s="443"/>
      <c r="M4" s="443"/>
      <c r="N4" s="443"/>
    </row>
    <row r="5" spans="1:14">
      <c r="A5" s="444" t="s">
        <v>581</v>
      </c>
      <c r="B5" s="444"/>
      <c r="C5" s="444"/>
      <c r="D5" s="444"/>
      <c r="E5" s="444"/>
      <c r="F5" s="444"/>
      <c r="G5" s="444"/>
      <c r="H5" s="444"/>
      <c r="I5" s="444"/>
      <c r="J5" s="444"/>
      <c r="K5" s="444"/>
      <c r="L5" s="444"/>
      <c r="M5" s="444"/>
      <c r="N5" s="444"/>
    </row>
    <row r="6" spans="1:14">
      <c r="A6" s="281" t="s">
        <v>580</v>
      </c>
    </row>
    <row r="7" spans="1:14">
      <c r="A7" s="444" t="s">
        <v>582</v>
      </c>
      <c r="B7" s="444"/>
      <c r="C7" s="444"/>
      <c r="D7" s="444"/>
      <c r="E7" s="444"/>
      <c r="F7" s="444"/>
      <c r="G7" s="444"/>
      <c r="H7" s="444"/>
      <c r="I7" s="444"/>
      <c r="J7" s="444"/>
      <c r="K7" s="444"/>
      <c r="L7" s="444"/>
      <c r="M7" s="444"/>
      <c r="N7" s="444"/>
    </row>
    <row r="8" spans="1:14">
      <c r="A8" s="445" t="s">
        <v>583</v>
      </c>
      <c r="B8" s="445"/>
      <c r="C8" s="445"/>
      <c r="D8" s="445"/>
      <c r="E8" s="445"/>
      <c r="F8" s="445"/>
      <c r="G8" s="445"/>
      <c r="H8" s="445"/>
      <c r="I8" s="445"/>
      <c r="J8" s="445"/>
      <c r="K8" s="445"/>
      <c r="L8" s="445"/>
      <c r="M8" s="445"/>
      <c r="N8" s="445"/>
    </row>
    <row r="9" spans="1:14">
      <c r="A9" s="281" t="s">
        <v>580</v>
      </c>
    </row>
    <row r="10" spans="1:14">
      <c r="A10" s="446" t="s">
        <v>580</v>
      </c>
      <c r="B10" s="447"/>
      <c r="C10" s="448" t="s">
        <v>332</v>
      </c>
      <c r="D10" s="449"/>
      <c r="E10" s="449"/>
      <c r="F10" s="449"/>
      <c r="G10" s="449"/>
      <c r="H10" s="449"/>
      <c r="I10" s="450" t="s">
        <v>331</v>
      </c>
      <c r="J10" s="451"/>
      <c r="K10" s="451"/>
      <c r="L10" s="451"/>
      <c r="M10" s="451"/>
      <c r="N10" s="452"/>
    </row>
    <row r="11" spans="1:14">
      <c r="A11" s="282" t="s">
        <v>4</v>
      </c>
      <c r="B11" s="282" t="s">
        <v>584</v>
      </c>
      <c r="C11" s="283" t="s">
        <v>330</v>
      </c>
      <c r="D11" s="282" t="s">
        <v>329</v>
      </c>
      <c r="E11" s="282" t="s">
        <v>328</v>
      </c>
      <c r="F11" s="282" t="s">
        <v>326</v>
      </c>
      <c r="G11" s="282" t="s">
        <v>325</v>
      </c>
      <c r="H11" s="282" t="s">
        <v>324</v>
      </c>
      <c r="I11" s="282" t="s">
        <v>330</v>
      </c>
      <c r="J11" s="282" t="s">
        <v>329</v>
      </c>
      <c r="K11" s="282" t="s">
        <v>328</v>
      </c>
      <c r="L11" s="282" t="s">
        <v>326</v>
      </c>
      <c r="M11" s="282" t="s">
        <v>325</v>
      </c>
      <c r="N11" s="284" t="s">
        <v>324</v>
      </c>
    </row>
    <row r="12" spans="1:14">
      <c r="A12" s="285"/>
      <c r="B12" s="286" t="s">
        <v>319</v>
      </c>
      <c r="C12" s="287">
        <v>14402192900277</v>
      </c>
      <c r="D12" s="287">
        <v>908841537252</v>
      </c>
      <c r="E12" s="287">
        <v>13493351363025</v>
      </c>
      <c r="F12" s="287">
        <v>8134647759745</v>
      </c>
      <c r="G12" s="287">
        <v>4718074281005</v>
      </c>
      <c r="H12" s="287">
        <v>640629322275</v>
      </c>
      <c r="I12" s="287">
        <v>14402192900277</v>
      </c>
      <c r="J12" s="287">
        <v>908841537252</v>
      </c>
      <c r="K12" s="287">
        <v>13493351363025</v>
      </c>
      <c r="L12" s="287">
        <v>8134647759745</v>
      </c>
      <c r="M12" s="287">
        <v>4718074281005</v>
      </c>
      <c r="N12" s="288">
        <v>640629322275</v>
      </c>
    </row>
    <row r="13" spans="1:14" ht="20">
      <c r="A13" s="285"/>
      <c r="B13" s="286" t="s">
        <v>585</v>
      </c>
      <c r="C13" s="287">
        <v>13734526555464</v>
      </c>
      <c r="D13" s="287">
        <v>241175192439</v>
      </c>
      <c r="E13" s="287">
        <v>13493351363025</v>
      </c>
      <c r="F13" s="287">
        <v>8134647759745</v>
      </c>
      <c r="G13" s="287">
        <v>4718074281005</v>
      </c>
      <c r="H13" s="287">
        <v>640629322275</v>
      </c>
      <c r="I13" s="287">
        <v>13734526555464</v>
      </c>
      <c r="J13" s="287">
        <v>241175192439</v>
      </c>
      <c r="K13" s="287">
        <v>13493351363025</v>
      </c>
      <c r="L13" s="287">
        <v>8134647759745</v>
      </c>
      <c r="M13" s="287">
        <v>4718074281005</v>
      </c>
      <c r="N13" s="288">
        <v>640629322275</v>
      </c>
    </row>
    <row r="14" spans="1:14" ht="21">
      <c r="A14" s="289" t="s">
        <v>12</v>
      </c>
      <c r="B14" s="289" t="s">
        <v>317</v>
      </c>
      <c r="C14" s="287">
        <v>3653639094308</v>
      </c>
      <c r="D14" s="287">
        <v>577273721183</v>
      </c>
      <c r="E14" s="287">
        <v>3076365373125</v>
      </c>
      <c r="F14" s="287">
        <v>1559997647218</v>
      </c>
      <c r="G14" s="287">
        <v>1454671633392</v>
      </c>
      <c r="H14" s="287">
        <v>61696092515</v>
      </c>
      <c r="I14" s="287">
        <v>3653639094308</v>
      </c>
      <c r="J14" s="287">
        <v>577273721183</v>
      </c>
      <c r="K14" s="287">
        <v>3076365373125</v>
      </c>
      <c r="L14" s="287">
        <v>1559997647218</v>
      </c>
      <c r="M14" s="287">
        <v>1454671633392</v>
      </c>
      <c r="N14" s="288">
        <v>61696092515</v>
      </c>
    </row>
    <row r="15" spans="1:14" ht="21">
      <c r="A15" s="285"/>
      <c r="B15" s="289" t="s">
        <v>586</v>
      </c>
      <c r="C15" s="287">
        <v>2985972749495</v>
      </c>
      <c r="D15" s="287">
        <v>-90392623630</v>
      </c>
      <c r="E15" s="287">
        <v>3076365373125</v>
      </c>
      <c r="F15" s="287">
        <v>1559997647218</v>
      </c>
      <c r="G15" s="287">
        <v>1454671633392</v>
      </c>
      <c r="H15" s="287">
        <v>61696092515</v>
      </c>
      <c r="I15" s="287">
        <v>2985972749495</v>
      </c>
      <c r="J15" s="287">
        <v>-90392623630</v>
      </c>
      <c r="K15" s="287">
        <v>3076365373125</v>
      </c>
      <c r="L15" s="287">
        <v>1559997647218</v>
      </c>
      <c r="M15" s="287">
        <v>1454671633392</v>
      </c>
      <c r="N15" s="288">
        <v>61696092515</v>
      </c>
    </row>
    <row r="16" spans="1:14">
      <c r="A16" s="289" t="s">
        <v>5</v>
      </c>
      <c r="B16" s="289" t="s">
        <v>315</v>
      </c>
      <c r="C16" s="287">
        <v>3305603191440</v>
      </c>
      <c r="D16" s="287">
        <v>274328818315</v>
      </c>
      <c r="E16" s="287">
        <v>3031274373125</v>
      </c>
      <c r="F16" s="287">
        <v>1514906647218</v>
      </c>
      <c r="G16" s="287">
        <v>1454671633392</v>
      </c>
      <c r="H16" s="287">
        <v>61696092515</v>
      </c>
      <c r="I16" s="287">
        <v>3305603191440</v>
      </c>
      <c r="J16" s="287">
        <v>274328818315</v>
      </c>
      <c r="K16" s="287">
        <v>3031274373125</v>
      </c>
      <c r="L16" s="287">
        <v>1514906647218</v>
      </c>
      <c r="M16" s="287">
        <v>1454671633392</v>
      </c>
      <c r="N16" s="288">
        <v>61696092515</v>
      </c>
    </row>
    <row r="17" spans="1:14" ht="20" hidden="1">
      <c r="A17" s="290" t="s">
        <v>76</v>
      </c>
      <c r="B17" s="290" t="s">
        <v>587</v>
      </c>
      <c r="C17" s="287">
        <v>784328426903</v>
      </c>
      <c r="D17" s="287">
        <v>0</v>
      </c>
      <c r="E17" s="287">
        <v>784328426903</v>
      </c>
      <c r="F17" s="287">
        <v>749462333717</v>
      </c>
      <c r="G17" s="287">
        <v>34866093186</v>
      </c>
      <c r="H17" s="287">
        <v>0</v>
      </c>
      <c r="I17" s="287">
        <v>784328426903</v>
      </c>
      <c r="J17" s="287">
        <v>0</v>
      </c>
      <c r="K17" s="287">
        <v>784328426903</v>
      </c>
      <c r="L17" s="287">
        <v>749462333717</v>
      </c>
      <c r="M17" s="287">
        <v>34866093186</v>
      </c>
      <c r="N17" s="288">
        <v>0</v>
      </c>
    </row>
    <row r="18" spans="1:14" ht="30" hidden="1">
      <c r="A18" s="286" t="s">
        <v>171</v>
      </c>
      <c r="B18" s="286" t="s">
        <v>588</v>
      </c>
      <c r="C18" s="287">
        <v>734538175980</v>
      </c>
      <c r="D18" s="287">
        <v>0</v>
      </c>
      <c r="E18" s="287">
        <v>734538175980</v>
      </c>
      <c r="F18" s="287">
        <v>704538758127</v>
      </c>
      <c r="G18" s="287">
        <v>29999417853</v>
      </c>
      <c r="H18" s="287">
        <v>0</v>
      </c>
      <c r="I18" s="287">
        <v>734538175980</v>
      </c>
      <c r="J18" s="287">
        <v>0</v>
      </c>
      <c r="K18" s="287">
        <v>734538175980</v>
      </c>
      <c r="L18" s="287">
        <v>704538758127</v>
      </c>
      <c r="M18" s="287">
        <v>29999417853</v>
      </c>
      <c r="N18" s="288">
        <v>0</v>
      </c>
    </row>
    <row r="19" spans="1:14" ht="20" hidden="1">
      <c r="A19" s="286" t="s">
        <v>312</v>
      </c>
      <c r="B19" s="286" t="s">
        <v>296</v>
      </c>
      <c r="C19" s="287">
        <v>277017134222</v>
      </c>
      <c r="D19" s="287">
        <v>0</v>
      </c>
      <c r="E19" s="287">
        <v>277017134222</v>
      </c>
      <c r="F19" s="287">
        <v>248517921057</v>
      </c>
      <c r="G19" s="287">
        <v>28499213165</v>
      </c>
      <c r="H19" s="287">
        <v>0</v>
      </c>
      <c r="I19" s="287">
        <v>277017134222</v>
      </c>
      <c r="J19" s="287">
        <v>0</v>
      </c>
      <c r="K19" s="287">
        <v>277017134222</v>
      </c>
      <c r="L19" s="287">
        <v>248517921057</v>
      </c>
      <c r="M19" s="287">
        <v>28499213165</v>
      </c>
      <c r="N19" s="288">
        <v>0</v>
      </c>
    </row>
    <row r="20" spans="1:14" ht="60" hidden="1">
      <c r="A20" s="285"/>
      <c r="B20" s="286" t="s">
        <v>589</v>
      </c>
      <c r="C20" s="291" t="s">
        <v>590</v>
      </c>
      <c r="D20" s="291" t="s">
        <v>590</v>
      </c>
      <c r="E20" s="291" t="s">
        <v>590</v>
      </c>
      <c r="F20" s="291" t="s">
        <v>590</v>
      </c>
      <c r="G20" s="291" t="s">
        <v>590</v>
      </c>
      <c r="H20" s="291" t="s">
        <v>590</v>
      </c>
      <c r="I20" s="291" t="s">
        <v>590</v>
      </c>
      <c r="J20" s="291" t="s">
        <v>590</v>
      </c>
      <c r="K20" s="291" t="s">
        <v>590</v>
      </c>
      <c r="L20" s="291" t="s">
        <v>590</v>
      </c>
      <c r="M20" s="291" t="s">
        <v>590</v>
      </c>
      <c r="N20" s="292" t="s">
        <v>590</v>
      </c>
    </row>
    <row r="21" spans="1:14" ht="20" hidden="1">
      <c r="A21" s="286" t="s">
        <v>311</v>
      </c>
      <c r="B21" s="286" t="s">
        <v>591</v>
      </c>
      <c r="C21" s="291" t="s">
        <v>590</v>
      </c>
      <c r="D21" s="291" t="s">
        <v>590</v>
      </c>
      <c r="E21" s="291" t="s">
        <v>590</v>
      </c>
      <c r="F21" s="291" t="s">
        <v>590</v>
      </c>
      <c r="G21" s="291" t="s">
        <v>590</v>
      </c>
      <c r="H21" s="291" t="s">
        <v>590</v>
      </c>
      <c r="I21" s="291" t="s">
        <v>590</v>
      </c>
      <c r="J21" s="291" t="s">
        <v>590</v>
      </c>
      <c r="K21" s="291" t="s">
        <v>590</v>
      </c>
      <c r="L21" s="291" t="s">
        <v>590</v>
      </c>
      <c r="M21" s="291" t="s">
        <v>590</v>
      </c>
      <c r="N21" s="292" t="s">
        <v>590</v>
      </c>
    </row>
    <row r="22" spans="1:14" ht="30" hidden="1">
      <c r="A22" s="285"/>
      <c r="B22" s="286" t="s">
        <v>293</v>
      </c>
      <c r="C22" s="291" t="s">
        <v>590</v>
      </c>
      <c r="D22" s="291" t="s">
        <v>590</v>
      </c>
      <c r="E22" s="291" t="s">
        <v>590</v>
      </c>
      <c r="F22" s="291" t="s">
        <v>590</v>
      </c>
      <c r="G22" s="291" t="s">
        <v>590</v>
      </c>
      <c r="H22" s="291" t="s">
        <v>590</v>
      </c>
      <c r="I22" s="291" t="s">
        <v>590</v>
      </c>
      <c r="J22" s="291" t="s">
        <v>590</v>
      </c>
      <c r="K22" s="291" t="s">
        <v>590</v>
      </c>
      <c r="L22" s="291" t="s">
        <v>590</v>
      </c>
      <c r="M22" s="291" t="s">
        <v>590</v>
      </c>
      <c r="N22" s="292" t="s">
        <v>590</v>
      </c>
    </row>
    <row r="23" spans="1:14" hidden="1">
      <c r="A23" s="286" t="s">
        <v>310</v>
      </c>
      <c r="B23" s="286" t="s">
        <v>210</v>
      </c>
      <c r="C23" s="287">
        <v>12902881449</v>
      </c>
      <c r="D23" s="287">
        <v>0</v>
      </c>
      <c r="E23" s="287">
        <v>12902881449</v>
      </c>
      <c r="F23" s="287">
        <v>11612593285</v>
      </c>
      <c r="G23" s="287">
        <v>1290288164</v>
      </c>
      <c r="H23" s="287">
        <v>0</v>
      </c>
      <c r="I23" s="287">
        <v>12902881449</v>
      </c>
      <c r="J23" s="287">
        <v>0</v>
      </c>
      <c r="K23" s="287">
        <v>12902881449</v>
      </c>
      <c r="L23" s="287">
        <v>11612593285</v>
      </c>
      <c r="M23" s="287">
        <v>1290288164</v>
      </c>
      <c r="N23" s="288">
        <v>0</v>
      </c>
    </row>
    <row r="24" spans="1:14" ht="40" hidden="1">
      <c r="A24" s="285"/>
      <c r="B24" s="286" t="s">
        <v>592</v>
      </c>
      <c r="C24" s="291" t="s">
        <v>590</v>
      </c>
      <c r="D24" s="291" t="s">
        <v>590</v>
      </c>
      <c r="E24" s="291" t="s">
        <v>590</v>
      </c>
      <c r="F24" s="291" t="s">
        <v>590</v>
      </c>
      <c r="G24" s="291" t="s">
        <v>590</v>
      </c>
      <c r="H24" s="291" t="s">
        <v>590</v>
      </c>
      <c r="I24" s="291" t="s">
        <v>590</v>
      </c>
      <c r="J24" s="291" t="s">
        <v>590</v>
      </c>
      <c r="K24" s="291" t="s">
        <v>590</v>
      </c>
      <c r="L24" s="291" t="s">
        <v>590</v>
      </c>
      <c r="M24" s="291" t="s">
        <v>590</v>
      </c>
      <c r="N24" s="292" t="s">
        <v>590</v>
      </c>
    </row>
    <row r="25" spans="1:14" hidden="1">
      <c r="A25" s="286" t="s">
        <v>309</v>
      </c>
      <c r="B25" s="286" t="s">
        <v>211</v>
      </c>
      <c r="C25" s="287">
        <v>444618160309</v>
      </c>
      <c r="D25" s="287">
        <v>0</v>
      </c>
      <c r="E25" s="287">
        <v>444618160309</v>
      </c>
      <c r="F25" s="287">
        <v>444408243785</v>
      </c>
      <c r="G25" s="287">
        <v>209916524</v>
      </c>
      <c r="H25" s="287">
        <v>0</v>
      </c>
      <c r="I25" s="287">
        <v>444618160309</v>
      </c>
      <c r="J25" s="287">
        <v>0</v>
      </c>
      <c r="K25" s="287">
        <v>444618160309</v>
      </c>
      <c r="L25" s="287">
        <v>444408243785</v>
      </c>
      <c r="M25" s="287">
        <v>209916524</v>
      </c>
      <c r="N25" s="288">
        <v>0</v>
      </c>
    </row>
    <row r="26" spans="1:14" ht="40" hidden="1">
      <c r="A26" s="285"/>
      <c r="B26" s="286" t="s">
        <v>593</v>
      </c>
      <c r="C26" s="291" t="s">
        <v>590</v>
      </c>
      <c r="D26" s="291" t="s">
        <v>590</v>
      </c>
      <c r="E26" s="291" t="s">
        <v>590</v>
      </c>
      <c r="F26" s="291" t="s">
        <v>590</v>
      </c>
      <c r="G26" s="291" t="s">
        <v>590</v>
      </c>
      <c r="H26" s="291" t="s">
        <v>590</v>
      </c>
      <c r="I26" s="291" t="s">
        <v>590</v>
      </c>
      <c r="J26" s="291" t="s">
        <v>590</v>
      </c>
      <c r="K26" s="291" t="s">
        <v>590</v>
      </c>
      <c r="L26" s="291" t="s">
        <v>590</v>
      </c>
      <c r="M26" s="291" t="s">
        <v>590</v>
      </c>
      <c r="N26" s="292" t="s">
        <v>590</v>
      </c>
    </row>
    <row r="27" spans="1:14" hidden="1">
      <c r="A27" s="285"/>
      <c r="B27" s="286" t="s">
        <v>594</v>
      </c>
      <c r="C27" s="287">
        <v>444263597972</v>
      </c>
      <c r="D27" s="287">
        <v>0</v>
      </c>
      <c r="E27" s="287">
        <v>444263597972</v>
      </c>
      <c r="F27" s="287">
        <v>444263597972</v>
      </c>
      <c r="G27" s="287">
        <v>0</v>
      </c>
      <c r="H27" s="287">
        <v>0</v>
      </c>
      <c r="I27" s="287">
        <v>444263597972</v>
      </c>
      <c r="J27" s="287">
        <v>0</v>
      </c>
      <c r="K27" s="287">
        <v>444263597972</v>
      </c>
      <c r="L27" s="287">
        <v>444263597972</v>
      </c>
      <c r="M27" s="287">
        <v>0</v>
      </c>
      <c r="N27" s="288">
        <v>0</v>
      </c>
    </row>
    <row r="28" spans="1:14" ht="20" hidden="1">
      <c r="A28" s="286" t="s">
        <v>308</v>
      </c>
      <c r="B28" s="286" t="s">
        <v>595</v>
      </c>
      <c r="C28" s="291" t="s">
        <v>590</v>
      </c>
      <c r="D28" s="291" t="s">
        <v>590</v>
      </c>
      <c r="E28" s="291" t="s">
        <v>590</v>
      </c>
      <c r="F28" s="291" t="s">
        <v>590</v>
      </c>
      <c r="G28" s="291" t="s">
        <v>590</v>
      </c>
      <c r="H28" s="291" t="s">
        <v>590</v>
      </c>
      <c r="I28" s="291" t="s">
        <v>590</v>
      </c>
      <c r="J28" s="291" t="s">
        <v>590</v>
      </c>
      <c r="K28" s="291" t="s">
        <v>590</v>
      </c>
      <c r="L28" s="291" t="s">
        <v>590</v>
      </c>
      <c r="M28" s="291" t="s">
        <v>590</v>
      </c>
      <c r="N28" s="292" t="s">
        <v>590</v>
      </c>
    </row>
    <row r="29" spans="1:14" ht="30" hidden="1">
      <c r="A29" s="286" t="s">
        <v>169</v>
      </c>
      <c r="B29" s="286" t="s">
        <v>596</v>
      </c>
      <c r="C29" s="287">
        <v>49790250923</v>
      </c>
      <c r="D29" s="287">
        <v>0</v>
      </c>
      <c r="E29" s="287">
        <v>49790250923</v>
      </c>
      <c r="F29" s="287">
        <v>44923575590</v>
      </c>
      <c r="G29" s="287">
        <v>4866675333</v>
      </c>
      <c r="H29" s="287">
        <v>0</v>
      </c>
      <c r="I29" s="287">
        <v>49790250923</v>
      </c>
      <c r="J29" s="287">
        <v>0</v>
      </c>
      <c r="K29" s="287">
        <v>49790250923</v>
      </c>
      <c r="L29" s="287">
        <v>44923575590</v>
      </c>
      <c r="M29" s="287">
        <v>4866675333</v>
      </c>
      <c r="N29" s="288">
        <v>0</v>
      </c>
    </row>
    <row r="30" spans="1:14" ht="20" hidden="1">
      <c r="A30" s="286" t="s">
        <v>306</v>
      </c>
      <c r="B30" s="286" t="s">
        <v>296</v>
      </c>
      <c r="C30" s="287">
        <v>38565396804</v>
      </c>
      <c r="D30" s="287">
        <v>0</v>
      </c>
      <c r="E30" s="287">
        <v>38565396804</v>
      </c>
      <c r="F30" s="287">
        <v>34704699574</v>
      </c>
      <c r="G30" s="287">
        <v>3860697230</v>
      </c>
      <c r="H30" s="287">
        <v>0</v>
      </c>
      <c r="I30" s="287">
        <v>38565396804</v>
      </c>
      <c r="J30" s="287">
        <v>0</v>
      </c>
      <c r="K30" s="287">
        <v>38565396804</v>
      </c>
      <c r="L30" s="287">
        <v>34704699574</v>
      </c>
      <c r="M30" s="287">
        <v>3860697230</v>
      </c>
      <c r="N30" s="288">
        <v>0</v>
      </c>
    </row>
    <row r="31" spans="1:14" ht="60" hidden="1">
      <c r="A31" s="285"/>
      <c r="B31" s="286" t="s">
        <v>589</v>
      </c>
      <c r="C31" s="291" t="s">
        <v>590</v>
      </c>
      <c r="D31" s="291" t="s">
        <v>590</v>
      </c>
      <c r="E31" s="291" t="s">
        <v>590</v>
      </c>
      <c r="F31" s="291" t="s">
        <v>590</v>
      </c>
      <c r="G31" s="291" t="s">
        <v>590</v>
      </c>
      <c r="H31" s="291" t="s">
        <v>590</v>
      </c>
      <c r="I31" s="291" t="s">
        <v>590</v>
      </c>
      <c r="J31" s="291" t="s">
        <v>590</v>
      </c>
      <c r="K31" s="291" t="s">
        <v>590</v>
      </c>
      <c r="L31" s="291" t="s">
        <v>590</v>
      </c>
      <c r="M31" s="291" t="s">
        <v>590</v>
      </c>
      <c r="N31" s="292" t="s">
        <v>590</v>
      </c>
    </row>
    <row r="32" spans="1:14" ht="20" hidden="1">
      <c r="A32" s="286" t="s">
        <v>305</v>
      </c>
      <c r="B32" s="286" t="s">
        <v>591</v>
      </c>
      <c r="C32" s="291" t="s">
        <v>590</v>
      </c>
      <c r="D32" s="291" t="s">
        <v>590</v>
      </c>
      <c r="E32" s="291" t="s">
        <v>590</v>
      </c>
      <c r="F32" s="291" t="s">
        <v>590</v>
      </c>
      <c r="G32" s="291" t="s">
        <v>590</v>
      </c>
      <c r="H32" s="291" t="s">
        <v>590</v>
      </c>
      <c r="I32" s="291" t="s">
        <v>590</v>
      </c>
      <c r="J32" s="291" t="s">
        <v>590</v>
      </c>
      <c r="K32" s="291" t="s">
        <v>590</v>
      </c>
      <c r="L32" s="291" t="s">
        <v>590</v>
      </c>
      <c r="M32" s="291" t="s">
        <v>590</v>
      </c>
      <c r="N32" s="292" t="s">
        <v>590</v>
      </c>
    </row>
    <row r="33" spans="1:14" ht="30" hidden="1">
      <c r="A33" s="285"/>
      <c r="B33" s="286" t="s">
        <v>293</v>
      </c>
      <c r="C33" s="291" t="s">
        <v>590</v>
      </c>
      <c r="D33" s="291" t="s">
        <v>590</v>
      </c>
      <c r="E33" s="291" t="s">
        <v>590</v>
      </c>
      <c r="F33" s="291" t="s">
        <v>590</v>
      </c>
      <c r="G33" s="291" t="s">
        <v>590</v>
      </c>
      <c r="H33" s="291" t="s">
        <v>590</v>
      </c>
      <c r="I33" s="291" t="s">
        <v>590</v>
      </c>
      <c r="J33" s="291" t="s">
        <v>590</v>
      </c>
      <c r="K33" s="291" t="s">
        <v>590</v>
      </c>
      <c r="L33" s="291" t="s">
        <v>590</v>
      </c>
      <c r="M33" s="291" t="s">
        <v>590</v>
      </c>
      <c r="N33" s="292" t="s">
        <v>590</v>
      </c>
    </row>
    <row r="34" spans="1:14" hidden="1">
      <c r="A34" s="286" t="s">
        <v>304</v>
      </c>
      <c r="B34" s="286" t="s">
        <v>210</v>
      </c>
      <c r="C34" s="287">
        <v>9956557546</v>
      </c>
      <c r="D34" s="287">
        <v>0</v>
      </c>
      <c r="E34" s="287">
        <v>9956557546</v>
      </c>
      <c r="F34" s="287">
        <v>8956821747</v>
      </c>
      <c r="G34" s="287">
        <v>999735799</v>
      </c>
      <c r="H34" s="287">
        <v>0</v>
      </c>
      <c r="I34" s="287">
        <v>9956557546</v>
      </c>
      <c r="J34" s="287">
        <v>0</v>
      </c>
      <c r="K34" s="287">
        <v>9956557546</v>
      </c>
      <c r="L34" s="287">
        <v>8956821747</v>
      </c>
      <c r="M34" s="287">
        <v>999735799</v>
      </c>
      <c r="N34" s="288">
        <v>0</v>
      </c>
    </row>
    <row r="35" spans="1:14" ht="40" hidden="1">
      <c r="A35" s="285"/>
      <c r="B35" s="286" t="s">
        <v>592</v>
      </c>
      <c r="C35" s="291" t="s">
        <v>590</v>
      </c>
      <c r="D35" s="291" t="s">
        <v>590</v>
      </c>
      <c r="E35" s="291" t="s">
        <v>590</v>
      </c>
      <c r="F35" s="291" t="s">
        <v>590</v>
      </c>
      <c r="G35" s="291" t="s">
        <v>590</v>
      </c>
      <c r="H35" s="291" t="s">
        <v>590</v>
      </c>
      <c r="I35" s="291" t="s">
        <v>590</v>
      </c>
      <c r="J35" s="291" t="s">
        <v>590</v>
      </c>
      <c r="K35" s="291" t="s">
        <v>590</v>
      </c>
      <c r="L35" s="291" t="s">
        <v>590</v>
      </c>
      <c r="M35" s="291" t="s">
        <v>590</v>
      </c>
      <c r="N35" s="292" t="s">
        <v>590</v>
      </c>
    </row>
    <row r="36" spans="1:14" hidden="1">
      <c r="A36" s="286" t="s">
        <v>302</v>
      </c>
      <c r="B36" s="286" t="s">
        <v>211</v>
      </c>
      <c r="C36" s="287">
        <v>1268296573</v>
      </c>
      <c r="D36" s="287">
        <v>0</v>
      </c>
      <c r="E36" s="287">
        <v>1268296573</v>
      </c>
      <c r="F36" s="287">
        <v>1262054269</v>
      </c>
      <c r="G36" s="287">
        <v>6242304</v>
      </c>
      <c r="H36" s="287">
        <v>0</v>
      </c>
      <c r="I36" s="287">
        <v>1268296573</v>
      </c>
      <c r="J36" s="287">
        <v>0</v>
      </c>
      <c r="K36" s="287">
        <v>1268296573</v>
      </c>
      <c r="L36" s="287">
        <v>1262054269</v>
      </c>
      <c r="M36" s="287">
        <v>6242304</v>
      </c>
      <c r="N36" s="288">
        <v>0</v>
      </c>
    </row>
    <row r="37" spans="1:14" ht="40" hidden="1">
      <c r="A37" s="285"/>
      <c r="B37" s="286" t="s">
        <v>593</v>
      </c>
      <c r="C37" s="291" t="s">
        <v>590</v>
      </c>
      <c r="D37" s="291" t="s">
        <v>590</v>
      </c>
      <c r="E37" s="291" t="s">
        <v>590</v>
      </c>
      <c r="F37" s="291" t="s">
        <v>590</v>
      </c>
      <c r="G37" s="291" t="s">
        <v>590</v>
      </c>
      <c r="H37" s="291" t="s">
        <v>590</v>
      </c>
      <c r="I37" s="291" t="s">
        <v>590</v>
      </c>
      <c r="J37" s="291" t="s">
        <v>590</v>
      </c>
      <c r="K37" s="291" t="s">
        <v>590</v>
      </c>
      <c r="L37" s="291" t="s">
        <v>590</v>
      </c>
      <c r="M37" s="291" t="s">
        <v>590</v>
      </c>
      <c r="N37" s="292" t="s">
        <v>590</v>
      </c>
    </row>
    <row r="38" spans="1:14" hidden="1">
      <c r="A38" s="285"/>
      <c r="B38" s="286" t="s">
        <v>594</v>
      </c>
      <c r="C38" s="287">
        <v>0</v>
      </c>
      <c r="D38" s="287">
        <v>0</v>
      </c>
      <c r="E38" s="287">
        <v>0</v>
      </c>
      <c r="F38" s="287">
        <v>0</v>
      </c>
      <c r="G38" s="287">
        <v>0</v>
      </c>
      <c r="H38" s="287">
        <v>0</v>
      </c>
      <c r="I38" s="287">
        <v>0</v>
      </c>
      <c r="J38" s="287">
        <v>0</v>
      </c>
      <c r="K38" s="287">
        <v>0</v>
      </c>
      <c r="L38" s="287">
        <v>0</v>
      </c>
      <c r="M38" s="287">
        <v>0</v>
      </c>
      <c r="N38" s="288">
        <v>0</v>
      </c>
    </row>
    <row r="39" spans="1:14" ht="20" hidden="1">
      <c r="A39" s="286" t="s">
        <v>300</v>
      </c>
      <c r="B39" s="286" t="s">
        <v>595</v>
      </c>
      <c r="C39" s="291" t="s">
        <v>590</v>
      </c>
      <c r="D39" s="291" t="s">
        <v>590</v>
      </c>
      <c r="E39" s="291" t="s">
        <v>590</v>
      </c>
      <c r="F39" s="291" t="s">
        <v>590</v>
      </c>
      <c r="G39" s="291" t="s">
        <v>590</v>
      </c>
      <c r="H39" s="291" t="s">
        <v>590</v>
      </c>
      <c r="I39" s="291" t="s">
        <v>590</v>
      </c>
      <c r="J39" s="291" t="s">
        <v>590</v>
      </c>
      <c r="K39" s="291" t="s">
        <v>590</v>
      </c>
      <c r="L39" s="291" t="s">
        <v>590</v>
      </c>
      <c r="M39" s="291" t="s">
        <v>590</v>
      </c>
      <c r="N39" s="292" t="s">
        <v>590</v>
      </c>
    </row>
    <row r="40" spans="1:14" ht="20" hidden="1">
      <c r="A40" s="290" t="s">
        <v>473</v>
      </c>
      <c r="B40" s="290" t="s">
        <v>299</v>
      </c>
      <c r="C40" s="287">
        <v>4826425032</v>
      </c>
      <c r="D40" s="287">
        <v>0</v>
      </c>
      <c r="E40" s="287">
        <v>4826425032</v>
      </c>
      <c r="F40" s="287">
        <v>4281874507</v>
      </c>
      <c r="G40" s="287">
        <v>544550525</v>
      </c>
      <c r="H40" s="287">
        <v>0</v>
      </c>
      <c r="I40" s="287">
        <v>4826425032</v>
      </c>
      <c r="J40" s="287">
        <v>0</v>
      </c>
      <c r="K40" s="287">
        <v>4826425032</v>
      </c>
      <c r="L40" s="287">
        <v>4281874507</v>
      </c>
      <c r="M40" s="287">
        <v>544550525</v>
      </c>
      <c r="N40" s="288">
        <v>0</v>
      </c>
    </row>
    <row r="41" spans="1:14" ht="20" hidden="1">
      <c r="A41" s="286" t="s">
        <v>151</v>
      </c>
      <c r="B41" s="286" t="s">
        <v>296</v>
      </c>
      <c r="C41" s="287">
        <v>2572211108</v>
      </c>
      <c r="D41" s="287">
        <v>0</v>
      </c>
      <c r="E41" s="287">
        <v>2572211108</v>
      </c>
      <c r="F41" s="287">
        <v>2253081983</v>
      </c>
      <c r="G41" s="287">
        <v>319129125</v>
      </c>
      <c r="H41" s="287">
        <v>0</v>
      </c>
      <c r="I41" s="287">
        <v>2572211108</v>
      </c>
      <c r="J41" s="287">
        <v>0</v>
      </c>
      <c r="K41" s="287">
        <v>2572211108</v>
      </c>
      <c r="L41" s="287">
        <v>2253081983</v>
      </c>
      <c r="M41" s="287">
        <v>319129125</v>
      </c>
      <c r="N41" s="288">
        <v>0</v>
      </c>
    </row>
    <row r="42" spans="1:14" ht="60" hidden="1">
      <c r="A42" s="285"/>
      <c r="B42" s="286" t="s">
        <v>589</v>
      </c>
      <c r="C42" s="291" t="s">
        <v>590</v>
      </c>
      <c r="D42" s="291" t="s">
        <v>590</v>
      </c>
      <c r="E42" s="291" t="s">
        <v>590</v>
      </c>
      <c r="F42" s="291" t="s">
        <v>590</v>
      </c>
      <c r="G42" s="291" t="s">
        <v>590</v>
      </c>
      <c r="H42" s="291" t="s">
        <v>590</v>
      </c>
      <c r="I42" s="291" t="s">
        <v>590</v>
      </c>
      <c r="J42" s="291" t="s">
        <v>590</v>
      </c>
      <c r="K42" s="291" t="s">
        <v>590</v>
      </c>
      <c r="L42" s="291" t="s">
        <v>590</v>
      </c>
      <c r="M42" s="291" t="s">
        <v>590</v>
      </c>
      <c r="N42" s="292" t="s">
        <v>590</v>
      </c>
    </row>
    <row r="43" spans="1:14" ht="20" hidden="1">
      <c r="A43" s="286" t="s">
        <v>149</v>
      </c>
      <c r="B43" s="286" t="s">
        <v>591</v>
      </c>
      <c r="C43" s="291" t="s">
        <v>590</v>
      </c>
      <c r="D43" s="291" t="s">
        <v>590</v>
      </c>
      <c r="E43" s="291" t="s">
        <v>590</v>
      </c>
      <c r="F43" s="291" t="s">
        <v>590</v>
      </c>
      <c r="G43" s="291" t="s">
        <v>590</v>
      </c>
      <c r="H43" s="291" t="s">
        <v>590</v>
      </c>
      <c r="I43" s="291" t="s">
        <v>590</v>
      </c>
      <c r="J43" s="291" t="s">
        <v>590</v>
      </c>
      <c r="K43" s="291" t="s">
        <v>590</v>
      </c>
      <c r="L43" s="291" t="s">
        <v>590</v>
      </c>
      <c r="M43" s="291" t="s">
        <v>590</v>
      </c>
      <c r="N43" s="292" t="s">
        <v>590</v>
      </c>
    </row>
    <row r="44" spans="1:14" ht="30" hidden="1">
      <c r="A44" s="285"/>
      <c r="B44" s="286" t="s">
        <v>293</v>
      </c>
      <c r="C44" s="291" t="s">
        <v>590</v>
      </c>
      <c r="D44" s="291" t="s">
        <v>590</v>
      </c>
      <c r="E44" s="291" t="s">
        <v>590</v>
      </c>
      <c r="F44" s="291" t="s">
        <v>590</v>
      </c>
      <c r="G44" s="291" t="s">
        <v>590</v>
      </c>
      <c r="H44" s="291" t="s">
        <v>590</v>
      </c>
      <c r="I44" s="291" t="s">
        <v>590</v>
      </c>
      <c r="J44" s="291" t="s">
        <v>590</v>
      </c>
      <c r="K44" s="291" t="s">
        <v>590</v>
      </c>
      <c r="L44" s="291" t="s">
        <v>590</v>
      </c>
      <c r="M44" s="291" t="s">
        <v>590</v>
      </c>
      <c r="N44" s="292" t="s">
        <v>590</v>
      </c>
    </row>
    <row r="45" spans="1:14" hidden="1">
      <c r="A45" s="286" t="s">
        <v>209</v>
      </c>
      <c r="B45" s="286" t="s">
        <v>210</v>
      </c>
      <c r="C45" s="287">
        <v>2254213924</v>
      </c>
      <c r="D45" s="287">
        <v>0</v>
      </c>
      <c r="E45" s="287">
        <v>2254213924</v>
      </c>
      <c r="F45" s="287">
        <v>2028792524</v>
      </c>
      <c r="G45" s="287">
        <v>225421400</v>
      </c>
      <c r="H45" s="287">
        <v>0</v>
      </c>
      <c r="I45" s="287">
        <v>2254213924</v>
      </c>
      <c r="J45" s="287">
        <v>0</v>
      </c>
      <c r="K45" s="287">
        <v>2254213924</v>
      </c>
      <c r="L45" s="287">
        <v>2028792524</v>
      </c>
      <c r="M45" s="287">
        <v>225421400</v>
      </c>
      <c r="N45" s="288">
        <v>0</v>
      </c>
    </row>
    <row r="46" spans="1:14" ht="40" hidden="1">
      <c r="A46" s="285"/>
      <c r="B46" s="286" t="s">
        <v>592</v>
      </c>
      <c r="C46" s="291" t="s">
        <v>590</v>
      </c>
      <c r="D46" s="291" t="s">
        <v>590</v>
      </c>
      <c r="E46" s="291" t="s">
        <v>590</v>
      </c>
      <c r="F46" s="291" t="s">
        <v>590</v>
      </c>
      <c r="G46" s="291" t="s">
        <v>590</v>
      </c>
      <c r="H46" s="291" t="s">
        <v>590</v>
      </c>
      <c r="I46" s="291" t="s">
        <v>590</v>
      </c>
      <c r="J46" s="291" t="s">
        <v>590</v>
      </c>
      <c r="K46" s="291" t="s">
        <v>590</v>
      </c>
      <c r="L46" s="291" t="s">
        <v>590</v>
      </c>
      <c r="M46" s="291" t="s">
        <v>590</v>
      </c>
      <c r="N46" s="292" t="s">
        <v>590</v>
      </c>
    </row>
    <row r="47" spans="1:14" hidden="1">
      <c r="A47" s="286" t="s">
        <v>207</v>
      </c>
      <c r="B47" s="286" t="s">
        <v>211</v>
      </c>
      <c r="C47" s="291" t="s">
        <v>590</v>
      </c>
      <c r="D47" s="291" t="s">
        <v>590</v>
      </c>
      <c r="E47" s="291" t="s">
        <v>590</v>
      </c>
      <c r="F47" s="291" t="s">
        <v>590</v>
      </c>
      <c r="G47" s="291" t="s">
        <v>590</v>
      </c>
      <c r="H47" s="291" t="s">
        <v>590</v>
      </c>
      <c r="I47" s="291" t="s">
        <v>590</v>
      </c>
      <c r="J47" s="291" t="s">
        <v>590</v>
      </c>
      <c r="K47" s="291" t="s">
        <v>590</v>
      </c>
      <c r="L47" s="291" t="s">
        <v>590</v>
      </c>
      <c r="M47" s="291" t="s">
        <v>590</v>
      </c>
      <c r="N47" s="292" t="s">
        <v>590</v>
      </c>
    </row>
    <row r="48" spans="1:14" ht="40" hidden="1">
      <c r="A48" s="285"/>
      <c r="B48" s="286" t="s">
        <v>597</v>
      </c>
      <c r="C48" s="291" t="s">
        <v>590</v>
      </c>
      <c r="D48" s="291" t="s">
        <v>590</v>
      </c>
      <c r="E48" s="291" t="s">
        <v>590</v>
      </c>
      <c r="F48" s="291" t="s">
        <v>590</v>
      </c>
      <c r="G48" s="291" t="s">
        <v>590</v>
      </c>
      <c r="H48" s="291" t="s">
        <v>590</v>
      </c>
      <c r="I48" s="291" t="s">
        <v>590</v>
      </c>
      <c r="J48" s="291" t="s">
        <v>590</v>
      </c>
      <c r="K48" s="291" t="s">
        <v>590</v>
      </c>
      <c r="L48" s="291" t="s">
        <v>590</v>
      </c>
      <c r="M48" s="291" t="s">
        <v>590</v>
      </c>
      <c r="N48" s="292" t="s">
        <v>590</v>
      </c>
    </row>
    <row r="49" spans="1:14" hidden="1">
      <c r="A49" s="285"/>
      <c r="B49" s="286" t="s">
        <v>598</v>
      </c>
      <c r="C49" s="291" t="s">
        <v>590</v>
      </c>
      <c r="D49" s="291" t="s">
        <v>590</v>
      </c>
      <c r="E49" s="291" t="s">
        <v>590</v>
      </c>
      <c r="F49" s="291" t="s">
        <v>590</v>
      </c>
      <c r="G49" s="291" t="s">
        <v>590</v>
      </c>
      <c r="H49" s="291" t="s">
        <v>590</v>
      </c>
      <c r="I49" s="291" t="s">
        <v>590</v>
      </c>
      <c r="J49" s="291" t="s">
        <v>590</v>
      </c>
      <c r="K49" s="291" t="s">
        <v>590</v>
      </c>
      <c r="L49" s="291" t="s">
        <v>590</v>
      </c>
      <c r="M49" s="291" t="s">
        <v>590</v>
      </c>
      <c r="N49" s="292" t="s">
        <v>590</v>
      </c>
    </row>
    <row r="50" spans="1:14" ht="20" hidden="1">
      <c r="A50" s="286" t="s">
        <v>205</v>
      </c>
      <c r="B50" s="286" t="s">
        <v>599</v>
      </c>
      <c r="C50" s="291" t="s">
        <v>590</v>
      </c>
      <c r="D50" s="291" t="s">
        <v>590</v>
      </c>
      <c r="E50" s="291" t="s">
        <v>590</v>
      </c>
      <c r="F50" s="291" t="s">
        <v>590</v>
      </c>
      <c r="G50" s="291" t="s">
        <v>590</v>
      </c>
      <c r="H50" s="291" t="s">
        <v>590</v>
      </c>
      <c r="I50" s="291" t="s">
        <v>590</v>
      </c>
      <c r="J50" s="291" t="s">
        <v>590</v>
      </c>
      <c r="K50" s="291" t="s">
        <v>590</v>
      </c>
      <c r="L50" s="291" t="s">
        <v>590</v>
      </c>
      <c r="M50" s="291" t="s">
        <v>590</v>
      </c>
      <c r="N50" s="292" t="s">
        <v>590</v>
      </c>
    </row>
    <row r="51" spans="1:14" ht="20" hidden="1">
      <c r="A51" s="290" t="s">
        <v>475</v>
      </c>
      <c r="B51" s="290" t="s">
        <v>298</v>
      </c>
      <c r="C51" s="287">
        <v>980026793515</v>
      </c>
      <c r="D51" s="287">
        <v>0</v>
      </c>
      <c r="E51" s="287">
        <v>980026793515</v>
      </c>
      <c r="F51" s="287">
        <v>184469841868</v>
      </c>
      <c r="G51" s="287">
        <v>795556898295</v>
      </c>
      <c r="H51" s="287">
        <v>53352</v>
      </c>
      <c r="I51" s="287">
        <v>980026793515</v>
      </c>
      <c r="J51" s="287">
        <v>0</v>
      </c>
      <c r="K51" s="287">
        <v>980026793515</v>
      </c>
      <c r="L51" s="287">
        <v>184469841868</v>
      </c>
      <c r="M51" s="287">
        <v>795556898295</v>
      </c>
      <c r="N51" s="288">
        <v>53352</v>
      </c>
    </row>
    <row r="52" spans="1:14" ht="20" hidden="1">
      <c r="A52" s="286" t="s">
        <v>297</v>
      </c>
      <c r="B52" s="286" t="s">
        <v>296</v>
      </c>
      <c r="C52" s="287">
        <v>713711365425</v>
      </c>
      <c r="D52" s="287">
        <v>0</v>
      </c>
      <c r="E52" s="287">
        <v>713711365425</v>
      </c>
      <c r="F52" s="287">
        <v>112733445936</v>
      </c>
      <c r="G52" s="287">
        <v>600977919489</v>
      </c>
      <c r="H52" s="287">
        <v>0</v>
      </c>
      <c r="I52" s="287">
        <v>713711365425</v>
      </c>
      <c r="J52" s="287">
        <v>0</v>
      </c>
      <c r="K52" s="287">
        <v>713711365425</v>
      </c>
      <c r="L52" s="287">
        <v>112733445936</v>
      </c>
      <c r="M52" s="287">
        <v>600977919489</v>
      </c>
      <c r="N52" s="288">
        <v>0</v>
      </c>
    </row>
    <row r="53" spans="1:14" ht="60" hidden="1">
      <c r="A53" s="285"/>
      <c r="B53" s="286" t="s">
        <v>589</v>
      </c>
      <c r="C53" s="291" t="s">
        <v>590</v>
      </c>
      <c r="D53" s="291" t="s">
        <v>590</v>
      </c>
      <c r="E53" s="291" t="s">
        <v>590</v>
      </c>
      <c r="F53" s="291" t="s">
        <v>590</v>
      </c>
      <c r="G53" s="291" t="s">
        <v>590</v>
      </c>
      <c r="H53" s="291" t="s">
        <v>590</v>
      </c>
      <c r="I53" s="291" t="s">
        <v>590</v>
      </c>
      <c r="J53" s="291" t="s">
        <v>590</v>
      </c>
      <c r="K53" s="291" t="s">
        <v>590</v>
      </c>
      <c r="L53" s="291" t="s">
        <v>590</v>
      </c>
      <c r="M53" s="291" t="s">
        <v>590</v>
      </c>
      <c r="N53" s="292" t="s">
        <v>590</v>
      </c>
    </row>
    <row r="54" spans="1:14" ht="20" hidden="1">
      <c r="A54" s="286" t="s">
        <v>295</v>
      </c>
      <c r="B54" s="286" t="s">
        <v>591</v>
      </c>
      <c r="C54" s="287">
        <v>2722639584</v>
      </c>
      <c r="D54" s="287">
        <v>0</v>
      </c>
      <c r="E54" s="287">
        <v>2722639584</v>
      </c>
      <c r="F54" s="287">
        <v>0</v>
      </c>
      <c r="G54" s="287">
        <v>2722639584</v>
      </c>
      <c r="H54" s="287">
        <v>0</v>
      </c>
      <c r="I54" s="287">
        <v>2722639584</v>
      </c>
      <c r="J54" s="287">
        <v>0</v>
      </c>
      <c r="K54" s="287">
        <v>2722639584</v>
      </c>
      <c r="L54" s="287">
        <v>0</v>
      </c>
      <c r="M54" s="287">
        <v>2722639584</v>
      </c>
      <c r="N54" s="288">
        <v>0</v>
      </c>
    </row>
    <row r="55" spans="1:14" ht="30" hidden="1">
      <c r="A55" s="285"/>
      <c r="B55" s="286" t="s">
        <v>293</v>
      </c>
      <c r="C55" s="291" t="s">
        <v>590</v>
      </c>
      <c r="D55" s="291" t="s">
        <v>590</v>
      </c>
      <c r="E55" s="291" t="s">
        <v>590</v>
      </c>
      <c r="F55" s="291" t="s">
        <v>590</v>
      </c>
      <c r="G55" s="291" t="s">
        <v>590</v>
      </c>
      <c r="H55" s="291" t="s">
        <v>590</v>
      </c>
      <c r="I55" s="291" t="s">
        <v>590</v>
      </c>
      <c r="J55" s="291" t="s">
        <v>590</v>
      </c>
      <c r="K55" s="291" t="s">
        <v>590</v>
      </c>
      <c r="L55" s="291" t="s">
        <v>590</v>
      </c>
      <c r="M55" s="291" t="s">
        <v>590</v>
      </c>
      <c r="N55" s="292" t="s">
        <v>590</v>
      </c>
    </row>
    <row r="56" spans="1:14" hidden="1">
      <c r="A56" s="286" t="s">
        <v>292</v>
      </c>
      <c r="B56" s="286" t="s">
        <v>210</v>
      </c>
      <c r="C56" s="287">
        <v>42553216664</v>
      </c>
      <c r="D56" s="287">
        <v>0</v>
      </c>
      <c r="E56" s="287">
        <v>42553216664</v>
      </c>
      <c r="F56" s="287">
        <v>11174935444</v>
      </c>
      <c r="G56" s="287">
        <v>31378281220</v>
      </c>
      <c r="H56" s="287">
        <v>0</v>
      </c>
      <c r="I56" s="287">
        <v>42553216664</v>
      </c>
      <c r="J56" s="287">
        <v>0</v>
      </c>
      <c r="K56" s="287">
        <v>42553216664</v>
      </c>
      <c r="L56" s="287">
        <v>11174935444</v>
      </c>
      <c r="M56" s="287">
        <v>31378281220</v>
      </c>
      <c r="N56" s="288">
        <v>0</v>
      </c>
    </row>
    <row r="57" spans="1:14" ht="40" hidden="1">
      <c r="A57" s="285"/>
      <c r="B57" s="286" t="s">
        <v>592</v>
      </c>
      <c r="C57" s="291" t="s">
        <v>590</v>
      </c>
      <c r="D57" s="291" t="s">
        <v>590</v>
      </c>
      <c r="E57" s="291" t="s">
        <v>590</v>
      </c>
      <c r="F57" s="291" t="s">
        <v>590</v>
      </c>
      <c r="G57" s="291" t="s">
        <v>590</v>
      </c>
      <c r="H57" s="291" t="s">
        <v>590</v>
      </c>
      <c r="I57" s="291" t="s">
        <v>590</v>
      </c>
      <c r="J57" s="291" t="s">
        <v>590</v>
      </c>
      <c r="K57" s="291" t="s">
        <v>590</v>
      </c>
      <c r="L57" s="291" t="s">
        <v>590</v>
      </c>
      <c r="M57" s="291" t="s">
        <v>590</v>
      </c>
      <c r="N57" s="292" t="s">
        <v>590</v>
      </c>
    </row>
    <row r="58" spans="1:14" hidden="1">
      <c r="A58" s="286" t="s">
        <v>291</v>
      </c>
      <c r="B58" s="286" t="s">
        <v>211</v>
      </c>
      <c r="C58" s="287">
        <v>221039571842</v>
      </c>
      <c r="D58" s="287">
        <v>0</v>
      </c>
      <c r="E58" s="287">
        <v>221039571842</v>
      </c>
      <c r="F58" s="287">
        <v>60561460488</v>
      </c>
      <c r="G58" s="287">
        <v>160478058002</v>
      </c>
      <c r="H58" s="287">
        <v>53352</v>
      </c>
      <c r="I58" s="287">
        <v>221039571842</v>
      </c>
      <c r="J58" s="287">
        <v>0</v>
      </c>
      <c r="K58" s="287">
        <v>221039571842</v>
      </c>
      <c r="L58" s="287">
        <v>60561460488</v>
      </c>
      <c r="M58" s="287">
        <v>160478058002</v>
      </c>
      <c r="N58" s="288">
        <v>53352</v>
      </c>
    </row>
    <row r="59" spans="1:14" ht="40" hidden="1">
      <c r="A59" s="285"/>
      <c r="B59" s="286" t="s">
        <v>597</v>
      </c>
      <c r="C59" s="291" t="s">
        <v>590</v>
      </c>
      <c r="D59" s="291" t="s">
        <v>590</v>
      </c>
      <c r="E59" s="291" t="s">
        <v>590</v>
      </c>
      <c r="F59" s="291" t="s">
        <v>590</v>
      </c>
      <c r="G59" s="291" t="s">
        <v>590</v>
      </c>
      <c r="H59" s="291" t="s">
        <v>590</v>
      </c>
      <c r="I59" s="291" t="s">
        <v>590</v>
      </c>
      <c r="J59" s="291" t="s">
        <v>590</v>
      </c>
      <c r="K59" s="291" t="s">
        <v>590</v>
      </c>
      <c r="L59" s="291" t="s">
        <v>590</v>
      </c>
      <c r="M59" s="291" t="s">
        <v>590</v>
      </c>
      <c r="N59" s="292" t="s">
        <v>590</v>
      </c>
    </row>
    <row r="60" spans="1:14" hidden="1">
      <c r="A60" s="285"/>
      <c r="B60" s="286" t="s">
        <v>598</v>
      </c>
      <c r="C60" s="287">
        <v>200756571262</v>
      </c>
      <c r="D60" s="287">
        <v>0</v>
      </c>
      <c r="E60" s="287">
        <v>200756571262</v>
      </c>
      <c r="F60" s="287">
        <v>60226971218</v>
      </c>
      <c r="G60" s="287">
        <v>140529600044</v>
      </c>
      <c r="H60" s="287">
        <v>0</v>
      </c>
      <c r="I60" s="287">
        <v>200756571262</v>
      </c>
      <c r="J60" s="287">
        <v>0</v>
      </c>
      <c r="K60" s="287">
        <v>200756571262</v>
      </c>
      <c r="L60" s="287">
        <v>60226971218</v>
      </c>
      <c r="M60" s="287">
        <v>140529600044</v>
      </c>
      <c r="N60" s="288">
        <v>0</v>
      </c>
    </row>
    <row r="61" spans="1:14" ht="20" hidden="1">
      <c r="A61" s="286" t="s">
        <v>289</v>
      </c>
      <c r="B61" s="286" t="s">
        <v>599</v>
      </c>
      <c r="C61" s="291" t="s">
        <v>590</v>
      </c>
      <c r="D61" s="291" t="s">
        <v>590</v>
      </c>
      <c r="E61" s="291" t="s">
        <v>590</v>
      </c>
      <c r="F61" s="291" t="s">
        <v>590</v>
      </c>
      <c r="G61" s="291" t="s">
        <v>590</v>
      </c>
      <c r="H61" s="291" t="s">
        <v>590</v>
      </c>
      <c r="I61" s="291" t="s">
        <v>590</v>
      </c>
      <c r="J61" s="291" t="s">
        <v>590</v>
      </c>
      <c r="K61" s="291" t="s">
        <v>590</v>
      </c>
      <c r="L61" s="291" t="s">
        <v>590</v>
      </c>
      <c r="M61" s="291" t="s">
        <v>590</v>
      </c>
      <c r="N61" s="292" t="s">
        <v>590</v>
      </c>
    </row>
    <row r="62" spans="1:14" hidden="1">
      <c r="A62" s="290" t="s">
        <v>477</v>
      </c>
      <c r="B62" s="290" t="s">
        <v>288</v>
      </c>
      <c r="C62" s="287">
        <v>115800387400</v>
      </c>
      <c r="D62" s="287">
        <v>0</v>
      </c>
      <c r="E62" s="287">
        <v>115800387400</v>
      </c>
      <c r="F62" s="287">
        <v>11580034674</v>
      </c>
      <c r="G62" s="287">
        <v>104220352726</v>
      </c>
      <c r="H62" s="287">
        <v>0</v>
      </c>
      <c r="I62" s="287">
        <v>115800387400</v>
      </c>
      <c r="J62" s="287">
        <v>0</v>
      </c>
      <c r="K62" s="287">
        <v>115800387400</v>
      </c>
      <c r="L62" s="287">
        <v>11580034674</v>
      </c>
      <c r="M62" s="287">
        <v>104220352726</v>
      </c>
      <c r="N62" s="288">
        <v>0</v>
      </c>
    </row>
    <row r="63" spans="1:14" ht="20" hidden="1">
      <c r="A63" s="290" t="s">
        <v>479</v>
      </c>
      <c r="B63" s="290" t="s">
        <v>287</v>
      </c>
      <c r="C63" s="287">
        <v>270507751913</v>
      </c>
      <c r="D63" s="287">
        <v>169862508799</v>
      </c>
      <c r="E63" s="287">
        <v>100645243114</v>
      </c>
      <c r="F63" s="287">
        <v>100645243114</v>
      </c>
      <c r="G63" s="287">
        <v>0</v>
      </c>
      <c r="H63" s="287">
        <v>0</v>
      </c>
      <c r="I63" s="287">
        <v>270507751913</v>
      </c>
      <c r="J63" s="287">
        <v>169862508799</v>
      </c>
      <c r="K63" s="287">
        <v>100645243114</v>
      </c>
      <c r="L63" s="287">
        <v>100645243114</v>
      </c>
      <c r="M63" s="287">
        <v>0</v>
      </c>
      <c r="N63" s="288">
        <v>0</v>
      </c>
    </row>
    <row r="64" spans="1:14" ht="20" hidden="1">
      <c r="A64" s="285"/>
      <c r="B64" s="286" t="s">
        <v>286</v>
      </c>
      <c r="C64" s="287">
        <v>19339</v>
      </c>
      <c r="D64" s="287">
        <v>19339</v>
      </c>
      <c r="E64" s="287">
        <v>0</v>
      </c>
      <c r="F64" s="287">
        <v>0</v>
      </c>
      <c r="G64" s="287">
        <v>0</v>
      </c>
      <c r="H64" s="287">
        <v>0</v>
      </c>
      <c r="I64" s="287">
        <v>19339</v>
      </c>
      <c r="J64" s="287">
        <v>19339</v>
      </c>
      <c r="K64" s="287">
        <v>0</v>
      </c>
      <c r="L64" s="287">
        <v>0</v>
      </c>
      <c r="M64" s="287">
        <v>0</v>
      </c>
      <c r="N64" s="288">
        <v>0</v>
      </c>
    </row>
    <row r="65" spans="1:14" ht="20" hidden="1">
      <c r="A65" s="285"/>
      <c r="B65" s="286" t="s">
        <v>600</v>
      </c>
      <c r="C65" s="287">
        <v>26061410</v>
      </c>
      <c r="D65" s="287">
        <v>0</v>
      </c>
      <c r="E65" s="287">
        <v>26061410</v>
      </c>
      <c r="F65" s="287">
        <v>26061410</v>
      </c>
      <c r="G65" s="287">
        <v>0</v>
      </c>
      <c r="H65" s="287">
        <v>0</v>
      </c>
      <c r="I65" s="287">
        <v>26061410</v>
      </c>
      <c r="J65" s="287">
        <v>0</v>
      </c>
      <c r="K65" s="287">
        <v>26061410</v>
      </c>
      <c r="L65" s="287">
        <v>26061410</v>
      </c>
      <c r="M65" s="287">
        <v>0</v>
      </c>
      <c r="N65" s="288">
        <v>0</v>
      </c>
    </row>
    <row r="66" spans="1:14" hidden="1">
      <c r="A66" s="290" t="s">
        <v>481</v>
      </c>
      <c r="B66" s="290" t="s">
        <v>284</v>
      </c>
      <c r="C66" s="287">
        <v>110260816131</v>
      </c>
      <c r="D66" s="287">
        <v>0</v>
      </c>
      <c r="E66" s="287">
        <v>110260816131</v>
      </c>
      <c r="F66" s="287">
        <v>0</v>
      </c>
      <c r="G66" s="287">
        <v>99767120785</v>
      </c>
      <c r="H66" s="287">
        <v>10493695346</v>
      </c>
      <c r="I66" s="287">
        <v>110260816131</v>
      </c>
      <c r="J66" s="287">
        <v>0</v>
      </c>
      <c r="K66" s="287">
        <v>110260816131</v>
      </c>
      <c r="L66" s="287">
        <v>0</v>
      </c>
      <c r="M66" s="287">
        <v>99767120785</v>
      </c>
      <c r="N66" s="288">
        <v>10493695346</v>
      </c>
    </row>
    <row r="67" spans="1:14" hidden="1">
      <c r="A67" s="290" t="s">
        <v>483</v>
      </c>
      <c r="B67" s="290" t="s">
        <v>601</v>
      </c>
      <c r="C67" s="287">
        <v>63287742873</v>
      </c>
      <c r="D67" s="287">
        <v>15654990953</v>
      </c>
      <c r="E67" s="287">
        <v>47632751920</v>
      </c>
      <c r="F67" s="287">
        <v>25230868285</v>
      </c>
      <c r="G67" s="287">
        <v>10595893157</v>
      </c>
      <c r="H67" s="287">
        <v>11805990478</v>
      </c>
      <c r="I67" s="287">
        <v>63287742873</v>
      </c>
      <c r="J67" s="287">
        <v>15654990953</v>
      </c>
      <c r="K67" s="287">
        <v>47632751920</v>
      </c>
      <c r="L67" s="287">
        <v>25230868285</v>
      </c>
      <c r="M67" s="287">
        <v>10595893157</v>
      </c>
      <c r="N67" s="288">
        <v>11805990478</v>
      </c>
    </row>
    <row r="68" spans="1:14" ht="20" hidden="1">
      <c r="A68" s="285"/>
      <c r="B68" s="286" t="s">
        <v>283</v>
      </c>
      <c r="C68" s="287">
        <v>497882400</v>
      </c>
      <c r="D68" s="287">
        <v>0</v>
      </c>
      <c r="E68" s="287">
        <v>497882400</v>
      </c>
      <c r="F68" s="287">
        <v>110859000</v>
      </c>
      <c r="G68" s="287">
        <v>8364000</v>
      </c>
      <c r="H68" s="287">
        <v>378659400</v>
      </c>
      <c r="I68" s="287">
        <v>497882400</v>
      </c>
      <c r="J68" s="287">
        <v>0</v>
      </c>
      <c r="K68" s="287">
        <v>497882400</v>
      </c>
      <c r="L68" s="287">
        <v>110859000</v>
      </c>
      <c r="M68" s="287">
        <v>8364000</v>
      </c>
      <c r="N68" s="288">
        <v>378659400</v>
      </c>
    </row>
    <row r="69" spans="1:14" hidden="1">
      <c r="A69" s="285"/>
      <c r="B69" s="286" t="s">
        <v>602</v>
      </c>
      <c r="C69" s="291" t="s">
        <v>590</v>
      </c>
      <c r="D69" s="291" t="s">
        <v>590</v>
      </c>
      <c r="E69" s="291" t="s">
        <v>590</v>
      </c>
      <c r="F69" s="291" t="s">
        <v>590</v>
      </c>
      <c r="G69" s="291" t="s">
        <v>590</v>
      </c>
      <c r="H69" s="291" t="s">
        <v>590</v>
      </c>
      <c r="I69" s="291" t="s">
        <v>590</v>
      </c>
      <c r="J69" s="291" t="s">
        <v>590</v>
      </c>
      <c r="K69" s="291" t="s">
        <v>590</v>
      </c>
      <c r="L69" s="291" t="s">
        <v>590</v>
      </c>
      <c r="M69" s="291" t="s">
        <v>590</v>
      </c>
      <c r="N69" s="292" t="s">
        <v>590</v>
      </c>
    </row>
    <row r="70" spans="1:14" ht="20" hidden="1">
      <c r="A70" s="285"/>
      <c r="B70" s="286" t="s">
        <v>603</v>
      </c>
      <c r="C70" s="287">
        <v>7077931464</v>
      </c>
      <c r="D70" s="287">
        <v>0</v>
      </c>
      <c r="E70" s="287">
        <v>7077931464</v>
      </c>
      <c r="F70" s="287">
        <v>0</v>
      </c>
      <c r="G70" s="287">
        <v>7077931464</v>
      </c>
      <c r="H70" s="287">
        <v>0</v>
      </c>
      <c r="I70" s="287">
        <v>7077931464</v>
      </c>
      <c r="J70" s="287">
        <v>0</v>
      </c>
      <c r="K70" s="287">
        <v>7077931464</v>
      </c>
      <c r="L70" s="287">
        <v>0</v>
      </c>
      <c r="M70" s="287">
        <v>7077931464</v>
      </c>
      <c r="N70" s="288">
        <v>0</v>
      </c>
    </row>
    <row r="71" spans="1:14" hidden="1">
      <c r="A71" s="285"/>
      <c r="B71" s="286" t="s">
        <v>604</v>
      </c>
      <c r="C71" s="291" t="s">
        <v>590</v>
      </c>
      <c r="D71" s="291" t="s">
        <v>590</v>
      </c>
      <c r="E71" s="291" t="s">
        <v>590</v>
      </c>
      <c r="F71" s="291" t="s">
        <v>590</v>
      </c>
      <c r="G71" s="291" t="s">
        <v>590</v>
      </c>
      <c r="H71" s="291" t="s">
        <v>590</v>
      </c>
      <c r="I71" s="291" t="s">
        <v>590</v>
      </c>
      <c r="J71" s="291" t="s">
        <v>590</v>
      </c>
      <c r="K71" s="291" t="s">
        <v>590</v>
      </c>
      <c r="L71" s="291" t="s">
        <v>590</v>
      </c>
      <c r="M71" s="291" t="s">
        <v>590</v>
      </c>
      <c r="N71" s="292" t="s">
        <v>590</v>
      </c>
    </row>
    <row r="72" spans="1:14" ht="40" hidden="1">
      <c r="A72" s="285"/>
      <c r="B72" s="286" t="s">
        <v>605</v>
      </c>
      <c r="C72" s="287">
        <v>16129447200</v>
      </c>
      <c r="D72" s="287">
        <v>0</v>
      </c>
      <c r="E72" s="287">
        <v>16129447200</v>
      </c>
      <c r="F72" s="287">
        <v>16129447200</v>
      </c>
      <c r="G72" s="287">
        <v>0</v>
      </c>
      <c r="H72" s="287">
        <v>0</v>
      </c>
      <c r="I72" s="287">
        <v>16129447200</v>
      </c>
      <c r="J72" s="287">
        <v>0</v>
      </c>
      <c r="K72" s="287">
        <v>16129447200</v>
      </c>
      <c r="L72" s="287">
        <v>16129447200</v>
      </c>
      <c r="M72" s="287">
        <v>0</v>
      </c>
      <c r="N72" s="288">
        <v>0</v>
      </c>
    </row>
    <row r="73" spans="1:14" hidden="1">
      <c r="A73" s="286" t="s">
        <v>279</v>
      </c>
      <c r="B73" s="286" t="s">
        <v>606</v>
      </c>
      <c r="C73" s="287">
        <v>16003109480</v>
      </c>
      <c r="D73" s="287">
        <v>15637262578</v>
      </c>
      <c r="E73" s="287">
        <v>365846902</v>
      </c>
      <c r="F73" s="287">
        <v>0</v>
      </c>
      <c r="G73" s="287">
        <v>112346902</v>
      </c>
      <c r="H73" s="287">
        <v>253500000</v>
      </c>
      <c r="I73" s="287">
        <v>16003109480</v>
      </c>
      <c r="J73" s="287">
        <v>15637262578</v>
      </c>
      <c r="K73" s="287">
        <v>365846902</v>
      </c>
      <c r="L73" s="287">
        <v>0</v>
      </c>
      <c r="M73" s="287">
        <v>112346902</v>
      </c>
      <c r="N73" s="288">
        <v>253500000</v>
      </c>
    </row>
    <row r="74" spans="1:14" hidden="1">
      <c r="A74" s="286" t="s">
        <v>278</v>
      </c>
      <c r="B74" s="286" t="s">
        <v>607</v>
      </c>
      <c r="C74" s="287">
        <v>32206758087</v>
      </c>
      <c r="D74" s="287">
        <v>0</v>
      </c>
      <c r="E74" s="287">
        <v>32206758087</v>
      </c>
      <c r="F74" s="287">
        <v>25230868285</v>
      </c>
      <c r="G74" s="287">
        <v>5458856455</v>
      </c>
      <c r="H74" s="287">
        <v>1517033347</v>
      </c>
      <c r="I74" s="287">
        <v>32206758087</v>
      </c>
      <c r="J74" s="287">
        <v>0</v>
      </c>
      <c r="K74" s="287">
        <v>32206758087</v>
      </c>
      <c r="L74" s="287">
        <v>25230868285</v>
      </c>
      <c r="M74" s="287">
        <v>5458856455</v>
      </c>
      <c r="N74" s="288">
        <v>1517033347</v>
      </c>
    </row>
    <row r="75" spans="1:14" hidden="1">
      <c r="A75" s="286" t="s">
        <v>277</v>
      </c>
      <c r="B75" s="286" t="s">
        <v>608</v>
      </c>
      <c r="C75" s="287">
        <v>11312573981</v>
      </c>
      <c r="D75" s="287">
        <v>17728375</v>
      </c>
      <c r="E75" s="287">
        <v>11294845606</v>
      </c>
      <c r="F75" s="287">
        <v>0</v>
      </c>
      <c r="G75" s="287">
        <v>5024689800</v>
      </c>
      <c r="H75" s="287">
        <v>6270155806</v>
      </c>
      <c r="I75" s="287">
        <v>11312573981</v>
      </c>
      <c r="J75" s="287">
        <v>17728375</v>
      </c>
      <c r="K75" s="287">
        <v>11294845606</v>
      </c>
      <c r="L75" s="287">
        <v>0</v>
      </c>
      <c r="M75" s="287">
        <v>5024689800</v>
      </c>
      <c r="N75" s="288">
        <v>6270155806</v>
      </c>
    </row>
    <row r="76" spans="1:14" hidden="1">
      <c r="A76" s="286" t="s">
        <v>276</v>
      </c>
      <c r="B76" s="286" t="s">
        <v>609</v>
      </c>
      <c r="C76" s="287">
        <v>3765301325</v>
      </c>
      <c r="D76" s="287">
        <v>0</v>
      </c>
      <c r="E76" s="287">
        <v>3765301325</v>
      </c>
      <c r="F76" s="287">
        <v>0</v>
      </c>
      <c r="G76" s="287">
        <v>0</v>
      </c>
      <c r="H76" s="287">
        <v>3765301325</v>
      </c>
      <c r="I76" s="287">
        <v>3765301325</v>
      </c>
      <c r="J76" s="287">
        <v>0</v>
      </c>
      <c r="K76" s="287">
        <v>3765301325</v>
      </c>
      <c r="L76" s="287">
        <v>0</v>
      </c>
      <c r="M76" s="287">
        <v>0</v>
      </c>
      <c r="N76" s="288">
        <v>3765301325</v>
      </c>
    </row>
    <row r="77" spans="1:14" hidden="1">
      <c r="A77" s="290" t="s">
        <v>486</v>
      </c>
      <c r="B77" s="290" t="s">
        <v>610</v>
      </c>
      <c r="C77" s="287">
        <v>702188459165</v>
      </c>
      <c r="D77" s="287">
        <v>0</v>
      </c>
      <c r="E77" s="287">
        <v>702188459165</v>
      </c>
      <c r="F77" s="287">
        <v>270290477035</v>
      </c>
      <c r="G77" s="287">
        <v>396225639625</v>
      </c>
      <c r="H77" s="287">
        <v>35672342505</v>
      </c>
      <c r="I77" s="287">
        <v>702188459165</v>
      </c>
      <c r="J77" s="287">
        <v>0</v>
      </c>
      <c r="K77" s="287">
        <v>702188459165</v>
      </c>
      <c r="L77" s="287">
        <v>270290477035</v>
      </c>
      <c r="M77" s="287">
        <v>396225639625</v>
      </c>
      <c r="N77" s="288">
        <v>35672342505</v>
      </c>
    </row>
    <row r="78" spans="1:14" hidden="1">
      <c r="A78" s="286" t="s">
        <v>275</v>
      </c>
      <c r="B78" s="286" t="s">
        <v>274</v>
      </c>
      <c r="C78" s="287">
        <v>20085007</v>
      </c>
      <c r="D78" s="287">
        <v>0</v>
      </c>
      <c r="E78" s="287">
        <v>20085007</v>
      </c>
      <c r="F78" s="287">
        <v>0</v>
      </c>
      <c r="G78" s="287">
        <v>0</v>
      </c>
      <c r="H78" s="287">
        <v>20085007</v>
      </c>
      <c r="I78" s="287">
        <v>20085007</v>
      </c>
      <c r="J78" s="287">
        <v>0</v>
      </c>
      <c r="K78" s="287">
        <v>20085007</v>
      </c>
      <c r="L78" s="287">
        <v>0</v>
      </c>
      <c r="M78" s="287">
        <v>0</v>
      </c>
      <c r="N78" s="288">
        <v>20085007</v>
      </c>
    </row>
    <row r="79" spans="1:14" ht="20" hidden="1">
      <c r="A79" s="286" t="s">
        <v>273</v>
      </c>
      <c r="B79" s="286" t="s">
        <v>272</v>
      </c>
      <c r="C79" s="287">
        <v>3737076762</v>
      </c>
      <c r="D79" s="287">
        <v>0</v>
      </c>
      <c r="E79" s="287">
        <v>3737076762</v>
      </c>
      <c r="F79" s="287">
        <v>0</v>
      </c>
      <c r="G79" s="287">
        <v>0</v>
      </c>
      <c r="H79" s="287">
        <v>3737076762</v>
      </c>
      <c r="I79" s="287">
        <v>3737076762</v>
      </c>
      <c r="J79" s="287">
        <v>0</v>
      </c>
      <c r="K79" s="287">
        <v>3737076762</v>
      </c>
      <c r="L79" s="287">
        <v>0</v>
      </c>
      <c r="M79" s="287">
        <v>0</v>
      </c>
      <c r="N79" s="288">
        <v>3737076762</v>
      </c>
    </row>
    <row r="80" spans="1:14" ht="20" hidden="1">
      <c r="A80" s="286" t="s">
        <v>271</v>
      </c>
      <c r="B80" s="286" t="s">
        <v>611</v>
      </c>
      <c r="C80" s="287">
        <v>141097218153</v>
      </c>
      <c r="D80" s="287">
        <v>0</v>
      </c>
      <c r="E80" s="287">
        <v>141097218153</v>
      </c>
      <c r="F80" s="287">
        <v>57398932556</v>
      </c>
      <c r="G80" s="287">
        <v>83698285597</v>
      </c>
      <c r="H80" s="287">
        <v>0</v>
      </c>
      <c r="I80" s="287">
        <v>141097218153</v>
      </c>
      <c r="J80" s="287">
        <v>0</v>
      </c>
      <c r="K80" s="287">
        <v>141097218153</v>
      </c>
      <c r="L80" s="287">
        <v>57398932556</v>
      </c>
      <c r="M80" s="287">
        <v>83698285597</v>
      </c>
      <c r="N80" s="288">
        <v>0</v>
      </c>
    </row>
    <row r="81" spans="1:14" ht="20" hidden="1">
      <c r="A81" s="285"/>
      <c r="B81" s="286" t="s">
        <v>612</v>
      </c>
      <c r="C81" s="291" t="s">
        <v>590</v>
      </c>
      <c r="D81" s="291" t="s">
        <v>590</v>
      </c>
      <c r="E81" s="291" t="s">
        <v>590</v>
      </c>
      <c r="F81" s="291" t="s">
        <v>590</v>
      </c>
      <c r="G81" s="291" t="s">
        <v>590</v>
      </c>
      <c r="H81" s="291" t="s">
        <v>590</v>
      </c>
      <c r="I81" s="291" t="s">
        <v>590</v>
      </c>
      <c r="J81" s="291" t="s">
        <v>590</v>
      </c>
      <c r="K81" s="291" t="s">
        <v>590</v>
      </c>
      <c r="L81" s="291" t="s">
        <v>590</v>
      </c>
      <c r="M81" s="291" t="s">
        <v>590</v>
      </c>
      <c r="N81" s="292" t="s">
        <v>590</v>
      </c>
    </row>
    <row r="82" spans="1:14" ht="40" hidden="1">
      <c r="A82" s="285"/>
      <c r="B82" s="286" t="s">
        <v>613</v>
      </c>
      <c r="C82" s="287">
        <v>57211377108</v>
      </c>
      <c r="D82" s="287">
        <v>0</v>
      </c>
      <c r="E82" s="287">
        <v>57211377108</v>
      </c>
      <c r="F82" s="287">
        <v>0</v>
      </c>
      <c r="G82" s="287">
        <v>57211377108</v>
      </c>
      <c r="H82" s="287">
        <v>0</v>
      </c>
      <c r="I82" s="287">
        <v>57211377108</v>
      </c>
      <c r="J82" s="287">
        <v>0</v>
      </c>
      <c r="K82" s="287">
        <v>57211377108</v>
      </c>
      <c r="L82" s="287">
        <v>0</v>
      </c>
      <c r="M82" s="287">
        <v>57211377108</v>
      </c>
      <c r="N82" s="288">
        <v>0</v>
      </c>
    </row>
    <row r="83" spans="1:14" hidden="1">
      <c r="A83" s="286" t="s">
        <v>270</v>
      </c>
      <c r="B83" s="286" t="s">
        <v>269</v>
      </c>
      <c r="C83" s="287">
        <v>557089736544</v>
      </c>
      <c r="D83" s="287">
        <v>0</v>
      </c>
      <c r="E83" s="287">
        <v>557089736544</v>
      </c>
      <c r="F83" s="287">
        <v>212647201780</v>
      </c>
      <c r="G83" s="287">
        <v>312527354028</v>
      </c>
      <c r="H83" s="287">
        <v>31915180736</v>
      </c>
      <c r="I83" s="287">
        <v>557089736544</v>
      </c>
      <c r="J83" s="287">
        <v>0</v>
      </c>
      <c r="K83" s="287">
        <v>557089736544</v>
      </c>
      <c r="L83" s="287">
        <v>212647201780</v>
      </c>
      <c r="M83" s="287">
        <v>312527354028</v>
      </c>
      <c r="N83" s="288">
        <v>31915180736</v>
      </c>
    </row>
    <row r="84" spans="1:14" ht="40" hidden="1">
      <c r="A84" s="285"/>
      <c r="B84" s="286" t="s">
        <v>614</v>
      </c>
      <c r="C84" s="291" t="s">
        <v>590</v>
      </c>
      <c r="D84" s="291" t="s">
        <v>590</v>
      </c>
      <c r="E84" s="291" t="s">
        <v>590</v>
      </c>
      <c r="F84" s="291" t="s">
        <v>590</v>
      </c>
      <c r="G84" s="291" t="s">
        <v>590</v>
      </c>
      <c r="H84" s="291" t="s">
        <v>590</v>
      </c>
      <c r="I84" s="291" t="s">
        <v>590</v>
      </c>
      <c r="J84" s="291" t="s">
        <v>590</v>
      </c>
      <c r="K84" s="291" t="s">
        <v>590</v>
      </c>
      <c r="L84" s="291" t="s">
        <v>590</v>
      </c>
      <c r="M84" s="291" t="s">
        <v>590</v>
      </c>
      <c r="N84" s="292" t="s">
        <v>590</v>
      </c>
    </row>
    <row r="85" spans="1:14" ht="20" hidden="1">
      <c r="A85" s="286" t="s">
        <v>268</v>
      </c>
      <c r="B85" s="286" t="s">
        <v>267</v>
      </c>
      <c r="C85" s="287">
        <v>244342699</v>
      </c>
      <c r="D85" s="287">
        <v>0</v>
      </c>
      <c r="E85" s="287">
        <v>244342699</v>
      </c>
      <c r="F85" s="287">
        <v>244342699</v>
      </c>
      <c r="G85" s="287">
        <v>0</v>
      </c>
      <c r="H85" s="287">
        <v>0</v>
      </c>
      <c r="I85" s="287">
        <v>244342699</v>
      </c>
      <c r="J85" s="287">
        <v>0</v>
      </c>
      <c r="K85" s="287">
        <v>244342699</v>
      </c>
      <c r="L85" s="287">
        <v>244342699</v>
      </c>
      <c r="M85" s="287">
        <v>0</v>
      </c>
      <c r="N85" s="288">
        <v>0</v>
      </c>
    </row>
    <row r="86" spans="1:14" ht="20" hidden="1">
      <c r="A86" s="290" t="s">
        <v>488</v>
      </c>
      <c r="B86" s="290" t="s">
        <v>266</v>
      </c>
      <c r="C86" s="287">
        <v>99005989660</v>
      </c>
      <c r="D86" s="287">
        <v>0</v>
      </c>
      <c r="E86" s="287">
        <v>99005989660</v>
      </c>
      <c r="F86" s="287">
        <v>99005989660</v>
      </c>
      <c r="G86" s="287">
        <v>0</v>
      </c>
      <c r="H86" s="287">
        <v>0</v>
      </c>
      <c r="I86" s="287">
        <v>99005989660</v>
      </c>
      <c r="J86" s="287">
        <v>0</v>
      </c>
      <c r="K86" s="287">
        <v>99005989660</v>
      </c>
      <c r="L86" s="287">
        <v>99005989660</v>
      </c>
      <c r="M86" s="287">
        <v>0</v>
      </c>
      <c r="N86" s="288">
        <v>0</v>
      </c>
    </row>
    <row r="87" spans="1:14" hidden="1">
      <c r="A87" s="286" t="s">
        <v>265</v>
      </c>
      <c r="B87" s="286" t="s">
        <v>264</v>
      </c>
      <c r="C87" s="287">
        <v>27033213466</v>
      </c>
      <c r="D87" s="287">
        <v>0</v>
      </c>
      <c r="E87" s="287">
        <v>27033213466</v>
      </c>
      <c r="F87" s="287">
        <v>27033213466</v>
      </c>
      <c r="G87" s="287">
        <v>0</v>
      </c>
      <c r="H87" s="287">
        <v>0</v>
      </c>
      <c r="I87" s="287">
        <v>27033213466</v>
      </c>
      <c r="J87" s="287">
        <v>0</v>
      </c>
      <c r="K87" s="287">
        <v>27033213466</v>
      </c>
      <c r="L87" s="287">
        <v>27033213466</v>
      </c>
      <c r="M87" s="287">
        <v>0</v>
      </c>
      <c r="N87" s="288">
        <v>0</v>
      </c>
    </row>
    <row r="88" spans="1:14" hidden="1">
      <c r="A88" s="286" t="s">
        <v>263</v>
      </c>
      <c r="B88" s="286" t="s">
        <v>210</v>
      </c>
      <c r="C88" s="287">
        <v>6953913522</v>
      </c>
      <c r="D88" s="287">
        <v>0</v>
      </c>
      <c r="E88" s="287">
        <v>6953913522</v>
      </c>
      <c r="F88" s="287">
        <v>6953913522</v>
      </c>
      <c r="G88" s="287">
        <v>0</v>
      </c>
      <c r="H88" s="287">
        <v>0</v>
      </c>
      <c r="I88" s="287">
        <v>6953913522</v>
      </c>
      <c r="J88" s="287">
        <v>0</v>
      </c>
      <c r="K88" s="287">
        <v>6953913522</v>
      </c>
      <c r="L88" s="287">
        <v>6953913522</v>
      </c>
      <c r="M88" s="287">
        <v>0</v>
      </c>
      <c r="N88" s="288">
        <v>0</v>
      </c>
    </row>
    <row r="89" spans="1:14" hidden="1">
      <c r="A89" s="286" t="s">
        <v>262</v>
      </c>
      <c r="B89" s="286" t="s">
        <v>615</v>
      </c>
      <c r="C89" s="287">
        <v>28670919595</v>
      </c>
      <c r="D89" s="287">
        <v>0</v>
      </c>
      <c r="E89" s="287">
        <v>28670919595</v>
      </c>
      <c r="F89" s="287">
        <v>28670919595</v>
      </c>
      <c r="G89" s="287">
        <v>0</v>
      </c>
      <c r="H89" s="287">
        <v>0</v>
      </c>
      <c r="I89" s="287">
        <v>28670919595</v>
      </c>
      <c r="J89" s="287">
        <v>0</v>
      </c>
      <c r="K89" s="287">
        <v>28670919595</v>
      </c>
      <c r="L89" s="287">
        <v>28670919595</v>
      </c>
      <c r="M89" s="287">
        <v>0</v>
      </c>
      <c r="N89" s="288">
        <v>0</v>
      </c>
    </row>
    <row r="90" spans="1:14" hidden="1">
      <c r="A90" s="286" t="s">
        <v>260</v>
      </c>
      <c r="B90" s="286" t="s">
        <v>259</v>
      </c>
      <c r="C90" s="287">
        <v>36347943077</v>
      </c>
      <c r="D90" s="287">
        <v>0</v>
      </c>
      <c r="E90" s="287">
        <v>36347943077</v>
      </c>
      <c r="F90" s="287">
        <v>36347943077</v>
      </c>
      <c r="G90" s="287">
        <v>0</v>
      </c>
      <c r="H90" s="287">
        <v>0</v>
      </c>
      <c r="I90" s="287">
        <v>36347943077</v>
      </c>
      <c r="J90" s="287">
        <v>0</v>
      </c>
      <c r="K90" s="287">
        <v>36347943077</v>
      </c>
      <c r="L90" s="287">
        <v>36347943077</v>
      </c>
      <c r="M90" s="287">
        <v>0</v>
      </c>
      <c r="N90" s="288">
        <v>0</v>
      </c>
    </row>
    <row r="91" spans="1:14" hidden="1">
      <c r="A91" s="286" t="s">
        <v>258</v>
      </c>
      <c r="B91" s="286" t="s">
        <v>180</v>
      </c>
      <c r="C91" s="291" t="s">
        <v>590</v>
      </c>
      <c r="D91" s="291" t="s">
        <v>590</v>
      </c>
      <c r="E91" s="291" t="s">
        <v>590</v>
      </c>
      <c r="F91" s="291" t="s">
        <v>590</v>
      </c>
      <c r="G91" s="291" t="s">
        <v>590</v>
      </c>
      <c r="H91" s="291" t="s">
        <v>590</v>
      </c>
      <c r="I91" s="291" t="s">
        <v>590</v>
      </c>
      <c r="J91" s="291" t="s">
        <v>590</v>
      </c>
      <c r="K91" s="291" t="s">
        <v>590</v>
      </c>
      <c r="L91" s="291" t="s">
        <v>590</v>
      </c>
      <c r="M91" s="291" t="s">
        <v>590</v>
      </c>
      <c r="N91" s="292" t="s">
        <v>590</v>
      </c>
    </row>
    <row r="92" spans="1:14" ht="30" hidden="1">
      <c r="A92" s="290" t="s">
        <v>490</v>
      </c>
      <c r="B92" s="290" t="s">
        <v>616</v>
      </c>
      <c r="C92" s="287">
        <v>97583570544</v>
      </c>
      <c r="D92" s="287">
        <v>63871113696</v>
      </c>
      <c r="E92" s="287">
        <v>33712456848</v>
      </c>
      <c r="F92" s="287">
        <v>27801518267</v>
      </c>
      <c r="G92" s="287">
        <v>5910938581</v>
      </c>
      <c r="H92" s="287">
        <v>0</v>
      </c>
      <c r="I92" s="287">
        <v>97583570544</v>
      </c>
      <c r="J92" s="287">
        <v>63871113696</v>
      </c>
      <c r="K92" s="287">
        <v>33712456848</v>
      </c>
      <c r="L92" s="287">
        <v>27801518267</v>
      </c>
      <c r="M92" s="287">
        <v>5910938581</v>
      </c>
      <c r="N92" s="288">
        <v>0</v>
      </c>
    </row>
    <row r="93" spans="1:14" ht="20" hidden="1">
      <c r="A93" s="286" t="s">
        <v>257</v>
      </c>
      <c r="B93" s="286" t="s">
        <v>256</v>
      </c>
      <c r="C93" s="287">
        <v>5134374590</v>
      </c>
      <c r="D93" s="287">
        <v>0</v>
      </c>
      <c r="E93" s="287">
        <v>5134374590</v>
      </c>
      <c r="F93" s="287">
        <v>0</v>
      </c>
      <c r="G93" s="287">
        <v>5134374590</v>
      </c>
      <c r="H93" s="287">
        <v>0</v>
      </c>
      <c r="I93" s="287">
        <v>5134374590</v>
      </c>
      <c r="J93" s="287">
        <v>0</v>
      </c>
      <c r="K93" s="287">
        <v>5134374590</v>
      </c>
      <c r="L93" s="287">
        <v>0</v>
      </c>
      <c r="M93" s="287">
        <v>5134374590</v>
      </c>
      <c r="N93" s="288">
        <v>0</v>
      </c>
    </row>
    <row r="94" spans="1:14" ht="20" hidden="1">
      <c r="A94" s="285"/>
      <c r="B94" s="286" t="s">
        <v>251</v>
      </c>
      <c r="C94" s="291" t="s">
        <v>590</v>
      </c>
      <c r="D94" s="291" t="s">
        <v>590</v>
      </c>
      <c r="E94" s="291" t="s">
        <v>590</v>
      </c>
      <c r="F94" s="291" t="s">
        <v>590</v>
      </c>
      <c r="G94" s="291" t="s">
        <v>590</v>
      </c>
      <c r="H94" s="291" t="s">
        <v>590</v>
      </c>
      <c r="I94" s="291" t="s">
        <v>590</v>
      </c>
      <c r="J94" s="291" t="s">
        <v>590</v>
      </c>
      <c r="K94" s="291" t="s">
        <v>590</v>
      </c>
      <c r="L94" s="291" t="s">
        <v>590</v>
      </c>
      <c r="M94" s="291" t="s">
        <v>590</v>
      </c>
      <c r="N94" s="292" t="s">
        <v>590</v>
      </c>
    </row>
    <row r="95" spans="1:14" ht="20" hidden="1">
      <c r="A95" s="285"/>
      <c r="B95" s="286" t="s">
        <v>617</v>
      </c>
      <c r="C95" s="287">
        <v>5134374590</v>
      </c>
      <c r="D95" s="287">
        <v>0</v>
      </c>
      <c r="E95" s="287">
        <v>5134374590</v>
      </c>
      <c r="F95" s="287">
        <v>0</v>
      </c>
      <c r="G95" s="287">
        <v>5134374590</v>
      </c>
      <c r="H95" s="287">
        <v>0</v>
      </c>
      <c r="I95" s="287">
        <v>5134374590</v>
      </c>
      <c r="J95" s="287">
        <v>0</v>
      </c>
      <c r="K95" s="287">
        <v>5134374590</v>
      </c>
      <c r="L95" s="287">
        <v>0</v>
      </c>
      <c r="M95" s="287">
        <v>5134374590</v>
      </c>
      <c r="N95" s="288">
        <v>0</v>
      </c>
    </row>
    <row r="96" spans="1:14" ht="20" hidden="1">
      <c r="A96" s="286" t="s">
        <v>255</v>
      </c>
      <c r="B96" s="286" t="s">
        <v>254</v>
      </c>
      <c r="C96" s="291" t="s">
        <v>590</v>
      </c>
      <c r="D96" s="291" t="s">
        <v>590</v>
      </c>
      <c r="E96" s="291" t="s">
        <v>590</v>
      </c>
      <c r="F96" s="291" t="s">
        <v>590</v>
      </c>
      <c r="G96" s="291" t="s">
        <v>590</v>
      </c>
      <c r="H96" s="291" t="s">
        <v>590</v>
      </c>
      <c r="I96" s="291" t="s">
        <v>590</v>
      </c>
      <c r="J96" s="291" t="s">
        <v>590</v>
      </c>
      <c r="K96" s="291" t="s">
        <v>590</v>
      </c>
      <c r="L96" s="291" t="s">
        <v>590</v>
      </c>
      <c r="M96" s="291" t="s">
        <v>590</v>
      </c>
      <c r="N96" s="292" t="s">
        <v>590</v>
      </c>
    </row>
    <row r="97" spans="1:14" ht="20" hidden="1">
      <c r="A97" s="285"/>
      <c r="B97" s="286" t="s">
        <v>251</v>
      </c>
      <c r="C97" s="291" t="s">
        <v>590</v>
      </c>
      <c r="D97" s="291" t="s">
        <v>590</v>
      </c>
      <c r="E97" s="291" t="s">
        <v>590</v>
      </c>
      <c r="F97" s="291" t="s">
        <v>590</v>
      </c>
      <c r="G97" s="291" t="s">
        <v>590</v>
      </c>
      <c r="H97" s="291" t="s">
        <v>590</v>
      </c>
      <c r="I97" s="291" t="s">
        <v>590</v>
      </c>
      <c r="J97" s="291" t="s">
        <v>590</v>
      </c>
      <c r="K97" s="291" t="s">
        <v>590</v>
      </c>
      <c r="L97" s="291" t="s">
        <v>590</v>
      </c>
      <c r="M97" s="291" t="s">
        <v>590</v>
      </c>
      <c r="N97" s="292" t="s">
        <v>590</v>
      </c>
    </row>
    <row r="98" spans="1:14" ht="20" hidden="1">
      <c r="A98" s="285"/>
      <c r="B98" s="286" t="s">
        <v>617</v>
      </c>
      <c r="C98" s="291" t="s">
        <v>590</v>
      </c>
      <c r="D98" s="291" t="s">
        <v>590</v>
      </c>
      <c r="E98" s="291" t="s">
        <v>590</v>
      </c>
      <c r="F98" s="291" t="s">
        <v>590</v>
      </c>
      <c r="G98" s="291" t="s">
        <v>590</v>
      </c>
      <c r="H98" s="291" t="s">
        <v>590</v>
      </c>
      <c r="I98" s="291" t="s">
        <v>590</v>
      </c>
      <c r="J98" s="291" t="s">
        <v>590</v>
      </c>
      <c r="K98" s="291" t="s">
        <v>590</v>
      </c>
      <c r="L98" s="291" t="s">
        <v>590</v>
      </c>
      <c r="M98" s="291" t="s">
        <v>590</v>
      </c>
      <c r="N98" s="292" t="s">
        <v>590</v>
      </c>
    </row>
    <row r="99" spans="1:14" ht="20" hidden="1">
      <c r="A99" s="286" t="s">
        <v>253</v>
      </c>
      <c r="B99" s="286" t="s">
        <v>252</v>
      </c>
      <c r="C99" s="287">
        <v>92449195954</v>
      </c>
      <c r="D99" s="287">
        <v>63871113696</v>
      </c>
      <c r="E99" s="287">
        <v>28578082258</v>
      </c>
      <c r="F99" s="287">
        <v>27801518267</v>
      </c>
      <c r="G99" s="287">
        <v>776563991</v>
      </c>
      <c r="H99" s="287">
        <v>0</v>
      </c>
      <c r="I99" s="287">
        <v>92449195954</v>
      </c>
      <c r="J99" s="287">
        <v>63871113696</v>
      </c>
      <c r="K99" s="287">
        <v>28578082258</v>
      </c>
      <c r="L99" s="287">
        <v>27801518267</v>
      </c>
      <c r="M99" s="287">
        <v>776563991</v>
      </c>
      <c r="N99" s="288">
        <v>0</v>
      </c>
    </row>
    <row r="100" spans="1:14" ht="20" hidden="1">
      <c r="A100" s="285"/>
      <c r="B100" s="286" t="s">
        <v>251</v>
      </c>
      <c r="C100" s="287">
        <v>91047128146</v>
      </c>
      <c r="D100" s="287">
        <v>63871113696</v>
      </c>
      <c r="E100" s="287">
        <v>27176014450</v>
      </c>
      <c r="F100" s="287">
        <v>27176014450</v>
      </c>
      <c r="G100" s="287">
        <v>0</v>
      </c>
      <c r="H100" s="287">
        <v>0</v>
      </c>
      <c r="I100" s="287">
        <v>91047128146</v>
      </c>
      <c r="J100" s="287">
        <v>63871113696</v>
      </c>
      <c r="K100" s="287">
        <v>27176014450</v>
      </c>
      <c r="L100" s="287">
        <v>27176014450</v>
      </c>
      <c r="M100" s="287">
        <v>0</v>
      </c>
      <c r="N100" s="288">
        <v>0</v>
      </c>
    </row>
    <row r="101" spans="1:14" ht="20" hidden="1">
      <c r="A101" s="285"/>
      <c r="B101" s="286" t="s">
        <v>617</v>
      </c>
      <c r="C101" s="287">
        <v>1402067808</v>
      </c>
      <c r="D101" s="287">
        <v>0</v>
      </c>
      <c r="E101" s="287">
        <v>1402067808</v>
      </c>
      <c r="F101" s="287">
        <v>625503817</v>
      </c>
      <c r="G101" s="287">
        <v>776563991</v>
      </c>
      <c r="H101" s="287">
        <v>0</v>
      </c>
      <c r="I101" s="287">
        <v>1402067808</v>
      </c>
      <c r="J101" s="287">
        <v>0</v>
      </c>
      <c r="K101" s="287">
        <v>1402067808</v>
      </c>
      <c r="L101" s="287">
        <v>625503817</v>
      </c>
      <c r="M101" s="287">
        <v>776563991</v>
      </c>
      <c r="N101" s="288">
        <v>0</v>
      </c>
    </row>
    <row r="102" spans="1:14" hidden="1">
      <c r="A102" s="290" t="s">
        <v>492</v>
      </c>
      <c r="B102" s="290" t="s">
        <v>249</v>
      </c>
      <c r="C102" s="287">
        <v>72132528764</v>
      </c>
      <c r="D102" s="287">
        <v>24940204867</v>
      </c>
      <c r="E102" s="287">
        <v>47192323897</v>
      </c>
      <c r="F102" s="287">
        <v>38078101836</v>
      </c>
      <c r="G102" s="287">
        <v>6984146512</v>
      </c>
      <c r="H102" s="287">
        <v>2130075549</v>
      </c>
      <c r="I102" s="287">
        <v>72132528764</v>
      </c>
      <c r="J102" s="287">
        <v>24940204867</v>
      </c>
      <c r="K102" s="287">
        <v>47192323897</v>
      </c>
      <c r="L102" s="287">
        <v>38078101836</v>
      </c>
      <c r="M102" s="287">
        <v>6984146512</v>
      </c>
      <c r="N102" s="288">
        <v>2130075549</v>
      </c>
    </row>
    <row r="103" spans="1:14" hidden="1">
      <c r="A103" s="286" t="s">
        <v>248</v>
      </c>
      <c r="B103" s="286" t="s">
        <v>247</v>
      </c>
      <c r="C103" s="291" t="s">
        <v>590</v>
      </c>
      <c r="D103" s="291" t="s">
        <v>590</v>
      </c>
      <c r="E103" s="291" t="s">
        <v>590</v>
      </c>
      <c r="F103" s="291" t="s">
        <v>590</v>
      </c>
      <c r="G103" s="291" t="s">
        <v>590</v>
      </c>
      <c r="H103" s="291" t="s">
        <v>590</v>
      </c>
      <c r="I103" s="291" t="s">
        <v>590</v>
      </c>
      <c r="J103" s="291" t="s">
        <v>590</v>
      </c>
      <c r="K103" s="291" t="s">
        <v>590</v>
      </c>
      <c r="L103" s="291" t="s">
        <v>590</v>
      </c>
      <c r="M103" s="291" t="s">
        <v>590</v>
      </c>
      <c r="N103" s="292" t="s">
        <v>590</v>
      </c>
    </row>
    <row r="104" spans="1:14" hidden="1">
      <c r="A104" s="286" t="s">
        <v>246</v>
      </c>
      <c r="B104" s="286" t="s">
        <v>245</v>
      </c>
      <c r="C104" s="287">
        <v>28206141989</v>
      </c>
      <c r="D104" s="287">
        <v>22647565609</v>
      </c>
      <c r="E104" s="287">
        <v>5558576380</v>
      </c>
      <c r="F104" s="287">
        <v>2033343682</v>
      </c>
      <c r="G104" s="287">
        <v>1626282623</v>
      </c>
      <c r="H104" s="287">
        <v>1898950075</v>
      </c>
      <c r="I104" s="287">
        <v>28206141989</v>
      </c>
      <c r="J104" s="287">
        <v>22647565609</v>
      </c>
      <c r="K104" s="287">
        <v>5558576380</v>
      </c>
      <c r="L104" s="287">
        <v>2033343682</v>
      </c>
      <c r="M104" s="287">
        <v>1626282623</v>
      </c>
      <c r="N104" s="288">
        <v>1898950075</v>
      </c>
    </row>
    <row r="105" spans="1:14" ht="30" hidden="1">
      <c r="A105" s="285"/>
      <c r="B105" s="286" t="s">
        <v>618</v>
      </c>
      <c r="C105" s="287">
        <v>13102575932</v>
      </c>
      <c r="D105" s="287">
        <v>12675750932</v>
      </c>
      <c r="E105" s="287">
        <v>426825000</v>
      </c>
      <c r="F105" s="287">
        <v>344207000</v>
      </c>
      <c r="G105" s="287">
        <v>21000000</v>
      </c>
      <c r="H105" s="287">
        <v>61618000</v>
      </c>
      <c r="I105" s="287">
        <v>13102575932</v>
      </c>
      <c r="J105" s="287">
        <v>12675750932</v>
      </c>
      <c r="K105" s="287">
        <v>426825000</v>
      </c>
      <c r="L105" s="287">
        <v>344207000</v>
      </c>
      <c r="M105" s="287">
        <v>21000000</v>
      </c>
      <c r="N105" s="288">
        <v>61618000</v>
      </c>
    </row>
    <row r="106" spans="1:14" ht="20" hidden="1">
      <c r="A106" s="285"/>
      <c r="B106" s="286" t="s">
        <v>619</v>
      </c>
      <c r="C106" s="287">
        <v>5662807769</v>
      </c>
      <c r="D106" s="287">
        <v>5597647396</v>
      </c>
      <c r="E106" s="287">
        <v>65160373</v>
      </c>
      <c r="F106" s="287">
        <v>65158873</v>
      </c>
      <c r="G106" s="287">
        <v>1500</v>
      </c>
      <c r="H106" s="287">
        <v>0</v>
      </c>
      <c r="I106" s="287">
        <v>5662807769</v>
      </c>
      <c r="J106" s="287">
        <v>5597647396</v>
      </c>
      <c r="K106" s="287">
        <v>65160373</v>
      </c>
      <c r="L106" s="287">
        <v>65158873</v>
      </c>
      <c r="M106" s="287">
        <v>1500</v>
      </c>
      <c r="N106" s="288">
        <v>0</v>
      </c>
    </row>
    <row r="107" spans="1:14" hidden="1">
      <c r="A107" s="286" t="s">
        <v>242</v>
      </c>
      <c r="B107" s="286" t="s">
        <v>620</v>
      </c>
      <c r="C107" s="287">
        <v>1575742413</v>
      </c>
      <c r="D107" s="287">
        <v>759983346</v>
      </c>
      <c r="E107" s="287">
        <v>815759067</v>
      </c>
      <c r="F107" s="287">
        <v>523836679</v>
      </c>
      <c r="G107" s="287">
        <v>291922388</v>
      </c>
      <c r="H107" s="287">
        <v>0</v>
      </c>
      <c r="I107" s="287">
        <v>1575742413</v>
      </c>
      <c r="J107" s="287">
        <v>759983346</v>
      </c>
      <c r="K107" s="287">
        <v>815759067</v>
      </c>
      <c r="L107" s="287">
        <v>523836679</v>
      </c>
      <c r="M107" s="287">
        <v>291922388</v>
      </c>
      <c r="N107" s="288">
        <v>0</v>
      </c>
    </row>
    <row r="108" spans="1:14" hidden="1">
      <c r="A108" s="285"/>
      <c r="B108" s="286" t="s">
        <v>240</v>
      </c>
      <c r="C108" s="291" t="s">
        <v>590</v>
      </c>
      <c r="D108" s="291" t="s">
        <v>590</v>
      </c>
      <c r="E108" s="291" t="s">
        <v>590</v>
      </c>
      <c r="F108" s="291" t="s">
        <v>590</v>
      </c>
      <c r="G108" s="291" t="s">
        <v>590</v>
      </c>
      <c r="H108" s="291" t="s">
        <v>590</v>
      </c>
      <c r="I108" s="291" t="s">
        <v>590</v>
      </c>
      <c r="J108" s="291" t="s">
        <v>590</v>
      </c>
      <c r="K108" s="291" t="s">
        <v>590</v>
      </c>
      <c r="L108" s="291" t="s">
        <v>590</v>
      </c>
      <c r="M108" s="291" t="s">
        <v>590</v>
      </c>
      <c r="N108" s="292" t="s">
        <v>590</v>
      </c>
    </row>
    <row r="109" spans="1:14" hidden="1">
      <c r="A109" s="286" t="s">
        <v>239</v>
      </c>
      <c r="B109" s="286" t="s">
        <v>238</v>
      </c>
      <c r="C109" s="287">
        <v>20265684938</v>
      </c>
      <c r="D109" s="287">
        <v>212397230</v>
      </c>
      <c r="E109" s="287">
        <v>20053287708</v>
      </c>
      <c r="F109" s="287">
        <v>16780222070</v>
      </c>
      <c r="G109" s="287">
        <v>3200240023</v>
      </c>
      <c r="H109" s="287">
        <v>72825615</v>
      </c>
      <c r="I109" s="287">
        <v>20265684938</v>
      </c>
      <c r="J109" s="287">
        <v>212397230</v>
      </c>
      <c r="K109" s="287">
        <v>20053287708</v>
      </c>
      <c r="L109" s="287">
        <v>16780222070</v>
      </c>
      <c r="M109" s="287">
        <v>3200240023</v>
      </c>
      <c r="N109" s="288">
        <v>72825615</v>
      </c>
    </row>
    <row r="110" spans="1:14" ht="20" hidden="1">
      <c r="A110" s="286" t="s">
        <v>237</v>
      </c>
      <c r="B110" s="286" t="s">
        <v>621</v>
      </c>
      <c r="C110" s="291" t="s">
        <v>590</v>
      </c>
      <c r="D110" s="291" t="s">
        <v>590</v>
      </c>
      <c r="E110" s="291" t="s">
        <v>590</v>
      </c>
      <c r="F110" s="291" t="s">
        <v>590</v>
      </c>
      <c r="G110" s="291" t="s">
        <v>590</v>
      </c>
      <c r="H110" s="291" t="s">
        <v>590</v>
      </c>
      <c r="I110" s="291" t="s">
        <v>590</v>
      </c>
      <c r="J110" s="291" t="s">
        <v>590</v>
      </c>
      <c r="K110" s="291" t="s">
        <v>590</v>
      </c>
      <c r="L110" s="291" t="s">
        <v>590</v>
      </c>
      <c r="M110" s="291" t="s">
        <v>590</v>
      </c>
      <c r="N110" s="292" t="s">
        <v>590</v>
      </c>
    </row>
    <row r="111" spans="1:14" ht="20" hidden="1">
      <c r="A111" s="286" t="s">
        <v>236</v>
      </c>
      <c r="B111" s="286" t="s">
        <v>622</v>
      </c>
      <c r="C111" s="287">
        <v>14828410298</v>
      </c>
      <c r="D111" s="287">
        <v>160023000</v>
      </c>
      <c r="E111" s="287">
        <v>14668387298</v>
      </c>
      <c r="F111" s="287">
        <v>14449596125</v>
      </c>
      <c r="G111" s="287">
        <v>218791173</v>
      </c>
      <c r="H111" s="287">
        <v>0</v>
      </c>
      <c r="I111" s="287">
        <v>14828410298</v>
      </c>
      <c r="J111" s="287">
        <v>160023000</v>
      </c>
      <c r="K111" s="287">
        <v>14668387298</v>
      </c>
      <c r="L111" s="287">
        <v>14449596125</v>
      </c>
      <c r="M111" s="287">
        <v>218791173</v>
      </c>
      <c r="N111" s="288">
        <v>0</v>
      </c>
    </row>
    <row r="112" spans="1:14" ht="20" hidden="1">
      <c r="A112" s="286" t="s">
        <v>235</v>
      </c>
      <c r="B112" s="286" t="s">
        <v>234</v>
      </c>
      <c r="C112" s="291" t="s">
        <v>590</v>
      </c>
      <c r="D112" s="291" t="s">
        <v>590</v>
      </c>
      <c r="E112" s="291" t="s">
        <v>590</v>
      </c>
      <c r="F112" s="291" t="s">
        <v>590</v>
      </c>
      <c r="G112" s="291" t="s">
        <v>590</v>
      </c>
      <c r="H112" s="291" t="s">
        <v>590</v>
      </c>
      <c r="I112" s="291" t="s">
        <v>590</v>
      </c>
      <c r="J112" s="291" t="s">
        <v>590</v>
      </c>
      <c r="K112" s="291" t="s">
        <v>590</v>
      </c>
      <c r="L112" s="291" t="s">
        <v>590</v>
      </c>
      <c r="M112" s="291" t="s">
        <v>590</v>
      </c>
      <c r="N112" s="292" t="s">
        <v>590</v>
      </c>
    </row>
    <row r="113" spans="1:14" hidden="1">
      <c r="A113" s="286" t="s">
        <v>233</v>
      </c>
      <c r="B113" s="286" t="s">
        <v>232</v>
      </c>
      <c r="C113" s="287">
        <v>7256549126</v>
      </c>
      <c r="D113" s="287">
        <v>1160235682</v>
      </c>
      <c r="E113" s="287">
        <v>6096313444</v>
      </c>
      <c r="F113" s="287">
        <v>4291103280</v>
      </c>
      <c r="G113" s="287">
        <v>1646910305</v>
      </c>
      <c r="H113" s="287">
        <v>158299859</v>
      </c>
      <c r="I113" s="287">
        <v>7256549126</v>
      </c>
      <c r="J113" s="287">
        <v>1160235682</v>
      </c>
      <c r="K113" s="287">
        <v>6096313444</v>
      </c>
      <c r="L113" s="287">
        <v>4291103280</v>
      </c>
      <c r="M113" s="287">
        <v>1646910305</v>
      </c>
      <c r="N113" s="288">
        <v>158299859</v>
      </c>
    </row>
    <row r="114" spans="1:14" ht="20" hidden="1">
      <c r="A114" s="285"/>
      <c r="B114" s="286" t="s">
        <v>623</v>
      </c>
      <c r="C114" s="287">
        <v>2390476070</v>
      </c>
      <c r="D114" s="287">
        <v>0</v>
      </c>
      <c r="E114" s="287">
        <v>2390476070</v>
      </c>
      <c r="F114" s="287">
        <v>2390476070</v>
      </c>
      <c r="G114" s="287">
        <v>0</v>
      </c>
      <c r="H114" s="287">
        <v>0</v>
      </c>
      <c r="I114" s="287">
        <v>2390476070</v>
      </c>
      <c r="J114" s="287">
        <v>0</v>
      </c>
      <c r="K114" s="287">
        <v>2390476070</v>
      </c>
      <c r="L114" s="287">
        <v>2390476070</v>
      </c>
      <c r="M114" s="287">
        <v>0</v>
      </c>
      <c r="N114" s="288">
        <v>0</v>
      </c>
    </row>
    <row r="115" spans="1:14" ht="20" hidden="1">
      <c r="A115" s="290" t="s">
        <v>560</v>
      </c>
      <c r="B115" s="290" t="s">
        <v>624</v>
      </c>
      <c r="C115" s="287">
        <v>1593935285</v>
      </c>
      <c r="D115" s="287">
        <v>0</v>
      </c>
      <c r="E115" s="287">
        <v>1593935285</v>
      </c>
      <c r="F115" s="287">
        <v>0</v>
      </c>
      <c r="G115" s="287">
        <v>0</v>
      </c>
      <c r="H115" s="287">
        <v>1593935285</v>
      </c>
      <c r="I115" s="287">
        <v>1593935285</v>
      </c>
      <c r="J115" s="287">
        <v>0</v>
      </c>
      <c r="K115" s="287">
        <v>1593935285</v>
      </c>
      <c r="L115" s="287">
        <v>0</v>
      </c>
      <c r="M115" s="287">
        <v>0</v>
      </c>
      <c r="N115" s="288">
        <v>1593935285</v>
      </c>
    </row>
    <row r="116" spans="1:14" ht="20" hidden="1">
      <c r="A116" s="285"/>
      <c r="B116" s="286" t="s">
        <v>229</v>
      </c>
      <c r="C116" s="287">
        <v>57536659</v>
      </c>
      <c r="D116" s="287">
        <v>0</v>
      </c>
      <c r="E116" s="287">
        <v>57536659</v>
      </c>
      <c r="F116" s="287">
        <v>0</v>
      </c>
      <c r="G116" s="287">
        <v>0</v>
      </c>
      <c r="H116" s="287">
        <v>57536659</v>
      </c>
      <c r="I116" s="287">
        <v>57536659</v>
      </c>
      <c r="J116" s="287">
        <v>0</v>
      </c>
      <c r="K116" s="287">
        <v>57536659</v>
      </c>
      <c r="L116" s="287">
        <v>0</v>
      </c>
      <c r="M116" s="287">
        <v>0</v>
      </c>
      <c r="N116" s="288">
        <v>57536659</v>
      </c>
    </row>
    <row r="117" spans="1:14" ht="30" hidden="1">
      <c r="A117" s="290" t="s">
        <v>561</v>
      </c>
      <c r="B117" s="290" t="s">
        <v>625</v>
      </c>
      <c r="C117" s="287">
        <v>4060364255</v>
      </c>
      <c r="D117" s="287">
        <v>0</v>
      </c>
      <c r="E117" s="287">
        <v>4060364255</v>
      </c>
      <c r="F117" s="287">
        <v>4060364255</v>
      </c>
      <c r="G117" s="287">
        <v>0</v>
      </c>
      <c r="H117" s="287">
        <v>0</v>
      </c>
      <c r="I117" s="287">
        <v>4060364255</v>
      </c>
      <c r="J117" s="287">
        <v>0</v>
      </c>
      <c r="K117" s="287">
        <v>4060364255</v>
      </c>
      <c r="L117" s="287">
        <v>4060364255</v>
      </c>
      <c r="M117" s="287">
        <v>0</v>
      </c>
      <c r="N117" s="288">
        <v>0</v>
      </c>
    </row>
    <row r="118" spans="1:14" ht="20" hidden="1">
      <c r="A118" s="285"/>
      <c r="B118" s="286" t="s">
        <v>228</v>
      </c>
      <c r="C118" s="291" t="s">
        <v>590</v>
      </c>
      <c r="D118" s="291" t="s">
        <v>590</v>
      </c>
      <c r="E118" s="291" t="s">
        <v>590</v>
      </c>
      <c r="F118" s="291" t="s">
        <v>590</v>
      </c>
      <c r="G118" s="291" t="s">
        <v>590</v>
      </c>
      <c r="H118" s="291" t="s">
        <v>590</v>
      </c>
      <c r="I118" s="291" t="s">
        <v>590</v>
      </c>
      <c r="J118" s="291" t="s">
        <v>590</v>
      </c>
      <c r="K118" s="291" t="s">
        <v>590</v>
      </c>
      <c r="L118" s="291" t="s">
        <v>590</v>
      </c>
      <c r="M118" s="291" t="s">
        <v>590</v>
      </c>
      <c r="N118" s="292" t="s">
        <v>590</v>
      </c>
    </row>
    <row r="119" spans="1:14" ht="20" hidden="1">
      <c r="A119" s="285"/>
      <c r="B119" s="286" t="s">
        <v>626</v>
      </c>
      <c r="C119" s="287">
        <v>4060364255</v>
      </c>
      <c r="D119" s="287">
        <v>0</v>
      </c>
      <c r="E119" s="287">
        <v>4060364255</v>
      </c>
      <c r="F119" s="287">
        <v>4060364255</v>
      </c>
      <c r="G119" s="287">
        <v>0</v>
      </c>
      <c r="H119" s="287">
        <v>0</v>
      </c>
      <c r="I119" s="287">
        <v>4060364255</v>
      </c>
      <c r="J119" s="287">
        <v>0</v>
      </c>
      <c r="K119" s="287">
        <v>4060364255</v>
      </c>
      <c r="L119" s="287">
        <v>4060364255</v>
      </c>
      <c r="M119" s="287">
        <v>0</v>
      </c>
      <c r="N119" s="288">
        <v>0</v>
      </c>
    </row>
    <row r="120" spans="1:14" ht="20" hidden="1">
      <c r="A120" s="286" t="s">
        <v>226</v>
      </c>
      <c r="B120" s="286" t="s">
        <v>225</v>
      </c>
      <c r="C120" s="291" t="s">
        <v>590</v>
      </c>
      <c r="D120" s="291" t="s">
        <v>590</v>
      </c>
      <c r="E120" s="291" t="s">
        <v>590</v>
      </c>
      <c r="F120" s="291" t="s">
        <v>590</v>
      </c>
      <c r="G120" s="291" t="s">
        <v>590</v>
      </c>
      <c r="H120" s="291" t="s">
        <v>590</v>
      </c>
      <c r="I120" s="291" t="s">
        <v>590</v>
      </c>
      <c r="J120" s="291" t="s">
        <v>590</v>
      </c>
      <c r="K120" s="291" t="s">
        <v>590</v>
      </c>
      <c r="L120" s="291" t="s">
        <v>590</v>
      </c>
      <c r="M120" s="291" t="s">
        <v>590</v>
      </c>
      <c r="N120" s="292" t="s">
        <v>590</v>
      </c>
    </row>
    <row r="121" spans="1:14" hidden="1">
      <c r="A121" s="286" t="s">
        <v>224</v>
      </c>
      <c r="B121" s="286" t="s">
        <v>223</v>
      </c>
      <c r="C121" s="287">
        <v>1189521060</v>
      </c>
      <c r="D121" s="287">
        <v>0</v>
      </c>
      <c r="E121" s="287">
        <v>1189521060</v>
      </c>
      <c r="F121" s="287">
        <v>1189521060</v>
      </c>
      <c r="G121" s="287">
        <v>0</v>
      </c>
      <c r="H121" s="287">
        <v>0</v>
      </c>
      <c r="I121" s="287">
        <v>1189521060</v>
      </c>
      <c r="J121" s="287">
        <v>0</v>
      </c>
      <c r="K121" s="287">
        <v>1189521060</v>
      </c>
      <c r="L121" s="287">
        <v>1189521060</v>
      </c>
      <c r="M121" s="287">
        <v>0</v>
      </c>
      <c r="N121" s="288">
        <v>0</v>
      </c>
    </row>
    <row r="122" spans="1:14" ht="30" hidden="1">
      <c r="A122" s="286" t="s">
        <v>222</v>
      </c>
      <c r="B122" s="286" t="s">
        <v>221</v>
      </c>
      <c r="C122" s="291" t="s">
        <v>590</v>
      </c>
      <c r="D122" s="291" t="s">
        <v>590</v>
      </c>
      <c r="E122" s="291" t="s">
        <v>590</v>
      </c>
      <c r="F122" s="291" t="s">
        <v>590</v>
      </c>
      <c r="G122" s="291" t="s">
        <v>590</v>
      </c>
      <c r="H122" s="291" t="s">
        <v>590</v>
      </c>
      <c r="I122" s="291" t="s">
        <v>590</v>
      </c>
      <c r="J122" s="291" t="s">
        <v>590</v>
      </c>
      <c r="K122" s="291" t="s">
        <v>590</v>
      </c>
      <c r="L122" s="291" t="s">
        <v>590</v>
      </c>
      <c r="M122" s="291" t="s">
        <v>590</v>
      </c>
      <c r="N122" s="292" t="s">
        <v>590</v>
      </c>
    </row>
    <row r="123" spans="1:14" ht="20" hidden="1">
      <c r="A123" s="286" t="s">
        <v>220</v>
      </c>
      <c r="B123" s="286" t="s">
        <v>219</v>
      </c>
      <c r="C123" s="287">
        <v>2870843195</v>
      </c>
      <c r="D123" s="287">
        <v>0</v>
      </c>
      <c r="E123" s="287">
        <v>2870843195</v>
      </c>
      <c r="F123" s="287">
        <v>2870843195</v>
      </c>
      <c r="G123" s="287">
        <v>0</v>
      </c>
      <c r="H123" s="287">
        <v>0</v>
      </c>
      <c r="I123" s="287">
        <v>2870843195</v>
      </c>
      <c r="J123" s="287">
        <v>0</v>
      </c>
      <c r="K123" s="287">
        <v>2870843195</v>
      </c>
      <c r="L123" s="287">
        <v>2870843195</v>
      </c>
      <c r="M123" s="287">
        <v>0</v>
      </c>
      <c r="N123" s="288">
        <v>0</v>
      </c>
    </row>
    <row r="124" spans="1:14" ht="30" hidden="1">
      <c r="A124" s="285"/>
      <c r="B124" s="286" t="s">
        <v>627</v>
      </c>
      <c r="C124" s="291" t="s">
        <v>590</v>
      </c>
      <c r="D124" s="291" t="s">
        <v>590</v>
      </c>
      <c r="E124" s="291" t="s">
        <v>590</v>
      </c>
      <c r="F124" s="291" t="s">
        <v>590</v>
      </c>
      <c r="G124" s="291" t="s">
        <v>590</v>
      </c>
      <c r="H124" s="291" t="s">
        <v>590</v>
      </c>
      <c r="I124" s="291" t="s">
        <v>590</v>
      </c>
      <c r="J124" s="291" t="s">
        <v>590</v>
      </c>
      <c r="K124" s="291" t="s">
        <v>590</v>
      </c>
      <c r="L124" s="291" t="s">
        <v>590</v>
      </c>
      <c r="M124" s="291" t="s">
        <v>590</v>
      </c>
      <c r="N124" s="292" t="s">
        <v>590</v>
      </c>
    </row>
    <row r="125" spans="1:14" ht="20" hidden="1">
      <c r="A125" s="285"/>
      <c r="B125" s="286" t="s">
        <v>628</v>
      </c>
      <c r="C125" s="287">
        <v>2870843195</v>
      </c>
      <c r="D125" s="287">
        <v>0</v>
      </c>
      <c r="E125" s="287">
        <v>2870843195</v>
      </c>
      <c r="F125" s="287">
        <v>2870843195</v>
      </c>
      <c r="G125" s="287">
        <v>0</v>
      </c>
      <c r="H125" s="287">
        <v>0</v>
      </c>
      <c r="I125" s="287">
        <v>2870843195</v>
      </c>
      <c r="J125" s="287">
        <v>0</v>
      </c>
      <c r="K125" s="287">
        <v>2870843195</v>
      </c>
      <c r="L125" s="287">
        <v>2870843195</v>
      </c>
      <c r="M125" s="287">
        <v>0</v>
      </c>
      <c r="N125" s="288">
        <v>0</v>
      </c>
    </row>
    <row r="126" spans="1:14" ht="20" hidden="1">
      <c r="A126" s="286" t="s">
        <v>217</v>
      </c>
      <c r="B126" s="286" t="s">
        <v>629</v>
      </c>
      <c r="C126" s="291" t="s">
        <v>590</v>
      </c>
      <c r="D126" s="291" t="s">
        <v>590</v>
      </c>
      <c r="E126" s="291" t="s">
        <v>590</v>
      </c>
      <c r="F126" s="291" t="s">
        <v>590</v>
      </c>
      <c r="G126" s="291" t="s">
        <v>590</v>
      </c>
      <c r="H126" s="291" t="s">
        <v>590</v>
      </c>
      <c r="I126" s="291" t="s">
        <v>590</v>
      </c>
      <c r="J126" s="291" t="s">
        <v>590</v>
      </c>
      <c r="K126" s="291" t="s">
        <v>590</v>
      </c>
      <c r="L126" s="291" t="s">
        <v>590</v>
      </c>
      <c r="M126" s="291" t="s">
        <v>590</v>
      </c>
      <c r="N126" s="292" t="s">
        <v>590</v>
      </c>
    </row>
    <row r="127" spans="1:14" hidden="1">
      <c r="A127" s="289" t="s">
        <v>7</v>
      </c>
      <c r="B127" s="289" t="s">
        <v>216</v>
      </c>
      <c r="C127" s="291" t="s">
        <v>590</v>
      </c>
      <c r="D127" s="291" t="s">
        <v>590</v>
      </c>
      <c r="E127" s="291" t="s">
        <v>590</v>
      </c>
      <c r="F127" s="291" t="s">
        <v>590</v>
      </c>
      <c r="G127" s="291" t="s">
        <v>590</v>
      </c>
      <c r="H127" s="291" t="s">
        <v>590</v>
      </c>
      <c r="I127" s="291" t="s">
        <v>590</v>
      </c>
      <c r="J127" s="291" t="s">
        <v>590</v>
      </c>
      <c r="K127" s="291" t="s">
        <v>590</v>
      </c>
      <c r="L127" s="291" t="s">
        <v>590</v>
      </c>
      <c r="M127" s="291" t="s">
        <v>590</v>
      </c>
      <c r="N127" s="292" t="s">
        <v>590</v>
      </c>
    </row>
    <row r="128" spans="1:14" ht="20" hidden="1">
      <c r="A128" s="290" t="s">
        <v>76</v>
      </c>
      <c r="B128" s="290" t="s">
        <v>630</v>
      </c>
      <c r="C128" s="291" t="s">
        <v>590</v>
      </c>
      <c r="D128" s="291" t="s">
        <v>590</v>
      </c>
      <c r="E128" s="291" t="s">
        <v>590</v>
      </c>
      <c r="F128" s="291" t="s">
        <v>590</v>
      </c>
      <c r="G128" s="291" t="s">
        <v>590</v>
      </c>
      <c r="H128" s="291" t="s">
        <v>590</v>
      </c>
      <c r="I128" s="291" t="s">
        <v>590</v>
      </c>
      <c r="J128" s="291" t="s">
        <v>590</v>
      </c>
      <c r="K128" s="291" t="s">
        <v>590</v>
      </c>
      <c r="L128" s="291" t="s">
        <v>590</v>
      </c>
      <c r="M128" s="291" t="s">
        <v>590</v>
      </c>
      <c r="N128" s="292" t="s">
        <v>590</v>
      </c>
    </row>
    <row r="129" spans="1:14" hidden="1">
      <c r="A129" s="286" t="s">
        <v>171</v>
      </c>
      <c r="B129" s="286" t="s">
        <v>211</v>
      </c>
      <c r="C129" s="291" t="s">
        <v>590</v>
      </c>
      <c r="D129" s="291" t="s">
        <v>590</v>
      </c>
      <c r="E129" s="291" t="s">
        <v>590</v>
      </c>
      <c r="F129" s="291" t="s">
        <v>590</v>
      </c>
      <c r="G129" s="291" t="s">
        <v>590</v>
      </c>
      <c r="H129" s="291" t="s">
        <v>590</v>
      </c>
      <c r="I129" s="291" t="s">
        <v>590</v>
      </c>
      <c r="J129" s="291" t="s">
        <v>590</v>
      </c>
      <c r="K129" s="291" t="s">
        <v>590</v>
      </c>
      <c r="L129" s="291" t="s">
        <v>590</v>
      </c>
      <c r="M129" s="291" t="s">
        <v>590</v>
      </c>
      <c r="N129" s="292" t="s">
        <v>590</v>
      </c>
    </row>
    <row r="130" spans="1:14" hidden="1">
      <c r="A130" s="286" t="s">
        <v>169</v>
      </c>
      <c r="B130" s="286" t="s">
        <v>210</v>
      </c>
      <c r="C130" s="291" t="s">
        <v>590</v>
      </c>
      <c r="D130" s="291" t="s">
        <v>590</v>
      </c>
      <c r="E130" s="291" t="s">
        <v>590</v>
      </c>
      <c r="F130" s="291" t="s">
        <v>590</v>
      </c>
      <c r="G130" s="291" t="s">
        <v>590</v>
      </c>
      <c r="H130" s="291" t="s">
        <v>590</v>
      </c>
      <c r="I130" s="291" t="s">
        <v>590</v>
      </c>
      <c r="J130" s="291" t="s">
        <v>590</v>
      </c>
      <c r="K130" s="291" t="s">
        <v>590</v>
      </c>
      <c r="L130" s="291" t="s">
        <v>590</v>
      </c>
      <c r="M130" s="291" t="s">
        <v>590</v>
      </c>
      <c r="N130" s="292" t="s">
        <v>590</v>
      </c>
    </row>
    <row r="131" spans="1:14" ht="20" hidden="1">
      <c r="A131" s="286" t="s">
        <v>193</v>
      </c>
      <c r="B131" s="286" t="s">
        <v>206</v>
      </c>
      <c r="C131" s="291" t="s">
        <v>590</v>
      </c>
      <c r="D131" s="291" t="s">
        <v>590</v>
      </c>
      <c r="E131" s="291" t="s">
        <v>590</v>
      </c>
      <c r="F131" s="291" t="s">
        <v>590</v>
      </c>
      <c r="G131" s="291" t="s">
        <v>590</v>
      </c>
      <c r="H131" s="291" t="s">
        <v>590</v>
      </c>
      <c r="I131" s="291" t="s">
        <v>590</v>
      </c>
      <c r="J131" s="291" t="s">
        <v>590</v>
      </c>
      <c r="K131" s="291" t="s">
        <v>590</v>
      </c>
      <c r="L131" s="291" t="s">
        <v>590</v>
      </c>
      <c r="M131" s="291" t="s">
        <v>590</v>
      </c>
      <c r="N131" s="292" t="s">
        <v>590</v>
      </c>
    </row>
    <row r="132" spans="1:14" ht="20" hidden="1">
      <c r="A132" s="286" t="s">
        <v>191</v>
      </c>
      <c r="B132" s="286" t="s">
        <v>631</v>
      </c>
      <c r="C132" s="291" t="s">
        <v>590</v>
      </c>
      <c r="D132" s="291" t="s">
        <v>590</v>
      </c>
      <c r="E132" s="291" t="s">
        <v>590</v>
      </c>
      <c r="F132" s="291" t="s">
        <v>590</v>
      </c>
      <c r="G132" s="291" t="s">
        <v>590</v>
      </c>
      <c r="H132" s="291" t="s">
        <v>590</v>
      </c>
      <c r="I132" s="291" t="s">
        <v>590</v>
      </c>
      <c r="J132" s="291" t="s">
        <v>590</v>
      </c>
      <c r="K132" s="291" t="s">
        <v>590</v>
      </c>
      <c r="L132" s="291" t="s">
        <v>590</v>
      </c>
      <c r="M132" s="291" t="s">
        <v>590</v>
      </c>
      <c r="N132" s="292" t="s">
        <v>590</v>
      </c>
    </row>
    <row r="133" spans="1:14" hidden="1">
      <c r="A133" s="286" t="s">
        <v>189</v>
      </c>
      <c r="B133" s="286" t="s">
        <v>204</v>
      </c>
      <c r="C133" s="291" t="s">
        <v>590</v>
      </c>
      <c r="D133" s="291" t="s">
        <v>590</v>
      </c>
      <c r="E133" s="291" t="s">
        <v>590</v>
      </c>
      <c r="F133" s="291" t="s">
        <v>590</v>
      </c>
      <c r="G133" s="291" t="s">
        <v>590</v>
      </c>
      <c r="H133" s="291" t="s">
        <v>590</v>
      </c>
      <c r="I133" s="291" t="s">
        <v>590</v>
      </c>
      <c r="J133" s="291" t="s">
        <v>590</v>
      </c>
      <c r="K133" s="291" t="s">
        <v>590</v>
      </c>
      <c r="L133" s="291" t="s">
        <v>590</v>
      </c>
      <c r="M133" s="291" t="s">
        <v>590</v>
      </c>
      <c r="N133" s="292" t="s">
        <v>590</v>
      </c>
    </row>
    <row r="134" spans="1:14" hidden="1">
      <c r="A134" s="286" t="s">
        <v>183</v>
      </c>
      <c r="B134" s="286" t="s">
        <v>214</v>
      </c>
      <c r="C134" s="291" t="s">
        <v>590</v>
      </c>
      <c r="D134" s="291" t="s">
        <v>590</v>
      </c>
      <c r="E134" s="291" t="s">
        <v>590</v>
      </c>
      <c r="F134" s="291" t="s">
        <v>590</v>
      </c>
      <c r="G134" s="291" t="s">
        <v>590</v>
      </c>
      <c r="H134" s="291" t="s">
        <v>590</v>
      </c>
      <c r="I134" s="291" t="s">
        <v>590</v>
      </c>
      <c r="J134" s="291" t="s">
        <v>590</v>
      </c>
      <c r="K134" s="291" t="s">
        <v>590</v>
      </c>
      <c r="L134" s="291" t="s">
        <v>590</v>
      </c>
      <c r="M134" s="291" t="s">
        <v>590</v>
      </c>
      <c r="N134" s="292" t="s">
        <v>590</v>
      </c>
    </row>
    <row r="135" spans="1:14" hidden="1">
      <c r="A135" s="286" t="s">
        <v>181</v>
      </c>
      <c r="B135" s="286" t="s">
        <v>213</v>
      </c>
      <c r="C135" s="291" t="s">
        <v>590</v>
      </c>
      <c r="D135" s="291" t="s">
        <v>590</v>
      </c>
      <c r="E135" s="291" t="s">
        <v>590</v>
      </c>
      <c r="F135" s="291" t="s">
        <v>590</v>
      </c>
      <c r="G135" s="291" t="s">
        <v>590</v>
      </c>
      <c r="H135" s="291" t="s">
        <v>590</v>
      </c>
      <c r="I135" s="291" t="s">
        <v>590</v>
      </c>
      <c r="J135" s="291" t="s">
        <v>590</v>
      </c>
      <c r="K135" s="291" t="s">
        <v>590</v>
      </c>
      <c r="L135" s="291" t="s">
        <v>590</v>
      </c>
      <c r="M135" s="291" t="s">
        <v>590</v>
      </c>
      <c r="N135" s="292" t="s">
        <v>590</v>
      </c>
    </row>
    <row r="136" spans="1:14" hidden="1">
      <c r="A136" s="286" t="s">
        <v>212</v>
      </c>
      <c r="B136" s="286" t="s">
        <v>198</v>
      </c>
      <c r="C136" s="291" t="s">
        <v>590</v>
      </c>
      <c r="D136" s="291" t="s">
        <v>590</v>
      </c>
      <c r="E136" s="291" t="s">
        <v>590</v>
      </c>
      <c r="F136" s="291" t="s">
        <v>590</v>
      </c>
      <c r="G136" s="291" t="s">
        <v>590</v>
      </c>
      <c r="H136" s="291" t="s">
        <v>590</v>
      </c>
      <c r="I136" s="291" t="s">
        <v>590</v>
      </c>
      <c r="J136" s="291" t="s">
        <v>590</v>
      </c>
      <c r="K136" s="291" t="s">
        <v>590</v>
      </c>
      <c r="L136" s="291" t="s">
        <v>590</v>
      </c>
      <c r="M136" s="291" t="s">
        <v>590</v>
      </c>
      <c r="N136" s="292" t="s">
        <v>590</v>
      </c>
    </row>
    <row r="137" spans="1:14" ht="20" hidden="1">
      <c r="A137" s="290" t="s">
        <v>473</v>
      </c>
      <c r="B137" s="290" t="s">
        <v>632</v>
      </c>
      <c r="C137" s="291" t="s">
        <v>590</v>
      </c>
      <c r="D137" s="291" t="s">
        <v>590</v>
      </c>
      <c r="E137" s="291" t="s">
        <v>590</v>
      </c>
      <c r="F137" s="291" t="s">
        <v>590</v>
      </c>
      <c r="G137" s="291" t="s">
        <v>590</v>
      </c>
      <c r="H137" s="291" t="s">
        <v>590</v>
      </c>
      <c r="I137" s="291" t="s">
        <v>590</v>
      </c>
      <c r="J137" s="291" t="s">
        <v>590</v>
      </c>
      <c r="K137" s="291" t="s">
        <v>590</v>
      </c>
      <c r="L137" s="291" t="s">
        <v>590</v>
      </c>
      <c r="M137" s="291" t="s">
        <v>590</v>
      </c>
      <c r="N137" s="292" t="s">
        <v>590</v>
      </c>
    </row>
    <row r="138" spans="1:14" hidden="1">
      <c r="A138" s="286" t="s">
        <v>151</v>
      </c>
      <c r="B138" s="286" t="s">
        <v>211</v>
      </c>
      <c r="C138" s="291" t="s">
        <v>590</v>
      </c>
      <c r="D138" s="291" t="s">
        <v>590</v>
      </c>
      <c r="E138" s="291" t="s">
        <v>590</v>
      </c>
      <c r="F138" s="291" t="s">
        <v>590</v>
      </c>
      <c r="G138" s="291" t="s">
        <v>590</v>
      </c>
      <c r="H138" s="291" t="s">
        <v>590</v>
      </c>
      <c r="I138" s="291" t="s">
        <v>590</v>
      </c>
      <c r="J138" s="291" t="s">
        <v>590</v>
      </c>
      <c r="K138" s="291" t="s">
        <v>590</v>
      </c>
      <c r="L138" s="291" t="s">
        <v>590</v>
      </c>
      <c r="M138" s="291" t="s">
        <v>590</v>
      </c>
      <c r="N138" s="292" t="s">
        <v>590</v>
      </c>
    </row>
    <row r="139" spans="1:14" hidden="1">
      <c r="A139" s="286" t="s">
        <v>149</v>
      </c>
      <c r="B139" s="286" t="s">
        <v>210</v>
      </c>
      <c r="C139" s="291" t="s">
        <v>590</v>
      </c>
      <c r="D139" s="291" t="s">
        <v>590</v>
      </c>
      <c r="E139" s="291" t="s">
        <v>590</v>
      </c>
      <c r="F139" s="291" t="s">
        <v>590</v>
      </c>
      <c r="G139" s="291" t="s">
        <v>590</v>
      </c>
      <c r="H139" s="291" t="s">
        <v>590</v>
      </c>
      <c r="I139" s="291" t="s">
        <v>590</v>
      </c>
      <c r="J139" s="291" t="s">
        <v>590</v>
      </c>
      <c r="K139" s="291" t="s">
        <v>590</v>
      </c>
      <c r="L139" s="291" t="s">
        <v>590</v>
      </c>
      <c r="M139" s="291" t="s">
        <v>590</v>
      </c>
      <c r="N139" s="292" t="s">
        <v>590</v>
      </c>
    </row>
    <row r="140" spans="1:14" ht="20" hidden="1">
      <c r="A140" s="286" t="s">
        <v>209</v>
      </c>
      <c r="B140" s="286" t="s">
        <v>208</v>
      </c>
      <c r="C140" s="291" t="s">
        <v>590</v>
      </c>
      <c r="D140" s="291" t="s">
        <v>590</v>
      </c>
      <c r="E140" s="291" t="s">
        <v>590</v>
      </c>
      <c r="F140" s="291" t="s">
        <v>590</v>
      </c>
      <c r="G140" s="291" t="s">
        <v>590</v>
      </c>
      <c r="H140" s="291" t="s">
        <v>590</v>
      </c>
      <c r="I140" s="291" t="s">
        <v>590</v>
      </c>
      <c r="J140" s="291" t="s">
        <v>590</v>
      </c>
      <c r="K140" s="291" t="s">
        <v>590</v>
      </c>
      <c r="L140" s="291" t="s">
        <v>590</v>
      </c>
      <c r="M140" s="291" t="s">
        <v>590</v>
      </c>
      <c r="N140" s="292" t="s">
        <v>590</v>
      </c>
    </row>
    <row r="141" spans="1:14" ht="20" hidden="1">
      <c r="A141" s="286" t="s">
        <v>207</v>
      </c>
      <c r="B141" s="286" t="s">
        <v>206</v>
      </c>
      <c r="C141" s="291" t="s">
        <v>590</v>
      </c>
      <c r="D141" s="291" t="s">
        <v>590</v>
      </c>
      <c r="E141" s="291" t="s">
        <v>590</v>
      </c>
      <c r="F141" s="291" t="s">
        <v>590</v>
      </c>
      <c r="G141" s="291" t="s">
        <v>590</v>
      </c>
      <c r="H141" s="291" t="s">
        <v>590</v>
      </c>
      <c r="I141" s="291" t="s">
        <v>590</v>
      </c>
      <c r="J141" s="291" t="s">
        <v>590</v>
      </c>
      <c r="K141" s="291" t="s">
        <v>590</v>
      </c>
      <c r="L141" s="291" t="s">
        <v>590</v>
      </c>
      <c r="M141" s="291" t="s">
        <v>590</v>
      </c>
      <c r="N141" s="292" t="s">
        <v>590</v>
      </c>
    </row>
    <row r="142" spans="1:14" hidden="1">
      <c r="A142" s="286" t="s">
        <v>205</v>
      </c>
      <c r="B142" s="286" t="s">
        <v>204</v>
      </c>
      <c r="C142" s="291" t="s">
        <v>590</v>
      </c>
      <c r="D142" s="291" t="s">
        <v>590</v>
      </c>
      <c r="E142" s="291" t="s">
        <v>590</v>
      </c>
      <c r="F142" s="291" t="s">
        <v>590</v>
      </c>
      <c r="G142" s="291" t="s">
        <v>590</v>
      </c>
      <c r="H142" s="291" t="s">
        <v>590</v>
      </c>
      <c r="I142" s="291" t="s">
        <v>590</v>
      </c>
      <c r="J142" s="291" t="s">
        <v>590</v>
      </c>
      <c r="K142" s="291" t="s">
        <v>590</v>
      </c>
      <c r="L142" s="291" t="s">
        <v>590</v>
      </c>
      <c r="M142" s="291" t="s">
        <v>590</v>
      </c>
      <c r="N142" s="292" t="s">
        <v>590</v>
      </c>
    </row>
    <row r="143" spans="1:14" hidden="1">
      <c r="A143" s="286" t="s">
        <v>203</v>
      </c>
      <c r="B143" s="286" t="s">
        <v>202</v>
      </c>
      <c r="C143" s="291" t="s">
        <v>590</v>
      </c>
      <c r="D143" s="291" t="s">
        <v>590</v>
      </c>
      <c r="E143" s="291" t="s">
        <v>590</v>
      </c>
      <c r="F143" s="291" t="s">
        <v>590</v>
      </c>
      <c r="G143" s="291" t="s">
        <v>590</v>
      </c>
      <c r="H143" s="291" t="s">
        <v>590</v>
      </c>
      <c r="I143" s="291" t="s">
        <v>590</v>
      </c>
      <c r="J143" s="291" t="s">
        <v>590</v>
      </c>
      <c r="K143" s="291" t="s">
        <v>590</v>
      </c>
      <c r="L143" s="291" t="s">
        <v>590</v>
      </c>
      <c r="M143" s="291" t="s">
        <v>590</v>
      </c>
      <c r="N143" s="292" t="s">
        <v>590</v>
      </c>
    </row>
    <row r="144" spans="1:14" hidden="1">
      <c r="A144" s="286" t="s">
        <v>201</v>
      </c>
      <c r="B144" s="286" t="s">
        <v>200</v>
      </c>
      <c r="C144" s="291" t="s">
        <v>590</v>
      </c>
      <c r="D144" s="291" t="s">
        <v>590</v>
      </c>
      <c r="E144" s="291" t="s">
        <v>590</v>
      </c>
      <c r="F144" s="291" t="s">
        <v>590</v>
      </c>
      <c r="G144" s="291" t="s">
        <v>590</v>
      </c>
      <c r="H144" s="291" t="s">
        <v>590</v>
      </c>
      <c r="I144" s="291" t="s">
        <v>590</v>
      </c>
      <c r="J144" s="291" t="s">
        <v>590</v>
      </c>
      <c r="K144" s="291" t="s">
        <v>590</v>
      </c>
      <c r="L144" s="291" t="s">
        <v>590</v>
      </c>
      <c r="M144" s="291" t="s">
        <v>590</v>
      </c>
      <c r="N144" s="292" t="s">
        <v>590</v>
      </c>
    </row>
    <row r="145" spans="1:14" hidden="1">
      <c r="A145" s="286" t="s">
        <v>199</v>
      </c>
      <c r="B145" s="286" t="s">
        <v>198</v>
      </c>
      <c r="C145" s="291" t="s">
        <v>590</v>
      </c>
      <c r="D145" s="291" t="s">
        <v>590</v>
      </c>
      <c r="E145" s="291" t="s">
        <v>590</v>
      </c>
      <c r="F145" s="291" t="s">
        <v>590</v>
      </c>
      <c r="G145" s="291" t="s">
        <v>590</v>
      </c>
      <c r="H145" s="291" t="s">
        <v>590</v>
      </c>
      <c r="I145" s="291" t="s">
        <v>590</v>
      </c>
      <c r="J145" s="291" t="s">
        <v>590</v>
      </c>
      <c r="K145" s="291" t="s">
        <v>590</v>
      </c>
      <c r="L145" s="291" t="s">
        <v>590</v>
      </c>
      <c r="M145" s="291" t="s">
        <v>590</v>
      </c>
      <c r="N145" s="292" t="s">
        <v>590</v>
      </c>
    </row>
    <row r="146" spans="1:14" ht="21" hidden="1">
      <c r="A146" s="289" t="s">
        <v>128</v>
      </c>
      <c r="B146" s="289" t="s">
        <v>197</v>
      </c>
      <c r="C146" s="287">
        <v>-364721441945</v>
      </c>
      <c r="D146" s="287">
        <v>-364721441945</v>
      </c>
      <c r="E146" s="287">
        <v>0</v>
      </c>
      <c r="F146" s="287">
        <v>0</v>
      </c>
      <c r="G146" s="287">
        <v>0</v>
      </c>
      <c r="H146" s="287">
        <v>0</v>
      </c>
      <c r="I146" s="287">
        <v>-364721441945</v>
      </c>
      <c r="J146" s="287">
        <v>-364721441945</v>
      </c>
      <c r="K146" s="287">
        <v>0</v>
      </c>
      <c r="L146" s="287">
        <v>0</v>
      </c>
      <c r="M146" s="287">
        <v>0</v>
      </c>
      <c r="N146" s="288">
        <v>0</v>
      </c>
    </row>
    <row r="147" spans="1:14" hidden="1">
      <c r="A147" s="290" t="s">
        <v>76</v>
      </c>
      <c r="B147" s="290" t="s">
        <v>196</v>
      </c>
      <c r="C147" s="287">
        <v>302944902868</v>
      </c>
      <c r="D147" s="287">
        <v>302944902868</v>
      </c>
      <c r="E147" s="287">
        <v>0</v>
      </c>
      <c r="F147" s="287">
        <v>0</v>
      </c>
      <c r="G147" s="287">
        <v>0</v>
      </c>
      <c r="H147" s="287">
        <v>0</v>
      </c>
      <c r="I147" s="287">
        <v>302944902868</v>
      </c>
      <c r="J147" s="287">
        <v>302944902868</v>
      </c>
      <c r="K147" s="287">
        <v>0</v>
      </c>
      <c r="L147" s="287">
        <v>0</v>
      </c>
      <c r="M147" s="287">
        <v>0</v>
      </c>
      <c r="N147" s="288">
        <v>0</v>
      </c>
    </row>
    <row r="148" spans="1:14" hidden="1">
      <c r="A148" s="286" t="s">
        <v>171</v>
      </c>
      <c r="B148" s="286" t="s">
        <v>195</v>
      </c>
      <c r="C148" s="287">
        <v>4623558210</v>
      </c>
      <c r="D148" s="287">
        <v>4623558210</v>
      </c>
      <c r="E148" s="287">
        <v>0</v>
      </c>
      <c r="F148" s="287">
        <v>0</v>
      </c>
      <c r="G148" s="287">
        <v>0</v>
      </c>
      <c r="H148" s="287">
        <v>0</v>
      </c>
      <c r="I148" s="287">
        <v>4623558210</v>
      </c>
      <c r="J148" s="287">
        <v>4623558210</v>
      </c>
      <c r="K148" s="287">
        <v>0</v>
      </c>
      <c r="L148" s="287">
        <v>0</v>
      </c>
      <c r="M148" s="287">
        <v>0</v>
      </c>
      <c r="N148" s="288">
        <v>0</v>
      </c>
    </row>
    <row r="149" spans="1:14" hidden="1">
      <c r="A149" s="286" t="s">
        <v>169</v>
      </c>
      <c r="B149" s="286" t="s">
        <v>194</v>
      </c>
      <c r="C149" s="287">
        <v>2346682738</v>
      </c>
      <c r="D149" s="287">
        <v>2346682738</v>
      </c>
      <c r="E149" s="287">
        <v>0</v>
      </c>
      <c r="F149" s="287">
        <v>0</v>
      </c>
      <c r="G149" s="287">
        <v>0</v>
      </c>
      <c r="H149" s="287">
        <v>0</v>
      </c>
      <c r="I149" s="287">
        <v>2346682738</v>
      </c>
      <c r="J149" s="287">
        <v>2346682738</v>
      </c>
      <c r="K149" s="287">
        <v>0</v>
      </c>
      <c r="L149" s="287">
        <v>0</v>
      </c>
      <c r="M149" s="287">
        <v>0</v>
      </c>
      <c r="N149" s="288">
        <v>0</v>
      </c>
    </row>
    <row r="150" spans="1:14" ht="20" hidden="1">
      <c r="A150" s="286" t="s">
        <v>193</v>
      </c>
      <c r="B150" s="286" t="s">
        <v>192</v>
      </c>
      <c r="C150" s="291" t="s">
        <v>590</v>
      </c>
      <c r="D150" s="291" t="s">
        <v>590</v>
      </c>
      <c r="E150" s="291" t="s">
        <v>590</v>
      </c>
      <c r="F150" s="291" t="s">
        <v>590</v>
      </c>
      <c r="G150" s="291" t="s">
        <v>590</v>
      </c>
      <c r="H150" s="291" t="s">
        <v>590</v>
      </c>
      <c r="I150" s="291" t="s">
        <v>590</v>
      </c>
      <c r="J150" s="291" t="s">
        <v>590</v>
      </c>
      <c r="K150" s="291" t="s">
        <v>590</v>
      </c>
      <c r="L150" s="291" t="s">
        <v>590</v>
      </c>
      <c r="M150" s="291" t="s">
        <v>590</v>
      </c>
      <c r="N150" s="292" t="s">
        <v>590</v>
      </c>
    </row>
    <row r="151" spans="1:14" ht="20" hidden="1">
      <c r="A151" s="286" t="s">
        <v>191</v>
      </c>
      <c r="B151" s="286" t="s">
        <v>190</v>
      </c>
      <c r="C151" s="287">
        <v>295595942164</v>
      </c>
      <c r="D151" s="287">
        <v>295595942164</v>
      </c>
      <c r="E151" s="287">
        <v>0</v>
      </c>
      <c r="F151" s="287">
        <v>0</v>
      </c>
      <c r="G151" s="287">
        <v>0</v>
      </c>
      <c r="H151" s="287">
        <v>0</v>
      </c>
      <c r="I151" s="287">
        <v>295595942164</v>
      </c>
      <c r="J151" s="287">
        <v>295595942164</v>
      </c>
      <c r="K151" s="287">
        <v>0</v>
      </c>
      <c r="L151" s="287">
        <v>0</v>
      </c>
      <c r="M151" s="287">
        <v>0</v>
      </c>
      <c r="N151" s="288">
        <v>0</v>
      </c>
    </row>
    <row r="152" spans="1:14" ht="20" hidden="1">
      <c r="A152" s="286" t="s">
        <v>189</v>
      </c>
      <c r="B152" s="286" t="s">
        <v>188</v>
      </c>
      <c r="C152" s="291" t="s">
        <v>590</v>
      </c>
      <c r="D152" s="291" t="s">
        <v>590</v>
      </c>
      <c r="E152" s="291" t="s">
        <v>590</v>
      </c>
      <c r="F152" s="291" t="s">
        <v>590</v>
      </c>
      <c r="G152" s="291" t="s">
        <v>590</v>
      </c>
      <c r="H152" s="291" t="s">
        <v>590</v>
      </c>
      <c r="I152" s="291" t="s">
        <v>590</v>
      </c>
      <c r="J152" s="291" t="s">
        <v>590</v>
      </c>
      <c r="K152" s="291" t="s">
        <v>590</v>
      </c>
      <c r="L152" s="291" t="s">
        <v>590</v>
      </c>
      <c r="M152" s="291" t="s">
        <v>590</v>
      </c>
      <c r="N152" s="292" t="s">
        <v>590</v>
      </c>
    </row>
    <row r="153" spans="1:14" hidden="1">
      <c r="A153" s="285"/>
      <c r="B153" s="286" t="s">
        <v>633</v>
      </c>
      <c r="C153" s="291" t="s">
        <v>590</v>
      </c>
      <c r="D153" s="291" t="s">
        <v>590</v>
      </c>
      <c r="E153" s="291" t="s">
        <v>590</v>
      </c>
      <c r="F153" s="291" t="s">
        <v>590</v>
      </c>
      <c r="G153" s="291" t="s">
        <v>590</v>
      </c>
      <c r="H153" s="291" t="s">
        <v>590</v>
      </c>
      <c r="I153" s="291" t="s">
        <v>590</v>
      </c>
      <c r="J153" s="291" t="s">
        <v>590</v>
      </c>
      <c r="K153" s="291" t="s">
        <v>590</v>
      </c>
      <c r="L153" s="291" t="s">
        <v>590</v>
      </c>
      <c r="M153" s="291" t="s">
        <v>590</v>
      </c>
      <c r="N153" s="292" t="s">
        <v>590</v>
      </c>
    </row>
    <row r="154" spans="1:14" hidden="1">
      <c r="A154" s="285"/>
      <c r="B154" s="286" t="s">
        <v>634</v>
      </c>
      <c r="C154" s="291" t="s">
        <v>590</v>
      </c>
      <c r="D154" s="291" t="s">
        <v>590</v>
      </c>
      <c r="E154" s="291" t="s">
        <v>590</v>
      </c>
      <c r="F154" s="291" t="s">
        <v>590</v>
      </c>
      <c r="G154" s="291" t="s">
        <v>590</v>
      </c>
      <c r="H154" s="291" t="s">
        <v>590</v>
      </c>
      <c r="I154" s="291" t="s">
        <v>590</v>
      </c>
      <c r="J154" s="291" t="s">
        <v>590</v>
      </c>
      <c r="K154" s="291" t="s">
        <v>590</v>
      </c>
      <c r="L154" s="291" t="s">
        <v>590</v>
      </c>
      <c r="M154" s="291" t="s">
        <v>590</v>
      </c>
      <c r="N154" s="292" t="s">
        <v>590</v>
      </c>
    </row>
    <row r="155" spans="1:14" hidden="1">
      <c r="A155" s="285"/>
      <c r="B155" s="286" t="s">
        <v>635</v>
      </c>
      <c r="C155" s="291" t="s">
        <v>590</v>
      </c>
      <c r="D155" s="291" t="s">
        <v>590</v>
      </c>
      <c r="E155" s="291" t="s">
        <v>590</v>
      </c>
      <c r="F155" s="291" t="s">
        <v>590</v>
      </c>
      <c r="G155" s="291" t="s">
        <v>590</v>
      </c>
      <c r="H155" s="291" t="s">
        <v>590</v>
      </c>
      <c r="I155" s="291" t="s">
        <v>590</v>
      </c>
      <c r="J155" s="291" t="s">
        <v>590</v>
      </c>
      <c r="K155" s="291" t="s">
        <v>590</v>
      </c>
      <c r="L155" s="291" t="s">
        <v>590</v>
      </c>
      <c r="M155" s="291" t="s">
        <v>590</v>
      </c>
      <c r="N155" s="292" t="s">
        <v>590</v>
      </c>
    </row>
    <row r="156" spans="1:14" hidden="1">
      <c r="A156" s="285"/>
      <c r="B156" s="286" t="s">
        <v>636</v>
      </c>
      <c r="C156" s="291" t="s">
        <v>590</v>
      </c>
      <c r="D156" s="291" t="s">
        <v>590</v>
      </c>
      <c r="E156" s="291" t="s">
        <v>590</v>
      </c>
      <c r="F156" s="291" t="s">
        <v>590</v>
      </c>
      <c r="G156" s="291" t="s">
        <v>590</v>
      </c>
      <c r="H156" s="291" t="s">
        <v>590</v>
      </c>
      <c r="I156" s="291" t="s">
        <v>590</v>
      </c>
      <c r="J156" s="291" t="s">
        <v>590</v>
      </c>
      <c r="K156" s="291" t="s">
        <v>590</v>
      </c>
      <c r="L156" s="291" t="s">
        <v>590</v>
      </c>
      <c r="M156" s="291" t="s">
        <v>590</v>
      </c>
      <c r="N156" s="292" t="s">
        <v>590</v>
      </c>
    </row>
    <row r="157" spans="1:14" ht="20" hidden="1">
      <c r="A157" s="286" t="s">
        <v>183</v>
      </c>
      <c r="B157" s="286" t="s">
        <v>182</v>
      </c>
      <c r="C157" s="287">
        <v>2700000</v>
      </c>
      <c r="D157" s="287">
        <v>2700000</v>
      </c>
      <c r="E157" s="287">
        <v>0</v>
      </c>
      <c r="F157" s="287">
        <v>0</v>
      </c>
      <c r="G157" s="287">
        <v>0</v>
      </c>
      <c r="H157" s="287">
        <v>0</v>
      </c>
      <c r="I157" s="287">
        <v>2700000</v>
      </c>
      <c r="J157" s="287">
        <v>2700000</v>
      </c>
      <c r="K157" s="287">
        <v>0</v>
      </c>
      <c r="L157" s="287">
        <v>0</v>
      </c>
      <c r="M157" s="287">
        <v>0</v>
      </c>
      <c r="N157" s="288">
        <v>0</v>
      </c>
    </row>
    <row r="158" spans="1:14" hidden="1">
      <c r="A158" s="286" t="s">
        <v>181</v>
      </c>
      <c r="B158" s="286" t="s">
        <v>180</v>
      </c>
      <c r="C158" s="287">
        <v>376019756</v>
      </c>
      <c r="D158" s="287">
        <v>376019756</v>
      </c>
      <c r="E158" s="287">
        <v>0</v>
      </c>
      <c r="F158" s="287">
        <v>0</v>
      </c>
      <c r="G158" s="287">
        <v>0</v>
      </c>
      <c r="H158" s="287">
        <v>0</v>
      </c>
      <c r="I158" s="287">
        <v>376019756</v>
      </c>
      <c r="J158" s="287">
        <v>376019756</v>
      </c>
      <c r="K158" s="287">
        <v>0</v>
      </c>
      <c r="L158" s="287">
        <v>0</v>
      </c>
      <c r="M158" s="287">
        <v>0</v>
      </c>
      <c r="N158" s="288">
        <v>0</v>
      </c>
    </row>
    <row r="159" spans="1:14" hidden="1">
      <c r="A159" s="290" t="s">
        <v>473</v>
      </c>
      <c r="B159" s="290" t="s">
        <v>179</v>
      </c>
      <c r="C159" s="287">
        <v>-667666344813</v>
      </c>
      <c r="D159" s="287">
        <v>-667666344813</v>
      </c>
      <c r="E159" s="287">
        <v>0</v>
      </c>
      <c r="F159" s="287">
        <v>0</v>
      </c>
      <c r="G159" s="287">
        <v>0</v>
      </c>
      <c r="H159" s="287">
        <v>0</v>
      </c>
      <c r="I159" s="287">
        <v>-667666344813</v>
      </c>
      <c r="J159" s="287">
        <v>-667666344813</v>
      </c>
      <c r="K159" s="287">
        <v>0</v>
      </c>
      <c r="L159" s="287">
        <v>0</v>
      </c>
      <c r="M159" s="287">
        <v>0</v>
      </c>
      <c r="N159" s="288">
        <v>0</v>
      </c>
    </row>
    <row r="160" spans="1:14" ht="40" hidden="1">
      <c r="A160" s="290" t="s">
        <v>475</v>
      </c>
      <c r="B160" s="290" t="s">
        <v>637</v>
      </c>
      <c r="C160" s="291" t="s">
        <v>590</v>
      </c>
      <c r="D160" s="291" t="s">
        <v>590</v>
      </c>
      <c r="E160" s="291" t="s">
        <v>590</v>
      </c>
      <c r="F160" s="291" t="s">
        <v>590</v>
      </c>
      <c r="G160" s="291" t="s">
        <v>590</v>
      </c>
      <c r="H160" s="291" t="s">
        <v>590</v>
      </c>
      <c r="I160" s="291" t="s">
        <v>590</v>
      </c>
      <c r="J160" s="291" t="s">
        <v>590</v>
      </c>
      <c r="K160" s="291" t="s">
        <v>590</v>
      </c>
      <c r="L160" s="291" t="s">
        <v>590</v>
      </c>
      <c r="M160" s="291" t="s">
        <v>590</v>
      </c>
      <c r="N160" s="292" t="s">
        <v>590</v>
      </c>
    </row>
    <row r="161" spans="1:14" ht="40" hidden="1">
      <c r="A161" s="290" t="s">
        <v>477</v>
      </c>
      <c r="B161" s="290" t="s">
        <v>638</v>
      </c>
      <c r="C161" s="291" t="s">
        <v>590</v>
      </c>
      <c r="D161" s="291" t="s">
        <v>590</v>
      </c>
      <c r="E161" s="291" t="s">
        <v>590</v>
      </c>
      <c r="F161" s="291" t="s">
        <v>590</v>
      </c>
      <c r="G161" s="291" t="s">
        <v>590</v>
      </c>
      <c r="H161" s="291" t="s">
        <v>590</v>
      </c>
      <c r="I161" s="291" t="s">
        <v>590</v>
      </c>
      <c r="J161" s="291" t="s">
        <v>590</v>
      </c>
      <c r="K161" s="291" t="s">
        <v>590</v>
      </c>
      <c r="L161" s="291" t="s">
        <v>590</v>
      </c>
      <c r="M161" s="291" t="s">
        <v>590</v>
      </c>
      <c r="N161" s="292" t="s">
        <v>590</v>
      </c>
    </row>
    <row r="162" spans="1:14" hidden="1">
      <c r="A162" s="289" t="s">
        <v>130</v>
      </c>
      <c r="B162" s="289" t="s">
        <v>178</v>
      </c>
      <c r="C162" s="291" t="s">
        <v>590</v>
      </c>
      <c r="D162" s="291" t="s">
        <v>590</v>
      </c>
      <c r="E162" s="291" t="s">
        <v>590</v>
      </c>
      <c r="F162" s="291" t="s">
        <v>590</v>
      </c>
      <c r="G162" s="291" t="s">
        <v>590</v>
      </c>
      <c r="H162" s="291" t="s">
        <v>590</v>
      </c>
      <c r="I162" s="291" t="s">
        <v>590</v>
      </c>
      <c r="J162" s="291" t="s">
        <v>590</v>
      </c>
      <c r="K162" s="291" t="s">
        <v>590</v>
      </c>
      <c r="L162" s="291" t="s">
        <v>590</v>
      </c>
      <c r="M162" s="291" t="s">
        <v>590</v>
      </c>
      <c r="N162" s="292" t="s">
        <v>590</v>
      </c>
    </row>
    <row r="163" spans="1:14" ht="21" hidden="1">
      <c r="A163" s="289" t="s">
        <v>177</v>
      </c>
      <c r="B163" s="289" t="s">
        <v>639</v>
      </c>
      <c r="C163" s="291" t="s">
        <v>590</v>
      </c>
      <c r="D163" s="291" t="s">
        <v>590</v>
      </c>
      <c r="E163" s="291" t="s">
        <v>590</v>
      </c>
      <c r="F163" s="291" t="s">
        <v>590</v>
      </c>
      <c r="G163" s="291" t="s">
        <v>590</v>
      </c>
      <c r="H163" s="291" t="s">
        <v>590</v>
      </c>
      <c r="I163" s="291" t="s">
        <v>590</v>
      </c>
      <c r="J163" s="291" t="s">
        <v>590</v>
      </c>
      <c r="K163" s="291" t="s">
        <v>590</v>
      </c>
      <c r="L163" s="291" t="s">
        <v>590</v>
      </c>
      <c r="M163" s="291" t="s">
        <v>590</v>
      </c>
      <c r="N163" s="292" t="s">
        <v>590</v>
      </c>
    </row>
    <row r="164" spans="1:14" ht="20" hidden="1">
      <c r="A164" s="290" t="s">
        <v>76</v>
      </c>
      <c r="B164" s="290" t="s">
        <v>176</v>
      </c>
      <c r="C164" s="291" t="s">
        <v>590</v>
      </c>
      <c r="D164" s="291" t="s">
        <v>590</v>
      </c>
      <c r="E164" s="291" t="s">
        <v>590</v>
      </c>
      <c r="F164" s="291" t="s">
        <v>590</v>
      </c>
      <c r="G164" s="291" t="s">
        <v>590</v>
      </c>
      <c r="H164" s="291" t="s">
        <v>590</v>
      </c>
      <c r="I164" s="291" t="s">
        <v>590</v>
      </c>
      <c r="J164" s="291" t="s">
        <v>590</v>
      </c>
      <c r="K164" s="291" t="s">
        <v>590</v>
      </c>
      <c r="L164" s="291" t="s">
        <v>590</v>
      </c>
      <c r="M164" s="291" t="s">
        <v>590</v>
      </c>
      <c r="N164" s="292" t="s">
        <v>590</v>
      </c>
    </row>
    <row r="165" spans="1:14" ht="20" hidden="1">
      <c r="A165" s="290" t="s">
        <v>473</v>
      </c>
      <c r="B165" s="290" t="s">
        <v>175</v>
      </c>
      <c r="C165" s="291" t="s">
        <v>590</v>
      </c>
      <c r="D165" s="291" t="s">
        <v>590</v>
      </c>
      <c r="E165" s="291" t="s">
        <v>590</v>
      </c>
      <c r="F165" s="291" t="s">
        <v>590</v>
      </c>
      <c r="G165" s="291" t="s">
        <v>590</v>
      </c>
      <c r="H165" s="291" t="s">
        <v>590</v>
      </c>
      <c r="I165" s="291" t="s">
        <v>590</v>
      </c>
      <c r="J165" s="291" t="s">
        <v>590</v>
      </c>
      <c r="K165" s="291" t="s">
        <v>590</v>
      </c>
      <c r="L165" s="291" t="s">
        <v>590</v>
      </c>
      <c r="M165" s="291" t="s">
        <v>590</v>
      </c>
      <c r="N165" s="292" t="s">
        <v>590</v>
      </c>
    </row>
    <row r="166" spans="1:14" ht="31.5" hidden="1">
      <c r="A166" s="289" t="s">
        <v>174</v>
      </c>
      <c r="B166" s="289" t="s">
        <v>640</v>
      </c>
      <c r="C166" s="287">
        <v>45091000000</v>
      </c>
      <c r="D166" s="287">
        <v>0</v>
      </c>
      <c r="E166" s="287">
        <v>45091000000</v>
      </c>
      <c r="F166" s="287">
        <v>45091000000</v>
      </c>
      <c r="G166" s="287">
        <v>0</v>
      </c>
      <c r="H166" s="287">
        <v>0</v>
      </c>
      <c r="I166" s="287">
        <v>45091000000</v>
      </c>
      <c r="J166" s="287">
        <v>0</v>
      </c>
      <c r="K166" s="287">
        <v>45091000000</v>
      </c>
      <c r="L166" s="287">
        <v>45091000000</v>
      </c>
      <c r="M166" s="287">
        <v>0</v>
      </c>
      <c r="N166" s="288">
        <v>0</v>
      </c>
    </row>
    <row r="167" spans="1:14" ht="20" hidden="1">
      <c r="A167" s="290" t="s">
        <v>76</v>
      </c>
      <c r="B167" s="290" t="s">
        <v>172</v>
      </c>
      <c r="C167" s="291" t="s">
        <v>590</v>
      </c>
      <c r="D167" s="291" t="s">
        <v>590</v>
      </c>
      <c r="E167" s="291" t="s">
        <v>590</v>
      </c>
      <c r="F167" s="291" t="s">
        <v>590</v>
      </c>
      <c r="G167" s="291" t="s">
        <v>590</v>
      </c>
      <c r="H167" s="291" t="s">
        <v>590</v>
      </c>
      <c r="I167" s="291" t="s">
        <v>590</v>
      </c>
      <c r="J167" s="291" t="s">
        <v>590</v>
      </c>
      <c r="K167" s="291" t="s">
        <v>590</v>
      </c>
      <c r="L167" s="291" t="s">
        <v>590</v>
      </c>
      <c r="M167" s="291" t="s">
        <v>590</v>
      </c>
      <c r="N167" s="292" t="s">
        <v>590</v>
      </c>
    </row>
    <row r="168" spans="1:14" hidden="1">
      <c r="A168" s="286" t="s">
        <v>171</v>
      </c>
      <c r="B168" s="286" t="s">
        <v>170</v>
      </c>
      <c r="C168" s="291" t="s">
        <v>590</v>
      </c>
      <c r="D168" s="291" t="s">
        <v>590</v>
      </c>
      <c r="E168" s="291" t="s">
        <v>590</v>
      </c>
      <c r="F168" s="291" t="s">
        <v>590</v>
      </c>
      <c r="G168" s="291" t="s">
        <v>590</v>
      </c>
      <c r="H168" s="291" t="s">
        <v>590</v>
      </c>
      <c r="I168" s="291" t="s">
        <v>590</v>
      </c>
      <c r="J168" s="291" t="s">
        <v>590</v>
      </c>
      <c r="K168" s="291" t="s">
        <v>590</v>
      </c>
      <c r="L168" s="291" t="s">
        <v>590</v>
      </c>
      <c r="M168" s="291" t="s">
        <v>590</v>
      </c>
      <c r="N168" s="292" t="s">
        <v>590</v>
      </c>
    </row>
    <row r="169" spans="1:14" hidden="1">
      <c r="A169" s="286" t="s">
        <v>169</v>
      </c>
      <c r="B169" s="286" t="s">
        <v>168</v>
      </c>
      <c r="C169" s="291" t="s">
        <v>590</v>
      </c>
      <c r="D169" s="291" t="s">
        <v>590</v>
      </c>
      <c r="E169" s="291" t="s">
        <v>590</v>
      </c>
      <c r="F169" s="291" t="s">
        <v>590</v>
      </c>
      <c r="G169" s="291" t="s">
        <v>590</v>
      </c>
      <c r="H169" s="291" t="s">
        <v>590</v>
      </c>
      <c r="I169" s="291" t="s">
        <v>590</v>
      </c>
      <c r="J169" s="291" t="s">
        <v>590</v>
      </c>
      <c r="K169" s="291" t="s">
        <v>590</v>
      </c>
      <c r="L169" s="291" t="s">
        <v>590</v>
      </c>
      <c r="M169" s="291" t="s">
        <v>590</v>
      </c>
      <c r="N169" s="292" t="s">
        <v>590</v>
      </c>
    </row>
    <row r="170" spans="1:14" hidden="1">
      <c r="A170" s="290" t="s">
        <v>473</v>
      </c>
      <c r="B170" s="290" t="s">
        <v>167</v>
      </c>
      <c r="C170" s="287">
        <v>45091000000</v>
      </c>
      <c r="D170" s="287">
        <v>0</v>
      </c>
      <c r="E170" s="287">
        <v>45091000000</v>
      </c>
      <c r="F170" s="287">
        <v>45091000000</v>
      </c>
      <c r="G170" s="287">
        <v>0</v>
      </c>
      <c r="H170" s="287">
        <v>0</v>
      </c>
      <c r="I170" s="287">
        <v>45091000000</v>
      </c>
      <c r="J170" s="287">
        <v>0</v>
      </c>
      <c r="K170" s="287">
        <v>45091000000</v>
      </c>
      <c r="L170" s="287">
        <v>45091000000</v>
      </c>
      <c r="M170" s="287">
        <v>0</v>
      </c>
      <c r="N170" s="288">
        <v>0</v>
      </c>
    </row>
    <row r="171" spans="1:14" hidden="1">
      <c r="A171" s="289" t="s">
        <v>166</v>
      </c>
      <c r="B171" s="289" t="s">
        <v>165</v>
      </c>
      <c r="C171" s="291" t="s">
        <v>590</v>
      </c>
      <c r="D171" s="291" t="s">
        <v>590</v>
      </c>
      <c r="E171" s="291" t="s">
        <v>590</v>
      </c>
      <c r="F171" s="291" t="s">
        <v>590</v>
      </c>
      <c r="G171" s="291" t="s">
        <v>590</v>
      </c>
      <c r="H171" s="291" t="s">
        <v>590</v>
      </c>
      <c r="I171" s="291" t="s">
        <v>590</v>
      </c>
      <c r="J171" s="291" t="s">
        <v>590</v>
      </c>
      <c r="K171" s="291" t="s">
        <v>590</v>
      </c>
      <c r="L171" s="291" t="s">
        <v>590</v>
      </c>
      <c r="M171" s="291" t="s">
        <v>590</v>
      </c>
      <c r="N171" s="292" t="s">
        <v>590</v>
      </c>
    </row>
    <row r="172" spans="1:14" ht="21" hidden="1">
      <c r="A172" s="289" t="s">
        <v>164</v>
      </c>
      <c r="B172" s="289" t="s">
        <v>641</v>
      </c>
      <c r="C172" s="287">
        <v>0</v>
      </c>
      <c r="D172" s="287">
        <v>0</v>
      </c>
      <c r="E172" s="287">
        <v>0</v>
      </c>
      <c r="F172" s="287">
        <v>0</v>
      </c>
      <c r="G172" s="287">
        <v>0</v>
      </c>
      <c r="H172" s="287">
        <v>0</v>
      </c>
      <c r="I172" s="287">
        <v>0</v>
      </c>
      <c r="J172" s="287">
        <v>0</v>
      </c>
      <c r="K172" s="287">
        <v>0</v>
      </c>
      <c r="L172" s="287">
        <v>0</v>
      </c>
      <c r="M172" s="287">
        <v>0</v>
      </c>
      <c r="N172" s="288">
        <v>0</v>
      </c>
    </row>
    <row r="173" spans="1:14" ht="20" hidden="1">
      <c r="A173" s="285"/>
      <c r="B173" s="286" t="s">
        <v>642</v>
      </c>
      <c r="C173" s="287">
        <v>0</v>
      </c>
      <c r="D173" s="287">
        <v>0</v>
      </c>
      <c r="E173" s="287">
        <v>0</v>
      </c>
      <c r="F173" s="287">
        <v>0</v>
      </c>
      <c r="G173" s="287">
        <v>0</v>
      </c>
      <c r="H173" s="287">
        <v>0</v>
      </c>
      <c r="I173" s="287">
        <v>0</v>
      </c>
      <c r="J173" s="287">
        <v>0</v>
      </c>
      <c r="K173" s="287">
        <v>0</v>
      </c>
      <c r="L173" s="287">
        <v>0</v>
      </c>
      <c r="M173" s="287">
        <v>0</v>
      </c>
      <c r="N173" s="288">
        <v>0</v>
      </c>
    </row>
    <row r="174" spans="1:14" ht="21" hidden="1">
      <c r="A174" s="289" t="s">
        <v>14</v>
      </c>
      <c r="B174" s="289" t="s">
        <v>162</v>
      </c>
      <c r="C174" s="287">
        <v>19838318279</v>
      </c>
      <c r="D174" s="287">
        <v>0</v>
      </c>
      <c r="E174" s="287">
        <v>19838318279</v>
      </c>
      <c r="F174" s="287">
        <v>19838318279</v>
      </c>
      <c r="G174" s="287">
        <v>0</v>
      </c>
      <c r="H174" s="287">
        <v>0</v>
      </c>
      <c r="I174" s="287">
        <v>19838318279</v>
      </c>
      <c r="J174" s="287">
        <v>0</v>
      </c>
      <c r="K174" s="287">
        <v>19838318279</v>
      </c>
      <c r="L174" s="287">
        <v>19838318279</v>
      </c>
      <c r="M174" s="287">
        <v>0</v>
      </c>
      <c r="N174" s="288">
        <v>0</v>
      </c>
    </row>
    <row r="175" spans="1:14" hidden="1">
      <c r="A175" s="289" t="s">
        <v>5</v>
      </c>
      <c r="B175" s="289" t="s">
        <v>161</v>
      </c>
      <c r="C175" s="287">
        <v>19838318279</v>
      </c>
      <c r="D175" s="287">
        <v>0</v>
      </c>
      <c r="E175" s="287">
        <v>19838318279</v>
      </c>
      <c r="F175" s="287">
        <v>19838318279</v>
      </c>
      <c r="G175" s="287">
        <v>0</v>
      </c>
      <c r="H175" s="287">
        <v>0</v>
      </c>
      <c r="I175" s="287">
        <v>19838318279</v>
      </c>
      <c r="J175" s="287">
        <v>0</v>
      </c>
      <c r="K175" s="287">
        <v>19838318279</v>
      </c>
      <c r="L175" s="287">
        <v>19838318279</v>
      </c>
      <c r="M175" s="287">
        <v>0</v>
      </c>
      <c r="N175" s="288">
        <v>0</v>
      </c>
    </row>
    <row r="176" spans="1:14" ht="20" hidden="1">
      <c r="A176" s="285"/>
      <c r="B176" s="286" t="s">
        <v>160</v>
      </c>
      <c r="C176" s="287">
        <v>19838318279</v>
      </c>
      <c r="D176" s="287">
        <v>0</v>
      </c>
      <c r="E176" s="287">
        <v>19838318279</v>
      </c>
      <c r="F176" s="287">
        <v>19838318279</v>
      </c>
      <c r="G176" s="287">
        <v>0</v>
      </c>
      <c r="H176" s="287">
        <v>0</v>
      </c>
      <c r="I176" s="287">
        <v>19838318279</v>
      </c>
      <c r="J176" s="287">
        <v>0</v>
      </c>
      <c r="K176" s="287">
        <v>19838318279</v>
      </c>
      <c r="L176" s="287">
        <v>19838318279</v>
      </c>
      <c r="M176" s="287">
        <v>0</v>
      </c>
      <c r="N176" s="288">
        <v>0</v>
      </c>
    </row>
    <row r="177" spans="1:14" hidden="1">
      <c r="A177" s="289" t="s">
        <v>7</v>
      </c>
      <c r="B177" s="289" t="s">
        <v>159</v>
      </c>
      <c r="C177" s="291" t="s">
        <v>590</v>
      </c>
      <c r="D177" s="291" t="s">
        <v>590</v>
      </c>
      <c r="E177" s="291" t="s">
        <v>590</v>
      </c>
      <c r="F177" s="291" t="s">
        <v>590</v>
      </c>
      <c r="G177" s="291" t="s">
        <v>590</v>
      </c>
      <c r="H177" s="291" t="s">
        <v>590</v>
      </c>
      <c r="I177" s="291" t="s">
        <v>590</v>
      </c>
      <c r="J177" s="291" t="s">
        <v>590</v>
      </c>
      <c r="K177" s="291" t="s">
        <v>590</v>
      </c>
      <c r="L177" s="291" t="s">
        <v>590</v>
      </c>
      <c r="M177" s="291" t="s">
        <v>590</v>
      </c>
      <c r="N177" s="292" t="s">
        <v>590</v>
      </c>
    </row>
    <row r="178" spans="1:14" hidden="1">
      <c r="A178" s="289" t="s">
        <v>128</v>
      </c>
      <c r="B178" s="289" t="s">
        <v>158</v>
      </c>
      <c r="C178" s="291" t="s">
        <v>590</v>
      </c>
      <c r="D178" s="291" t="s">
        <v>590</v>
      </c>
      <c r="E178" s="291" t="s">
        <v>590</v>
      </c>
      <c r="F178" s="291" t="s">
        <v>590</v>
      </c>
      <c r="G178" s="291" t="s">
        <v>590</v>
      </c>
      <c r="H178" s="291" t="s">
        <v>590</v>
      </c>
      <c r="I178" s="291" t="s">
        <v>590</v>
      </c>
      <c r="J178" s="291" t="s">
        <v>590</v>
      </c>
      <c r="K178" s="291" t="s">
        <v>590</v>
      </c>
      <c r="L178" s="291" t="s">
        <v>590</v>
      </c>
      <c r="M178" s="291" t="s">
        <v>590</v>
      </c>
      <c r="N178" s="292" t="s">
        <v>590</v>
      </c>
    </row>
    <row r="179" spans="1:14" ht="30" hidden="1">
      <c r="A179" s="290" t="s">
        <v>76</v>
      </c>
      <c r="B179" s="290" t="s">
        <v>157</v>
      </c>
      <c r="C179" s="291" t="s">
        <v>590</v>
      </c>
      <c r="D179" s="291" t="s">
        <v>590</v>
      </c>
      <c r="E179" s="291" t="s">
        <v>590</v>
      </c>
      <c r="F179" s="291" t="s">
        <v>590</v>
      </c>
      <c r="G179" s="291" t="s">
        <v>590</v>
      </c>
      <c r="H179" s="291" t="s">
        <v>590</v>
      </c>
      <c r="I179" s="291" t="s">
        <v>590</v>
      </c>
      <c r="J179" s="291" t="s">
        <v>590</v>
      </c>
      <c r="K179" s="291" t="s">
        <v>590</v>
      </c>
      <c r="L179" s="291" t="s">
        <v>590</v>
      </c>
      <c r="M179" s="291" t="s">
        <v>590</v>
      </c>
      <c r="N179" s="292" t="s">
        <v>590</v>
      </c>
    </row>
    <row r="180" spans="1:14" hidden="1">
      <c r="A180" s="290" t="s">
        <v>473</v>
      </c>
      <c r="B180" s="290" t="s">
        <v>156</v>
      </c>
      <c r="C180" s="291" t="s">
        <v>590</v>
      </c>
      <c r="D180" s="291" t="s">
        <v>590</v>
      </c>
      <c r="E180" s="291" t="s">
        <v>590</v>
      </c>
      <c r="F180" s="291" t="s">
        <v>590</v>
      </c>
      <c r="G180" s="291" t="s">
        <v>590</v>
      </c>
      <c r="H180" s="291" t="s">
        <v>590</v>
      </c>
      <c r="I180" s="291" t="s">
        <v>590</v>
      </c>
      <c r="J180" s="291" t="s">
        <v>590</v>
      </c>
      <c r="K180" s="291" t="s">
        <v>590</v>
      </c>
      <c r="L180" s="291" t="s">
        <v>590</v>
      </c>
      <c r="M180" s="291" t="s">
        <v>590</v>
      </c>
      <c r="N180" s="292" t="s">
        <v>590</v>
      </c>
    </row>
    <row r="181" spans="1:14" ht="21" hidden="1">
      <c r="A181" s="289" t="s">
        <v>130</v>
      </c>
      <c r="B181" s="289" t="s">
        <v>643</v>
      </c>
      <c r="C181" s="291" t="s">
        <v>590</v>
      </c>
      <c r="D181" s="291" t="s">
        <v>590</v>
      </c>
      <c r="E181" s="291" t="s">
        <v>590</v>
      </c>
      <c r="F181" s="291" t="s">
        <v>590</v>
      </c>
      <c r="G181" s="291" t="s">
        <v>590</v>
      </c>
      <c r="H181" s="291" t="s">
        <v>590</v>
      </c>
      <c r="I181" s="291" t="s">
        <v>590</v>
      </c>
      <c r="J181" s="291" t="s">
        <v>590</v>
      </c>
      <c r="K181" s="291" t="s">
        <v>590</v>
      </c>
      <c r="L181" s="291" t="s">
        <v>590</v>
      </c>
      <c r="M181" s="291" t="s">
        <v>590</v>
      </c>
      <c r="N181" s="292" t="s">
        <v>590</v>
      </c>
    </row>
    <row r="182" spans="1:14" ht="20" hidden="1">
      <c r="A182" s="285"/>
      <c r="B182" s="286" t="s">
        <v>644</v>
      </c>
      <c r="C182" s="291" t="s">
        <v>590</v>
      </c>
      <c r="D182" s="291" t="s">
        <v>590</v>
      </c>
      <c r="E182" s="291" t="s">
        <v>590</v>
      </c>
      <c r="F182" s="291" t="s">
        <v>590</v>
      </c>
      <c r="G182" s="291" t="s">
        <v>590</v>
      </c>
      <c r="H182" s="291" t="s">
        <v>590</v>
      </c>
      <c r="I182" s="291" t="s">
        <v>590</v>
      </c>
      <c r="J182" s="291" t="s">
        <v>590</v>
      </c>
      <c r="K182" s="291" t="s">
        <v>590</v>
      </c>
      <c r="L182" s="291" t="s">
        <v>590</v>
      </c>
      <c r="M182" s="291" t="s">
        <v>590</v>
      </c>
      <c r="N182" s="292" t="s">
        <v>590</v>
      </c>
    </row>
    <row r="183" spans="1:14" ht="21">
      <c r="A183" s="289" t="s">
        <v>29</v>
      </c>
      <c r="B183" s="289" t="s">
        <v>645</v>
      </c>
      <c r="C183" s="287">
        <v>8083870386085</v>
      </c>
      <c r="D183" s="287">
        <v>331567816069</v>
      </c>
      <c r="E183" s="287">
        <v>7752302570016</v>
      </c>
      <c r="F183" s="287">
        <v>4677056426852</v>
      </c>
      <c r="G183" s="287">
        <v>2544560884210</v>
      </c>
      <c r="H183" s="287">
        <v>530685258954</v>
      </c>
      <c r="I183" s="287">
        <v>8083870386085</v>
      </c>
      <c r="J183" s="287">
        <v>331567816069</v>
      </c>
      <c r="K183" s="287">
        <v>7752302570016</v>
      </c>
      <c r="L183" s="287">
        <v>4677056426852</v>
      </c>
      <c r="M183" s="287">
        <v>2544560884210</v>
      </c>
      <c r="N183" s="288">
        <v>530685258954</v>
      </c>
    </row>
    <row r="184" spans="1:14" s="298" customFormat="1" ht="21">
      <c r="A184" s="295" t="s">
        <v>5</v>
      </c>
      <c r="B184" s="295" t="s">
        <v>154</v>
      </c>
      <c r="C184" s="296">
        <v>7653919538827</v>
      </c>
      <c r="D184" s="296">
        <v>0</v>
      </c>
      <c r="E184" s="296">
        <v>7653919538827</v>
      </c>
      <c r="F184" s="296">
        <v>4582673171773</v>
      </c>
      <c r="G184" s="296">
        <v>2540561108100</v>
      </c>
      <c r="H184" s="296">
        <v>530685258954</v>
      </c>
      <c r="I184" s="296">
        <v>7653919538827</v>
      </c>
      <c r="J184" s="296">
        <v>0</v>
      </c>
      <c r="K184" s="296">
        <v>7653919538827</v>
      </c>
      <c r="L184" s="296">
        <v>4582673171773</v>
      </c>
      <c r="M184" s="301">
        <v>2540561108100</v>
      </c>
      <c r="N184" s="297">
        <v>530685258954</v>
      </c>
    </row>
    <row r="185" spans="1:14" s="298" customFormat="1">
      <c r="A185" s="299" t="s">
        <v>76</v>
      </c>
      <c r="B185" s="299" t="s">
        <v>153</v>
      </c>
      <c r="C185" s="296">
        <v>5718494653214</v>
      </c>
      <c r="D185" s="296">
        <v>0</v>
      </c>
      <c r="E185" s="296">
        <v>5718494653214</v>
      </c>
      <c r="F185" s="296">
        <v>3270925000000</v>
      </c>
      <c r="G185" s="296">
        <v>2007071000000</v>
      </c>
      <c r="H185" s="296">
        <v>440498653214</v>
      </c>
      <c r="I185" s="296">
        <v>5718494653214</v>
      </c>
      <c r="J185" s="296">
        <v>0</v>
      </c>
      <c r="K185" s="296">
        <v>5718494653214</v>
      </c>
      <c r="L185" s="296">
        <v>3270925000000</v>
      </c>
      <c r="M185" s="301">
        <v>2007071000000</v>
      </c>
      <c r="N185" s="297">
        <v>440498653214</v>
      </c>
    </row>
    <row r="186" spans="1:14" s="298" customFormat="1">
      <c r="A186" s="299" t="s">
        <v>473</v>
      </c>
      <c r="B186" s="299" t="s">
        <v>152</v>
      </c>
      <c r="C186" s="296">
        <v>1935424885613</v>
      </c>
      <c r="D186" s="296">
        <v>0</v>
      </c>
      <c r="E186" s="296">
        <v>1935424885613</v>
      </c>
      <c r="F186" s="296">
        <v>1311748171773</v>
      </c>
      <c r="G186" s="296">
        <v>533490108100</v>
      </c>
      <c r="H186" s="296">
        <v>90186605740</v>
      </c>
      <c r="I186" s="296">
        <v>1935424885613</v>
      </c>
      <c r="J186" s="296">
        <v>0</v>
      </c>
      <c r="K186" s="296">
        <v>1935424885613</v>
      </c>
      <c r="L186" s="296">
        <v>1311748171773</v>
      </c>
      <c r="M186" s="301">
        <v>533490108100</v>
      </c>
      <c r="N186" s="297">
        <v>90186605740</v>
      </c>
    </row>
    <row r="187" spans="1:14" s="298" customFormat="1" ht="20">
      <c r="A187" s="300" t="s">
        <v>151</v>
      </c>
      <c r="B187" s="300" t="s">
        <v>150</v>
      </c>
      <c r="C187" s="296">
        <v>1798917713840</v>
      </c>
      <c r="D187" s="296">
        <v>0</v>
      </c>
      <c r="E187" s="296">
        <v>1798917713840</v>
      </c>
      <c r="F187" s="296">
        <v>1175241000000</v>
      </c>
      <c r="G187" s="296">
        <v>533490108100</v>
      </c>
      <c r="H187" s="296">
        <v>90186605740</v>
      </c>
      <c r="I187" s="296">
        <v>1798917713840</v>
      </c>
      <c r="J187" s="296">
        <v>0</v>
      </c>
      <c r="K187" s="296">
        <v>1798917713840</v>
      </c>
      <c r="L187" s="296">
        <v>1175241000000</v>
      </c>
      <c r="M187" s="296">
        <v>533490108100</v>
      </c>
      <c r="N187" s="297">
        <v>90186605740</v>
      </c>
    </row>
    <row r="188" spans="1:14" s="298" customFormat="1" ht="20">
      <c r="A188" s="300" t="s">
        <v>149</v>
      </c>
      <c r="B188" s="300" t="s">
        <v>148</v>
      </c>
      <c r="C188" s="296">
        <v>136507171773</v>
      </c>
      <c r="D188" s="296">
        <v>0</v>
      </c>
      <c r="E188" s="296">
        <v>136507171773</v>
      </c>
      <c r="F188" s="296">
        <v>136507171773</v>
      </c>
      <c r="G188" s="296">
        <v>0</v>
      </c>
      <c r="H188" s="296">
        <v>0</v>
      </c>
      <c r="I188" s="296">
        <v>136507171773</v>
      </c>
      <c r="J188" s="296">
        <v>0</v>
      </c>
      <c r="K188" s="296">
        <v>136507171773</v>
      </c>
      <c r="L188" s="296">
        <v>136507171773</v>
      </c>
      <c r="M188" s="296">
        <v>0</v>
      </c>
      <c r="N188" s="297">
        <v>0</v>
      </c>
    </row>
    <row r="189" spans="1:14" s="298" customFormat="1" ht="21">
      <c r="A189" s="295" t="s">
        <v>7</v>
      </c>
      <c r="B189" s="295" t="s">
        <v>147</v>
      </c>
      <c r="C189" s="296">
        <v>429950847258</v>
      </c>
      <c r="D189" s="296">
        <v>331567816069</v>
      </c>
      <c r="E189" s="296">
        <v>98383031189</v>
      </c>
      <c r="F189" s="296">
        <v>94383255079</v>
      </c>
      <c r="G189" s="296">
        <v>3999776110</v>
      </c>
      <c r="H189" s="296">
        <v>0</v>
      </c>
      <c r="I189" s="296">
        <v>429950847258</v>
      </c>
      <c r="J189" s="296">
        <v>331567816069</v>
      </c>
      <c r="K189" s="296">
        <v>98383031189</v>
      </c>
      <c r="L189" s="301">
        <v>94383255079</v>
      </c>
      <c r="M189" s="296">
        <v>3999776110</v>
      </c>
      <c r="N189" s="297">
        <v>0</v>
      </c>
    </row>
    <row r="190" spans="1:14" ht="21">
      <c r="A190" s="289" t="s">
        <v>128</v>
      </c>
      <c r="B190" s="289" t="s">
        <v>146</v>
      </c>
      <c r="C190" s="291" t="s">
        <v>590</v>
      </c>
      <c r="D190" s="291" t="s">
        <v>590</v>
      </c>
      <c r="E190" s="291" t="s">
        <v>590</v>
      </c>
      <c r="F190" s="291" t="s">
        <v>590</v>
      </c>
      <c r="G190" s="291" t="s">
        <v>590</v>
      </c>
      <c r="H190" s="291" t="s">
        <v>590</v>
      </c>
      <c r="I190" s="291" t="s">
        <v>590</v>
      </c>
      <c r="J190" s="291" t="s">
        <v>590</v>
      </c>
      <c r="K190" s="291" t="s">
        <v>590</v>
      </c>
      <c r="L190" s="291" t="s">
        <v>590</v>
      </c>
      <c r="M190" s="291" t="s">
        <v>590</v>
      </c>
      <c r="N190" s="292" t="s">
        <v>590</v>
      </c>
    </row>
    <row r="191" spans="1:14" ht="21">
      <c r="A191" s="289" t="s">
        <v>130</v>
      </c>
      <c r="B191" s="289" t="s">
        <v>646</v>
      </c>
      <c r="C191" s="291" t="s">
        <v>590</v>
      </c>
      <c r="D191" s="291" t="s">
        <v>590</v>
      </c>
      <c r="E191" s="291" t="s">
        <v>590</v>
      </c>
      <c r="F191" s="291" t="s">
        <v>590</v>
      </c>
      <c r="G191" s="291" t="s">
        <v>590</v>
      </c>
      <c r="H191" s="291" t="s">
        <v>590</v>
      </c>
      <c r="I191" s="291" t="s">
        <v>590</v>
      </c>
      <c r="J191" s="291" t="s">
        <v>590</v>
      </c>
      <c r="K191" s="291" t="s">
        <v>590</v>
      </c>
      <c r="L191" s="291" t="s">
        <v>590</v>
      </c>
      <c r="M191" s="291" t="s">
        <v>590</v>
      </c>
      <c r="N191" s="292" t="s">
        <v>590</v>
      </c>
    </row>
    <row r="192" spans="1:14" ht="20">
      <c r="A192" s="285"/>
      <c r="B192" s="286" t="s">
        <v>647</v>
      </c>
      <c r="C192" s="291" t="s">
        <v>590</v>
      </c>
      <c r="D192" s="291" t="s">
        <v>590</v>
      </c>
      <c r="E192" s="291" t="s">
        <v>590</v>
      </c>
      <c r="F192" s="291" t="s">
        <v>590</v>
      </c>
      <c r="G192" s="291" t="s">
        <v>590</v>
      </c>
      <c r="H192" s="291" t="s">
        <v>590</v>
      </c>
      <c r="I192" s="291" t="s">
        <v>590</v>
      </c>
      <c r="J192" s="291" t="s">
        <v>590</v>
      </c>
      <c r="K192" s="291" t="s">
        <v>590</v>
      </c>
      <c r="L192" s="291" t="s">
        <v>590</v>
      </c>
      <c r="M192" s="291" t="s">
        <v>590</v>
      </c>
      <c r="N192" s="292" t="s">
        <v>590</v>
      </c>
    </row>
    <row r="193" spans="1:14">
      <c r="A193" s="289" t="s">
        <v>144</v>
      </c>
      <c r="B193" s="289" t="s">
        <v>648</v>
      </c>
      <c r="C193" s="287">
        <v>2591890653220</v>
      </c>
      <c r="D193" s="287">
        <v>0</v>
      </c>
      <c r="E193" s="287">
        <v>2591890653220</v>
      </c>
      <c r="F193" s="287">
        <v>1859411555022</v>
      </c>
      <c r="G193" s="287">
        <v>693707753860</v>
      </c>
      <c r="H193" s="287">
        <v>38771344338</v>
      </c>
      <c r="I193" s="287">
        <v>2591890653220</v>
      </c>
      <c r="J193" s="287">
        <v>0</v>
      </c>
      <c r="K193" s="287">
        <v>2591890653220</v>
      </c>
      <c r="L193" s="287">
        <v>1859411555022</v>
      </c>
      <c r="M193" s="287">
        <v>693707753860</v>
      </c>
      <c r="N193" s="288">
        <v>38771344338</v>
      </c>
    </row>
    <row r="194" spans="1:14">
      <c r="A194" s="289" t="s">
        <v>5</v>
      </c>
      <c r="B194" s="289" t="s">
        <v>142</v>
      </c>
      <c r="C194" s="287">
        <v>2591890653220</v>
      </c>
      <c r="D194" s="287">
        <v>0</v>
      </c>
      <c r="E194" s="287">
        <v>2591890653220</v>
      </c>
      <c r="F194" s="287">
        <v>1859411555022</v>
      </c>
      <c r="G194" s="287">
        <v>693707753860</v>
      </c>
      <c r="H194" s="287">
        <v>38771344338</v>
      </c>
      <c r="I194" s="287">
        <v>2591890653220</v>
      </c>
      <c r="J194" s="287">
        <v>0</v>
      </c>
      <c r="K194" s="287">
        <v>2591890653220</v>
      </c>
      <c r="L194" s="287">
        <v>1859411555022</v>
      </c>
      <c r="M194" s="287">
        <v>693707753860</v>
      </c>
      <c r="N194" s="288">
        <v>38771344338</v>
      </c>
    </row>
    <row r="195" spans="1:14" ht="31.5">
      <c r="A195" s="289" t="s">
        <v>7</v>
      </c>
      <c r="B195" s="289" t="s">
        <v>649</v>
      </c>
      <c r="C195" s="291" t="s">
        <v>590</v>
      </c>
      <c r="D195" s="291" t="s">
        <v>590</v>
      </c>
      <c r="E195" s="291" t="s">
        <v>590</v>
      </c>
      <c r="F195" s="291" t="s">
        <v>590</v>
      </c>
      <c r="G195" s="291" t="s">
        <v>590</v>
      </c>
      <c r="H195" s="291" t="s">
        <v>590</v>
      </c>
      <c r="I195" s="291" t="s">
        <v>590</v>
      </c>
      <c r="J195" s="291" t="s">
        <v>590</v>
      </c>
      <c r="K195" s="291" t="s">
        <v>590</v>
      </c>
      <c r="L195" s="291" t="s">
        <v>590</v>
      </c>
      <c r="M195" s="291" t="s">
        <v>590</v>
      </c>
      <c r="N195" s="292" t="s">
        <v>590</v>
      </c>
    </row>
    <row r="196" spans="1:14" ht="20">
      <c r="A196" s="285"/>
      <c r="B196" s="286" t="s">
        <v>650</v>
      </c>
      <c r="C196" s="291" t="s">
        <v>590</v>
      </c>
      <c r="D196" s="291" t="s">
        <v>590</v>
      </c>
      <c r="E196" s="291" t="s">
        <v>590</v>
      </c>
      <c r="F196" s="291" t="s">
        <v>590</v>
      </c>
      <c r="G196" s="291" t="s">
        <v>590</v>
      </c>
      <c r="H196" s="291" t="s">
        <v>590</v>
      </c>
      <c r="I196" s="291" t="s">
        <v>590</v>
      </c>
      <c r="J196" s="291" t="s">
        <v>590</v>
      </c>
      <c r="K196" s="291" t="s">
        <v>590</v>
      </c>
      <c r="L196" s="291" t="s">
        <v>590</v>
      </c>
      <c r="M196" s="291" t="s">
        <v>590</v>
      </c>
      <c r="N196" s="292" t="s">
        <v>590</v>
      </c>
    </row>
    <row r="197" spans="1:14">
      <c r="A197" s="289" t="s">
        <v>140</v>
      </c>
      <c r="B197" s="289" t="s">
        <v>139</v>
      </c>
      <c r="C197" s="287">
        <v>52954448385</v>
      </c>
      <c r="D197" s="287">
        <v>0</v>
      </c>
      <c r="E197" s="287">
        <v>52954448385</v>
      </c>
      <c r="F197" s="287">
        <v>18343812374</v>
      </c>
      <c r="G197" s="287">
        <v>25134009543</v>
      </c>
      <c r="H197" s="287">
        <v>9476626468</v>
      </c>
      <c r="I197" s="287">
        <v>52954448385</v>
      </c>
      <c r="J197" s="287">
        <v>0</v>
      </c>
      <c r="K197" s="287">
        <v>52954448385</v>
      </c>
      <c r="L197" s="287">
        <v>18343812374</v>
      </c>
      <c r="M197" s="287">
        <v>25134009543</v>
      </c>
      <c r="N197" s="288">
        <v>9476626468</v>
      </c>
    </row>
    <row r="198" spans="1:14">
      <c r="A198" s="289" t="s">
        <v>5</v>
      </c>
      <c r="B198" s="289" t="s">
        <v>138</v>
      </c>
      <c r="C198" s="287">
        <v>52954448385</v>
      </c>
      <c r="D198" s="287">
        <v>0</v>
      </c>
      <c r="E198" s="287">
        <v>52954448385</v>
      </c>
      <c r="F198" s="287">
        <v>18343812374</v>
      </c>
      <c r="G198" s="287">
        <v>25134009543</v>
      </c>
      <c r="H198" s="287">
        <v>9476626468</v>
      </c>
      <c r="I198" s="287">
        <v>52954448385</v>
      </c>
      <c r="J198" s="287">
        <v>0</v>
      </c>
      <c r="K198" s="287">
        <v>52954448385</v>
      </c>
      <c r="L198" s="287">
        <v>18343812374</v>
      </c>
      <c r="M198" s="287">
        <v>25134009543</v>
      </c>
      <c r="N198" s="288">
        <v>9476626468</v>
      </c>
    </row>
    <row r="199" spans="1:14" ht="21">
      <c r="A199" s="289" t="s">
        <v>7</v>
      </c>
      <c r="B199" s="289" t="s">
        <v>651</v>
      </c>
      <c r="C199" s="291" t="s">
        <v>590</v>
      </c>
      <c r="D199" s="291" t="s">
        <v>590</v>
      </c>
      <c r="E199" s="291" t="s">
        <v>590</v>
      </c>
      <c r="F199" s="291" t="s">
        <v>590</v>
      </c>
      <c r="G199" s="291" t="s">
        <v>590</v>
      </c>
      <c r="H199" s="291" t="s">
        <v>590</v>
      </c>
      <c r="I199" s="291" t="s">
        <v>590</v>
      </c>
      <c r="J199" s="291" t="s">
        <v>590</v>
      </c>
      <c r="K199" s="291" t="s">
        <v>590</v>
      </c>
      <c r="L199" s="291" t="s">
        <v>590</v>
      </c>
      <c r="M199" s="291" t="s">
        <v>590</v>
      </c>
      <c r="N199" s="292" t="s">
        <v>590</v>
      </c>
    </row>
    <row r="200" spans="1:14" ht="20">
      <c r="A200" s="285"/>
      <c r="B200" s="286" t="s">
        <v>652</v>
      </c>
      <c r="C200" s="291" t="s">
        <v>590</v>
      </c>
      <c r="D200" s="291" t="s">
        <v>590</v>
      </c>
      <c r="E200" s="291" t="s">
        <v>590</v>
      </c>
      <c r="F200" s="291" t="s">
        <v>590</v>
      </c>
      <c r="G200" s="291" t="s">
        <v>590</v>
      </c>
      <c r="H200" s="291" t="s">
        <v>590</v>
      </c>
      <c r="I200" s="291" t="s">
        <v>590</v>
      </c>
      <c r="J200" s="291" t="s">
        <v>590</v>
      </c>
      <c r="K200" s="291" t="s">
        <v>590</v>
      </c>
      <c r="L200" s="291" t="s">
        <v>590</v>
      </c>
      <c r="M200" s="291" t="s">
        <v>590</v>
      </c>
      <c r="N200" s="292" t="s">
        <v>590</v>
      </c>
    </row>
    <row r="201" spans="1:14">
      <c r="A201" s="281" t="s">
        <v>580</v>
      </c>
    </row>
    <row r="202" spans="1:14">
      <c r="A202" s="441" t="s">
        <v>653</v>
      </c>
      <c r="B202" s="441"/>
      <c r="C202" s="441"/>
      <c r="D202" s="441"/>
      <c r="E202" s="441"/>
      <c r="F202" s="441"/>
      <c r="G202" s="441"/>
      <c r="H202" s="441"/>
      <c r="I202" s="441"/>
      <c r="J202" s="441"/>
      <c r="K202" s="441"/>
      <c r="L202" s="441"/>
      <c r="M202" s="441"/>
      <c r="N202" s="441"/>
    </row>
    <row r="203" spans="1:14">
      <c r="A203" s="281" t="s">
        <v>580</v>
      </c>
    </row>
    <row r="204" spans="1:14" ht="94.5">
      <c r="A204" s="293" t="s">
        <v>654</v>
      </c>
      <c r="C204" s="294" t="s">
        <v>655</v>
      </c>
      <c r="E204" s="441" t="s">
        <v>656</v>
      </c>
      <c r="F204" s="441"/>
      <c r="G204" s="441"/>
      <c r="H204" s="441"/>
      <c r="I204" s="441"/>
      <c r="J204" s="441"/>
      <c r="K204" s="441"/>
      <c r="L204" s="441"/>
      <c r="M204" s="441"/>
      <c r="N204" s="441"/>
    </row>
    <row r="205" spans="1:14">
      <c r="A205" s="281" t="s">
        <v>580</v>
      </c>
    </row>
    <row r="206" spans="1:14" ht="26.9" customHeight="1">
      <c r="A206" s="442" t="s">
        <v>657</v>
      </c>
      <c r="B206" s="442"/>
      <c r="C206" s="442"/>
      <c r="D206" s="442"/>
      <c r="E206" s="442"/>
      <c r="F206" s="442"/>
      <c r="G206" s="442"/>
      <c r="H206" s="442"/>
      <c r="I206" s="442"/>
      <c r="J206" s="442"/>
      <c r="K206" s="442"/>
      <c r="L206" s="442"/>
      <c r="M206" s="442"/>
      <c r="N206" s="442"/>
    </row>
  </sheetData>
  <mergeCells count="10">
    <mergeCell ref="A202:N202"/>
    <mergeCell ref="E204:N204"/>
    <mergeCell ref="A206:N206"/>
    <mergeCell ref="A4:N4"/>
    <mergeCell ref="A5:N5"/>
    <mergeCell ref="A7:N7"/>
    <mergeCell ref="A8:N8"/>
    <mergeCell ref="A10:B10"/>
    <mergeCell ref="C10:H10"/>
    <mergeCell ref="I10:N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cols>
    <col min="1" max="1" width="4" style="26" customWidth="1"/>
    <col min="2" max="2" width="40.08984375" style="24" customWidth="1"/>
    <col min="3" max="3" width="14.6328125" style="24" customWidth="1"/>
    <col min="4" max="4" width="13.26953125" style="24" customWidth="1"/>
    <col min="5" max="6" width="12.08984375" style="24" customWidth="1"/>
    <col min="7" max="7" width="12.6328125" style="24" customWidth="1"/>
    <col min="8" max="8" width="10.7265625" style="24" customWidth="1"/>
    <col min="9" max="9" width="13.26953125" style="24" customWidth="1"/>
    <col min="10" max="10" width="11.81640625" style="24" customWidth="1"/>
    <col min="11" max="11" width="13.6328125" style="24" customWidth="1"/>
    <col min="12" max="12" width="13.7265625" style="24" customWidth="1"/>
    <col min="13" max="13" width="14.36328125" style="24" customWidth="1"/>
    <col min="14" max="14" width="15.72656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30">
        <v>0</v>
      </c>
      <c r="O3" s="32"/>
    </row>
    <row r="4" spans="1:16" s="31" customFormat="1">
      <c r="A4" s="28"/>
      <c r="B4" s="28"/>
      <c r="C4" s="30"/>
      <c r="D4" s="33"/>
      <c r="O4" s="32"/>
    </row>
    <row r="5" spans="1:16" s="31" customFormat="1" ht="16.5" customHeight="1">
      <c r="A5" s="377" t="s">
        <v>4</v>
      </c>
      <c r="B5" s="377" t="s">
        <v>3</v>
      </c>
      <c r="C5" s="378" t="s">
        <v>80</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-22003000000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7143527000</v>
      </c>
      <c r="D9" s="39">
        <f t="shared" si="0"/>
        <v>7143527000</v>
      </c>
      <c r="E9" s="39">
        <f t="shared" si="0"/>
        <v>0</v>
      </c>
      <c r="F9" s="39">
        <f t="shared" si="0"/>
        <v>0</v>
      </c>
      <c r="G9" s="39">
        <f t="shared" si="0"/>
        <v>0</v>
      </c>
      <c r="H9" s="39">
        <f t="shared" si="0"/>
        <v>0</v>
      </c>
      <c r="I9" s="39">
        <f t="shared" si="0"/>
        <v>1134527000</v>
      </c>
      <c r="J9" s="39">
        <f t="shared" si="0"/>
        <v>195000000</v>
      </c>
      <c r="K9" s="39">
        <f t="shared" si="0"/>
        <v>3934000000</v>
      </c>
      <c r="L9" s="39">
        <f t="shared" si="0"/>
        <v>610000000</v>
      </c>
      <c r="M9" s="39">
        <f t="shared" si="0"/>
        <v>1270000000</v>
      </c>
      <c r="N9" s="39">
        <f>F9+G9+H9+I9+K9</f>
        <v>5068527000</v>
      </c>
      <c r="O9" s="34" t="e">
        <f>#REF!-D9</f>
        <v>#REF!</v>
      </c>
      <c r="P9" s="34">
        <f>K9-24307000000</f>
        <v>-20373000000</v>
      </c>
    </row>
    <row r="10" spans="1:16" s="27" customFormat="1">
      <c r="A10" s="40" t="s">
        <v>12</v>
      </c>
      <c r="B10" s="41" t="s">
        <v>24</v>
      </c>
      <c r="C10" s="42">
        <f>C11+C14+C29+C39</f>
        <v>1270000000</v>
      </c>
      <c r="D10" s="42">
        <f>SUM(E10:M10)</f>
        <v>1270000000</v>
      </c>
      <c r="E10" s="42">
        <f t="shared" ref="E10:M10" si="1">E11+E14+E29+E39</f>
        <v>0</v>
      </c>
      <c r="F10" s="42">
        <f>F11+F14+F29+F39</f>
        <v>0</v>
      </c>
      <c r="G10" s="42">
        <f t="shared" si="1"/>
        <v>0</v>
      </c>
      <c r="H10" s="42">
        <f t="shared" si="1"/>
        <v>0</v>
      </c>
      <c r="I10" s="42">
        <f t="shared" si="1"/>
        <v>0</v>
      </c>
      <c r="J10" s="42">
        <f t="shared" si="1"/>
        <v>0</v>
      </c>
      <c r="K10" s="42">
        <f t="shared" si="1"/>
        <v>0</v>
      </c>
      <c r="L10" s="42">
        <f t="shared" si="1"/>
        <v>0</v>
      </c>
      <c r="M10" s="42">
        <f t="shared" si="1"/>
        <v>1270000000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c r="E28" s="23"/>
      <c r="F28" s="23"/>
      <c r="G28" s="23"/>
      <c r="H28" s="23"/>
      <c r="I28" s="23"/>
      <c r="J28" s="23"/>
      <c r="K28" s="23"/>
      <c r="L28" s="23"/>
      <c r="M28" s="23"/>
      <c r="N28" s="23">
        <f t="shared" si="2"/>
        <v>0</v>
      </c>
      <c r="O28" s="25"/>
    </row>
    <row r="29" spans="1:16" s="27" customFormat="1">
      <c r="A29" s="40" t="s">
        <v>21</v>
      </c>
      <c r="B29" s="41" t="s">
        <v>10</v>
      </c>
      <c r="C29" s="42">
        <f>C30+C37</f>
        <v>1270000000</v>
      </c>
      <c r="D29" s="42">
        <f>SUM(E29:M29)</f>
        <v>1270000000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1270000000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1270000000</v>
      </c>
      <c r="D37" s="42">
        <f>SUM(E37:M37)</f>
        <v>1270000000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1270000000</v>
      </c>
      <c r="N37" s="42">
        <f t="shared" si="2"/>
        <v>0</v>
      </c>
      <c r="O37" s="25" t="e">
        <f>#REF!-D37</f>
        <v>#REF!</v>
      </c>
      <c r="P37" s="48">
        <f>P36+698.3</f>
        <v>5743.9000000000005</v>
      </c>
    </row>
    <row r="38" spans="1:16">
      <c r="A38" s="21">
        <v>1</v>
      </c>
      <c r="B38" s="22" t="s">
        <v>8</v>
      </c>
      <c r="C38" s="23">
        <v>1270000000</v>
      </c>
      <c r="D38" s="23">
        <f>SUM(E38:M38)</f>
        <v>1270000000</v>
      </c>
      <c r="E38" s="23"/>
      <c r="F38" s="23"/>
      <c r="G38" s="23"/>
      <c r="H38" s="23"/>
      <c r="I38" s="23"/>
      <c r="J38" s="23"/>
      <c r="K38" s="23"/>
      <c r="L38" s="23"/>
      <c r="M38" s="23">
        <f>C38</f>
        <v>1270000000</v>
      </c>
      <c r="N38" s="23">
        <f t="shared" si="2"/>
        <v>0</v>
      </c>
      <c r="O38" s="25" t="e">
        <f>#REF!-D38</f>
        <v>#REF!</v>
      </c>
    </row>
    <row r="39" spans="1:16" s="27" customFormat="1" ht="28">
      <c r="A39" s="40" t="s">
        <v>22</v>
      </c>
      <c r="B39" s="41" t="s">
        <v>9</v>
      </c>
      <c r="C39" s="42">
        <f t="shared" ref="C39:M39" si="10">C40+C79</f>
        <v>0</v>
      </c>
      <c r="D39" s="42">
        <f t="shared" si="10"/>
        <v>0</v>
      </c>
      <c r="E39" s="42">
        <f t="shared" si="10"/>
        <v>0</v>
      </c>
      <c r="F39" s="42">
        <f t="shared" si="10"/>
        <v>0</v>
      </c>
      <c r="G39" s="42">
        <f t="shared" si="10"/>
        <v>0</v>
      </c>
      <c r="H39" s="42">
        <f t="shared" si="10"/>
        <v>0</v>
      </c>
      <c r="I39" s="42">
        <f t="shared" si="10"/>
        <v>0</v>
      </c>
      <c r="J39" s="42">
        <f t="shared" si="10"/>
        <v>0</v>
      </c>
      <c r="K39" s="42">
        <f t="shared" si="10"/>
        <v>0</v>
      </c>
      <c r="L39" s="42">
        <f t="shared" si="10"/>
        <v>0</v>
      </c>
      <c r="M39" s="42">
        <f t="shared" si="10"/>
        <v>0</v>
      </c>
      <c r="N39" s="42">
        <f t="shared" si="2"/>
        <v>0</v>
      </c>
      <c r="O39" s="25" t="e">
        <f>#REF!-D39</f>
        <v>#REF!</v>
      </c>
    </row>
    <row r="40" spans="1:16" s="27" customFormat="1">
      <c r="A40" s="40" t="s">
        <v>5</v>
      </c>
      <c r="B40" s="41" t="s">
        <v>13</v>
      </c>
      <c r="C40" s="42">
        <f t="shared" ref="C40:M40" si="11">SUM(C41:C78)-C46-C47-C53-C54</f>
        <v>0</v>
      </c>
      <c r="D40" s="42">
        <f t="shared" si="11"/>
        <v>0</v>
      </c>
      <c r="E40" s="42">
        <f t="shared" si="11"/>
        <v>0</v>
      </c>
      <c r="F40" s="42">
        <f t="shared" si="11"/>
        <v>0</v>
      </c>
      <c r="G40" s="42">
        <f t="shared" si="11"/>
        <v>0</v>
      </c>
      <c r="H40" s="42">
        <f t="shared" si="11"/>
        <v>0</v>
      </c>
      <c r="I40" s="42">
        <f t="shared" si="11"/>
        <v>0</v>
      </c>
      <c r="J40" s="42">
        <f t="shared" si="11"/>
        <v>0</v>
      </c>
      <c r="K40" s="42">
        <f t="shared" si="11"/>
        <v>0</v>
      </c>
      <c r="L40" s="42">
        <f t="shared" si="11"/>
        <v>0</v>
      </c>
      <c r="M40" s="42">
        <f t="shared" si="11"/>
        <v>0</v>
      </c>
      <c r="N40" s="42">
        <f t="shared" si="2"/>
        <v>0</v>
      </c>
      <c r="O40" s="25" t="e">
        <f>#REF!-D40</f>
        <v>#REF!</v>
      </c>
    </row>
    <row r="41" spans="1:16" ht="28" hidden="1">
      <c r="A41" s="44"/>
      <c r="B41" s="22" t="s">
        <v>71</v>
      </c>
      <c r="C41" s="23"/>
      <c r="D41" s="23">
        <f>SUM(E41:L41)</f>
        <v>0</v>
      </c>
      <c r="E41" s="23"/>
      <c r="F41" s="23"/>
      <c r="G41" s="23"/>
      <c r="H41" s="23"/>
      <c r="I41" s="23"/>
      <c r="J41" s="23"/>
      <c r="K41" s="23"/>
      <c r="L41" s="23"/>
      <c r="M41" s="23"/>
      <c r="N41" s="23">
        <f t="shared" si="2"/>
        <v>0</v>
      </c>
      <c r="O41" s="25" t="e">
        <f>#REF!-D41</f>
        <v>#REF!</v>
      </c>
    </row>
    <row r="42" spans="1:16" hidden="1">
      <c r="A42" s="44"/>
      <c r="B42" s="22" t="s">
        <v>37</v>
      </c>
      <c r="C42" s="23"/>
      <c r="D42" s="23">
        <f>SUM(E42:L42)</f>
        <v>0</v>
      </c>
      <c r="E42" s="23"/>
      <c r="F42" s="23"/>
      <c r="G42" s="23"/>
      <c r="H42" s="23"/>
      <c r="I42" s="23"/>
      <c r="J42" s="23"/>
      <c r="K42" s="23"/>
      <c r="L42" s="23"/>
      <c r="M42" s="23"/>
      <c r="N42" s="23">
        <f t="shared" si="2"/>
        <v>0</v>
      </c>
      <c r="O42" s="25" t="e">
        <f>#REF!-D42</f>
        <v>#REF!</v>
      </c>
    </row>
    <row r="43" spans="1:16" ht="28" hidden="1">
      <c r="A43" s="44"/>
      <c r="B43" s="22" t="s">
        <v>109</v>
      </c>
      <c r="C43" s="23"/>
      <c r="D43" s="23">
        <f>SUM(E43:L43)</f>
        <v>0</v>
      </c>
      <c r="E43" s="23"/>
      <c r="F43" s="23"/>
      <c r="G43" s="23"/>
      <c r="H43" s="23"/>
      <c r="I43" s="23"/>
      <c r="J43" s="23"/>
      <c r="K43" s="23"/>
      <c r="L43" s="23"/>
      <c r="M43" s="23"/>
      <c r="N43" s="23">
        <f t="shared" si="2"/>
        <v>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t="28" hidden="1">
      <c r="A45" s="44"/>
      <c r="B45" s="22" t="s">
        <v>49</v>
      </c>
      <c r="C45" s="23">
        <f t="shared" ref="C45:M45" si="12">C46+C47</f>
        <v>0</v>
      </c>
      <c r="D45" s="23">
        <f t="shared" si="12"/>
        <v>0</v>
      </c>
      <c r="E45" s="23">
        <f t="shared" si="12"/>
        <v>0</v>
      </c>
      <c r="F45" s="23">
        <f t="shared" si="12"/>
        <v>0</v>
      </c>
      <c r="G45" s="23"/>
      <c r="H45" s="23"/>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c r="D52" s="23">
        <f t="shared" ref="D52:M52" si="14">D53+D54</f>
        <v>0</v>
      </c>
      <c r="E52" s="23">
        <f t="shared" si="14"/>
        <v>0</v>
      </c>
      <c r="F52" s="23">
        <f t="shared" si="14"/>
        <v>0</v>
      </c>
      <c r="G52" s="23"/>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hidden="1">
      <c r="A79" s="40" t="s">
        <v>7</v>
      </c>
      <c r="B79" s="41" t="s">
        <v>36</v>
      </c>
      <c r="C79" s="42">
        <f t="shared" ref="C79:M79" si="17">SUM(C80:C93)</f>
        <v>0</v>
      </c>
      <c r="D79" s="42">
        <f t="shared" si="17"/>
        <v>0</v>
      </c>
      <c r="E79" s="42">
        <f t="shared" si="17"/>
        <v>0</v>
      </c>
      <c r="F79" s="42">
        <f t="shared" si="17"/>
        <v>0</v>
      </c>
      <c r="G79" s="42">
        <f t="shared" si="17"/>
        <v>0</v>
      </c>
      <c r="H79" s="42">
        <f t="shared" si="17"/>
        <v>0</v>
      </c>
      <c r="I79" s="42">
        <f t="shared" si="17"/>
        <v>0</v>
      </c>
      <c r="J79" s="42">
        <f t="shared" si="17"/>
        <v>0</v>
      </c>
      <c r="K79" s="42">
        <f t="shared" si="17"/>
        <v>0</v>
      </c>
      <c r="L79" s="42">
        <f t="shared" si="17"/>
        <v>0</v>
      </c>
      <c r="M79" s="42">
        <f t="shared" si="17"/>
        <v>0</v>
      </c>
      <c r="N79" s="42">
        <f t="shared" si="16"/>
        <v>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5068527000</v>
      </c>
      <c r="D94" s="42">
        <f t="shared" si="19"/>
        <v>5068527000</v>
      </c>
      <c r="E94" s="42">
        <f t="shared" si="19"/>
        <v>0</v>
      </c>
      <c r="F94" s="42">
        <f t="shared" si="19"/>
        <v>0</v>
      </c>
      <c r="G94" s="42">
        <f t="shared" si="19"/>
        <v>0</v>
      </c>
      <c r="H94" s="42">
        <f t="shared" si="19"/>
        <v>0</v>
      </c>
      <c r="I94" s="42">
        <f t="shared" si="19"/>
        <v>1134527000</v>
      </c>
      <c r="J94" s="42">
        <f t="shared" si="19"/>
        <v>0</v>
      </c>
      <c r="K94" s="42">
        <f t="shared" si="19"/>
        <v>3934000000</v>
      </c>
      <c r="L94" s="42">
        <f t="shared" si="19"/>
        <v>0</v>
      </c>
      <c r="M94" s="42">
        <f t="shared" si="19"/>
        <v>0</v>
      </c>
      <c r="N94" s="42">
        <f t="shared" si="16"/>
        <v>5068527000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163800000</v>
      </c>
      <c r="D96" s="23">
        <f t="shared" ref="D96:D117" si="20">SUM(E96:M96)</f>
        <v>163800000</v>
      </c>
      <c r="E96" s="23"/>
      <c r="F96" s="23"/>
      <c r="G96" s="23"/>
      <c r="H96" s="23"/>
      <c r="I96" s="23">
        <f>C96</f>
        <v>163800000</v>
      </c>
      <c r="J96" s="23"/>
      <c r="K96" s="23"/>
      <c r="L96" s="23"/>
      <c r="M96" s="23"/>
      <c r="N96" s="23">
        <f t="shared" si="16"/>
        <v>163800000</v>
      </c>
      <c r="O96" s="25" t="s">
        <v>116</v>
      </c>
    </row>
    <row r="97" spans="1:15">
      <c r="A97" s="54"/>
      <c r="B97" s="53" t="s">
        <v>81</v>
      </c>
      <c r="C97" s="23">
        <v>964000000</v>
      </c>
      <c r="D97" s="23">
        <f t="shared" si="20"/>
        <v>964000000</v>
      </c>
      <c r="E97" s="23"/>
      <c r="F97" s="23"/>
      <c r="G97" s="23"/>
      <c r="H97" s="23"/>
      <c r="I97" s="23">
        <f>C97</f>
        <v>964000000</v>
      </c>
      <c r="J97" s="23"/>
      <c r="K97" s="23"/>
      <c r="L97" s="23"/>
      <c r="M97" s="23"/>
      <c r="N97" s="23">
        <f t="shared" si="16"/>
        <v>964000000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3934000000</v>
      </c>
      <c r="D100" s="23">
        <f t="shared" si="20"/>
        <v>3934000000</v>
      </c>
      <c r="E100" s="23"/>
      <c r="F100" s="23"/>
      <c r="G100" s="23"/>
      <c r="H100" s="23"/>
      <c r="I100" s="23"/>
      <c r="J100" s="23"/>
      <c r="K100" s="23">
        <f>C100</f>
        <v>3934000000</v>
      </c>
      <c r="L100" s="23"/>
      <c r="M100" s="23"/>
      <c r="N100" s="23">
        <f t="shared" si="16"/>
        <v>3934000000</v>
      </c>
      <c r="O100" s="25"/>
    </row>
    <row r="101" spans="1:15">
      <c r="A101" s="54"/>
      <c r="B101" s="55" t="s">
        <v>84</v>
      </c>
      <c r="C101" s="23">
        <v>6727000</v>
      </c>
      <c r="D101" s="23">
        <f t="shared" si="20"/>
        <v>6727000</v>
      </c>
      <c r="E101" s="23"/>
      <c r="F101" s="23"/>
      <c r="G101" s="23"/>
      <c r="H101" s="23"/>
      <c r="I101" s="23">
        <f>C101</f>
        <v>6727000</v>
      </c>
      <c r="J101" s="23"/>
      <c r="K101" s="23"/>
      <c r="L101" s="23"/>
      <c r="M101" s="23"/>
      <c r="N101" s="23">
        <f t="shared" si="16"/>
        <v>6727000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805000000</v>
      </c>
      <c r="D107" s="42">
        <f t="shared" si="21"/>
        <v>805000000</v>
      </c>
      <c r="E107" s="42">
        <f t="shared" si="21"/>
        <v>0</v>
      </c>
      <c r="F107" s="42">
        <f t="shared" si="21"/>
        <v>0</v>
      </c>
      <c r="G107" s="42">
        <f t="shared" si="21"/>
        <v>0</v>
      </c>
      <c r="H107" s="42">
        <f t="shared" si="21"/>
        <v>0</v>
      </c>
      <c r="I107" s="42">
        <f>SUM(I108:I120)-I117</f>
        <v>0</v>
      </c>
      <c r="J107" s="42">
        <f>SUM(J108:J120)-J117</f>
        <v>195000000</v>
      </c>
      <c r="K107" s="42">
        <f>SUM(K108:K120)-K117</f>
        <v>0</v>
      </c>
      <c r="L107" s="42">
        <f>SUM(L108:L120)-L117</f>
        <v>610000000</v>
      </c>
      <c r="M107" s="42">
        <f>SUM(M108:M120)-M117</f>
        <v>0</v>
      </c>
      <c r="N107" s="42">
        <f t="shared" si="16"/>
        <v>0</v>
      </c>
      <c r="O107" s="25"/>
    </row>
    <row r="108" spans="1:15" ht="28">
      <c r="A108" s="54"/>
      <c r="B108" s="53" t="s">
        <v>30</v>
      </c>
      <c r="C108" s="23">
        <v>195000000</v>
      </c>
      <c r="D108" s="23">
        <f t="shared" si="20"/>
        <v>195000000</v>
      </c>
      <c r="E108" s="23"/>
      <c r="F108" s="23"/>
      <c r="G108" s="23"/>
      <c r="H108" s="23"/>
      <c r="I108" s="23"/>
      <c r="J108" s="23">
        <f>C108</f>
        <v>195000000</v>
      </c>
      <c r="K108" s="23"/>
      <c r="L108" s="23"/>
      <c r="M108" s="23"/>
      <c r="N108" s="23">
        <f t="shared" si="16"/>
        <v>0</v>
      </c>
      <c r="O108" s="25"/>
    </row>
    <row r="109" spans="1:15">
      <c r="A109" s="54"/>
      <c r="B109" s="53" t="s">
        <v>31</v>
      </c>
      <c r="C109" s="23">
        <v>610000000</v>
      </c>
      <c r="D109" s="23">
        <f t="shared" si="20"/>
        <v>610000000</v>
      </c>
      <c r="E109" s="23"/>
      <c r="F109" s="23"/>
      <c r="G109" s="23"/>
      <c r="H109" s="23"/>
      <c r="I109" s="23"/>
      <c r="J109" s="23"/>
      <c r="K109" s="23"/>
      <c r="L109" s="23">
        <f>C109</f>
        <v>610000000</v>
      </c>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9.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27559055118110237" right="0.19685039370078741" top="0.39370078740157483" bottom="0.31496062992125984" header="0.19685039370078741" footer="0.19685039370078741"/>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5" topLeftCell="D87" activePane="bottomRight" state="frozen"/>
      <selection activeCell="F36" activeCellId="2" sqref="E18 E36 F36"/>
      <selection pane="topRight" activeCell="F36" activeCellId="2" sqref="E18 E36 F36"/>
      <selection pane="bottomLeft" activeCell="F36" activeCellId="2" sqref="E18 E36 F36"/>
      <selection pane="bottomRight" activeCell="N121" sqref="N121"/>
    </sheetView>
  </sheetViews>
  <sheetFormatPr defaultColWidth="9.08984375" defaultRowHeight="14"/>
  <cols>
    <col min="1" max="1" width="4" style="26" customWidth="1"/>
    <col min="2" max="2" width="40.08984375" style="24" customWidth="1"/>
    <col min="3" max="3" width="14.26953125" style="24" customWidth="1"/>
    <col min="4" max="4" width="14.6328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5.08984375" style="24" customWidth="1"/>
    <col min="12" max="12" width="13.7265625" style="24" customWidth="1"/>
    <col min="13" max="13" width="12" style="24" customWidth="1"/>
    <col min="14" max="14" width="14.816406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30">
        <v>5895897800</v>
      </c>
      <c r="O3" s="32"/>
    </row>
    <row r="4" spans="1:16" s="31" customFormat="1">
      <c r="A4" s="28"/>
      <c r="B4" s="28"/>
      <c r="C4" s="30">
        <f>C3-C10</f>
        <v>-15000000</v>
      </c>
      <c r="D4" s="33" t="e">
        <f>#REF!-D9</f>
        <v>#REF!</v>
      </c>
      <c r="O4" s="32"/>
    </row>
    <row r="5" spans="1:16" s="31" customFormat="1" ht="16.5" customHeight="1">
      <c r="A5" s="377" t="s">
        <v>4</v>
      </c>
      <c r="B5" s="377" t="s">
        <v>3</v>
      </c>
      <c r="C5" s="378" t="s">
        <v>85</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-22513000000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shared" si="0"/>
        <v>13567997800</v>
      </c>
      <c r="E9" s="39">
        <f t="shared" si="0"/>
        <v>0</v>
      </c>
      <c r="F9" s="39">
        <f t="shared" si="0"/>
        <v>0</v>
      </c>
      <c r="G9" s="39">
        <f t="shared" si="0"/>
        <v>1622809800</v>
      </c>
      <c r="H9" s="39">
        <f t="shared" si="0"/>
        <v>272400000</v>
      </c>
      <c r="I9" s="39">
        <f t="shared" si="0"/>
        <v>208888000</v>
      </c>
      <c r="J9" s="39">
        <f t="shared" si="0"/>
        <v>52000000</v>
      </c>
      <c r="K9" s="39">
        <f t="shared" si="0"/>
        <v>10645000000</v>
      </c>
      <c r="L9" s="39">
        <f t="shared" si="0"/>
        <v>6900000</v>
      </c>
      <c r="M9" s="39">
        <f t="shared" si="0"/>
        <v>760000000</v>
      </c>
      <c r="N9" s="39">
        <f>F9+G9+H9+I9+K9</f>
        <v>12749097800</v>
      </c>
      <c r="O9" s="34" t="e">
        <f>#REF!-D9</f>
        <v>#REF!</v>
      </c>
      <c r="P9" s="34">
        <f>K9-24307000000</f>
        <v>-13662000000</v>
      </c>
    </row>
    <row r="10" spans="1:16" s="27" customFormat="1">
      <c r="A10" s="40" t="s">
        <v>12</v>
      </c>
      <c r="B10" s="41" t="s">
        <v>24</v>
      </c>
      <c r="C10" s="42">
        <f>C11+C14+C29+C39</f>
        <v>5910897800</v>
      </c>
      <c r="D10" s="42">
        <f>SUM(E10:M10)</f>
        <v>5910897800</v>
      </c>
      <c r="E10" s="42">
        <f t="shared" ref="E10:M10" si="1">E11+E14+E29+E39</f>
        <v>0</v>
      </c>
      <c r="F10" s="42">
        <f>F11+F14+F29+F39</f>
        <v>0</v>
      </c>
      <c r="G10" s="42">
        <f t="shared" si="1"/>
        <v>1622809800</v>
      </c>
      <c r="H10" s="42">
        <f t="shared" si="1"/>
        <v>272400000</v>
      </c>
      <c r="I10" s="42">
        <f t="shared" si="1"/>
        <v>80688000</v>
      </c>
      <c r="J10" s="42">
        <f t="shared" si="1"/>
        <v>0</v>
      </c>
      <c r="K10" s="42">
        <f t="shared" si="1"/>
        <v>3935000000</v>
      </c>
      <c r="L10" s="42">
        <f t="shared" si="1"/>
        <v>0</v>
      </c>
      <c r="M10" s="42">
        <f t="shared" si="1"/>
        <v>0</v>
      </c>
      <c r="N10" s="42">
        <f t="shared" ref="N10:N73" si="2">F10+G10+H10+I10+K10</f>
        <v>5910897800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hidden="1">
      <c r="A29" s="40" t="s">
        <v>21</v>
      </c>
      <c r="B29" s="41" t="s">
        <v>10</v>
      </c>
      <c r="C29" s="42">
        <f>C30+C37</f>
        <v>0</v>
      </c>
      <c r="D29" s="42">
        <f>SUM(E29:M29)</f>
        <v>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hidden="1">
      <c r="A37" s="43" t="s">
        <v>7</v>
      </c>
      <c r="B37" s="41" t="s">
        <v>18</v>
      </c>
      <c r="C37" s="42">
        <f>SUM(C38:C38)</f>
        <v>0</v>
      </c>
      <c r="D37" s="42">
        <f>SUM(E37:M37)</f>
        <v>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0</v>
      </c>
      <c r="N37" s="42">
        <f t="shared" si="2"/>
        <v>0</v>
      </c>
      <c r="O37" s="25" t="e">
        <f>#REF!-D37</f>
        <v>#REF!</v>
      </c>
      <c r="P37" s="48">
        <f>P36+698.3</f>
        <v>5743.9000000000005</v>
      </c>
    </row>
    <row r="38" spans="1:16" hidden="1">
      <c r="A38" s="21">
        <v>1</v>
      </c>
      <c r="B38" s="22" t="s">
        <v>8</v>
      </c>
      <c r="C38" s="23"/>
      <c r="D38" s="23">
        <f>SUM(E38:M38)</f>
        <v>0</v>
      </c>
      <c r="E38" s="23"/>
      <c r="F38" s="23"/>
      <c r="G38" s="23"/>
      <c r="H38" s="23"/>
      <c r="I38" s="23"/>
      <c r="J38" s="23"/>
      <c r="K38" s="23"/>
      <c r="L38" s="23"/>
      <c r="M38" s="23"/>
      <c r="N38" s="23">
        <f t="shared" si="2"/>
        <v>0</v>
      </c>
      <c r="O38" s="25" t="e">
        <f>#REF!-D38</f>
        <v>#REF!</v>
      </c>
    </row>
    <row r="39" spans="1:16" s="27" customFormat="1" ht="28">
      <c r="A39" s="40" t="s">
        <v>22</v>
      </c>
      <c r="B39" s="41" t="s">
        <v>9</v>
      </c>
      <c r="C39" s="42">
        <f t="shared" ref="C39:M39" si="10">C40+C79</f>
        <v>5910897800</v>
      </c>
      <c r="D39" s="42">
        <f t="shared" si="10"/>
        <v>5757163800</v>
      </c>
      <c r="E39" s="42">
        <f t="shared" si="10"/>
        <v>0</v>
      </c>
      <c r="F39" s="42">
        <f t="shared" si="10"/>
        <v>0</v>
      </c>
      <c r="G39" s="42">
        <f t="shared" si="10"/>
        <v>1622809800</v>
      </c>
      <c r="H39" s="42">
        <f t="shared" si="10"/>
        <v>272400000</v>
      </c>
      <c r="I39" s="42">
        <f t="shared" si="10"/>
        <v>80688000</v>
      </c>
      <c r="J39" s="42">
        <f t="shared" si="10"/>
        <v>0</v>
      </c>
      <c r="K39" s="42">
        <f t="shared" si="10"/>
        <v>3935000000</v>
      </c>
      <c r="L39" s="42">
        <f t="shared" si="10"/>
        <v>0</v>
      </c>
      <c r="M39" s="42">
        <f t="shared" si="10"/>
        <v>0</v>
      </c>
      <c r="N39" s="42">
        <f t="shared" si="2"/>
        <v>5910897800</v>
      </c>
      <c r="O39" s="25" t="e">
        <f>#REF!-D39</f>
        <v>#REF!</v>
      </c>
    </row>
    <row r="40" spans="1:16" s="27" customFormat="1">
      <c r="A40" s="40" t="s">
        <v>5</v>
      </c>
      <c r="B40" s="41" t="s">
        <v>13</v>
      </c>
      <c r="C40" s="42">
        <f t="shared" ref="C40:M40" si="11">SUM(C41:C78)-C46-C47-C53-C54</f>
        <v>1975897800</v>
      </c>
      <c r="D40" s="42">
        <f t="shared" si="11"/>
        <v>1822163800</v>
      </c>
      <c r="E40" s="42">
        <f t="shared" si="11"/>
        <v>0</v>
      </c>
      <c r="F40" s="42">
        <f t="shared" si="11"/>
        <v>0</v>
      </c>
      <c r="G40" s="42">
        <f t="shared" si="11"/>
        <v>1622809800</v>
      </c>
      <c r="H40" s="42">
        <f t="shared" si="11"/>
        <v>272400000</v>
      </c>
      <c r="I40" s="42">
        <f t="shared" si="11"/>
        <v>80688000</v>
      </c>
      <c r="J40" s="42">
        <f t="shared" si="11"/>
        <v>0</v>
      </c>
      <c r="K40" s="42">
        <f t="shared" si="11"/>
        <v>0</v>
      </c>
      <c r="L40" s="42">
        <f t="shared" si="11"/>
        <v>0</v>
      </c>
      <c r="M40" s="42">
        <f t="shared" si="11"/>
        <v>0</v>
      </c>
      <c r="N40" s="42">
        <f t="shared" si="2"/>
        <v>1975897800</v>
      </c>
      <c r="O40" s="25" t="e">
        <f>#REF!-D40</f>
        <v>#REF!</v>
      </c>
    </row>
    <row r="41" spans="1:16" ht="28" hidden="1">
      <c r="A41" s="44"/>
      <c r="B41" s="22" t="s">
        <v>71</v>
      </c>
      <c r="C41" s="23"/>
      <c r="D41" s="23"/>
      <c r="E41" s="23"/>
      <c r="F41" s="23"/>
      <c r="G41" s="23"/>
      <c r="H41" s="23"/>
      <c r="I41" s="23"/>
      <c r="J41" s="23"/>
      <c r="K41" s="23"/>
      <c r="L41" s="23"/>
      <c r="M41" s="23"/>
      <c r="N41" s="23">
        <f t="shared" si="2"/>
        <v>0</v>
      </c>
      <c r="O41" s="25" t="e">
        <f>#REF!-D41</f>
        <v>#REF!</v>
      </c>
    </row>
    <row r="42" spans="1:16">
      <c r="A42" s="44"/>
      <c r="B42" s="22" t="s">
        <v>37</v>
      </c>
      <c r="C42" s="23">
        <v>153734000</v>
      </c>
      <c r="D42" s="23"/>
      <c r="E42" s="23"/>
      <c r="F42" s="23"/>
      <c r="G42" s="23">
        <f>C42</f>
        <v>153734000</v>
      </c>
      <c r="H42" s="23"/>
      <c r="I42" s="23"/>
      <c r="J42" s="23"/>
      <c r="K42" s="23"/>
      <c r="L42" s="23"/>
      <c r="M42" s="23"/>
      <c r="N42" s="23">
        <f t="shared" si="2"/>
        <v>153734000</v>
      </c>
      <c r="O42" s="25" t="e">
        <f>#REF!-D42</f>
        <v>#REF!</v>
      </c>
    </row>
    <row r="43" spans="1:16" ht="28" hidden="1">
      <c r="A43" s="44"/>
      <c r="B43" s="22" t="s">
        <v>109</v>
      </c>
      <c r="C43" s="23"/>
      <c r="D43" s="23"/>
      <c r="E43" s="23"/>
      <c r="F43" s="23"/>
      <c r="G43" s="23"/>
      <c r="H43" s="23"/>
      <c r="I43" s="23"/>
      <c r="J43" s="23"/>
      <c r="K43" s="23"/>
      <c r="L43" s="23"/>
      <c r="M43" s="23"/>
      <c r="N43" s="23">
        <f t="shared" si="2"/>
        <v>0</v>
      </c>
      <c r="O43" s="25" t="e">
        <f>#REF!-D43</f>
        <v>#REF!</v>
      </c>
    </row>
    <row r="44" spans="1:16" hidden="1">
      <c r="A44" s="44"/>
      <c r="B44" s="22" t="s">
        <v>45</v>
      </c>
      <c r="C44" s="23"/>
      <c r="D44" s="23"/>
      <c r="E44" s="23"/>
      <c r="F44" s="23"/>
      <c r="G44" s="23"/>
      <c r="H44" s="23"/>
      <c r="I44" s="23"/>
      <c r="J44" s="23"/>
      <c r="K44" s="23"/>
      <c r="L44" s="23"/>
      <c r="M44" s="23"/>
      <c r="N44" s="23">
        <f t="shared" si="2"/>
        <v>0</v>
      </c>
      <c r="O44" s="25" t="e">
        <f>#REF!-D44</f>
        <v>#REF!</v>
      </c>
    </row>
    <row r="45" spans="1:16" ht="28">
      <c r="A45" s="44"/>
      <c r="B45" s="22" t="s">
        <v>49</v>
      </c>
      <c r="C45" s="23">
        <f t="shared" ref="C45:M45" si="12">C46+C47</f>
        <v>434490800</v>
      </c>
      <c r="D45" s="23">
        <f t="shared" si="12"/>
        <v>434490800</v>
      </c>
      <c r="E45" s="23">
        <f t="shared" si="12"/>
        <v>0</v>
      </c>
      <c r="F45" s="23"/>
      <c r="G45" s="23">
        <f t="shared" si="12"/>
        <v>434490800</v>
      </c>
      <c r="H45" s="23"/>
      <c r="I45" s="23">
        <f t="shared" si="12"/>
        <v>0</v>
      </c>
      <c r="J45" s="23">
        <f t="shared" si="12"/>
        <v>0</v>
      </c>
      <c r="K45" s="23">
        <f t="shared" si="12"/>
        <v>0</v>
      </c>
      <c r="L45" s="23">
        <f t="shared" si="12"/>
        <v>0</v>
      </c>
      <c r="M45" s="23">
        <f t="shared" si="12"/>
        <v>0</v>
      </c>
      <c r="N45" s="23">
        <f t="shared" si="2"/>
        <v>434490800</v>
      </c>
      <c r="O45" s="25" t="e">
        <f>#REF!-D45</f>
        <v>#REF!</v>
      </c>
    </row>
    <row r="46" spans="1:16" s="52" customFormat="1">
      <c r="A46" s="49"/>
      <c r="B46" s="50" t="s">
        <v>50</v>
      </c>
      <c r="C46" s="51">
        <v>400432000</v>
      </c>
      <c r="D46" s="51">
        <f t="shared" ref="D46:D51" si="13">SUM(E46:L46)</f>
        <v>400432000</v>
      </c>
      <c r="E46" s="51"/>
      <c r="F46" s="51"/>
      <c r="G46" s="51">
        <f>C46</f>
        <v>400432000</v>
      </c>
      <c r="H46" s="51"/>
      <c r="I46" s="51"/>
      <c r="J46" s="51"/>
      <c r="K46" s="51"/>
      <c r="L46" s="51"/>
      <c r="M46" s="51"/>
      <c r="N46" s="51">
        <f t="shared" si="2"/>
        <v>400432000</v>
      </c>
      <c r="O46" s="25" t="e">
        <f>#REF!-D46</f>
        <v>#REF!</v>
      </c>
    </row>
    <row r="47" spans="1:16" s="52" customFormat="1">
      <c r="A47" s="49"/>
      <c r="B47" s="50" t="s">
        <v>51</v>
      </c>
      <c r="C47" s="51">
        <v>34058800</v>
      </c>
      <c r="D47" s="51">
        <f t="shared" si="13"/>
        <v>34058800</v>
      </c>
      <c r="E47" s="51"/>
      <c r="F47" s="51"/>
      <c r="G47" s="51">
        <f>C47</f>
        <v>34058800</v>
      </c>
      <c r="H47" s="51"/>
      <c r="I47" s="51"/>
      <c r="J47" s="51"/>
      <c r="K47" s="51"/>
      <c r="L47" s="51"/>
      <c r="M47" s="51"/>
      <c r="N47" s="51">
        <f t="shared" si="2"/>
        <v>34058800</v>
      </c>
      <c r="O47" s="25" t="e">
        <f>#REF!-D47</f>
        <v>#REF!</v>
      </c>
    </row>
    <row r="48" spans="1:16">
      <c r="A48" s="21"/>
      <c r="B48" s="53" t="s">
        <v>52</v>
      </c>
      <c r="C48" s="23">
        <v>1123689000</v>
      </c>
      <c r="D48" s="23">
        <f t="shared" si="13"/>
        <v>1123689000</v>
      </c>
      <c r="E48" s="23"/>
      <c r="F48" s="23"/>
      <c r="G48" s="23">
        <f>855776000</f>
        <v>855776000</v>
      </c>
      <c r="H48" s="23">
        <f>C48-G48</f>
        <v>267913000</v>
      </c>
      <c r="I48" s="23"/>
      <c r="J48" s="23"/>
      <c r="K48" s="23"/>
      <c r="L48" s="23"/>
      <c r="M48" s="23"/>
      <c r="N48" s="23">
        <f t="shared" si="2"/>
        <v>1123689000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C53+C54</f>
        <v>0</v>
      </c>
      <c r="D52" s="23">
        <f t="shared" ref="D52:M52" si="14">D53+D54</f>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c r="A61" s="21"/>
      <c r="B61" s="22" t="s">
        <v>68</v>
      </c>
      <c r="C61" s="23">
        <v>4487000</v>
      </c>
      <c r="D61" s="23">
        <f t="shared" si="15"/>
        <v>4487000</v>
      </c>
      <c r="E61" s="23"/>
      <c r="F61" s="23"/>
      <c r="G61" s="23"/>
      <c r="H61" s="23">
        <f>C61</f>
        <v>4487000</v>
      </c>
      <c r="I61" s="23"/>
      <c r="J61" s="23"/>
      <c r="K61" s="23"/>
      <c r="L61" s="23"/>
      <c r="M61" s="23"/>
      <c r="N61" s="23">
        <f t="shared" si="2"/>
        <v>4487000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c r="A64" s="21"/>
      <c r="B64" s="22" t="s">
        <v>40</v>
      </c>
      <c r="C64" s="23">
        <f>75000000+2900000+97140000+2790000</f>
        <v>177830000</v>
      </c>
      <c r="D64" s="23">
        <f t="shared" si="15"/>
        <v>177830000</v>
      </c>
      <c r="E64" s="23"/>
      <c r="F64" s="23"/>
      <c r="G64" s="23">
        <f>C64</f>
        <v>177830000</v>
      </c>
      <c r="H64" s="23"/>
      <c r="I64" s="23"/>
      <c r="J64" s="23"/>
      <c r="K64" s="23"/>
      <c r="L64" s="23"/>
      <c r="M64" s="23"/>
      <c r="N64" s="23">
        <f t="shared" si="2"/>
        <v>177830000</v>
      </c>
      <c r="O64" s="25" t="e">
        <f>#REF!-D64</f>
        <v>#REF!</v>
      </c>
    </row>
    <row r="65" spans="1:15">
      <c r="A65" s="21"/>
      <c r="B65" s="22" t="s">
        <v>89</v>
      </c>
      <c r="C65" s="23">
        <v>979000</v>
      </c>
      <c r="D65" s="23">
        <f t="shared" si="15"/>
        <v>979000</v>
      </c>
      <c r="E65" s="23"/>
      <c r="F65" s="23"/>
      <c r="G65" s="23">
        <f>C65</f>
        <v>979000</v>
      </c>
      <c r="H65" s="23"/>
      <c r="I65" s="23"/>
      <c r="J65" s="23"/>
      <c r="K65" s="23"/>
      <c r="L65" s="23"/>
      <c r="M65" s="23"/>
      <c r="N65" s="23">
        <f t="shared" si="2"/>
        <v>979000</v>
      </c>
      <c r="O65" s="25" t="e">
        <f>#REF!-D65</f>
        <v>#REF!</v>
      </c>
    </row>
    <row r="66" spans="1:15">
      <c r="A66" s="21"/>
      <c r="B66" s="53" t="s">
        <v>90</v>
      </c>
      <c r="C66" s="23">
        <v>134000</v>
      </c>
      <c r="D66" s="23">
        <f t="shared" si="15"/>
        <v>134000</v>
      </c>
      <c r="E66" s="23"/>
      <c r="F66" s="23"/>
      <c r="G66" s="23"/>
      <c r="H66" s="23"/>
      <c r="I66" s="23">
        <f>C66</f>
        <v>134000</v>
      </c>
      <c r="J66" s="23"/>
      <c r="K66" s="23"/>
      <c r="L66" s="23"/>
      <c r="M66" s="23"/>
      <c r="N66" s="23">
        <f t="shared" si="2"/>
        <v>134000</v>
      </c>
      <c r="O66" s="25" t="e">
        <f>#REF!-D66</f>
        <v>#REF!</v>
      </c>
    </row>
    <row r="67" spans="1:15">
      <c r="A67" s="21"/>
      <c r="B67" s="53" t="s">
        <v>91</v>
      </c>
      <c r="C67" s="23">
        <v>45429000</v>
      </c>
      <c r="D67" s="23">
        <f t="shared" si="15"/>
        <v>45429000</v>
      </c>
      <c r="E67" s="23"/>
      <c r="F67" s="23"/>
      <c r="G67" s="23"/>
      <c r="H67" s="23"/>
      <c r="I67" s="23">
        <f>C67</f>
        <v>45429000</v>
      </c>
      <c r="J67" s="23"/>
      <c r="K67" s="23"/>
      <c r="L67" s="23"/>
      <c r="M67" s="23"/>
      <c r="N67" s="23">
        <f t="shared" si="2"/>
        <v>45429000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c r="A72" s="21"/>
      <c r="B72" s="53" t="s">
        <v>99</v>
      </c>
      <c r="C72" s="23">
        <v>13225000</v>
      </c>
      <c r="D72" s="23">
        <f t="shared" si="15"/>
        <v>13225000</v>
      </c>
      <c r="E72" s="23"/>
      <c r="F72" s="23"/>
      <c r="G72" s="23"/>
      <c r="H72" s="23"/>
      <c r="I72" s="23">
        <f>C72</f>
        <v>13225000</v>
      </c>
      <c r="J72" s="23"/>
      <c r="K72" s="23"/>
      <c r="L72" s="23"/>
      <c r="M72" s="23"/>
      <c r="N72" s="23">
        <f t="shared" si="2"/>
        <v>13225000</v>
      </c>
      <c r="O72" s="25" t="e">
        <f>#REF!-D72</f>
        <v>#REF!</v>
      </c>
    </row>
    <row r="73" spans="1:15" ht="28">
      <c r="A73" s="21"/>
      <c r="B73" s="53" t="s">
        <v>98</v>
      </c>
      <c r="C73" s="23">
        <v>6900000</v>
      </c>
      <c r="D73" s="23">
        <f t="shared" si="15"/>
        <v>6900000</v>
      </c>
      <c r="E73" s="23"/>
      <c r="F73" s="23"/>
      <c r="G73" s="23"/>
      <c r="H73" s="23"/>
      <c r="I73" s="23">
        <f>C73</f>
        <v>6900000</v>
      </c>
      <c r="J73" s="23"/>
      <c r="K73" s="23"/>
      <c r="L73" s="23"/>
      <c r="M73" s="23"/>
      <c r="N73" s="23">
        <f t="shared" si="2"/>
        <v>6900000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c r="A76" s="44"/>
      <c r="B76" s="22" t="s">
        <v>110</v>
      </c>
      <c r="C76" s="23"/>
      <c r="D76" s="23">
        <f t="shared" si="15"/>
        <v>0</v>
      </c>
      <c r="E76" s="23"/>
      <c r="F76" s="23"/>
      <c r="G76" s="23"/>
      <c r="H76" s="23"/>
      <c r="I76" s="23"/>
      <c r="J76" s="23"/>
      <c r="K76" s="23"/>
      <c r="L76" s="23"/>
      <c r="M76" s="23"/>
      <c r="N76" s="23">
        <f t="shared" si="16"/>
        <v>0</v>
      </c>
      <c r="O76" s="25"/>
    </row>
    <row r="77" spans="1:15">
      <c r="A77" s="44"/>
      <c r="B77" s="41" t="s">
        <v>114</v>
      </c>
      <c r="C77" s="23">
        <v>15000000</v>
      </c>
      <c r="D77" s="23">
        <f t="shared" si="15"/>
        <v>15000000</v>
      </c>
      <c r="E77" s="23"/>
      <c r="F77" s="23"/>
      <c r="G77" s="23"/>
      <c r="H77" s="23"/>
      <c r="I77" s="23">
        <f>C77</f>
        <v>15000000</v>
      </c>
      <c r="J77" s="23"/>
      <c r="K77" s="23"/>
      <c r="L77" s="23"/>
      <c r="M77" s="23"/>
      <c r="N77" s="23">
        <f t="shared" si="16"/>
        <v>15000000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3935000000</v>
      </c>
      <c r="D79" s="42">
        <f t="shared" si="17"/>
        <v>3935000000</v>
      </c>
      <c r="E79" s="42">
        <f t="shared" si="17"/>
        <v>0</v>
      </c>
      <c r="F79" s="42">
        <f t="shared" si="17"/>
        <v>0</v>
      </c>
      <c r="G79" s="42">
        <f t="shared" si="17"/>
        <v>0</v>
      </c>
      <c r="H79" s="42">
        <f t="shared" si="17"/>
        <v>0</v>
      </c>
      <c r="I79" s="42">
        <f t="shared" si="17"/>
        <v>0</v>
      </c>
      <c r="J79" s="42">
        <f t="shared" si="17"/>
        <v>0</v>
      </c>
      <c r="K79" s="42">
        <f t="shared" si="17"/>
        <v>3935000000</v>
      </c>
      <c r="L79" s="42">
        <f t="shared" si="17"/>
        <v>0</v>
      </c>
      <c r="M79" s="42">
        <f t="shared" si="17"/>
        <v>0</v>
      </c>
      <c r="N79" s="42">
        <f t="shared" si="16"/>
        <v>3935000000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c r="A87" s="21"/>
      <c r="B87" s="53" t="s">
        <v>78</v>
      </c>
      <c r="C87" s="23">
        <v>3935000000</v>
      </c>
      <c r="D87" s="23">
        <f t="shared" si="18"/>
        <v>3935000000</v>
      </c>
      <c r="E87" s="23"/>
      <c r="F87" s="23"/>
      <c r="G87" s="23"/>
      <c r="H87" s="23"/>
      <c r="I87" s="23"/>
      <c r="J87" s="23"/>
      <c r="K87" s="23">
        <f>C87</f>
        <v>3935000000</v>
      </c>
      <c r="L87" s="23"/>
      <c r="M87" s="23"/>
      <c r="N87" s="23">
        <f t="shared" si="16"/>
        <v>3935000000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6845100000</v>
      </c>
      <c r="D94" s="42">
        <f t="shared" si="19"/>
        <v>6845100000</v>
      </c>
      <c r="E94" s="42">
        <f t="shared" si="19"/>
        <v>0</v>
      </c>
      <c r="F94" s="42">
        <f t="shared" si="19"/>
        <v>0</v>
      </c>
      <c r="G94" s="42">
        <f t="shared" si="19"/>
        <v>0</v>
      </c>
      <c r="H94" s="42">
        <f t="shared" si="19"/>
        <v>0</v>
      </c>
      <c r="I94" s="42">
        <f t="shared" si="19"/>
        <v>128200000</v>
      </c>
      <c r="J94" s="42">
        <f t="shared" si="19"/>
        <v>0</v>
      </c>
      <c r="K94" s="42">
        <f t="shared" si="19"/>
        <v>6710000000</v>
      </c>
      <c r="L94" s="42">
        <f t="shared" si="19"/>
        <v>6900000</v>
      </c>
      <c r="M94" s="42">
        <f t="shared" si="19"/>
        <v>0</v>
      </c>
      <c r="N94" s="42">
        <f t="shared" si="16"/>
        <v>6838200000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128200000</v>
      </c>
      <c r="D96" s="23">
        <f t="shared" ref="D96:D117" si="20">SUM(E96:M96)</f>
        <v>128200000</v>
      </c>
      <c r="E96" s="23"/>
      <c r="F96" s="23"/>
      <c r="G96" s="23"/>
      <c r="H96" s="23"/>
      <c r="I96" s="23">
        <f>C96</f>
        <v>128200000</v>
      </c>
      <c r="J96" s="23"/>
      <c r="K96" s="23"/>
      <c r="L96" s="23"/>
      <c r="M96" s="23"/>
      <c r="N96" s="23">
        <f t="shared" si="16"/>
        <v>128200000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c r="A98" s="54"/>
      <c r="B98" s="53" t="s">
        <v>86</v>
      </c>
      <c r="C98" s="23">
        <v>6900000</v>
      </c>
      <c r="D98" s="23">
        <f t="shared" si="20"/>
        <v>6900000</v>
      </c>
      <c r="E98" s="23"/>
      <c r="F98" s="23"/>
      <c r="G98" s="23"/>
      <c r="H98" s="23"/>
      <c r="I98" s="23"/>
      <c r="J98" s="23"/>
      <c r="K98" s="23"/>
      <c r="L98" s="23">
        <f>C98</f>
        <v>6900000</v>
      </c>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6710000000</v>
      </c>
      <c r="D100" s="23">
        <f t="shared" si="20"/>
        <v>6710000000</v>
      </c>
      <c r="E100" s="23"/>
      <c r="F100" s="23"/>
      <c r="G100" s="23"/>
      <c r="H100" s="23"/>
      <c r="I100" s="23"/>
      <c r="J100" s="23"/>
      <c r="K100" s="23">
        <f>C100</f>
        <v>6710000000</v>
      </c>
      <c r="L100" s="23"/>
      <c r="M100" s="23"/>
      <c r="N100" s="23">
        <f t="shared" si="16"/>
        <v>6710000000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812000000</v>
      </c>
      <c r="D107" s="42">
        <f t="shared" si="21"/>
        <v>812000000</v>
      </c>
      <c r="E107" s="42">
        <f t="shared" si="21"/>
        <v>0</v>
      </c>
      <c r="F107" s="42">
        <f t="shared" si="21"/>
        <v>0</v>
      </c>
      <c r="G107" s="42">
        <f t="shared" si="21"/>
        <v>0</v>
      </c>
      <c r="H107" s="42">
        <f t="shared" si="21"/>
        <v>0</v>
      </c>
      <c r="I107" s="42">
        <f>SUM(I108:I120)-I117</f>
        <v>0</v>
      </c>
      <c r="J107" s="42">
        <f>SUM(J108:J120)-J117</f>
        <v>52000000</v>
      </c>
      <c r="K107" s="42">
        <f>SUM(K108:K120)-K117</f>
        <v>0</v>
      </c>
      <c r="L107" s="42">
        <f>SUM(L108:L120)-L117</f>
        <v>0</v>
      </c>
      <c r="M107" s="42">
        <f>SUM(M108:M120)-M117</f>
        <v>760000000</v>
      </c>
      <c r="N107" s="42">
        <f t="shared" si="16"/>
        <v>0</v>
      </c>
      <c r="O107" s="25"/>
    </row>
    <row r="108" spans="1:15" ht="28">
      <c r="A108" s="54"/>
      <c r="B108" s="53" t="s">
        <v>30</v>
      </c>
      <c r="C108" s="23">
        <v>52000000</v>
      </c>
      <c r="D108" s="23">
        <f t="shared" si="20"/>
        <v>52000000</v>
      </c>
      <c r="E108" s="23"/>
      <c r="F108" s="23"/>
      <c r="G108" s="23"/>
      <c r="H108" s="23"/>
      <c r="I108" s="23"/>
      <c r="J108" s="23">
        <f>C108</f>
        <v>52000000</v>
      </c>
      <c r="K108" s="23"/>
      <c r="L108" s="23"/>
      <c r="M108" s="23"/>
      <c r="N108" s="23">
        <f t="shared" si="16"/>
        <v>0</v>
      </c>
      <c r="O108" s="25"/>
    </row>
    <row r="109" spans="1:15" hidden="1">
      <c r="A109" s="54"/>
      <c r="B109" s="53" t="s">
        <v>31</v>
      </c>
      <c r="C109" s="23"/>
      <c r="D109" s="23">
        <f t="shared" si="20"/>
        <v>0</v>
      </c>
      <c r="E109" s="23"/>
      <c r="F109" s="23"/>
      <c r="G109" s="23"/>
      <c r="H109" s="23"/>
      <c r="I109" s="23"/>
      <c r="J109" s="23"/>
      <c r="K109" s="23"/>
      <c r="L109" s="23"/>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c r="A114" s="54"/>
      <c r="B114" s="22" t="s">
        <v>8</v>
      </c>
      <c r="C114" s="23">
        <v>760000000</v>
      </c>
      <c r="D114" s="23">
        <f t="shared" si="20"/>
        <v>760000000</v>
      </c>
      <c r="E114" s="23"/>
      <c r="F114" s="23"/>
      <c r="G114" s="23"/>
      <c r="H114" s="23"/>
      <c r="I114" s="23"/>
      <c r="J114" s="23"/>
      <c r="K114" s="23"/>
      <c r="L114" s="23"/>
      <c r="M114" s="23">
        <f>C114</f>
        <v>760000000</v>
      </c>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c r="J115" s="23">
        <f t="shared" si="22"/>
        <v>0</v>
      </c>
      <c r="K115" s="23">
        <f t="shared" si="22"/>
        <v>0</v>
      </c>
      <c r="L115" s="23"/>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31496062992125984" bottom="0.31496062992125984" header="0.19685039370078741" footer="0.19685039370078741"/>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73"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cols>
    <col min="1" max="1" width="4" style="26" customWidth="1"/>
    <col min="2" max="2" width="40.7265625" style="24" customWidth="1"/>
    <col min="3" max="3" width="15" style="24" customWidth="1"/>
    <col min="4" max="4" width="13.26953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3" style="24" customWidth="1"/>
    <col min="14" max="14" width="14.816406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30">
        <v>11995105411</v>
      </c>
      <c r="O3" s="32"/>
    </row>
    <row r="4" spans="1:16" s="31" customFormat="1">
      <c r="A4" s="28"/>
      <c r="B4" s="28"/>
      <c r="C4" s="30">
        <f>C3-C10</f>
        <v>-5988000000</v>
      </c>
      <c r="D4" s="33" t="e">
        <f>#REF!-D9</f>
        <v>#REF!</v>
      </c>
      <c r="O4" s="32"/>
    </row>
    <row r="5" spans="1:16" s="31" customFormat="1" ht="16.5" customHeight="1">
      <c r="A5" s="377" t="s">
        <v>4</v>
      </c>
      <c r="B5" s="377" t="s">
        <v>3</v>
      </c>
      <c r="C5" s="378" t="s">
        <v>77</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-21865000000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17983105411</v>
      </c>
      <c r="D9" s="39">
        <f t="shared" si="0"/>
        <v>17983105411</v>
      </c>
      <c r="E9" s="39">
        <f t="shared" si="0"/>
        <v>0</v>
      </c>
      <c r="F9" s="39">
        <f t="shared" si="0"/>
        <v>0</v>
      </c>
      <c r="G9" s="39">
        <f t="shared" si="0"/>
        <v>370525411</v>
      </c>
      <c r="H9" s="39">
        <f t="shared" si="0"/>
        <v>144106000</v>
      </c>
      <c r="I9" s="39">
        <f t="shared" si="0"/>
        <v>8334674000</v>
      </c>
      <c r="J9" s="39">
        <f t="shared" si="0"/>
        <v>51000000</v>
      </c>
      <c r="K9" s="39">
        <f t="shared" si="0"/>
        <v>7159000000</v>
      </c>
      <c r="L9" s="39">
        <f t="shared" si="0"/>
        <v>515800000</v>
      </c>
      <c r="M9" s="39">
        <f t="shared" si="0"/>
        <v>1408000000</v>
      </c>
      <c r="N9" s="39">
        <f>F9+G9+H9+I9+K9</f>
        <v>16008305411</v>
      </c>
      <c r="O9" s="34" t="e">
        <f>#REF!-D9</f>
        <v>#REF!</v>
      </c>
      <c r="P9" s="34">
        <f>K9-24307000000</f>
        <v>-17148000000</v>
      </c>
    </row>
    <row r="10" spans="1:16" s="27" customFormat="1">
      <c r="A10" s="40" t="s">
        <v>12</v>
      </c>
      <c r="B10" s="41" t="s">
        <v>24</v>
      </c>
      <c r="C10" s="42">
        <f>C11+C14+C27+C37</f>
        <v>17983105411</v>
      </c>
      <c r="D10" s="42">
        <f>SUM(E10:M10)</f>
        <v>17983105411</v>
      </c>
      <c r="E10" s="42">
        <f t="shared" ref="E10:M10" si="1">E11+E14+E27+E37</f>
        <v>0</v>
      </c>
      <c r="F10" s="42">
        <f t="shared" si="1"/>
        <v>0</v>
      </c>
      <c r="G10" s="42">
        <f t="shared" si="1"/>
        <v>370525411</v>
      </c>
      <c r="H10" s="42">
        <f t="shared" si="1"/>
        <v>144106000</v>
      </c>
      <c r="I10" s="42">
        <f t="shared" si="1"/>
        <v>8334674000</v>
      </c>
      <c r="J10" s="42">
        <f t="shared" si="1"/>
        <v>51000000</v>
      </c>
      <c r="K10" s="42">
        <f t="shared" si="1"/>
        <v>7159000000</v>
      </c>
      <c r="L10" s="42">
        <f t="shared" si="1"/>
        <v>515800000</v>
      </c>
      <c r="M10" s="42">
        <f t="shared" si="1"/>
        <v>1408000000</v>
      </c>
      <c r="N10" s="42">
        <f t="shared" ref="N10:N73" si="2">F10+G10+H10+I10+K10</f>
        <v>16008305411</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SUM(C16:C26)</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1927800000</v>
      </c>
      <c r="D27" s="42">
        <f>SUM(E27:M27)</f>
        <v>1927800000</v>
      </c>
      <c r="E27" s="42">
        <f t="shared" ref="E27:M27" si="6">E28+E35</f>
        <v>0</v>
      </c>
      <c r="F27" s="42">
        <f t="shared" si="6"/>
        <v>0</v>
      </c>
      <c r="G27" s="42">
        <f t="shared" si="6"/>
        <v>0</v>
      </c>
      <c r="H27" s="42">
        <f t="shared" si="6"/>
        <v>0</v>
      </c>
      <c r="I27" s="42">
        <f t="shared" si="6"/>
        <v>4000000</v>
      </c>
      <c r="J27" s="42">
        <f t="shared" si="6"/>
        <v>0</v>
      </c>
      <c r="K27" s="42">
        <f t="shared" si="6"/>
        <v>0</v>
      </c>
      <c r="L27" s="42">
        <f t="shared" si="6"/>
        <v>515800000</v>
      </c>
      <c r="M27" s="42">
        <f t="shared" si="6"/>
        <v>1408000000</v>
      </c>
      <c r="N27" s="42">
        <f t="shared" si="2"/>
        <v>4000000</v>
      </c>
      <c r="O27" s="25" t="e">
        <f>#REF!-D27</f>
        <v>#REF!</v>
      </c>
    </row>
    <row r="28" spans="1:16" s="27" customFormat="1">
      <c r="A28" s="40" t="s">
        <v>5</v>
      </c>
      <c r="B28" s="41" t="s">
        <v>17</v>
      </c>
      <c r="C28" s="42">
        <f t="shared" ref="C28:M28" si="7">C29</f>
        <v>519800000</v>
      </c>
      <c r="D28" s="42">
        <f t="shared" si="7"/>
        <v>519800000</v>
      </c>
      <c r="E28" s="42">
        <f t="shared" si="7"/>
        <v>0</v>
      </c>
      <c r="F28" s="42">
        <f t="shared" si="7"/>
        <v>0</v>
      </c>
      <c r="G28" s="42">
        <f t="shared" si="7"/>
        <v>0</v>
      </c>
      <c r="H28" s="42">
        <f t="shared" si="7"/>
        <v>0</v>
      </c>
      <c r="I28" s="42">
        <f t="shared" si="7"/>
        <v>4000000</v>
      </c>
      <c r="J28" s="42">
        <f t="shared" si="7"/>
        <v>0</v>
      </c>
      <c r="K28" s="42">
        <f t="shared" si="7"/>
        <v>0</v>
      </c>
      <c r="L28" s="42">
        <f t="shared" si="7"/>
        <v>515800000</v>
      </c>
      <c r="M28" s="42">
        <f t="shared" si="7"/>
        <v>0</v>
      </c>
      <c r="N28" s="42">
        <f t="shared" si="2"/>
        <v>4000000</v>
      </c>
      <c r="O28" s="25" t="e">
        <f>#REF!-D28</f>
        <v>#REF!</v>
      </c>
    </row>
    <row r="29" spans="1:16">
      <c r="A29" s="45" t="s">
        <v>76</v>
      </c>
      <c r="B29" s="22" t="s">
        <v>56</v>
      </c>
      <c r="C29" s="23">
        <f>SUM(C30:C31)</f>
        <v>519800000</v>
      </c>
      <c r="D29" s="23">
        <f t="shared" ref="D29:M29" si="8">SUM(D30:D31)</f>
        <v>519800000</v>
      </c>
      <c r="E29" s="23">
        <f t="shared" si="8"/>
        <v>0</v>
      </c>
      <c r="F29" s="23">
        <f t="shared" si="8"/>
        <v>0</v>
      </c>
      <c r="G29" s="23">
        <f t="shared" si="8"/>
        <v>0</v>
      </c>
      <c r="H29" s="23">
        <f t="shared" si="8"/>
        <v>0</v>
      </c>
      <c r="I29" s="23">
        <f t="shared" si="8"/>
        <v>4000000</v>
      </c>
      <c r="J29" s="23">
        <f t="shared" si="8"/>
        <v>0</v>
      </c>
      <c r="K29" s="23">
        <f t="shared" si="8"/>
        <v>0</v>
      </c>
      <c r="L29" s="23">
        <f t="shared" si="8"/>
        <v>515800000</v>
      </c>
      <c r="M29" s="23">
        <f t="shared" si="8"/>
        <v>0</v>
      </c>
      <c r="N29" s="23">
        <f t="shared" si="2"/>
        <v>4000000</v>
      </c>
      <c r="O29" s="25"/>
    </row>
    <row r="30" spans="1:16">
      <c r="A30" s="44"/>
      <c r="B30" s="22" t="s">
        <v>50</v>
      </c>
      <c r="C30" s="23">
        <v>515800000</v>
      </c>
      <c r="D30" s="23">
        <f>SUM(E30:M30)</f>
        <v>515800000</v>
      </c>
      <c r="E30" s="23"/>
      <c r="F30" s="23"/>
      <c r="G30" s="23"/>
      <c r="H30" s="23"/>
      <c r="I30" s="23"/>
      <c r="J30" s="23"/>
      <c r="K30" s="23"/>
      <c r="L30" s="23">
        <f>C30</f>
        <v>515800000</v>
      </c>
      <c r="M30" s="23"/>
      <c r="N30" s="23">
        <f t="shared" si="2"/>
        <v>0</v>
      </c>
      <c r="O30" s="25" t="s">
        <v>115</v>
      </c>
      <c r="P30" s="46">
        <v>69</v>
      </c>
    </row>
    <row r="31" spans="1:16">
      <c r="A31" s="44"/>
      <c r="B31" s="22" t="s">
        <v>51</v>
      </c>
      <c r="C31" s="23">
        <v>4000000</v>
      </c>
      <c r="D31" s="23">
        <f>SUM(E31:M31)</f>
        <v>4000000</v>
      </c>
      <c r="E31" s="23"/>
      <c r="F31" s="23"/>
      <c r="G31" s="23"/>
      <c r="H31" s="23"/>
      <c r="I31" s="23">
        <f>C31</f>
        <v>4000000</v>
      </c>
      <c r="J31" s="23"/>
      <c r="K31" s="23"/>
      <c r="L31" s="23"/>
      <c r="M31" s="23"/>
      <c r="N31" s="23">
        <f t="shared" si="2"/>
        <v>4000000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1408000000</v>
      </c>
      <c r="D35" s="42">
        <f>SUM(E35:M35)</f>
        <v>1408000000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1408000000</v>
      </c>
      <c r="N35" s="42">
        <f t="shared" si="2"/>
        <v>0</v>
      </c>
      <c r="O35" s="25" t="e">
        <f>#REF!-D35</f>
        <v>#REF!</v>
      </c>
      <c r="P35" s="48">
        <f>P34+698.3</f>
        <v>5743.9000000000005</v>
      </c>
    </row>
    <row r="36" spans="1:16">
      <c r="A36" s="21">
        <v>1</v>
      </c>
      <c r="B36" s="22" t="s">
        <v>8</v>
      </c>
      <c r="C36" s="23">
        <v>1408000000</v>
      </c>
      <c r="D36" s="23"/>
      <c r="E36" s="23"/>
      <c r="F36" s="23"/>
      <c r="G36" s="23"/>
      <c r="H36" s="23"/>
      <c r="I36" s="23"/>
      <c r="J36" s="23"/>
      <c r="K36" s="23"/>
      <c r="L36" s="23"/>
      <c r="M36" s="23">
        <f>C36</f>
        <v>1408000000</v>
      </c>
      <c r="N36" s="23">
        <f t="shared" si="2"/>
        <v>0</v>
      </c>
      <c r="O36" s="25" t="e">
        <f>#REF!-D36</f>
        <v>#REF!</v>
      </c>
    </row>
    <row r="37" spans="1:16" s="27" customFormat="1">
      <c r="A37" s="40" t="s">
        <v>22</v>
      </c>
      <c r="B37" s="41" t="s">
        <v>9</v>
      </c>
      <c r="C37" s="42">
        <f t="shared" ref="C37:M37" si="10">C38+C77</f>
        <v>16055305411</v>
      </c>
      <c r="D37" s="42">
        <f t="shared" si="10"/>
        <v>16055305411</v>
      </c>
      <c r="E37" s="42">
        <f t="shared" si="10"/>
        <v>0</v>
      </c>
      <c r="F37" s="42">
        <f t="shared" si="10"/>
        <v>0</v>
      </c>
      <c r="G37" s="42">
        <f t="shared" si="10"/>
        <v>370525411</v>
      </c>
      <c r="H37" s="42">
        <f t="shared" si="10"/>
        <v>144106000</v>
      </c>
      <c r="I37" s="42">
        <f t="shared" si="10"/>
        <v>8330674000</v>
      </c>
      <c r="J37" s="42">
        <f t="shared" si="10"/>
        <v>51000000</v>
      </c>
      <c r="K37" s="42">
        <f t="shared" si="10"/>
        <v>7159000000</v>
      </c>
      <c r="L37" s="42">
        <f t="shared" si="10"/>
        <v>0</v>
      </c>
      <c r="M37" s="42">
        <f t="shared" si="10"/>
        <v>0</v>
      </c>
      <c r="N37" s="42">
        <f t="shared" si="2"/>
        <v>16004305411</v>
      </c>
      <c r="O37" s="25" t="e">
        <f>#REF!-D37</f>
        <v>#REF!</v>
      </c>
    </row>
    <row r="38" spans="1:16" s="27" customFormat="1">
      <c r="A38" s="40" t="s">
        <v>5</v>
      </c>
      <c r="B38" s="41" t="s">
        <v>13</v>
      </c>
      <c r="C38" s="42">
        <f t="shared" ref="C38:M38" si="11">SUM(C39:C76)-C44-C45-C51-C52</f>
        <v>2805860411</v>
      </c>
      <c r="D38" s="42">
        <f t="shared" si="11"/>
        <v>2805860411</v>
      </c>
      <c r="E38" s="42">
        <f t="shared" si="11"/>
        <v>0</v>
      </c>
      <c r="F38" s="42">
        <f t="shared" si="11"/>
        <v>0</v>
      </c>
      <c r="G38" s="42">
        <f t="shared" si="11"/>
        <v>370525411</v>
      </c>
      <c r="H38" s="42">
        <f t="shared" si="11"/>
        <v>144106000</v>
      </c>
      <c r="I38" s="42">
        <f t="shared" si="11"/>
        <v>2240229000</v>
      </c>
      <c r="J38" s="42">
        <f t="shared" si="11"/>
        <v>51000000</v>
      </c>
      <c r="K38" s="42">
        <f t="shared" si="11"/>
        <v>0</v>
      </c>
      <c r="L38" s="42">
        <f t="shared" si="11"/>
        <v>0</v>
      </c>
      <c r="M38" s="42">
        <f t="shared" si="11"/>
        <v>0</v>
      </c>
      <c r="N38" s="42">
        <f t="shared" si="2"/>
        <v>2754860411</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hidden="1">
      <c r="A40" s="44"/>
      <c r="B40" s="22" t="s">
        <v>37</v>
      </c>
      <c r="C40" s="23"/>
      <c r="D40" s="23">
        <f>SUM(E40:L40)</f>
        <v>0</v>
      </c>
      <c r="E40" s="23"/>
      <c r="F40" s="23"/>
      <c r="G40" s="23"/>
      <c r="H40" s="23"/>
      <c r="I40" s="23"/>
      <c r="J40" s="23"/>
      <c r="K40" s="23"/>
      <c r="L40" s="23"/>
      <c r="M40" s="23"/>
      <c r="N40" s="23">
        <f t="shared" si="2"/>
        <v>0</v>
      </c>
      <c r="O40" s="25" t="e">
        <f>#REF!-D40</f>
        <v>#REF!</v>
      </c>
    </row>
    <row r="41" spans="1:16" ht="28">
      <c r="A41" s="44"/>
      <c r="B41" s="22" t="s">
        <v>109</v>
      </c>
      <c r="C41" s="23">
        <v>27212500</v>
      </c>
      <c r="D41" s="23">
        <f>SUM(E41:L41)</f>
        <v>27212500</v>
      </c>
      <c r="E41" s="23"/>
      <c r="F41" s="23"/>
      <c r="G41" s="23">
        <f>C41</f>
        <v>27212500</v>
      </c>
      <c r="H41" s="23"/>
      <c r="I41" s="23"/>
      <c r="J41" s="23"/>
      <c r="K41" s="23"/>
      <c r="L41" s="23"/>
      <c r="M41" s="23"/>
      <c r="N41" s="23">
        <f t="shared" si="2"/>
        <v>27212500</v>
      </c>
      <c r="O41" s="25" t="e">
        <f>#REF!-D41</f>
        <v>#REF!</v>
      </c>
    </row>
    <row r="42" spans="1:16" hidden="1">
      <c r="A42" s="44"/>
      <c r="B42" s="22" t="s">
        <v>45</v>
      </c>
      <c r="C42" s="23"/>
      <c r="D42" s="23">
        <f>SUM(E42:L42)</f>
        <v>0</v>
      </c>
      <c r="E42" s="23"/>
      <c r="F42" s="23"/>
      <c r="G42" s="23"/>
      <c r="H42" s="23"/>
      <c r="I42" s="23"/>
      <c r="J42" s="23"/>
      <c r="K42" s="23"/>
      <c r="L42" s="23"/>
      <c r="M42" s="23"/>
      <c r="N42" s="23">
        <f t="shared" si="2"/>
        <v>0</v>
      </c>
      <c r="O42" s="25" t="e">
        <f>#REF!-D42</f>
        <v>#REF!</v>
      </c>
    </row>
    <row r="43" spans="1:16">
      <c r="A43" s="44"/>
      <c r="B43" s="22" t="s">
        <v>49</v>
      </c>
      <c r="C43" s="23">
        <f t="shared" ref="C43:M43" si="12">C44+C45</f>
        <v>144106000</v>
      </c>
      <c r="D43" s="23">
        <f t="shared" si="12"/>
        <v>144106000</v>
      </c>
      <c r="E43" s="23">
        <f t="shared" si="12"/>
        <v>0</v>
      </c>
      <c r="F43" s="23">
        <f t="shared" si="12"/>
        <v>0</v>
      </c>
      <c r="G43" s="23">
        <f t="shared" si="12"/>
        <v>0</v>
      </c>
      <c r="H43" s="23">
        <f t="shared" si="12"/>
        <v>144106000</v>
      </c>
      <c r="I43" s="23">
        <f t="shared" si="12"/>
        <v>0</v>
      </c>
      <c r="J43" s="23">
        <f t="shared" si="12"/>
        <v>0</v>
      </c>
      <c r="K43" s="23">
        <f t="shared" si="12"/>
        <v>0</v>
      </c>
      <c r="L43" s="23">
        <f t="shared" si="12"/>
        <v>0</v>
      </c>
      <c r="M43" s="23">
        <f t="shared" si="12"/>
        <v>0</v>
      </c>
      <c r="N43" s="23">
        <f t="shared" si="2"/>
        <v>144106000</v>
      </c>
      <c r="O43" s="25" t="e">
        <f>#REF!-D43</f>
        <v>#REF!</v>
      </c>
    </row>
    <row r="44" spans="1:16" s="52" customFormat="1">
      <c r="A44" s="49"/>
      <c r="B44" s="50" t="s">
        <v>50</v>
      </c>
      <c r="C44" s="51">
        <v>144106000</v>
      </c>
      <c r="D44" s="51">
        <f t="shared" ref="D44:D49" si="13">SUM(E44:L44)</f>
        <v>144106000</v>
      </c>
      <c r="E44" s="51"/>
      <c r="F44" s="51"/>
      <c r="G44" s="51"/>
      <c r="H44" s="51">
        <f>C44</f>
        <v>144106000</v>
      </c>
      <c r="I44" s="51"/>
      <c r="J44" s="51"/>
      <c r="K44" s="51"/>
      <c r="L44" s="51"/>
      <c r="M44" s="51"/>
      <c r="N44" s="51">
        <f t="shared" si="2"/>
        <v>144106000</v>
      </c>
      <c r="O44" s="25" t="e">
        <f>#REF!-D44</f>
        <v>#REF!</v>
      </c>
    </row>
    <row r="45" spans="1:16" s="52" customFormat="1">
      <c r="A45" s="49"/>
      <c r="B45" s="50" t="s">
        <v>51</v>
      </c>
      <c r="C45" s="51"/>
      <c r="D45" s="51">
        <f t="shared" si="13"/>
        <v>0</v>
      </c>
      <c r="E45" s="51"/>
      <c r="F45" s="51"/>
      <c r="G45" s="51"/>
      <c r="H45" s="51"/>
      <c r="I45" s="51"/>
      <c r="J45" s="51"/>
      <c r="K45" s="51"/>
      <c r="L45" s="51"/>
      <c r="M45" s="51"/>
      <c r="N45" s="51">
        <f t="shared" si="2"/>
        <v>0</v>
      </c>
      <c r="O45" s="25" t="e">
        <f>#REF!-D45</f>
        <v>#REF!</v>
      </c>
    </row>
    <row r="46" spans="1:16" hidden="1">
      <c r="A46" s="21"/>
      <c r="B46" s="53" t="s">
        <v>52</v>
      </c>
      <c r="C46" s="23"/>
      <c r="D46" s="23">
        <f t="shared" si="13"/>
        <v>0</v>
      </c>
      <c r="E46" s="23"/>
      <c r="F46" s="23"/>
      <c r="G46" s="23"/>
      <c r="H46" s="23"/>
      <c r="I46" s="23"/>
      <c r="J46" s="23"/>
      <c r="K46" s="23"/>
      <c r="L46" s="23"/>
      <c r="M46" s="23"/>
      <c r="N46" s="23">
        <f t="shared" si="2"/>
        <v>0</v>
      </c>
      <c r="O46" s="25" t="e">
        <f>#REF!-D46</f>
        <v>#REF!</v>
      </c>
    </row>
    <row r="47" spans="1:16" hidden="1">
      <c r="A47" s="21"/>
      <c r="B47" s="53" t="s">
        <v>53</v>
      </c>
      <c r="C47" s="23"/>
      <c r="D47" s="23">
        <f t="shared" si="13"/>
        <v>0</v>
      </c>
      <c r="E47" s="23"/>
      <c r="F47" s="23"/>
      <c r="G47" s="23"/>
      <c r="H47" s="23"/>
      <c r="I47" s="23"/>
      <c r="J47" s="23"/>
      <c r="K47" s="23"/>
      <c r="L47" s="23"/>
      <c r="M47" s="23"/>
      <c r="N47" s="23">
        <f t="shared" si="2"/>
        <v>0</v>
      </c>
      <c r="O47" s="25" t="e">
        <f>#REF!-D47</f>
        <v>#REF!</v>
      </c>
    </row>
    <row r="48" spans="1:16">
      <c r="A48" s="21"/>
      <c r="B48" s="53" t="s">
        <v>54</v>
      </c>
      <c r="C48" s="23">
        <v>74708000</v>
      </c>
      <c r="D48" s="23">
        <f t="shared" si="13"/>
        <v>74708000</v>
      </c>
      <c r="E48" s="23"/>
      <c r="F48" s="23"/>
      <c r="G48" s="23">
        <f>C48</f>
        <v>74708000</v>
      </c>
      <c r="H48" s="23"/>
      <c r="I48" s="23"/>
      <c r="J48" s="23"/>
      <c r="K48" s="23"/>
      <c r="L48" s="23"/>
      <c r="M48" s="23"/>
      <c r="N48" s="23">
        <f t="shared" si="2"/>
        <v>74708000</v>
      </c>
      <c r="O48" s="25" t="e">
        <f>#REF!-D48</f>
        <v>#REF!</v>
      </c>
    </row>
    <row r="49" spans="1:15" hidden="1">
      <c r="A49" s="21"/>
      <c r="B49" s="53" t="s">
        <v>55</v>
      </c>
      <c r="C49" s="23"/>
      <c r="D49" s="23">
        <f t="shared" si="13"/>
        <v>0</v>
      </c>
      <c r="E49" s="23"/>
      <c r="F49" s="23"/>
      <c r="G49" s="23"/>
      <c r="H49" s="23"/>
      <c r="I49" s="23"/>
      <c r="J49" s="23"/>
      <c r="K49" s="23"/>
      <c r="L49" s="23"/>
      <c r="M49" s="23"/>
      <c r="N49" s="23">
        <f t="shared" si="2"/>
        <v>0</v>
      </c>
      <c r="O49" s="25" t="e">
        <f>#REF!-D49</f>
        <v>#REF!</v>
      </c>
    </row>
    <row r="50" spans="1:15" hidden="1">
      <c r="A50" s="21"/>
      <c r="B50" s="53" t="s">
        <v>56</v>
      </c>
      <c r="C50" s="23">
        <f>C51+C52</f>
        <v>0</v>
      </c>
      <c r="D50" s="23">
        <f t="shared" ref="D50:M50" si="14">D51+D52</f>
        <v>0</v>
      </c>
      <c r="E50" s="23">
        <f t="shared" si="14"/>
        <v>0</v>
      </c>
      <c r="F50" s="23">
        <f t="shared" si="14"/>
        <v>0</v>
      </c>
      <c r="G50" s="23">
        <f t="shared" si="14"/>
        <v>0</v>
      </c>
      <c r="H50" s="23">
        <f t="shared" si="14"/>
        <v>0</v>
      </c>
      <c r="I50" s="23">
        <f t="shared" si="14"/>
        <v>0</v>
      </c>
      <c r="J50" s="23">
        <f t="shared" si="14"/>
        <v>0</v>
      </c>
      <c r="K50" s="23">
        <f t="shared" si="14"/>
        <v>0</v>
      </c>
      <c r="L50" s="23">
        <f t="shared" si="14"/>
        <v>0</v>
      </c>
      <c r="M50" s="23">
        <f t="shared" si="14"/>
        <v>0</v>
      </c>
      <c r="N50" s="23">
        <f t="shared" si="2"/>
        <v>0</v>
      </c>
      <c r="O50" s="25" t="e">
        <f>#REF!-D50</f>
        <v>#REF!</v>
      </c>
    </row>
    <row r="51" spans="1:15" s="52" customFormat="1" hidden="1">
      <c r="A51" s="49"/>
      <c r="B51" s="50" t="s">
        <v>50</v>
      </c>
      <c r="C51" s="51"/>
      <c r="D51" s="51">
        <f t="shared" ref="D51:D76" si="15">SUM(E51:L51)</f>
        <v>0</v>
      </c>
      <c r="E51" s="51"/>
      <c r="F51" s="51"/>
      <c r="G51" s="51"/>
      <c r="H51" s="51"/>
      <c r="I51" s="51"/>
      <c r="J51" s="51"/>
      <c r="K51" s="51"/>
      <c r="L51" s="51"/>
      <c r="M51" s="51"/>
      <c r="N51" s="51">
        <f t="shared" si="2"/>
        <v>0</v>
      </c>
      <c r="O51" s="25" t="e">
        <f>#REF!-D51</f>
        <v>#REF!</v>
      </c>
    </row>
    <row r="52" spans="1:15" s="52" customFormat="1" hidden="1">
      <c r="A52" s="49"/>
      <c r="B52" s="50" t="s">
        <v>51</v>
      </c>
      <c r="C52" s="51"/>
      <c r="D52" s="51">
        <f t="shared" si="15"/>
        <v>0</v>
      </c>
      <c r="E52" s="51"/>
      <c r="F52" s="51"/>
      <c r="G52" s="51"/>
      <c r="H52" s="51"/>
      <c r="I52" s="51"/>
      <c r="J52" s="51"/>
      <c r="K52" s="51"/>
      <c r="L52" s="51"/>
      <c r="M52" s="51"/>
      <c r="N52" s="51">
        <f t="shared" si="2"/>
        <v>0</v>
      </c>
      <c r="O52" s="25" t="e">
        <f>#REF!-D52</f>
        <v>#REF!</v>
      </c>
    </row>
    <row r="53" spans="1:15" ht="28" hidden="1">
      <c r="A53" s="21"/>
      <c r="B53" s="53" t="s">
        <v>57</v>
      </c>
      <c r="C53" s="23"/>
      <c r="D53" s="23">
        <f t="shared" si="15"/>
        <v>0</v>
      </c>
      <c r="E53" s="23"/>
      <c r="F53" s="23"/>
      <c r="G53" s="23"/>
      <c r="H53" s="23"/>
      <c r="I53" s="23"/>
      <c r="J53" s="23"/>
      <c r="K53" s="23"/>
      <c r="L53" s="23"/>
      <c r="M53" s="23"/>
      <c r="N53" s="23">
        <f t="shared" si="2"/>
        <v>0</v>
      </c>
      <c r="O53" s="25" t="e">
        <f>#REF!-D53</f>
        <v>#REF!</v>
      </c>
    </row>
    <row r="54" spans="1:15" hidden="1">
      <c r="A54" s="21"/>
      <c r="B54" s="53" t="s">
        <v>58</v>
      </c>
      <c r="C54" s="23"/>
      <c r="D54" s="23">
        <f t="shared" si="15"/>
        <v>0</v>
      </c>
      <c r="E54" s="23"/>
      <c r="F54" s="23"/>
      <c r="G54" s="23"/>
      <c r="H54" s="23"/>
      <c r="I54" s="23"/>
      <c r="J54" s="23"/>
      <c r="K54" s="23"/>
      <c r="L54" s="23"/>
      <c r="M54" s="23"/>
      <c r="N54" s="23">
        <f t="shared" si="2"/>
        <v>0</v>
      </c>
      <c r="O54" s="25" t="e">
        <f>#REF!-D54</f>
        <v>#REF!</v>
      </c>
    </row>
    <row r="55" spans="1:15" hidden="1">
      <c r="A55" s="21"/>
      <c r="B55" s="53" t="s">
        <v>59</v>
      </c>
      <c r="C55" s="23"/>
      <c r="D55" s="23">
        <f t="shared" si="15"/>
        <v>0</v>
      </c>
      <c r="E55" s="23"/>
      <c r="F55" s="23"/>
      <c r="G55" s="23"/>
      <c r="H55" s="23"/>
      <c r="I55" s="23"/>
      <c r="J55" s="23"/>
      <c r="K55" s="23"/>
      <c r="L55" s="23"/>
      <c r="M55" s="23"/>
      <c r="N55" s="23">
        <f t="shared" si="2"/>
        <v>0</v>
      </c>
      <c r="O55" s="25" t="e">
        <f>#REF!-D55</f>
        <v>#REF!</v>
      </c>
    </row>
    <row r="56" spans="1:15" ht="28">
      <c r="A56" s="21"/>
      <c r="B56" s="53" t="s">
        <v>61</v>
      </c>
      <c r="C56" s="23">
        <v>51000000</v>
      </c>
      <c r="D56" s="23">
        <f t="shared" si="15"/>
        <v>51000000</v>
      </c>
      <c r="E56" s="23"/>
      <c r="F56" s="23"/>
      <c r="G56" s="23"/>
      <c r="H56" s="23"/>
      <c r="I56" s="23"/>
      <c r="J56" s="23">
        <f>C56</f>
        <v>51000000</v>
      </c>
      <c r="K56" s="23"/>
      <c r="L56" s="23"/>
      <c r="M56" s="23"/>
      <c r="N56" s="23">
        <f t="shared" si="2"/>
        <v>0</v>
      </c>
      <c r="O56" s="25" t="e">
        <f>#REF!-D56</f>
        <v>#REF!</v>
      </c>
    </row>
    <row r="57" spans="1:15" hidden="1">
      <c r="A57" s="21"/>
      <c r="B57" s="53" t="s">
        <v>62</v>
      </c>
      <c r="C57" s="23"/>
      <c r="D57" s="23">
        <f t="shared" si="15"/>
        <v>0</v>
      </c>
      <c r="E57" s="23"/>
      <c r="F57" s="23"/>
      <c r="G57" s="23"/>
      <c r="H57" s="23"/>
      <c r="I57" s="23"/>
      <c r="J57" s="23"/>
      <c r="K57" s="23"/>
      <c r="L57" s="23"/>
      <c r="M57" s="23"/>
      <c r="N57" s="23">
        <f t="shared" si="2"/>
        <v>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c r="A59" s="21"/>
      <c r="B59" s="22" t="s">
        <v>68</v>
      </c>
      <c r="C59" s="23">
        <v>3061911</v>
      </c>
      <c r="D59" s="23">
        <f t="shared" si="15"/>
        <v>3061911</v>
      </c>
      <c r="E59" s="23"/>
      <c r="F59" s="23"/>
      <c r="G59" s="23">
        <f>C59</f>
        <v>3061911</v>
      </c>
      <c r="H59" s="23"/>
      <c r="I59" s="23"/>
      <c r="J59" s="23"/>
      <c r="K59" s="23"/>
      <c r="L59" s="23"/>
      <c r="M59" s="23"/>
      <c r="N59" s="23">
        <f t="shared" si="2"/>
        <v>3061911</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c r="A61" s="21"/>
      <c r="B61" s="53" t="s">
        <v>79</v>
      </c>
      <c r="C61" s="23">
        <v>220000</v>
      </c>
      <c r="D61" s="23">
        <f t="shared" si="15"/>
        <v>220000</v>
      </c>
      <c r="E61" s="23"/>
      <c r="F61" s="23"/>
      <c r="G61" s="23">
        <f>C61</f>
        <v>220000</v>
      </c>
      <c r="H61" s="23"/>
      <c r="I61" s="23"/>
      <c r="J61" s="23"/>
      <c r="K61" s="23"/>
      <c r="L61" s="23"/>
      <c r="M61" s="23"/>
      <c r="N61" s="23">
        <f t="shared" si="2"/>
        <v>220000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c r="A65" s="21"/>
      <c r="B65" s="53" t="s">
        <v>91</v>
      </c>
      <c r="C65" s="23">
        <v>57431000</v>
      </c>
      <c r="D65" s="23">
        <f t="shared" si="15"/>
        <v>57431000</v>
      </c>
      <c r="E65" s="23"/>
      <c r="F65" s="23"/>
      <c r="G65" s="23">
        <f>C65</f>
        <v>57431000</v>
      </c>
      <c r="H65" s="23"/>
      <c r="I65" s="23"/>
      <c r="J65" s="23"/>
      <c r="K65" s="23"/>
      <c r="L65" s="23"/>
      <c r="M65" s="23"/>
      <c r="N65" s="23">
        <f t="shared" si="2"/>
        <v>57431000</v>
      </c>
      <c r="O65" s="25" t="e">
        <f>#REF!-D65</f>
        <v>#REF!</v>
      </c>
    </row>
    <row r="66" spans="1:15" ht="28">
      <c r="A66" s="21"/>
      <c r="B66" s="53" t="s">
        <v>93</v>
      </c>
      <c r="C66" s="23">
        <v>949244000</v>
      </c>
      <c r="D66" s="23">
        <f t="shared" si="15"/>
        <v>949244000</v>
      </c>
      <c r="E66" s="23"/>
      <c r="F66" s="23"/>
      <c r="G66" s="23"/>
      <c r="H66" s="23"/>
      <c r="I66" s="23">
        <f>C66</f>
        <v>949244000</v>
      </c>
      <c r="J66" s="23"/>
      <c r="K66" s="23"/>
      <c r="L66" s="23"/>
      <c r="M66" s="23"/>
      <c r="N66" s="23">
        <f t="shared" si="2"/>
        <v>949244000</v>
      </c>
      <c r="O66" s="25" t="e">
        <f>#REF!-D66</f>
        <v>#REF!</v>
      </c>
    </row>
    <row r="67" spans="1:15" ht="28">
      <c r="A67" s="21"/>
      <c r="B67" s="53" t="s">
        <v>94</v>
      </c>
      <c r="C67" s="23">
        <v>1290985000</v>
      </c>
      <c r="D67" s="23">
        <f t="shared" si="15"/>
        <v>1290985000</v>
      </c>
      <c r="E67" s="23"/>
      <c r="F67" s="23"/>
      <c r="G67" s="23"/>
      <c r="H67" s="23"/>
      <c r="I67" s="23">
        <f>C67</f>
        <v>1290985000</v>
      </c>
      <c r="J67" s="23"/>
      <c r="K67" s="23"/>
      <c r="L67" s="23"/>
      <c r="M67" s="23"/>
      <c r="N67" s="23">
        <f t="shared" si="2"/>
        <v>1290985000</v>
      </c>
      <c r="O67" s="25" t="e">
        <f>#REF!-D67</f>
        <v>#REF!</v>
      </c>
    </row>
    <row r="68" spans="1:15">
      <c r="A68" s="21"/>
      <c r="B68" s="53" t="s">
        <v>95</v>
      </c>
      <c r="C68" s="23">
        <v>59068000</v>
      </c>
      <c r="D68" s="23">
        <f t="shared" si="15"/>
        <v>59068000</v>
      </c>
      <c r="E68" s="23"/>
      <c r="F68" s="23"/>
      <c r="G68" s="23">
        <f>C68</f>
        <v>59068000</v>
      </c>
      <c r="H68" s="23"/>
      <c r="I68" s="23"/>
      <c r="J68" s="23"/>
      <c r="K68" s="23"/>
      <c r="L68" s="23"/>
      <c r="M68" s="23"/>
      <c r="N68" s="23">
        <f t="shared" si="2"/>
        <v>59068000</v>
      </c>
      <c r="O68" s="25" t="e">
        <f>#REF!-D68</f>
        <v>#REF!</v>
      </c>
    </row>
    <row r="69" spans="1:15">
      <c r="A69" s="21"/>
      <c r="B69" s="53" t="s">
        <v>97</v>
      </c>
      <c r="C69" s="23">
        <v>310000</v>
      </c>
      <c r="D69" s="23">
        <f t="shared" si="15"/>
        <v>310000</v>
      </c>
      <c r="E69" s="23"/>
      <c r="F69" s="23"/>
      <c r="G69" s="23">
        <f>C69</f>
        <v>310000</v>
      </c>
      <c r="H69" s="23"/>
      <c r="I69" s="23"/>
      <c r="J69" s="23"/>
      <c r="K69" s="23"/>
      <c r="L69" s="23"/>
      <c r="M69" s="23"/>
      <c r="N69" s="23">
        <f t="shared" si="2"/>
        <v>310000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c r="A72" s="44"/>
      <c r="B72" s="22" t="s">
        <v>96</v>
      </c>
      <c r="C72" s="23">
        <v>139385000</v>
      </c>
      <c r="D72" s="23">
        <f t="shared" si="15"/>
        <v>139385000</v>
      </c>
      <c r="E72" s="23"/>
      <c r="F72" s="23"/>
      <c r="G72" s="23">
        <f>C72</f>
        <v>139385000</v>
      </c>
      <c r="H72" s="23"/>
      <c r="I72" s="23"/>
      <c r="J72" s="23"/>
      <c r="K72" s="23"/>
      <c r="L72" s="23"/>
      <c r="M72" s="23"/>
      <c r="N72" s="23">
        <f t="shared" si="2"/>
        <v>139385000</v>
      </c>
      <c r="O72" s="25" t="e">
        <f>#REF!-D72</f>
        <v>#REF!</v>
      </c>
    </row>
    <row r="73" spans="1:15" ht="28">
      <c r="A73" s="44"/>
      <c r="B73" s="22" t="s">
        <v>69</v>
      </c>
      <c r="C73" s="23">
        <v>9129000</v>
      </c>
      <c r="D73" s="23">
        <f t="shared" si="15"/>
        <v>9129000</v>
      </c>
      <c r="E73" s="23"/>
      <c r="F73" s="23"/>
      <c r="G73" s="23">
        <f>C73</f>
        <v>9129000</v>
      </c>
      <c r="H73" s="23"/>
      <c r="I73" s="23"/>
      <c r="J73" s="23"/>
      <c r="K73" s="23"/>
      <c r="L73" s="23"/>
      <c r="M73" s="23"/>
      <c r="N73" s="23">
        <f t="shared" si="2"/>
        <v>9129000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13249445000</v>
      </c>
      <c r="D77" s="42">
        <f t="shared" si="17"/>
        <v>13249445000</v>
      </c>
      <c r="E77" s="42">
        <f t="shared" si="17"/>
        <v>0</v>
      </c>
      <c r="F77" s="42">
        <f t="shared" si="17"/>
        <v>0</v>
      </c>
      <c r="G77" s="42">
        <f t="shared" si="17"/>
        <v>0</v>
      </c>
      <c r="H77" s="42">
        <f t="shared" si="17"/>
        <v>0</v>
      </c>
      <c r="I77" s="42">
        <f t="shared" si="17"/>
        <v>6090445000</v>
      </c>
      <c r="J77" s="42">
        <f t="shared" si="17"/>
        <v>0</v>
      </c>
      <c r="K77" s="42">
        <f t="shared" si="17"/>
        <v>7159000000</v>
      </c>
      <c r="L77" s="42">
        <f t="shared" si="17"/>
        <v>0</v>
      </c>
      <c r="M77" s="42">
        <f t="shared" si="17"/>
        <v>0</v>
      </c>
      <c r="N77" s="42">
        <f t="shared" si="16"/>
        <v>13249445000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hidden="1">
      <c r="A80" s="21"/>
      <c r="B80" s="53" t="s">
        <v>46</v>
      </c>
      <c r="C80" s="23"/>
      <c r="D80" s="23">
        <f t="shared" si="18"/>
        <v>0</v>
      </c>
      <c r="E80" s="23"/>
      <c r="F80" s="23"/>
      <c r="G80" s="23"/>
      <c r="H80" s="23"/>
      <c r="I80" s="23"/>
      <c r="J80" s="23"/>
      <c r="K80" s="23"/>
      <c r="L80" s="23"/>
      <c r="M80" s="23"/>
      <c r="N80" s="23">
        <f t="shared" si="16"/>
        <v>0</v>
      </c>
      <c r="O80" s="25"/>
    </row>
    <row r="81" spans="1:15" hidden="1">
      <c r="A81" s="21"/>
      <c r="B81" s="53" t="s">
        <v>47</v>
      </c>
      <c r="C81" s="23"/>
      <c r="D81" s="23">
        <f t="shared" si="18"/>
        <v>0</v>
      </c>
      <c r="E81" s="23"/>
      <c r="F81" s="23"/>
      <c r="G81" s="23"/>
      <c r="H81" s="23"/>
      <c r="I81" s="23"/>
      <c r="J81" s="23"/>
      <c r="K81" s="23"/>
      <c r="L81" s="23"/>
      <c r="M81" s="23"/>
      <c r="N81" s="23">
        <f t="shared" si="16"/>
        <v>0</v>
      </c>
      <c r="O81" s="25"/>
    </row>
    <row r="82" spans="1:15" hidden="1">
      <c r="A82" s="21"/>
      <c r="B82" s="53" t="s">
        <v>48</v>
      </c>
      <c r="C82" s="23"/>
      <c r="D82" s="23">
        <f t="shared" si="18"/>
        <v>0</v>
      </c>
      <c r="E82" s="23"/>
      <c r="F82" s="23"/>
      <c r="G82" s="23"/>
      <c r="H82" s="23"/>
      <c r="I82" s="23"/>
      <c r="J82" s="23"/>
      <c r="K82" s="23"/>
      <c r="L82" s="23"/>
      <c r="M82" s="23"/>
      <c r="N82" s="23">
        <f t="shared" si="16"/>
        <v>0</v>
      </c>
      <c r="O82" s="25"/>
    </row>
    <row r="83" spans="1:15" hidden="1">
      <c r="A83" s="21"/>
      <c r="B83" s="53" t="s">
        <v>60</v>
      </c>
      <c r="C83" s="23"/>
      <c r="D83" s="23">
        <f t="shared" si="18"/>
        <v>0</v>
      </c>
      <c r="E83" s="23"/>
      <c r="F83" s="23"/>
      <c r="G83" s="23"/>
      <c r="H83" s="23"/>
      <c r="I83" s="23"/>
      <c r="J83" s="23"/>
      <c r="K83" s="23"/>
      <c r="L83" s="23"/>
      <c r="M83" s="23"/>
      <c r="N83" s="23">
        <f t="shared" si="16"/>
        <v>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c r="A85" s="21"/>
      <c r="B85" s="53" t="s">
        <v>78</v>
      </c>
      <c r="C85" s="23">
        <v>7159000000</v>
      </c>
      <c r="D85" s="23">
        <f t="shared" si="18"/>
        <v>7159000000</v>
      </c>
      <c r="E85" s="23"/>
      <c r="F85" s="23"/>
      <c r="G85" s="23"/>
      <c r="H85" s="23"/>
      <c r="I85" s="23"/>
      <c r="J85" s="23"/>
      <c r="K85" s="23">
        <f>C85</f>
        <v>7159000000</v>
      </c>
      <c r="L85" s="23"/>
      <c r="M85" s="23"/>
      <c r="N85" s="23">
        <f t="shared" si="16"/>
        <v>7159000000</v>
      </c>
      <c r="O85" s="25"/>
    </row>
    <row r="86" spans="1:15" ht="28">
      <c r="A86" s="21"/>
      <c r="B86" s="53" t="s">
        <v>92</v>
      </c>
      <c r="C86" s="23">
        <v>102445000</v>
      </c>
      <c r="D86" s="23">
        <f t="shared" si="18"/>
        <v>102445000</v>
      </c>
      <c r="E86" s="23"/>
      <c r="F86" s="23"/>
      <c r="G86" s="23"/>
      <c r="H86" s="23"/>
      <c r="I86" s="23">
        <f>C86</f>
        <v>102445000</v>
      </c>
      <c r="J86" s="23"/>
      <c r="K86" s="23"/>
      <c r="L86" s="23"/>
      <c r="M86" s="23"/>
      <c r="N86" s="23">
        <f t="shared" si="16"/>
        <v>102445000</v>
      </c>
      <c r="O86" s="25"/>
    </row>
    <row r="87" spans="1:15">
      <c r="A87" s="21"/>
      <c r="B87" s="53" t="s">
        <v>106</v>
      </c>
      <c r="C87" s="23"/>
      <c r="D87" s="23">
        <f t="shared" si="18"/>
        <v>0</v>
      </c>
      <c r="E87" s="23"/>
      <c r="F87" s="23"/>
      <c r="G87" s="23"/>
      <c r="H87" s="23"/>
      <c r="I87" s="23"/>
      <c r="J87" s="23"/>
      <c r="K87" s="23"/>
      <c r="L87" s="23"/>
      <c r="M87" s="23"/>
      <c r="N87" s="23">
        <f t="shared" si="16"/>
        <v>0</v>
      </c>
      <c r="O87" s="25"/>
    </row>
    <row r="88" spans="1:15" s="68" customFormat="1" ht="28">
      <c r="A88" s="65"/>
      <c r="B88" s="61" t="s">
        <v>126</v>
      </c>
      <c r="C88" s="66">
        <v>5988000000</v>
      </c>
      <c r="D88" s="66">
        <f t="shared" si="18"/>
        <v>5988000000</v>
      </c>
      <c r="E88" s="66"/>
      <c r="F88" s="66"/>
      <c r="G88" s="66"/>
      <c r="H88" s="66"/>
      <c r="I88" s="66">
        <f>C88</f>
        <v>5988000000</v>
      </c>
      <c r="J88" s="66"/>
      <c r="K88" s="66"/>
      <c r="L88" s="66"/>
      <c r="M88" s="66"/>
      <c r="N88" s="66">
        <f t="shared" si="16"/>
        <v>5988000000</v>
      </c>
      <c r="O88" s="67"/>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42"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hidden="1">
      <c r="A105" s="40" t="s">
        <v>29</v>
      </c>
      <c r="B105" s="41" t="s">
        <v>75</v>
      </c>
      <c r="C105" s="42">
        <f t="shared" ref="C105:H105" si="21">SUM(C106:C118)-C115</f>
        <v>0</v>
      </c>
      <c r="D105" s="42">
        <f t="shared" si="21"/>
        <v>0</v>
      </c>
      <c r="E105" s="42">
        <f t="shared" si="21"/>
        <v>0</v>
      </c>
      <c r="F105" s="42">
        <f t="shared" si="21"/>
        <v>0</v>
      </c>
      <c r="G105" s="42">
        <f t="shared" si="21"/>
        <v>0</v>
      </c>
      <c r="H105" s="42">
        <f t="shared" si="21"/>
        <v>0</v>
      </c>
      <c r="I105" s="42">
        <f>SUM(I106:I118)-I115</f>
        <v>0</v>
      </c>
      <c r="J105" s="42">
        <f>SUM(J106:J118)-J115</f>
        <v>0</v>
      </c>
      <c r="K105" s="42">
        <f>SUM(K106:K118)-K115</f>
        <v>0</v>
      </c>
      <c r="L105" s="42">
        <f>SUM(L106:L118)-L115</f>
        <v>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hidden="1">
      <c r="A109" s="54"/>
      <c r="B109" s="53" t="s">
        <v>35</v>
      </c>
      <c r="C109" s="23"/>
      <c r="D109" s="23">
        <f t="shared" si="20"/>
        <v>0</v>
      </c>
      <c r="E109" s="23"/>
      <c r="F109" s="23"/>
      <c r="G109" s="23"/>
      <c r="H109" s="23"/>
      <c r="I109" s="23"/>
      <c r="J109" s="23"/>
      <c r="K109" s="23"/>
      <c r="L109" s="23"/>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C114+C115</f>
        <v>0</v>
      </c>
      <c r="D113" s="23">
        <f t="shared" ref="D113:M113" si="22">D114+D115</f>
        <v>0</v>
      </c>
      <c r="E113" s="23">
        <f t="shared" si="22"/>
        <v>0</v>
      </c>
      <c r="F113" s="23">
        <f t="shared" si="22"/>
        <v>0</v>
      </c>
      <c r="G113" s="23">
        <f t="shared" si="22"/>
        <v>0</v>
      </c>
      <c r="H113" s="23">
        <f t="shared" si="22"/>
        <v>0</v>
      </c>
      <c r="I113" s="23">
        <f t="shared" si="22"/>
        <v>0</v>
      </c>
      <c r="J113" s="23">
        <f t="shared" si="22"/>
        <v>0</v>
      </c>
      <c r="K113" s="23">
        <f t="shared" si="22"/>
        <v>0</v>
      </c>
      <c r="L113" s="23"/>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zoomScale="85" zoomScaleNormal="85" workbookViewId="0">
      <selection activeCell="F36" activeCellId="2" sqref="E18 E36 F36"/>
    </sheetView>
  </sheetViews>
  <sheetFormatPr defaultColWidth="9.08984375" defaultRowHeight="14" outlineLevelCol="1"/>
  <cols>
    <col min="1" max="1" width="4" style="26" customWidth="1"/>
    <col min="2" max="2" width="40.7265625" style="24" customWidth="1"/>
    <col min="3" max="3" width="14.36328125" style="24" customWidth="1" outlineLevel="1"/>
    <col min="4" max="4" width="13.26953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4.36328125" style="24" customWidth="1"/>
    <col min="14" max="14" width="13.816406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28">
        <v>1300000000</v>
      </c>
      <c r="O3" s="32"/>
    </row>
    <row r="4" spans="1:16" s="31" customFormat="1">
      <c r="A4" s="28"/>
      <c r="B4" s="28"/>
      <c r="C4" s="30">
        <f>C3-C10</f>
        <v>-2730000000</v>
      </c>
      <c r="D4" s="33" t="e">
        <f>#REF!-D9</f>
        <v>#REF!</v>
      </c>
      <c r="O4" s="32"/>
    </row>
    <row r="5" spans="1:16" s="31" customFormat="1" ht="16.5" customHeight="1">
      <c r="A5" s="377" t="s">
        <v>4</v>
      </c>
      <c r="B5" s="377" t="s">
        <v>3</v>
      </c>
      <c r="C5" s="377" t="s">
        <v>0</v>
      </c>
      <c r="D5" s="378" t="s">
        <v>121</v>
      </c>
      <c r="E5" s="383" t="s">
        <v>26</v>
      </c>
      <c r="F5" s="384"/>
      <c r="G5" s="384"/>
      <c r="H5" s="384"/>
      <c r="I5" s="384"/>
      <c r="J5" s="384"/>
      <c r="K5" s="384"/>
      <c r="L5" s="384"/>
      <c r="M5" s="385"/>
      <c r="N5" s="377" t="s">
        <v>123</v>
      </c>
      <c r="O5" s="32"/>
    </row>
    <row r="6" spans="1:16" s="31" customFormat="1" ht="16.5" customHeight="1">
      <c r="A6" s="377"/>
      <c r="B6" s="377"/>
      <c r="C6" s="377"/>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77"/>
      <c r="D7" s="380"/>
      <c r="E7" s="380"/>
      <c r="F7" s="380"/>
      <c r="G7" s="380"/>
      <c r="H7" s="380"/>
      <c r="I7" s="380"/>
      <c r="J7" s="380"/>
      <c r="K7" s="382"/>
      <c r="L7" s="382"/>
      <c r="M7" s="377"/>
      <c r="N7" s="377"/>
      <c r="O7" s="34">
        <f>M9-23273000000</f>
        <v>-21973000000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C10+C95+C108</f>
        <v>11216300000</v>
      </c>
      <c r="D9" s="39">
        <f t="shared" si="0"/>
        <v>11216300000</v>
      </c>
      <c r="E9" s="39">
        <f t="shared" si="0"/>
        <v>0</v>
      </c>
      <c r="F9" s="39">
        <f t="shared" si="0"/>
        <v>0</v>
      </c>
      <c r="G9" s="39">
        <f t="shared" si="0"/>
        <v>0</v>
      </c>
      <c r="H9" s="39">
        <f t="shared" si="0"/>
        <v>0</v>
      </c>
      <c r="I9" s="39">
        <f t="shared" si="0"/>
        <v>5510300000</v>
      </c>
      <c r="J9" s="39">
        <f t="shared" si="0"/>
        <v>67000000</v>
      </c>
      <c r="K9" s="39">
        <f t="shared" si="0"/>
        <v>0</v>
      </c>
      <c r="L9" s="39">
        <f t="shared" si="0"/>
        <v>4339000000</v>
      </c>
      <c r="M9" s="39">
        <f t="shared" si="0"/>
        <v>1300000000</v>
      </c>
      <c r="N9" s="39">
        <f>F9+G9+H9+I9+K9</f>
        <v>5510300000</v>
      </c>
      <c r="O9" s="34" t="e">
        <f>#REF!-D9</f>
        <v>#REF!</v>
      </c>
      <c r="P9" s="34">
        <f>K9-24307000000</f>
        <v>-24307000000</v>
      </c>
    </row>
    <row r="10" spans="1:16" s="27" customFormat="1">
      <c r="A10" s="40" t="s">
        <v>12</v>
      </c>
      <c r="B10" s="41" t="s">
        <v>24</v>
      </c>
      <c r="C10" s="42">
        <f>C11+C14+C29+C40</f>
        <v>4030000000</v>
      </c>
      <c r="D10" s="42">
        <f>SUM(E10:M10)</f>
        <v>4030000000</v>
      </c>
      <c r="E10" s="42">
        <f t="shared" ref="E10:M10" si="1">E11+E14+E29+E40</f>
        <v>0</v>
      </c>
      <c r="F10" s="42">
        <f t="shared" si="1"/>
        <v>0</v>
      </c>
      <c r="G10" s="42">
        <f t="shared" si="1"/>
        <v>0</v>
      </c>
      <c r="H10" s="42">
        <f t="shared" si="1"/>
        <v>0</v>
      </c>
      <c r="I10" s="42">
        <f t="shared" si="1"/>
        <v>2730000000</v>
      </c>
      <c r="J10" s="42">
        <f t="shared" si="1"/>
        <v>0</v>
      </c>
      <c r="K10" s="42">
        <f t="shared" si="1"/>
        <v>0</v>
      </c>
      <c r="L10" s="42">
        <f t="shared" si="1"/>
        <v>0</v>
      </c>
      <c r="M10" s="42">
        <f t="shared" si="1"/>
        <v>1300000000</v>
      </c>
      <c r="N10" s="42">
        <f t="shared" ref="N10:N74" si="2">F10+G10+H10+I10+K10</f>
        <v>2730000000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4030000000</v>
      </c>
      <c r="D29" s="42">
        <f>SUM(E29:M29)</f>
        <v>4030000000</v>
      </c>
      <c r="E29" s="42">
        <f t="shared" ref="E29:M29" si="6">E30+E37</f>
        <v>0</v>
      </c>
      <c r="F29" s="42">
        <f t="shared" si="6"/>
        <v>0</v>
      </c>
      <c r="G29" s="42">
        <f t="shared" si="6"/>
        <v>0</v>
      </c>
      <c r="H29" s="42">
        <f t="shared" si="6"/>
        <v>0</v>
      </c>
      <c r="I29" s="42">
        <f t="shared" si="6"/>
        <v>2730000000</v>
      </c>
      <c r="J29" s="42">
        <f t="shared" si="6"/>
        <v>0</v>
      </c>
      <c r="K29" s="42">
        <f t="shared" si="6"/>
        <v>0</v>
      </c>
      <c r="L29" s="42">
        <f t="shared" si="6"/>
        <v>0</v>
      </c>
      <c r="M29" s="42">
        <f t="shared" si="6"/>
        <v>1300000000</v>
      </c>
      <c r="N29" s="42">
        <f t="shared" si="2"/>
        <v>2730000000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SUM(C38:C39)</f>
        <v>4030000000</v>
      </c>
      <c r="D37" s="42">
        <f t="shared" ref="D37:N37" si="9">SUM(D38:D39)</f>
        <v>4030000000</v>
      </c>
      <c r="E37" s="42">
        <f t="shared" si="9"/>
        <v>0</v>
      </c>
      <c r="F37" s="42">
        <f t="shared" si="9"/>
        <v>0</v>
      </c>
      <c r="G37" s="42">
        <f t="shared" si="9"/>
        <v>0</v>
      </c>
      <c r="H37" s="42">
        <f t="shared" si="9"/>
        <v>0</v>
      </c>
      <c r="I37" s="42">
        <f t="shared" si="9"/>
        <v>2730000000</v>
      </c>
      <c r="J37" s="42">
        <f t="shared" si="9"/>
        <v>0</v>
      </c>
      <c r="K37" s="42">
        <f t="shared" si="9"/>
        <v>0</v>
      </c>
      <c r="L37" s="42">
        <f t="shared" si="9"/>
        <v>0</v>
      </c>
      <c r="M37" s="42">
        <f t="shared" si="9"/>
        <v>1300000000</v>
      </c>
      <c r="N37" s="42">
        <f t="shared" si="9"/>
        <v>0</v>
      </c>
      <c r="O37" s="25" t="e">
        <f>#REF!-D37</f>
        <v>#REF!</v>
      </c>
      <c r="P37" s="48">
        <f>P36+698.3</f>
        <v>5743.9000000000005</v>
      </c>
    </row>
    <row r="38" spans="1:16">
      <c r="A38" s="21">
        <v>1</v>
      </c>
      <c r="B38" s="22" t="s">
        <v>8</v>
      </c>
      <c r="C38" s="23">
        <v>1300000000</v>
      </c>
      <c r="D38" s="23">
        <f>SUM(E38:M38)</f>
        <v>1300000000</v>
      </c>
      <c r="E38" s="23"/>
      <c r="F38" s="23"/>
      <c r="G38" s="23"/>
      <c r="H38" s="23"/>
      <c r="I38" s="23"/>
      <c r="J38" s="23"/>
      <c r="K38" s="23"/>
      <c r="L38" s="23"/>
      <c r="M38" s="23">
        <f>C38</f>
        <v>1300000000</v>
      </c>
      <c r="N38" s="23">
        <f t="shared" si="2"/>
        <v>0</v>
      </c>
      <c r="O38" s="25" t="e">
        <f>#REF!-D38</f>
        <v>#REF!</v>
      </c>
    </row>
    <row r="39" spans="1:16" s="64" customFormat="1" ht="28">
      <c r="A39" s="60"/>
      <c r="B39" s="61" t="s">
        <v>127</v>
      </c>
      <c r="C39" s="62">
        <v>2730000000</v>
      </c>
      <c r="D39" s="62">
        <f>SUM(E39:M39)</f>
        <v>2730000000</v>
      </c>
      <c r="E39" s="62"/>
      <c r="F39" s="62"/>
      <c r="G39" s="62"/>
      <c r="H39" s="62"/>
      <c r="I39" s="62">
        <f>C39</f>
        <v>2730000000</v>
      </c>
      <c r="J39" s="62"/>
      <c r="K39" s="62"/>
      <c r="L39" s="62"/>
      <c r="M39" s="62"/>
      <c r="N39" s="62"/>
      <c r="O39" s="63"/>
    </row>
    <row r="40" spans="1:16" s="27" customFormat="1" hidden="1">
      <c r="A40" s="40" t="s">
        <v>22</v>
      </c>
      <c r="B40" s="41" t="s">
        <v>9</v>
      </c>
      <c r="C40" s="42">
        <f t="shared" ref="C40:M40" si="10">C41+C80</f>
        <v>0</v>
      </c>
      <c r="D40" s="42">
        <f t="shared" si="10"/>
        <v>0</v>
      </c>
      <c r="E40" s="42">
        <f t="shared" si="10"/>
        <v>0</v>
      </c>
      <c r="F40" s="42">
        <f t="shared" si="10"/>
        <v>0</v>
      </c>
      <c r="G40" s="42">
        <f t="shared" si="10"/>
        <v>0</v>
      </c>
      <c r="H40" s="42">
        <f t="shared" si="10"/>
        <v>0</v>
      </c>
      <c r="I40" s="42">
        <f t="shared" si="10"/>
        <v>0</v>
      </c>
      <c r="J40" s="42">
        <f t="shared" si="10"/>
        <v>0</v>
      </c>
      <c r="K40" s="42">
        <f t="shared" si="10"/>
        <v>0</v>
      </c>
      <c r="L40" s="42">
        <f t="shared" si="10"/>
        <v>0</v>
      </c>
      <c r="M40" s="42">
        <f t="shared" si="10"/>
        <v>0</v>
      </c>
      <c r="N40" s="42">
        <f t="shared" si="2"/>
        <v>0</v>
      </c>
      <c r="O40" s="25" t="e">
        <f>#REF!-D40</f>
        <v>#REF!</v>
      </c>
    </row>
    <row r="41" spans="1:16" s="27" customFormat="1" hidden="1">
      <c r="A41" s="40" t="s">
        <v>5</v>
      </c>
      <c r="B41" s="41" t="s">
        <v>13</v>
      </c>
      <c r="C41" s="42">
        <f t="shared" ref="C41:M41" si="11">SUM(C42:C79)-C47-C48-C54-C55</f>
        <v>0</v>
      </c>
      <c r="D41" s="42">
        <f t="shared" si="11"/>
        <v>0</v>
      </c>
      <c r="E41" s="42">
        <f t="shared" si="11"/>
        <v>0</v>
      </c>
      <c r="F41" s="42">
        <f t="shared" si="11"/>
        <v>0</v>
      </c>
      <c r="G41" s="42">
        <f t="shared" si="11"/>
        <v>0</v>
      </c>
      <c r="H41" s="42">
        <f t="shared" si="11"/>
        <v>0</v>
      </c>
      <c r="I41" s="42">
        <f t="shared" si="11"/>
        <v>0</v>
      </c>
      <c r="J41" s="42">
        <f t="shared" si="11"/>
        <v>0</v>
      </c>
      <c r="K41" s="42">
        <f t="shared" si="11"/>
        <v>0</v>
      </c>
      <c r="L41" s="42">
        <f t="shared" si="11"/>
        <v>0</v>
      </c>
      <c r="M41" s="42">
        <f t="shared" si="11"/>
        <v>0</v>
      </c>
      <c r="N41" s="42">
        <f t="shared" si="2"/>
        <v>0</v>
      </c>
      <c r="O41" s="25" t="e">
        <f>#REF!-D41</f>
        <v>#REF!</v>
      </c>
    </row>
    <row r="42" spans="1:16" ht="28" hidden="1">
      <c r="A42" s="44"/>
      <c r="B42" s="22" t="s">
        <v>71</v>
      </c>
      <c r="C42" s="23"/>
      <c r="D42" s="23">
        <f>SUM(E42:L42)</f>
        <v>0</v>
      </c>
      <c r="E42" s="23"/>
      <c r="F42" s="23"/>
      <c r="G42" s="23"/>
      <c r="H42" s="23"/>
      <c r="I42" s="23"/>
      <c r="J42" s="23"/>
      <c r="K42" s="23"/>
      <c r="L42" s="23"/>
      <c r="M42" s="23"/>
      <c r="N42" s="23">
        <f t="shared" si="2"/>
        <v>0</v>
      </c>
      <c r="O42" s="25" t="e">
        <f>#REF!-D42</f>
        <v>#REF!</v>
      </c>
    </row>
    <row r="43" spans="1:16" hidden="1">
      <c r="A43" s="44"/>
      <c r="B43" s="22" t="s">
        <v>37</v>
      </c>
      <c r="C43" s="23"/>
      <c r="D43" s="23">
        <f>SUM(E43:L43)</f>
        <v>0</v>
      </c>
      <c r="E43" s="23"/>
      <c r="F43" s="23"/>
      <c r="G43" s="23"/>
      <c r="H43" s="23"/>
      <c r="I43" s="23"/>
      <c r="J43" s="23"/>
      <c r="K43" s="23"/>
      <c r="L43" s="23"/>
      <c r="M43" s="23"/>
      <c r="N43" s="23">
        <f t="shared" si="2"/>
        <v>0</v>
      </c>
      <c r="O43" s="25" t="e">
        <f>#REF!-D43</f>
        <v>#REF!</v>
      </c>
    </row>
    <row r="44" spans="1:16" ht="28" hidden="1">
      <c r="A44" s="44"/>
      <c r="B44" s="22" t="s">
        <v>109</v>
      </c>
      <c r="C44" s="23"/>
      <c r="D44" s="23">
        <f>SUM(E44:L44)</f>
        <v>0</v>
      </c>
      <c r="E44" s="23"/>
      <c r="F44" s="23"/>
      <c r="G44" s="23"/>
      <c r="H44" s="23"/>
      <c r="I44" s="23"/>
      <c r="J44" s="23"/>
      <c r="K44" s="23"/>
      <c r="L44" s="23"/>
      <c r="M44" s="23"/>
      <c r="N44" s="23">
        <f t="shared" si="2"/>
        <v>0</v>
      </c>
      <c r="O44" s="25" t="e">
        <f>#REF!-D44</f>
        <v>#REF!</v>
      </c>
    </row>
    <row r="45" spans="1:16" hidden="1">
      <c r="A45" s="44"/>
      <c r="B45" s="22" t="s">
        <v>45</v>
      </c>
      <c r="C45" s="23"/>
      <c r="D45" s="23">
        <f>SUM(E45:L45)</f>
        <v>0</v>
      </c>
      <c r="E45" s="23"/>
      <c r="F45" s="23"/>
      <c r="G45" s="23"/>
      <c r="H45" s="23"/>
      <c r="I45" s="23"/>
      <c r="J45" s="23"/>
      <c r="K45" s="23"/>
      <c r="L45" s="23"/>
      <c r="M45" s="23"/>
      <c r="N45" s="23">
        <f t="shared" si="2"/>
        <v>0</v>
      </c>
      <c r="O45" s="25" t="e">
        <f>#REF!-D45</f>
        <v>#REF!</v>
      </c>
    </row>
    <row r="46" spans="1:16" hidden="1">
      <c r="A46" s="44"/>
      <c r="B46" s="22" t="s">
        <v>49</v>
      </c>
      <c r="C46" s="23">
        <f t="shared" ref="C46:M46" si="12">C47+C48</f>
        <v>0</v>
      </c>
      <c r="D46" s="23">
        <f t="shared" si="12"/>
        <v>0</v>
      </c>
      <c r="E46" s="23"/>
      <c r="F46" s="23"/>
      <c r="G46" s="23"/>
      <c r="H46" s="23"/>
      <c r="I46" s="23"/>
      <c r="J46" s="23">
        <f t="shared" si="12"/>
        <v>0</v>
      </c>
      <c r="K46" s="23">
        <f t="shared" si="12"/>
        <v>0</v>
      </c>
      <c r="L46" s="23">
        <f t="shared" si="12"/>
        <v>0</v>
      </c>
      <c r="M46" s="23">
        <f t="shared" si="12"/>
        <v>0</v>
      </c>
      <c r="N46" s="23">
        <f t="shared" si="2"/>
        <v>0</v>
      </c>
      <c r="O46" s="25" t="e">
        <f>#REF!-D46</f>
        <v>#REF!</v>
      </c>
    </row>
    <row r="47" spans="1:16" s="52" customFormat="1" hidden="1">
      <c r="A47" s="49"/>
      <c r="B47" s="50" t="s">
        <v>50</v>
      </c>
      <c r="C47" s="51"/>
      <c r="D47" s="51">
        <f t="shared" ref="D47:D52" si="13">SUM(E47:L47)</f>
        <v>0</v>
      </c>
      <c r="E47" s="51"/>
      <c r="F47" s="51"/>
      <c r="G47" s="51"/>
      <c r="H47" s="51"/>
      <c r="I47" s="51"/>
      <c r="J47" s="51"/>
      <c r="K47" s="51"/>
      <c r="L47" s="51"/>
      <c r="M47" s="51"/>
      <c r="N47" s="51">
        <f t="shared" si="2"/>
        <v>0</v>
      </c>
      <c r="O47" s="25" t="e">
        <f>#REF!-D47</f>
        <v>#REF!</v>
      </c>
    </row>
    <row r="48" spans="1:16" s="52" customFormat="1" hidden="1">
      <c r="A48" s="49"/>
      <c r="B48" s="50" t="s">
        <v>51</v>
      </c>
      <c r="C48" s="51"/>
      <c r="D48" s="51">
        <f t="shared" si="13"/>
        <v>0</v>
      </c>
      <c r="E48" s="51"/>
      <c r="F48" s="51"/>
      <c r="G48" s="51"/>
      <c r="H48" s="51"/>
      <c r="I48" s="51"/>
      <c r="J48" s="51"/>
      <c r="K48" s="51"/>
      <c r="L48" s="51"/>
      <c r="M48" s="51"/>
      <c r="N48" s="51">
        <f t="shared" si="2"/>
        <v>0</v>
      </c>
      <c r="O48" s="25" t="e">
        <f>#REF!-D48</f>
        <v>#REF!</v>
      </c>
    </row>
    <row r="49" spans="1:15" hidden="1">
      <c r="A49" s="21"/>
      <c r="B49" s="53" t="s">
        <v>52</v>
      </c>
      <c r="C49" s="23"/>
      <c r="D49" s="23">
        <f t="shared" si="13"/>
        <v>0</v>
      </c>
      <c r="E49" s="23"/>
      <c r="F49" s="23"/>
      <c r="G49" s="23"/>
      <c r="H49" s="23"/>
      <c r="I49" s="23"/>
      <c r="J49" s="23"/>
      <c r="K49" s="23"/>
      <c r="L49" s="23"/>
      <c r="M49" s="23"/>
      <c r="N49" s="23">
        <f t="shared" si="2"/>
        <v>0</v>
      </c>
      <c r="O49" s="25" t="e">
        <f>#REF!-D49</f>
        <v>#REF!</v>
      </c>
    </row>
    <row r="50" spans="1:15" hidden="1">
      <c r="A50" s="21"/>
      <c r="B50" s="53" t="s">
        <v>53</v>
      </c>
      <c r="C50" s="23"/>
      <c r="D50" s="23">
        <f t="shared" si="13"/>
        <v>0</v>
      </c>
      <c r="E50" s="23"/>
      <c r="F50" s="23"/>
      <c r="G50" s="23"/>
      <c r="H50" s="23"/>
      <c r="I50" s="23"/>
      <c r="J50" s="23"/>
      <c r="K50" s="23"/>
      <c r="L50" s="23"/>
      <c r="M50" s="23"/>
      <c r="N50" s="23">
        <f t="shared" si="2"/>
        <v>0</v>
      </c>
      <c r="O50" s="25" t="e">
        <f>#REF!-D50</f>
        <v>#REF!</v>
      </c>
    </row>
    <row r="51" spans="1:15" hidden="1">
      <c r="A51" s="21"/>
      <c r="B51" s="53" t="s">
        <v>54</v>
      </c>
      <c r="C51" s="23"/>
      <c r="D51" s="23">
        <f t="shared" si="13"/>
        <v>0</v>
      </c>
      <c r="E51" s="23"/>
      <c r="F51" s="23"/>
      <c r="G51" s="23"/>
      <c r="H51" s="23"/>
      <c r="I51" s="23"/>
      <c r="J51" s="23"/>
      <c r="K51" s="23"/>
      <c r="L51" s="23"/>
      <c r="M51" s="23"/>
      <c r="N51" s="23">
        <f t="shared" si="2"/>
        <v>0</v>
      </c>
      <c r="O51" s="25" t="e">
        <f>#REF!-D51</f>
        <v>#REF!</v>
      </c>
    </row>
    <row r="52" spans="1:15" hidden="1">
      <c r="A52" s="21"/>
      <c r="B52" s="53" t="s">
        <v>55</v>
      </c>
      <c r="C52" s="23"/>
      <c r="D52" s="23">
        <f t="shared" si="13"/>
        <v>0</v>
      </c>
      <c r="E52" s="23"/>
      <c r="F52" s="23"/>
      <c r="G52" s="23"/>
      <c r="H52" s="23"/>
      <c r="I52" s="23"/>
      <c r="J52" s="23"/>
      <c r="K52" s="23"/>
      <c r="L52" s="23"/>
      <c r="M52" s="23"/>
      <c r="N52" s="23">
        <f t="shared" si="2"/>
        <v>0</v>
      </c>
      <c r="O52" s="25" t="e">
        <f>#REF!-D52</f>
        <v>#REF!</v>
      </c>
    </row>
    <row r="53" spans="1:15" hidden="1">
      <c r="A53" s="21"/>
      <c r="B53" s="53" t="s">
        <v>56</v>
      </c>
      <c r="C53" s="23">
        <f>C54+C55</f>
        <v>0</v>
      </c>
      <c r="D53" s="23">
        <f t="shared" ref="D53:M53" si="14">D54+D55</f>
        <v>0</v>
      </c>
      <c r="E53" s="23"/>
      <c r="F53" s="23"/>
      <c r="G53" s="23"/>
      <c r="H53" s="23"/>
      <c r="I53" s="23"/>
      <c r="J53" s="23">
        <f t="shared" si="14"/>
        <v>0</v>
      </c>
      <c r="K53" s="23">
        <f t="shared" si="14"/>
        <v>0</v>
      </c>
      <c r="L53" s="23">
        <f t="shared" si="14"/>
        <v>0</v>
      </c>
      <c r="M53" s="23">
        <f t="shared" si="14"/>
        <v>0</v>
      </c>
      <c r="N53" s="23">
        <f t="shared" si="2"/>
        <v>0</v>
      </c>
      <c r="O53" s="25" t="e">
        <f>#REF!-D53</f>
        <v>#REF!</v>
      </c>
    </row>
    <row r="54" spans="1:15" s="52" customFormat="1" hidden="1">
      <c r="A54" s="49"/>
      <c r="B54" s="50" t="s">
        <v>50</v>
      </c>
      <c r="C54" s="51"/>
      <c r="D54" s="51">
        <f t="shared" ref="D54:D79" si="15">SUM(E54:L54)</f>
        <v>0</v>
      </c>
      <c r="E54" s="51"/>
      <c r="F54" s="51"/>
      <c r="G54" s="51"/>
      <c r="H54" s="51"/>
      <c r="I54" s="51"/>
      <c r="J54" s="51"/>
      <c r="K54" s="51"/>
      <c r="L54" s="51"/>
      <c r="M54" s="51"/>
      <c r="N54" s="51">
        <f t="shared" si="2"/>
        <v>0</v>
      </c>
      <c r="O54" s="25" t="e">
        <f>#REF!-D54</f>
        <v>#REF!</v>
      </c>
    </row>
    <row r="55" spans="1:15" s="52" customFormat="1" hidden="1">
      <c r="A55" s="49"/>
      <c r="B55" s="50" t="s">
        <v>51</v>
      </c>
      <c r="C55" s="51"/>
      <c r="D55" s="51">
        <f t="shared" si="15"/>
        <v>0</v>
      </c>
      <c r="E55" s="51"/>
      <c r="F55" s="51"/>
      <c r="G55" s="51"/>
      <c r="H55" s="51"/>
      <c r="I55" s="51"/>
      <c r="J55" s="51"/>
      <c r="K55" s="51"/>
      <c r="L55" s="51"/>
      <c r="M55" s="51"/>
      <c r="N55" s="51">
        <f t="shared" si="2"/>
        <v>0</v>
      </c>
      <c r="O55" s="25" t="e">
        <f>#REF!-D55</f>
        <v>#REF!</v>
      </c>
    </row>
    <row r="56" spans="1:15" ht="28" hidden="1">
      <c r="A56" s="21"/>
      <c r="B56" s="53" t="s">
        <v>57</v>
      </c>
      <c r="C56" s="23"/>
      <c r="D56" s="23">
        <f t="shared" si="15"/>
        <v>0</v>
      </c>
      <c r="E56" s="23"/>
      <c r="F56" s="23"/>
      <c r="G56" s="23"/>
      <c r="H56" s="23"/>
      <c r="I56" s="23"/>
      <c r="J56" s="23"/>
      <c r="K56" s="23"/>
      <c r="L56" s="23"/>
      <c r="M56" s="23"/>
      <c r="N56" s="23">
        <f t="shared" si="2"/>
        <v>0</v>
      </c>
      <c r="O56" s="25" t="e">
        <f>#REF!-D56</f>
        <v>#REF!</v>
      </c>
    </row>
    <row r="57" spans="1:15" hidden="1">
      <c r="A57" s="21"/>
      <c r="B57" s="53" t="s">
        <v>58</v>
      </c>
      <c r="C57" s="23"/>
      <c r="D57" s="23">
        <f t="shared" si="15"/>
        <v>0</v>
      </c>
      <c r="E57" s="23"/>
      <c r="F57" s="23"/>
      <c r="G57" s="23"/>
      <c r="H57" s="23"/>
      <c r="I57" s="23"/>
      <c r="J57" s="23"/>
      <c r="K57" s="23"/>
      <c r="L57" s="23"/>
      <c r="M57" s="23"/>
      <c r="N57" s="23">
        <f t="shared" si="2"/>
        <v>0</v>
      </c>
      <c r="O57" s="25" t="e">
        <f>#REF!-D57</f>
        <v>#REF!</v>
      </c>
    </row>
    <row r="58" spans="1:15" hidden="1">
      <c r="A58" s="21"/>
      <c r="B58" s="53" t="s">
        <v>59</v>
      </c>
      <c r="C58" s="23"/>
      <c r="D58" s="23">
        <f t="shared" si="15"/>
        <v>0</v>
      </c>
      <c r="E58" s="23"/>
      <c r="F58" s="23"/>
      <c r="G58" s="23"/>
      <c r="H58" s="23"/>
      <c r="I58" s="23"/>
      <c r="J58" s="23"/>
      <c r="K58" s="23"/>
      <c r="L58" s="23"/>
      <c r="M58" s="23"/>
      <c r="N58" s="23">
        <f t="shared" si="2"/>
        <v>0</v>
      </c>
      <c r="O58" s="25" t="e">
        <f>#REF!-D58</f>
        <v>#REF!</v>
      </c>
    </row>
    <row r="59" spans="1:15" ht="28" hidden="1">
      <c r="A59" s="21"/>
      <c r="B59" s="53" t="s">
        <v>61</v>
      </c>
      <c r="C59" s="23"/>
      <c r="D59" s="23">
        <f t="shared" si="15"/>
        <v>0</v>
      </c>
      <c r="E59" s="23"/>
      <c r="F59" s="23"/>
      <c r="G59" s="23"/>
      <c r="H59" s="23"/>
      <c r="I59" s="23"/>
      <c r="J59" s="23"/>
      <c r="K59" s="23"/>
      <c r="L59" s="23"/>
      <c r="M59" s="23"/>
      <c r="N59" s="23">
        <f t="shared" si="2"/>
        <v>0</v>
      </c>
      <c r="O59" s="25" t="e">
        <f>#REF!-D59</f>
        <v>#REF!</v>
      </c>
    </row>
    <row r="60" spans="1:15" hidden="1">
      <c r="A60" s="21"/>
      <c r="B60" s="53" t="s">
        <v>62</v>
      </c>
      <c r="C60" s="23"/>
      <c r="D60" s="23">
        <f t="shared" si="15"/>
        <v>0</v>
      </c>
      <c r="E60" s="23"/>
      <c r="F60" s="23"/>
      <c r="G60" s="23"/>
      <c r="H60" s="23"/>
      <c r="I60" s="23"/>
      <c r="J60" s="23"/>
      <c r="K60" s="23"/>
      <c r="L60" s="23"/>
      <c r="M60" s="23"/>
      <c r="N60" s="23">
        <f t="shared" si="2"/>
        <v>0</v>
      </c>
      <c r="O60" s="25" t="e">
        <f>#REF!-D60</f>
        <v>#REF!</v>
      </c>
    </row>
    <row r="61" spans="1:15" ht="28" hidden="1">
      <c r="A61" s="21"/>
      <c r="B61" s="53" t="s">
        <v>72</v>
      </c>
      <c r="C61" s="23"/>
      <c r="D61" s="23">
        <f t="shared" si="15"/>
        <v>0</v>
      </c>
      <c r="E61" s="23"/>
      <c r="F61" s="23"/>
      <c r="G61" s="23"/>
      <c r="H61" s="23"/>
      <c r="I61" s="23"/>
      <c r="J61" s="23"/>
      <c r="K61" s="23"/>
      <c r="L61" s="23"/>
      <c r="M61" s="23"/>
      <c r="N61" s="23">
        <f t="shared" si="2"/>
        <v>0</v>
      </c>
      <c r="O61" s="25" t="e">
        <f>#REF!-D61</f>
        <v>#REF!</v>
      </c>
    </row>
    <row r="62" spans="1:15" ht="28" hidden="1">
      <c r="A62" s="21"/>
      <c r="B62" s="22" t="s">
        <v>68</v>
      </c>
      <c r="C62" s="23"/>
      <c r="D62" s="23">
        <f t="shared" si="15"/>
        <v>0</v>
      </c>
      <c r="E62" s="23"/>
      <c r="F62" s="23"/>
      <c r="G62" s="23"/>
      <c r="H62" s="23"/>
      <c r="I62" s="23"/>
      <c r="J62" s="23"/>
      <c r="K62" s="23"/>
      <c r="L62" s="23"/>
      <c r="M62" s="23"/>
      <c r="N62" s="23">
        <f t="shared" si="2"/>
        <v>0</v>
      </c>
      <c r="O62" s="25" t="e">
        <f>#REF!-D62</f>
        <v>#REF!</v>
      </c>
    </row>
    <row r="63" spans="1:15" hidden="1">
      <c r="A63" s="21"/>
      <c r="B63" s="53" t="s">
        <v>73</v>
      </c>
      <c r="C63" s="23"/>
      <c r="D63" s="23">
        <f t="shared" si="15"/>
        <v>0</v>
      </c>
      <c r="E63" s="23"/>
      <c r="F63" s="23"/>
      <c r="G63" s="23"/>
      <c r="H63" s="23"/>
      <c r="I63" s="23"/>
      <c r="J63" s="23"/>
      <c r="K63" s="23"/>
      <c r="L63" s="23"/>
      <c r="M63" s="23"/>
      <c r="N63" s="23">
        <f t="shared" si="2"/>
        <v>0</v>
      </c>
      <c r="O63" s="25" t="e">
        <f>#REF!-D63</f>
        <v>#REF!</v>
      </c>
    </row>
    <row r="64" spans="1:15" hidden="1">
      <c r="A64" s="21"/>
      <c r="B64" s="53" t="s">
        <v>79</v>
      </c>
      <c r="C64" s="23"/>
      <c r="D64" s="23">
        <f t="shared" si="15"/>
        <v>0</v>
      </c>
      <c r="E64" s="23"/>
      <c r="F64" s="23"/>
      <c r="G64" s="23"/>
      <c r="H64" s="23"/>
      <c r="I64" s="23"/>
      <c r="J64" s="23"/>
      <c r="K64" s="23"/>
      <c r="L64" s="23"/>
      <c r="M64" s="23"/>
      <c r="N64" s="23">
        <f t="shared" si="2"/>
        <v>0</v>
      </c>
      <c r="O64" s="25" t="e">
        <f>#REF!-D64</f>
        <v>#REF!</v>
      </c>
    </row>
    <row r="65" spans="1:15" hidden="1">
      <c r="A65" s="21"/>
      <c r="B65" s="22" t="s">
        <v>40</v>
      </c>
      <c r="C65" s="23"/>
      <c r="D65" s="23">
        <f t="shared" si="15"/>
        <v>0</v>
      </c>
      <c r="E65" s="23"/>
      <c r="F65" s="23"/>
      <c r="G65" s="23"/>
      <c r="H65" s="23"/>
      <c r="I65" s="23"/>
      <c r="J65" s="23"/>
      <c r="K65" s="23"/>
      <c r="L65" s="23"/>
      <c r="M65" s="23"/>
      <c r="N65" s="23">
        <f t="shared" si="2"/>
        <v>0</v>
      </c>
      <c r="O65" s="25" t="e">
        <f>#REF!-D65</f>
        <v>#REF!</v>
      </c>
    </row>
    <row r="66" spans="1:15" hidden="1">
      <c r="A66" s="21"/>
      <c r="B66" s="22" t="s">
        <v>89</v>
      </c>
      <c r="C66" s="23"/>
      <c r="D66" s="23">
        <f t="shared" si="15"/>
        <v>0</v>
      </c>
      <c r="E66" s="23"/>
      <c r="F66" s="23"/>
      <c r="G66" s="23"/>
      <c r="H66" s="23"/>
      <c r="I66" s="23"/>
      <c r="J66" s="23"/>
      <c r="K66" s="23"/>
      <c r="L66" s="23"/>
      <c r="M66" s="23"/>
      <c r="N66" s="23">
        <f t="shared" si="2"/>
        <v>0</v>
      </c>
      <c r="O66" s="25" t="e">
        <f>#REF!-D66</f>
        <v>#REF!</v>
      </c>
    </row>
    <row r="67" spans="1:15" hidden="1">
      <c r="A67" s="21"/>
      <c r="B67" s="53" t="s">
        <v>90</v>
      </c>
      <c r="C67" s="23"/>
      <c r="D67" s="23">
        <f t="shared" si="15"/>
        <v>0</v>
      </c>
      <c r="E67" s="23"/>
      <c r="F67" s="23"/>
      <c r="G67" s="23"/>
      <c r="H67" s="23"/>
      <c r="I67" s="23"/>
      <c r="J67" s="23"/>
      <c r="K67" s="23"/>
      <c r="L67" s="23"/>
      <c r="M67" s="23"/>
      <c r="N67" s="23">
        <f t="shared" si="2"/>
        <v>0</v>
      </c>
      <c r="O67" s="25" t="e">
        <f>#REF!-D67</f>
        <v>#REF!</v>
      </c>
    </row>
    <row r="68" spans="1:15" hidden="1">
      <c r="A68" s="21"/>
      <c r="B68" s="53" t="s">
        <v>91</v>
      </c>
      <c r="C68" s="23"/>
      <c r="D68" s="23">
        <f t="shared" si="15"/>
        <v>0</v>
      </c>
      <c r="E68" s="23"/>
      <c r="F68" s="23"/>
      <c r="G68" s="23"/>
      <c r="H68" s="23"/>
      <c r="I68" s="23"/>
      <c r="J68" s="23"/>
      <c r="K68" s="23"/>
      <c r="L68" s="23"/>
      <c r="M68" s="23"/>
      <c r="N68" s="23">
        <f t="shared" si="2"/>
        <v>0</v>
      </c>
      <c r="O68" s="25" t="e">
        <f>#REF!-D68</f>
        <v>#REF!</v>
      </c>
    </row>
    <row r="69" spans="1:15" ht="28" hidden="1">
      <c r="A69" s="21"/>
      <c r="B69" s="53" t="s">
        <v>93</v>
      </c>
      <c r="C69" s="23"/>
      <c r="D69" s="23">
        <f t="shared" si="15"/>
        <v>0</v>
      </c>
      <c r="E69" s="23"/>
      <c r="F69" s="23"/>
      <c r="G69" s="23"/>
      <c r="H69" s="23"/>
      <c r="I69" s="23"/>
      <c r="J69" s="23"/>
      <c r="K69" s="23"/>
      <c r="L69" s="23"/>
      <c r="M69" s="23"/>
      <c r="N69" s="23">
        <f t="shared" si="2"/>
        <v>0</v>
      </c>
      <c r="O69" s="25" t="e">
        <f>#REF!-D69</f>
        <v>#REF!</v>
      </c>
    </row>
    <row r="70" spans="1:15" ht="28" hidden="1">
      <c r="A70" s="21"/>
      <c r="B70" s="53" t="s">
        <v>94</v>
      </c>
      <c r="C70" s="23"/>
      <c r="D70" s="23">
        <f t="shared" si="15"/>
        <v>0</v>
      </c>
      <c r="E70" s="23"/>
      <c r="F70" s="23"/>
      <c r="G70" s="23"/>
      <c r="H70" s="23"/>
      <c r="I70" s="23"/>
      <c r="J70" s="23"/>
      <c r="K70" s="23"/>
      <c r="L70" s="23"/>
      <c r="M70" s="23"/>
      <c r="N70" s="23">
        <f t="shared" si="2"/>
        <v>0</v>
      </c>
      <c r="O70" s="25" t="e">
        <f>#REF!-D70</f>
        <v>#REF!</v>
      </c>
    </row>
    <row r="71" spans="1:15" hidden="1">
      <c r="A71" s="21"/>
      <c r="B71" s="53" t="s">
        <v>95</v>
      </c>
      <c r="C71" s="23"/>
      <c r="D71" s="23">
        <f t="shared" si="15"/>
        <v>0</v>
      </c>
      <c r="E71" s="23"/>
      <c r="F71" s="23"/>
      <c r="G71" s="23"/>
      <c r="H71" s="23"/>
      <c r="I71" s="23"/>
      <c r="J71" s="23"/>
      <c r="K71" s="23"/>
      <c r="L71" s="23"/>
      <c r="M71" s="23"/>
      <c r="N71" s="23">
        <f t="shared" si="2"/>
        <v>0</v>
      </c>
      <c r="O71" s="25" t="e">
        <f>#REF!-D71</f>
        <v>#REF!</v>
      </c>
    </row>
    <row r="72" spans="1:15" hidden="1">
      <c r="A72" s="21"/>
      <c r="B72" s="53" t="s">
        <v>97</v>
      </c>
      <c r="C72" s="23"/>
      <c r="D72" s="23">
        <f t="shared" si="15"/>
        <v>0</v>
      </c>
      <c r="E72" s="23"/>
      <c r="F72" s="23"/>
      <c r="G72" s="23"/>
      <c r="H72" s="23"/>
      <c r="I72" s="23"/>
      <c r="J72" s="23"/>
      <c r="K72" s="23"/>
      <c r="L72" s="23"/>
      <c r="M72" s="23"/>
      <c r="N72" s="23">
        <f t="shared" si="2"/>
        <v>0</v>
      </c>
      <c r="O72" s="25" t="e">
        <f>#REF!-D72</f>
        <v>#REF!</v>
      </c>
    </row>
    <row r="73" spans="1:15" ht="42" hidden="1">
      <c r="A73" s="21"/>
      <c r="B73" s="53" t="s">
        <v>99</v>
      </c>
      <c r="C73" s="23"/>
      <c r="D73" s="23">
        <f t="shared" si="15"/>
        <v>0</v>
      </c>
      <c r="E73" s="23"/>
      <c r="F73" s="23"/>
      <c r="G73" s="23"/>
      <c r="H73" s="23"/>
      <c r="I73" s="23"/>
      <c r="J73" s="23"/>
      <c r="K73" s="23"/>
      <c r="L73" s="23"/>
      <c r="M73" s="23"/>
      <c r="N73" s="23">
        <f t="shared" si="2"/>
        <v>0</v>
      </c>
      <c r="O73" s="25" t="e">
        <f>#REF!-D73</f>
        <v>#REF!</v>
      </c>
    </row>
    <row r="74" spans="1:15" ht="28" hidden="1">
      <c r="A74" s="21"/>
      <c r="B74" s="53" t="s">
        <v>98</v>
      </c>
      <c r="C74" s="23"/>
      <c r="D74" s="23">
        <f t="shared" si="15"/>
        <v>0</v>
      </c>
      <c r="E74" s="23"/>
      <c r="F74" s="23"/>
      <c r="G74" s="23"/>
      <c r="H74" s="23"/>
      <c r="I74" s="23"/>
      <c r="J74" s="23"/>
      <c r="K74" s="23"/>
      <c r="L74" s="23"/>
      <c r="M74" s="23"/>
      <c r="N74" s="23">
        <f t="shared" si="2"/>
        <v>0</v>
      </c>
      <c r="O74" s="25" t="e">
        <f>#REF!-D74</f>
        <v>#REF!</v>
      </c>
    </row>
    <row r="75" spans="1:15" ht="28" hidden="1">
      <c r="A75" s="44"/>
      <c r="B75" s="22" t="s">
        <v>96</v>
      </c>
      <c r="C75" s="23"/>
      <c r="D75" s="23">
        <f t="shared" si="15"/>
        <v>0</v>
      </c>
      <c r="E75" s="23"/>
      <c r="F75" s="23"/>
      <c r="G75" s="23"/>
      <c r="H75" s="23"/>
      <c r="I75" s="23"/>
      <c r="J75" s="23"/>
      <c r="K75" s="23"/>
      <c r="L75" s="23"/>
      <c r="M75" s="23"/>
      <c r="N75" s="23">
        <f t="shared" ref="N75:N122" si="16">F75+G75+H75+I75+K75</f>
        <v>0</v>
      </c>
      <c r="O75" s="25" t="e">
        <f>#REF!-D75</f>
        <v>#REF!</v>
      </c>
    </row>
    <row r="76" spans="1:15" ht="28" hidden="1">
      <c r="A76" s="44"/>
      <c r="B76" s="22" t="s">
        <v>69</v>
      </c>
      <c r="C76" s="23"/>
      <c r="D76" s="23">
        <f t="shared" si="15"/>
        <v>0</v>
      </c>
      <c r="E76" s="23"/>
      <c r="F76" s="23"/>
      <c r="G76" s="23"/>
      <c r="H76" s="23"/>
      <c r="I76" s="23"/>
      <c r="J76" s="23"/>
      <c r="K76" s="23"/>
      <c r="L76" s="23"/>
      <c r="M76" s="23"/>
      <c r="N76" s="23">
        <f t="shared" si="16"/>
        <v>0</v>
      </c>
      <c r="O76" s="25" t="e">
        <f>#REF!-D76</f>
        <v>#REF!</v>
      </c>
    </row>
    <row r="77" spans="1:15" hidden="1">
      <c r="A77" s="44"/>
      <c r="B77" s="22" t="s">
        <v>110</v>
      </c>
      <c r="C77" s="23"/>
      <c r="D77" s="23">
        <f t="shared" si="15"/>
        <v>0</v>
      </c>
      <c r="E77" s="23"/>
      <c r="F77" s="23"/>
      <c r="G77" s="23"/>
      <c r="H77" s="23"/>
      <c r="I77" s="23"/>
      <c r="J77" s="23"/>
      <c r="K77" s="23"/>
      <c r="L77" s="23"/>
      <c r="M77" s="23"/>
      <c r="N77" s="23">
        <f t="shared" si="16"/>
        <v>0</v>
      </c>
      <c r="O77" s="25"/>
    </row>
    <row r="78" spans="1:15" hidden="1">
      <c r="A78" s="44"/>
      <c r="B78" s="41" t="s">
        <v>114</v>
      </c>
      <c r="C78" s="23"/>
      <c r="D78" s="23">
        <f t="shared" si="15"/>
        <v>0</v>
      </c>
      <c r="E78" s="23"/>
      <c r="F78" s="23"/>
      <c r="G78" s="23"/>
      <c r="H78" s="23"/>
      <c r="I78" s="23"/>
      <c r="J78" s="23"/>
      <c r="K78" s="23"/>
      <c r="L78" s="23"/>
      <c r="M78" s="23"/>
      <c r="N78" s="23">
        <f t="shared" si="16"/>
        <v>0</v>
      </c>
      <c r="O78" s="25"/>
    </row>
    <row r="79" spans="1:15" ht="28" hidden="1">
      <c r="A79" s="21"/>
      <c r="B79" s="53" t="s">
        <v>107</v>
      </c>
      <c r="C79" s="23"/>
      <c r="D79" s="23">
        <f t="shared" si="15"/>
        <v>0</v>
      </c>
      <c r="E79" s="23"/>
      <c r="F79" s="23"/>
      <c r="G79" s="23"/>
      <c r="H79" s="23"/>
      <c r="I79" s="23"/>
      <c r="J79" s="23"/>
      <c r="K79" s="23"/>
      <c r="L79" s="23"/>
      <c r="M79" s="23"/>
      <c r="N79" s="23">
        <f t="shared" si="16"/>
        <v>0</v>
      </c>
      <c r="O79" s="25" t="e">
        <f>#REF!-D79</f>
        <v>#REF!</v>
      </c>
    </row>
    <row r="80" spans="1:15" s="27" customFormat="1" hidden="1">
      <c r="A80" s="40" t="s">
        <v>7</v>
      </c>
      <c r="B80" s="41" t="s">
        <v>36</v>
      </c>
      <c r="C80" s="42">
        <f t="shared" ref="C80:M80" si="17">SUM(C81:C94)</f>
        <v>0</v>
      </c>
      <c r="D80" s="42">
        <f t="shared" si="17"/>
        <v>0</v>
      </c>
      <c r="E80" s="42">
        <f t="shared" si="17"/>
        <v>0</v>
      </c>
      <c r="F80" s="42">
        <f t="shared" si="17"/>
        <v>0</v>
      </c>
      <c r="G80" s="42">
        <f t="shared" si="17"/>
        <v>0</v>
      </c>
      <c r="H80" s="42">
        <f t="shared" si="17"/>
        <v>0</v>
      </c>
      <c r="I80" s="42">
        <f t="shared" si="17"/>
        <v>0</v>
      </c>
      <c r="J80" s="42">
        <f t="shared" si="17"/>
        <v>0</v>
      </c>
      <c r="K80" s="42">
        <f t="shared" si="17"/>
        <v>0</v>
      </c>
      <c r="L80" s="42">
        <f t="shared" si="17"/>
        <v>0</v>
      </c>
      <c r="M80" s="42">
        <f t="shared" si="17"/>
        <v>0</v>
      </c>
      <c r="N80" s="42">
        <f t="shared" si="16"/>
        <v>0</v>
      </c>
      <c r="O80" s="25" t="e">
        <f>#REF!-D80</f>
        <v>#REF!</v>
      </c>
    </row>
    <row r="81" spans="1:15" hidden="1">
      <c r="A81" s="21"/>
      <c r="B81" s="53" t="s">
        <v>38</v>
      </c>
      <c r="C81" s="23"/>
      <c r="D81" s="23">
        <f t="shared" ref="D81:D94" si="18">SUM(E81:L81)</f>
        <v>0</v>
      </c>
      <c r="E81" s="23"/>
      <c r="F81" s="23"/>
      <c r="G81" s="23"/>
      <c r="H81" s="23"/>
      <c r="I81" s="23"/>
      <c r="J81" s="23"/>
      <c r="K81" s="23"/>
      <c r="L81" s="23"/>
      <c r="M81" s="23"/>
      <c r="N81" s="23">
        <f t="shared" si="16"/>
        <v>0</v>
      </c>
      <c r="O81" s="25"/>
    </row>
    <row r="82" spans="1:15" hidden="1">
      <c r="A82" s="21"/>
      <c r="B82" s="53" t="s">
        <v>39</v>
      </c>
      <c r="C82" s="23"/>
      <c r="D82" s="23">
        <f t="shared" si="18"/>
        <v>0</v>
      </c>
      <c r="E82" s="23"/>
      <c r="F82" s="23"/>
      <c r="G82" s="23"/>
      <c r="H82" s="23"/>
      <c r="I82" s="23"/>
      <c r="J82" s="23"/>
      <c r="K82" s="23"/>
      <c r="L82" s="23"/>
      <c r="M82" s="23"/>
      <c r="N82" s="23">
        <f t="shared" si="16"/>
        <v>0</v>
      </c>
      <c r="O82" s="25"/>
    </row>
    <row r="83" spans="1:15" hidden="1">
      <c r="A83" s="21"/>
      <c r="B83" s="53" t="s">
        <v>46</v>
      </c>
      <c r="C83" s="23"/>
      <c r="D83" s="23">
        <f t="shared" si="18"/>
        <v>0</v>
      </c>
      <c r="E83" s="23"/>
      <c r="F83" s="23"/>
      <c r="G83" s="23"/>
      <c r="H83" s="23"/>
      <c r="I83" s="23"/>
      <c r="J83" s="23"/>
      <c r="K83" s="23"/>
      <c r="L83" s="23"/>
      <c r="M83" s="23"/>
      <c r="N83" s="23">
        <f t="shared" si="16"/>
        <v>0</v>
      </c>
      <c r="O83" s="25"/>
    </row>
    <row r="84" spans="1:15" hidden="1">
      <c r="A84" s="21"/>
      <c r="B84" s="53" t="s">
        <v>47</v>
      </c>
      <c r="C84" s="23"/>
      <c r="D84" s="23">
        <f t="shared" si="18"/>
        <v>0</v>
      </c>
      <c r="E84" s="23"/>
      <c r="F84" s="23"/>
      <c r="G84" s="23"/>
      <c r="H84" s="23"/>
      <c r="I84" s="23"/>
      <c r="J84" s="23"/>
      <c r="K84" s="23"/>
      <c r="L84" s="23"/>
      <c r="M84" s="23"/>
      <c r="N84" s="23">
        <f t="shared" si="16"/>
        <v>0</v>
      </c>
      <c r="O84" s="25"/>
    </row>
    <row r="85" spans="1:15" hidden="1">
      <c r="A85" s="21"/>
      <c r="B85" s="53" t="s">
        <v>48</v>
      </c>
      <c r="C85" s="23"/>
      <c r="D85" s="23">
        <f t="shared" si="18"/>
        <v>0</v>
      </c>
      <c r="E85" s="23"/>
      <c r="F85" s="23"/>
      <c r="G85" s="23"/>
      <c r="H85" s="23"/>
      <c r="I85" s="23"/>
      <c r="J85" s="23"/>
      <c r="K85" s="23"/>
      <c r="L85" s="23"/>
      <c r="M85" s="23"/>
      <c r="N85" s="23">
        <f t="shared" si="16"/>
        <v>0</v>
      </c>
      <c r="O85" s="25"/>
    </row>
    <row r="86" spans="1:15" hidden="1">
      <c r="A86" s="21"/>
      <c r="B86" s="53" t="s">
        <v>60</v>
      </c>
      <c r="C86" s="23"/>
      <c r="D86" s="23">
        <f t="shared" si="18"/>
        <v>0</v>
      </c>
      <c r="E86" s="23"/>
      <c r="F86" s="23"/>
      <c r="G86" s="23"/>
      <c r="H86" s="23"/>
      <c r="I86" s="23"/>
      <c r="J86" s="23"/>
      <c r="K86" s="23"/>
      <c r="L86" s="23"/>
      <c r="M86" s="23"/>
      <c r="N86" s="23">
        <f t="shared" si="16"/>
        <v>0</v>
      </c>
      <c r="O86" s="25"/>
    </row>
    <row r="87" spans="1:15" hidden="1">
      <c r="A87" s="21"/>
      <c r="B87" s="53" t="s">
        <v>74</v>
      </c>
      <c r="C87" s="23"/>
      <c r="D87" s="23">
        <f t="shared" si="18"/>
        <v>0</v>
      </c>
      <c r="E87" s="23"/>
      <c r="F87" s="23"/>
      <c r="G87" s="23"/>
      <c r="H87" s="23"/>
      <c r="I87" s="23"/>
      <c r="J87" s="23"/>
      <c r="K87" s="23"/>
      <c r="L87" s="23"/>
      <c r="M87" s="23"/>
      <c r="N87" s="23">
        <f t="shared" si="16"/>
        <v>0</v>
      </c>
      <c r="O87" s="25"/>
    </row>
    <row r="88" spans="1:15" ht="28" hidden="1">
      <c r="A88" s="21"/>
      <c r="B88" s="53" t="s">
        <v>78</v>
      </c>
      <c r="C88" s="23"/>
      <c r="D88" s="23">
        <f t="shared" si="18"/>
        <v>0</v>
      </c>
      <c r="E88" s="23"/>
      <c r="F88" s="23"/>
      <c r="G88" s="23"/>
      <c r="H88" s="23"/>
      <c r="I88" s="23"/>
      <c r="J88" s="23"/>
      <c r="K88" s="23"/>
      <c r="L88" s="23"/>
      <c r="M88" s="23"/>
      <c r="N88" s="23">
        <f t="shared" si="16"/>
        <v>0</v>
      </c>
      <c r="O88" s="25"/>
    </row>
    <row r="89" spans="1:15" ht="28" hidden="1">
      <c r="A89" s="21"/>
      <c r="B89" s="53" t="s">
        <v>92</v>
      </c>
      <c r="C89" s="23"/>
      <c r="D89" s="23">
        <f t="shared" si="18"/>
        <v>0</v>
      </c>
      <c r="E89" s="23"/>
      <c r="F89" s="23"/>
      <c r="G89" s="23"/>
      <c r="H89" s="23"/>
      <c r="I89" s="23"/>
      <c r="J89" s="23"/>
      <c r="K89" s="23"/>
      <c r="L89" s="23"/>
      <c r="M89" s="23"/>
      <c r="N89" s="23">
        <f t="shared" si="16"/>
        <v>0</v>
      </c>
      <c r="O89" s="25"/>
    </row>
    <row r="90" spans="1:15" hidden="1">
      <c r="A90" s="21"/>
      <c r="B90" s="53" t="s">
        <v>106</v>
      </c>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hidden="1">
      <c r="A94" s="21"/>
      <c r="B94" s="53"/>
      <c r="C94" s="23"/>
      <c r="D94" s="23">
        <f t="shared" si="18"/>
        <v>0</v>
      </c>
      <c r="E94" s="23"/>
      <c r="F94" s="23"/>
      <c r="G94" s="23"/>
      <c r="H94" s="23"/>
      <c r="I94" s="23"/>
      <c r="J94" s="23"/>
      <c r="K94" s="23"/>
      <c r="L94" s="23"/>
      <c r="M94" s="23"/>
      <c r="N94" s="23">
        <f t="shared" si="16"/>
        <v>0</v>
      </c>
      <c r="O94" s="25"/>
    </row>
    <row r="95" spans="1:15" s="27" customFormat="1" ht="28">
      <c r="A95" s="40" t="s">
        <v>14</v>
      </c>
      <c r="B95" s="41" t="s">
        <v>16</v>
      </c>
      <c r="C95" s="42">
        <f t="shared" ref="C95:M95" si="19">SUM(C96:C107)</f>
        <v>2780300000</v>
      </c>
      <c r="D95" s="42">
        <f t="shared" si="19"/>
        <v>2780300000</v>
      </c>
      <c r="E95" s="42">
        <f t="shared" si="19"/>
        <v>0</v>
      </c>
      <c r="F95" s="42">
        <f t="shared" si="19"/>
        <v>0</v>
      </c>
      <c r="G95" s="42">
        <f t="shared" si="19"/>
        <v>0</v>
      </c>
      <c r="H95" s="42">
        <f t="shared" si="19"/>
        <v>0</v>
      </c>
      <c r="I95" s="42">
        <f t="shared" si="19"/>
        <v>2780300000</v>
      </c>
      <c r="J95" s="42">
        <f t="shared" si="19"/>
        <v>0</v>
      </c>
      <c r="K95" s="42">
        <f t="shared" si="19"/>
        <v>0</v>
      </c>
      <c r="L95" s="42">
        <f t="shared" si="19"/>
        <v>0</v>
      </c>
      <c r="M95" s="42">
        <f t="shared" si="19"/>
        <v>0</v>
      </c>
      <c r="N95" s="42">
        <f t="shared" si="16"/>
        <v>2780300000</v>
      </c>
      <c r="O95" s="25" t="e">
        <f>#REF!-D95</f>
        <v>#REF!</v>
      </c>
    </row>
    <row r="96" spans="1:15" ht="28">
      <c r="A96" s="54"/>
      <c r="B96" s="53" t="s">
        <v>32</v>
      </c>
      <c r="C96" s="23">
        <v>2020000000</v>
      </c>
      <c r="D96" s="23">
        <f>SUM(E96:M96)</f>
        <v>2020000000</v>
      </c>
      <c r="E96" s="23"/>
      <c r="F96" s="23"/>
      <c r="G96" s="23"/>
      <c r="H96" s="23"/>
      <c r="I96" s="23">
        <f>C96</f>
        <v>2020000000</v>
      </c>
      <c r="J96" s="23"/>
      <c r="K96" s="23"/>
      <c r="L96" s="23"/>
      <c r="M96" s="23"/>
      <c r="N96" s="23">
        <f t="shared" si="16"/>
        <v>2020000000</v>
      </c>
      <c r="O96" s="25"/>
    </row>
    <row r="97" spans="1:15">
      <c r="A97" s="54"/>
      <c r="B97" s="53" t="s">
        <v>34</v>
      </c>
      <c r="C97" s="23">
        <v>760300000</v>
      </c>
      <c r="D97" s="23">
        <f t="shared" ref="D97:D118" si="20">SUM(E97:M97)</f>
        <v>760300000</v>
      </c>
      <c r="E97" s="23"/>
      <c r="F97" s="23"/>
      <c r="G97" s="23"/>
      <c r="H97" s="23"/>
      <c r="I97" s="23">
        <f>C97</f>
        <v>760300000</v>
      </c>
      <c r="J97" s="23"/>
      <c r="K97" s="23"/>
      <c r="L97" s="23"/>
      <c r="M97" s="23"/>
      <c r="N97" s="23">
        <f t="shared" si="16"/>
        <v>760300000</v>
      </c>
      <c r="O97" s="25" t="s">
        <v>116</v>
      </c>
    </row>
    <row r="98" spans="1:15" hidden="1">
      <c r="A98" s="54"/>
      <c r="B98" s="53" t="s">
        <v>81</v>
      </c>
      <c r="C98" s="23"/>
      <c r="D98" s="23">
        <f t="shared" si="20"/>
        <v>0</v>
      </c>
      <c r="E98" s="23"/>
      <c r="F98" s="23"/>
      <c r="G98" s="23"/>
      <c r="H98" s="23"/>
      <c r="I98" s="23"/>
      <c r="J98" s="23"/>
      <c r="K98" s="23"/>
      <c r="L98" s="23"/>
      <c r="M98" s="23"/>
      <c r="N98" s="23">
        <f t="shared" si="16"/>
        <v>0</v>
      </c>
      <c r="O98" s="25"/>
    </row>
    <row r="99" spans="1:15" hidden="1">
      <c r="A99" s="54"/>
      <c r="B99" s="53" t="s">
        <v>86</v>
      </c>
      <c r="C99" s="23"/>
      <c r="D99" s="23">
        <f t="shared" si="20"/>
        <v>0</v>
      </c>
      <c r="E99" s="23"/>
      <c r="F99" s="23"/>
      <c r="G99" s="23"/>
      <c r="H99" s="23"/>
      <c r="I99" s="23"/>
      <c r="J99" s="23"/>
      <c r="K99" s="23"/>
      <c r="L99" s="23"/>
      <c r="M99" s="23"/>
      <c r="N99" s="23">
        <f t="shared" si="16"/>
        <v>0</v>
      </c>
      <c r="O99" s="25" t="s">
        <v>117</v>
      </c>
    </row>
    <row r="100" spans="1:15" ht="56" hidden="1">
      <c r="A100" s="54"/>
      <c r="B100" s="55" t="s">
        <v>82</v>
      </c>
      <c r="C100" s="23"/>
      <c r="D100" s="23">
        <f t="shared" si="20"/>
        <v>0</v>
      </c>
      <c r="E100" s="23"/>
      <c r="F100" s="23"/>
      <c r="G100" s="23"/>
      <c r="H100" s="23"/>
      <c r="I100" s="23"/>
      <c r="J100" s="23"/>
      <c r="K100" s="23"/>
      <c r="L100" s="23"/>
      <c r="M100" s="23"/>
      <c r="N100" s="23">
        <f t="shared" si="16"/>
        <v>0</v>
      </c>
      <c r="O100" s="25"/>
    </row>
    <row r="101" spans="1:15" ht="28" hidden="1">
      <c r="A101" s="54"/>
      <c r="B101" s="55" t="s">
        <v>83</v>
      </c>
      <c r="C101" s="23"/>
      <c r="D101" s="23">
        <f t="shared" si="20"/>
        <v>0</v>
      </c>
      <c r="E101" s="23"/>
      <c r="F101" s="23"/>
      <c r="G101" s="23"/>
      <c r="H101" s="23"/>
      <c r="I101" s="23"/>
      <c r="J101" s="23"/>
      <c r="K101" s="23"/>
      <c r="L101" s="23"/>
      <c r="M101" s="23"/>
      <c r="N101" s="23">
        <f t="shared" si="16"/>
        <v>0</v>
      </c>
      <c r="O101" s="25"/>
    </row>
    <row r="102" spans="1:15" hidden="1">
      <c r="A102" s="54"/>
      <c r="B102" s="55" t="s">
        <v>84</v>
      </c>
      <c r="C102" s="23"/>
      <c r="D102" s="23">
        <f t="shared" si="20"/>
        <v>0</v>
      </c>
      <c r="E102" s="23"/>
      <c r="F102" s="23"/>
      <c r="G102" s="23"/>
      <c r="H102" s="23"/>
      <c r="I102" s="23"/>
      <c r="J102" s="23"/>
      <c r="K102" s="23"/>
      <c r="L102" s="23"/>
      <c r="M102" s="23"/>
      <c r="N102" s="23">
        <f t="shared" si="16"/>
        <v>0</v>
      </c>
      <c r="O102" s="25"/>
    </row>
    <row r="103" spans="1:15" hidden="1">
      <c r="A103" s="54"/>
      <c r="B103" s="22" t="s">
        <v>44</v>
      </c>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hidden="1">
      <c r="A106" s="54"/>
      <c r="B106" s="22"/>
      <c r="C106" s="23"/>
      <c r="D106" s="23">
        <f t="shared" si="20"/>
        <v>0</v>
      </c>
      <c r="E106" s="23"/>
      <c r="F106" s="23"/>
      <c r="G106" s="23"/>
      <c r="H106" s="23"/>
      <c r="I106" s="23"/>
      <c r="J106" s="23"/>
      <c r="K106" s="23"/>
      <c r="L106" s="23"/>
      <c r="M106" s="23"/>
      <c r="N106" s="23">
        <f t="shared" si="16"/>
        <v>0</v>
      </c>
      <c r="O106" s="25"/>
    </row>
    <row r="107" spans="1:15" hidden="1">
      <c r="A107" s="54"/>
      <c r="B107" s="55"/>
      <c r="C107" s="23"/>
      <c r="D107" s="23">
        <f t="shared" si="20"/>
        <v>0</v>
      </c>
      <c r="E107" s="23"/>
      <c r="F107" s="23"/>
      <c r="G107" s="23"/>
      <c r="H107" s="23"/>
      <c r="I107" s="23"/>
      <c r="J107" s="23"/>
      <c r="K107" s="23"/>
      <c r="L107" s="23"/>
      <c r="M107" s="23"/>
      <c r="N107" s="23">
        <f t="shared" si="16"/>
        <v>0</v>
      </c>
      <c r="O107" s="25"/>
    </row>
    <row r="108" spans="1:15" s="27" customFormat="1" ht="28">
      <c r="A108" s="40" t="s">
        <v>29</v>
      </c>
      <c r="B108" s="41" t="s">
        <v>75</v>
      </c>
      <c r="C108" s="42">
        <f t="shared" ref="C108:H108" si="21">SUM(C109:C121)-C118</f>
        <v>4406000000</v>
      </c>
      <c r="D108" s="42">
        <f t="shared" si="21"/>
        <v>4406000000</v>
      </c>
      <c r="E108" s="42">
        <f t="shared" si="21"/>
        <v>0</v>
      </c>
      <c r="F108" s="42">
        <f t="shared" si="21"/>
        <v>0</v>
      </c>
      <c r="G108" s="42">
        <f t="shared" si="21"/>
        <v>0</v>
      </c>
      <c r="H108" s="42">
        <f t="shared" si="21"/>
        <v>0</v>
      </c>
      <c r="I108" s="42">
        <f>SUM(I109:I121)-I118</f>
        <v>0</v>
      </c>
      <c r="J108" s="42">
        <f>SUM(J109:J121)-J118</f>
        <v>67000000</v>
      </c>
      <c r="K108" s="42">
        <f>SUM(K109:K121)-K118</f>
        <v>0</v>
      </c>
      <c r="L108" s="42">
        <f>SUM(L109:L121)-L118</f>
        <v>4339000000</v>
      </c>
      <c r="M108" s="42">
        <f>SUM(M109:M121)-M118</f>
        <v>0</v>
      </c>
      <c r="N108" s="42">
        <f t="shared" si="16"/>
        <v>0</v>
      </c>
      <c r="O108" s="25"/>
    </row>
    <row r="109" spans="1:15" ht="28">
      <c r="A109" s="54"/>
      <c r="B109" s="53" t="s">
        <v>30</v>
      </c>
      <c r="C109" s="23">
        <v>67000000</v>
      </c>
      <c r="D109" s="23">
        <f t="shared" si="20"/>
        <v>67000000</v>
      </c>
      <c r="E109" s="23"/>
      <c r="F109" s="23"/>
      <c r="G109" s="23"/>
      <c r="H109" s="23"/>
      <c r="I109" s="23"/>
      <c r="J109" s="23">
        <f>C109</f>
        <v>67000000</v>
      </c>
      <c r="K109" s="23"/>
      <c r="L109" s="23"/>
      <c r="M109" s="23"/>
      <c r="N109" s="23">
        <f t="shared" si="16"/>
        <v>0</v>
      </c>
      <c r="O109" s="25"/>
    </row>
    <row r="110" spans="1:15">
      <c r="A110" s="54"/>
      <c r="B110" s="53" t="s">
        <v>31</v>
      </c>
      <c r="C110" s="23">
        <v>377000000</v>
      </c>
      <c r="D110" s="23">
        <f t="shared" si="20"/>
        <v>377000000</v>
      </c>
      <c r="E110" s="23"/>
      <c r="F110" s="23"/>
      <c r="G110" s="23"/>
      <c r="H110" s="23"/>
      <c r="I110" s="23"/>
      <c r="J110" s="23"/>
      <c r="K110" s="23"/>
      <c r="L110" s="23">
        <f>C110</f>
        <v>377000000</v>
      </c>
      <c r="M110" s="23"/>
      <c r="N110" s="23">
        <f t="shared" si="16"/>
        <v>0</v>
      </c>
      <c r="O110" s="25" t="s">
        <v>118</v>
      </c>
    </row>
    <row r="111" spans="1:15">
      <c r="A111" s="54"/>
      <c r="B111" s="53" t="s">
        <v>33</v>
      </c>
      <c r="C111" s="23">
        <v>1295000000</v>
      </c>
      <c r="D111" s="23">
        <f t="shared" si="20"/>
        <v>1295000000</v>
      </c>
      <c r="E111" s="23"/>
      <c r="F111" s="23"/>
      <c r="G111" s="23"/>
      <c r="H111" s="23"/>
      <c r="I111" s="23"/>
      <c r="J111" s="23"/>
      <c r="K111" s="23"/>
      <c r="L111" s="23">
        <f>C111</f>
        <v>1295000000</v>
      </c>
      <c r="M111" s="23"/>
      <c r="N111" s="23">
        <f t="shared" si="16"/>
        <v>0</v>
      </c>
      <c r="O111" s="25"/>
    </row>
    <row r="112" spans="1:15" ht="28">
      <c r="A112" s="54"/>
      <c r="B112" s="53" t="s">
        <v>35</v>
      </c>
      <c r="C112" s="23">
        <v>2667000000</v>
      </c>
      <c r="D112" s="23">
        <f t="shared" si="20"/>
        <v>2667000000</v>
      </c>
      <c r="E112" s="23"/>
      <c r="F112" s="23"/>
      <c r="G112" s="23"/>
      <c r="H112" s="23"/>
      <c r="I112" s="23"/>
      <c r="J112" s="23"/>
      <c r="K112" s="23"/>
      <c r="L112" s="23">
        <f>C112</f>
        <v>2667000000</v>
      </c>
      <c r="M112" s="23"/>
      <c r="N112" s="23">
        <f t="shared" si="16"/>
        <v>0</v>
      </c>
      <c r="O112" s="25" t="s">
        <v>119</v>
      </c>
    </row>
    <row r="113" spans="1:15" ht="28" hidden="1">
      <c r="A113" s="21"/>
      <c r="B113" s="53" t="s">
        <v>87</v>
      </c>
      <c r="C113" s="23"/>
      <c r="D113" s="23">
        <f t="shared" si="20"/>
        <v>0</v>
      </c>
      <c r="E113" s="23"/>
      <c r="F113" s="23"/>
      <c r="G113" s="23"/>
      <c r="H113" s="23"/>
      <c r="I113" s="23"/>
      <c r="J113" s="23"/>
      <c r="K113" s="23"/>
      <c r="L113" s="23"/>
      <c r="M113" s="23"/>
      <c r="N113" s="23">
        <f t="shared" si="16"/>
        <v>0</v>
      </c>
      <c r="O113" s="25"/>
    </row>
    <row r="114" spans="1:15" hidden="1">
      <c r="A114" s="54"/>
      <c r="B114" s="53" t="s">
        <v>88</v>
      </c>
      <c r="C114" s="23"/>
      <c r="D114" s="23">
        <f t="shared" si="20"/>
        <v>0</v>
      </c>
      <c r="E114" s="23"/>
      <c r="F114" s="23"/>
      <c r="G114" s="23"/>
      <c r="H114" s="23"/>
      <c r="I114" s="23"/>
      <c r="J114" s="23"/>
      <c r="K114" s="23"/>
      <c r="L114" s="23"/>
      <c r="M114" s="23"/>
      <c r="N114" s="23">
        <f t="shared" si="16"/>
        <v>0</v>
      </c>
      <c r="O114" s="25"/>
    </row>
    <row r="115" spans="1:15" hidden="1">
      <c r="A115" s="54"/>
      <c r="B115" s="22" t="s">
        <v>8</v>
      </c>
      <c r="C115" s="23"/>
      <c r="D115" s="23">
        <f t="shared" si="20"/>
        <v>0</v>
      </c>
      <c r="E115" s="23"/>
      <c r="F115" s="23"/>
      <c r="G115" s="23"/>
      <c r="H115" s="23"/>
      <c r="I115" s="23"/>
      <c r="J115" s="23"/>
      <c r="K115" s="23"/>
      <c r="L115" s="23"/>
      <c r="M115" s="23"/>
      <c r="N115" s="23">
        <f t="shared" si="16"/>
        <v>0</v>
      </c>
      <c r="O115" s="25"/>
    </row>
    <row r="116" spans="1:15" hidden="1">
      <c r="A116" s="54"/>
      <c r="B116" s="22" t="s">
        <v>56</v>
      </c>
      <c r="C116" s="23">
        <f>C117+C118</f>
        <v>0</v>
      </c>
      <c r="D116" s="23">
        <f t="shared" ref="D116:I116" si="22">D117+D118</f>
        <v>0</v>
      </c>
      <c r="E116" s="23">
        <f t="shared" si="22"/>
        <v>0</v>
      </c>
      <c r="F116" s="23">
        <f t="shared" si="22"/>
        <v>0</v>
      </c>
      <c r="G116" s="23">
        <f t="shared" si="22"/>
        <v>0</v>
      </c>
      <c r="H116" s="23">
        <f t="shared" si="22"/>
        <v>0</v>
      </c>
      <c r="I116" s="23">
        <f t="shared" si="22"/>
        <v>0</v>
      </c>
      <c r="J116" s="23"/>
      <c r="K116" s="23"/>
      <c r="L116" s="23"/>
      <c r="M116" s="23"/>
      <c r="N116" s="23">
        <f t="shared" si="16"/>
        <v>0</v>
      </c>
      <c r="O116" s="25"/>
    </row>
    <row r="117" spans="1:15" hidden="1">
      <c r="A117" s="54"/>
      <c r="B117" s="22" t="s">
        <v>50</v>
      </c>
      <c r="C117" s="23"/>
      <c r="D117" s="23">
        <f t="shared" si="20"/>
        <v>0</v>
      </c>
      <c r="E117" s="23"/>
      <c r="F117" s="23"/>
      <c r="G117" s="23"/>
      <c r="H117" s="23"/>
      <c r="I117" s="23"/>
      <c r="J117" s="23"/>
      <c r="K117" s="23"/>
      <c r="L117" s="23"/>
      <c r="M117" s="23"/>
      <c r="N117" s="23">
        <f t="shared" si="16"/>
        <v>0</v>
      </c>
      <c r="O117" s="25"/>
    </row>
    <row r="118" spans="1:15" hidden="1">
      <c r="A118" s="54"/>
      <c r="B118" s="22" t="s">
        <v>51</v>
      </c>
      <c r="C118" s="23"/>
      <c r="D118" s="23">
        <f t="shared" si="20"/>
        <v>0</v>
      </c>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22"/>
      <c r="C120" s="23"/>
      <c r="D120" s="23"/>
      <c r="E120" s="23"/>
      <c r="F120" s="23"/>
      <c r="G120" s="23"/>
      <c r="H120" s="23"/>
      <c r="I120" s="23"/>
      <c r="J120" s="23"/>
      <c r="K120" s="23"/>
      <c r="L120" s="23"/>
      <c r="M120" s="23"/>
      <c r="N120" s="23">
        <f t="shared" si="16"/>
        <v>0</v>
      </c>
      <c r="O120" s="25"/>
    </row>
    <row r="121" spans="1:15" hidden="1">
      <c r="A121" s="54"/>
      <c r="B121" s="55"/>
      <c r="C121" s="23"/>
      <c r="D121" s="23">
        <f>SUM(E121:L121)</f>
        <v>0</v>
      </c>
      <c r="E121" s="23"/>
      <c r="F121" s="23"/>
      <c r="G121" s="23"/>
      <c r="H121" s="23"/>
      <c r="I121" s="23"/>
      <c r="J121" s="23"/>
      <c r="K121" s="23"/>
      <c r="L121" s="23"/>
      <c r="M121" s="23"/>
      <c r="N121" s="23">
        <f t="shared" si="16"/>
        <v>0</v>
      </c>
      <c r="O121" s="25"/>
    </row>
    <row r="122" spans="1:15">
      <c r="A122" s="56"/>
      <c r="B122" s="57"/>
      <c r="C122" s="58"/>
      <c r="D122" s="59"/>
      <c r="E122" s="59"/>
      <c r="F122" s="59"/>
      <c r="G122" s="59"/>
      <c r="H122" s="59"/>
      <c r="I122" s="59"/>
      <c r="J122" s="59"/>
      <c r="K122" s="59"/>
      <c r="L122" s="59"/>
      <c r="M122" s="59"/>
      <c r="N122" s="59">
        <f t="shared" si="16"/>
        <v>0</v>
      </c>
      <c r="O122" s="25" t="e">
        <f>#REF!-D122</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7"/>
    <dataValidation allowBlank="1" showInputMessage="1" showErrorMessage="1" prompt="Số liệu chị Thanh theo QĐ 1529" sqref="L99"/>
    <dataValidation allowBlank="1" showInputMessage="1" showErrorMessage="1" prompt="Số liệu anh Hải theo QĐ 1533" sqref="L103"/>
  </dataValidations>
  <pageMargins left="0.2" right="0.2" top="0.42" bottom="0.44" header="0.2" footer="0.2"/>
  <pageSetup paperSize="9" scale="7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7" zoomScale="85" zoomScaleNormal="85" workbookViewId="0">
      <selection activeCell="F36" activeCellId="2" sqref="E18 E36 F36"/>
    </sheetView>
  </sheetViews>
  <sheetFormatPr defaultColWidth="9.08984375" defaultRowHeight="14" outlineLevelCol="1"/>
  <cols>
    <col min="1" max="1" width="4" style="26" customWidth="1"/>
    <col min="2" max="2" width="39.81640625" style="24" customWidth="1"/>
    <col min="3" max="3" width="14.36328125" style="24" customWidth="1" outlineLevel="1"/>
    <col min="4" max="4" width="15.36328125" style="24" customWidth="1"/>
    <col min="5" max="6" width="12.08984375" style="24" customWidth="1"/>
    <col min="7" max="7" width="13" style="24" customWidth="1"/>
    <col min="8" max="8" width="12.26953125" style="24" customWidth="1"/>
    <col min="9" max="9" width="13.6328125" style="24" customWidth="1"/>
    <col min="10" max="10" width="11.81640625" style="24" customWidth="1"/>
    <col min="11" max="11" width="12.81640625" style="24" customWidth="1"/>
    <col min="12" max="12" width="13.7265625" style="24" customWidth="1"/>
    <col min="13" max="13" width="14.26953125" style="24" customWidth="1"/>
    <col min="14" max="14" width="14.63281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28">
        <v>505710500</v>
      </c>
      <c r="O3" s="32"/>
    </row>
    <row r="4" spans="1:16" s="31" customFormat="1">
      <c r="A4" s="28"/>
      <c r="B4" s="28"/>
      <c r="C4" s="30">
        <f>C3-C10</f>
        <v>-8388000000</v>
      </c>
      <c r="D4" s="33" t="e">
        <f>#REF!-D9</f>
        <v>#REF!</v>
      </c>
      <c r="O4" s="32"/>
    </row>
    <row r="5" spans="1:16" s="31" customFormat="1" ht="16.5" customHeight="1">
      <c r="A5" s="377" t="s">
        <v>4</v>
      </c>
      <c r="B5" s="377" t="s">
        <v>3</v>
      </c>
      <c r="C5" s="378" t="s">
        <v>102</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-20993000000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26809410500</v>
      </c>
      <c r="D9" s="39">
        <f t="shared" si="0"/>
        <v>26809410500</v>
      </c>
      <c r="E9" s="39">
        <f t="shared" si="0"/>
        <v>315270000</v>
      </c>
      <c r="F9" s="39">
        <f t="shared" si="0"/>
        <v>138789500</v>
      </c>
      <c r="G9" s="39">
        <f t="shared" si="0"/>
        <v>0</v>
      </c>
      <c r="H9" s="39">
        <f t="shared" si="0"/>
        <v>51651000</v>
      </c>
      <c r="I9" s="39">
        <f t="shared" si="0"/>
        <v>10709900000</v>
      </c>
      <c r="J9" s="39">
        <f t="shared" si="0"/>
        <v>10000000</v>
      </c>
      <c r="K9" s="39">
        <f t="shared" si="0"/>
        <v>11180000000</v>
      </c>
      <c r="L9" s="39">
        <f t="shared" si="0"/>
        <v>2123800000</v>
      </c>
      <c r="M9" s="39">
        <f t="shared" si="0"/>
        <v>2280000000</v>
      </c>
      <c r="N9" s="39">
        <f>F9+G9+H9+I9+K9</f>
        <v>22080340500</v>
      </c>
      <c r="O9" s="34" t="e">
        <f>#REF!-D9</f>
        <v>#REF!</v>
      </c>
      <c r="P9" s="34">
        <f>K9-24307000000</f>
        <v>-13127000000</v>
      </c>
    </row>
    <row r="10" spans="1:16" s="27" customFormat="1">
      <c r="A10" s="40" t="s">
        <v>12</v>
      </c>
      <c r="B10" s="41" t="s">
        <v>24</v>
      </c>
      <c r="C10" s="42">
        <f>C11+C14+C28+C38</f>
        <v>8893710500</v>
      </c>
      <c r="D10" s="42">
        <f>SUM(E10:M10)</f>
        <v>8893710500</v>
      </c>
      <c r="E10" s="42">
        <f t="shared" ref="E10:M10" si="1">E11+E14+E28+E38</f>
        <v>315270000</v>
      </c>
      <c r="F10" s="42">
        <f t="shared" si="1"/>
        <v>138789500</v>
      </c>
      <c r="G10" s="42">
        <f t="shared" si="1"/>
        <v>0</v>
      </c>
      <c r="H10" s="42">
        <f t="shared" si="1"/>
        <v>51651000</v>
      </c>
      <c r="I10" s="42">
        <f t="shared" si="1"/>
        <v>8388000000</v>
      </c>
      <c r="J10" s="42">
        <f t="shared" si="1"/>
        <v>0</v>
      </c>
      <c r="K10" s="42">
        <f t="shared" si="1"/>
        <v>0</v>
      </c>
      <c r="L10" s="42">
        <f t="shared" si="1"/>
        <v>0</v>
      </c>
      <c r="M10" s="42">
        <f t="shared" si="1"/>
        <v>0</v>
      </c>
      <c r="N10" s="42">
        <f t="shared" ref="N10:N73" si="2">F10+G10+H10+I10+K10</f>
        <v>8578440500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315270000</v>
      </c>
      <c r="D14" s="42">
        <f t="shared" si="3"/>
        <v>315270000</v>
      </c>
      <c r="E14" s="42">
        <f t="shared" si="3"/>
        <v>315270000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SUM(C16:C27)</f>
        <v>315270000</v>
      </c>
      <c r="D15" s="42">
        <f t="shared" si="4"/>
        <v>315270000</v>
      </c>
      <c r="E15" s="42">
        <f t="shared" si="4"/>
        <v>315270000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customHeight="1">
      <c r="A18" s="44"/>
      <c r="B18" s="22" t="s">
        <v>64</v>
      </c>
      <c r="C18" s="23">
        <v>291578000</v>
      </c>
      <c r="D18" s="23">
        <f t="shared" ref="D18:D27" si="5">SUM(E18:M18)</f>
        <v>291578000</v>
      </c>
      <c r="E18" s="23">
        <f>C18</f>
        <v>291578000</v>
      </c>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customHeight="1">
      <c r="A25" s="44"/>
      <c r="B25" s="22" t="s">
        <v>103</v>
      </c>
      <c r="C25" s="23">
        <v>10000000</v>
      </c>
      <c r="D25" s="23">
        <f t="shared" si="5"/>
        <v>10000000</v>
      </c>
      <c r="E25" s="23">
        <f>C25</f>
        <v>10000000</v>
      </c>
      <c r="F25" s="23"/>
      <c r="G25" s="23"/>
      <c r="H25" s="23"/>
      <c r="I25" s="23"/>
      <c r="J25" s="23"/>
      <c r="K25" s="23"/>
      <c r="L25" s="23"/>
      <c r="M25" s="23"/>
      <c r="N25" s="23">
        <f t="shared" si="2"/>
        <v>0</v>
      </c>
      <c r="O25" s="25"/>
    </row>
    <row r="26" spans="1:16" ht="28.5" customHeight="1">
      <c r="A26" s="44"/>
      <c r="B26" s="22" t="s">
        <v>104</v>
      </c>
      <c r="C26" s="23">
        <v>4779000</v>
      </c>
      <c r="D26" s="23">
        <f t="shared" si="5"/>
        <v>4779000</v>
      </c>
      <c r="E26" s="23">
        <f>C26</f>
        <v>4779000</v>
      </c>
      <c r="F26" s="23"/>
      <c r="G26" s="23"/>
      <c r="H26" s="23"/>
      <c r="I26" s="23"/>
      <c r="J26" s="23"/>
      <c r="K26" s="23"/>
      <c r="L26" s="23"/>
      <c r="M26" s="23"/>
      <c r="N26" s="23">
        <f t="shared" si="2"/>
        <v>0</v>
      </c>
      <c r="O26" s="25"/>
    </row>
    <row r="27" spans="1:16" ht="28.5" customHeight="1">
      <c r="A27" s="44"/>
      <c r="B27" s="22" t="s">
        <v>105</v>
      </c>
      <c r="C27" s="23">
        <v>8913000</v>
      </c>
      <c r="D27" s="23">
        <f t="shared" si="5"/>
        <v>8913000</v>
      </c>
      <c r="E27" s="23">
        <f>C27</f>
        <v>8913000</v>
      </c>
      <c r="F27" s="23"/>
      <c r="G27" s="23"/>
      <c r="H27" s="23"/>
      <c r="I27" s="23"/>
      <c r="J27" s="23"/>
      <c r="K27" s="23"/>
      <c r="L27" s="23"/>
      <c r="M27" s="23"/>
      <c r="N27" s="23">
        <f t="shared" si="2"/>
        <v>0</v>
      </c>
      <c r="O27" s="25"/>
    </row>
    <row r="28" spans="1:16" s="27" customFormat="1">
      <c r="A28" s="40" t="s">
        <v>21</v>
      </c>
      <c r="B28" s="41" t="s">
        <v>10</v>
      </c>
      <c r="C28" s="42">
        <f>C29+C36</f>
        <v>8388000000</v>
      </c>
      <c r="D28" s="42">
        <f>SUM(E28:M28)</f>
        <v>8388000000</v>
      </c>
      <c r="E28" s="42">
        <f t="shared" ref="E28:M28" si="6">E29+E36</f>
        <v>0</v>
      </c>
      <c r="F28" s="42">
        <f t="shared" si="6"/>
        <v>0</v>
      </c>
      <c r="G28" s="42">
        <f t="shared" si="6"/>
        <v>0</v>
      </c>
      <c r="H28" s="42">
        <f t="shared" si="6"/>
        <v>0</v>
      </c>
      <c r="I28" s="42">
        <f t="shared" si="6"/>
        <v>8388000000</v>
      </c>
      <c r="J28" s="42">
        <f t="shared" si="6"/>
        <v>0</v>
      </c>
      <c r="K28" s="42">
        <f t="shared" si="6"/>
        <v>0</v>
      </c>
      <c r="L28" s="42">
        <f t="shared" si="6"/>
        <v>0</v>
      </c>
      <c r="M28" s="42">
        <f t="shared" si="6"/>
        <v>0</v>
      </c>
      <c r="N28" s="42">
        <f t="shared" si="2"/>
        <v>8388000000</v>
      </c>
      <c r="O28" s="25" t="e">
        <f>#REF!-D28</f>
        <v>#REF!</v>
      </c>
    </row>
    <row r="29" spans="1:16" s="27" customFormat="1" hidden="1">
      <c r="A29" s="40" t="s">
        <v>5</v>
      </c>
      <c r="B29" s="41" t="s">
        <v>17</v>
      </c>
      <c r="C29" s="42">
        <f t="shared" ref="C29:M29" si="7">C30</f>
        <v>0</v>
      </c>
      <c r="D29" s="42">
        <f t="shared" si="7"/>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c r="A36" s="43" t="s">
        <v>7</v>
      </c>
      <c r="B36" s="41" t="s">
        <v>18</v>
      </c>
      <c r="C36" s="42">
        <f>C37</f>
        <v>8388000000</v>
      </c>
      <c r="D36" s="42">
        <f>SUM(E36:M36)</f>
        <v>8388000000</v>
      </c>
      <c r="E36" s="42">
        <f t="shared" ref="E36:M36" si="9">SUM(E37:E37)</f>
        <v>0</v>
      </c>
      <c r="F36" s="42">
        <f t="shared" si="9"/>
        <v>0</v>
      </c>
      <c r="G36" s="42">
        <f t="shared" si="9"/>
        <v>0</v>
      </c>
      <c r="H36" s="42">
        <f t="shared" si="9"/>
        <v>0</v>
      </c>
      <c r="I36" s="42">
        <f t="shared" si="9"/>
        <v>8388000000</v>
      </c>
      <c r="J36" s="42">
        <f t="shared" si="9"/>
        <v>0</v>
      </c>
      <c r="K36" s="42">
        <f t="shared" si="9"/>
        <v>0</v>
      </c>
      <c r="L36" s="42">
        <f t="shared" si="9"/>
        <v>0</v>
      </c>
      <c r="M36" s="42">
        <f t="shared" si="9"/>
        <v>0</v>
      </c>
      <c r="N36" s="42">
        <f t="shared" si="2"/>
        <v>8388000000</v>
      </c>
      <c r="O36" s="25" t="e">
        <f>#REF!-D36</f>
        <v>#REF!</v>
      </c>
      <c r="P36" s="48">
        <f>P35+698.3</f>
        <v>5743.9000000000005</v>
      </c>
    </row>
    <row r="37" spans="1:16" ht="28">
      <c r="A37" s="21">
        <v>1</v>
      </c>
      <c r="B37" s="61" t="s">
        <v>127</v>
      </c>
      <c r="C37" s="23">
        <v>8388000000</v>
      </c>
      <c r="D37" s="23">
        <f>SUM(E37:M37)</f>
        <v>8388000000</v>
      </c>
      <c r="E37" s="23"/>
      <c r="F37" s="23"/>
      <c r="G37" s="23"/>
      <c r="H37" s="23"/>
      <c r="I37" s="23">
        <f>C37</f>
        <v>8388000000</v>
      </c>
      <c r="J37" s="23"/>
      <c r="K37" s="23"/>
      <c r="L37" s="23"/>
      <c r="M37" s="23"/>
      <c r="N37" s="23">
        <f t="shared" si="2"/>
        <v>8388000000</v>
      </c>
      <c r="O37" s="25" t="e">
        <f>#REF!-D37</f>
        <v>#REF!</v>
      </c>
    </row>
    <row r="38" spans="1:16" s="27" customFormat="1" ht="28">
      <c r="A38" s="40" t="s">
        <v>22</v>
      </c>
      <c r="B38" s="41" t="s">
        <v>9</v>
      </c>
      <c r="C38" s="42">
        <f t="shared" ref="C38:M38" si="10">C39+C78</f>
        <v>190440500</v>
      </c>
      <c r="D38" s="42">
        <f t="shared" si="10"/>
        <v>190440500</v>
      </c>
      <c r="E38" s="42">
        <f t="shared" si="10"/>
        <v>0</v>
      </c>
      <c r="F38" s="42">
        <f t="shared" si="10"/>
        <v>138789500</v>
      </c>
      <c r="G38" s="42">
        <f t="shared" si="10"/>
        <v>0</v>
      </c>
      <c r="H38" s="42">
        <f t="shared" si="10"/>
        <v>51651000</v>
      </c>
      <c r="I38" s="42">
        <f t="shared" si="10"/>
        <v>0</v>
      </c>
      <c r="J38" s="42">
        <f t="shared" si="10"/>
        <v>0</v>
      </c>
      <c r="K38" s="42">
        <f t="shared" si="10"/>
        <v>0</v>
      </c>
      <c r="L38" s="42">
        <f t="shared" si="10"/>
        <v>0</v>
      </c>
      <c r="M38" s="42">
        <f t="shared" si="10"/>
        <v>0</v>
      </c>
      <c r="N38" s="42">
        <f t="shared" si="2"/>
        <v>190440500</v>
      </c>
      <c r="O38" s="25" t="e">
        <f>#REF!-D38</f>
        <v>#REF!</v>
      </c>
    </row>
    <row r="39" spans="1:16" s="27" customFormat="1">
      <c r="A39" s="40" t="s">
        <v>5</v>
      </c>
      <c r="B39" s="41" t="s">
        <v>13</v>
      </c>
      <c r="C39" s="42">
        <f t="shared" ref="C39:M39" si="11">SUM(C40:C77)-C45-C46-C52-C53</f>
        <v>190440500</v>
      </c>
      <c r="D39" s="42">
        <f t="shared" si="11"/>
        <v>190440500</v>
      </c>
      <c r="E39" s="42">
        <f t="shared" si="11"/>
        <v>0</v>
      </c>
      <c r="F39" s="42">
        <f t="shared" si="11"/>
        <v>138789500</v>
      </c>
      <c r="G39" s="42">
        <f t="shared" si="11"/>
        <v>0</v>
      </c>
      <c r="H39" s="42">
        <f t="shared" si="11"/>
        <v>51651000</v>
      </c>
      <c r="I39" s="42">
        <f t="shared" si="11"/>
        <v>0</v>
      </c>
      <c r="J39" s="42">
        <f t="shared" si="11"/>
        <v>0</v>
      </c>
      <c r="K39" s="42">
        <f t="shared" si="11"/>
        <v>0</v>
      </c>
      <c r="L39" s="42">
        <f t="shared" si="11"/>
        <v>0</v>
      </c>
      <c r="M39" s="42">
        <f t="shared" si="11"/>
        <v>0</v>
      </c>
      <c r="N39" s="42">
        <f t="shared" si="2"/>
        <v>190440500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c r="A41" s="44"/>
      <c r="B41" s="22" t="s">
        <v>37</v>
      </c>
      <c r="C41" s="23">
        <v>51651000</v>
      </c>
      <c r="D41" s="23">
        <f>SUM(E41:L41)</f>
        <v>51651000</v>
      </c>
      <c r="E41" s="23"/>
      <c r="F41" s="23"/>
      <c r="G41" s="23"/>
      <c r="H41" s="23">
        <f>C41</f>
        <v>51651000</v>
      </c>
      <c r="I41" s="23"/>
      <c r="J41" s="23"/>
      <c r="K41" s="23"/>
      <c r="L41" s="23"/>
      <c r="M41" s="23"/>
      <c r="N41" s="23">
        <f t="shared" si="2"/>
        <v>51651000</v>
      </c>
      <c r="O41" s="25" t="e">
        <f>#REF!-D41</f>
        <v>#REF!</v>
      </c>
    </row>
    <row r="42" spans="1:16" ht="28">
      <c r="A42" s="44"/>
      <c r="B42" s="22" t="s">
        <v>109</v>
      </c>
      <c r="C42" s="23">
        <v>47915500</v>
      </c>
      <c r="D42" s="23">
        <f>SUM(E42:L42)</f>
        <v>47915500</v>
      </c>
      <c r="E42" s="23"/>
      <c r="F42" s="23">
        <f>C42</f>
        <v>47915500</v>
      </c>
      <c r="G42" s="23"/>
      <c r="H42" s="23"/>
      <c r="I42" s="23"/>
      <c r="J42" s="23"/>
      <c r="K42" s="23"/>
      <c r="L42" s="23"/>
      <c r="M42" s="23"/>
      <c r="N42" s="23">
        <f t="shared" si="2"/>
        <v>47915500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t="28">
      <c r="A44" s="44"/>
      <c r="B44" s="22" t="s">
        <v>49</v>
      </c>
      <c r="C44" s="23">
        <f t="shared" ref="C44:M44" si="12">C45+C46</f>
        <v>40273000</v>
      </c>
      <c r="D44" s="23">
        <f t="shared" si="12"/>
        <v>40273000</v>
      </c>
      <c r="E44" s="23">
        <f t="shared" si="12"/>
        <v>0</v>
      </c>
      <c r="F44" s="23">
        <f t="shared" si="12"/>
        <v>40273000</v>
      </c>
      <c r="G44" s="23">
        <f t="shared" si="12"/>
        <v>0</v>
      </c>
      <c r="H44" s="23">
        <f t="shared" si="12"/>
        <v>0</v>
      </c>
      <c r="I44" s="23">
        <f t="shared" si="12"/>
        <v>0</v>
      </c>
      <c r="J44" s="23">
        <f t="shared" si="12"/>
        <v>0</v>
      </c>
      <c r="K44" s="23">
        <f t="shared" si="12"/>
        <v>0</v>
      </c>
      <c r="L44" s="23">
        <f t="shared" si="12"/>
        <v>0</v>
      </c>
      <c r="M44" s="23">
        <f t="shared" si="12"/>
        <v>0</v>
      </c>
      <c r="N44" s="23">
        <f t="shared" si="2"/>
        <v>40273000</v>
      </c>
      <c r="O44" s="25" t="e">
        <f>#REF!-D44</f>
        <v>#REF!</v>
      </c>
    </row>
    <row r="45" spans="1:16" s="52" customFormat="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c r="A46" s="49"/>
      <c r="B46" s="50" t="s">
        <v>51</v>
      </c>
      <c r="C46" s="51">
        <f>25000000+15273000</f>
        <v>40273000</v>
      </c>
      <c r="D46" s="51">
        <f t="shared" si="13"/>
        <v>40273000</v>
      </c>
      <c r="E46" s="51"/>
      <c r="F46" s="51">
        <f>C46</f>
        <v>40273000</v>
      </c>
      <c r="G46" s="51"/>
      <c r="H46" s="51"/>
      <c r="I46" s="51"/>
      <c r="J46" s="51"/>
      <c r="K46" s="51"/>
      <c r="L46" s="51"/>
      <c r="M46" s="51"/>
      <c r="N46" s="51">
        <f t="shared" si="2"/>
        <v>40273000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c r="A75" s="44"/>
      <c r="B75" s="22" t="s">
        <v>110</v>
      </c>
      <c r="C75" s="23">
        <v>50601000</v>
      </c>
      <c r="D75" s="23">
        <f t="shared" si="15"/>
        <v>50601000</v>
      </c>
      <c r="E75" s="23"/>
      <c r="F75" s="23">
        <f>C75</f>
        <v>50601000</v>
      </c>
      <c r="G75" s="23"/>
      <c r="H75" s="23"/>
      <c r="I75" s="23"/>
      <c r="J75" s="23"/>
      <c r="K75" s="23"/>
      <c r="L75" s="23"/>
      <c r="M75" s="23"/>
      <c r="N75" s="23">
        <f t="shared" si="16"/>
        <v>50601000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13651700000</v>
      </c>
      <c r="D93" s="42">
        <f t="shared" si="19"/>
        <v>13651700000</v>
      </c>
      <c r="E93" s="42">
        <f t="shared" si="19"/>
        <v>0</v>
      </c>
      <c r="F93" s="42">
        <f t="shared" si="19"/>
        <v>0</v>
      </c>
      <c r="G93" s="42">
        <f t="shared" si="19"/>
        <v>0</v>
      </c>
      <c r="H93" s="42">
        <f t="shared" si="19"/>
        <v>0</v>
      </c>
      <c r="I93" s="42">
        <f t="shared" si="19"/>
        <v>2321900000</v>
      </c>
      <c r="J93" s="42">
        <f t="shared" si="19"/>
        <v>0</v>
      </c>
      <c r="K93" s="42">
        <f t="shared" si="19"/>
        <v>11180000000</v>
      </c>
      <c r="L93" s="42">
        <f t="shared" si="19"/>
        <v>149800000</v>
      </c>
      <c r="M93" s="42">
        <f t="shared" si="19"/>
        <v>0</v>
      </c>
      <c r="N93" s="42">
        <f t="shared" si="16"/>
        <v>13501900000</v>
      </c>
      <c r="O93" s="25" t="e">
        <f>#REF!-D93</f>
        <v>#REF!</v>
      </c>
    </row>
    <row r="94" spans="1:15" ht="28">
      <c r="A94" s="54"/>
      <c r="B94" s="53" t="s">
        <v>32</v>
      </c>
      <c r="C94" s="23">
        <v>1935000000</v>
      </c>
      <c r="D94" s="23">
        <f>SUM(E94:M94)</f>
        <v>1935000000</v>
      </c>
      <c r="E94" s="23"/>
      <c r="F94" s="23"/>
      <c r="G94" s="23"/>
      <c r="H94" s="23"/>
      <c r="I94" s="23">
        <f>C94</f>
        <v>1935000000</v>
      </c>
      <c r="J94" s="23"/>
      <c r="K94" s="23"/>
      <c r="L94" s="23"/>
      <c r="M94" s="23"/>
      <c r="N94" s="23">
        <f t="shared" si="16"/>
        <v>1935000000</v>
      </c>
      <c r="O94" s="25"/>
    </row>
    <row r="95" spans="1:15">
      <c r="A95" s="54"/>
      <c r="B95" s="53" t="s">
        <v>34</v>
      </c>
      <c r="C95" s="23">
        <v>364900000</v>
      </c>
      <c r="D95" s="23">
        <f t="shared" ref="D95:D116" si="20">SUM(E95:M95)</f>
        <v>364900000</v>
      </c>
      <c r="E95" s="23"/>
      <c r="F95" s="23"/>
      <c r="G95" s="23"/>
      <c r="H95" s="23"/>
      <c r="I95" s="23">
        <f>C95</f>
        <v>364900000</v>
      </c>
      <c r="J95" s="23"/>
      <c r="K95" s="23"/>
      <c r="L95" s="23"/>
      <c r="M95" s="23"/>
      <c r="N95" s="23">
        <f t="shared" si="16"/>
        <v>364900000</v>
      </c>
      <c r="O95" s="25" t="s">
        <v>116</v>
      </c>
    </row>
    <row r="96" spans="1:15">
      <c r="A96" s="54"/>
      <c r="B96" s="53" t="s">
        <v>81</v>
      </c>
      <c r="C96" s="23"/>
      <c r="D96" s="23">
        <f t="shared" si="20"/>
        <v>0</v>
      </c>
      <c r="E96" s="23"/>
      <c r="F96" s="23"/>
      <c r="G96" s="23"/>
      <c r="H96" s="23"/>
      <c r="I96" s="23"/>
      <c r="J96" s="23"/>
      <c r="K96" s="23"/>
      <c r="L96" s="23"/>
      <c r="M96" s="23"/>
      <c r="N96" s="23">
        <f t="shared" si="16"/>
        <v>0</v>
      </c>
      <c r="O96" s="25"/>
    </row>
    <row r="97" spans="1:15">
      <c r="A97" s="54"/>
      <c r="B97" s="53" t="s">
        <v>86</v>
      </c>
      <c r="C97" s="23">
        <v>19800000</v>
      </c>
      <c r="D97" s="23">
        <f t="shared" si="20"/>
        <v>19800000</v>
      </c>
      <c r="E97" s="23"/>
      <c r="F97" s="23"/>
      <c r="G97" s="23"/>
      <c r="H97" s="23"/>
      <c r="I97" s="23"/>
      <c r="J97" s="23"/>
      <c r="K97" s="23"/>
      <c r="L97" s="23">
        <f>C97</f>
        <v>19800000</v>
      </c>
      <c r="M97" s="23"/>
      <c r="N97" s="23">
        <f t="shared" si="16"/>
        <v>0</v>
      </c>
      <c r="O97" s="25" t="s">
        <v>117</v>
      </c>
    </row>
    <row r="98" spans="1:15" ht="56">
      <c r="A98" s="54"/>
      <c r="B98" s="55" t="s">
        <v>82</v>
      </c>
      <c r="C98" s="23">
        <v>22000000</v>
      </c>
      <c r="D98" s="23">
        <f t="shared" si="20"/>
        <v>22000000</v>
      </c>
      <c r="E98" s="23"/>
      <c r="F98" s="23"/>
      <c r="G98" s="23"/>
      <c r="H98" s="23"/>
      <c r="I98" s="23">
        <f>C98</f>
        <v>22000000</v>
      </c>
      <c r="J98" s="23"/>
      <c r="K98" s="23"/>
      <c r="L98" s="23"/>
      <c r="M98" s="23"/>
      <c r="N98" s="23">
        <f t="shared" si="16"/>
        <v>22000000</v>
      </c>
      <c r="O98" s="25"/>
    </row>
    <row r="99" spans="1:15" ht="28">
      <c r="A99" s="54"/>
      <c r="B99" s="55" t="s">
        <v>83</v>
      </c>
      <c r="C99" s="23">
        <v>11180000000</v>
      </c>
      <c r="D99" s="23">
        <f t="shared" si="20"/>
        <v>11180000000</v>
      </c>
      <c r="E99" s="23"/>
      <c r="F99" s="23"/>
      <c r="G99" s="23"/>
      <c r="H99" s="23"/>
      <c r="I99" s="23"/>
      <c r="J99" s="23"/>
      <c r="K99" s="23">
        <f>C99</f>
        <v>11180000000</v>
      </c>
      <c r="L99" s="23"/>
      <c r="M99" s="23"/>
      <c r="N99" s="23">
        <f t="shared" si="16"/>
        <v>11180000000</v>
      </c>
      <c r="O99" s="25"/>
    </row>
    <row r="100" spans="1:15">
      <c r="A100" s="54"/>
      <c r="B100" s="55" t="s">
        <v>84</v>
      </c>
      <c r="C100" s="23"/>
      <c r="D100" s="23">
        <f t="shared" si="20"/>
        <v>0</v>
      </c>
      <c r="E100" s="23"/>
      <c r="F100" s="23"/>
      <c r="G100" s="23"/>
      <c r="H100" s="23"/>
      <c r="I100" s="23"/>
      <c r="J100" s="23"/>
      <c r="K100" s="23"/>
      <c r="L100" s="23"/>
      <c r="M100" s="23"/>
      <c r="N100" s="23">
        <f t="shared" si="16"/>
        <v>0</v>
      </c>
      <c r="O100" s="25"/>
    </row>
    <row r="101" spans="1:15">
      <c r="A101" s="54"/>
      <c r="B101" s="22" t="s">
        <v>44</v>
      </c>
      <c r="C101" s="23">
        <v>130000000</v>
      </c>
      <c r="D101" s="23">
        <f t="shared" si="20"/>
        <v>130000000</v>
      </c>
      <c r="E101" s="23"/>
      <c r="F101" s="23"/>
      <c r="G101" s="23"/>
      <c r="H101" s="23"/>
      <c r="I101" s="23"/>
      <c r="J101" s="23"/>
      <c r="K101" s="23"/>
      <c r="L101" s="23">
        <f>C101</f>
        <v>130000000</v>
      </c>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H106" si="21">SUM(C107:C119)-C116</f>
        <v>4264000000</v>
      </c>
      <c r="D106" s="42">
        <f t="shared" si="21"/>
        <v>4264000000</v>
      </c>
      <c r="E106" s="42">
        <f t="shared" si="21"/>
        <v>0</v>
      </c>
      <c r="F106" s="42">
        <f t="shared" si="21"/>
        <v>0</v>
      </c>
      <c r="G106" s="42">
        <f t="shared" si="21"/>
        <v>0</v>
      </c>
      <c r="H106" s="42">
        <f t="shared" si="21"/>
        <v>0</v>
      </c>
      <c r="I106" s="42">
        <f>SUM(I107:I119)-I116</f>
        <v>0</v>
      </c>
      <c r="J106" s="42">
        <f>SUM(J107:J119)-J116</f>
        <v>10000000</v>
      </c>
      <c r="K106" s="42">
        <f>SUM(K107:K119)-K116</f>
        <v>0</v>
      </c>
      <c r="L106" s="42">
        <f>SUM(L107:L119)-L116</f>
        <v>1974000000</v>
      </c>
      <c r="M106" s="42">
        <f>SUM(M107:M119)-M116</f>
        <v>2280000000</v>
      </c>
      <c r="N106" s="42">
        <f t="shared" si="16"/>
        <v>0</v>
      </c>
      <c r="O106" s="25"/>
    </row>
    <row r="107" spans="1:15" ht="28">
      <c r="A107" s="54"/>
      <c r="B107" s="53" t="s">
        <v>30</v>
      </c>
      <c r="C107" s="23">
        <v>10000000</v>
      </c>
      <c r="D107" s="23">
        <f t="shared" si="20"/>
        <v>10000000</v>
      </c>
      <c r="E107" s="23"/>
      <c r="F107" s="23"/>
      <c r="G107" s="23"/>
      <c r="H107" s="23"/>
      <c r="I107" s="23"/>
      <c r="J107" s="23">
        <f>C107</f>
        <v>10000000</v>
      </c>
      <c r="K107" s="23"/>
      <c r="L107" s="23"/>
      <c r="M107" s="23"/>
      <c r="N107" s="23">
        <f t="shared" si="16"/>
        <v>0</v>
      </c>
      <c r="O107" s="25"/>
    </row>
    <row r="108" spans="1:15" hidden="1">
      <c r="A108" s="54"/>
      <c r="B108" s="53" t="s">
        <v>31</v>
      </c>
      <c r="C108" s="23"/>
      <c r="D108" s="23">
        <f t="shared" si="20"/>
        <v>0</v>
      </c>
      <c r="E108" s="23"/>
      <c r="F108" s="23"/>
      <c r="G108" s="23"/>
      <c r="H108" s="23"/>
      <c r="I108" s="23"/>
      <c r="J108" s="23"/>
      <c r="K108" s="23"/>
      <c r="L108" s="23"/>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1974000000</v>
      </c>
      <c r="D110" s="23">
        <f t="shared" si="20"/>
        <v>1974000000</v>
      </c>
      <c r="E110" s="23"/>
      <c r="F110" s="23"/>
      <c r="G110" s="23"/>
      <c r="H110" s="23"/>
      <c r="I110" s="23"/>
      <c r="J110" s="23"/>
      <c r="K110" s="23"/>
      <c r="L110" s="23">
        <f>C110</f>
        <v>1974000000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t="28" hidden="1">
      <c r="A112" s="54"/>
      <c r="B112" s="53" t="s">
        <v>88</v>
      </c>
      <c r="C112" s="23"/>
      <c r="D112" s="23">
        <f t="shared" si="20"/>
        <v>0</v>
      </c>
      <c r="E112" s="23"/>
      <c r="F112" s="23"/>
      <c r="G112" s="23"/>
      <c r="H112" s="23"/>
      <c r="I112" s="23"/>
      <c r="J112" s="23"/>
      <c r="K112" s="23"/>
      <c r="L112" s="23"/>
      <c r="M112" s="23"/>
      <c r="N112" s="23">
        <f t="shared" si="16"/>
        <v>0</v>
      </c>
      <c r="O112" s="25"/>
    </row>
    <row r="113" spans="1:15">
      <c r="A113" s="54"/>
      <c r="B113" s="22" t="s">
        <v>8</v>
      </c>
      <c r="C113" s="23">
        <v>2280000000</v>
      </c>
      <c r="D113" s="23">
        <f t="shared" si="20"/>
        <v>2280000000</v>
      </c>
      <c r="E113" s="23"/>
      <c r="F113" s="23"/>
      <c r="G113" s="23"/>
      <c r="H113" s="23"/>
      <c r="I113" s="23"/>
      <c r="J113" s="23"/>
      <c r="K113" s="23"/>
      <c r="L113" s="23"/>
      <c r="M113" s="23">
        <f>C113</f>
        <v>2280000000</v>
      </c>
      <c r="N113" s="23">
        <f t="shared" si="16"/>
        <v>0</v>
      </c>
      <c r="O113" s="25"/>
    </row>
    <row r="114" spans="1:15" hidden="1">
      <c r="A114" s="54"/>
      <c r="B114" s="22" t="s">
        <v>56</v>
      </c>
      <c r="C114" s="23">
        <f>C115+C116</f>
        <v>0</v>
      </c>
      <c r="D114" s="23">
        <f t="shared" ref="D114:K114" si="22">D115+D116</f>
        <v>0</v>
      </c>
      <c r="E114" s="23">
        <f t="shared" si="22"/>
        <v>0</v>
      </c>
      <c r="F114" s="23">
        <f t="shared" si="22"/>
        <v>0</v>
      </c>
      <c r="G114" s="23">
        <f t="shared" si="22"/>
        <v>0</v>
      </c>
      <c r="H114" s="23">
        <f t="shared" si="22"/>
        <v>0</v>
      </c>
      <c r="I114" s="23">
        <f t="shared" si="22"/>
        <v>0</v>
      </c>
      <c r="J114" s="23">
        <f t="shared" si="22"/>
        <v>0</v>
      </c>
      <c r="K114" s="23">
        <f t="shared" si="22"/>
        <v>0</v>
      </c>
      <c r="L114" s="23"/>
      <c r="M114" s="23"/>
      <c r="N114" s="23">
        <f t="shared" si="16"/>
        <v>0</v>
      </c>
      <c r="O114" s="25"/>
    </row>
    <row r="115" spans="1:15" hidden="1">
      <c r="A115" s="54"/>
      <c r="B115" s="22" t="s">
        <v>50</v>
      </c>
      <c r="C115" s="23"/>
      <c r="D115" s="23">
        <f t="shared" si="20"/>
        <v>0</v>
      </c>
      <c r="E115" s="23"/>
      <c r="F115" s="23"/>
      <c r="G115" s="23"/>
      <c r="H115" s="23"/>
      <c r="I115" s="23"/>
      <c r="J115" s="23"/>
      <c r="K115" s="23"/>
      <c r="L115" s="23"/>
      <c r="M115" s="23"/>
      <c r="N115" s="23">
        <f t="shared" si="16"/>
        <v>0</v>
      </c>
      <c r="O115" s="25"/>
    </row>
    <row r="116" spans="1:15" hidden="1">
      <c r="A116" s="54"/>
      <c r="B116" s="22" t="s">
        <v>51</v>
      </c>
      <c r="C116" s="23"/>
      <c r="D116" s="23">
        <f t="shared" si="20"/>
        <v>0</v>
      </c>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1496062992125984" bottom="0.35433070866141736" header="0.19685039370078741" footer="0.19685039370078741"/>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outlineLevelCol="1"/>
  <cols>
    <col min="1" max="1" width="4" style="26" customWidth="1"/>
    <col min="2" max="2" width="40.7265625" style="24" customWidth="1"/>
    <col min="3" max="3" width="14.26953125" style="24" customWidth="1" outlineLevel="1"/>
    <col min="4" max="4" width="13.26953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3" style="24" customWidth="1"/>
    <col min="14" max="14" width="16.363281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28">
        <v>0</v>
      </c>
      <c r="O3" s="32"/>
    </row>
    <row r="4" spans="1:16" s="31" customFormat="1">
      <c r="A4" s="28"/>
      <c r="B4" s="28"/>
      <c r="C4" s="30">
        <f>C3-C10</f>
        <v>0</v>
      </c>
      <c r="D4" s="33" t="e">
        <f>#REF!-D9</f>
        <v>#REF!</v>
      </c>
      <c r="O4" s="32"/>
    </row>
    <row r="5" spans="1:16" s="31" customFormat="1" ht="16.5" customHeight="1">
      <c r="A5" s="377" t="s">
        <v>4</v>
      </c>
      <c r="B5" s="377" t="s">
        <v>3</v>
      </c>
      <c r="C5" s="378" t="s">
        <v>100</v>
      </c>
      <c r="D5" s="378" t="s">
        <v>121</v>
      </c>
      <c r="E5" s="383" t="s">
        <v>26</v>
      </c>
      <c r="F5" s="384"/>
      <c r="G5" s="384"/>
      <c r="H5" s="384"/>
      <c r="I5" s="384"/>
      <c r="J5" s="384"/>
      <c r="K5" s="384"/>
      <c r="L5" s="384"/>
      <c r="M5" s="385"/>
      <c r="N5" s="377" t="s">
        <v>123</v>
      </c>
      <c r="O5" s="32"/>
    </row>
    <row r="6" spans="1:16" s="31" customFormat="1" ht="16.5" customHeight="1">
      <c r="A6" s="377"/>
      <c r="B6" s="377"/>
      <c r="C6" s="379"/>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80"/>
      <c r="D7" s="380"/>
      <c r="E7" s="380"/>
      <c r="F7" s="380"/>
      <c r="G7" s="380"/>
      <c r="H7" s="380"/>
      <c r="I7" s="380"/>
      <c r="J7" s="380"/>
      <c r="K7" s="382"/>
      <c r="L7" s="382"/>
      <c r="M7" s="377"/>
      <c r="N7" s="377"/>
      <c r="O7" s="34">
        <f>M9-23273000000</f>
        <v>-23273000000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1550800000</v>
      </c>
      <c r="D9" s="39">
        <f t="shared" si="0"/>
        <v>1550800000</v>
      </c>
      <c r="E9" s="39">
        <f t="shared" si="0"/>
        <v>0</v>
      </c>
      <c r="F9" s="39">
        <f t="shared" si="0"/>
        <v>0</v>
      </c>
      <c r="G9" s="39">
        <f t="shared" si="0"/>
        <v>0</v>
      </c>
      <c r="H9" s="39">
        <f t="shared" si="0"/>
        <v>0</v>
      </c>
      <c r="I9" s="39">
        <f t="shared" si="0"/>
        <v>72800000</v>
      </c>
      <c r="J9" s="39">
        <f t="shared" si="0"/>
        <v>0</v>
      </c>
      <c r="K9" s="39">
        <f t="shared" si="0"/>
        <v>0</v>
      </c>
      <c r="L9" s="39">
        <f t="shared" si="0"/>
        <v>1478000000</v>
      </c>
      <c r="M9" s="39">
        <f t="shared" si="0"/>
        <v>0</v>
      </c>
      <c r="N9" s="39">
        <f>F9+G9+H9+I9+K9</f>
        <v>72800000</v>
      </c>
      <c r="O9" s="34" t="e">
        <f>#REF!-D9</f>
        <v>#REF!</v>
      </c>
      <c r="P9" s="34">
        <f>K9-24307000000</f>
        <v>-24307000000</v>
      </c>
    </row>
    <row r="10" spans="1:16" s="27" customFormat="1">
      <c r="A10" s="40" t="s">
        <v>12</v>
      </c>
      <c r="B10" s="41" t="s">
        <v>24</v>
      </c>
      <c r="C10" s="42">
        <f>C11+C14+C28+C38</f>
        <v>0</v>
      </c>
      <c r="D10" s="42">
        <f>SUM(E10:M10)</f>
        <v>0</v>
      </c>
      <c r="E10" s="42">
        <f t="shared" ref="E10:M10" si="1">E11+E14+E28+E38</f>
        <v>0</v>
      </c>
      <c r="F10" s="42">
        <f t="shared" si="1"/>
        <v>0</v>
      </c>
      <c r="G10" s="42">
        <f t="shared" si="1"/>
        <v>0</v>
      </c>
      <c r="H10" s="42">
        <f t="shared" si="1"/>
        <v>0</v>
      </c>
      <c r="I10" s="42">
        <f t="shared" si="1"/>
        <v>0</v>
      </c>
      <c r="J10" s="42">
        <f t="shared" si="1"/>
        <v>0</v>
      </c>
      <c r="K10" s="42">
        <f t="shared" si="1"/>
        <v>0</v>
      </c>
      <c r="L10" s="42">
        <f t="shared" si="1"/>
        <v>0</v>
      </c>
      <c r="M10" s="42">
        <f t="shared" si="1"/>
        <v>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SUM(C16:C27)</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s="27" customFormat="1" hidden="1">
      <c r="A28" s="40" t="s">
        <v>21</v>
      </c>
      <c r="B28" s="41" t="s">
        <v>10</v>
      </c>
      <c r="C28" s="42"/>
      <c r="D28" s="42">
        <f>SUM(E28:M28)</f>
        <v>0</v>
      </c>
      <c r="E28" s="42">
        <f t="shared" ref="E28:M28" si="6">E29+E36</f>
        <v>0</v>
      </c>
      <c r="F28" s="42">
        <f t="shared" si="6"/>
        <v>0</v>
      </c>
      <c r="G28" s="42">
        <f t="shared" si="6"/>
        <v>0</v>
      </c>
      <c r="H28" s="42">
        <f t="shared" si="6"/>
        <v>0</v>
      </c>
      <c r="I28" s="42">
        <f t="shared" si="6"/>
        <v>0</v>
      </c>
      <c r="J28" s="42">
        <f t="shared" si="6"/>
        <v>0</v>
      </c>
      <c r="K28" s="42">
        <f t="shared" si="6"/>
        <v>0</v>
      </c>
      <c r="L28" s="42">
        <f t="shared" si="6"/>
        <v>0</v>
      </c>
      <c r="M28" s="42">
        <f t="shared" si="6"/>
        <v>0</v>
      </c>
      <c r="N28" s="42">
        <f t="shared" si="2"/>
        <v>0</v>
      </c>
      <c r="O28" s="25" t="e">
        <f>#REF!-D28</f>
        <v>#REF!</v>
      </c>
    </row>
    <row r="29" spans="1:16" s="27" customFormat="1" hidden="1">
      <c r="A29" s="40" t="s">
        <v>5</v>
      </c>
      <c r="B29" s="41" t="s">
        <v>17</v>
      </c>
      <c r="C29" s="42"/>
      <c r="D29" s="42">
        <f t="shared" ref="D29:M29" si="7">D30</f>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hidden="1">
      <c r="A36" s="43" t="s">
        <v>7</v>
      </c>
      <c r="B36" s="41" t="s">
        <v>18</v>
      </c>
      <c r="C36" s="42"/>
      <c r="D36" s="42">
        <f>SUM(E36:M36)</f>
        <v>0</v>
      </c>
      <c r="E36" s="42">
        <f t="shared" ref="E36:M36" si="9">SUM(E37:E37)</f>
        <v>0</v>
      </c>
      <c r="F36" s="42">
        <f t="shared" si="9"/>
        <v>0</v>
      </c>
      <c r="G36" s="42">
        <f t="shared" si="9"/>
        <v>0</v>
      </c>
      <c r="H36" s="42">
        <f t="shared" si="9"/>
        <v>0</v>
      </c>
      <c r="I36" s="42">
        <f t="shared" si="9"/>
        <v>0</v>
      </c>
      <c r="J36" s="42">
        <f t="shared" si="9"/>
        <v>0</v>
      </c>
      <c r="K36" s="42">
        <f t="shared" si="9"/>
        <v>0</v>
      </c>
      <c r="L36" s="42">
        <f t="shared" si="9"/>
        <v>0</v>
      </c>
      <c r="M36" s="42">
        <f t="shared" si="9"/>
        <v>0</v>
      </c>
      <c r="N36" s="42">
        <f t="shared" si="2"/>
        <v>0</v>
      </c>
      <c r="O36" s="25" t="e">
        <f>#REF!-D36</f>
        <v>#REF!</v>
      </c>
      <c r="P36" s="48">
        <f>P35+698.3</f>
        <v>5743.9000000000005</v>
      </c>
    </row>
    <row r="37" spans="1:16" hidden="1">
      <c r="A37" s="21">
        <v>1</v>
      </c>
      <c r="B37" s="22" t="s">
        <v>8</v>
      </c>
      <c r="C37" s="23"/>
      <c r="D37" s="23">
        <f>SUM(E37:M37)</f>
        <v>0</v>
      </c>
      <c r="E37" s="23"/>
      <c r="F37" s="23"/>
      <c r="G37" s="23"/>
      <c r="H37" s="23"/>
      <c r="I37" s="23"/>
      <c r="J37" s="23"/>
      <c r="K37" s="23"/>
      <c r="L37" s="23"/>
      <c r="M37" s="23"/>
      <c r="N37" s="23">
        <f t="shared" si="2"/>
        <v>0</v>
      </c>
      <c r="O37" s="25" t="e">
        <f>#REF!-D37</f>
        <v>#REF!</v>
      </c>
    </row>
    <row r="38" spans="1:16" s="27" customFormat="1" hidden="1">
      <c r="A38" s="40" t="s">
        <v>22</v>
      </c>
      <c r="B38" s="41" t="s">
        <v>9</v>
      </c>
      <c r="C38" s="42">
        <f t="shared" ref="C38:M38" si="10">C39+C78</f>
        <v>0</v>
      </c>
      <c r="D38" s="42">
        <f t="shared" si="10"/>
        <v>0</v>
      </c>
      <c r="E38" s="42">
        <f t="shared" si="10"/>
        <v>0</v>
      </c>
      <c r="F38" s="42">
        <f t="shared" si="10"/>
        <v>0</v>
      </c>
      <c r="G38" s="42">
        <f t="shared" si="10"/>
        <v>0</v>
      </c>
      <c r="H38" s="42">
        <f t="shared" si="10"/>
        <v>0</v>
      </c>
      <c r="I38" s="42">
        <f t="shared" si="10"/>
        <v>0</v>
      </c>
      <c r="J38" s="42">
        <f t="shared" si="10"/>
        <v>0</v>
      </c>
      <c r="K38" s="42">
        <f t="shared" si="10"/>
        <v>0</v>
      </c>
      <c r="L38" s="42">
        <f t="shared" si="10"/>
        <v>0</v>
      </c>
      <c r="M38" s="42">
        <f t="shared" si="10"/>
        <v>0</v>
      </c>
      <c r="N38" s="42">
        <f t="shared" si="2"/>
        <v>0</v>
      </c>
      <c r="O38" s="25" t="e">
        <f>#REF!-D38</f>
        <v>#REF!</v>
      </c>
    </row>
    <row r="39" spans="1:16" s="27" customFormat="1" hidden="1">
      <c r="A39" s="40" t="s">
        <v>5</v>
      </c>
      <c r="B39" s="41" t="s">
        <v>13</v>
      </c>
      <c r="C39" s="42">
        <f t="shared" ref="C39:M39" si="11">SUM(C40:C77)-C45-C46-C52-C53</f>
        <v>0</v>
      </c>
      <c r="D39" s="42">
        <f t="shared" si="11"/>
        <v>0</v>
      </c>
      <c r="E39" s="42">
        <f t="shared" si="11"/>
        <v>0</v>
      </c>
      <c r="F39" s="42">
        <f t="shared" si="11"/>
        <v>0</v>
      </c>
      <c r="G39" s="42">
        <f t="shared" si="11"/>
        <v>0</v>
      </c>
      <c r="H39" s="42">
        <f t="shared" si="11"/>
        <v>0</v>
      </c>
      <c r="I39" s="42">
        <f t="shared" si="11"/>
        <v>0</v>
      </c>
      <c r="J39" s="42">
        <f t="shared" si="11"/>
        <v>0</v>
      </c>
      <c r="K39" s="42">
        <f t="shared" si="11"/>
        <v>0</v>
      </c>
      <c r="L39" s="42">
        <f t="shared" si="11"/>
        <v>0</v>
      </c>
      <c r="M39" s="42">
        <f t="shared" si="11"/>
        <v>0</v>
      </c>
      <c r="N39" s="42">
        <f t="shared" si="2"/>
        <v>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hidden="1">
      <c r="A41" s="44"/>
      <c r="B41" s="22" t="s">
        <v>37</v>
      </c>
      <c r="C41" s="23"/>
      <c r="D41" s="23">
        <f>SUM(E41:L41)</f>
        <v>0</v>
      </c>
      <c r="E41" s="23"/>
      <c r="F41" s="23"/>
      <c r="G41" s="23"/>
      <c r="H41" s="23"/>
      <c r="I41" s="23"/>
      <c r="J41" s="23"/>
      <c r="K41" s="23"/>
      <c r="L41" s="23"/>
      <c r="M41" s="23"/>
      <c r="N41" s="23">
        <f t="shared" si="2"/>
        <v>0</v>
      </c>
      <c r="O41" s="25" t="e">
        <f>#REF!-D41</f>
        <v>#REF!</v>
      </c>
    </row>
    <row r="42" spans="1:16" ht="28" hidden="1">
      <c r="A42" s="44"/>
      <c r="B42" s="22" t="s">
        <v>109</v>
      </c>
      <c r="C42" s="23"/>
      <c r="D42" s="23">
        <f>SUM(E42:L42)</f>
        <v>0</v>
      </c>
      <c r="E42" s="23"/>
      <c r="F42" s="23"/>
      <c r="G42" s="23"/>
      <c r="H42" s="23"/>
      <c r="I42" s="23"/>
      <c r="J42" s="23"/>
      <c r="K42" s="23"/>
      <c r="L42" s="23"/>
      <c r="M42" s="23"/>
      <c r="N42" s="23">
        <f t="shared" si="2"/>
        <v>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idden="1">
      <c r="A44" s="44"/>
      <c r="B44" s="22" t="s">
        <v>49</v>
      </c>
      <c r="C44" s="23">
        <f t="shared" ref="C44:M44" si="12">C45+C46</f>
        <v>0</v>
      </c>
      <c r="D44" s="23">
        <f t="shared" si="12"/>
        <v>0</v>
      </c>
      <c r="E44" s="23">
        <f t="shared" si="12"/>
        <v>0</v>
      </c>
      <c r="F44" s="23">
        <f t="shared" si="12"/>
        <v>0</v>
      </c>
      <c r="G44" s="23">
        <f t="shared" si="12"/>
        <v>0</v>
      </c>
      <c r="H44" s="23">
        <f t="shared" si="12"/>
        <v>0</v>
      </c>
      <c r="I44" s="23">
        <f t="shared" si="12"/>
        <v>0</v>
      </c>
      <c r="J44" s="23">
        <f t="shared" si="12"/>
        <v>0</v>
      </c>
      <c r="K44" s="23">
        <f t="shared" si="12"/>
        <v>0</v>
      </c>
      <c r="L44" s="23">
        <f t="shared" si="12"/>
        <v>0</v>
      </c>
      <c r="M44" s="23">
        <f t="shared" si="12"/>
        <v>0</v>
      </c>
      <c r="N44" s="23">
        <f t="shared" si="2"/>
        <v>0</v>
      </c>
      <c r="O44" s="25" t="e">
        <f>#REF!-D44</f>
        <v>#REF!</v>
      </c>
    </row>
    <row r="45" spans="1:16" s="52" customFormat="1" hidden="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hidden="1">
      <c r="A46" s="49"/>
      <c r="B46" s="50" t="s">
        <v>51</v>
      </c>
      <c r="C46" s="51"/>
      <c r="D46" s="51">
        <f t="shared" si="13"/>
        <v>0</v>
      </c>
      <c r="E46" s="51"/>
      <c r="F46" s="51"/>
      <c r="G46" s="51"/>
      <c r="H46" s="51"/>
      <c r="I46" s="51"/>
      <c r="J46" s="51"/>
      <c r="K46" s="51"/>
      <c r="L46" s="51"/>
      <c r="M46" s="51"/>
      <c r="N46" s="51">
        <f t="shared" si="2"/>
        <v>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hidden="1">
      <c r="A75" s="44"/>
      <c r="B75" s="22" t="s">
        <v>110</v>
      </c>
      <c r="C75" s="23"/>
      <c r="D75" s="23">
        <f t="shared" si="15"/>
        <v>0</v>
      </c>
      <c r="E75" s="23"/>
      <c r="F75" s="23"/>
      <c r="G75" s="23"/>
      <c r="H75" s="23"/>
      <c r="I75" s="23"/>
      <c r="J75" s="23"/>
      <c r="K75" s="23"/>
      <c r="L75" s="23"/>
      <c r="M75" s="23"/>
      <c r="N75" s="23">
        <f t="shared" si="16"/>
        <v>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44800000</v>
      </c>
      <c r="D93" s="42">
        <f t="shared" si="19"/>
        <v>44800000</v>
      </c>
      <c r="E93" s="42">
        <f t="shared" si="19"/>
        <v>0</v>
      </c>
      <c r="F93" s="42">
        <f t="shared" si="19"/>
        <v>0</v>
      </c>
      <c r="G93" s="42">
        <f t="shared" si="19"/>
        <v>0</v>
      </c>
      <c r="H93" s="42">
        <f t="shared" si="19"/>
        <v>0</v>
      </c>
      <c r="I93" s="42">
        <f t="shared" si="19"/>
        <v>44800000</v>
      </c>
      <c r="J93" s="42">
        <f t="shared" si="19"/>
        <v>0</v>
      </c>
      <c r="K93" s="42">
        <f t="shared" si="19"/>
        <v>0</v>
      </c>
      <c r="L93" s="42">
        <f t="shared" si="19"/>
        <v>0</v>
      </c>
      <c r="M93" s="42">
        <f t="shared" si="19"/>
        <v>0</v>
      </c>
      <c r="N93" s="42">
        <f t="shared" si="16"/>
        <v>44800000</v>
      </c>
      <c r="O93" s="25" t="e">
        <f>#REF!-D93</f>
        <v>#REF!</v>
      </c>
    </row>
    <row r="94" spans="1:15" ht="28" hidden="1">
      <c r="A94" s="54"/>
      <c r="B94" s="53" t="s">
        <v>32</v>
      </c>
      <c r="C94" s="23"/>
      <c r="D94" s="23">
        <f>SUM(E94:M94)</f>
        <v>0</v>
      </c>
      <c r="E94" s="23"/>
      <c r="F94" s="23"/>
      <c r="G94" s="23"/>
      <c r="H94" s="23"/>
      <c r="I94" s="23"/>
      <c r="J94" s="23"/>
      <c r="K94" s="23"/>
      <c r="L94" s="23"/>
      <c r="M94" s="23"/>
      <c r="N94" s="23">
        <f t="shared" si="16"/>
        <v>0</v>
      </c>
      <c r="O94" s="25"/>
    </row>
    <row r="95" spans="1:15">
      <c r="A95" s="54"/>
      <c r="B95" s="53" t="s">
        <v>34</v>
      </c>
      <c r="C95" s="23">
        <v>44800000</v>
      </c>
      <c r="D95" s="23">
        <f t="shared" ref="D95:D116" si="20">SUM(E95:M95)</f>
        <v>44800000</v>
      </c>
      <c r="E95" s="23"/>
      <c r="F95" s="23"/>
      <c r="G95" s="23"/>
      <c r="H95" s="23"/>
      <c r="I95" s="23">
        <f>C95</f>
        <v>44800000</v>
      </c>
      <c r="J95" s="23"/>
      <c r="K95" s="23"/>
      <c r="L95" s="23"/>
      <c r="M95" s="23"/>
      <c r="N95" s="23">
        <f t="shared" si="16"/>
        <v>44800000</v>
      </c>
      <c r="O95" s="25" t="s">
        <v>116</v>
      </c>
    </row>
    <row r="96" spans="1:15" hidden="1">
      <c r="A96" s="54"/>
      <c r="B96" s="53" t="s">
        <v>81</v>
      </c>
      <c r="C96" s="23"/>
      <c r="D96" s="23">
        <f t="shared" si="20"/>
        <v>0</v>
      </c>
      <c r="E96" s="23"/>
      <c r="F96" s="23"/>
      <c r="G96" s="23"/>
      <c r="H96" s="23"/>
      <c r="I96" s="23"/>
      <c r="J96" s="23"/>
      <c r="K96" s="23"/>
      <c r="L96" s="23"/>
      <c r="M96" s="23"/>
      <c r="N96" s="23">
        <f t="shared" si="16"/>
        <v>0</v>
      </c>
      <c r="O96" s="25"/>
    </row>
    <row r="97" spans="1:15" hidden="1">
      <c r="A97" s="54"/>
      <c r="B97" s="53" t="s">
        <v>86</v>
      </c>
      <c r="C97" s="23"/>
      <c r="D97" s="23">
        <f t="shared" si="20"/>
        <v>0</v>
      </c>
      <c r="E97" s="23"/>
      <c r="F97" s="23"/>
      <c r="G97" s="23"/>
      <c r="H97" s="23"/>
      <c r="I97" s="23"/>
      <c r="J97" s="23"/>
      <c r="K97" s="23"/>
      <c r="L97" s="23"/>
      <c r="M97" s="23"/>
      <c r="N97" s="23">
        <f t="shared" si="16"/>
        <v>0</v>
      </c>
      <c r="O97" s="25" t="s">
        <v>117</v>
      </c>
    </row>
    <row r="98" spans="1:15" ht="42" hidden="1">
      <c r="A98" s="54"/>
      <c r="B98" s="55" t="s">
        <v>82</v>
      </c>
      <c r="C98" s="23"/>
      <c r="D98" s="23">
        <f t="shared" si="20"/>
        <v>0</v>
      </c>
      <c r="E98" s="23"/>
      <c r="F98" s="23"/>
      <c r="G98" s="23"/>
      <c r="H98" s="23"/>
      <c r="I98" s="23"/>
      <c r="J98" s="23"/>
      <c r="K98" s="23"/>
      <c r="L98" s="23"/>
      <c r="M98" s="23"/>
      <c r="N98" s="23">
        <f t="shared" si="16"/>
        <v>0</v>
      </c>
      <c r="O98" s="25"/>
    </row>
    <row r="99" spans="1:15" ht="28" hidden="1">
      <c r="A99" s="54"/>
      <c r="B99" s="55" t="s">
        <v>83</v>
      </c>
      <c r="C99" s="23"/>
      <c r="D99" s="23">
        <f t="shared" si="20"/>
        <v>0</v>
      </c>
      <c r="E99" s="23"/>
      <c r="F99" s="23"/>
      <c r="G99" s="23"/>
      <c r="H99" s="23"/>
      <c r="I99" s="23"/>
      <c r="J99" s="23"/>
      <c r="K99" s="23"/>
      <c r="L99" s="23"/>
      <c r="M99" s="23"/>
      <c r="N99" s="23">
        <f t="shared" si="16"/>
        <v>0</v>
      </c>
      <c r="O99" s="25"/>
    </row>
    <row r="100" spans="1:15" hidden="1">
      <c r="A100" s="54"/>
      <c r="B100" s="55" t="s">
        <v>84</v>
      </c>
      <c r="C100" s="23"/>
      <c r="D100" s="23">
        <f t="shared" si="20"/>
        <v>0</v>
      </c>
      <c r="E100" s="23"/>
      <c r="F100" s="23"/>
      <c r="G100" s="23"/>
      <c r="H100" s="23"/>
      <c r="I100" s="23"/>
      <c r="J100" s="23"/>
      <c r="K100" s="23"/>
      <c r="L100" s="23"/>
      <c r="M100" s="23"/>
      <c r="N100" s="23">
        <f t="shared" si="16"/>
        <v>0</v>
      </c>
      <c r="O100" s="25"/>
    </row>
    <row r="101" spans="1:15" hidden="1">
      <c r="A101" s="54"/>
      <c r="B101" s="22" t="s">
        <v>44</v>
      </c>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K106" si="21">SUM(C108:C114)</f>
        <v>1506000000</v>
      </c>
      <c r="D106" s="42">
        <f t="shared" si="21"/>
        <v>1506000000</v>
      </c>
      <c r="E106" s="42">
        <f t="shared" si="21"/>
        <v>0</v>
      </c>
      <c r="F106" s="42">
        <f t="shared" si="21"/>
        <v>0</v>
      </c>
      <c r="G106" s="42">
        <f t="shared" si="21"/>
        <v>0</v>
      </c>
      <c r="H106" s="42">
        <f t="shared" si="21"/>
        <v>0</v>
      </c>
      <c r="I106" s="42">
        <f t="shared" si="21"/>
        <v>28000000</v>
      </c>
      <c r="J106" s="42">
        <f t="shared" si="21"/>
        <v>0</v>
      </c>
      <c r="K106" s="42">
        <f t="shared" si="21"/>
        <v>0</v>
      </c>
      <c r="L106" s="42">
        <f>SUM(L108:L114)</f>
        <v>1478000000</v>
      </c>
      <c r="M106" s="42">
        <f>SUM(M108:M114)</f>
        <v>0</v>
      </c>
      <c r="N106" s="42">
        <f>SUM(N108:N114)</f>
        <v>28000000</v>
      </c>
      <c r="O106" s="25"/>
    </row>
    <row r="107" spans="1:15" ht="28" hidden="1">
      <c r="A107" s="54"/>
      <c r="B107" s="53" t="s">
        <v>30</v>
      </c>
      <c r="C107" s="23"/>
      <c r="D107" s="23">
        <f t="shared" si="20"/>
        <v>0</v>
      </c>
      <c r="E107" s="23"/>
      <c r="F107" s="23"/>
      <c r="G107" s="23"/>
      <c r="H107" s="23"/>
      <c r="I107" s="23"/>
      <c r="J107" s="23"/>
      <c r="K107" s="23"/>
      <c r="L107" s="23"/>
      <c r="M107" s="23"/>
      <c r="N107" s="23">
        <f t="shared" si="16"/>
        <v>0</v>
      </c>
      <c r="O107" s="25"/>
    </row>
    <row r="108" spans="1:15">
      <c r="A108" s="54"/>
      <c r="B108" s="53" t="s">
        <v>31</v>
      </c>
      <c r="C108" s="23">
        <v>63000000</v>
      </c>
      <c r="D108" s="23">
        <f t="shared" si="20"/>
        <v>63000000</v>
      </c>
      <c r="E108" s="23"/>
      <c r="F108" s="23"/>
      <c r="G108" s="23"/>
      <c r="H108" s="23"/>
      <c r="I108" s="23"/>
      <c r="J108" s="23"/>
      <c r="K108" s="23"/>
      <c r="L108" s="23">
        <f>C108</f>
        <v>63000000</v>
      </c>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1000000000</v>
      </c>
      <c r="D110" s="23">
        <f t="shared" si="20"/>
        <v>1000000000</v>
      </c>
      <c r="E110" s="23"/>
      <c r="F110" s="23"/>
      <c r="G110" s="23"/>
      <c r="H110" s="23"/>
      <c r="I110" s="23"/>
      <c r="J110" s="23"/>
      <c r="K110" s="23"/>
      <c r="L110" s="23">
        <f>C110</f>
        <v>1000000000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idden="1">
      <c r="A112" s="54"/>
      <c r="B112" s="53" t="s">
        <v>88</v>
      </c>
      <c r="C112" s="23"/>
      <c r="D112" s="23">
        <f t="shared" si="20"/>
        <v>0</v>
      </c>
      <c r="E112" s="23"/>
      <c r="F112" s="23"/>
      <c r="G112" s="23"/>
      <c r="H112" s="23"/>
      <c r="I112" s="23"/>
      <c r="J112" s="23"/>
      <c r="K112" s="23"/>
      <c r="L112" s="23"/>
      <c r="M112" s="23"/>
      <c r="N112" s="23">
        <f t="shared" si="16"/>
        <v>0</v>
      </c>
      <c r="O112" s="25"/>
    </row>
    <row r="113" spans="1:15" hidden="1">
      <c r="A113" s="54"/>
      <c r="B113" s="22" t="s">
        <v>8</v>
      </c>
      <c r="C113" s="23"/>
      <c r="D113" s="23">
        <f t="shared" si="20"/>
        <v>0</v>
      </c>
      <c r="E113" s="23"/>
      <c r="F113" s="23"/>
      <c r="G113" s="23"/>
      <c r="H113" s="23"/>
      <c r="I113" s="23"/>
      <c r="J113" s="23"/>
      <c r="K113" s="23"/>
      <c r="L113" s="23"/>
      <c r="M113" s="23"/>
      <c r="N113" s="23">
        <f t="shared" si="16"/>
        <v>0</v>
      </c>
      <c r="O113" s="25"/>
    </row>
    <row r="114" spans="1:15">
      <c r="A114" s="54"/>
      <c r="B114" s="22" t="s">
        <v>56</v>
      </c>
      <c r="C114" s="23">
        <f>C115+C116</f>
        <v>443000000</v>
      </c>
      <c r="D114" s="23">
        <f t="shared" ref="D114:M114" si="22">D115+D116</f>
        <v>443000000</v>
      </c>
      <c r="E114" s="23">
        <f t="shared" si="22"/>
        <v>0</v>
      </c>
      <c r="F114" s="23">
        <f t="shared" si="22"/>
        <v>0</v>
      </c>
      <c r="G114" s="23">
        <f t="shared" si="22"/>
        <v>0</v>
      </c>
      <c r="H114" s="23">
        <f t="shared" si="22"/>
        <v>0</v>
      </c>
      <c r="I114" s="23">
        <f t="shared" si="22"/>
        <v>28000000</v>
      </c>
      <c r="J114" s="23">
        <f t="shared" si="22"/>
        <v>0</v>
      </c>
      <c r="K114" s="23">
        <f t="shared" si="22"/>
        <v>0</v>
      </c>
      <c r="L114" s="23">
        <f t="shared" si="22"/>
        <v>415000000</v>
      </c>
      <c r="M114" s="23">
        <f t="shared" si="22"/>
        <v>0</v>
      </c>
      <c r="N114" s="23">
        <f t="shared" si="16"/>
        <v>28000000</v>
      </c>
      <c r="O114" s="25"/>
    </row>
    <row r="115" spans="1:15">
      <c r="A115" s="54"/>
      <c r="B115" s="22" t="s">
        <v>50</v>
      </c>
      <c r="C115" s="23">
        <v>415000000</v>
      </c>
      <c r="D115" s="23">
        <f t="shared" si="20"/>
        <v>415000000</v>
      </c>
      <c r="E115" s="23"/>
      <c r="F115" s="23"/>
      <c r="G115" s="23"/>
      <c r="H115" s="23"/>
      <c r="I115" s="23"/>
      <c r="J115" s="23"/>
      <c r="K115" s="23"/>
      <c r="L115" s="23">
        <f>C115</f>
        <v>415000000</v>
      </c>
      <c r="M115" s="23"/>
      <c r="N115" s="23">
        <f t="shared" si="16"/>
        <v>0</v>
      </c>
      <c r="O115" s="25"/>
    </row>
    <row r="116" spans="1:15">
      <c r="A116" s="54"/>
      <c r="B116" s="22" t="s">
        <v>51</v>
      </c>
      <c r="C116" s="23">
        <v>28000000</v>
      </c>
      <c r="D116" s="23">
        <f t="shared" si="20"/>
        <v>28000000</v>
      </c>
      <c r="E116" s="23"/>
      <c r="F116" s="23"/>
      <c r="G116" s="23"/>
      <c r="H116" s="23"/>
      <c r="I116" s="23">
        <f>C116</f>
        <v>28000000</v>
      </c>
      <c r="J116" s="23"/>
      <c r="K116" s="23"/>
      <c r="L116" s="23"/>
      <c r="M116" s="23"/>
      <c r="N116" s="23">
        <f t="shared" si="16"/>
        <v>28000000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27559055118110237" bottom="0.31496062992125984" header="0.19685039370078741" footer="0.19685039370078741"/>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08984375" defaultRowHeight="14" outlineLevelCol="1"/>
  <cols>
    <col min="1" max="1" width="4" style="26" customWidth="1"/>
    <col min="2" max="2" width="40.7265625" style="24" customWidth="1"/>
    <col min="3" max="3" width="13.08984375" style="24" customWidth="1" outlineLevel="1"/>
    <col min="4" max="4" width="13.26953125" style="24" customWidth="1"/>
    <col min="5" max="6" width="12.08984375" style="24" customWidth="1"/>
    <col min="7" max="7" width="14.08984375" style="24" customWidth="1"/>
    <col min="8" max="8" width="12.26953125" style="24" customWidth="1"/>
    <col min="9" max="9" width="13.6328125" style="24" customWidth="1"/>
    <col min="10" max="10" width="11.81640625" style="24" customWidth="1"/>
    <col min="11" max="11" width="13.6328125" style="24" customWidth="1"/>
    <col min="12" max="12" width="13.7265625" style="24" customWidth="1"/>
    <col min="13" max="13" width="13.36328125" style="24" customWidth="1"/>
    <col min="14" max="14" width="14.81640625" style="24" customWidth="1"/>
    <col min="15" max="15" width="17" style="27" bestFit="1" customWidth="1"/>
    <col min="16" max="16" width="13.6328125" style="24" customWidth="1"/>
    <col min="17" max="16384" width="9.08984375" style="24"/>
  </cols>
  <sheetData>
    <row r="1" spans="1:16">
      <c r="B1" s="27" t="s">
        <v>27</v>
      </c>
    </row>
    <row r="2" spans="1:16" ht="9.75" customHeight="1">
      <c r="B2" s="27"/>
      <c r="D2" s="28"/>
      <c r="E2" s="29"/>
      <c r="F2" s="29"/>
    </row>
    <row r="3" spans="1:16" s="31" customFormat="1">
      <c r="A3" s="28"/>
      <c r="B3" s="28" t="s">
        <v>28</v>
      </c>
      <c r="C3" s="28">
        <v>3656928000</v>
      </c>
      <c r="O3" s="32"/>
    </row>
    <row r="4" spans="1:16" s="31" customFormat="1">
      <c r="A4" s="28"/>
      <c r="B4" s="28"/>
      <c r="C4" s="30"/>
      <c r="D4" s="33"/>
      <c r="O4" s="32"/>
    </row>
    <row r="5" spans="1:16" s="31" customFormat="1" ht="16.5" customHeight="1">
      <c r="A5" s="377" t="s">
        <v>4</v>
      </c>
      <c r="B5" s="377" t="s">
        <v>3</v>
      </c>
      <c r="C5" s="377" t="s">
        <v>1</v>
      </c>
      <c r="D5" s="378" t="s">
        <v>121</v>
      </c>
      <c r="E5" s="383" t="s">
        <v>26</v>
      </c>
      <c r="F5" s="384"/>
      <c r="G5" s="384"/>
      <c r="H5" s="384"/>
      <c r="I5" s="384"/>
      <c r="J5" s="384"/>
      <c r="K5" s="384"/>
      <c r="L5" s="384"/>
      <c r="M5" s="385"/>
      <c r="N5" s="377" t="s">
        <v>123</v>
      </c>
      <c r="O5" s="32"/>
    </row>
    <row r="6" spans="1:16" s="31" customFormat="1" ht="16.5" customHeight="1">
      <c r="A6" s="377"/>
      <c r="B6" s="377"/>
      <c r="C6" s="377"/>
      <c r="D6" s="379"/>
      <c r="E6" s="378" t="s">
        <v>124</v>
      </c>
      <c r="F6" s="378" t="s">
        <v>111</v>
      </c>
      <c r="G6" s="378" t="s">
        <v>112</v>
      </c>
      <c r="H6" s="378" t="s">
        <v>108</v>
      </c>
      <c r="I6" s="378" t="s">
        <v>41</v>
      </c>
      <c r="J6" s="378" t="s">
        <v>125</v>
      </c>
      <c r="K6" s="381" t="s">
        <v>113</v>
      </c>
      <c r="L6" s="381" t="s">
        <v>42</v>
      </c>
      <c r="M6" s="377" t="s">
        <v>43</v>
      </c>
      <c r="N6" s="377"/>
      <c r="O6" s="32"/>
    </row>
    <row r="7" spans="1:16" s="35" customFormat="1" ht="120" customHeight="1">
      <c r="A7" s="377"/>
      <c r="B7" s="377"/>
      <c r="C7" s="377"/>
      <c r="D7" s="380"/>
      <c r="E7" s="380"/>
      <c r="F7" s="380"/>
      <c r="G7" s="380"/>
      <c r="H7" s="380"/>
      <c r="I7" s="380"/>
      <c r="J7" s="380"/>
      <c r="K7" s="382"/>
      <c r="L7" s="382"/>
      <c r="M7" s="377"/>
      <c r="N7" s="377"/>
      <c r="O7" s="34">
        <f>M9-23273000000</f>
        <v>-22173000000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4734928000</v>
      </c>
      <c r="D9" s="39">
        <f t="shared" si="0"/>
        <v>4734928000</v>
      </c>
      <c r="E9" s="39">
        <f t="shared" si="0"/>
        <v>270291000</v>
      </c>
      <c r="F9" s="39">
        <f t="shared" si="0"/>
        <v>0</v>
      </c>
      <c r="G9" s="39">
        <f t="shared" si="0"/>
        <v>1347348000</v>
      </c>
      <c r="H9" s="39">
        <f t="shared" si="0"/>
        <v>207063000</v>
      </c>
      <c r="I9" s="39">
        <f t="shared" si="0"/>
        <v>418226000</v>
      </c>
      <c r="J9" s="39">
        <f t="shared" si="0"/>
        <v>65000000</v>
      </c>
      <c r="K9" s="39">
        <f t="shared" si="0"/>
        <v>0</v>
      </c>
      <c r="L9" s="39">
        <f t="shared" si="0"/>
        <v>1327000000</v>
      </c>
      <c r="M9" s="39">
        <f t="shared" si="0"/>
        <v>1100000000</v>
      </c>
      <c r="N9" s="39">
        <f>F9+G9+H9+I9+K9</f>
        <v>1972637000</v>
      </c>
      <c r="O9" s="34" t="e">
        <f>#REF!-D9</f>
        <v>#REF!</v>
      </c>
      <c r="P9" s="34">
        <f>K9-24307000000</f>
        <v>-24307000000</v>
      </c>
    </row>
    <row r="10" spans="1:16" s="27" customFormat="1">
      <c r="A10" s="40" t="s">
        <v>12</v>
      </c>
      <c r="B10" s="41" t="s">
        <v>24</v>
      </c>
      <c r="C10" s="42">
        <f>C11+C14+C27+C37</f>
        <v>3656928000</v>
      </c>
      <c r="D10" s="42">
        <f>SUM(E10:M10)</f>
        <v>3656928000</v>
      </c>
      <c r="E10" s="42">
        <f t="shared" ref="E10:M10" si="1">E11+E14+E27+E37</f>
        <v>270291000</v>
      </c>
      <c r="F10" s="42">
        <f t="shared" si="1"/>
        <v>0</v>
      </c>
      <c r="G10" s="42">
        <f t="shared" si="1"/>
        <v>1347348000</v>
      </c>
      <c r="H10" s="42">
        <f t="shared" si="1"/>
        <v>207063000</v>
      </c>
      <c r="I10" s="42">
        <f t="shared" si="1"/>
        <v>418226000</v>
      </c>
      <c r="J10" s="42">
        <f t="shared" si="1"/>
        <v>65000000</v>
      </c>
      <c r="K10" s="42">
        <f t="shared" si="1"/>
        <v>0</v>
      </c>
      <c r="L10" s="42">
        <f t="shared" si="1"/>
        <v>249000000</v>
      </c>
      <c r="M10" s="42">
        <f t="shared" si="1"/>
        <v>1100000000</v>
      </c>
      <c r="N10" s="42">
        <f t="shared" ref="N10:N73" si="2">F10+G10+H10+I10+K10</f>
        <v>1972637000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270291000</v>
      </c>
      <c r="D14" s="42">
        <f t="shared" si="3"/>
        <v>270291000</v>
      </c>
      <c r="E14" s="42">
        <f t="shared" si="3"/>
        <v>270291000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SUM(C16:C26)</f>
        <v>270291000</v>
      </c>
      <c r="D15" s="42">
        <f t="shared" si="4"/>
        <v>270291000</v>
      </c>
      <c r="E15" s="42">
        <f t="shared" si="4"/>
        <v>270291000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customHeight="1">
      <c r="A17" s="44"/>
      <c r="B17" s="22" t="s">
        <v>44</v>
      </c>
      <c r="C17" s="23">
        <v>270291000</v>
      </c>
      <c r="D17" s="23">
        <f>SUM(E17:M17)</f>
        <v>270291000</v>
      </c>
      <c r="E17" s="23">
        <f>C17</f>
        <v>270291000</v>
      </c>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1349000000</v>
      </c>
      <c r="D27" s="42">
        <f>SUM(E27:M27)</f>
        <v>1349000000</v>
      </c>
      <c r="E27" s="42">
        <f t="shared" ref="E27:M27" si="6">E28+E35</f>
        <v>0</v>
      </c>
      <c r="F27" s="42">
        <f t="shared" si="6"/>
        <v>0</v>
      </c>
      <c r="G27" s="42">
        <f t="shared" si="6"/>
        <v>0</v>
      </c>
      <c r="H27" s="42">
        <f t="shared" si="6"/>
        <v>0</v>
      </c>
      <c r="I27" s="42">
        <f t="shared" si="6"/>
        <v>0</v>
      </c>
      <c r="J27" s="42">
        <f t="shared" si="6"/>
        <v>0</v>
      </c>
      <c r="K27" s="42">
        <f t="shared" si="6"/>
        <v>0</v>
      </c>
      <c r="L27" s="42">
        <f t="shared" si="6"/>
        <v>249000000</v>
      </c>
      <c r="M27" s="42">
        <f t="shared" si="6"/>
        <v>1100000000</v>
      </c>
      <c r="N27" s="42">
        <f t="shared" si="2"/>
        <v>0</v>
      </c>
      <c r="O27" s="25" t="e">
        <f>#REF!-D27</f>
        <v>#REF!</v>
      </c>
    </row>
    <row r="28" spans="1:16" s="27" customFormat="1">
      <c r="A28" s="40" t="s">
        <v>5</v>
      </c>
      <c r="B28" s="41" t="s">
        <v>17</v>
      </c>
      <c r="C28" s="42">
        <f t="shared" ref="C28:M28" si="7">C29</f>
        <v>249000000</v>
      </c>
      <c r="D28" s="42">
        <f t="shared" si="7"/>
        <v>249000000</v>
      </c>
      <c r="E28" s="42">
        <f t="shared" si="7"/>
        <v>0</v>
      </c>
      <c r="F28" s="42">
        <f t="shared" si="7"/>
        <v>0</v>
      </c>
      <c r="G28" s="42">
        <f t="shared" si="7"/>
        <v>0</v>
      </c>
      <c r="H28" s="42">
        <f t="shared" si="7"/>
        <v>0</v>
      </c>
      <c r="I28" s="42">
        <f t="shared" si="7"/>
        <v>0</v>
      </c>
      <c r="J28" s="42">
        <f t="shared" si="7"/>
        <v>0</v>
      </c>
      <c r="K28" s="42">
        <f t="shared" si="7"/>
        <v>0</v>
      </c>
      <c r="L28" s="42">
        <f t="shared" si="7"/>
        <v>249000000</v>
      </c>
      <c r="M28" s="42">
        <f t="shared" si="7"/>
        <v>0</v>
      </c>
      <c r="N28" s="42">
        <f t="shared" si="2"/>
        <v>0</v>
      </c>
      <c r="O28" s="25" t="e">
        <f>#REF!-D28</f>
        <v>#REF!</v>
      </c>
    </row>
    <row r="29" spans="1:16">
      <c r="A29" s="45" t="s">
        <v>76</v>
      </c>
      <c r="B29" s="22" t="s">
        <v>56</v>
      </c>
      <c r="C29" s="23">
        <f>SUM(C30:C31)</f>
        <v>249000000</v>
      </c>
      <c r="D29" s="23">
        <f t="shared" ref="D29:M29" si="8">SUM(D30:D31)</f>
        <v>249000000</v>
      </c>
      <c r="E29" s="23">
        <f t="shared" si="8"/>
        <v>0</v>
      </c>
      <c r="F29" s="23">
        <f t="shared" si="8"/>
        <v>0</v>
      </c>
      <c r="G29" s="23">
        <f t="shared" si="8"/>
        <v>0</v>
      </c>
      <c r="H29" s="23">
        <f t="shared" si="8"/>
        <v>0</v>
      </c>
      <c r="I29" s="23">
        <f t="shared" si="8"/>
        <v>0</v>
      </c>
      <c r="J29" s="23">
        <f t="shared" si="8"/>
        <v>0</v>
      </c>
      <c r="K29" s="23">
        <f t="shared" si="8"/>
        <v>0</v>
      </c>
      <c r="L29" s="23">
        <f t="shared" si="8"/>
        <v>249000000</v>
      </c>
      <c r="M29" s="23">
        <f t="shared" si="8"/>
        <v>0</v>
      </c>
      <c r="N29" s="23">
        <f t="shared" si="2"/>
        <v>0</v>
      </c>
      <c r="O29" s="25"/>
    </row>
    <row r="30" spans="1:16">
      <c r="A30" s="44"/>
      <c r="B30" s="22" t="s">
        <v>50</v>
      </c>
      <c r="C30" s="23">
        <v>249000000</v>
      </c>
      <c r="D30" s="23">
        <f>SUM(E30:M30)</f>
        <v>249000000</v>
      </c>
      <c r="E30" s="23"/>
      <c r="F30" s="23"/>
      <c r="G30" s="23"/>
      <c r="H30" s="23"/>
      <c r="I30" s="23"/>
      <c r="J30" s="23"/>
      <c r="K30" s="23"/>
      <c r="L30" s="23">
        <f>C30</f>
        <v>249000000</v>
      </c>
      <c r="M30" s="23"/>
      <c r="N30" s="23">
        <f t="shared" si="2"/>
        <v>0</v>
      </c>
      <c r="O30" s="25" t="s">
        <v>115</v>
      </c>
      <c r="P30" s="46">
        <v>69</v>
      </c>
    </row>
    <row r="31" spans="1:16">
      <c r="A31" s="44"/>
      <c r="B31" s="22" t="s">
        <v>51</v>
      </c>
      <c r="C31" s="23"/>
      <c r="D31" s="23">
        <f>SUM(E31:M31)</f>
        <v>0</v>
      </c>
      <c r="E31" s="23"/>
      <c r="F31" s="23"/>
      <c r="G31" s="23"/>
      <c r="H31" s="23"/>
      <c r="I31" s="23"/>
      <c r="J31" s="23"/>
      <c r="K31" s="23"/>
      <c r="L31" s="23"/>
      <c r="M31" s="23"/>
      <c r="N31" s="23">
        <f t="shared" si="2"/>
        <v>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1100000000</v>
      </c>
      <c r="D35" s="42">
        <f>SUM(E35:M35)</f>
        <v>1100000000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1100000000</v>
      </c>
      <c r="N35" s="42">
        <f t="shared" si="2"/>
        <v>0</v>
      </c>
      <c r="O35" s="25" t="e">
        <f>#REF!-D35</f>
        <v>#REF!</v>
      </c>
      <c r="P35" s="48">
        <f>P34+698.3</f>
        <v>5743.9000000000005</v>
      </c>
    </row>
    <row r="36" spans="1:16">
      <c r="A36" s="21">
        <v>1</v>
      </c>
      <c r="B36" s="22" t="s">
        <v>8</v>
      </c>
      <c r="C36" s="23">
        <v>1100000000</v>
      </c>
      <c r="D36" s="23">
        <f>SUM(E36:M36)</f>
        <v>1100000000</v>
      </c>
      <c r="E36" s="23"/>
      <c r="F36" s="23"/>
      <c r="G36" s="23"/>
      <c r="H36" s="23"/>
      <c r="I36" s="23"/>
      <c r="J36" s="23"/>
      <c r="K36" s="23"/>
      <c r="L36" s="23"/>
      <c r="M36" s="23">
        <f>C36</f>
        <v>1100000000</v>
      </c>
      <c r="N36" s="23">
        <f t="shared" si="2"/>
        <v>0</v>
      </c>
      <c r="O36" s="25" t="e">
        <f>#REF!-D36</f>
        <v>#REF!</v>
      </c>
    </row>
    <row r="37" spans="1:16" s="27" customFormat="1">
      <c r="A37" s="40" t="s">
        <v>22</v>
      </c>
      <c r="B37" s="41" t="s">
        <v>9</v>
      </c>
      <c r="C37" s="42">
        <f t="shared" ref="C37:M37" si="10">C38+C77</f>
        <v>2037637000</v>
      </c>
      <c r="D37" s="42">
        <f t="shared" si="10"/>
        <v>2037637000</v>
      </c>
      <c r="E37" s="42">
        <f t="shared" si="10"/>
        <v>0</v>
      </c>
      <c r="F37" s="42">
        <f t="shared" si="10"/>
        <v>0</v>
      </c>
      <c r="G37" s="42">
        <f t="shared" si="10"/>
        <v>1347348000</v>
      </c>
      <c r="H37" s="42">
        <f t="shared" si="10"/>
        <v>207063000</v>
      </c>
      <c r="I37" s="42">
        <f t="shared" si="10"/>
        <v>418226000</v>
      </c>
      <c r="J37" s="42">
        <f t="shared" si="10"/>
        <v>65000000</v>
      </c>
      <c r="K37" s="42">
        <f t="shared" si="10"/>
        <v>0</v>
      </c>
      <c r="L37" s="42">
        <f t="shared" si="10"/>
        <v>0</v>
      </c>
      <c r="M37" s="42">
        <f t="shared" si="10"/>
        <v>0</v>
      </c>
      <c r="N37" s="42">
        <f t="shared" si="2"/>
        <v>1972637000</v>
      </c>
      <c r="O37" s="25" t="e">
        <f>#REF!-D37</f>
        <v>#REF!</v>
      </c>
    </row>
    <row r="38" spans="1:16" s="27" customFormat="1">
      <c r="A38" s="40" t="s">
        <v>5</v>
      </c>
      <c r="B38" s="41" t="s">
        <v>13</v>
      </c>
      <c r="C38" s="42">
        <f t="shared" ref="C38:M38" si="11">SUM(C39:C76)-C44-C45-C51-C52</f>
        <v>1959387000</v>
      </c>
      <c r="D38" s="42">
        <f t="shared" si="11"/>
        <v>1959387000</v>
      </c>
      <c r="E38" s="42">
        <f t="shared" si="11"/>
        <v>0</v>
      </c>
      <c r="F38" s="42">
        <f t="shared" si="11"/>
        <v>0</v>
      </c>
      <c r="G38" s="42">
        <f t="shared" si="11"/>
        <v>1347348000</v>
      </c>
      <c r="H38" s="42">
        <f t="shared" si="11"/>
        <v>207063000</v>
      </c>
      <c r="I38" s="42">
        <f t="shared" si="11"/>
        <v>339976000</v>
      </c>
      <c r="J38" s="42">
        <f t="shared" si="11"/>
        <v>65000000</v>
      </c>
      <c r="K38" s="42">
        <f t="shared" si="11"/>
        <v>0</v>
      </c>
      <c r="L38" s="42">
        <f t="shared" si="11"/>
        <v>0</v>
      </c>
      <c r="M38" s="42">
        <f t="shared" si="11"/>
        <v>0</v>
      </c>
      <c r="N38" s="42">
        <f t="shared" si="2"/>
        <v>1894387000</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c r="A40" s="44"/>
      <c r="B40" s="22" t="s">
        <v>37</v>
      </c>
      <c r="C40" s="23">
        <f>3070000+10000000</f>
        <v>13070000</v>
      </c>
      <c r="D40" s="23">
        <f>SUM(E40:L40)</f>
        <v>13070000</v>
      </c>
      <c r="E40" s="23"/>
      <c r="F40" s="23"/>
      <c r="G40" s="23"/>
      <c r="H40" s="23">
        <f>C40</f>
        <v>13070000</v>
      </c>
      <c r="I40" s="23"/>
      <c r="J40" s="23"/>
      <c r="K40" s="23"/>
      <c r="L40" s="23"/>
      <c r="M40" s="23"/>
      <c r="N40" s="23">
        <f t="shared" si="2"/>
        <v>13070000</v>
      </c>
      <c r="O40" s="25" t="e">
        <f>#REF!-D40</f>
        <v>#REF!</v>
      </c>
    </row>
    <row r="41" spans="1:16" ht="28" hidden="1">
      <c r="A41" s="44"/>
      <c r="B41" s="22" t="s">
        <v>109</v>
      </c>
      <c r="C41" s="23"/>
      <c r="D41" s="23">
        <f>SUM(E41:L41)</f>
        <v>0</v>
      </c>
      <c r="E41" s="23"/>
      <c r="F41" s="23"/>
      <c r="G41" s="23"/>
      <c r="H41" s="23"/>
      <c r="I41" s="23"/>
      <c r="J41" s="23"/>
      <c r="K41" s="23"/>
      <c r="L41" s="23"/>
      <c r="M41" s="23"/>
      <c r="N41" s="23">
        <f t="shared" si="2"/>
        <v>0</v>
      </c>
      <c r="O41" s="25" t="e">
        <f>#REF!-D41</f>
        <v>#REF!</v>
      </c>
    </row>
    <row r="42" spans="1:16">
      <c r="A42" s="44"/>
      <c r="B42" s="22" t="s">
        <v>45</v>
      </c>
      <c r="C42" s="23">
        <v>7392000</v>
      </c>
      <c r="D42" s="23">
        <f>SUM(E42:L42)</f>
        <v>7392000</v>
      </c>
      <c r="E42" s="23"/>
      <c r="F42" s="23"/>
      <c r="G42" s="23"/>
      <c r="H42" s="23">
        <f>C42</f>
        <v>7392000</v>
      </c>
      <c r="I42" s="23"/>
      <c r="J42" s="23"/>
      <c r="K42" s="23"/>
      <c r="L42" s="23"/>
      <c r="M42" s="23"/>
      <c r="N42" s="23">
        <f t="shared" si="2"/>
        <v>7392000</v>
      </c>
      <c r="O42" s="25" t="e">
        <f>#REF!-D42</f>
        <v>#REF!</v>
      </c>
    </row>
    <row r="43" spans="1:16">
      <c r="A43" s="44"/>
      <c r="B43" s="22" t="s">
        <v>49</v>
      </c>
      <c r="C43" s="23">
        <f t="shared" ref="C43:M43" si="12">C44+C45</f>
        <v>105530000</v>
      </c>
      <c r="D43" s="23">
        <f t="shared" si="12"/>
        <v>105530000</v>
      </c>
      <c r="E43" s="23">
        <f t="shared" si="12"/>
        <v>0</v>
      </c>
      <c r="F43" s="23">
        <f t="shared" si="12"/>
        <v>0</v>
      </c>
      <c r="G43" s="23"/>
      <c r="H43" s="23">
        <f t="shared" si="12"/>
        <v>105530000</v>
      </c>
      <c r="I43" s="23">
        <f t="shared" si="12"/>
        <v>0</v>
      </c>
      <c r="J43" s="23">
        <f t="shared" si="12"/>
        <v>0</v>
      </c>
      <c r="K43" s="23">
        <f t="shared" si="12"/>
        <v>0</v>
      </c>
      <c r="L43" s="23">
        <f t="shared" si="12"/>
        <v>0</v>
      </c>
      <c r="M43" s="23">
        <f t="shared" si="12"/>
        <v>0</v>
      </c>
      <c r="N43" s="23">
        <f t="shared" si="2"/>
        <v>105530000</v>
      </c>
      <c r="O43" s="25" t="e">
        <f>#REF!-D43</f>
        <v>#REF!</v>
      </c>
    </row>
    <row r="44" spans="1:16" s="52" customFormat="1">
      <c r="A44" s="49"/>
      <c r="B44" s="50" t="s">
        <v>50</v>
      </c>
      <c r="C44" s="51">
        <v>54455000</v>
      </c>
      <c r="D44" s="51">
        <f t="shared" ref="D44:D49" si="13">SUM(E44:L44)</f>
        <v>54455000</v>
      </c>
      <c r="E44" s="51"/>
      <c r="F44" s="51"/>
      <c r="G44" s="51"/>
      <c r="H44" s="51">
        <f>C44</f>
        <v>54455000</v>
      </c>
      <c r="I44" s="51"/>
      <c r="J44" s="51"/>
      <c r="K44" s="51"/>
      <c r="L44" s="51"/>
      <c r="M44" s="51"/>
      <c r="N44" s="51">
        <f t="shared" si="2"/>
        <v>54455000</v>
      </c>
      <c r="O44" s="25" t="e">
        <f>#REF!-D44</f>
        <v>#REF!</v>
      </c>
    </row>
    <row r="45" spans="1:16" s="52" customFormat="1">
      <c r="A45" s="49"/>
      <c r="B45" s="50" t="s">
        <v>51</v>
      </c>
      <c r="C45" s="51">
        <v>51075000</v>
      </c>
      <c r="D45" s="51">
        <f t="shared" si="13"/>
        <v>51075000</v>
      </c>
      <c r="E45" s="51"/>
      <c r="F45" s="51"/>
      <c r="G45" s="51"/>
      <c r="H45" s="51">
        <f>C45</f>
        <v>51075000</v>
      </c>
      <c r="I45" s="51"/>
      <c r="J45" s="51"/>
      <c r="K45" s="51"/>
      <c r="L45" s="51"/>
      <c r="M45" s="51"/>
      <c r="N45" s="51">
        <f t="shared" si="2"/>
        <v>51075000</v>
      </c>
      <c r="O45" s="25" t="e">
        <f>#REF!-D45</f>
        <v>#REF!</v>
      </c>
    </row>
    <row r="46" spans="1:16">
      <c r="A46" s="21"/>
      <c r="B46" s="53" t="s">
        <v>52</v>
      </c>
      <c r="C46" s="23">
        <v>77496000</v>
      </c>
      <c r="D46" s="23">
        <f t="shared" si="13"/>
        <v>77496000</v>
      </c>
      <c r="E46" s="23"/>
      <c r="F46" s="23"/>
      <c r="G46" s="23">
        <v>7000000</v>
      </c>
      <c r="H46" s="23">
        <f>C46-G46</f>
        <v>70496000</v>
      </c>
      <c r="I46" s="23"/>
      <c r="J46" s="23"/>
      <c r="K46" s="23"/>
      <c r="L46" s="23"/>
      <c r="M46" s="23"/>
      <c r="N46" s="23">
        <f t="shared" si="2"/>
        <v>77496000</v>
      </c>
      <c r="O46" s="25" t="e">
        <f>#REF!-D46</f>
        <v>#REF!</v>
      </c>
    </row>
    <row r="47" spans="1:16">
      <c r="A47" s="21"/>
      <c r="B47" s="53" t="s">
        <v>53</v>
      </c>
      <c r="C47" s="23">
        <v>845576000</v>
      </c>
      <c r="D47" s="23">
        <f t="shared" si="13"/>
        <v>845576000</v>
      </c>
      <c r="E47" s="23"/>
      <c r="F47" s="23"/>
      <c r="G47" s="23">
        <v>538400000</v>
      </c>
      <c r="H47" s="23"/>
      <c r="I47" s="23">
        <f>C47-G47</f>
        <v>307176000</v>
      </c>
      <c r="J47" s="23"/>
      <c r="K47" s="23"/>
      <c r="L47" s="23"/>
      <c r="M47" s="23"/>
      <c r="N47" s="23">
        <f t="shared" si="2"/>
        <v>845576000</v>
      </c>
      <c r="O47" s="25" t="e">
        <f>#REF!-D47</f>
        <v>#REF!</v>
      </c>
    </row>
    <row r="48" spans="1:16">
      <c r="A48" s="21"/>
      <c r="B48" s="53" t="s">
        <v>54</v>
      </c>
      <c r="C48" s="23">
        <v>51000000</v>
      </c>
      <c r="D48" s="23">
        <f t="shared" si="13"/>
        <v>51000000</v>
      </c>
      <c r="E48" s="23"/>
      <c r="F48" s="23"/>
      <c r="G48" s="23">
        <f>C48</f>
        <v>51000000</v>
      </c>
      <c r="H48" s="23"/>
      <c r="I48" s="23"/>
      <c r="J48" s="23"/>
      <c r="K48" s="23"/>
      <c r="L48" s="23"/>
      <c r="M48" s="23"/>
      <c r="N48" s="23">
        <f t="shared" si="2"/>
        <v>51000000</v>
      </c>
      <c r="O48" s="25" t="e">
        <f>#REF!-D48</f>
        <v>#REF!</v>
      </c>
    </row>
    <row r="49" spans="1:15">
      <c r="A49" s="21"/>
      <c r="B49" s="53" t="s">
        <v>55</v>
      </c>
      <c r="C49" s="23">
        <v>218018000</v>
      </c>
      <c r="D49" s="23">
        <f t="shared" si="13"/>
        <v>218018000</v>
      </c>
      <c r="E49" s="23"/>
      <c r="F49" s="23"/>
      <c r="G49" s="23">
        <f>C49</f>
        <v>218018000</v>
      </c>
      <c r="H49" s="23"/>
      <c r="I49" s="23"/>
      <c r="J49" s="23"/>
      <c r="K49" s="23"/>
      <c r="L49" s="23"/>
      <c r="M49" s="23"/>
      <c r="N49" s="23">
        <f t="shared" si="2"/>
        <v>218018000</v>
      </c>
      <c r="O49" s="25" t="e">
        <f>#REF!-D49</f>
        <v>#REF!</v>
      </c>
    </row>
    <row r="50" spans="1:15">
      <c r="A50" s="21"/>
      <c r="B50" s="53" t="s">
        <v>56</v>
      </c>
      <c r="C50" s="23">
        <f>C51+C52</f>
        <v>488830000</v>
      </c>
      <c r="D50" s="23">
        <f t="shared" ref="D50:M50" si="14">D51+D52</f>
        <v>488830000</v>
      </c>
      <c r="E50" s="23">
        <f t="shared" si="14"/>
        <v>0</v>
      </c>
      <c r="F50" s="23">
        <f t="shared" si="14"/>
        <v>0</v>
      </c>
      <c r="G50" s="23">
        <f>G51+G52</f>
        <v>488830000</v>
      </c>
      <c r="H50" s="23">
        <f t="shared" si="14"/>
        <v>0</v>
      </c>
      <c r="I50" s="23">
        <f t="shared" si="14"/>
        <v>0</v>
      </c>
      <c r="J50" s="23">
        <f t="shared" si="14"/>
        <v>0</v>
      </c>
      <c r="K50" s="23">
        <f t="shared" si="14"/>
        <v>0</v>
      </c>
      <c r="L50" s="23">
        <f t="shared" si="14"/>
        <v>0</v>
      </c>
      <c r="M50" s="23">
        <f t="shared" si="14"/>
        <v>0</v>
      </c>
      <c r="N50" s="23">
        <f t="shared" si="2"/>
        <v>488830000</v>
      </c>
      <c r="O50" s="25" t="e">
        <f>#REF!-D50</f>
        <v>#REF!</v>
      </c>
    </row>
    <row r="51" spans="1:15" s="52" customFormat="1">
      <c r="A51" s="49"/>
      <c r="B51" s="50" t="s">
        <v>50</v>
      </c>
      <c r="C51" s="51">
        <f>400000000</f>
        <v>400000000</v>
      </c>
      <c r="D51" s="51">
        <f t="shared" ref="D51:D76" si="15">SUM(E51:L51)</f>
        <v>400000000</v>
      </c>
      <c r="E51" s="51"/>
      <c r="F51" s="51"/>
      <c r="G51" s="51">
        <f>C51</f>
        <v>400000000</v>
      </c>
      <c r="H51" s="51"/>
      <c r="I51" s="23"/>
      <c r="J51" s="51"/>
      <c r="K51" s="51"/>
      <c r="L51" s="51"/>
      <c r="M51" s="51"/>
      <c r="N51" s="51">
        <f t="shared" si="2"/>
        <v>400000000</v>
      </c>
      <c r="O51" s="25" t="e">
        <f>#REF!-D51</f>
        <v>#REF!</v>
      </c>
    </row>
    <row r="52" spans="1:15" s="52" customFormat="1">
      <c r="A52" s="49"/>
      <c r="B52" s="50" t="s">
        <v>51</v>
      </c>
      <c r="C52" s="51">
        <f>38000000+50830000</f>
        <v>88830000</v>
      </c>
      <c r="D52" s="51">
        <f t="shared" si="15"/>
        <v>88830000</v>
      </c>
      <c r="E52" s="51"/>
      <c r="F52" s="51"/>
      <c r="G52" s="51">
        <f>C52</f>
        <v>88830000</v>
      </c>
      <c r="H52" s="51"/>
      <c r="I52" s="23"/>
      <c r="J52" s="51"/>
      <c r="K52" s="51"/>
      <c r="L52" s="51"/>
      <c r="M52" s="51"/>
      <c r="N52" s="51">
        <f t="shared" si="2"/>
        <v>88830000</v>
      </c>
      <c r="O52" s="25" t="e">
        <f>#REF!-D52</f>
        <v>#REF!</v>
      </c>
    </row>
    <row r="53" spans="1:15" ht="28">
      <c r="A53" s="21"/>
      <c r="B53" s="53" t="s">
        <v>57</v>
      </c>
      <c r="C53" s="23">
        <v>5500000</v>
      </c>
      <c r="D53" s="23">
        <f t="shared" si="15"/>
        <v>5500000</v>
      </c>
      <c r="E53" s="23"/>
      <c r="F53" s="23"/>
      <c r="G53" s="23">
        <f>C53</f>
        <v>5500000</v>
      </c>
      <c r="H53" s="23"/>
      <c r="I53" s="23"/>
      <c r="J53" s="23"/>
      <c r="K53" s="23"/>
      <c r="L53" s="23"/>
      <c r="M53" s="23"/>
      <c r="N53" s="23">
        <f t="shared" si="2"/>
        <v>5500000</v>
      </c>
      <c r="O53" s="25" t="e">
        <f>#REF!-D53</f>
        <v>#REF!</v>
      </c>
    </row>
    <row r="54" spans="1:15">
      <c r="A54" s="21"/>
      <c r="B54" s="53" t="s">
        <v>58</v>
      </c>
      <c r="C54" s="23">
        <v>10575000</v>
      </c>
      <c r="D54" s="23">
        <f t="shared" si="15"/>
        <v>10575000</v>
      </c>
      <c r="E54" s="23"/>
      <c r="F54" s="23"/>
      <c r="G54" s="23"/>
      <c r="H54" s="23">
        <f>C54</f>
        <v>10575000</v>
      </c>
      <c r="I54" s="23"/>
      <c r="J54" s="23"/>
      <c r="K54" s="23"/>
      <c r="L54" s="23"/>
      <c r="M54" s="23"/>
      <c r="N54" s="23">
        <f t="shared" si="2"/>
        <v>10575000</v>
      </c>
      <c r="O54" s="25" t="e">
        <f>#REF!-D54</f>
        <v>#REF!</v>
      </c>
    </row>
    <row r="55" spans="1:15">
      <c r="A55" s="21"/>
      <c r="B55" s="53" t="s">
        <v>59</v>
      </c>
      <c r="C55" s="23">
        <v>38600000</v>
      </c>
      <c r="D55" s="23">
        <f t="shared" si="15"/>
        <v>38600000</v>
      </c>
      <c r="E55" s="23"/>
      <c r="F55" s="23"/>
      <c r="G55" s="23">
        <f>C55</f>
        <v>38600000</v>
      </c>
      <c r="H55" s="23"/>
      <c r="I55" s="23"/>
      <c r="J55" s="23"/>
      <c r="K55" s="23"/>
      <c r="L55" s="23"/>
      <c r="M55" s="23"/>
      <c r="N55" s="23">
        <f t="shared" si="2"/>
        <v>38600000</v>
      </c>
      <c r="O55" s="25" t="e">
        <f>#REF!-D55</f>
        <v>#REF!</v>
      </c>
    </row>
    <row r="56" spans="1:15" ht="28">
      <c r="A56" s="21"/>
      <c r="B56" s="53" t="s">
        <v>61</v>
      </c>
      <c r="C56" s="23">
        <v>65000000</v>
      </c>
      <c r="D56" s="23">
        <f t="shared" si="15"/>
        <v>65000000</v>
      </c>
      <c r="E56" s="23"/>
      <c r="F56" s="23"/>
      <c r="G56" s="23"/>
      <c r="H56" s="23"/>
      <c r="I56" s="23"/>
      <c r="J56" s="23">
        <f>C56</f>
        <v>65000000</v>
      </c>
      <c r="K56" s="23"/>
      <c r="L56" s="23"/>
      <c r="M56" s="23"/>
      <c r="N56" s="23">
        <f t="shared" si="2"/>
        <v>0</v>
      </c>
      <c r="O56" s="25" t="e">
        <f>#REF!-D56</f>
        <v>#REF!</v>
      </c>
    </row>
    <row r="57" spans="1:15">
      <c r="A57" s="21"/>
      <c r="B57" s="53" t="s">
        <v>62</v>
      </c>
      <c r="C57" s="23">
        <v>32800000</v>
      </c>
      <c r="D57" s="23">
        <f t="shared" si="15"/>
        <v>32800000</v>
      </c>
      <c r="E57" s="23"/>
      <c r="F57" s="23"/>
      <c r="G57" s="23"/>
      <c r="H57" s="23"/>
      <c r="I57" s="23">
        <f>C57</f>
        <v>32800000</v>
      </c>
      <c r="J57" s="23"/>
      <c r="K57" s="23"/>
      <c r="L57" s="23"/>
      <c r="M57" s="23"/>
      <c r="N57" s="23">
        <f t="shared" si="2"/>
        <v>32800000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hidden="1">
      <c r="A59" s="21"/>
      <c r="B59" s="22" t="s">
        <v>68</v>
      </c>
      <c r="C59" s="23"/>
      <c r="D59" s="23">
        <f t="shared" si="15"/>
        <v>0</v>
      </c>
      <c r="E59" s="23"/>
      <c r="F59" s="23"/>
      <c r="G59" s="23"/>
      <c r="H59" s="23"/>
      <c r="I59" s="23"/>
      <c r="J59" s="23"/>
      <c r="K59" s="23"/>
      <c r="L59" s="23"/>
      <c r="M59" s="23"/>
      <c r="N59" s="23">
        <f t="shared" si="2"/>
        <v>0</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hidden="1">
      <c r="A61" s="21"/>
      <c r="B61" s="53" t="s">
        <v>79</v>
      </c>
      <c r="C61" s="23"/>
      <c r="D61" s="23">
        <f t="shared" si="15"/>
        <v>0</v>
      </c>
      <c r="E61" s="23"/>
      <c r="F61" s="23"/>
      <c r="G61" s="23"/>
      <c r="H61" s="23"/>
      <c r="I61" s="23"/>
      <c r="J61" s="23"/>
      <c r="K61" s="23"/>
      <c r="L61" s="23"/>
      <c r="M61" s="23"/>
      <c r="N61" s="23">
        <f t="shared" si="2"/>
        <v>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hidden="1">
      <c r="A65" s="21"/>
      <c r="B65" s="53" t="s">
        <v>91</v>
      </c>
      <c r="C65" s="23"/>
      <c r="D65" s="23">
        <f t="shared" si="15"/>
        <v>0</v>
      </c>
      <c r="E65" s="23"/>
      <c r="F65" s="23"/>
      <c r="G65" s="23"/>
      <c r="H65" s="23"/>
      <c r="I65" s="23"/>
      <c r="J65" s="23"/>
      <c r="K65" s="23"/>
      <c r="L65" s="23"/>
      <c r="M65" s="23"/>
      <c r="N65" s="23">
        <f t="shared" si="2"/>
        <v>0</v>
      </c>
      <c r="O65" s="25" t="e">
        <f>#REF!-D65</f>
        <v>#REF!</v>
      </c>
    </row>
    <row r="66" spans="1:15" ht="28" hidden="1">
      <c r="A66" s="21"/>
      <c r="B66" s="53" t="s">
        <v>93</v>
      </c>
      <c r="C66" s="23"/>
      <c r="D66" s="23">
        <f t="shared" si="15"/>
        <v>0</v>
      </c>
      <c r="E66" s="23"/>
      <c r="F66" s="23"/>
      <c r="G66" s="23"/>
      <c r="H66" s="23"/>
      <c r="I66" s="23"/>
      <c r="J66" s="23"/>
      <c r="K66" s="23"/>
      <c r="L66" s="23"/>
      <c r="M66" s="23"/>
      <c r="N66" s="23">
        <f t="shared" si="2"/>
        <v>0</v>
      </c>
      <c r="O66" s="25" t="e">
        <f>#REF!-D66</f>
        <v>#REF!</v>
      </c>
    </row>
    <row r="67" spans="1:15" ht="28" hidden="1">
      <c r="A67" s="21"/>
      <c r="B67" s="53" t="s">
        <v>94</v>
      </c>
      <c r="C67" s="23"/>
      <c r="D67" s="23">
        <f t="shared" si="15"/>
        <v>0</v>
      </c>
      <c r="E67" s="23"/>
      <c r="F67" s="23"/>
      <c r="G67" s="23"/>
      <c r="H67" s="23"/>
      <c r="I67" s="23"/>
      <c r="J67" s="23"/>
      <c r="K67" s="23"/>
      <c r="L67" s="23"/>
      <c r="M67" s="23"/>
      <c r="N67" s="23">
        <f t="shared" si="2"/>
        <v>0</v>
      </c>
      <c r="O67" s="25" t="e">
        <f>#REF!-D67</f>
        <v>#REF!</v>
      </c>
    </row>
    <row r="68" spans="1:15" hidden="1">
      <c r="A68" s="21"/>
      <c r="B68" s="53" t="s">
        <v>95</v>
      </c>
      <c r="C68" s="23"/>
      <c r="D68" s="23">
        <f t="shared" si="15"/>
        <v>0</v>
      </c>
      <c r="E68" s="23"/>
      <c r="F68" s="23"/>
      <c r="G68" s="23"/>
      <c r="H68" s="23"/>
      <c r="I68" s="23"/>
      <c r="J68" s="23"/>
      <c r="K68" s="23"/>
      <c r="L68" s="23"/>
      <c r="M68" s="23"/>
      <c r="N68" s="23">
        <f t="shared" si="2"/>
        <v>0</v>
      </c>
      <c r="O68" s="25" t="e">
        <f>#REF!-D68</f>
        <v>#REF!</v>
      </c>
    </row>
    <row r="69" spans="1:15" hidden="1">
      <c r="A69" s="21"/>
      <c r="B69" s="53" t="s">
        <v>97</v>
      </c>
      <c r="C69" s="23"/>
      <c r="D69" s="23">
        <f t="shared" si="15"/>
        <v>0</v>
      </c>
      <c r="E69" s="23"/>
      <c r="F69" s="23"/>
      <c r="G69" s="23"/>
      <c r="H69" s="23"/>
      <c r="I69" s="23"/>
      <c r="J69" s="23"/>
      <c r="K69" s="23"/>
      <c r="L69" s="23"/>
      <c r="M69" s="23"/>
      <c r="N69" s="23">
        <f t="shared" si="2"/>
        <v>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hidden="1">
      <c r="A72" s="44"/>
      <c r="B72" s="22" t="s">
        <v>96</v>
      </c>
      <c r="C72" s="23"/>
      <c r="D72" s="23">
        <f t="shared" si="15"/>
        <v>0</v>
      </c>
      <c r="E72" s="23"/>
      <c r="F72" s="23"/>
      <c r="G72" s="23"/>
      <c r="H72" s="23"/>
      <c r="I72" s="23"/>
      <c r="J72" s="23"/>
      <c r="K72" s="23"/>
      <c r="L72" s="23"/>
      <c r="M72" s="23"/>
      <c r="N72" s="23">
        <f t="shared" si="2"/>
        <v>0</v>
      </c>
      <c r="O72" s="25" t="e">
        <f>#REF!-D72</f>
        <v>#REF!</v>
      </c>
    </row>
    <row r="73" spans="1:15" ht="28" hidden="1">
      <c r="A73" s="44"/>
      <c r="B73" s="22" t="s">
        <v>69</v>
      </c>
      <c r="C73" s="23"/>
      <c r="D73" s="23">
        <f t="shared" si="15"/>
        <v>0</v>
      </c>
      <c r="E73" s="23"/>
      <c r="F73" s="23"/>
      <c r="G73" s="23"/>
      <c r="H73" s="23"/>
      <c r="I73" s="23"/>
      <c r="J73" s="23"/>
      <c r="K73" s="23"/>
      <c r="L73" s="23"/>
      <c r="M73" s="23"/>
      <c r="N73" s="23">
        <f t="shared" si="2"/>
        <v>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78250000</v>
      </c>
      <c r="D77" s="42">
        <f t="shared" si="17"/>
        <v>78250000</v>
      </c>
      <c r="E77" s="42">
        <f t="shared" si="17"/>
        <v>0</v>
      </c>
      <c r="F77" s="42">
        <f t="shared" si="17"/>
        <v>0</v>
      </c>
      <c r="G77" s="42">
        <f t="shared" si="17"/>
        <v>0</v>
      </c>
      <c r="H77" s="42">
        <f t="shared" si="17"/>
        <v>0</v>
      </c>
      <c r="I77" s="42">
        <f t="shared" si="17"/>
        <v>78250000</v>
      </c>
      <c r="J77" s="42">
        <f t="shared" si="17"/>
        <v>0</v>
      </c>
      <c r="K77" s="42">
        <f t="shared" si="17"/>
        <v>0</v>
      </c>
      <c r="L77" s="42">
        <f t="shared" si="17"/>
        <v>0</v>
      </c>
      <c r="M77" s="42">
        <f t="shared" si="17"/>
        <v>0</v>
      </c>
      <c r="N77" s="42">
        <f t="shared" si="16"/>
        <v>78250000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c r="A80" s="21"/>
      <c r="B80" s="53" t="s">
        <v>46</v>
      </c>
      <c r="C80" s="23">
        <v>7250000</v>
      </c>
      <c r="D80" s="23">
        <f t="shared" si="18"/>
        <v>7250000</v>
      </c>
      <c r="E80" s="23"/>
      <c r="F80" s="23"/>
      <c r="G80" s="23"/>
      <c r="H80" s="23"/>
      <c r="I80" s="23">
        <f>C80</f>
        <v>7250000</v>
      </c>
      <c r="J80" s="23"/>
      <c r="K80" s="23"/>
      <c r="L80" s="23"/>
      <c r="M80" s="23"/>
      <c r="N80" s="23">
        <f t="shared" si="16"/>
        <v>7250000</v>
      </c>
      <c r="O80" s="25"/>
    </row>
    <row r="81" spans="1:15">
      <c r="A81" s="21"/>
      <c r="B81" s="53" t="s">
        <v>47</v>
      </c>
      <c r="C81" s="23">
        <v>5000000</v>
      </c>
      <c r="D81" s="23">
        <f t="shared" si="18"/>
        <v>5000000</v>
      </c>
      <c r="E81" s="23"/>
      <c r="F81" s="23"/>
      <c r="G81" s="23"/>
      <c r="H81" s="23"/>
      <c r="I81" s="23">
        <f>C81</f>
        <v>5000000</v>
      </c>
      <c r="J81" s="23"/>
      <c r="K81" s="23"/>
      <c r="L81" s="23"/>
      <c r="M81" s="23"/>
      <c r="N81" s="23">
        <f t="shared" si="16"/>
        <v>5000000</v>
      </c>
      <c r="O81" s="25"/>
    </row>
    <row r="82" spans="1:15">
      <c r="A82" s="21"/>
      <c r="B82" s="53" t="s">
        <v>48</v>
      </c>
      <c r="C82" s="23">
        <v>50000000</v>
      </c>
      <c r="D82" s="23">
        <f t="shared" si="18"/>
        <v>50000000</v>
      </c>
      <c r="E82" s="23"/>
      <c r="F82" s="23"/>
      <c r="G82" s="23"/>
      <c r="H82" s="23"/>
      <c r="I82" s="23">
        <f>C82</f>
        <v>50000000</v>
      </c>
      <c r="J82" s="23"/>
      <c r="K82" s="23"/>
      <c r="L82" s="23"/>
      <c r="M82" s="23"/>
      <c r="N82" s="23">
        <f t="shared" si="16"/>
        <v>50000000</v>
      </c>
      <c r="O82" s="25"/>
    </row>
    <row r="83" spans="1:15">
      <c r="A83" s="21"/>
      <c r="B83" s="53" t="s">
        <v>60</v>
      </c>
      <c r="C83" s="23">
        <v>16000000</v>
      </c>
      <c r="D83" s="23">
        <f t="shared" si="18"/>
        <v>16000000</v>
      </c>
      <c r="E83" s="23"/>
      <c r="F83" s="23"/>
      <c r="G83" s="23"/>
      <c r="H83" s="23"/>
      <c r="I83" s="23">
        <f>C83</f>
        <v>16000000</v>
      </c>
      <c r="J83" s="23"/>
      <c r="K83" s="23"/>
      <c r="L83" s="23"/>
      <c r="M83" s="23"/>
      <c r="N83" s="23">
        <f t="shared" si="16"/>
        <v>16000000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hidden="1">
      <c r="A85" s="21"/>
      <c r="B85" s="53" t="s">
        <v>78</v>
      </c>
      <c r="C85" s="23"/>
      <c r="D85" s="23">
        <f t="shared" si="18"/>
        <v>0</v>
      </c>
      <c r="E85" s="23"/>
      <c r="F85" s="23"/>
      <c r="G85" s="23"/>
      <c r="H85" s="23"/>
      <c r="I85" s="23"/>
      <c r="J85" s="23"/>
      <c r="K85" s="23"/>
      <c r="L85" s="23"/>
      <c r="M85" s="23"/>
      <c r="N85" s="23">
        <f t="shared" si="16"/>
        <v>0</v>
      </c>
      <c r="O85" s="25"/>
    </row>
    <row r="86" spans="1:15" ht="28" hidden="1">
      <c r="A86" s="21"/>
      <c r="B86" s="53" t="s">
        <v>92</v>
      </c>
      <c r="C86" s="23"/>
      <c r="D86" s="23">
        <f t="shared" si="18"/>
        <v>0</v>
      </c>
      <c r="E86" s="23"/>
      <c r="F86" s="23"/>
      <c r="G86" s="23"/>
      <c r="H86" s="23"/>
      <c r="I86" s="23"/>
      <c r="J86" s="23"/>
      <c r="K86" s="23"/>
      <c r="L86" s="23"/>
      <c r="M86" s="23"/>
      <c r="N86" s="23">
        <f t="shared" si="16"/>
        <v>0</v>
      </c>
      <c r="O86" s="25"/>
    </row>
    <row r="87" spans="1:15" hidden="1">
      <c r="A87" s="21"/>
      <c r="B87" s="53" t="s">
        <v>106</v>
      </c>
      <c r="C87" s="23"/>
      <c r="D87" s="23">
        <f t="shared" si="18"/>
        <v>0</v>
      </c>
      <c r="E87" s="23"/>
      <c r="F87" s="23"/>
      <c r="G87" s="23"/>
      <c r="H87" s="23"/>
      <c r="I87" s="23"/>
      <c r="J87" s="23"/>
      <c r="K87" s="23"/>
      <c r="L87" s="23"/>
      <c r="M87" s="23"/>
      <c r="N87" s="23">
        <f t="shared" si="16"/>
        <v>0</v>
      </c>
      <c r="O87" s="25"/>
    </row>
    <row r="88" spans="1:15" hidden="1">
      <c r="A88" s="21"/>
      <c r="B88" s="53"/>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56"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c r="A105" s="40" t="s">
        <v>29</v>
      </c>
      <c r="B105" s="41" t="s">
        <v>75</v>
      </c>
      <c r="C105" s="42">
        <f t="shared" ref="C105:H105" si="21">SUM(C106:C118)-C115</f>
        <v>1078000000</v>
      </c>
      <c r="D105" s="42">
        <f t="shared" si="21"/>
        <v>1078000000</v>
      </c>
      <c r="E105" s="42">
        <f t="shared" si="21"/>
        <v>0</v>
      </c>
      <c r="F105" s="42">
        <f t="shared" si="21"/>
        <v>0</v>
      </c>
      <c r="G105" s="42">
        <f t="shared" si="21"/>
        <v>0</v>
      </c>
      <c r="H105" s="42">
        <f t="shared" si="21"/>
        <v>0</v>
      </c>
      <c r="I105" s="42">
        <f>SUM(I106:I118)-I115</f>
        <v>0</v>
      </c>
      <c r="J105" s="42">
        <f>SUM(J106:J118)-J115</f>
        <v>0</v>
      </c>
      <c r="K105" s="42">
        <f>SUM(K106:K118)-K115</f>
        <v>0</v>
      </c>
      <c r="L105" s="42">
        <f>SUM(L106:L118)-L115</f>
        <v>1078000000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c r="A109" s="54"/>
      <c r="B109" s="53" t="s">
        <v>35</v>
      </c>
      <c r="C109" s="23">
        <v>1078000000</v>
      </c>
      <c r="D109" s="23">
        <f t="shared" si="20"/>
        <v>1078000000</v>
      </c>
      <c r="E109" s="23"/>
      <c r="F109" s="23"/>
      <c r="G109" s="23"/>
      <c r="H109" s="23"/>
      <c r="I109" s="23"/>
      <c r="J109" s="23"/>
      <c r="K109" s="23"/>
      <c r="L109" s="23">
        <f>C109</f>
        <v>1078000000</v>
      </c>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 t="shared" ref="C113:M113" si="22">C114+C115</f>
        <v>0</v>
      </c>
      <c r="D113" s="23">
        <f t="shared" si="22"/>
        <v>0</v>
      </c>
      <c r="E113" s="23">
        <f t="shared" si="22"/>
        <v>0</v>
      </c>
      <c r="F113" s="23">
        <f t="shared" si="22"/>
        <v>0</v>
      </c>
      <c r="G113" s="23">
        <f t="shared" si="22"/>
        <v>0</v>
      </c>
      <c r="H113" s="23">
        <f t="shared" si="22"/>
        <v>0</v>
      </c>
      <c r="I113" s="23">
        <f t="shared" si="22"/>
        <v>0</v>
      </c>
      <c r="J113" s="23">
        <f t="shared" si="22"/>
        <v>0</v>
      </c>
      <c r="K113" s="23">
        <f t="shared" si="22"/>
        <v>0</v>
      </c>
      <c r="L113" s="23">
        <f t="shared" si="22"/>
        <v>0</v>
      </c>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19685039370078741" right="0.19685039370078741" top="0.35433070866141736" bottom="0.27559055118110237" header="0.19685039370078741" footer="0.19685039370078741"/>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VSN</vt:lpstr>
      <vt:lpstr>TP Kon Tum</vt:lpstr>
      <vt:lpstr>Dak Ha</vt:lpstr>
      <vt:lpstr>Dak To</vt:lpstr>
      <vt:lpstr>Ngoc Hoi</vt:lpstr>
      <vt:lpstr>Dak Glei</vt:lpstr>
      <vt:lpstr>Sa Thay</vt:lpstr>
      <vt:lpstr>Ia H'Drai</vt:lpstr>
      <vt:lpstr>Kon Ray</vt:lpstr>
      <vt:lpstr>Kon Plong</vt:lpstr>
      <vt:lpstr>Tu Mo Rong</vt:lpstr>
      <vt:lpstr>TT</vt:lpstr>
      <vt:lpstr>TP</vt:lpstr>
      <vt:lpstr>DH</vt:lpstr>
      <vt:lpstr>DT</vt:lpstr>
      <vt:lpstr>NH</vt:lpstr>
      <vt:lpstr>DL</vt:lpstr>
      <vt:lpstr>ST</vt:lpstr>
      <vt:lpstr>IA</vt:lpstr>
      <vt:lpstr>KR</vt:lpstr>
      <vt:lpstr>KL</vt:lpstr>
      <vt:lpstr>TMR</vt:lpstr>
      <vt:lpstr>BSMT huyen 2021</vt:lpstr>
      <vt:lpstr>nop tra 2020</vt:lpstr>
      <vt:lpstr>Sheet1</vt:lpstr>
      <vt:lpstr>TT(17032022)</vt:lpstr>
      <vt:lpstr>'BSMT huyen 2021'!Print_Area</vt:lpstr>
      <vt:lpstr>'nop tra 2020'!Print_Area</vt:lpstr>
      <vt:lpstr>'BSMT huyen 2021'!Print_Titles</vt:lpstr>
      <vt:lpstr>'Dak To'!Print_Titles</vt:lpstr>
      <vt:lpstr>'Kon Plong'!Print_Titles</vt:lpstr>
      <vt:lpstr>'Kon Ray'!Print_Titles</vt:lpstr>
      <vt:lpstr>'Sa Thay'!Print_Titles</vt:lpstr>
      <vt:lpstr>'TP Kon Tum'!Print_Titles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D Son</dc:creator>
  <cp:lastModifiedBy>DELL</cp:lastModifiedBy>
  <cp:lastPrinted>2024-04-09T01:18:06Z</cp:lastPrinted>
  <dcterms:created xsi:type="dcterms:W3CDTF">2016-03-02T00:47:43Z</dcterms:created>
  <dcterms:modified xsi:type="dcterms:W3CDTF">2024-05-21T09:16:19Z</dcterms:modified>
</cp:coreProperties>
</file>